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uruganandhama-ext/devs/AristaCMT/input_files/excel_files/Portfolio_inputs/"/>
    </mc:Choice>
  </mc:AlternateContent>
  <xr:revisionPtr revIDLastSave="0" documentId="13_ncr:1_{52BE986D-A0FF-6140-83E2-51F077F25774}" xr6:coauthVersionLast="45" xr6:coauthVersionMax="45" xr10:uidLastSave="{00000000-0000-0000-0000-000000000000}"/>
  <bookViews>
    <workbookView xWindow="0" yWindow="460" windowWidth="28800" windowHeight="16240" tabRatio="756" activeTab="2" xr2:uid="{00000000-000D-0000-FFFF-FFFF00000000}"/>
  </bookViews>
  <sheets>
    <sheet name="Rev Tracker" sheetId="2" r:id="rId1"/>
    <sheet name="Arista TBD Holes by PIC" sheetId="11" r:id="rId2"/>
    <sheet name="Rev 2 JPE Q220 Master Pricing" sheetId="8" r:id="rId3"/>
    <sheet name="Higher MOQ Vs Q2 Demand" sheetId="4" r:id="rId4"/>
    <sheet name="DeliveryPO base" sheetId="9" r:id="rId5"/>
  </sheets>
  <definedNames>
    <definedName name="_xlnm._FilterDatabase" localSheetId="4" hidden="1">'DeliveryPO base'!$A$1:$B$170</definedName>
    <definedName name="_xlnm._FilterDatabase" localSheetId="2" hidden="1">'Rev 2 JPE Q220 Master Pricing'!$A$1:$AX$3522</definedName>
  </definedNames>
  <calcPr calcId="191029" iterateDelta="1E-4"/>
  <pivotCaches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3501" i="8" l="1"/>
  <c r="Y903" i="8"/>
  <c r="Y3507" i="8"/>
  <c r="Y3513" i="8"/>
  <c r="Y3478" i="8"/>
  <c r="Y3477" i="8"/>
  <c r="Y3476" i="8"/>
  <c r="Y3475" i="8"/>
  <c r="Y3474" i="8"/>
  <c r="Y3473" i="8"/>
  <c r="Y3472" i="8"/>
  <c r="Y3471" i="8"/>
  <c r="Y3470" i="8"/>
  <c r="Y3469" i="8"/>
  <c r="Y3468" i="8"/>
  <c r="Y3467" i="8"/>
  <c r="Y3466" i="8"/>
  <c r="Y3465" i="8"/>
  <c r="Y3463" i="8"/>
  <c r="Y3462" i="8"/>
  <c r="Y3461" i="8"/>
  <c r="Y3460" i="8"/>
  <c r="Y3459" i="8"/>
  <c r="Y3458" i="8"/>
  <c r="Y2093" i="8"/>
  <c r="Y2092" i="8"/>
  <c r="Y2091" i="8"/>
  <c r="Y2090" i="8"/>
  <c r="Y2089" i="8"/>
  <c r="Y2088" i="8"/>
  <c r="Y2087" i="8"/>
  <c r="Y2086" i="8"/>
  <c r="Y2571" i="8"/>
  <c r="Y2085" i="8"/>
  <c r="Y2084" i="8"/>
  <c r="Y2570" i="8"/>
  <c r="Y2083" i="8"/>
  <c r="Y2569" i="8"/>
  <c r="Y2082" i="8"/>
  <c r="Y2081" i="8"/>
  <c r="Y2080" i="8"/>
  <c r="Y2079" i="8"/>
  <c r="Y2078" i="8"/>
  <c r="Y2568" i="8"/>
  <c r="Y2077" i="8"/>
  <c r="Y2567" i="8"/>
  <c r="Y2566" i="8"/>
  <c r="Y2565" i="8"/>
  <c r="Y2076" i="8"/>
  <c r="Y2075" i="8"/>
  <c r="Y2074" i="8"/>
  <c r="Y2073" i="8"/>
  <c r="Y2072" i="8"/>
  <c r="Y2564" i="8"/>
  <c r="Y2071" i="8"/>
  <c r="Y2070" i="8"/>
  <c r="Y2069" i="8"/>
  <c r="Y2068" i="8"/>
  <c r="Y2067" i="8"/>
  <c r="Y2388" i="8"/>
  <c r="Y2065" i="8"/>
  <c r="Y2064" i="8"/>
  <c r="Y2063" i="8"/>
  <c r="Y2062" i="8"/>
  <c r="Y2061" i="8"/>
  <c r="Y2060" i="8"/>
  <c r="Y2059" i="8"/>
  <c r="Y2563" i="8"/>
  <c r="Y2562" i="8"/>
  <c r="Y2561" i="8"/>
  <c r="Y2058" i="8"/>
  <c r="Y2560" i="8"/>
  <c r="Y2057" i="8"/>
  <c r="Y2056" i="8"/>
  <c r="Y2559" i="8"/>
  <c r="Y2558" i="8"/>
  <c r="Y2557" i="8"/>
  <c r="Y2556" i="8"/>
  <c r="Y2555" i="8"/>
  <c r="Y2554" i="8"/>
  <c r="Y2553" i="8"/>
  <c r="Y2552" i="8"/>
  <c r="Y2551" i="8"/>
  <c r="Y2055" i="8"/>
  <c r="Y2054" i="8"/>
  <c r="Y2053" i="8"/>
  <c r="Y2052" i="8"/>
  <c r="Y2051" i="8"/>
  <c r="Y2050" i="8"/>
  <c r="Y2049" i="8"/>
  <c r="Y2048" i="8"/>
  <c r="Y2047" i="8"/>
  <c r="Y2046" i="8"/>
  <c r="Y2550" i="8"/>
  <c r="Y2549" i="8"/>
  <c r="Y2548" i="8"/>
  <c r="Y2045" i="8"/>
  <c r="Y2044" i="8"/>
  <c r="Y2547" i="8"/>
  <c r="Y2043" i="8"/>
  <c r="Y2042" i="8"/>
  <c r="Y2041" i="8"/>
  <c r="Y2546" i="8"/>
  <c r="Y2545" i="8"/>
  <c r="Y2544" i="8"/>
  <c r="Y2543" i="8"/>
  <c r="Y2542" i="8"/>
  <c r="Y2040" i="8"/>
  <c r="Y2039" i="8"/>
  <c r="Y2038" i="8"/>
  <c r="Y2037" i="8"/>
  <c r="Y2036" i="8"/>
  <c r="Y2035" i="8"/>
  <c r="Y2034" i="8"/>
  <c r="Y2033" i="8"/>
  <c r="Y2032" i="8"/>
  <c r="Y2031" i="8"/>
  <c r="Y2030" i="8"/>
  <c r="Y2029" i="8"/>
  <c r="Y2541" i="8"/>
  <c r="Y2028" i="8"/>
  <c r="Y2027" i="8"/>
  <c r="Y2026" i="8"/>
  <c r="Y2025" i="8"/>
  <c r="Y2024" i="8"/>
  <c r="Y2023" i="8"/>
  <c r="Y2022" i="8"/>
  <c r="Y2021" i="8"/>
  <c r="Y2020" i="8"/>
  <c r="Y2019" i="8"/>
  <c r="Y2540" i="8"/>
  <c r="Y2018" i="8"/>
  <c r="Y2017" i="8"/>
  <c r="Y2016" i="8"/>
  <c r="Y2015" i="8"/>
  <c r="Y2014" i="8"/>
  <c r="Y2013" i="8"/>
  <c r="Y2012" i="8"/>
  <c r="Y2011" i="8"/>
  <c r="Y2010" i="8"/>
  <c r="Y2009" i="8"/>
  <c r="Y2008" i="8"/>
  <c r="Y2007" i="8"/>
  <c r="Y2006" i="8"/>
  <c r="Y2005" i="8"/>
  <c r="Y2004" i="8"/>
  <c r="Y2003" i="8"/>
  <c r="Y2002" i="8"/>
  <c r="Y2001" i="8"/>
  <c r="Y2000" i="8"/>
  <c r="Y1999" i="8"/>
  <c r="Y1998" i="8"/>
  <c r="Y1997" i="8"/>
  <c r="Y1996" i="8"/>
  <c r="Y1995" i="8"/>
  <c r="Y1994" i="8"/>
  <c r="Y1993" i="8"/>
  <c r="Y1992" i="8"/>
  <c r="Y1991" i="8"/>
  <c r="Y2539" i="8"/>
  <c r="Y1990" i="8"/>
  <c r="Y1989" i="8"/>
  <c r="Y1988" i="8"/>
  <c r="Y1987" i="8"/>
  <c r="Y1986" i="8"/>
  <c r="Y1985" i="8"/>
  <c r="Y1984" i="8"/>
  <c r="Y1983" i="8"/>
  <c r="Y1982" i="8"/>
  <c r="Y1981" i="8"/>
  <c r="Y1980" i="8"/>
  <c r="Y1979" i="8"/>
  <c r="Y1978" i="8"/>
  <c r="Y1977" i="8"/>
  <c r="Y1976" i="8"/>
  <c r="Y1975" i="8"/>
  <c r="Y1974" i="8"/>
  <c r="Y1973" i="8"/>
  <c r="Y1972" i="8"/>
  <c r="Y1971" i="8"/>
  <c r="Y1970" i="8"/>
  <c r="Y1969" i="8"/>
  <c r="Y1968" i="8"/>
  <c r="Y2538" i="8"/>
  <c r="Y1967" i="8"/>
  <c r="Y1966" i="8"/>
  <c r="Y1965" i="8"/>
  <c r="Y1964" i="8"/>
  <c r="Y1963" i="8"/>
  <c r="Y1962" i="8"/>
  <c r="Y1961" i="8"/>
  <c r="Y1960" i="8"/>
  <c r="Y1959" i="8"/>
  <c r="Y1958" i="8"/>
  <c r="Y1957" i="8"/>
  <c r="Y1956" i="8"/>
  <c r="Y1955" i="8"/>
  <c r="Y1954" i="8"/>
  <c r="Y1953" i="8"/>
  <c r="Y1952" i="8"/>
  <c r="Y1951" i="8"/>
  <c r="Y1950" i="8"/>
  <c r="Y1949" i="8"/>
  <c r="Y1948" i="8"/>
  <c r="Y1947" i="8"/>
  <c r="Y1946" i="8"/>
  <c r="Y1945" i="8"/>
  <c r="Y1944" i="8"/>
  <c r="Y1943" i="8"/>
  <c r="Y1942" i="8"/>
  <c r="Y1941" i="8"/>
  <c r="Y1940" i="8"/>
  <c r="Y1939" i="8"/>
  <c r="Y1938" i="8"/>
  <c r="Y1937" i="8"/>
  <c r="Y1936" i="8"/>
  <c r="Y1935" i="8"/>
  <c r="Y1934" i="8"/>
  <c r="Y1933" i="8"/>
  <c r="Y1932" i="8"/>
  <c r="Y1931" i="8"/>
  <c r="Y1930" i="8"/>
  <c r="Y1929" i="8"/>
  <c r="Y1928" i="8"/>
  <c r="Y1927" i="8"/>
  <c r="Y1926" i="8"/>
  <c r="Y1925" i="8"/>
  <c r="Y1924" i="8"/>
  <c r="Y1923" i="8"/>
  <c r="Y1922" i="8"/>
  <c r="Y1921" i="8"/>
  <c r="Y1920" i="8"/>
  <c r="Y1919" i="8"/>
  <c r="Y1918" i="8"/>
  <c r="Y1917" i="8"/>
  <c r="Y1916" i="8"/>
  <c r="Y1915" i="8"/>
  <c r="Y1914" i="8"/>
  <c r="Y1913" i="8"/>
  <c r="Y1912" i="8"/>
  <c r="Y1911" i="8"/>
  <c r="Y1910" i="8"/>
  <c r="Y1909" i="8"/>
  <c r="Y1908" i="8"/>
  <c r="Y1907" i="8"/>
  <c r="Y1906" i="8"/>
  <c r="Y1905" i="8"/>
  <c r="Y1904" i="8"/>
  <c r="Y1903" i="8"/>
  <c r="Y1902" i="8"/>
  <c r="Y1901" i="8"/>
  <c r="Y1900" i="8"/>
  <c r="Y1899" i="8"/>
  <c r="Y1898" i="8"/>
  <c r="Y1897" i="8"/>
  <c r="Y1896" i="8"/>
  <c r="Y1895" i="8"/>
  <c r="Y1894" i="8"/>
  <c r="Y1893" i="8"/>
  <c r="Y1892" i="8"/>
  <c r="Y1891" i="8"/>
  <c r="Y1890" i="8"/>
  <c r="Y1889" i="8"/>
  <c r="Y1888" i="8"/>
  <c r="Y1887" i="8"/>
  <c r="Y1886" i="8"/>
  <c r="Y1885" i="8"/>
  <c r="Y1884" i="8"/>
  <c r="Y1883" i="8"/>
  <c r="Y1882" i="8"/>
  <c r="Y1881" i="8"/>
  <c r="Y1880" i="8"/>
  <c r="Y1879" i="8"/>
  <c r="Y1878" i="8"/>
  <c r="Y1877" i="8"/>
  <c r="Y1876" i="8"/>
  <c r="Y1875" i="8"/>
  <c r="Y1874" i="8"/>
  <c r="Y2537" i="8"/>
  <c r="Y1873" i="8"/>
  <c r="Y1872" i="8"/>
  <c r="Y1871" i="8"/>
  <c r="Y1870" i="8"/>
  <c r="Y1869" i="8"/>
  <c r="Y1868" i="8"/>
  <c r="Y1867" i="8"/>
  <c r="Y1866" i="8"/>
  <c r="Y1865" i="8"/>
  <c r="Y1864" i="8"/>
  <c r="Y1863" i="8"/>
  <c r="Y1862" i="8"/>
  <c r="Y1861" i="8"/>
  <c r="Y1860" i="8"/>
  <c r="Y1859" i="8"/>
  <c r="Y1858" i="8"/>
  <c r="Y1857" i="8"/>
  <c r="Y1856" i="8"/>
  <c r="Y1855" i="8"/>
  <c r="Y1854" i="8"/>
  <c r="Y1853" i="8"/>
  <c r="Y1852" i="8"/>
  <c r="Y1851" i="8"/>
  <c r="Y1850" i="8"/>
  <c r="Y1849" i="8"/>
  <c r="Y1848" i="8"/>
  <c r="Y1847" i="8"/>
  <c r="Y1846" i="8"/>
  <c r="Y1845" i="8"/>
  <c r="Y1844" i="8"/>
  <c r="Y1843" i="8"/>
  <c r="Y1842" i="8"/>
  <c r="Y1841" i="8"/>
  <c r="Y1840" i="8"/>
  <c r="Y1839" i="8"/>
  <c r="Y1838" i="8"/>
  <c r="Y1837" i="8"/>
  <c r="Y1836" i="8"/>
  <c r="Y1835" i="8"/>
  <c r="Y1834" i="8"/>
  <c r="Y1833" i="8"/>
  <c r="Y1832" i="8"/>
  <c r="Y1831" i="8"/>
  <c r="Y1830" i="8"/>
  <c r="Y1829" i="8"/>
  <c r="Y1828" i="8"/>
  <c r="Y1827" i="8"/>
  <c r="Y1826" i="8"/>
  <c r="Y1825" i="8"/>
  <c r="Y1824" i="8"/>
  <c r="Y1823" i="8"/>
  <c r="Y1822" i="8"/>
  <c r="Y1821" i="8"/>
  <c r="Y1820" i="8"/>
  <c r="Y1819" i="8"/>
  <c r="Y1818" i="8"/>
  <c r="Y1817" i="8"/>
  <c r="Y1816" i="8"/>
  <c r="Y1815" i="8"/>
  <c r="Y1814" i="8"/>
  <c r="Y1813" i="8"/>
  <c r="Y1812" i="8"/>
  <c r="Y1811" i="8"/>
  <c r="Y1810" i="8"/>
  <c r="Y1809" i="8"/>
  <c r="Y1808" i="8"/>
  <c r="Y1807" i="8"/>
  <c r="Y1806" i="8"/>
  <c r="Y1805" i="8"/>
  <c r="Y1804" i="8"/>
  <c r="Y1803" i="8"/>
  <c r="Y1802" i="8"/>
  <c r="Y1801" i="8"/>
  <c r="Y1800" i="8"/>
  <c r="Y1799" i="8"/>
  <c r="Y1798" i="8"/>
  <c r="Y1797" i="8"/>
  <c r="Y1796" i="8"/>
  <c r="Y1795" i="8"/>
  <c r="Y1794" i="8"/>
  <c r="Y1793" i="8"/>
  <c r="Y1792" i="8"/>
  <c r="Y1791" i="8"/>
  <c r="Y1790" i="8"/>
  <c r="Y1789" i="8"/>
  <c r="Y1788" i="8"/>
  <c r="Y1787" i="8"/>
  <c r="Y1786" i="8"/>
  <c r="Y1785" i="8"/>
  <c r="Y1784" i="8"/>
  <c r="Y1783" i="8"/>
  <c r="Y1782" i="8"/>
  <c r="Y1781" i="8"/>
  <c r="Y1780" i="8"/>
  <c r="Y1779" i="8"/>
  <c r="Y1778" i="8"/>
  <c r="Y1777" i="8"/>
  <c r="Y1776" i="8"/>
  <c r="Y1775" i="8"/>
  <c r="Y1774" i="8"/>
  <c r="Y1773" i="8"/>
  <c r="Y1772" i="8"/>
  <c r="Y1771" i="8"/>
  <c r="Y1770" i="8"/>
  <c r="Y1769" i="8"/>
  <c r="Y1768" i="8"/>
  <c r="Y1767" i="8"/>
  <c r="Y1766" i="8"/>
  <c r="Y1765" i="8"/>
  <c r="Y1764" i="8"/>
  <c r="Y1763" i="8"/>
  <c r="Y1762" i="8"/>
  <c r="Y1761" i="8"/>
  <c r="Y1760" i="8"/>
  <c r="Y1759" i="8"/>
  <c r="Y1758" i="8"/>
  <c r="Y1757" i="8"/>
  <c r="Y1756" i="8"/>
  <c r="Y1755" i="8"/>
  <c r="Y1754" i="8"/>
  <c r="Y1753" i="8"/>
  <c r="Y1752" i="8"/>
  <c r="Y1751" i="8"/>
  <c r="Y1750" i="8"/>
  <c r="Y1749" i="8"/>
  <c r="Y1748" i="8"/>
  <c r="Y1747" i="8"/>
  <c r="Y1746" i="8"/>
  <c r="Y1745" i="8"/>
  <c r="Y1744" i="8"/>
  <c r="Y1743" i="8"/>
  <c r="Y1742" i="8"/>
  <c r="Y1741" i="8"/>
  <c r="Y1740" i="8"/>
  <c r="Y1739" i="8"/>
  <c r="Y1738" i="8"/>
  <c r="Y1737" i="8"/>
  <c r="Y1736" i="8"/>
  <c r="Y1735" i="8"/>
  <c r="Y1734" i="8"/>
  <c r="Y1733" i="8"/>
  <c r="Y1732" i="8"/>
  <c r="Y1731" i="8"/>
  <c r="Y1730" i="8"/>
  <c r="Y1729" i="8"/>
  <c r="Y1728" i="8"/>
  <c r="Y1727" i="8"/>
  <c r="Y1726" i="8"/>
  <c r="Y1725" i="8"/>
  <c r="Y1724" i="8"/>
  <c r="Y1723" i="8"/>
  <c r="Y1722" i="8"/>
  <c r="Y1721" i="8"/>
  <c r="Y1720" i="8"/>
  <c r="Y1719" i="8"/>
  <c r="Y1718" i="8"/>
  <c r="Y1717" i="8"/>
  <c r="Y1716" i="8"/>
  <c r="Y1715" i="8"/>
  <c r="Y1714" i="8"/>
  <c r="Y1713" i="8"/>
  <c r="Y1712" i="8"/>
  <c r="Y1711" i="8"/>
  <c r="Y1710" i="8"/>
  <c r="Y1709" i="8"/>
  <c r="Y1708" i="8"/>
  <c r="Y1707" i="8"/>
  <c r="Y1706" i="8"/>
  <c r="Y1705" i="8"/>
  <c r="Y1704" i="8"/>
  <c r="Y1703" i="8"/>
  <c r="Y1702" i="8"/>
  <c r="Y1701" i="8"/>
  <c r="Y1700" i="8"/>
  <c r="Y1699" i="8"/>
  <c r="Y1698" i="8"/>
  <c r="Y1697" i="8"/>
  <c r="Y1696" i="8"/>
  <c r="Y1695" i="8"/>
  <c r="Y1694" i="8"/>
  <c r="Y1693" i="8"/>
  <c r="Y1692" i="8"/>
  <c r="Y1691" i="8"/>
  <c r="Y1690" i="8"/>
  <c r="Y1689" i="8"/>
  <c r="Y1688" i="8"/>
  <c r="Y1687" i="8"/>
  <c r="Y1686" i="8"/>
  <c r="Y1685" i="8"/>
  <c r="Y1684" i="8"/>
  <c r="Y1683" i="8"/>
  <c r="Y1682" i="8"/>
  <c r="Y1681" i="8"/>
  <c r="Y1680" i="8"/>
  <c r="Y1679" i="8"/>
  <c r="Y1678" i="8"/>
  <c r="Y1677" i="8"/>
  <c r="Y1676" i="8"/>
  <c r="Y1675" i="8"/>
  <c r="Y1674" i="8"/>
  <c r="Y1673" i="8"/>
  <c r="Y1672" i="8"/>
  <c r="Y1671" i="8"/>
  <c r="Y1670" i="8"/>
  <c r="Y1669" i="8"/>
  <c r="Y1668" i="8"/>
  <c r="Y1667" i="8"/>
  <c r="Y1666" i="8"/>
  <c r="Y1665" i="8"/>
  <c r="Y1664" i="8"/>
  <c r="Y1663" i="8"/>
  <c r="Y1662" i="8"/>
  <c r="Y1661" i="8"/>
  <c r="Y1660" i="8"/>
  <c r="Y1659" i="8"/>
  <c r="Y1658" i="8"/>
  <c r="Y1657" i="8"/>
  <c r="Y1656" i="8"/>
  <c r="Y1655" i="8"/>
  <c r="Y1654" i="8"/>
  <c r="Y1653" i="8"/>
  <c r="Y1652" i="8"/>
  <c r="Y1651" i="8"/>
  <c r="Y1650" i="8"/>
  <c r="Y1649" i="8"/>
  <c r="Y1648" i="8"/>
  <c r="Y1647" i="8"/>
  <c r="Y1646" i="8"/>
  <c r="Y1645" i="8"/>
  <c r="Y1644" i="8"/>
  <c r="Y1643" i="8"/>
  <c r="Y1642" i="8"/>
  <c r="Y1641" i="8"/>
  <c r="Y1640" i="8"/>
  <c r="Y1639" i="8"/>
  <c r="Y1638" i="8"/>
  <c r="Y1637" i="8"/>
  <c r="Y1636" i="8"/>
  <c r="Y1635" i="8"/>
  <c r="Y1634" i="8"/>
  <c r="Y1633" i="8"/>
  <c r="Y1632" i="8"/>
  <c r="Y1631" i="8"/>
  <c r="Y1630" i="8"/>
  <c r="Y3457" i="8"/>
  <c r="Y3456" i="8"/>
  <c r="Y3455" i="8"/>
  <c r="Y64" i="8"/>
  <c r="Y3454" i="8"/>
  <c r="Y3453" i="8"/>
  <c r="Y3452" i="8"/>
  <c r="Y3451" i="8"/>
  <c r="Y3449" i="8"/>
  <c r="Y63" i="8"/>
  <c r="Y3447" i="8"/>
  <c r="Y3446" i="8"/>
  <c r="Y3445" i="8"/>
  <c r="Y3444" i="8"/>
  <c r="Y3443" i="8"/>
  <c r="Y62" i="8"/>
  <c r="Y60" i="8"/>
  <c r="Y3442" i="8"/>
  <c r="Y3441" i="8"/>
  <c r="Y3440" i="8"/>
  <c r="Y3439" i="8"/>
  <c r="Y59" i="8"/>
  <c r="Y58" i="8"/>
  <c r="Y57" i="8"/>
  <c r="Y56" i="8"/>
  <c r="Y55" i="8"/>
  <c r="Y3438" i="8"/>
  <c r="Y3437" i="8"/>
  <c r="Y3436" i="8"/>
  <c r="Y3435" i="8"/>
  <c r="Y3434" i="8"/>
  <c r="Y3433" i="8"/>
  <c r="Y54" i="8"/>
  <c r="Y3432" i="8"/>
  <c r="Y3431" i="8"/>
  <c r="Y1629" i="8"/>
  <c r="Y3430" i="8"/>
  <c r="Y3429" i="8"/>
  <c r="Y1628" i="8"/>
  <c r="Y3428" i="8"/>
  <c r="Y53" i="8"/>
  <c r="Y52" i="8"/>
  <c r="Y3427" i="8"/>
  <c r="Y3426" i="8"/>
  <c r="Y3425" i="8"/>
  <c r="Y3424" i="8"/>
  <c r="Y1127" i="8"/>
  <c r="Y3423" i="8"/>
  <c r="Y3422" i="8"/>
  <c r="Y3421" i="8"/>
  <c r="Y1627" i="8"/>
  <c r="Y3420" i="8"/>
  <c r="Y1126" i="8"/>
  <c r="Y1125" i="8"/>
  <c r="Y3419" i="8"/>
  <c r="Y3418" i="8"/>
  <c r="Y51" i="8"/>
  <c r="Y3417" i="8"/>
  <c r="Y1124" i="8"/>
  <c r="Y50" i="8"/>
  <c r="Y49" i="8"/>
  <c r="Y48" i="8"/>
  <c r="Y1123" i="8"/>
  <c r="Y1122" i="8"/>
  <c r="Y1121" i="8"/>
  <c r="Y1626" i="8"/>
  <c r="Y1625" i="8"/>
  <c r="Y47" i="8"/>
  <c r="Y46" i="8"/>
  <c r="Y3522" i="8"/>
  <c r="Y45" i="8"/>
  <c r="Y3416" i="8"/>
  <c r="Y3415" i="8"/>
  <c r="Y3414" i="8"/>
  <c r="Y3413" i="8"/>
  <c r="Y44" i="8"/>
  <c r="Y1120" i="8"/>
  <c r="Y1624" i="8"/>
  <c r="Y3412" i="8"/>
  <c r="Y3411" i="8"/>
  <c r="Y3410" i="8"/>
  <c r="Y3409" i="8"/>
  <c r="Y1623" i="8"/>
  <c r="Y1622" i="8"/>
  <c r="Y1621" i="8"/>
  <c r="Y1620" i="8"/>
  <c r="Y43" i="8"/>
  <c r="Y1119" i="8"/>
  <c r="Y1118" i="8"/>
  <c r="Y1619" i="8"/>
  <c r="Y1618" i="8"/>
  <c r="Y1617" i="8"/>
  <c r="Y3408" i="8"/>
  <c r="Y1616" i="8"/>
  <c r="Y1615" i="8"/>
  <c r="Y1614" i="8"/>
  <c r="Y1117" i="8"/>
  <c r="Y42" i="8"/>
  <c r="Y41" i="8"/>
  <c r="Y40" i="8"/>
  <c r="Y39" i="8"/>
  <c r="Y38" i="8"/>
  <c r="Y37" i="8"/>
  <c r="Y36" i="8"/>
  <c r="Y35" i="8"/>
  <c r="Y3407" i="8"/>
  <c r="Y3406" i="8"/>
  <c r="Y3405" i="8"/>
  <c r="Y1613" i="8"/>
  <c r="Y3404" i="8"/>
  <c r="Y3403" i="8"/>
  <c r="Y3402" i="8"/>
  <c r="Y1612" i="8"/>
  <c r="Y3401" i="8"/>
  <c r="Y3400" i="8"/>
  <c r="Y1611" i="8"/>
  <c r="Y3399" i="8"/>
  <c r="Y1610" i="8"/>
  <c r="Y1116" i="8"/>
  <c r="Y3398" i="8"/>
  <c r="Y1115" i="8"/>
  <c r="Y1609" i="8"/>
  <c r="Y1114" i="8"/>
  <c r="Y2634" i="8"/>
  <c r="Y2633" i="8"/>
  <c r="Y2632" i="8"/>
  <c r="Y2631" i="8"/>
  <c r="Y2630" i="8"/>
  <c r="Y2629" i="8"/>
  <c r="Y2628" i="8"/>
  <c r="Y2627" i="8"/>
  <c r="Y2626" i="8"/>
  <c r="Y2625" i="8"/>
  <c r="Y2624" i="8"/>
  <c r="Y2623" i="8"/>
  <c r="Y2622" i="8"/>
  <c r="Y2621" i="8"/>
  <c r="Y2620" i="8"/>
  <c r="Y2619" i="8"/>
  <c r="Y2618" i="8"/>
  <c r="Y2617" i="8"/>
  <c r="Y2616" i="8"/>
  <c r="Y2615" i="8"/>
  <c r="Y2614" i="8"/>
  <c r="Y2613" i="8"/>
  <c r="Y2612" i="8"/>
  <c r="Y2611" i="8"/>
  <c r="Y2610" i="8"/>
  <c r="Y2609" i="8"/>
  <c r="Y2608" i="8"/>
  <c r="Y2607" i="8"/>
  <c r="Y2606" i="8"/>
  <c r="Y2605" i="8"/>
  <c r="Y2604" i="8"/>
  <c r="Y2603" i="8"/>
  <c r="Y2602" i="8"/>
  <c r="Y2601" i="8"/>
  <c r="Y2600" i="8"/>
  <c r="Y3397" i="8"/>
  <c r="Y3396" i="8"/>
  <c r="Y3395" i="8"/>
  <c r="Y3394" i="8"/>
  <c r="Y3393" i="8"/>
  <c r="Y3392" i="8"/>
  <c r="Y3391" i="8"/>
  <c r="Y3390" i="8"/>
  <c r="Y3389" i="8"/>
  <c r="Y3388" i="8"/>
  <c r="Y3387" i="8"/>
  <c r="Y3386" i="8"/>
  <c r="Y3385" i="8"/>
  <c r="Y3384" i="8"/>
  <c r="Y3382" i="8"/>
  <c r="Y3381" i="8"/>
  <c r="Y3380" i="8"/>
  <c r="Y3379" i="8"/>
  <c r="Y3378" i="8"/>
  <c r="Y3377" i="8"/>
  <c r="Y3375" i="8"/>
  <c r="Y3374" i="8"/>
  <c r="Y3373" i="8"/>
  <c r="Y3371" i="8"/>
  <c r="Y3370" i="8"/>
  <c r="Y3369" i="8"/>
  <c r="Y3368" i="8"/>
  <c r="Y3367" i="8"/>
  <c r="Y3366" i="8"/>
  <c r="Y3365" i="8"/>
  <c r="Y3364" i="8"/>
  <c r="Y3363" i="8"/>
  <c r="Y3362" i="8"/>
  <c r="Y3358" i="8"/>
  <c r="Y3357" i="8"/>
  <c r="Y3356" i="8"/>
  <c r="Y3355" i="8"/>
  <c r="Y2920" i="8"/>
  <c r="Y1021" i="8"/>
  <c r="Y1019" i="8"/>
  <c r="Y1016" i="8"/>
  <c r="Y1039" i="8"/>
  <c r="Y1038" i="8"/>
  <c r="Y1011" i="8"/>
  <c r="Y1010" i="8"/>
  <c r="Y1009" i="8"/>
  <c r="Y1007" i="8"/>
  <c r="Y1003" i="8"/>
  <c r="Y997" i="8"/>
  <c r="Y1037" i="8"/>
  <c r="Y1036" i="8"/>
  <c r="Y992" i="8"/>
  <c r="Y1035" i="8"/>
  <c r="Y1034" i="8"/>
  <c r="Y1033" i="8"/>
  <c r="Y986" i="8"/>
  <c r="Y1032" i="8"/>
  <c r="Y1031" i="8"/>
  <c r="Y1030" i="8"/>
  <c r="Y983" i="8"/>
  <c r="Y1029" i="8"/>
  <c r="Y981" i="8"/>
  <c r="Y1028" i="8"/>
  <c r="Y979" i="8"/>
  <c r="Y1027" i="8"/>
  <c r="Y977" i="8"/>
  <c r="Y976" i="8"/>
  <c r="Y975" i="8"/>
  <c r="Y1026" i="8"/>
  <c r="Y973" i="8"/>
  <c r="Y1025" i="8"/>
  <c r="Y972" i="8"/>
  <c r="Y1024" i="8"/>
  <c r="Y1023" i="8"/>
  <c r="Y2386" i="8"/>
  <c r="Y2385" i="8"/>
  <c r="Y2381" i="8"/>
  <c r="Y2372" i="8"/>
  <c r="Y1605" i="8"/>
  <c r="Y3085" i="8"/>
  <c r="Y3084" i="8"/>
  <c r="Y3083" i="8"/>
  <c r="Y3082" i="8"/>
  <c r="Y3081" i="8"/>
  <c r="Y3080" i="8"/>
  <c r="Y3079" i="8"/>
  <c r="Y3078" i="8"/>
  <c r="Y3077" i="8"/>
  <c r="Y3076" i="8"/>
  <c r="Y3075" i="8"/>
  <c r="Y3074" i="8"/>
  <c r="Y3073" i="8"/>
  <c r="Y3072" i="8"/>
  <c r="Y3071" i="8"/>
  <c r="Y3070" i="8"/>
  <c r="Y3069" i="8"/>
  <c r="Y3068" i="8"/>
  <c r="Y3067" i="8"/>
  <c r="Y3066" i="8"/>
  <c r="Y3065" i="8"/>
  <c r="Y3064" i="8"/>
  <c r="Y3063" i="8"/>
  <c r="Y3062" i="8"/>
  <c r="Y3061" i="8"/>
  <c r="Y3060" i="8"/>
  <c r="Y3059" i="8"/>
  <c r="Y3058" i="8"/>
  <c r="Y3057" i="8"/>
  <c r="Y3056" i="8"/>
  <c r="Y3055" i="8"/>
  <c r="Y3054" i="8"/>
  <c r="Y3053" i="8"/>
  <c r="Y3052" i="8"/>
  <c r="Y3051" i="8"/>
  <c r="Y3050" i="8"/>
  <c r="Y3049" i="8"/>
  <c r="Y3048" i="8"/>
  <c r="Y3047" i="8"/>
  <c r="Y3046" i="8"/>
  <c r="Y3045" i="8"/>
  <c r="Y3044" i="8"/>
  <c r="Y3043" i="8"/>
  <c r="Y3042" i="8"/>
  <c r="Y3041" i="8"/>
  <c r="Y3040" i="8"/>
  <c r="Y3039" i="8"/>
  <c r="Y3038" i="8"/>
  <c r="Y3518" i="8"/>
  <c r="Y3037" i="8"/>
  <c r="Y3036" i="8"/>
  <c r="Y3035" i="8"/>
  <c r="Y3034" i="8"/>
  <c r="Y3033" i="8"/>
  <c r="Y3032" i="8"/>
  <c r="Y3031" i="8"/>
  <c r="Y3030" i="8"/>
  <c r="Y3029" i="8"/>
  <c r="Y3028" i="8"/>
  <c r="Y3027" i="8"/>
  <c r="Y3026" i="8"/>
  <c r="Y3025" i="8"/>
  <c r="Y3024" i="8"/>
  <c r="Y3023" i="8"/>
  <c r="Y3022" i="8"/>
  <c r="Y3021" i="8"/>
  <c r="Y3020" i="8"/>
  <c r="Y3019" i="8"/>
  <c r="Y3018" i="8"/>
  <c r="Y3017" i="8"/>
  <c r="Y3016" i="8"/>
  <c r="Y3015" i="8"/>
  <c r="Y3014" i="8"/>
  <c r="Y3013" i="8"/>
  <c r="Y3012" i="8"/>
  <c r="Y3011" i="8"/>
  <c r="Y3010" i="8"/>
  <c r="Y3009" i="8"/>
  <c r="Y3008" i="8"/>
  <c r="Y3007" i="8"/>
  <c r="Y3006" i="8"/>
  <c r="Y3005" i="8"/>
  <c r="Y3004" i="8"/>
  <c r="Y3003" i="8"/>
  <c r="Y3002" i="8"/>
  <c r="Y3001" i="8"/>
  <c r="Y3000" i="8"/>
  <c r="Y2999" i="8"/>
  <c r="Y2998" i="8"/>
  <c r="Y2997" i="8"/>
  <c r="Y2996" i="8"/>
  <c r="Y2995" i="8"/>
  <c r="Y2994" i="8"/>
  <c r="Y2993" i="8"/>
  <c r="Y2992" i="8"/>
  <c r="Y2991" i="8"/>
  <c r="Y2990" i="8"/>
  <c r="Y2989" i="8"/>
  <c r="Y2988" i="8"/>
  <c r="Y2987" i="8"/>
  <c r="Y2986" i="8"/>
  <c r="Y2985" i="8"/>
  <c r="Y2984" i="8"/>
  <c r="Y2983" i="8"/>
  <c r="Y2982" i="8"/>
  <c r="Y2981" i="8"/>
  <c r="Y2980" i="8"/>
  <c r="Y2979" i="8"/>
  <c r="Y2978" i="8"/>
  <c r="Y2977" i="8"/>
  <c r="Y2976" i="8"/>
  <c r="Y2975" i="8"/>
  <c r="Y2974" i="8"/>
  <c r="Y2973" i="8"/>
  <c r="Y2972" i="8"/>
  <c r="Y2971" i="8"/>
  <c r="Y2970" i="8"/>
  <c r="Y2969" i="8"/>
  <c r="Y2968" i="8"/>
  <c r="Y2967" i="8"/>
  <c r="Y2966" i="8"/>
  <c r="Y2965" i="8"/>
  <c r="Y2964" i="8"/>
  <c r="Y2963" i="8"/>
  <c r="Y2962" i="8"/>
  <c r="Y2961" i="8"/>
  <c r="Y2960" i="8"/>
  <c r="Y2959" i="8"/>
  <c r="Y2958" i="8"/>
  <c r="Y2957" i="8"/>
  <c r="Y2956" i="8"/>
  <c r="Y2955" i="8"/>
  <c r="Y3114" i="8"/>
  <c r="Y2954" i="8"/>
  <c r="Y2953" i="8"/>
  <c r="Y2952" i="8"/>
  <c r="Y2951" i="8"/>
  <c r="Y3113" i="8"/>
  <c r="Y2950" i="8"/>
  <c r="Y2949" i="8"/>
  <c r="Y2948" i="8"/>
  <c r="Y3112" i="8"/>
  <c r="Y3517" i="8"/>
  <c r="Y2947" i="8"/>
  <c r="Y2946" i="8"/>
  <c r="Y2945" i="8"/>
  <c r="Y2944" i="8"/>
  <c r="Y2943" i="8"/>
  <c r="Y2942" i="8"/>
  <c r="Y3516" i="8"/>
  <c r="Y2941" i="8"/>
  <c r="Y2940" i="8"/>
  <c r="Y2939" i="8"/>
  <c r="Y2938" i="8"/>
  <c r="Y2937" i="8"/>
  <c r="Y2936" i="8"/>
  <c r="Y2935" i="8"/>
  <c r="Y2934" i="8"/>
  <c r="Y2933" i="8"/>
  <c r="Y2932" i="8"/>
  <c r="Y2931" i="8"/>
  <c r="Y2930" i="8"/>
  <c r="Y3110" i="8"/>
  <c r="Y2929" i="8"/>
  <c r="Y2928" i="8"/>
  <c r="Y2927" i="8"/>
  <c r="Y3109" i="8"/>
  <c r="Y2926" i="8"/>
  <c r="Y3108" i="8"/>
  <c r="Y2925" i="8"/>
  <c r="Y3107" i="8"/>
  <c r="Y2924" i="8"/>
  <c r="Y2923" i="8"/>
  <c r="Y2922" i="8"/>
  <c r="Y3106" i="8"/>
  <c r="Y2921" i="8"/>
  <c r="Y3104" i="8"/>
  <c r="Y3103" i="8"/>
  <c r="Y3102" i="8"/>
  <c r="Y3101" i="8"/>
  <c r="Y3094" i="8"/>
  <c r="Y3092" i="8"/>
  <c r="Y1604" i="8"/>
  <c r="Y1603" i="8"/>
  <c r="Y1601" i="8"/>
  <c r="Y1599" i="8"/>
  <c r="Y1598" i="8"/>
  <c r="Y1597" i="8"/>
  <c r="Y2532" i="8"/>
  <c r="Y1591" i="8"/>
  <c r="Y2531" i="8"/>
  <c r="Y2530" i="8"/>
  <c r="Y1588" i="8"/>
  <c r="Y1587" i="8"/>
  <c r="Y2529" i="8"/>
  <c r="Y1585" i="8"/>
  <c r="Y1582" i="8"/>
  <c r="Y1580" i="8"/>
  <c r="Y1579" i="8"/>
  <c r="Y1578" i="8"/>
  <c r="Y1576" i="8"/>
  <c r="Y1575" i="8"/>
  <c r="Y1572" i="8"/>
  <c r="Y1570" i="8"/>
  <c r="Y1569" i="8"/>
  <c r="Y1566" i="8"/>
  <c r="Y1565" i="8"/>
  <c r="Y2528" i="8"/>
  <c r="Y1563" i="8"/>
  <c r="Y1562" i="8"/>
  <c r="Y1561" i="8"/>
  <c r="Y1559" i="8"/>
  <c r="Y1557" i="8"/>
  <c r="Y1556" i="8"/>
  <c r="Y1555" i="8"/>
  <c r="Y2527" i="8"/>
  <c r="Y1553" i="8"/>
  <c r="Y1552" i="8"/>
  <c r="Y1551" i="8"/>
  <c r="Y1550" i="8"/>
  <c r="Y1549" i="8"/>
  <c r="Y1548" i="8"/>
  <c r="Y1546" i="8"/>
  <c r="Y1545" i="8"/>
  <c r="Y1544" i="8"/>
  <c r="Y1543" i="8"/>
  <c r="Y1542" i="8"/>
  <c r="Y1541" i="8"/>
  <c r="Y1540" i="8"/>
  <c r="Y1539" i="8"/>
  <c r="Y1538" i="8"/>
  <c r="Y1537" i="8"/>
  <c r="Y1536" i="8"/>
  <c r="Y1535" i="8"/>
  <c r="Y2526" i="8"/>
  <c r="Y2525" i="8"/>
  <c r="Y2524" i="8"/>
  <c r="Y2523" i="8"/>
  <c r="Y1534" i="8"/>
  <c r="Y1533" i="8"/>
  <c r="Y1531" i="8"/>
  <c r="Y1530" i="8"/>
  <c r="Y1529" i="8"/>
  <c r="Y2522" i="8"/>
  <c r="Y1528" i="8"/>
  <c r="Y1527" i="8"/>
  <c r="Y1526" i="8"/>
  <c r="Y1522" i="8"/>
  <c r="Y2521" i="8"/>
  <c r="Y1521" i="8"/>
  <c r="Y1520" i="8"/>
  <c r="Y1519" i="8"/>
  <c r="Y1518" i="8"/>
  <c r="Y1517" i="8"/>
  <c r="Y1516" i="8"/>
  <c r="Y1515" i="8"/>
  <c r="Y1514" i="8"/>
  <c r="Y1513" i="8"/>
  <c r="Y1512" i="8"/>
  <c r="Y2520" i="8"/>
  <c r="Y1511" i="8"/>
  <c r="Y1510" i="8"/>
  <c r="Y1509" i="8"/>
  <c r="Y1508" i="8"/>
  <c r="Y1507" i="8"/>
  <c r="Y2519" i="8"/>
  <c r="Y1506" i="8"/>
  <c r="Y1505" i="8"/>
  <c r="Y2518" i="8"/>
  <c r="Y1504" i="8"/>
  <c r="Y2516" i="8"/>
  <c r="Y1503" i="8"/>
  <c r="Y1502" i="8"/>
  <c r="Y1501" i="8"/>
  <c r="Y1500" i="8"/>
  <c r="Y1498" i="8"/>
  <c r="Y1497" i="8"/>
  <c r="Y1496" i="8"/>
  <c r="Y1495" i="8"/>
  <c r="Y1494" i="8"/>
  <c r="Y1493" i="8"/>
  <c r="Y1492" i="8"/>
  <c r="Y1491" i="8"/>
  <c r="Y1489" i="8"/>
  <c r="Y1488" i="8"/>
  <c r="Y1487" i="8"/>
  <c r="Y1486" i="8"/>
  <c r="Y1485" i="8"/>
  <c r="Y1484" i="8"/>
  <c r="Y1482" i="8"/>
  <c r="Y1481" i="8"/>
  <c r="Y1480" i="8"/>
  <c r="Y1479" i="8"/>
  <c r="Y1478" i="8"/>
  <c r="Y1477" i="8"/>
  <c r="Y1476" i="8"/>
  <c r="Y1475" i="8"/>
  <c r="Y1474" i="8"/>
  <c r="Y1473" i="8"/>
  <c r="Y1472" i="8"/>
  <c r="Y1471" i="8"/>
  <c r="Y3508" i="8"/>
  <c r="Y3354" i="8"/>
  <c r="Y3353" i="8"/>
  <c r="Y3352" i="8"/>
  <c r="Y3351" i="8"/>
  <c r="Y3350" i="8"/>
  <c r="Y3349" i="8"/>
  <c r="Y3348" i="8"/>
  <c r="Y3347" i="8"/>
  <c r="Y3346" i="8"/>
  <c r="Y1470" i="8"/>
  <c r="Y3345" i="8"/>
  <c r="Y3344" i="8"/>
  <c r="Y3343" i="8"/>
  <c r="Y3342" i="8"/>
  <c r="Y3341" i="8"/>
  <c r="Y3340" i="8"/>
  <c r="Y2515" i="8"/>
  <c r="Y3339" i="8"/>
  <c r="Y3338" i="8"/>
  <c r="Y2514" i="8"/>
  <c r="Y3337" i="8"/>
  <c r="Y3336" i="8"/>
  <c r="Y3334" i="8"/>
  <c r="Y3333" i="8"/>
  <c r="Y3332" i="8"/>
  <c r="Y3331" i="8"/>
  <c r="Y3330" i="8"/>
  <c r="Y3329" i="8"/>
  <c r="Y3328" i="8"/>
  <c r="Y3327" i="8"/>
  <c r="Y3326" i="8"/>
  <c r="Y3325" i="8"/>
  <c r="Y3324" i="8"/>
  <c r="Y3323" i="8"/>
  <c r="Y3322" i="8"/>
  <c r="Y3321" i="8"/>
  <c r="Y3320" i="8"/>
  <c r="Y3319" i="8"/>
  <c r="Y3318" i="8"/>
  <c r="Y3317" i="8"/>
  <c r="Y3316" i="8"/>
  <c r="Y3315" i="8"/>
  <c r="Y3314" i="8"/>
  <c r="Y3313" i="8"/>
  <c r="Y3312" i="8"/>
  <c r="Y3311" i="8"/>
  <c r="Y3310" i="8"/>
  <c r="Y3309" i="8"/>
  <c r="Y3307" i="8"/>
  <c r="Y3306" i="8"/>
  <c r="Y3305" i="8"/>
  <c r="Y3304" i="8"/>
  <c r="Y3302" i="8"/>
  <c r="Y3301" i="8"/>
  <c r="Y3300" i="8"/>
  <c r="Y3299" i="8"/>
  <c r="Y3297" i="8"/>
  <c r="Y3296" i="8"/>
  <c r="Y3295" i="8"/>
  <c r="Y3294" i="8"/>
  <c r="Y3293" i="8"/>
  <c r="Y3291" i="8"/>
  <c r="Y3290" i="8"/>
  <c r="Y3289" i="8"/>
  <c r="Y3288" i="8"/>
  <c r="Y3287" i="8"/>
  <c r="Y2513" i="8"/>
  <c r="Y3286" i="8"/>
  <c r="Y3285" i="8"/>
  <c r="Y3284" i="8"/>
  <c r="Y3283" i="8"/>
  <c r="Y3282" i="8"/>
  <c r="Y3280" i="8"/>
  <c r="Y3279" i="8"/>
  <c r="Y3278" i="8"/>
  <c r="Y3277" i="8"/>
  <c r="Y3276" i="8"/>
  <c r="Y3275" i="8"/>
  <c r="Y3274" i="8"/>
  <c r="Y3273" i="8"/>
  <c r="Y3272" i="8"/>
  <c r="Y3271" i="8"/>
  <c r="Y3270" i="8"/>
  <c r="Y3269" i="8"/>
  <c r="Y3268" i="8"/>
  <c r="Y1113" i="8"/>
  <c r="Y3267" i="8"/>
  <c r="Y3266" i="8"/>
  <c r="Y1469" i="8"/>
  <c r="Y3265" i="8"/>
  <c r="Y3264" i="8"/>
  <c r="Y3263" i="8"/>
  <c r="Y3262" i="8"/>
  <c r="Y3261" i="8"/>
  <c r="Y3260" i="8"/>
  <c r="Y3259" i="8"/>
  <c r="Y3258" i="8"/>
  <c r="Y2512" i="8"/>
  <c r="Y3257" i="8"/>
  <c r="Y1468" i="8"/>
  <c r="Y3256" i="8"/>
  <c r="Y3255" i="8"/>
  <c r="Y1112" i="8"/>
  <c r="Y3254" i="8"/>
  <c r="Y1467" i="8"/>
  <c r="Y3253" i="8"/>
  <c r="Y1111" i="8"/>
  <c r="Y1110" i="8"/>
  <c r="Y3252" i="8"/>
  <c r="Y3251" i="8"/>
  <c r="Y3250" i="8"/>
  <c r="Y3249" i="8"/>
  <c r="Y1466" i="8"/>
  <c r="Y3248" i="8"/>
  <c r="Y1465" i="8"/>
  <c r="Y1109" i="8"/>
  <c r="Y1108" i="8"/>
  <c r="Y1107" i="8"/>
  <c r="Y3247" i="8"/>
  <c r="Y3246" i="8"/>
  <c r="Y1464" i="8"/>
  <c r="Y1463" i="8"/>
  <c r="Y1462" i="8"/>
  <c r="Y2511" i="8"/>
  <c r="Y1461" i="8"/>
  <c r="Y3244" i="8"/>
  <c r="Y1460" i="8"/>
  <c r="Y3242" i="8"/>
  <c r="Y3241" i="8"/>
  <c r="Y1459" i="8"/>
  <c r="Y3239" i="8"/>
  <c r="Y1458" i="8"/>
  <c r="Y1457" i="8"/>
  <c r="Y3238" i="8"/>
  <c r="Y2510" i="8"/>
  <c r="Y3237" i="8"/>
  <c r="Y3236" i="8"/>
  <c r="Y3235" i="8"/>
  <c r="Y3234" i="8"/>
  <c r="Y3233" i="8"/>
  <c r="Y3231" i="8"/>
  <c r="Y3230" i="8"/>
  <c r="Y3229" i="8"/>
  <c r="Y3228" i="8"/>
  <c r="Y3227" i="8"/>
  <c r="Y3226" i="8"/>
  <c r="Y1456" i="8"/>
  <c r="Y1106" i="8"/>
  <c r="Y1105" i="8"/>
  <c r="Y2509" i="8"/>
  <c r="Y1104" i="8"/>
  <c r="Y1103" i="8"/>
  <c r="Y3225" i="8"/>
  <c r="Y3224" i="8"/>
  <c r="Y3223" i="8"/>
  <c r="Y3222" i="8"/>
  <c r="Y1102" i="8"/>
  <c r="Y1101" i="8"/>
  <c r="Y3221" i="8"/>
  <c r="Y1100" i="8"/>
  <c r="Y3220" i="8"/>
  <c r="Y1099" i="8"/>
  <c r="Y1455" i="8"/>
  <c r="Y2508" i="8"/>
  <c r="Y3218" i="8"/>
  <c r="Y3217" i="8"/>
  <c r="Y1098" i="8"/>
  <c r="Y1454" i="8"/>
  <c r="Y3216" i="8"/>
  <c r="Y3215" i="8"/>
  <c r="Y3214" i="8"/>
  <c r="Y2507" i="8"/>
  <c r="Y3213" i="8"/>
  <c r="Y3212" i="8"/>
  <c r="Y3211" i="8"/>
  <c r="Y1097" i="8"/>
  <c r="Y3210" i="8"/>
  <c r="Y1096" i="8"/>
  <c r="Y1095" i="8"/>
  <c r="Y3209" i="8"/>
  <c r="Y3207" i="8"/>
  <c r="Y3206" i="8"/>
  <c r="Y3205" i="8"/>
  <c r="Y3204" i="8"/>
  <c r="Y1453" i="8"/>
  <c r="Y1452" i="8"/>
  <c r="Y1451" i="8"/>
  <c r="Y3203" i="8"/>
  <c r="Y3202" i="8"/>
  <c r="Y3201" i="8"/>
  <c r="Y1094" i="8"/>
  <c r="Y1093" i="8"/>
  <c r="Y2506" i="8"/>
  <c r="Y3200" i="8"/>
  <c r="Y1450" i="8"/>
  <c r="Y1449" i="8"/>
  <c r="Y3199" i="8"/>
  <c r="Y3198" i="8"/>
  <c r="Y3197" i="8"/>
  <c r="Y3196" i="8"/>
  <c r="Y3195" i="8"/>
  <c r="Y3194" i="8"/>
  <c r="Y3193" i="8"/>
  <c r="Y1092" i="8"/>
  <c r="Y1091" i="8"/>
  <c r="Y1090" i="8"/>
  <c r="Y3192" i="8"/>
  <c r="Y3191" i="8"/>
  <c r="Y1448" i="8"/>
  <c r="Y1089" i="8"/>
  <c r="Y1088" i="8"/>
  <c r="Y3190" i="8"/>
  <c r="Y3188" i="8"/>
  <c r="Y3187" i="8"/>
  <c r="Y1087" i="8"/>
  <c r="Y3186" i="8"/>
  <c r="Y1086" i="8"/>
  <c r="Y1085" i="8"/>
  <c r="Y3185" i="8"/>
  <c r="Y1084" i="8"/>
  <c r="Y1083" i="8"/>
  <c r="Y1082" i="8"/>
  <c r="Y2505" i="8"/>
  <c r="Y3184" i="8"/>
  <c r="Y3183" i="8"/>
  <c r="Y3182" i="8"/>
  <c r="Y1081" i="8"/>
  <c r="Y3181" i="8"/>
  <c r="Y3180" i="8"/>
  <c r="Y3179" i="8"/>
  <c r="Y3178" i="8"/>
  <c r="Y3176" i="8"/>
  <c r="Y3173" i="8"/>
  <c r="Y1080" i="8"/>
  <c r="Y1079" i="8"/>
  <c r="Y1447" i="8"/>
  <c r="Y1078" i="8"/>
  <c r="Y1077" i="8"/>
  <c r="Y1076" i="8"/>
  <c r="Y3171" i="8"/>
  <c r="Y3169" i="8"/>
  <c r="Y1075" i="8"/>
  <c r="Y1074" i="8"/>
  <c r="Y1073" i="8"/>
  <c r="Y3167" i="8"/>
  <c r="Y1072" i="8"/>
  <c r="Y1446" i="8"/>
  <c r="Y1071" i="8"/>
  <c r="Y3166" i="8"/>
  <c r="Y3165" i="8"/>
  <c r="Y1070" i="8"/>
  <c r="Y3162" i="8"/>
  <c r="Y3159" i="8"/>
  <c r="Y1069" i="8"/>
  <c r="Y1445" i="8"/>
  <c r="Y3158" i="8"/>
  <c r="Y3157" i="8"/>
  <c r="Y1444" i="8"/>
  <c r="Y3156" i="8"/>
  <c r="Y2504" i="8"/>
  <c r="Y3155" i="8"/>
  <c r="Y1068" i="8"/>
  <c r="Y3154" i="8"/>
  <c r="Y3153" i="8"/>
  <c r="Y3152" i="8"/>
  <c r="Y1443" i="8"/>
  <c r="Y3151" i="8"/>
  <c r="Y3150" i="8"/>
  <c r="Y1442" i="8"/>
  <c r="Y3149" i="8"/>
  <c r="Y3148" i="8"/>
  <c r="Y3147" i="8"/>
  <c r="Y1067" i="8"/>
  <c r="Y1066" i="8"/>
  <c r="Y3146" i="8"/>
  <c r="Y3145" i="8"/>
  <c r="Y3144" i="8"/>
  <c r="Y3143" i="8"/>
  <c r="Y3142" i="8"/>
  <c r="Y3141" i="8"/>
  <c r="Y1065" i="8"/>
  <c r="Y1441" i="8"/>
  <c r="Y1064" i="8"/>
  <c r="Y2503" i="8"/>
  <c r="Y3139" i="8"/>
  <c r="Y3138" i="8"/>
  <c r="Y1440" i="8"/>
  <c r="Y1063" i="8"/>
  <c r="Y3136" i="8"/>
  <c r="Y1062" i="8"/>
  <c r="Y3134" i="8"/>
  <c r="Y3133" i="8"/>
  <c r="Y2502" i="8"/>
  <c r="Y3132" i="8"/>
  <c r="Y3130" i="8"/>
  <c r="Y1439" i="8"/>
  <c r="Y3129" i="8"/>
  <c r="Y3128" i="8"/>
  <c r="Y2501" i="8"/>
  <c r="Y3127" i="8"/>
  <c r="Y2500" i="8"/>
  <c r="Y1061" i="8"/>
  <c r="Y2499" i="8"/>
  <c r="Y1438" i="8"/>
  <c r="Y1437" i="8"/>
  <c r="Y1060" i="8"/>
  <c r="Y3124" i="8"/>
  <c r="Y1435" i="8"/>
  <c r="Y3123" i="8"/>
  <c r="Y1434" i="8"/>
  <c r="Y1433" i="8"/>
  <c r="Y2498" i="8"/>
  <c r="Y3122" i="8"/>
  <c r="Y1059" i="8"/>
  <c r="Y3121" i="8"/>
  <c r="Y3120" i="8"/>
  <c r="Y2497" i="8"/>
  <c r="Y1058" i="8"/>
  <c r="Y3119" i="8"/>
  <c r="Y3118" i="8"/>
  <c r="Y1432" i="8"/>
  <c r="Y3117" i="8"/>
  <c r="Y1057" i="8"/>
  <c r="Y1431" i="8"/>
  <c r="Y1056" i="8"/>
  <c r="Y1055" i="8"/>
  <c r="Y1054" i="8"/>
  <c r="Y3116" i="8"/>
  <c r="Y1053" i="8"/>
  <c r="Y1052" i="8"/>
  <c r="Y1430" i="8"/>
  <c r="Y1051" i="8"/>
  <c r="Y1050" i="8"/>
  <c r="Y1429" i="8"/>
  <c r="Y3115" i="8"/>
  <c r="Y1049" i="8"/>
  <c r="Y1048" i="8"/>
  <c r="Y1047" i="8"/>
  <c r="Y1428" i="8"/>
  <c r="Y1427" i="8"/>
  <c r="Y1046" i="8"/>
  <c r="Y1045" i="8"/>
  <c r="Y1426" i="8"/>
  <c r="Y1425" i="8"/>
  <c r="Y1424" i="8"/>
  <c r="Y1423" i="8"/>
  <c r="Y1422" i="8"/>
  <c r="Y1421" i="8"/>
  <c r="Y1420" i="8"/>
  <c r="Y1419" i="8"/>
  <c r="Y1418" i="8"/>
  <c r="Y1417" i="8"/>
  <c r="Y1416" i="8"/>
  <c r="Y1415" i="8"/>
  <c r="Y1414" i="8"/>
  <c r="Y2496" i="8"/>
  <c r="Y1413" i="8"/>
  <c r="Y1412" i="8"/>
  <c r="Y1411" i="8"/>
  <c r="Y2160" i="8"/>
  <c r="Y2574" i="8"/>
  <c r="Y967" i="8"/>
  <c r="Y966" i="8"/>
  <c r="Y965" i="8"/>
  <c r="Y964" i="8"/>
  <c r="Y963" i="8"/>
  <c r="Y962" i="8"/>
  <c r="Y961" i="8"/>
  <c r="Y960" i="8"/>
  <c r="Y959" i="8"/>
  <c r="Y958" i="8"/>
  <c r="Y957" i="8"/>
  <c r="Y956" i="8"/>
  <c r="Y955" i="8"/>
  <c r="Y954" i="8"/>
  <c r="Y953" i="8"/>
  <c r="Y952" i="8"/>
  <c r="Y951" i="8"/>
  <c r="Y950" i="8"/>
  <c r="Y949" i="8"/>
  <c r="Y948" i="8"/>
  <c r="Y947" i="8"/>
  <c r="Y946" i="8"/>
  <c r="Y945" i="8"/>
  <c r="Y944" i="8"/>
  <c r="Y943" i="8"/>
  <c r="Y942" i="8"/>
  <c r="Y941" i="8"/>
  <c r="Y940" i="8"/>
  <c r="Y939" i="8"/>
  <c r="Y938" i="8"/>
  <c r="Y937" i="8"/>
  <c r="Y936" i="8"/>
  <c r="Y935" i="8"/>
  <c r="Y934" i="8"/>
  <c r="Y933" i="8"/>
  <c r="Y932" i="8"/>
  <c r="Y931" i="8"/>
  <c r="Y930" i="8"/>
  <c r="Y929" i="8"/>
  <c r="Y928" i="8"/>
  <c r="Y927" i="8"/>
  <c r="Y926" i="8"/>
  <c r="Y925" i="8"/>
  <c r="Y924" i="8"/>
  <c r="Y923" i="8"/>
  <c r="Y922" i="8"/>
  <c r="Y921" i="8"/>
  <c r="Y920" i="8"/>
  <c r="Y919" i="8"/>
  <c r="Y918" i="8"/>
  <c r="Y917" i="8"/>
  <c r="Y916" i="8"/>
  <c r="Y915" i="8"/>
  <c r="Y914" i="8"/>
  <c r="Y913" i="8"/>
  <c r="Y912" i="8"/>
  <c r="Y911" i="8"/>
  <c r="Y910" i="8"/>
  <c r="Y909" i="8"/>
  <c r="Y908" i="8"/>
  <c r="Y907" i="8"/>
  <c r="Y906" i="8"/>
  <c r="Y905" i="8"/>
  <c r="Y904" i="8"/>
  <c r="Y902" i="8"/>
  <c r="Y901" i="8"/>
  <c r="Y900" i="8"/>
  <c r="Y899" i="8"/>
  <c r="Y898" i="8"/>
  <c r="Y897" i="8"/>
  <c r="Y896" i="8"/>
  <c r="Y895" i="8"/>
  <c r="Y894" i="8"/>
  <c r="Y893" i="8"/>
  <c r="Y892" i="8"/>
  <c r="Y891" i="8"/>
  <c r="Y890" i="8"/>
  <c r="Y889" i="8"/>
  <c r="Y888" i="8"/>
  <c r="Y887" i="8"/>
  <c r="Y886" i="8"/>
  <c r="Y885" i="8"/>
  <c r="Y884" i="8"/>
  <c r="Y883" i="8"/>
  <c r="Y882" i="8"/>
  <c r="Y881" i="8"/>
  <c r="Y880" i="8"/>
  <c r="Y879" i="8"/>
  <c r="Y878" i="8"/>
  <c r="Y877" i="8"/>
  <c r="Y876" i="8"/>
  <c r="Y875" i="8"/>
  <c r="Y874" i="8"/>
  <c r="Y873" i="8"/>
  <c r="Y872" i="8"/>
  <c r="Y871" i="8"/>
  <c r="Y870" i="8"/>
  <c r="Y869" i="8"/>
  <c r="Y868" i="8"/>
  <c r="Y867" i="8"/>
  <c r="Y866" i="8"/>
  <c r="Y865" i="8"/>
  <c r="Y864" i="8"/>
  <c r="Y863" i="8"/>
  <c r="Y862" i="8"/>
  <c r="Y861" i="8"/>
  <c r="Y860" i="8"/>
  <c r="Y859" i="8"/>
  <c r="Y858" i="8"/>
  <c r="Y857" i="8"/>
  <c r="Y856" i="8"/>
  <c r="Y855" i="8"/>
  <c r="Y854" i="8"/>
  <c r="Y853" i="8"/>
  <c r="Y852" i="8"/>
  <c r="Y851" i="8"/>
  <c r="Y850" i="8"/>
  <c r="Y3500" i="8"/>
  <c r="Y849" i="8"/>
  <c r="Y848" i="8"/>
  <c r="Y847" i="8"/>
  <c r="Y846" i="8"/>
  <c r="Y845" i="8"/>
  <c r="Y844" i="8"/>
  <c r="Y843" i="8"/>
  <c r="Y842" i="8"/>
  <c r="Y841" i="8"/>
  <c r="Y840" i="8"/>
  <c r="Y839" i="8"/>
  <c r="Y838" i="8"/>
  <c r="Y837" i="8"/>
  <c r="Y836" i="8"/>
  <c r="Y835" i="8"/>
  <c r="Y834" i="8"/>
  <c r="Y833" i="8"/>
  <c r="Y832" i="8"/>
  <c r="Y831" i="8"/>
  <c r="Y830" i="8"/>
  <c r="Y829" i="8"/>
  <c r="Y828" i="8"/>
  <c r="Y827" i="8"/>
  <c r="Y826" i="8"/>
  <c r="Y825" i="8"/>
  <c r="Y824" i="8"/>
  <c r="Y823" i="8"/>
  <c r="Y822" i="8"/>
  <c r="Y821" i="8"/>
  <c r="Y820" i="8"/>
  <c r="Y819" i="8"/>
  <c r="Y818" i="8"/>
  <c r="Y817" i="8"/>
  <c r="Y816" i="8"/>
  <c r="Y815" i="8"/>
  <c r="Y814" i="8"/>
  <c r="Y813" i="8"/>
  <c r="Y812" i="8"/>
  <c r="Y811" i="8"/>
  <c r="Y810" i="8"/>
  <c r="Y809" i="8"/>
  <c r="Y808" i="8"/>
  <c r="Y807" i="8"/>
  <c r="Y806" i="8"/>
  <c r="Y805" i="8"/>
  <c r="Y804" i="8"/>
  <c r="Y803" i="8"/>
  <c r="Y802" i="8"/>
  <c r="Y801" i="8"/>
  <c r="Y800" i="8"/>
  <c r="Y799" i="8"/>
  <c r="Y798" i="8"/>
  <c r="Y797" i="8"/>
  <c r="Y796" i="8"/>
  <c r="Y795" i="8"/>
  <c r="Y794" i="8"/>
  <c r="Y793" i="8"/>
  <c r="Y792" i="8"/>
  <c r="Y791" i="8"/>
  <c r="Y790" i="8"/>
  <c r="Y789" i="8"/>
  <c r="Y788" i="8"/>
  <c r="Y787" i="8"/>
  <c r="Y786" i="8"/>
  <c r="Y785" i="8"/>
  <c r="Y784" i="8"/>
  <c r="Y783" i="8"/>
  <c r="Y782" i="8"/>
  <c r="Y781" i="8"/>
  <c r="Y780" i="8"/>
  <c r="Y779" i="8"/>
  <c r="Y778" i="8"/>
  <c r="Y777" i="8"/>
  <c r="Y776" i="8"/>
  <c r="Y775" i="8"/>
  <c r="Y774" i="8"/>
  <c r="Y773" i="8"/>
  <c r="Y772" i="8"/>
  <c r="Y771" i="8"/>
  <c r="Y1410" i="8"/>
  <c r="Y1409" i="8"/>
  <c r="Y1408" i="8"/>
  <c r="Y1407" i="8"/>
  <c r="Y1406" i="8"/>
  <c r="Y1405" i="8"/>
  <c r="Y1404" i="8"/>
  <c r="Y2495" i="8"/>
  <c r="Y1403" i="8"/>
  <c r="Y1402" i="8"/>
  <c r="Y1401" i="8"/>
  <c r="Y1400" i="8"/>
  <c r="Y1399" i="8"/>
  <c r="Y2494" i="8"/>
  <c r="Y2493" i="8"/>
  <c r="Y2492" i="8"/>
  <c r="Y1398" i="8"/>
  <c r="Y2491" i="8"/>
  <c r="Y1397" i="8"/>
  <c r="Y2490" i="8"/>
  <c r="Y2489" i="8"/>
  <c r="Y2488" i="8"/>
  <c r="Y2487" i="8"/>
  <c r="Y1396" i="8"/>
  <c r="Y1394" i="8"/>
  <c r="Y1393" i="8"/>
  <c r="Y1392" i="8"/>
  <c r="Y1391" i="8"/>
  <c r="Y1390" i="8"/>
  <c r="Y1389" i="8"/>
  <c r="Y1388" i="8"/>
  <c r="Y1387" i="8"/>
  <c r="Y1386" i="8"/>
  <c r="Y1385" i="8"/>
  <c r="Y1384" i="8"/>
  <c r="Y1383" i="8"/>
  <c r="Y1382" i="8"/>
  <c r="Y1381" i="8"/>
  <c r="Y1379" i="8"/>
  <c r="Y1378" i="8"/>
  <c r="Y1377" i="8"/>
  <c r="Y1376" i="8"/>
  <c r="Y1375" i="8"/>
  <c r="Y3498" i="8"/>
  <c r="Y316" i="8"/>
  <c r="Y315" i="8"/>
  <c r="Y2138" i="8"/>
  <c r="Y2137" i="8"/>
  <c r="Y2136" i="8"/>
  <c r="Y311" i="8"/>
  <c r="Y310" i="8"/>
  <c r="Y309" i="8"/>
  <c r="Y308" i="8"/>
  <c r="Y303" i="8"/>
  <c r="Y300" i="8"/>
  <c r="Y299" i="8"/>
  <c r="Y298" i="8"/>
  <c r="Y297" i="8"/>
  <c r="Y296" i="8"/>
  <c r="Y2135" i="8"/>
  <c r="Y2134" i="8"/>
  <c r="Y2133" i="8"/>
  <c r="Y288" i="8"/>
  <c r="Y285" i="8"/>
  <c r="Y277" i="8"/>
  <c r="Y275" i="8"/>
  <c r="Y265" i="8"/>
  <c r="Y263" i="8"/>
  <c r="Y256" i="8"/>
  <c r="Y255" i="8"/>
  <c r="Y254" i="8"/>
  <c r="Y253" i="8"/>
  <c r="Y251" i="8"/>
  <c r="Y250" i="8"/>
  <c r="Y244" i="8"/>
  <c r="Y243" i="8"/>
  <c r="Y241" i="8"/>
  <c r="Y239" i="8"/>
  <c r="Y238" i="8"/>
  <c r="Y236" i="8"/>
  <c r="Y235" i="8"/>
  <c r="Y234" i="8"/>
  <c r="Y229" i="8"/>
  <c r="Y226" i="8"/>
  <c r="Y221" i="8"/>
  <c r="Y220" i="8"/>
  <c r="Y216" i="8"/>
  <c r="Y215" i="8"/>
  <c r="Y209" i="8"/>
  <c r="Y203" i="8"/>
  <c r="Y202" i="8"/>
  <c r="Y201" i="8"/>
  <c r="Y200" i="8"/>
  <c r="Y196" i="8"/>
  <c r="Y194" i="8"/>
  <c r="Y191" i="8"/>
  <c r="Y189" i="8"/>
  <c r="Y185" i="8"/>
  <c r="Y184" i="8"/>
  <c r="Y183" i="8"/>
  <c r="Y181" i="8"/>
  <c r="Y180" i="8"/>
  <c r="Y178" i="8"/>
  <c r="Y177" i="8"/>
  <c r="Y176" i="8"/>
  <c r="Y172" i="8"/>
  <c r="Y166" i="8"/>
  <c r="Y164" i="8"/>
  <c r="Y161" i="8"/>
  <c r="Y160" i="8"/>
  <c r="Y159" i="8"/>
  <c r="Y152" i="8"/>
  <c r="Y2128" i="8"/>
  <c r="Y150" i="8"/>
  <c r="Y147" i="8"/>
  <c r="Y141" i="8"/>
  <c r="Y140" i="8"/>
  <c r="Y138" i="8"/>
  <c r="Y2125" i="8"/>
  <c r="Y137" i="8"/>
  <c r="Y135" i="8"/>
  <c r="Y133" i="8"/>
  <c r="Y2124" i="8"/>
  <c r="Y122" i="8"/>
  <c r="Y2122" i="8"/>
  <c r="Y120" i="8"/>
  <c r="Y117" i="8"/>
  <c r="Y116" i="8"/>
  <c r="Y115" i="8"/>
  <c r="Y113" i="8"/>
  <c r="Y111" i="8"/>
  <c r="Y110" i="8"/>
  <c r="Y109" i="8"/>
  <c r="Y108" i="8"/>
  <c r="Y106" i="8"/>
  <c r="Y105" i="8"/>
  <c r="Y103" i="8"/>
  <c r="Y102" i="8"/>
  <c r="Y2121" i="8"/>
  <c r="Y101" i="8"/>
  <c r="Y95" i="8"/>
  <c r="Y2120" i="8"/>
  <c r="Y2119" i="8"/>
  <c r="Y88" i="8"/>
  <c r="Y87" i="8"/>
  <c r="Y2116" i="8"/>
  <c r="Y2115" i="8"/>
  <c r="Y81" i="8"/>
  <c r="Y2114" i="8"/>
  <c r="Y2112" i="8"/>
  <c r="Y2111" i="8"/>
  <c r="Y2110" i="8"/>
  <c r="Y2109" i="8"/>
  <c r="Y2108" i="8"/>
  <c r="Y2107" i="8"/>
  <c r="Y2106" i="8"/>
  <c r="Y79" i="8"/>
  <c r="Y2104" i="8"/>
  <c r="Y2103" i="8"/>
  <c r="Y76" i="8"/>
  <c r="Y2102" i="8"/>
  <c r="Y2101" i="8"/>
  <c r="Y71" i="8"/>
  <c r="Y70" i="8"/>
  <c r="Y68" i="8"/>
  <c r="Y67" i="8"/>
  <c r="Y2099" i="8"/>
  <c r="Y2098" i="8"/>
  <c r="Y2097" i="8"/>
  <c r="Y2096" i="8"/>
  <c r="Y66" i="8"/>
  <c r="Y2095" i="8"/>
  <c r="Y65" i="8"/>
  <c r="Y627" i="8"/>
  <c r="Y626" i="8"/>
  <c r="Y621" i="8"/>
  <c r="Y620" i="8"/>
  <c r="Y619" i="8"/>
  <c r="Y618" i="8"/>
  <c r="Y615" i="8"/>
  <c r="Y614" i="8"/>
  <c r="Y1374" i="8"/>
  <c r="Y1373" i="8"/>
  <c r="Y1372" i="8"/>
  <c r="Y1371" i="8"/>
  <c r="Y1370" i="8"/>
  <c r="Y1369" i="8"/>
  <c r="Y2486" i="8"/>
  <c r="Y1368" i="8"/>
  <c r="Y1367" i="8"/>
  <c r="Y1366" i="8"/>
  <c r="Y1365" i="8"/>
  <c r="Y1364" i="8"/>
  <c r="Y1363" i="8"/>
  <c r="Y2485" i="8"/>
  <c r="Y1362" i="8"/>
  <c r="Y1361" i="8"/>
  <c r="Y1360" i="8"/>
  <c r="Y1359" i="8"/>
  <c r="Y1358" i="8"/>
  <c r="Y1357" i="8"/>
  <c r="Y1356" i="8"/>
  <c r="Y1355" i="8"/>
  <c r="Y1354" i="8"/>
  <c r="Y1353" i="8"/>
  <c r="Y1352" i="8"/>
  <c r="Y1351" i="8"/>
  <c r="Y1350" i="8"/>
  <c r="Y1349" i="8"/>
  <c r="Y1348" i="8"/>
  <c r="Y1347" i="8"/>
  <c r="Y1346" i="8"/>
  <c r="Y1345" i="8"/>
  <c r="Y1344" i="8"/>
  <c r="Y1343" i="8"/>
  <c r="Y1342" i="8"/>
  <c r="Y1341" i="8"/>
  <c r="Y1340" i="8"/>
  <c r="Y1339" i="8"/>
  <c r="Y1338" i="8"/>
  <c r="Y1337" i="8"/>
  <c r="Y1336" i="8"/>
  <c r="Y1335" i="8"/>
  <c r="Y1334" i="8"/>
  <c r="Y1333" i="8"/>
  <c r="Y1332" i="8"/>
  <c r="Y1331" i="8"/>
  <c r="Y1330" i="8"/>
  <c r="Y1329" i="8"/>
  <c r="Y1328" i="8"/>
  <c r="Y1327" i="8"/>
  <c r="Y1326" i="8"/>
  <c r="Y1325" i="8"/>
  <c r="Y1324" i="8"/>
  <c r="Y1323" i="8"/>
  <c r="Y1322" i="8"/>
  <c r="Y1321" i="8"/>
  <c r="Y1320" i="8"/>
  <c r="Y1319" i="8"/>
  <c r="Y1318" i="8"/>
  <c r="Y1317" i="8"/>
  <c r="Y1316" i="8"/>
  <c r="Y1315" i="8"/>
  <c r="Y1314" i="8"/>
  <c r="Y1313" i="8"/>
  <c r="Y1312" i="8"/>
  <c r="Y1311" i="8"/>
  <c r="Y1310" i="8"/>
  <c r="Y1309" i="8"/>
  <c r="Y1308" i="8"/>
  <c r="Y1307" i="8"/>
  <c r="Y1306" i="8"/>
  <c r="Y1305" i="8"/>
  <c r="Y1304" i="8"/>
  <c r="Y1303" i="8"/>
  <c r="Y1302" i="8"/>
  <c r="Y1301" i="8"/>
  <c r="Y1300" i="8"/>
  <c r="Y1299" i="8"/>
  <c r="Y1298" i="8"/>
  <c r="Y1297" i="8"/>
  <c r="Y1296" i="8"/>
  <c r="Y1295" i="8"/>
  <c r="Y1294" i="8"/>
  <c r="Y1293" i="8"/>
  <c r="Y1292" i="8"/>
  <c r="Y1291" i="8"/>
  <c r="Y1290" i="8"/>
  <c r="Y1289" i="8"/>
  <c r="Y1288" i="8"/>
  <c r="Y1287" i="8"/>
  <c r="Y1286" i="8"/>
  <c r="Y2484" i="8"/>
  <c r="Y1285" i="8"/>
  <c r="Y1284" i="8"/>
  <c r="Y1283" i="8"/>
  <c r="Y1282" i="8"/>
  <c r="Y1281" i="8"/>
  <c r="Y1280" i="8"/>
  <c r="Y1279" i="8"/>
  <c r="Y2483" i="8"/>
  <c r="Y1278" i="8"/>
  <c r="Y1277" i="8"/>
  <c r="Y1276" i="8"/>
  <c r="Y1275" i="8"/>
  <c r="Y1274" i="8"/>
  <c r="Y1273" i="8"/>
  <c r="Y1272" i="8"/>
  <c r="Y1271" i="8"/>
  <c r="Y1270" i="8"/>
  <c r="Y1269" i="8"/>
  <c r="Y1268" i="8"/>
  <c r="Y1267" i="8"/>
  <c r="Y1266" i="8"/>
  <c r="Y1265" i="8"/>
  <c r="Y1264" i="8"/>
  <c r="Y1263" i="8"/>
  <c r="Y1262" i="8"/>
  <c r="Y1261" i="8"/>
  <c r="Y1260" i="8"/>
  <c r="Y1259" i="8"/>
  <c r="Y1258" i="8"/>
  <c r="Y1257" i="8"/>
  <c r="Y1256" i="8"/>
  <c r="Y1255" i="8"/>
  <c r="Y1254" i="8"/>
  <c r="Y1253" i="8"/>
  <c r="Y1252" i="8"/>
  <c r="Y1251" i="8"/>
  <c r="Y1250" i="8"/>
  <c r="Y2482" i="8"/>
  <c r="Y1249" i="8"/>
  <c r="Y1248" i="8"/>
  <c r="Y1247" i="8"/>
  <c r="Y1246" i="8"/>
  <c r="Y1245" i="8"/>
  <c r="Y1244" i="8"/>
  <c r="Y1243" i="8"/>
  <c r="Y1242" i="8"/>
  <c r="Y1241" i="8"/>
  <c r="Y1240" i="8"/>
  <c r="Y1239" i="8"/>
  <c r="Y1238" i="8"/>
  <c r="Y1237" i="8"/>
  <c r="Y1236" i="8"/>
  <c r="Y1235" i="8"/>
  <c r="Y1234" i="8"/>
  <c r="Y2481" i="8"/>
  <c r="Y1233" i="8"/>
  <c r="Y1232" i="8"/>
  <c r="Y1231" i="8"/>
  <c r="Y1230" i="8"/>
  <c r="Y1229" i="8"/>
  <c r="Y2480" i="8"/>
  <c r="Y1228" i="8"/>
  <c r="Y1227" i="8"/>
  <c r="Y1226" i="8"/>
  <c r="Y1225" i="8"/>
  <c r="Y1224" i="8"/>
  <c r="Y1223" i="8"/>
  <c r="Y1222" i="8"/>
  <c r="Y1221" i="8"/>
  <c r="Y1220" i="8"/>
  <c r="Y1219" i="8"/>
  <c r="Y1218" i="8"/>
  <c r="Y1217" i="8"/>
  <c r="Y1216" i="8"/>
  <c r="Y1215" i="8"/>
  <c r="Y1214" i="8"/>
  <c r="Y1213" i="8"/>
  <c r="Y1212" i="8"/>
  <c r="Y1211" i="8"/>
  <c r="Y1210" i="8"/>
  <c r="Y1209" i="8"/>
  <c r="Y2479" i="8"/>
  <c r="Y1208" i="8"/>
  <c r="Y1207" i="8"/>
  <c r="Y1206" i="8"/>
  <c r="Y1205" i="8"/>
  <c r="Y1204" i="8"/>
  <c r="Y1203" i="8"/>
  <c r="Y1202" i="8"/>
  <c r="Y1201" i="8"/>
  <c r="Y1200" i="8"/>
  <c r="Y1199" i="8"/>
  <c r="Y1198" i="8"/>
  <c r="Y1197" i="8"/>
  <c r="Y1196" i="8"/>
  <c r="Y1195" i="8"/>
  <c r="Y1194" i="8"/>
  <c r="Y1193" i="8"/>
  <c r="Y1192" i="8"/>
  <c r="Y1191" i="8"/>
  <c r="Y1190" i="8"/>
  <c r="Y1189" i="8"/>
  <c r="Y1188" i="8"/>
  <c r="Y1187" i="8"/>
  <c r="Y1186" i="8"/>
  <c r="Y1185" i="8"/>
  <c r="Y1184" i="8"/>
  <c r="Y1183" i="8"/>
  <c r="Y1182" i="8"/>
  <c r="Y1181" i="8"/>
  <c r="Y1180" i="8"/>
  <c r="Y1179" i="8"/>
  <c r="Y1178" i="8"/>
  <c r="Y2478" i="8"/>
  <c r="Y2477" i="8"/>
  <c r="Y2476" i="8"/>
  <c r="Y2475" i="8"/>
  <c r="Y2474" i="8"/>
  <c r="Y2473" i="8"/>
  <c r="Y1177" i="8"/>
  <c r="Y1176" i="8"/>
  <c r="Y1175" i="8"/>
  <c r="Y1174" i="8"/>
  <c r="Y1173" i="8"/>
  <c r="Y1172" i="8"/>
  <c r="Y2472" i="8"/>
  <c r="Y1171" i="8"/>
  <c r="Y1170" i="8"/>
  <c r="Y1169" i="8"/>
  <c r="Y1168" i="8"/>
  <c r="Y1167" i="8"/>
  <c r="Y1166" i="8"/>
  <c r="Y1165" i="8"/>
  <c r="Y1164" i="8"/>
  <c r="Y2471" i="8"/>
  <c r="Y1163" i="8"/>
  <c r="Y1162" i="8"/>
  <c r="Y1161" i="8"/>
  <c r="Y1160" i="8"/>
  <c r="Y2470" i="8"/>
  <c r="Y1159" i="8"/>
  <c r="Y1158" i="8"/>
  <c r="Y1157" i="8"/>
  <c r="Y1156" i="8"/>
  <c r="Y1155" i="8"/>
  <c r="Y1154" i="8"/>
  <c r="Y1153" i="8"/>
  <c r="Y1152" i="8"/>
  <c r="Y1151" i="8"/>
  <c r="Y1150" i="8"/>
  <c r="Y1149" i="8"/>
  <c r="Y1148" i="8"/>
  <c r="Y1147" i="8"/>
  <c r="Y1146" i="8"/>
  <c r="Y1145" i="8"/>
  <c r="Y1144" i="8"/>
  <c r="Y1143" i="8"/>
  <c r="Y1142" i="8"/>
  <c r="Y1141" i="8"/>
  <c r="Y1140" i="8"/>
  <c r="Y1139" i="8"/>
  <c r="Y1138" i="8"/>
  <c r="Y1137" i="8"/>
  <c r="Y1136" i="8"/>
  <c r="Y1135" i="8"/>
  <c r="Y1134" i="8"/>
  <c r="Y1133" i="8"/>
  <c r="Y1132" i="8"/>
  <c r="Y1131" i="8"/>
  <c r="Y1129" i="8"/>
  <c r="Y1128" i="8"/>
  <c r="Y3486" i="8"/>
  <c r="L464" i="8" l="1"/>
  <c r="L2" i="8"/>
  <c r="L3" i="8"/>
  <c r="L4" i="8"/>
  <c r="L2635" i="8"/>
  <c r="L2636" i="8"/>
  <c r="L465" i="8"/>
  <c r="L466" i="8"/>
  <c r="L467" i="8"/>
  <c r="L2637" i="8"/>
  <c r="L2638" i="8"/>
  <c r="L2639" i="8"/>
  <c r="L2640" i="8"/>
  <c r="L2641" i="8"/>
  <c r="L468" i="8"/>
  <c r="L469" i="8"/>
  <c r="L470" i="8"/>
  <c r="L2642" i="8"/>
  <c r="L2643" i="8"/>
  <c r="L471" i="8"/>
  <c r="L472" i="8"/>
  <c r="L473" i="8"/>
  <c r="L474" i="8"/>
  <c r="L475" i="8"/>
  <c r="L476" i="8"/>
  <c r="L320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2644" i="8"/>
  <c r="L2645" i="8"/>
  <c r="L2646" i="8"/>
  <c r="L2647" i="8"/>
  <c r="L321" i="8"/>
  <c r="L322" i="8"/>
  <c r="L323" i="8"/>
  <c r="L489" i="8"/>
  <c r="L490" i="8"/>
  <c r="L2648" i="8"/>
  <c r="L2649" i="8"/>
  <c r="L324" i="8"/>
  <c r="L5" i="8"/>
  <c r="L6" i="8"/>
  <c r="L2650" i="8"/>
  <c r="L325" i="8"/>
  <c r="L326" i="8"/>
  <c r="L491" i="8"/>
  <c r="L492" i="8"/>
  <c r="L493" i="8"/>
  <c r="L494" i="8"/>
  <c r="L2651" i="8"/>
  <c r="L495" i="8"/>
  <c r="L2652" i="8"/>
  <c r="L2653" i="8"/>
  <c r="L2654" i="8"/>
  <c r="L2655" i="8"/>
  <c r="L2656" i="8"/>
  <c r="L2657" i="8"/>
  <c r="L2658" i="8"/>
  <c r="L2659" i="8"/>
  <c r="L2660" i="8"/>
  <c r="L496" i="8"/>
  <c r="L497" i="8"/>
  <c r="L498" i="8"/>
  <c r="L499" i="8"/>
  <c r="L2661" i="8"/>
  <c r="L2662" i="8"/>
  <c r="L7" i="8"/>
  <c r="L2663" i="8"/>
  <c r="L2664" i="8"/>
  <c r="L2665" i="8"/>
  <c r="L500" i="8"/>
  <c r="L501" i="8"/>
  <c r="L502" i="8"/>
  <c r="L503" i="8"/>
  <c r="L2666" i="8"/>
  <c r="L2667" i="8"/>
  <c r="L2668" i="8"/>
  <c r="L2669" i="8"/>
  <c r="L2670" i="8"/>
  <c r="L8" i="8"/>
  <c r="L9" i="8"/>
  <c r="L504" i="8"/>
  <c r="L505" i="8"/>
  <c r="L506" i="8"/>
  <c r="L10" i="8"/>
  <c r="L2671" i="8"/>
  <c r="L507" i="8"/>
  <c r="L508" i="8"/>
  <c r="L509" i="8"/>
  <c r="L510" i="8"/>
  <c r="L511" i="8"/>
  <c r="L327" i="8"/>
  <c r="L512" i="8"/>
  <c r="L513" i="8"/>
  <c r="L2672" i="8"/>
  <c r="L2673" i="8"/>
  <c r="L2674" i="8"/>
  <c r="L2675" i="8"/>
  <c r="L2676" i="8"/>
  <c r="L2677" i="8"/>
  <c r="L2678" i="8"/>
  <c r="L2679" i="8"/>
  <c r="L2680" i="8"/>
  <c r="L2681" i="8"/>
  <c r="L2682" i="8"/>
  <c r="L2683" i="8"/>
  <c r="L2684" i="8"/>
  <c r="L2685" i="8"/>
  <c r="L2686" i="8"/>
  <c r="L2687" i="8"/>
  <c r="L514" i="8"/>
  <c r="L2688" i="8"/>
  <c r="L2689" i="8"/>
  <c r="L515" i="8"/>
  <c r="L516" i="8"/>
  <c r="L517" i="8"/>
  <c r="L518" i="8"/>
  <c r="L2690" i="8"/>
  <c r="L519" i="8"/>
  <c r="L520" i="8"/>
  <c r="L521" i="8"/>
  <c r="L522" i="8"/>
  <c r="L2691" i="8"/>
  <c r="L11" i="8"/>
  <c r="L12" i="8"/>
  <c r="L523" i="8"/>
  <c r="L2692" i="8"/>
  <c r="L2693" i="8"/>
  <c r="L2694" i="8"/>
  <c r="L2695" i="8"/>
  <c r="L2696" i="8"/>
  <c r="L328" i="8"/>
  <c r="L2697" i="8"/>
  <c r="L2698" i="8"/>
  <c r="L524" i="8"/>
  <c r="L2699" i="8"/>
  <c r="L2700" i="8"/>
  <c r="L13" i="8"/>
  <c r="L525" i="8"/>
  <c r="L526" i="8"/>
  <c r="L527" i="8"/>
  <c r="L528" i="8"/>
  <c r="L2701" i="8"/>
  <c r="L2702" i="8"/>
  <c r="L529" i="8"/>
  <c r="L530" i="8"/>
  <c r="L2703" i="8"/>
  <c r="L2704" i="8"/>
  <c r="L329" i="8"/>
  <c r="L2705" i="8"/>
  <c r="L2706" i="8"/>
  <c r="L2707" i="8"/>
  <c r="L2708" i="8"/>
  <c r="L2709" i="8"/>
  <c r="L2710" i="8"/>
  <c r="L531" i="8"/>
  <c r="L532" i="8"/>
  <c r="L533" i="8"/>
  <c r="L2711" i="8"/>
  <c r="L534" i="8"/>
  <c r="L535" i="8"/>
  <c r="L2712" i="8"/>
  <c r="L2713" i="8"/>
  <c r="L536" i="8"/>
  <c r="L537" i="8"/>
  <c r="L2714" i="8"/>
  <c r="L2715" i="8"/>
  <c r="L2716" i="8"/>
  <c r="L2717" i="8"/>
  <c r="L2718" i="8"/>
  <c r="L2719" i="8"/>
  <c r="L2720" i="8"/>
  <c r="L538" i="8"/>
  <c r="L2721" i="8"/>
  <c r="L2722" i="8"/>
  <c r="L539" i="8"/>
  <c r="L540" i="8"/>
  <c r="L14" i="8"/>
  <c r="L541" i="8"/>
  <c r="L542" i="8"/>
  <c r="L543" i="8"/>
  <c r="L544" i="8"/>
  <c r="L2723" i="8"/>
  <c r="L2724" i="8"/>
  <c r="L2725" i="8"/>
  <c r="L545" i="8"/>
  <c r="L546" i="8"/>
  <c r="L547" i="8"/>
  <c r="L548" i="8"/>
  <c r="L2726" i="8"/>
  <c r="L2727" i="8"/>
  <c r="L2728" i="8"/>
  <c r="L2729" i="8"/>
  <c r="L2730" i="8"/>
  <c r="L2731" i="8"/>
  <c r="L2732" i="8"/>
  <c r="L2733" i="8"/>
  <c r="L2734" i="8"/>
  <c r="L549" i="8"/>
  <c r="L2735" i="8"/>
  <c r="L2736" i="8"/>
  <c r="L2737" i="8"/>
  <c r="L2738" i="8"/>
  <c r="L2739" i="8"/>
  <c r="L2740" i="8"/>
  <c r="L2741" i="8"/>
  <c r="L2742" i="8"/>
  <c r="L2743" i="8"/>
  <c r="L2744" i="8"/>
  <c r="L330" i="8"/>
  <c r="L331" i="8"/>
  <c r="L2745" i="8"/>
  <c r="L2746" i="8"/>
  <c r="L332" i="8"/>
  <c r="L550" i="8"/>
  <c r="L2747" i="8"/>
  <c r="L2748" i="8"/>
  <c r="L551" i="8"/>
  <c r="L552" i="8"/>
  <c r="L333" i="8"/>
  <c r="L334" i="8"/>
  <c r="L2749" i="8"/>
  <c r="L2750" i="8"/>
  <c r="L335" i="8"/>
  <c r="L2751" i="8"/>
  <c r="L15" i="8"/>
  <c r="L2752" i="8"/>
  <c r="L2753" i="8"/>
  <c r="L2754" i="8"/>
  <c r="L2755" i="8"/>
  <c r="L2756" i="8"/>
  <c r="L2757" i="8"/>
  <c r="L2758" i="8"/>
  <c r="L2759" i="8"/>
  <c r="L336" i="8"/>
  <c r="L2760" i="8"/>
  <c r="L2761" i="8"/>
  <c r="L2762" i="8"/>
  <c r="L2763" i="8"/>
  <c r="L2764" i="8"/>
  <c r="L553" i="8"/>
  <c r="L554" i="8"/>
  <c r="L337" i="8"/>
  <c r="L339" i="8"/>
  <c r="L340" i="8"/>
  <c r="L16" i="8"/>
  <c r="L555" i="8"/>
  <c r="L3479" i="8"/>
  <c r="L341" i="8"/>
  <c r="L342" i="8"/>
  <c r="L556" i="8"/>
  <c r="L343" i="8"/>
  <c r="L557" i="8"/>
  <c r="L558" i="8"/>
  <c r="L2765" i="8"/>
  <c r="L2766" i="8"/>
  <c r="L559" i="8"/>
  <c r="L560" i="8"/>
  <c r="L2767" i="8"/>
  <c r="L2768" i="8"/>
  <c r="L2769" i="8"/>
  <c r="L344" i="8"/>
  <c r="L345" i="8"/>
  <c r="L346" i="8"/>
  <c r="L347" i="8"/>
  <c r="L348" i="8"/>
  <c r="L2770" i="8"/>
  <c r="L2771" i="8"/>
  <c r="L2772" i="8"/>
  <c r="L2773" i="8"/>
  <c r="L2774" i="8"/>
  <c r="L2775" i="8"/>
  <c r="L2776" i="8"/>
  <c r="L2777" i="8"/>
  <c r="L2778" i="8"/>
  <c r="L561" i="8"/>
  <c r="L349" i="8"/>
  <c r="L2779" i="8"/>
  <c r="L562" i="8"/>
  <c r="L17" i="8"/>
  <c r="L18" i="8"/>
  <c r="L350" i="8"/>
  <c r="L563" i="8"/>
  <c r="L2780" i="8"/>
  <c r="L2781" i="8"/>
  <c r="L2782" i="8"/>
  <c r="L2783" i="8"/>
  <c r="L564" i="8"/>
  <c r="L565" i="8"/>
  <c r="L566" i="8"/>
  <c r="L567" i="8"/>
  <c r="L568" i="8"/>
  <c r="L2784" i="8"/>
  <c r="L2785" i="8"/>
  <c r="L2786" i="8"/>
  <c r="L2787" i="8"/>
  <c r="L2788" i="8"/>
  <c r="L2789" i="8"/>
  <c r="L2790" i="8"/>
  <c r="L569" i="8"/>
  <c r="L19" i="8"/>
  <c r="L20" i="8"/>
  <c r="L21" i="8"/>
  <c r="L22" i="8"/>
  <c r="L23" i="8"/>
  <c r="L24" i="8"/>
  <c r="L3480" i="8"/>
  <c r="L570" i="8"/>
  <c r="L571" i="8"/>
  <c r="L572" i="8"/>
  <c r="L573" i="8"/>
  <c r="L351" i="8"/>
  <c r="L352" i="8"/>
  <c r="L2791" i="8"/>
  <c r="L2792" i="8"/>
  <c r="L2793" i="8"/>
  <c r="L2794" i="8"/>
  <c r="L2795" i="8"/>
  <c r="L2796" i="8"/>
  <c r="L574" i="8"/>
  <c r="L2797" i="8"/>
  <c r="L2798" i="8"/>
  <c r="L2799" i="8"/>
  <c r="L353" i="8"/>
  <c r="L2800" i="8"/>
  <c r="L2801" i="8"/>
  <c r="L2802" i="8"/>
  <c r="L2803" i="8"/>
  <c r="L2804" i="8"/>
  <c r="L2805" i="8"/>
  <c r="L3481" i="8"/>
  <c r="L2806" i="8"/>
  <c r="L2807" i="8"/>
  <c r="L2808" i="8"/>
  <c r="L2809" i="8"/>
  <c r="L354" i="8"/>
  <c r="L355" i="8"/>
  <c r="L356" i="8"/>
  <c r="L357" i="8"/>
  <c r="L358" i="8"/>
  <c r="L359" i="8"/>
  <c r="L2810" i="8"/>
  <c r="L2811" i="8"/>
  <c r="L2812" i="8"/>
  <c r="L2813" i="8"/>
  <c r="L2814" i="8"/>
  <c r="L2815" i="8"/>
  <c r="L25" i="8"/>
  <c r="L2816" i="8"/>
  <c r="L360" i="8"/>
  <c r="L26" i="8"/>
  <c r="L361" i="8"/>
  <c r="L2817" i="8"/>
  <c r="L2818" i="8"/>
  <c r="L2819" i="8"/>
  <c r="L2820" i="8"/>
  <c r="L575" i="8"/>
  <c r="L576" i="8"/>
  <c r="L577" i="8"/>
  <c r="L578" i="8"/>
  <c r="L579" i="8"/>
  <c r="L27" i="8"/>
  <c r="L362" i="8"/>
  <c r="L363" i="8"/>
  <c r="L2821" i="8"/>
  <c r="L364" i="8"/>
  <c r="L580" i="8"/>
  <c r="L365" i="8"/>
  <c r="L366" i="8"/>
  <c r="L367" i="8"/>
  <c r="L2822" i="8"/>
  <c r="L368" i="8"/>
  <c r="L2823" i="8"/>
  <c r="L2824" i="8"/>
  <c r="L2825" i="8"/>
  <c r="L369" i="8"/>
  <c r="L2826" i="8"/>
  <c r="L581" i="8"/>
  <c r="L582" i="8"/>
  <c r="L583" i="8"/>
  <c r="L584" i="8"/>
  <c r="L585" i="8"/>
  <c r="L2827" i="8"/>
  <c r="L586" i="8"/>
  <c r="L2828" i="8"/>
  <c r="L2829" i="8"/>
  <c r="L587" i="8"/>
  <c r="L588" i="8"/>
  <c r="L589" i="8"/>
  <c r="L590" i="8"/>
  <c r="L3484" i="8"/>
  <c r="L2830" i="8"/>
  <c r="L2831" i="8"/>
  <c r="L591" i="8"/>
  <c r="L2832" i="8"/>
  <c r="L2833" i="8"/>
  <c r="L2834" i="8"/>
  <c r="L2835" i="8"/>
  <c r="L2836" i="8"/>
  <c r="L2837" i="8"/>
  <c r="L2838" i="8"/>
  <c r="L2839" i="8"/>
  <c r="L2840" i="8"/>
  <c r="L2841" i="8"/>
  <c r="L2842" i="8"/>
  <c r="L2843" i="8"/>
  <c r="L592" i="8"/>
  <c r="L593" i="8"/>
  <c r="L594" i="8"/>
  <c r="L1040" i="8"/>
  <c r="L370" i="8"/>
  <c r="L3485" i="8"/>
  <c r="L595" i="8"/>
  <c r="L596" i="8"/>
  <c r="L371" i="8"/>
  <c r="L28" i="8"/>
  <c r="L29" i="8"/>
  <c r="L30" i="8"/>
  <c r="L31" i="8"/>
  <c r="L2844" i="8"/>
  <c r="L2845" i="8"/>
  <c r="L2846" i="8"/>
  <c r="L2847" i="8"/>
  <c r="L2848" i="8"/>
  <c r="L2849" i="8"/>
  <c r="L2850" i="8"/>
  <c r="L597" i="8"/>
  <c r="L2851" i="8"/>
  <c r="L2852" i="8"/>
  <c r="L2853" i="8"/>
  <c r="L3486" i="8"/>
  <c r="L2854" i="8"/>
  <c r="L2855" i="8"/>
  <c r="L2856" i="8"/>
  <c r="L2857" i="8"/>
  <c r="L2858" i="8"/>
  <c r="L2859" i="8"/>
  <c r="L2860" i="8"/>
  <c r="L598" i="8"/>
  <c r="L2861" i="8"/>
  <c r="L599" i="8"/>
  <c r="L2862" i="8"/>
  <c r="L372" i="8"/>
  <c r="L2863" i="8"/>
  <c r="L373" i="8"/>
  <c r="L32" i="8"/>
  <c r="L3488" i="8"/>
  <c r="L33" i="8"/>
  <c r="L34" i="8"/>
  <c r="L3489" i="8"/>
  <c r="L3490" i="8"/>
  <c r="L3491" i="8"/>
  <c r="L2864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2470" i="8"/>
  <c r="L1160" i="8"/>
  <c r="L1161" i="8"/>
  <c r="L1162" i="8"/>
  <c r="L1163" i="8"/>
  <c r="L2471" i="8"/>
  <c r="L1164" i="8"/>
  <c r="L1165" i="8"/>
  <c r="L1166" i="8"/>
  <c r="L1167" i="8"/>
  <c r="L1168" i="8"/>
  <c r="L1169" i="8"/>
  <c r="L1170" i="8"/>
  <c r="L1171" i="8"/>
  <c r="L2472" i="8"/>
  <c r="L1172" i="8"/>
  <c r="L1173" i="8"/>
  <c r="L1174" i="8"/>
  <c r="L1175" i="8"/>
  <c r="L1176" i="8"/>
  <c r="L1177" i="8"/>
  <c r="L2473" i="8"/>
  <c r="L2474" i="8"/>
  <c r="L2475" i="8"/>
  <c r="L2476" i="8"/>
  <c r="L2477" i="8"/>
  <c r="L2478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2479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2480" i="8"/>
  <c r="L1229" i="8"/>
  <c r="L1230" i="8"/>
  <c r="L1231" i="8"/>
  <c r="L1232" i="8"/>
  <c r="L1233" i="8"/>
  <c r="L2481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2482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2483" i="8"/>
  <c r="L1279" i="8"/>
  <c r="L1280" i="8"/>
  <c r="L1281" i="8"/>
  <c r="L1282" i="8"/>
  <c r="L1283" i="8"/>
  <c r="L1284" i="8"/>
  <c r="L1285" i="8"/>
  <c r="L2484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2485" i="8"/>
  <c r="L1363" i="8"/>
  <c r="L1364" i="8"/>
  <c r="L1365" i="8"/>
  <c r="L1366" i="8"/>
  <c r="L1367" i="8"/>
  <c r="L1368" i="8"/>
  <c r="L2486" i="8"/>
  <c r="L1369" i="8"/>
  <c r="L1370" i="8"/>
  <c r="L1371" i="8"/>
  <c r="L1372" i="8"/>
  <c r="L1373" i="8"/>
  <c r="L1374" i="8"/>
  <c r="L600" i="8"/>
  <c r="L601" i="8"/>
  <c r="L602" i="8"/>
  <c r="L603" i="8"/>
  <c r="L604" i="8"/>
  <c r="L1041" i="8"/>
  <c r="L605" i="8"/>
  <c r="L606" i="8"/>
  <c r="L607" i="8"/>
  <c r="L768" i="8"/>
  <c r="L608" i="8"/>
  <c r="L609" i="8"/>
  <c r="L610" i="8"/>
  <c r="L769" i="8"/>
  <c r="L611" i="8"/>
  <c r="L612" i="8"/>
  <c r="L770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5" i="8"/>
  <c r="L2095" i="8"/>
  <c r="L66" i="8"/>
  <c r="L2096" i="8"/>
  <c r="L2097" i="8"/>
  <c r="L2098" i="8"/>
  <c r="L2099" i="8"/>
  <c r="L67" i="8"/>
  <c r="L68" i="8"/>
  <c r="L69" i="8"/>
  <c r="L70" i="8"/>
  <c r="L2100" i="8"/>
  <c r="L71" i="8"/>
  <c r="L2101" i="8"/>
  <c r="L72" i="8"/>
  <c r="L73" i="8"/>
  <c r="L74" i="8"/>
  <c r="L75" i="8"/>
  <c r="L2102" i="8"/>
  <c r="L76" i="8"/>
  <c r="L2103" i="8"/>
  <c r="L77" i="8"/>
  <c r="L2104" i="8"/>
  <c r="L78" i="8"/>
  <c r="L79" i="8"/>
  <c r="L2105" i="8"/>
  <c r="L2106" i="8"/>
  <c r="L2107" i="8"/>
  <c r="L2108" i="8"/>
  <c r="L2109" i="8"/>
  <c r="L2110" i="8"/>
  <c r="L2111" i="8"/>
  <c r="L2112" i="8"/>
  <c r="L2113" i="8"/>
  <c r="L2114" i="8"/>
  <c r="L80" i="8"/>
  <c r="L81" i="8"/>
  <c r="L2115" i="8"/>
  <c r="L82" i="8"/>
  <c r="L83" i="8"/>
  <c r="L84" i="8"/>
  <c r="L85" i="8"/>
  <c r="L2116" i="8"/>
  <c r="L86" i="8"/>
  <c r="L2117" i="8"/>
  <c r="L87" i="8"/>
  <c r="L88" i="8"/>
  <c r="L89" i="8"/>
  <c r="L90" i="8"/>
  <c r="L91" i="8"/>
  <c r="L2118" i="8"/>
  <c r="L92" i="8"/>
  <c r="L93" i="8"/>
  <c r="L94" i="8"/>
  <c r="L2119" i="8"/>
  <c r="L2120" i="8"/>
  <c r="L95" i="8"/>
  <c r="L96" i="8"/>
  <c r="L97" i="8"/>
  <c r="L98" i="8"/>
  <c r="L99" i="8"/>
  <c r="L100" i="8"/>
  <c r="L101" i="8"/>
  <c r="L212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2122" i="8"/>
  <c r="L121" i="8"/>
  <c r="L122" i="8"/>
  <c r="L123" i="8"/>
  <c r="L124" i="8"/>
  <c r="L125" i="8"/>
  <c r="L126" i="8"/>
  <c r="L127" i="8"/>
  <c r="L2123" i="8"/>
  <c r="L128" i="8"/>
  <c r="L129" i="8"/>
  <c r="L130" i="8"/>
  <c r="L2124" i="8"/>
  <c r="L131" i="8"/>
  <c r="L132" i="8"/>
  <c r="L133" i="8"/>
  <c r="L134" i="8"/>
  <c r="L135" i="8"/>
  <c r="L136" i="8"/>
  <c r="L137" i="8"/>
  <c r="L2572" i="8"/>
  <c r="L2125" i="8"/>
  <c r="L2126" i="8"/>
  <c r="L212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2128" i="8"/>
  <c r="L152" i="8"/>
  <c r="L153" i="8"/>
  <c r="L2129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130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131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132" i="8"/>
  <c r="L289" i="8"/>
  <c r="L290" i="8"/>
  <c r="L291" i="8"/>
  <c r="L292" i="8"/>
  <c r="L293" i="8"/>
  <c r="L2133" i="8"/>
  <c r="L2134" i="8"/>
  <c r="L294" i="8"/>
  <c r="L2135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2136" i="8"/>
  <c r="L2137" i="8"/>
  <c r="L312" i="8"/>
  <c r="L313" i="8"/>
  <c r="L314" i="8"/>
  <c r="L2138" i="8"/>
  <c r="L315" i="8"/>
  <c r="L316" i="8"/>
  <c r="L317" i="8"/>
  <c r="L318" i="8"/>
  <c r="L319" i="8"/>
  <c r="L3498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2487" i="8"/>
  <c r="L2488" i="8"/>
  <c r="L2489" i="8"/>
  <c r="L2490" i="8"/>
  <c r="L1397" i="8"/>
  <c r="L2491" i="8"/>
  <c r="L1398" i="8"/>
  <c r="L2492" i="8"/>
  <c r="L2493" i="8"/>
  <c r="L2494" i="8"/>
  <c r="L1399" i="8"/>
  <c r="L1400" i="8"/>
  <c r="L1401" i="8"/>
  <c r="L1402" i="8"/>
  <c r="L1403" i="8"/>
  <c r="L2495" i="8"/>
  <c r="L1404" i="8"/>
  <c r="L1405" i="8"/>
  <c r="L1406" i="8"/>
  <c r="L1407" i="8"/>
  <c r="L1408" i="8"/>
  <c r="L1409" i="8"/>
  <c r="L141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3500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2139" i="8"/>
  <c r="L2140" i="8"/>
  <c r="L2141" i="8"/>
  <c r="L2142" i="8"/>
  <c r="L2143" i="8"/>
  <c r="L2144" i="8"/>
  <c r="L2145" i="8"/>
  <c r="L2146" i="8"/>
  <c r="L2147" i="8"/>
  <c r="L2148" i="8"/>
  <c r="L2573" i="8"/>
  <c r="L2574" i="8"/>
  <c r="L2149" i="8"/>
  <c r="L2150" i="8"/>
  <c r="L2151" i="8"/>
  <c r="L2152" i="8"/>
  <c r="L2153" i="8"/>
  <c r="L2154" i="8"/>
  <c r="L2155" i="8"/>
  <c r="L2156" i="8"/>
  <c r="L2157" i="8"/>
  <c r="L2158" i="8"/>
  <c r="L2159" i="8"/>
  <c r="L2160" i="8"/>
  <c r="L2161" i="8"/>
  <c r="L2575" i="8"/>
  <c r="L2162" i="8"/>
  <c r="L2576" i="8"/>
  <c r="L2163" i="8"/>
  <c r="L2164" i="8"/>
  <c r="L2165" i="8"/>
  <c r="L2577" i="8"/>
  <c r="L2166" i="8"/>
  <c r="L2167" i="8"/>
  <c r="L2578" i="8"/>
  <c r="L2168" i="8"/>
  <c r="L2169" i="8"/>
  <c r="L2170" i="8"/>
  <c r="L2579" i="8"/>
  <c r="L2171" i="8"/>
  <c r="L2172" i="8"/>
  <c r="L2173" i="8"/>
  <c r="L2174" i="8"/>
  <c r="L2175" i="8"/>
  <c r="L2176" i="8"/>
  <c r="L2177" i="8"/>
  <c r="L2580" i="8"/>
  <c r="L2178" i="8"/>
  <c r="L2179" i="8"/>
  <c r="L2180" i="8"/>
  <c r="L2181" i="8"/>
  <c r="L2182" i="8"/>
  <c r="L2183" i="8"/>
  <c r="L2184" i="8"/>
  <c r="L2185" i="8"/>
  <c r="L2186" i="8"/>
  <c r="L2187" i="8"/>
  <c r="L2581" i="8"/>
  <c r="L2188" i="8"/>
  <c r="L2189" i="8"/>
  <c r="L2190" i="8"/>
  <c r="L2191" i="8"/>
  <c r="L2582" i="8"/>
  <c r="L2583" i="8"/>
  <c r="L2192" i="8"/>
  <c r="L2193" i="8"/>
  <c r="L2584" i="8"/>
  <c r="L2585" i="8"/>
  <c r="L2194" i="8"/>
  <c r="L2195" i="8"/>
  <c r="L2196" i="8"/>
  <c r="L2197" i="8"/>
  <c r="L2198" i="8"/>
  <c r="L2199" i="8"/>
  <c r="L1411" i="8"/>
  <c r="L1412" i="8"/>
  <c r="L1413" i="8"/>
  <c r="L2496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2200" i="8"/>
  <c r="L2201" i="8"/>
  <c r="L2866" i="8"/>
  <c r="L2202" i="8"/>
  <c r="L2203" i="8"/>
  <c r="L2204" i="8"/>
  <c r="L2205" i="8"/>
  <c r="L2867" i="8"/>
  <c r="L2868" i="8"/>
  <c r="L2869" i="8"/>
  <c r="L2206" i="8"/>
  <c r="L2870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3502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3506" i="8"/>
  <c r="L1045" i="8"/>
  <c r="L1046" i="8"/>
  <c r="L1427" i="8"/>
  <c r="L1428" i="8"/>
  <c r="L1047" i="8"/>
  <c r="L1048" i="8"/>
  <c r="L1049" i="8"/>
  <c r="L3115" i="8"/>
  <c r="L1429" i="8"/>
  <c r="L1050" i="8"/>
  <c r="L1051" i="8"/>
  <c r="L1430" i="8"/>
  <c r="L1052" i="8"/>
  <c r="L1053" i="8"/>
  <c r="L3116" i="8"/>
  <c r="L1054" i="8"/>
  <c r="L1055" i="8"/>
  <c r="L1056" i="8"/>
  <c r="L1431" i="8"/>
  <c r="L1057" i="8"/>
  <c r="L3117" i="8"/>
  <c r="L1432" i="8"/>
  <c r="L3118" i="8"/>
  <c r="L3119" i="8"/>
  <c r="L1058" i="8"/>
  <c r="L2497" i="8"/>
  <c r="L3120" i="8"/>
  <c r="L3121" i="8"/>
  <c r="L1059" i="8"/>
  <c r="L3122" i="8"/>
  <c r="L2498" i="8"/>
  <c r="L1433" i="8"/>
  <c r="L1434" i="8"/>
  <c r="L3123" i="8"/>
  <c r="L1435" i="8"/>
  <c r="L3124" i="8"/>
  <c r="L1060" i="8"/>
  <c r="L3125" i="8"/>
  <c r="L1436" i="8"/>
  <c r="L1437" i="8"/>
  <c r="L1438" i="8"/>
  <c r="L3126" i="8"/>
  <c r="L2499" i="8"/>
  <c r="L1061" i="8"/>
  <c r="L2500" i="8"/>
  <c r="L3127" i="8"/>
  <c r="L2501" i="8"/>
  <c r="L3128" i="8"/>
  <c r="L3129" i="8"/>
  <c r="L1439" i="8"/>
  <c r="L3130" i="8"/>
  <c r="L3131" i="8"/>
  <c r="L3132" i="8"/>
  <c r="L2502" i="8"/>
  <c r="L3133" i="8"/>
  <c r="L3134" i="8"/>
  <c r="L3135" i="8"/>
  <c r="L1062" i="8"/>
  <c r="L3136" i="8"/>
  <c r="L1063" i="8"/>
  <c r="L1440" i="8"/>
  <c r="L3137" i="8"/>
  <c r="L3138" i="8"/>
  <c r="L3139" i="8"/>
  <c r="L2503" i="8"/>
  <c r="L3140" i="8"/>
  <c r="L1064" i="8"/>
  <c r="L1441" i="8"/>
  <c r="L1065" i="8"/>
  <c r="L3141" i="8"/>
  <c r="L3142" i="8"/>
  <c r="L3143" i="8"/>
  <c r="L3144" i="8"/>
  <c r="L3145" i="8"/>
  <c r="L3146" i="8"/>
  <c r="L1066" i="8"/>
  <c r="L1067" i="8"/>
  <c r="L3147" i="8"/>
  <c r="L3148" i="8"/>
  <c r="L3149" i="8"/>
  <c r="L1442" i="8"/>
  <c r="L3150" i="8"/>
  <c r="L3151" i="8"/>
  <c r="L1443" i="8"/>
  <c r="L2389" i="8"/>
  <c r="L3152" i="8"/>
  <c r="L3153" i="8"/>
  <c r="L3154" i="8"/>
  <c r="L1068" i="8"/>
  <c r="L3155" i="8"/>
  <c r="L2504" i="8"/>
  <c r="L3156" i="8"/>
  <c r="L1444" i="8"/>
  <c r="L3157" i="8"/>
  <c r="L3158" i="8"/>
  <c r="L1445" i="8"/>
  <c r="L1069" i="8"/>
  <c r="L3159" i="8"/>
  <c r="L3160" i="8"/>
  <c r="L3161" i="8"/>
  <c r="L3162" i="8"/>
  <c r="L1070" i="8"/>
  <c r="L3163" i="8"/>
  <c r="L3164" i="8"/>
  <c r="L3165" i="8"/>
  <c r="L3166" i="8"/>
  <c r="L1071" i="8"/>
  <c r="L1446" i="8"/>
  <c r="L1072" i="8"/>
  <c r="L3167" i="8"/>
  <c r="L1073" i="8"/>
  <c r="L1074" i="8"/>
  <c r="L1075" i="8"/>
  <c r="L3168" i="8"/>
  <c r="L3169" i="8"/>
  <c r="L2390" i="8"/>
  <c r="L3170" i="8"/>
  <c r="L3171" i="8"/>
  <c r="L2391" i="8"/>
  <c r="L1076" i="8"/>
  <c r="L1077" i="8"/>
  <c r="L1078" i="8"/>
  <c r="L1447" i="8"/>
  <c r="L3172" i="8"/>
  <c r="L1079" i="8"/>
  <c r="L1080" i="8"/>
  <c r="L3173" i="8"/>
  <c r="L3174" i="8"/>
  <c r="L3175" i="8"/>
  <c r="L3176" i="8"/>
  <c r="L3177" i="8"/>
  <c r="L3178" i="8"/>
  <c r="L3179" i="8"/>
  <c r="L3180" i="8"/>
  <c r="L3181" i="8"/>
  <c r="L1081" i="8"/>
  <c r="L3182" i="8"/>
  <c r="L3183" i="8"/>
  <c r="L3184" i="8"/>
  <c r="L2505" i="8"/>
  <c r="L1082" i="8"/>
  <c r="L1083" i="8"/>
  <c r="L1084" i="8"/>
  <c r="L3185" i="8"/>
  <c r="L1085" i="8"/>
  <c r="L1086" i="8"/>
  <c r="L3186" i="8"/>
  <c r="L1087" i="8"/>
  <c r="L3187" i="8"/>
  <c r="L3188" i="8"/>
  <c r="L2392" i="8"/>
  <c r="L3189" i="8"/>
  <c r="L3190" i="8"/>
  <c r="L1088" i="8"/>
  <c r="L1089" i="8"/>
  <c r="L1448" i="8"/>
  <c r="L3191" i="8"/>
  <c r="L3192" i="8"/>
  <c r="L1090" i="8"/>
  <c r="L1091" i="8"/>
  <c r="L1092" i="8"/>
  <c r="L2393" i="8"/>
  <c r="L3193" i="8"/>
  <c r="L2394" i="8"/>
  <c r="L3194" i="8"/>
  <c r="L2395" i="8"/>
  <c r="L2396" i="8"/>
  <c r="L3195" i="8"/>
  <c r="L3196" i="8"/>
  <c r="L3197" i="8"/>
  <c r="L3198" i="8"/>
  <c r="L2397" i="8"/>
  <c r="L2398" i="8"/>
  <c r="L3199" i="8"/>
  <c r="L1449" i="8"/>
  <c r="L1450" i="8"/>
  <c r="L3200" i="8"/>
  <c r="L2506" i="8"/>
  <c r="L1093" i="8"/>
  <c r="L1094" i="8"/>
  <c r="L2399" i="8"/>
  <c r="L3201" i="8"/>
  <c r="L3202" i="8"/>
  <c r="L3203" i="8"/>
  <c r="L1451" i="8"/>
  <c r="L2400" i="8"/>
  <c r="L1452" i="8"/>
  <c r="L1453" i="8"/>
  <c r="L3204" i="8"/>
  <c r="L2401" i="8"/>
  <c r="L3205" i="8"/>
  <c r="L3206" i="8"/>
  <c r="L3207" i="8"/>
  <c r="L3208" i="8"/>
  <c r="L3209" i="8"/>
  <c r="L1095" i="8"/>
  <c r="L1096" i="8"/>
  <c r="L3210" i="8"/>
  <c r="L1097" i="8"/>
  <c r="L2402" i="8"/>
  <c r="L3211" i="8"/>
  <c r="L3212" i="8"/>
  <c r="L3213" i="8"/>
  <c r="L2507" i="8"/>
  <c r="L2403" i="8"/>
  <c r="L2404" i="8"/>
  <c r="L3214" i="8"/>
  <c r="L3215" i="8"/>
  <c r="L3216" i="8"/>
  <c r="L2405" i="8"/>
  <c r="L2406" i="8"/>
  <c r="L2407" i="8"/>
  <c r="L1454" i="8"/>
  <c r="L1098" i="8"/>
  <c r="L3217" i="8"/>
  <c r="L3218" i="8"/>
  <c r="L2508" i="8"/>
  <c r="L1455" i="8"/>
  <c r="L1099" i="8"/>
  <c r="L3219" i="8"/>
  <c r="L3220" i="8"/>
  <c r="L2408" i="8"/>
  <c r="L1100" i="8"/>
  <c r="L3221" i="8"/>
  <c r="L1101" i="8"/>
  <c r="L1102" i="8"/>
  <c r="L3222" i="8"/>
  <c r="L3223" i="8"/>
  <c r="L3224" i="8"/>
  <c r="L3225" i="8"/>
  <c r="L1103" i="8"/>
  <c r="L1104" i="8"/>
  <c r="L2509" i="8"/>
  <c r="L1105" i="8"/>
  <c r="L1106" i="8"/>
  <c r="L1456" i="8"/>
  <c r="L3226" i="8"/>
  <c r="L3227" i="8"/>
  <c r="L3228" i="8"/>
  <c r="L2409" i="8"/>
  <c r="L2410" i="8"/>
  <c r="L2411" i="8"/>
  <c r="L3229" i="8"/>
  <c r="L3230" i="8"/>
  <c r="L3231" i="8"/>
  <c r="L3232" i="8"/>
  <c r="L3233" i="8"/>
  <c r="L2412" i="8"/>
  <c r="L2413" i="8"/>
  <c r="L2414" i="8"/>
  <c r="L2415" i="8"/>
  <c r="L3234" i="8"/>
  <c r="L3235" i="8"/>
  <c r="L3236" i="8"/>
  <c r="L2416" i="8"/>
  <c r="L3237" i="8"/>
  <c r="L2510" i="8"/>
  <c r="L3238" i="8"/>
  <c r="L2417" i="8"/>
  <c r="L2418" i="8"/>
  <c r="L1457" i="8"/>
  <c r="L1458" i="8"/>
  <c r="L3239" i="8"/>
  <c r="L3240" i="8"/>
  <c r="L1459" i="8"/>
  <c r="L3241" i="8"/>
  <c r="L3242" i="8"/>
  <c r="L3243" i="8"/>
  <c r="L1460" i="8"/>
  <c r="L3244" i="8"/>
  <c r="L1461" i="8"/>
  <c r="L3245" i="8"/>
  <c r="L2511" i="8"/>
  <c r="L1462" i="8"/>
  <c r="L1463" i="8"/>
  <c r="L2419" i="8"/>
  <c r="L1464" i="8"/>
  <c r="L3246" i="8"/>
  <c r="L3247" i="8"/>
  <c r="L1107" i="8"/>
  <c r="L1108" i="8"/>
  <c r="L1109" i="8"/>
  <c r="L1465" i="8"/>
  <c r="L3248" i="8"/>
  <c r="L2420" i="8"/>
  <c r="L2421" i="8"/>
  <c r="L2422" i="8"/>
  <c r="L2423" i="8"/>
  <c r="L1466" i="8"/>
  <c r="L2424" i="8"/>
  <c r="L3249" i="8"/>
  <c r="L3250" i="8"/>
  <c r="L3251" i="8"/>
  <c r="L3252" i="8"/>
  <c r="L1110" i="8"/>
  <c r="L1111" i="8"/>
  <c r="L3253" i="8"/>
  <c r="L2425" i="8"/>
  <c r="L2426" i="8"/>
  <c r="L1467" i="8"/>
  <c r="L3254" i="8"/>
  <c r="L1112" i="8"/>
  <c r="L3255" i="8"/>
  <c r="L3256" i="8"/>
  <c r="L2427" i="8"/>
  <c r="L2428" i="8"/>
  <c r="L1468" i="8"/>
  <c r="L3257" i="8"/>
  <c r="L2429" i="8"/>
  <c r="L2512" i="8"/>
  <c r="L3258" i="8"/>
  <c r="L3259" i="8"/>
  <c r="L3260" i="8"/>
  <c r="L3261" i="8"/>
  <c r="L3262" i="8"/>
  <c r="L3263" i="8"/>
  <c r="L3264" i="8"/>
  <c r="L2430" i="8"/>
  <c r="L3265" i="8"/>
  <c r="L2431" i="8"/>
  <c r="L2432" i="8"/>
  <c r="L2433" i="8"/>
  <c r="L1469" i="8"/>
  <c r="L3266" i="8"/>
  <c r="L3267" i="8"/>
  <c r="L2434" i="8"/>
  <c r="L2435" i="8"/>
  <c r="L1113" i="8"/>
  <c r="L3268" i="8"/>
  <c r="L2436" i="8"/>
  <c r="L2437" i="8"/>
  <c r="L2438" i="8"/>
  <c r="L3269" i="8"/>
  <c r="L3270" i="8"/>
  <c r="L3271" i="8"/>
  <c r="L3272" i="8"/>
  <c r="L2439" i="8"/>
  <c r="L3273" i="8"/>
  <c r="L2440" i="8"/>
  <c r="L3274" i="8"/>
  <c r="L2441" i="8"/>
  <c r="L2442" i="8"/>
  <c r="L3275" i="8"/>
  <c r="L2443" i="8"/>
  <c r="L3276" i="8"/>
  <c r="L3277" i="8"/>
  <c r="L3278" i="8"/>
  <c r="L3279" i="8"/>
  <c r="L3280" i="8"/>
  <c r="L3281" i="8"/>
  <c r="L3282" i="8"/>
  <c r="L3283" i="8"/>
  <c r="L2594" i="8"/>
  <c r="L3284" i="8"/>
  <c r="L3285" i="8"/>
  <c r="L2444" i="8"/>
  <c r="L3286" i="8"/>
  <c r="L2513" i="8"/>
  <c r="L3287" i="8"/>
  <c r="L3288" i="8"/>
  <c r="L2595" i="8"/>
  <c r="L3289" i="8"/>
  <c r="L3290" i="8"/>
  <c r="L3291" i="8"/>
  <c r="L2446" i="8"/>
  <c r="L2447" i="8"/>
  <c r="L2445" i="8"/>
  <c r="L3292" i="8"/>
  <c r="L3293" i="8"/>
  <c r="L3294" i="8"/>
  <c r="L3295" i="8"/>
  <c r="L3296" i="8"/>
  <c r="L2596" i="8"/>
  <c r="L3297" i="8"/>
  <c r="L3298" i="8"/>
  <c r="L3299" i="8"/>
  <c r="L3300" i="8"/>
  <c r="L3301" i="8"/>
  <c r="L3302" i="8"/>
  <c r="L2448" i="8"/>
  <c r="L3303" i="8"/>
  <c r="L3304" i="8"/>
  <c r="L3305" i="8"/>
  <c r="L3306" i="8"/>
  <c r="L3307" i="8"/>
  <c r="L3308" i="8"/>
  <c r="L3309" i="8"/>
  <c r="L2597" i="8"/>
  <c r="L2450" i="8"/>
  <c r="L2451" i="8"/>
  <c r="L2449" i="8"/>
  <c r="L2453" i="8"/>
  <c r="L2454" i="8"/>
  <c r="L2452" i="8"/>
  <c r="L3310" i="8"/>
  <c r="L2598" i="8"/>
  <c r="L3311" i="8"/>
  <c r="L3312" i="8"/>
  <c r="L2455" i="8"/>
  <c r="L2456" i="8"/>
  <c r="L3313" i="8"/>
  <c r="L3314" i="8"/>
  <c r="L2457" i="8"/>
  <c r="L2458" i="8"/>
  <c r="L3315" i="8"/>
  <c r="L3316" i="8"/>
  <c r="L3317" i="8"/>
  <c r="L3318" i="8"/>
  <c r="L3319" i="8"/>
  <c r="L3320" i="8"/>
  <c r="L3321" i="8"/>
  <c r="L3322" i="8"/>
  <c r="L3323" i="8"/>
  <c r="L3324" i="8"/>
  <c r="L3325" i="8"/>
  <c r="L3326" i="8"/>
  <c r="L3327" i="8"/>
  <c r="L3328" i="8"/>
  <c r="L3329" i="8"/>
  <c r="L3330" i="8"/>
  <c r="L2459" i="8"/>
  <c r="L3331" i="8"/>
  <c r="L3332" i="8"/>
  <c r="L2460" i="8"/>
  <c r="L3333" i="8"/>
  <c r="L3334" i="8"/>
  <c r="L3335" i="8"/>
  <c r="L3336" i="8"/>
  <c r="L3337" i="8"/>
  <c r="L2514" i="8"/>
  <c r="L3338" i="8"/>
  <c r="L3339" i="8"/>
  <c r="L2515" i="8"/>
  <c r="L2461" i="8"/>
  <c r="L3340" i="8"/>
  <c r="L2462" i="8"/>
  <c r="L3341" i="8"/>
  <c r="L3342" i="8"/>
  <c r="L3343" i="8"/>
  <c r="L3344" i="8"/>
  <c r="L2463" i="8"/>
  <c r="L3345" i="8"/>
  <c r="L1470" i="8"/>
  <c r="L3346" i="8"/>
  <c r="L3347" i="8"/>
  <c r="L3348" i="8"/>
  <c r="L3349" i="8"/>
  <c r="L3350" i="8"/>
  <c r="L3351" i="8"/>
  <c r="L3352" i="8"/>
  <c r="L3353" i="8"/>
  <c r="L3354" i="8"/>
  <c r="L2464" i="8"/>
  <c r="L2465" i="8"/>
  <c r="L3508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L1492" i="8"/>
  <c r="L1493" i="8"/>
  <c r="L1494" i="8"/>
  <c r="L1495" i="8"/>
  <c r="L1496" i="8"/>
  <c r="L1497" i="8"/>
  <c r="L1498" i="8"/>
  <c r="L1499" i="8"/>
  <c r="L1500" i="8"/>
  <c r="L1501" i="8"/>
  <c r="L1502" i="8"/>
  <c r="L1503" i="8"/>
  <c r="L2516" i="8"/>
  <c r="L2517" i="8"/>
  <c r="L1504" i="8"/>
  <c r="L2518" i="8"/>
  <c r="L1505" i="8"/>
  <c r="L1506" i="8"/>
  <c r="L2519" i="8"/>
  <c r="L1507" i="8"/>
  <c r="L1508" i="8"/>
  <c r="L1509" i="8"/>
  <c r="L1510" i="8"/>
  <c r="L1511" i="8"/>
  <c r="L2520" i="8"/>
  <c r="L1512" i="8"/>
  <c r="L1513" i="8"/>
  <c r="L1514" i="8"/>
  <c r="L1515" i="8"/>
  <c r="L1516" i="8"/>
  <c r="L1517" i="8"/>
  <c r="L1518" i="8"/>
  <c r="L1519" i="8"/>
  <c r="L1520" i="8"/>
  <c r="L1521" i="8"/>
  <c r="L2521" i="8"/>
  <c r="L1522" i="8"/>
  <c r="L1523" i="8"/>
  <c r="L1524" i="8"/>
  <c r="L1525" i="8"/>
  <c r="L1526" i="8"/>
  <c r="L1527" i="8"/>
  <c r="L1528" i="8"/>
  <c r="L2522" i="8"/>
  <c r="L1529" i="8"/>
  <c r="L1530" i="8"/>
  <c r="L1531" i="8"/>
  <c r="L1532" i="8"/>
  <c r="L1533" i="8"/>
  <c r="L1534" i="8"/>
  <c r="L2523" i="8"/>
  <c r="L2524" i="8"/>
  <c r="L2525" i="8"/>
  <c r="L2526" i="8"/>
  <c r="L1535" i="8"/>
  <c r="L1536" i="8"/>
  <c r="L1537" i="8"/>
  <c r="L1538" i="8"/>
  <c r="L1539" i="8"/>
  <c r="L1540" i="8"/>
  <c r="L1541" i="8"/>
  <c r="L1542" i="8"/>
  <c r="L1543" i="8"/>
  <c r="L1544" i="8"/>
  <c r="L1545" i="8"/>
  <c r="L1546" i="8"/>
  <c r="L1547" i="8"/>
  <c r="L1548" i="8"/>
  <c r="L1549" i="8"/>
  <c r="L1550" i="8"/>
  <c r="L1551" i="8"/>
  <c r="L1552" i="8"/>
  <c r="L1553" i="8"/>
  <c r="L1554" i="8"/>
  <c r="L2527" i="8"/>
  <c r="L1555" i="8"/>
  <c r="L1556" i="8"/>
  <c r="L1557" i="8"/>
  <c r="L1558" i="8"/>
  <c r="L1559" i="8"/>
  <c r="L1560" i="8"/>
  <c r="L1561" i="8"/>
  <c r="L1562" i="8"/>
  <c r="L1563" i="8"/>
  <c r="L1564" i="8"/>
  <c r="L2528" i="8"/>
  <c r="L1565" i="8"/>
  <c r="L1566" i="8"/>
  <c r="L1567" i="8"/>
  <c r="L1568" i="8"/>
  <c r="L1569" i="8"/>
  <c r="L1570" i="8"/>
  <c r="L1571" i="8"/>
  <c r="L1572" i="8"/>
  <c r="L1573" i="8"/>
  <c r="L1574" i="8"/>
  <c r="L1575" i="8"/>
  <c r="L1576" i="8"/>
  <c r="L1577" i="8"/>
  <c r="L1578" i="8"/>
  <c r="L1579" i="8"/>
  <c r="L1580" i="8"/>
  <c r="L1581" i="8"/>
  <c r="L1582" i="8"/>
  <c r="L1583" i="8"/>
  <c r="L1584" i="8"/>
  <c r="L1585" i="8"/>
  <c r="L2529" i="8"/>
  <c r="L1586" i="8"/>
  <c r="L1587" i="8"/>
  <c r="L1588" i="8"/>
  <c r="L1589" i="8"/>
  <c r="L2530" i="8"/>
  <c r="L1590" i="8"/>
  <c r="L2531" i="8"/>
  <c r="L1591" i="8"/>
  <c r="L1592" i="8"/>
  <c r="L2532" i="8"/>
  <c r="L1593" i="8"/>
  <c r="L1594" i="8"/>
  <c r="L1595" i="8"/>
  <c r="L1596" i="8"/>
  <c r="L1597" i="8"/>
  <c r="L1598" i="8"/>
  <c r="L1599" i="8"/>
  <c r="L1600" i="8"/>
  <c r="L1601" i="8"/>
  <c r="L1602" i="8"/>
  <c r="L1603" i="8"/>
  <c r="L1604" i="8"/>
  <c r="L2207" i="8"/>
  <c r="L2208" i="8"/>
  <c r="L2209" i="8"/>
  <c r="L2210" i="8"/>
  <c r="L2211" i="8"/>
  <c r="L2212" i="8"/>
  <c r="L2213" i="8"/>
  <c r="L2214" i="8"/>
  <c r="L2215" i="8"/>
  <c r="L2216" i="8"/>
  <c r="L2217" i="8"/>
  <c r="L2218" i="8"/>
  <c r="L2219" i="8"/>
  <c r="L2220" i="8"/>
  <c r="L2221" i="8"/>
  <c r="L2222" i="8"/>
  <c r="L2586" i="8"/>
  <c r="L2223" i="8"/>
  <c r="L2224" i="8"/>
  <c r="L2225" i="8"/>
  <c r="L2226" i="8"/>
  <c r="L2227" i="8"/>
  <c r="L2228" i="8"/>
  <c r="L2229" i="8"/>
  <c r="L2230" i="8"/>
  <c r="L2231" i="8"/>
  <c r="L2232" i="8"/>
  <c r="L2233" i="8"/>
  <c r="L2234" i="8"/>
  <c r="L2235" i="8"/>
  <c r="L2236" i="8"/>
  <c r="L2466" i="8"/>
  <c r="L2467" i="8"/>
  <c r="L2468" i="8"/>
  <c r="L2237" i="8"/>
  <c r="L2238" i="8"/>
  <c r="L2239" i="8"/>
  <c r="L2240" i="8"/>
  <c r="L2241" i="8"/>
  <c r="L2242" i="8"/>
  <c r="L2243" i="8"/>
  <c r="L2244" i="8"/>
  <c r="L2245" i="8"/>
  <c r="L2871" i="8"/>
  <c r="L2872" i="8"/>
  <c r="L2246" i="8"/>
  <c r="L2247" i="8"/>
  <c r="L2248" i="8"/>
  <c r="L2249" i="8"/>
  <c r="L2250" i="8"/>
  <c r="L2251" i="8"/>
  <c r="L2252" i="8"/>
  <c r="L2253" i="8"/>
  <c r="L2254" i="8"/>
  <c r="L2255" i="8"/>
  <c r="L2873" i="8"/>
  <c r="L2874" i="8"/>
  <c r="L2256" i="8"/>
  <c r="L2257" i="8"/>
  <c r="L2258" i="8"/>
  <c r="L2259" i="8"/>
  <c r="L2260" i="8"/>
  <c r="L2261" i="8"/>
  <c r="L2262" i="8"/>
  <c r="L2263" i="8"/>
  <c r="L2264" i="8"/>
  <c r="L2265" i="8"/>
  <c r="L2266" i="8"/>
  <c r="L2267" i="8"/>
  <c r="L2268" i="8"/>
  <c r="L2269" i="8"/>
  <c r="L2270" i="8"/>
  <c r="L2271" i="8"/>
  <c r="L2272" i="8"/>
  <c r="L2273" i="8"/>
  <c r="L2274" i="8"/>
  <c r="L2275" i="8"/>
  <c r="L2276" i="8"/>
  <c r="L2277" i="8"/>
  <c r="L2278" i="8"/>
  <c r="L2279" i="8"/>
  <c r="L2875" i="8"/>
  <c r="L2281" i="8"/>
  <c r="L2282" i="8"/>
  <c r="L2283" i="8"/>
  <c r="L2284" i="8"/>
  <c r="L2285" i="8"/>
  <c r="L2286" i="8"/>
  <c r="L2287" i="8"/>
  <c r="L2288" i="8"/>
  <c r="L2289" i="8"/>
  <c r="L2290" i="8"/>
  <c r="L2291" i="8"/>
  <c r="L2292" i="8"/>
  <c r="L2293" i="8"/>
  <c r="L2294" i="8"/>
  <c r="L2295" i="8"/>
  <c r="L2296" i="8"/>
  <c r="L2297" i="8"/>
  <c r="L2298" i="8"/>
  <c r="L2299" i="8"/>
  <c r="L2300" i="8"/>
  <c r="L2301" i="8"/>
  <c r="L2302" i="8"/>
  <c r="L2303" i="8"/>
  <c r="L2304" i="8"/>
  <c r="L2876" i="8"/>
  <c r="L2305" i="8"/>
  <c r="L2306" i="8"/>
  <c r="L2307" i="8"/>
  <c r="L2308" i="8"/>
  <c r="L2309" i="8"/>
  <c r="L2310" i="8"/>
  <c r="L2311" i="8"/>
  <c r="L2312" i="8"/>
  <c r="L2313" i="8"/>
  <c r="L2314" i="8"/>
  <c r="L2315" i="8"/>
  <c r="L2316" i="8"/>
  <c r="L2317" i="8"/>
  <c r="L2318" i="8"/>
  <c r="L2319" i="8"/>
  <c r="L2320" i="8"/>
  <c r="L2321" i="8"/>
  <c r="L2322" i="8"/>
  <c r="L2323" i="8"/>
  <c r="L2324" i="8"/>
  <c r="L2877" i="8"/>
  <c r="L2325" i="8"/>
  <c r="L2326" i="8"/>
  <c r="L2327" i="8"/>
  <c r="L2328" i="8"/>
  <c r="L2329" i="8"/>
  <c r="L2330" i="8"/>
  <c r="L2331" i="8"/>
  <c r="L2332" i="8"/>
  <c r="L2333" i="8"/>
  <c r="L2334" i="8"/>
  <c r="L2335" i="8"/>
  <c r="L2336" i="8"/>
  <c r="L2587" i="8"/>
  <c r="L2588" i="8"/>
  <c r="L2589" i="8"/>
  <c r="L2590" i="8"/>
  <c r="L2337" i="8"/>
  <c r="L2591" i="8"/>
  <c r="L2338" i="8"/>
  <c r="L2339" i="8"/>
  <c r="L2340" i="8"/>
  <c r="L2341" i="8"/>
  <c r="L2342" i="8"/>
  <c r="L2343" i="8"/>
  <c r="L2344" i="8"/>
  <c r="L2345" i="8"/>
  <c r="L2346" i="8"/>
  <c r="L2347" i="8"/>
  <c r="L2348" i="8"/>
  <c r="L2349" i="8"/>
  <c r="L2350" i="8"/>
  <c r="L2351" i="8"/>
  <c r="L2352" i="8"/>
  <c r="L2353" i="8"/>
  <c r="L2354" i="8"/>
  <c r="L2355" i="8"/>
  <c r="L2356" i="8"/>
  <c r="L2357" i="8"/>
  <c r="L2358" i="8"/>
  <c r="L2359" i="8"/>
  <c r="L2360" i="8"/>
  <c r="L2361" i="8"/>
  <c r="L2362" i="8"/>
  <c r="L2592" i="8"/>
  <c r="L2363" i="8"/>
  <c r="L2878" i="8"/>
  <c r="L2364" i="8"/>
  <c r="L2365" i="8"/>
  <c r="L2366" i="8"/>
  <c r="L2367" i="8"/>
  <c r="L2368" i="8"/>
  <c r="L2369" i="8"/>
  <c r="L2593" i="8"/>
  <c r="L2370" i="8"/>
  <c r="L2371" i="8"/>
  <c r="L3086" i="8"/>
  <c r="L3087" i="8"/>
  <c r="L3088" i="8"/>
  <c r="L3089" i="8"/>
  <c r="L3090" i="8"/>
  <c r="L3091" i="8"/>
  <c r="L3092" i="8"/>
  <c r="L3093" i="8"/>
  <c r="L3094" i="8"/>
  <c r="L3095" i="8"/>
  <c r="L3096" i="8"/>
  <c r="L3097" i="8"/>
  <c r="L3098" i="8"/>
  <c r="L3099" i="8"/>
  <c r="L3100" i="8"/>
  <c r="L3101" i="8"/>
  <c r="L3102" i="8"/>
  <c r="L3103" i="8"/>
  <c r="L2280" i="8"/>
  <c r="L3104" i="8"/>
  <c r="L2921" i="8"/>
  <c r="L3105" i="8"/>
  <c r="L3106" i="8"/>
  <c r="L2922" i="8"/>
  <c r="L2923" i="8"/>
  <c r="L2924" i="8"/>
  <c r="L3107" i="8"/>
  <c r="L2925" i="8"/>
  <c r="L3108" i="8"/>
  <c r="L2926" i="8"/>
  <c r="L3109" i="8"/>
  <c r="L2927" i="8"/>
  <c r="L2928" i="8"/>
  <c r="L2929" i="8"/>
  <c r="L3110" i="8"/>
  <c r="L2930" i="8"/>
  <c r="L2931" i="8"/>
  <c r="L3111" i="8"/>
  <c r="L2932" i="8"/>
  <c r="L2933" i="8"/>
  <c r="L2934" i="8"/>
  <c r="L2935" i="8"/>
  <c r="L2936" i="8"/>
  <c r="L2937" i="8"/>
  <c r="L2938" i="8"/>
  <c r="L2939" i="8"/>
  <c r="L2940" i="8"/>
  <c r="L2941" i="8"/>
  <c r="L3516" i="8"/>
  <c r="L2942" i="8"/>
  <c r="L2943" i="8"/>
  <c r="L2944" i="8"/>
  <c r="L2945" i="8"/>
  <c r="L2946" i="8"/>
  <c r="L2947" i="8"/>
  <c r="L3517" i="8"/>
  <c r="L3112" i="8"/>
  <c r="L2948" i="8"/>
  <c r="L2949" i="8"/>
  <c r="L2950" i="8"/>
  <c r="L3113" i="8"/>
  <c r="L2951" i="8"/>
  <c r="L2952" i="8"/>
  <c r="L2953" i="8"/>
  <c r="L2954" i="8"/>
  <c r="L3114" i="8"/>
  <c r="L2955" i="8"/>
  <c r="L2956" i="8"/>
  <c r="L2957" i="8"/>
  <c r="L2958" i="8"/>
  <c r="L2959" i="8"/>
  <c r="L2960" i="8"/>
  <c r="L2961" i="8"/>
  <c r="L2962" i="8"/>
  <c r="L2963" i="8"/>
  <c r="L2964" i="8"/>
  <c r="L2965" i="8"/>
  <c r="L2966" i="8"/>
  <c r="L2967" i="8"/>
  <c r="L2968" i="8"/>
  <c r="L2969" i="8"/>
  <c r="L2970" i="8"/>
  <c r="L2971" i="8"/>
  <c r="L2972" i="8"/>
  <c r="L2973" i="8"/>
  <c r="L2974" i="8"/>
  <c r="L2975" i="8"/>
  <c r="L2976" i="8"/>
  <c r="L2977" i="8"/>
  <c r="L2978" i="8"/>
  <c r="L2979" i="8"/>
  <c r="L2980" i="8"/>
  <c r="L2981" i="8"/>
  <c r="L2982" i="8"/>
  <c r="L2983" i="8"/>
  <c r="L2984" i="8"/>
  <c r="L2985" i="8"/>
  <c r="L2986" i="8"/>
  <c r="L2987" i="8"/>
  <c r="L2988" i="8"/>
  <c r="L2989" i="8"/>
  <c r="L2990" i="8"/>
  <c r="L2991" i="8"/>
  <c r="L2992" i="8"/>
  <c r="L2993" i="8"/>
  <c r="L2994" i="8"/>
  <c r="L2995" i="8"/>
  <c r="L2996" i="8"/>
  <c r="L2997" i="8"/>
  <c r="L2998" i="8"/>
  <c r="L2999" i="8"/>
  <c r="L3000" i="8"/>
  <c r="L3001" i="8"/>
  <c r="L3002" i="8"/>
  <c r="L3003" i="8"/>
  <c r="L3004" i="8"/>
  <c r="L3005" i="8"/>
  <c r="L3006" i="8"/>
  <c r="L3007" i="8"/>
  <c r="L3008" i="8"/>
  <c r="L3009" i="8"/>
  <c r="L3010" i="8"/>
  <c r="L3011" i="8"/>
  <c r="L3012" i="8"/>
  <c r="L3013" i="8"/>
  <c r="L3014" i="8"/>
  <c r="L3015" i="8"/>
  <c r="L3016" i="8"/>
  <c r="L3017" i="8"/>
  <c r="L3018" i="8"/>
  <c r="L3019" i="8"/>
  <c r="L3020" i="8"/>
  <c r="L3021" i="8"/>
  <c r="L3022" i="8"/>
  <c r="L3023" i="8"/>
  <c r="L3024" i="8"/>
  <c r="L3025" i="8"/>
  <c r="L3026" i="8"/>
  <c r="L3027" i="8"/>
  <c r="L3028" i="8"/>
  <c r="L3029" i="8"/>
  <c r="L3030" i="8"/>
  <c r="L3031" i="8"/>
  <c r="L3032" i="8"/>
  <c r="L3033" i="8"/>
  <c r="L3034" i="8"/>
  <c r="L3035" i="8"/>
  <c r="L3036" i="8"/>
  <c r="L3037" i="8"/>
  <c r="L3518" i="8"/>
  <c r="L3038" i="8"/>
  <c r="L3039" i="8"/>
  <c r="L3040" i="8"/>
  <c r="L3041" i="8"/>
  <c r="L3042" i="8"/>
  <c r="L3043" i="8"/>
  <c r="L3044" i="8"/>
  <c r="L3045" i="8"/>
  <c r="L3046" i="8"/>
  <c r="L3047" i="8"/>
  <c r="L3048" i="8"/>
  <c r="L3049" i="8"/>
  <c r="L3050" i="8"/>
  <c r="L3051" i="8"/>
  <c r="L3052" i="8"/>
  <c r="L3053" i="8"/>
  <c r="L3054" i="8"/>
  <c r="L3055" i="8"/>
  <c r="L3056" i="8"/>
  <c r="L3057" i="8"/>
  <c r="L3058" i="8"/>
  <c r="L3059" i="8"/>
  <c r="L3060" i="8"/>
  <c r="L3061" i="8"/>
  <c r="L3062" i="8"/>
  <c r="L3063" i="8"/>
  <c r="L3064" i="8"/>
  <c r="L3065" i="8"/>
  <c r="L3066" i="8"/>
  <c r="L3067" i="8"/>
  <c r="L3068" i="8"/>
  <c r="L3069" i="8"/>
  <c r="L3070" i="8"/>
  <c r="L3071" i="8"/>
  <c r="L3072" i="8"/>
  <c r="L3073" i="8"/>
  <c r="L3074" i="8"/>
  <c r="L3075" i="8"/>
  <c r="L3076" i="8"/>
  <c r="L3077" i="8"/>
  <c r="L3078" i="8"/>
  <c r="L3079" i="8"/>
  <c r="L3080" i="8"/>
  <c r="L3081" i="8"/>
  <c r="L3082" i="8"/>
  <c r="L3083" i="8"/>
  <c r="L3084" i="8"/>
  <c r="L3085" i="8"/>
  <c r="L1605" i="8"/>
  <c r="L2372" i="8"/>
  <c r="L2373" i="8"/>
  <c r="L2374" i="8"/>
  <c r="L374" i="8"/>
  <c r="L375" i="8"/>
  <c r="L376" i="8"/>
  <c r="L377" i="8"/>
  <c r="L2375" i="8"/>
  <c r="L378" i="8"/>
  <c r="L751" i="8"/>
  <c r="L2376" i="8"/>
  <c r="L379" i="8"/>
  <c r="L380" i="8"/>
  <c r="L381" i="8"/>
  <c r="L2377" i="8"/>
  <c r="L382" i="8"/>
  <c r="L383" i="8"/>
  <c r="L384" i="8"/>
  <c r="L385" i="8"/>
  <c r="L386" i="8"/>
  <c r="L387" i="8"/>
  <c r="L2378" i="8"/>
  <c r="L2379" i="8"/>
  <c r="L2380" i="8"/>
  <c r="L388" i="8"/>
  <c r="L389" i="8"/>
  <c r="L390" i="8"/>
  <c r="L752" i="8"/>
  <c r="L391" i="8"/>
  <c r="L392" i="8"/>
  <c r="L393" i="8"/>
  <c r="L3511" i="8"/>
  <c r="L394" i="8"/>
  <c r="L395" i="8"/>
  <c r="L753" i="8"/>
  <c r="L2879" i="8"/>
  <c r="L396" i="8"/>
  <c r="L754" i="8"/>
  <c r="L2880" i="8"/>
  <c r="L397" i="8"/>
  <c r="L398" i="8"/>
  <c r="L399" i="8"/>
  <c r="L2881" i="8"/>
  <c r="L2381" i="8"/>
  <c r="L400" i="8"/>
  <c r="L2882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2382" i="8"/>
  <c r="L420" i="8"/>
  <c r="L421" i="8"/>
  <c r="L422" i="8"/>
  <c r="L423" i="8"/>
  <c r="L424" i="8"/>
  <c r="L425" i="8"/>
  <c r="L426" i="8"/>
  <c r="L427" i="8"/>
  <c r="L755" i="8"/>
  <c r="L428" i="8"/>
  <c r="L756" i="8"/>
  <c r="L429" i="8"/>
  <c r="L430" i="8"/>
  <c r="L2383" i="8"/>
  <c r="L431" i="8"/>
  <c r="L757" i="8"/>
  <c r="L432" i="8"/>
  <c r="L433" i="8"/>
  <c r="L2883" i="8"/>
  <c r="L434" i="8"/>
  <c r="L435" i="8"/>
  <c r="L2884" i="8"/>
  <c r="L1043" i="8"/>
  <c r="L1044" i="8"/>
  <c r="L436" i="8"/>
  <c r="L437" i="8"/>
  <c r="L438" i="8"/>
  <c r="L439" i="8"/>
  <c r="L440" i="8"/>
  <c r="L2885" i="8"/>
  <c r="L441" i="8"/>
  <c r="L758" i="8"/>
  <c r="L442" i="8"/>
  <c r="L2384" i="8"/>
  <c r="L2886" i="8"/>
  <c r="L443" i="8"/>
  <c r="L444" i="8"/>
  <c r="L445" i="8"/>
  <c r="L446" i="8"/>
  <c r="L759" i="8"/>
  <c r="L760" i="8"/>
  <c r="L447" i="8"/>
  <c r="L448" i="8"/>
  <c r="L449" i="8"/>
  <c r="L450" i="8"/>
  <c r="L451" i="8"/>
  <c r="L761" i="8"/>
  <c r="L452" i="8"/>
  <c r="L453" i="8"/>
  <c r="L762" i="8"/>
  <c r="L454" i="8"/>
  <c r="L455" i="8"/>
  <c r="L2887" i="8"/>
  <c r="L2888" i="8"/>
  <c r="L763" i="8"/>
  <c r="L2889" i="8"/>
  <c r="L456" i="8"/>
  <c r="L2890" i="8"/>
  <c r="L2891" i="8"/>
  <c r="L457" i="8"/>
  <c r="L458" i="8"/>
  <c r="L459" i="8"/>
  <c r="L2892" i="8"/>
  <c r="L2893" i="8"/>
  <c r="L2894" i="8"/>
  <c r="L2895" i="8"/>
  <c r="L2896" i="8"/>
  <c r="L2897" i="8"/>
  <c r="L2898" i="8"/>
  <c r="L2899" i="8"/>
  <c r="L2900" i="8"/>
  <c r="L460" i="8"/>
  <c r="L2901" i="8"/>
  <c r="L2902" i="8"/>
  <c r="L2903" i="8"/>
  <c r="L2904" i="8"/>
  <c r="L2905" i="8"/>
  <c r="L2906" i="8"/>
  <c r="L2907" i="8"/>
  <c r="L461" i="8"/>
  <c r="L2908" i="8"/>
  <c r="L462" i="8"/>
  <c r="L2385" i="8"/>
  <c r="L2386" i="8"/>
  <c r="L2387" i="8"/>
  <c r="L1023" i="8"/>
  <c r="L1024" i="8"/>
  <c r="L968" i="8"/>
  <c r="L969" i="8"/>
  <c r="L970" i="8"/>
  <c r="L971" i="8"/>
  <c r="L972" i="8"/>
  <c r="L1025" i="8"/>
  <c r="L973" i="8"/>
  <c r="L1026" i="8"/>
  <c r="L974" i="8"/>
  <c r="L975" i="8"/>
  <c r="L976" i="8"/>
  <c r="L977" i="8"/>
  <c r="L978" i="8"/>
  <c r="L1027" i="8"/>
  <c r="L979" i="8"/>
  <c r="L1028" i="8"/>
  <c r="L980" i="8"/>
  <c r="L981" i="8"/>
  <c r="L1029" i="8"/>
  <c r="L982" i="8"/>
  <c r="L983" i="8"/>
  <c r="L1030" i="8"/>
  <c r="L984" i="8"/>
  <c r="L985" i="8"/>
  <c r="L1031" i="8"/>
  <c r="L1032" i="8"/>
  <c r="L986" i="8"/>
  <c r="L987" i="8"/>
  <c r="L988" i="8"/>
  <c r="L989" i="8"/>
  <c r="L1033" i="8"/>
  <c r="L990" i="8"/>
  <c r="L1034" i="8"/>
  <c r="L1035" i="8"/>
  <c r="L991" i="8"/>
  <c r="L992" i="8"/>
  <c r="L993" i="8"/>
  <c r="L994" i="8"/>
  <c r="L1036" i="8"/>
  <c r="L995" i="8"/>
  <c r="L1037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38" i="8"/>
  <c r="L1039" i="8"/>
  <c r="L1016" i="8"/>
  <c r="L1017" i="8"/>
  <c r="L1018" i="8"/>
  <c r="L1019" i="8"/>
  <c r="L1020" i="8"/>
  <c r="L1021" i="8"/>
  <c r="L1022" i="8"/>
  <c r="L2909" i="8"/>
  <c r="L2910" i="8"/>
  <c r="L2911" i="8"/>
  <c r="L764" i="8"/>
  <c r="L2912" i="8"/>
  <c r="L2913" i="8"/>
  <c r="L765" i="8"/>
  <c r="L2914" i="8"/>
  <c r="L2915" i="8"/>
  <c r="L766" i="8"/>
  <c r="L2916" i="8"/>
  <c r="L767" i="8"/>
  <c r="L2917" i="8"/>
  <c r="L2918" i="8"/>
  <c r="L2919" i="8"/>
  <c r="L1042" i="8"/>
  <c r="L2920" i="8"/>
  <c r="L3355" i="8"/>
  <c r="L3356" i="8"/>
  <c r="L3357" i="8"/>
  <c r="L3358" i="8"/>
  <c r="L3359" i="8"/>
  <c r="L3360" i="8"/>
  <c r="L3361" i="8"/>
  <c r="L3362" i="8"/>
  <c r="L3363" i="8"/>
  <c r="L3364" i="8"/>
  <c r="L3365" i="8"/>
  <c r="L3366" i="8"/>
  <c r="L3367" i="8"/>
  <c r="L3368" i="8"/>
  <c r="L3369" i="8"/>
  <c r="L3370" i="8"/>
  <c r="L3371" i="8"/>
  <c r="L3372" i="8"/>
  <c r="L3373" i="8"/>
  <c r="L3374" i="8"/>
  <c r="L3375" i="8"/>
  <c r="L3376" i="8"/>
  <c r="L3377" i="8"/>
  <c r="L3378" i="8"/>
  <c r="L3379" i="8"/>
  <c r="L3380" i="8"/>
  <c r="L3381" i="8"/>
  <c r="L3382" i="8"/>
  <c r="L3383" i="8"/>
  <c r="L3384" i="8"/>
  <c r="L3385" i="8"/>
  <c r="L3386" i="8"/>
  <c r="L3387" i="8"/>
  <c r="L3388" i="8"/>
  <c r="L3389" i="8"/>
  <c r="L3390" i="8"/>
  <c r="L3391" i="8"/>
  <c r="L3392" i="8"/>
  <c r="L2599" i="8"/>
  <c r="L3393" i="8"/>
  <c r="L3394" i="8"/>
  <c r="L3395" i="8"/>
  <c r="L3396" i="8"/>
  <c r="L3397" i="8"/>
  <c r="L1606" i="8"/>
  <c r="L2533" i="8"/>
  <c r="L1607" i="8"/>
  <c r="L2534" i="8"/>
  <c r="L2535" i="8"/>
  <c r="L1608" i="8"/>
  <c r="L2536" i="8"/>
  <c r="L2600" i="8"/>
  <c r="L2601" i="8"/>
  <c r="L2602" i="8"/>
  <c r="L2603" i="8"/>
  <c r="L2604" i="8"/>
  <c r="L2605" i="8"/>
  <c r="L2606" i="8"/>
  <c r="L2607" i="8"/>
  <c r="L2608" i="8"/>
  <c r="L2609" i="8"/>
  <c r="L2610" i="8"/>
  <c r="L2611" i="8"/>
  <c r="L2612" i="8"/>
  <c r="L2613" i="8"/>
  <c r="L2614" i="8"/>
  <c r="L2615" i="8"/>
  <c r="L2616" i="8"/>
  <c r="L2617" i="8"/>
  <c r="L2618" i="8"/>
  <c r="L2619" i="8"/>
  <c r="L2620" i="8"/>
  <c r="L2621" i="8"/>
  <c r="L2622" i="8"/>
  <c r="L2623" i="8"/>
  <c r="L2624" i="8"/>
  <c r="L2625" i="8"/>
  <c r="L2626" i="8"/>
  <c r="L2627" i="8"/>
  <c r="L2628" i="8"/>
  <c r="L2629" i="8"/>
  <c r="L2630" i="8"/>
  <c r="L2631" i="8"/>
  <c r="L2632" i="8"/>
  <c r="L2633" i="8"/>
  <c r="L2634" i="8"/>
  <c r="L1114" i="8"/>
  <c r="L1609" i="8"/>
  <c r="L1115" i="8"/>
  <c r="L3398" i="8"/>
  <c r="L1116" i="8"/>
  <c r="L1610" i="8"/>
  <c r="L3399" i="8"/>
  <c r="L1611" i="8"/>
  <c r="L3400" i="8"/>
  <c r="L3401" i="8"/>
  <c r="L1612" i="8"/>
  <c r="L3402" i="8"/>
  <c r="L3403" i="8"/>
  <c r="L3404" i="8"/>
  <c r="L1613" i="8"/>
  <c r="L3405" i="8"/>
  <c r="L3406" i="8"/>
  <c r="L3407" i="8"/>
  <c r="L35" i="8"/>
  <c r="L36" i="8"/>
  <c r="L37" i="8"/>
  <c r="L38" i="8"/>
  <c r="L39" i="8"/>
  <c r="L40" i="8"/>
  <c r="L41" i="8"/>
  <c r="L42" i="8"/>
  <c r="L1117" i="8"/>
  <c r="L1614" i="8"/>
  <c r="L1615" i="8"/>
  <c r="L1616" i="8"/>
  <c r="L3408" i="8"/>
  <c r="L1617" i="8"/>
  <c r="L1618" i="8"/>
  <c r="L1619" i="8"/>
  <c r="L1118" i="8"/>
  <c r="L1119" i="8"/>
  <c r="L43" i="8"/>
  <c r="L1620" i="8"/>
  <c r="L1621" i="8"/>
  <c r="L1622" i="8"/>
  <c r="L1623" i="8"/>
  <c r="L3409" i="8"/>
  <c r="L3410" i="8"/>
  <c r="L3411" i="8"/>
  <c r="L3412" i="8"/>
  <c r="L1624" i="8"/>
  <c r="L1120" i="8"/>
  <c r="L44" i="8"/>
  <c r="L3413" i="8"/>
  <c r="L3414" i="8"/>
  <c r="L3415" i="8"/>
  <c r="L3416" i="8"/>
  <c r="L45" i="8"/>
  <c r="L3522" i="8"/>
  <c r="L46" i="8"/>
  <c r="L47" i="8"/>
  <c r="L1625" i="8"/>
  <c r="L1626" i="8"/>
  <c r="L1121" i="8"/>
  <c r="L1122" i="8"/>
  <c r="L1123" i="8"/>
  <c r="L48" i="8"/>
  <c r="L49" i="8"/>
  <c r="L50" i="8"/>
  <c r="L1124" i="8"/>
  <c r="L3417" i="8"/>
  <c r="L51" i="8"/>
  <c r="L3418" i="8"/>
  <c r="L3419" i="8"/>
  <c r="L1125" i="8"/>
  <c r="L1126" i="8"/>
  <c r="L3420" i="8"/>
  <c r="L1627" i="8"/>
  <c r="L3421" i="8"/>
  <c r="L3422" i="8"/>
  <c r="L3423" i="8"/>
  <c r="L1127" i="8"/>
  <c r="L3424" i="8"/>
  <c r="L3425" i="8"/>
  <c r="L3426" i="8"/>
  <c r="L3427" i="8"/>
  <c r="L52" i="8"/>
  <c r="L53" i="8"/>
  <c r="L3428" i="8"/>
  <c r="L1628" i="8"/>
  <c r="L3429" i="8"/>
  <c r="L3430" i="8"/>
  <c r="L1629" i="8"/>
  <c r="L3431" i="8"/>
  <c r="L3432" i="8"/>
  <c r="L54" i="8"/>
  <c r="L3433" i="8"/>
  <c r="L3434" i="8"/>
  <c r="L3435" i="8"/>
  <c r="L3436" i="8"/>
  <c r="L3437" i="8"/>
  <c r="L3438" i="8"/>
  <c r="L55" i="8"/>
  <c r="L56" i="8"/>
  <c r="L57" i="8"/>
  <c r="L58" i="8"/>
  <c r="L59" i="8"/>
  <c r="L3439" i="8"/>
  <c r="L3440" i="8"/>
  <c r="L3441" i="8"/>
  <c r="L3442" i="8"/>
  <c r="L60" i="8"/>
  <c r="L61" i="8"/>
  <c r="L62" i="8"/>
  <c r="L3443" i="8"/>
  <c r="L3444" i="8"/>
  <c r="L3445" i="8"/>
  <c r="L3446" i="8"/>
  <c r="L3447" i="8"/>
  <c r="L63" i="8"/>
  <c r="L3448" i="8"/>
  <c r="L3449" i="8"/>
  <c r="L3450" i="8"/>
  <c r="L3451" i="8"/>
  <c r="L3452" i="8"/>
  <c r="L3453" i="8"/>
  <c r="L3454" i="8"/>
  <c r="L64" i="8"/>
  <c r="L3455" i="8"/>
  <c r="L3456" i="8"/>
  <c r="L3457" i="8"/>
  <c r="L1630" i="8"/>
  <c r="L1631" i="8"/>
  <c r="L1632" i="8"/>
  <c r="L1633" i="8"/>
  <c r="L1634" i="8"/>
  <c r="L1635" i="8"/>
  <c r="L1636" i="8"/>
  <c r="L1637" i="8"/>
  <c r="L1638" i="8"/>
  <c r="L1639" i="8"/>
  <c r="L1640" i="8"/>
  <c r="L1641" i="8"/>
  <c r="L1642" i="8"/>
  <c r="L1643" i="8"/>
  <c r="L1644" i="8"/>
  <c r="L1645" i="8"/>
  <c r="L1646" i="8"/>
  <c r="L1647" i="8"/>
  <c r="L1648" i="8"/>
  <c r="L1649" i="8"/>
  <c r="L1650" i="8"/>
  <c r="L1651" i="8"/>
  <c r="L1652" i="8"/>
  <c r="L1653" i="8"/>
  <c r="L1654" i="8"/>
  <c r="L1655" i="8"/>
  <c r="L1656" i="8"/>
  <c r="L1657" i="8"/>
  <c r="L1658" i="8"/>
  <c r="L1659" i="8"/>
  <c r="L1660" i="8"/>
  <c r="L1661" i="8"/>
  <c r="L1662" i="8"/>
  <c r="L1663" i="8"/>
  <c r="L1664" i="8"/>
  <c r="L1665" i="8"/>
  <c r="L1666" i="8"/>
  <c r="L1667" i="8"/>
  <c r="L1668" i="8"/>
  <c r="L1669" i="8"/>
  <c r="L1670" i="8"/>
  <c r="L1671" i="8"/>
  <c r="L1672" i="8"/>
  <c r="L1673" i="8"/>
  <c r="L1674" i="8"/>
  <c r="L1675" i="8"/>
  <c r="L1676" i="8"/>
  <c r="L1677" i="8"/>
  <c r="L1678" i="8"/>
  <c r="L1679" i="8"/>
  <c r="L1680" i="8"/>
  <c r="L1681" i="8"/>
  <c r="L1682" i="8"/>
  <c r="L1683" i="8"/>
  <c r="L1684" i="8"/>
  <c r="L1685" i="8"/>
  <c r="L1686" i="8"/>
  <c r="L1687" i="8"/>
  <c r="L1688" i="8"/>
  <c r="L1689" i="8"/>
  <c r="L1690" i="8"/>
  <c r="L1691" i="8"/>
  <c r="L1692" i="8"/>
  <c r="L1693" i="8"/>
  <c r="L1694" i="8"/>
  <c r="L1695" i="8"/>
  <c r="L1696" i="8"/>
  <c r="L1697" i="8"/>
  <c r="L1698" i="8"/>
  <c r="L1699" i="8"/>
  <c r="L1700" i="8"/>
  <c r="L1701" i="8"/>
  <c r="L1702" i="8"/>
  <c r="L1703" i="8"/>
  <c r="L1704" i="8"/>
  <c r="L1705" i="8"/>
  <c r="L1706" i="8"/>
  <c r="L1707" i="8"/>
  <c r="L1708" i="8"/>
  <c r="L1709" i="8"/>
  <c r="L1710" i="8"/>
  <c r="L1711" i="8"/>
  <c r="L1712" i="8"/>
  <c r="L1713" i="8"/>
  <c r="L1714" i="8"/>
  <c r="L1715" i="8"/>
  <c r="L1716" i="8"/>
  <c r="L1717" i="8"/>
  <c r="L1718" i="8"/>
  <c r="L1719" i="8"/>
  <c r="L1720" i="8"/>
  <c r="L1721" i="8"/>
  <c r="L1722" i="8"/>
  <c r="L1723" i="8"/>
  <c r="L1724" i="8"/>
  <c r="L1725" i="8"/>
  <c r="L1726" i="8"/>
  <c r="L1727" i="8"/>
  <c r="L1728" i="8"/>
  <c r="L1729" i="8"/>
  <c r="L1730" i="8"/>
  <c r="L1731" i="8"/>
  <c r="L1732" i="8"/>
  <c r="L1733" i="8"/>
  <c r="L1734" i="8"/>
  <c r="L1735" i="8"/>
  <c r="L1736" i="8"/>
  <c r="L1737" i="8"/>
  <c r="L1738" i="8"/>
  <c r="L1739" i="8"/>
  <c r="L1740" i="8"/>
  <c r="L1741" i="8"/>
  <c r="L1742" i="8"/>
  <c r="L1743" i="8"/>
  <c r="L1744" i="8"/>
  <c r="L1745" i="8"/>
  <c r="L1746" i="8"/>
  <c r="L1747" i="8"/>
  <c r="L1748" i="8"/>
  <c r="L1749" i="8"/>
  <c r="L1750" i="8"/>
  <c r="L1751" i="8"/>
  <c r="L1752" i="8"/>
  <c r="L1753" i="8"/>
  <c r="L1754" i="8"/>
  <c r="L1755" i="8"/>
  <c r="L1756" i="8"/>
  <c r="L1757" i="8"/>
  <c r="L1758" i="8"/>
  <c r="L1759" i="8"/>
  <c r="L1760" i="8"/>
  <c r="L1761" i="8"/>
  <c r="L1762" i="8"/>
  <c r="L1763" i="8"/>
  <c r="L1764" i="8"/>
  <c r="L1765" i="8"/>
  <c r="L1766" i="8"/>
  <c r="L1767" i="8"/>
  <c r="L1768" i="8"/>
  <c r="L1769" i="8"/>
  <c r="L1770" i="8"/>
  <c r="L1771" i="8"/>
  <c r="L1772" i="8"/>
  <c r="L1773" i="8"/>
  <c r="L1774" i="8"/>
  <c r="L1775" i="8"/>
  <c r="L1776" i="8"/>
  <c r="L1777" i="8"/>
  <c r="L1778" i="8"/>
  <c r="L1779" i="8"/>
  <c r="L1780" i="8"/>
  <c r="L1781" i="8"/>
  <c r="L1782" i="8"/>
  <c r="L1783" i="8"/>
  <c r="L1784" i="8"/>
  <c r="L1785" i="8"/>
  <c r="L1786" i="8"/>
  <c r="L1787" i="8"/>
  <c r="L1788" i="8"/>
  <c r="L1789" i="8"/>
  <c r="L1790" i="8"/>
  <c r="L1791" i="8"/>
  <c r="L1792" i="8"/>
  <c r="L1793" i="8"/>
  <c r="L1794" i="8"/>
  <c r="L1795" i="8"/>
  <c r="L1796" i="8"/>
  <c r="L1797" i="8"/>
  <c r="L1798" i="8"/>
  <c r="L1799" i="8"/>
  <c r="L1800" i="8"/>
  <c r="L1801" i="8"/>
  <c r="L1802" i="8"/>
  <c r="L1803" i="8"/>
  <c r="L1804" i="8"/>
  <c r="L1805" i="8"/>
  <c r="L1806" i="8"/>
  <c r="L1807" i="8"/>
  <c r="L1808" i="8"/>
  <c r="L1809" i="8"/>
  <c r="L1810" i="8"/>
  <c r="L1811" i="8"/>
  <c r="L1812" i="8"/>
  <c r="L1813" i="8"/>
  <c r="L1814" i="8"/>
  <c r="L1815" i="8"/>
  <c r="L1816" i="8"/>
  <c r="L1817" i="8"/>
  <c r="L1818" i="8"/>
  <c r="L1819" i="8"/>
  <c r="L1820" i="8"/>
  <c r="L1821" i="8"/>
  <c r="L1822" i="8"/>
  <c r="L1823" i="8"/>
  <c r="L1824" i="8"/>
  <c r="L1825" i="8"/>
  <c r="L1826" i="8"/>
  <c r="L1827" i="8"/>
  <c r="L1828" i="8"/>
  <c r="L1829" i="8"/>
  <c r="L1830" i="8"/>
  <c r="L1831" i="8"/>
  <c r="L1832" i="8"/>
  <c r="L1833" i="8"/>
  <c r="L1834" i="8"/>
  <c r="L1835" i="8"/>
  <c r="L1836" i="8"/>
  <c r="L1837" i="8"/>
  <c r="L1838" i="8"/>
  <c r="L1839" i="8"/>
  <c r="L1840" i="8"/>
  <c r="L1841" i="8"/>
  <c r="L1842" i="8"/>
  <c r="L1843" i="8"/>
  <c r="L1844" i="8"/>
  <c r="L1845" i="8"/>
  <c r="L1846" i="8"/>
  <c r="L1847" i="8"/>
  <c r="L1848" i="8"/>
  <c r="L1849" i="8"/>
  <c r="L1850" i="8"/>
  <c r="L1851" i="8"/>
  <c r="L1852" i="8"/>
  <c r="L1853" i="8"/>
  <c r="L1854" i="8"/>
  <c r="L1855" i="8"/>
  <c r="L1856" i="8"/>
  <c r="L1857" i="8"/>
  <c r="L1858" i="8"/>
  <c r="L1859" i="8"/>
  <c r="L1860" i="8"/>
  <c r="L1861" i="8"/>
  <c r="L1862" i="8"/>
  <c r="L1863" i="8"/>
  <c r="L1864" i="8"/>
  <c r="L1865" i="8"/>
  <c r="L1866" i="8"/>
  <c r="L1867" i="8"/>
  <c r="L1868" i="8"/>
  <c r="L1869" i="8"/>
  <c r="L1870" i="8"/>
  <c r="L1871" i="8"/>
  <c r="L1872" i="8"/>
  <c r="L1873" i="8"/>
  <c r="L2537" i="8"/>
  <c r="L1874" i="8"/>
  <c r="L1875" i="8"/>
  <c r="L1876" i="8"/>
  <c r="L1877" i="8"/>
  <c r="L1878" i="8"/>
  <c r="L1879" i="8"/>
  <c r="L1880" i="8"/>
  <c r="L1881" i="8"/>
  <c r="L1882" i="8"/>
  <c r="L1883" i="8"/>
  <c r="L1884" i="8"/>
  <c r="L1885" i="8"/>
  <c r="L1886" i="8"/>
  <c r="L1887" i="8"/>
  <c r="L1888" i="8"/>
  <c r="L1889" i="8"/>
  <c r="L1890" i="8"/>
  <c r="L1891" i="8"/>
  <c r="L1892" i="8"/>
  <c r="L1893" i="8"/>
  <c r="L1894" i="8"/>
  <c r="L1895" i="8"/>
  <c r="L1896" i="8"/>
  <c r="L1897" i="8"/>
  <c r="L1898" i="8"/>
  <c r="L1899" i="8"/>
  <c r="L1900" i="8"/>
  <c r="L1901" i="8"/>
  <c r="L1902" i="8"/>
  <c r="L1903" i="8"/>
  <c r="L1904" i="8"/>
  <c r="L1905" i="8"/>
  <c r="L1906" i="8"/>
  <c r="L1907" i="8"/>
  <c r="L1908" i="8"/>
  <c r="L1909" i="8"/>
  <c r="L1910" i="8"/>
  <c r="L1911" i="8"/>
  <c r="L1912" i="8"/>
  <c r="L1913" i="8"/>
  <c r="L1914" i="8"/>
  <c r="L1915" i="8"/>
  <c r="L1916" i="8"/>
  <c r="L1917" i="8"/>
  <c r="L1918" i="8"/>
  <c r="L1919" i="8"/>
  <c r="L1920" i="8"/>
  <c r="L1921" i="8"/>
  <c r="L1922" i="8"/>
  <c r="L1923" i="8"/>
  <c r="L1924" i="8"/>
  <c r="L1925" i="8"/>
  <c r="L1926" i="8"/>
  <c r="L1927" i="8"/>
  <c r="L1928" i="8"/>
  <c r="L1929" i="8"/>
  <c r="L1930" i="8"/>
  <c r="L1931" i="8"/>
  <c r="L1932" i="8"/>
  <c r="L1933" i="8"/>
  <c r="L1934" i="8"/>
  <c r="L1935" i="8"/>
  <c r="L1936" i="8"/>
  <c r="L1937" i="8"/>
  <c r="L1938" i="8"/>
  <c r="L1939" i="8"/>
  <c r="L1940" i="8"/>
  <c r="L1941" i="8"/>
  <c r="L1942" i="8"/>
  <c r="L1943" i="8"/>
  <c r="L1944" i="8"/>
  <c r="L1945" i="8"/>
  <c r="L1946" i="8"/>
  <c r="L1947" i="8"/>
  <c r="L1948" i="8"/>
  <c r="L1949" i="8"/>
  <c r="L1950" i="8"/>
  <c r="L1951" i="8"/>
  <c r="L1952" i="8"/>
  <c r="L1953" i="8"/>
  <c r="L1954" i="8"/>
  <c r="L1955" i="8"/>
  <c r="L1956" i="8"/>
  <c r="L1957" i="8"/>
  <c r="L1958" i="8"/>
  <c r="L1959" i="8"/>
  <c r="L1960" i="8"/>
  <c r="L1961" i="8"/>
  <c r="L1962" i="8"/>
  <c r="L1963" i="8"/>
  <c r="L1964" i="8"/>
  <c r="L1965" i="8"/>
  <c r="L1966" i="8"/>
  <c r="L1967" i="8"/>
  <c r="L2538" i="8"/>
  <c r="L1968" i="8"/>
  <c r="L1969" i="8"/>
  <c r="L1970" i="8"/>
  <c r="L1971" i="8"/>
  <c r="L1972" i="8"/>
  <c r="L1973" i="8"/>
  <c r="L1974" i="8"/>
  <c r="L1975" i="8"/>
  <c r="L1976" i="8"/>
  <c r="L1977" i="8"/>
  <c r="L1978" i="8"/>
  <c r="L1979" i="8"/>
  <c r="L1980" i="8"/>
  <c r="L1981" i="8"/>
  <c r="L1982" i="8"/>
  <c r="L1983" i="8"/>
  <c r="L1984" i="8"/>
  <c r="L1985" i="8"/>
  <c r="L1986" i="8"/>
  <c r="L1987" i="8"/>
  <c r="L1988" i="8"/>
  <c r="L1989" i="8"/>
  <c r="L1990" i="8"/>
  <c r="L2539" i="8"/>
  <c r="L1991" i="8"/>
  <c r="L1992" i="8"/>
  <c r="L1993" i="8"/>
  <c r="L1994" i="8"/>
  <c r="L1995" i="8"/>
  <c r="L1996" i="8"/>
  <c r="L1997" i="8"/>
  <c r="L1998" i="8"/>
  <c r="L1999" i="8"/>
  <c r="L2000" i="8"/>
  <c r="L2001" i="8"/>
  <c r="L2002" i="8"/>
  <c r="L2003" i="8"/>
  <c r="L2004" i="8"/>
  <c r="L2005" i="8"/>
  <c r="L2006" i="8"/>
  <c r="L2007" i="8"/>
  <c r="L2008" i="8"/>
  <c r="L2009" i="8"/>
  <c r="L2010" i="8"/>
  <c r="L2011" i="8"/>
  <c r="L2012" i="8"/>
  <c r="L2013" i="8"/>
  <c r="L2014" i="8"/>
  <c r="L2015" i="8"/>
  <c r="L2016" i="8"/>
  <c r="L2017" i="8"/>
  <c r="L2018" i="8"/>
  <c r="L2540" i="8"/>
  <c r="L2019" i="8"/>
  <c r="L2020" i="8"/>
  <c r="L2021" i="8"/>
  <c r="L2022" i="8"/>
  <c r="L2023" i="8"/>
  <c r="L2024" i="8"/>
  <c r="L2025" i="8"/>
  <c r="L2026" i="8"/>
  <c r="L2027" i="8"/>
  <c r="L2028" i="8"/>
  <c r="L2541" i="8"/>
  <c r="L2029" i="8"/>
  <c r="L2030" i="8"/>
  <c r="L2031" i="8"/>
  <c r="L2032" i="8"/>
  <c r="L2033" i="8"/>
  <c r="L2034" i="8"/>
  <c r="L2035" i="8"/>
  <c r="L2036" i="8"/>
  <c r="L2037" i="8"/>
  <c r="L2038" i="8"/>
  <c r="L2039" i="8"/>
  <c r="L2040" i="8"/>
  <c r="L2542" i="8"/>
  <c r="L2543" i="8"/>
  <c r="L2544" i="8"/>
  <c r="L2545" i="8"/>
  <c r="L2546" i="8"/>
  <c r="L2041" i="8"/>
  <c r="L2042" i="8"/>
  <c r="L2043" i="8"/>
  <c r="L2547" i="8"/>
  <c r="L2044" i="8"/>
  <c r="L2045" i="8"/>
  <c r="L2548" i="8"/>
  <c r="L2549" i="8"/>
  <c r="L2550" i="8"/>
  <c r="L2046" i="8"/>
  <c r="L2047" i="8"/>
  <c r="L2048" i="8"/>
  <c r="L2049" i="8"/>
  <c r="L2050" i="8"/>
  <c r="L2051" i="8"/>
  <c r="L2052" i="8"/>
  <c r="L2053" i="8"/>
  <c r="L2054" i="8"/>
  <c r="L2055" i="8"/>
  <c r="L2551" i="8"/>
  <c r="L2552" i="8"/>
  <c r="L2553" i="8"/>
  <c r="L2554" i="8"/>
  <c r="L2555" i="8"/>
  <c r="L2556" i="8"/>
  <c r="L2557" i="8"/>
  <c r="L2558" i="8"/>
  <c r="L2559" i="8"/>
  <c r="L2056" i="8"/>
  <c r="L2057" i="8"/>
  <c r="L2560" i="8"/>
  <c r="L2058" i="8"/>
  <c r="L2561" i="8"/>
  <c r="L2562" i="8"/>
  <c r="L2563" i="8"/>
  <c r="L2059" i="8"/>
  <c r="L2060" i="8"/>
  <c r="L2061" i="8"/>
  <c r="L2062" i="8"/>
  <c r="L2063" i="8"/>
  <c r="L2064" i="8"/>
  <c r="L2469" i="8"/>
  <c r="L2065" i="8"/>
  <c r="L2066" i="8"/>
  <c r="L2388" i="8"/>
  <c r="L2067" i="8"/>
  <c r="L2068" i="8"/>
  <c r="L2069" i="8"/>
  <c r="L2070" i="8"/>
  <c r="L2071" i="8"/>
  <c r="L2564" i="8"/>
  <c r="L2072" i="8"/>
  <c r="L2073" i="8"/>
  <c r="L2074" i="8"/>
  <c r="L2075" i="8"/>
  <c r="L2076" i="8"/>
  <c r="L2565" i="8"/>
  <c r="L2566" i="8"/>
  <c r="L2567" i="8"/>
  <c r="L2077" i="8"/>
  <c r="L2568" i="8"/>
  <c r="L2078" i="8"/>
  <c r="L2079" i="8"/>
  <c r="L2080" i="8"/>
  <c r="L2081" i="8"/>
  <c r="L2082" i="8"/>
  <c r="L2569" i="8"/>
  <c r="L2083" i="8"/>
  <c r="L2570" i="8"/>
  <c r="L2084" i="8"/>
  <c r="L2085" i="8"/>
  <c r="L2571" i="8"/>
  <c r="L2086" i="8"/>
  <c r="L2087" i="8"/>
  <c r="L2088" i="8"/>
  <c r="L2089" i="8"/>
  <c r="L2090" i="8"/>
  <c r="L2091" i="8"/>
  <c r="L2092" i="8"/>
  <c r="L2093" i="8"/>
  <c r="L2094" i="8"/>
  <c r="L3458" i="8"/>
  <c r="L3459" i="8"/>
  <c r="L3460" i="8"/>
  <c r="L3461" i="8"/>
  <c r="L3462" i="8"/>
  <c r="L3463" i="8"/>
  <c r="L3464" i="8"/>
  <c r="L3465" i="8"/>
  <c r="L3466" i="8"/>
  <c r="L3467" i="8"/>
  <c r="L3468" i="8"/>
  <c r="L3469" i="8"/>
  <c r="L3470" i="8"/>
  <c r="L3471" i="8"/>
  <c r="L3472" i="8"/>
  <c r="L3473" i="8"/>
  <c r="L3474" i="8"/>
  <c r="L3475" i="8"/>
  <c r="L3476" i="8"/>
  <c r="L3477" i="8"/>
  <c r="L3478" i="8"/>
  <c r="L3513" i="8"/>
  <c r="L3512" i="8"/>
  <c r="L3499" i="8"/>
  <c r="L3507" i="8"/>
  <c r="L3487" i="8"/>
  <c r="L3514" i="8"/>
  <c r="L903" i="8"/>
  <c r="L3497" i="8"/>
  <c r="L3495" i="8"/>
  <c r="L3496" i="8"/>
  <c r="L3492" i="8"/>
  <c r="L3493" i="8"/>
  <c r="L3494" i="8"/>
  <c r="L3515" i="8"/>
  <c r="L3483" i="8"/>
  <c r="L3519" i="8"/>
  <c r="L3520" i="8"/>
  <c r="L3521" i="8"/>
  <c r="L338" i="8"/>
  <c r="L2865" i="8"/>
  <c r="L3501" i="8"/>
  <c r="L3503" i="8"/>
  <c r="L3504" i="8"/>
  <c r="L3505" i="8"/>
  <c r="L3482" i="8"/>
  <c r="L3510" i="8"/>
  <c r="L3509" i="8"/>
  <c r="S464" i="8"/>
  <c r="T464" i="8"/>
  <c r="Y464" i="8" s="1"/>
  <c r="S2" i="8"/>
  <c r="T2" i="8"/>
  <c r="Y2" i="8" s="1"/>
  <c r="S3" i="8"/>
  <c r="T3" i="8"/>
  <c r="Y3" i="8" s="1"/>
  <c r="S4" i="8"/>
  <c r="T4" i="8"/>
  <c r="Y4" i="8" s="1"/>
  <c r="S2635" i="8"/>
  <c r="T2635" i="8"/>
  <c r="Y2635" i="8" s="1"/>
  <c r="S2636" i="8"/>
  <c r="T2636" i="8"/>
  <c r="Y2636" i="8" s="1"/>
  <c r="S465" i="8"/>
  <c r="T465" i="8"/>
  <c r="Y465" i="8" s="1"/>
  <c r="S466" i="8"/>
  <c r="T466" i="8"/>
  <c r="Y466" i="8" s="1"/>
  <c r="S467" i="8"/>
  <c r="T467" i="8"/>
  <c r="Y467" i="8" s="1"/>
  <c r="S2637" i="8"/>
  <c r="T2637" i="8"/>
  <c r="Y2637" i="8" s="1"/>
  <c r="S2638" i="8"/>
  <c r="T2638" i="8"/>
  <c r="Y2638" i="8" s="1"/>
  <c r="S2639" i="8"/>
  <c r="T2639" i="8"/>
  <c r="Y2639" i="8" s="1"/>
  <c r="S2640" i="8"/>
  <c r="T2640" i="8"/>
  <c r="Y2640" i="8" s="1"/>
  <c r="S2641" i="8"/>
  <c r="T2641" i="8"/>
  <c r="Y2641" i="8" s="1"/>
  <c r="S468" i="8"/>
  <c r="T468" i="8"/>
  <c r="Y468" i="8" s="1"/>
  <c r="S469" i="8"/>
  <c r="T469" i="8"/>
  <c r="Y469" i="8" s="1"/>
  <c r="S470" i="8"/>
  <c r="T470" i="8"/>
  <c r="Y470" i="8" s="1"/>
  <c r="S2642" i="8"/>
  <c r="T2642" i="8"/>
  <c r="Y2642" i="8" s="1"/>
  <c r="S2643" i="8"/>
  <c r="T2643" i="8"/>
  <c r="Y2643" i="8" s="1"/>
  <c r="S471" i="8"/>
  <c r="T471" i="8"/>
  <c r="Y471" i="8" s="1"/>
  <c r="S472" i="8"/>
  <c r="T472" i="8"/>
  <c r="Y472" i="8" s="1"/>
  <c r="S473" i="8"/>
  <c r="T473" i="8"/>
  <c r="Y473" i="8" s="1"/>
  <c r="S474" i="8"/>
  <c r="T474" i="8"/>
  <c r="Y474" i="8" s="1"/>
  <c r="S475" i="8"/>
  <c r="T475" i="8"/>
  <c r="Y475" i="8" s="1"/>
  <c r="S476" i="8"/>
  <c r="T476" i="8"/>
  <c r="Y476" i="8" s="1"/>
  <c r="S320" i="8"/>
  <c r="T320" i="8"/>
  <c r="Y320" i="8" s="1"/>
  <c r="S477" i="8"/>
  <c r="T477" i="8"/>
  <c r="Y477" i="8" s="1"/>
  <c r="S478" i="8"/>
  <c r="T478" i="8"/>
  <c r="Y478" i="8" s="1"/>
  <c r="S479" i="8"/>
  <c r="T479" i="8"/>
  <c r="Y479" i="8" s="1"/>
  <c r="S480" i="8"/>
  <c r="T480" i="8"/>
  <c r="Y480" i="8" s="1"/>
  <c r="S481" i="8"/>
  <c r="T481" i="8"/>
  <c r="Y481" i="8" s="1"/>
  <c r="S482" i="8"/>
  <c r="T482" i="8"/>
  <c r="Y482" i="8" s="1"/>
  <c r="S483" i="8"/>
  <c r="T483" i="8"/>
  <c r="Y483" i="8" s="1"/>
  <c r="S484" i="8"/>
  <c r="T484" i="8"/>
  <c r="Y484" i="8" s="1"/>
  <c r="S485" i="8"/>
  <c r="T485" i="8"/>
  <c r="Y485" i="8" s="1"/>
  <c r="S486" i="8"/>
  <c r="T486" i="8"/>
  <c r="Y486" i="8" s="1"/>
  <c r="S487" i="8"/>
  <c r="T487" i="8"/>
  <c r="Y487" i="8" s="1"/>
  <c r="S488" i="8"/>
  <c r="T488" i="8"/>
  <c r="Y488" i="8" s="1"/>
  <c r="S2644" i="8"/>
  <c r="T2644" i="8"/>
  <c r="Y2644" i="8" s="1"/>
  <c r="S2645" i="8"/>
  <c r="T2645" i="8"/>
  <c r="Y2645" i="8" s="1"/>
  <c r="S2646" i="8"/>
  <c r="T2646" i="8"/>
  <c r="Y2646" i="8" s="1"/>
  <c r="S2647" i="8"/>
  <c r="T2647" i="8"/>
  <c r="Y2647" i="8" s="1"/>
  <c r="S321" i="8"/>
  <c r="T321" i="8"/>
  <c r="Y321" i="8" s="1"/>
  <c r="S322" i="8"/>
  <c r="T322" i="8"/>
  <c r="Y322" i="8" s="1"/>
  <c r="S323" i="8"/>
  <c r="T323" i="8"/>
  <c r="Y323" i="8" s="1"/>
  <c r="S489" i="8"/>
  <c r="T489" i="8"/>
  <c r="Y489" i="8" s="1"/>
  <c r="S490" i="8"/>
  <c r="T490" i="8"/>
  <c r="Y490" i="8" s="1"/>
  <c r="S2648" i="8"/>
  <c r="T2648" i="8"/>
  <c r="Y2648" i="8" s="1"/>
  <c r="S2649" i="8"/>
  <c r="T2649" i="8"/>
  <c r="Y2649" i="8" s="1"/>
  <c r="S324" i="8"/>
  <c r="T324" i="8"/>
  <c r="Y324" i="8" s="1"/>
  <c r="S5" i="8"/>
  <c r="T5" i="8"/>
  <c r="Y5" i="8" s="1"/>
  <c r="S6" i="8"/>
  <c r="T6" i="8"/>
  <c r="Y6" i="8" s="1"/>
  <c r="S2650" i="8"/>
  <c r="T2650" i="8"/>
  <c r="Y2650" i="8" s="1"/>
  <c r="S325" i="8"/>
  <c r="T325" i="8"/>
  <c r="Y325" i="8" s="1"/>
  <c r="S326" i="8"/>
  <c r="T326" i="8"/>
  <c r="Y326" i="8" s="1"/>
  <c r="S491" i="8"/>
  <c r="T491" i="8"/>
  <c r="Y491" i="8" s="1"/>
  <c r="S492" i="8"/>
  <c r="T492" i="8"/>
  <c r="Y492" i="8" s="1"/>
  <c r="S493" i="8"/>
  <c r="T493" i="8"/>
  <c r="Y493" i="8" s="1"/>
  <c r="S494" i="8"/>
  <c r="T494" i="8"/>
  <c r="Y494" i="8" s="1"/>
  <c r="S2651" i="8"/>
  <c r="T2651" i="8"/>
  <c r="Y2651" i="8" s="1"/>
  <c r="S495" i="8"/>
  <c r="T495" i="8"/>
  <c r="Y495" i="8" s="1"/>
  <c r="S2652" i="8"/>
  <c r="T2652" i="8"/>
  <c r="Y2652" i="8" s="1"/>
  <c r="S2653" i="8"/>
  <c r="T2653" i="8"/>
  <c r="Y2653" i="8" s="1"/>
  <c r="S2654" i="8"/>
  <c r="T2654" i="8"/>
  <c r="Y2654" i="8" s="1"/>
  <c r="S2655" i="8"/>
  <c r="T2655" i="8"/>
  <c r="Y2655" i="8" s="1"/>
  <c r="S2656" i="8"/>
  <c r="T2656" i="8"/>
  <c r="Y2656" i="8" s="1"/>
  <c r="S2657" i="8"/>
  <c r="T2657" i="8"/>
  <c r="Y2657" i="8" s="1"/>
  <c r="S2658" i="8"/>
  <c r="T2658" i="8"/>
  <c r="Y2658" i="8" s="1"/>
  <c r="S2659" i="8"/>
  <c r="T2659" i="8"/>
  <c r="Y2659" i="8" s="1"/>
  <c r="S2660" i="8"/>
  <c r="T2660" i="8"/>
  <c r="Y2660" i="8" s="1"/>
  <c r="S496" i="8"/>
  <c r="T496" i="8"/>
  <c r="Y496" i="8" s="1"/>
  <c r="S497" i="8"/>
  <c r="T497" i="8"/>
  <c r="Y497" i="8" s="1"/>
  <c r="S498" i="8"/>
  <c r="T498" i="8"/>
  <c r="Y498" i="8" s="1"/>
  <c r="S499" i="8"/>
  <c r="T499" i="8"/>
  <c r="Y499" i="8" s="1"/>
  <c r="S2661" i="8"/>
  <c r="T2661" i="8"/>
  <c r="Y2661" i="8" s="1"/>
  <c r="S2662" i="8"/>
  <c r="T2662" i="8"/>
  <c r="Y2662" i="8" s="1"/>
  <c r="S7" i="8"/>
  <c r="T7" i="8"/>
  <c r="Y7" i="8" s="1"/>
  <c r="S2663" i="8"/>
  <c r="T2663" i="8"/>
  <c r="Y2663" i="8" s="1"/>
  <c r="S2664" i="8"/>
  <c r="T2664" i="8"/>
  <c r="Y2664" i="8" s="1"/>
  <c r="S2665" i="8"/>
  <c r="T2665" i="8"/>
  <c r="Y2665" i="8" s="1"/>
  <c r="S500" i="8"/>
  <c r="T500" i="8"/>
  <c r="Y500" i="8" s="1"/>
  <c r="S501" i="8"/>
  <c r="T501" i="8"/>
  <c r="Y501" i="8" s="1"/>
  <c r="S502" i="8"/>
  <c r="T502" i="8"/>
  <c r="Y502" i="8" s="1"/>
  <c r="S503" i="8"/>
  <c r="T503" i="8"/>
  <c r="Y503" i="8" s="1"/>
  <c r="S2666" i="8"/>
  <c r="T2666" i="8"/>
  <c r="Y2666" i="8" s="1"/>
  <c r="S2667" i="8"/>
  <c r="T2667" i="8"/>
  <c r="Y2667" i="8" s="1"/>
  <c r="S2668" i="8"/>
  <c r="T2668" i="8"/>
  <c r="Y2668" i="8" s="1"/>
  <c r="S2669" i="8"/>
  <c r="T2669" i="8"/>
  <c r="Y2669" i="8" s="1"/>
  <c r="S2670" i="8"/>
  <c r="T2670" i="8"/>
  <c r="Y2670" i="8" s="1"/>
  <c r="S8" i="8"/>
  <c r="T8" i="8"/>
  <c r="Y8" i="8" s="1"/>
  <c r="S9" i="8"/>
  <c r="T9" i="8"/>
  <c r="Y9" i="8" s="1"/>
  <c r="S504" i="8"/>
  <c r="T504" i="8"/>
  <c r="Y504" i="8" s="1"/>
  <c r="S505" i="8"/>
  <c r="T505" i="8"/>
  <c r="Y505" i="8" s="1"/>
  <c r="S506" i="8"/>
  <c r="T506" i="8"/>
  <c r="Y506" i="8" s="1"/>
  <c r="S10" i="8"/>
  <c r="T10" i="8"/>
  <c r="Y10" i="8" s="1"/>
  <c r="S2671" i="8"/>
  <c r="T2671" i="8"/>
  <c r="Y2671" i="8" s="1"/>
  <c r="S507" i="8"/>
  <c r="T507" i="8"/>
  <c r="Y507" i="8" s="1"/>
  <c r="S508" i="8"/>
  <c r="T508" i="8"/>
  <c r="Y508" i="8" s="1"/>
  <c r="S509" i="8"/>
  <c r="T509" i="8"/>
  <c r="Y509" i="8" s="1"/>
  <c r="S510" i="8"/>
  <c r="T510" i="8"/>
  <c r="Y510" i="8" s="1"/>
  <c r="S511" i="8"/>
  <c r="T511" i="8"/>
  <c r="Y511" i="8" s="1"/>
  <c r="S327" i="8"/>
  <c r="T327" i="8"/>
  <c r="Y327" i="8" s="1"/>
  <c r="S512" i="8"/>
  <c r="T512" i="8"/>
  <c r="Y512" i="8" s="1"/>
  <c r="S513" i="8"/>
  <c r="T513" i="8"/>
  <c r="Y513" i="8" s="1"/>
  <c r="S2672" i="8"/>
  <c r="T2672" i="8"/>
  <c r="Y2672" i="8" s="1"/>
  <c r="S2673" i="8"/>
  <c r="T2673" i="8"/>
  <c r="Y2673" i="8" s="1"/>
  <c r="S2674" i="8"/>
  <c r="T2674" i="8"/>
  <c r="Y2674" i="8" s="1"/>
  <c r="S2675" i="8"/>
  <c r="T2675" i="8"/>
  <c r="Y2675" i="8" s="1"/>
  <c r="S2676" i="8"/>
  <c r="T2676" i="8"/>
  <c r="Y2676" i="8" s="1"/>
  <c r="S2677" i="8"/>
  <c r="T2677" i="8"/>
  <c r="Y2677" i="8" s="1"/>
  <c r="S2678" i="8"/>
  <c r="T2678" i="8"/>
  <c r="Y2678" i="8" s="1"/>
  <c r="S2679" i="8"/>
  <c r="T2679" i="8"/>
  <c r="Y2679" i="8" s="1"/>
  <c r="S2680" i="8"/>
  <c r="T2680" i="8"/>
  <c r="Y2680" i="8" s="1"/>
  <c r="S2681" i="8"/>
  <c r="T2681" i="8"/>
  <c r="Y2681" i="8" s="1"/>
  <c r="S2682" i="8"/>
  <c r="T2682" i="8"/>
  <c r="Y2682" i="8" s="1"/>
  <c r="S2683" i="8"/>
  <c r="T2683" i="8"/>
  <c r="Y2683" i="8" s="1"/>
  <c r="S2684" i="8"/>
  <c r="T2684" i="8"/>
  <c r="Y2684" i="8" s="1"/>
  <c r="S2685" i="8"/>
  <c r="T2685" i="8"/>
  <c r="Y2685" i="8" s="1"/>
  <c r="S2686" i="8"/>
  <c r="T2686" i="8"/>
  <c r="Y2686" i="8" s="1"/>
  <c r="S2687" i="8"/>
  <c r="T2687" i="8"/>
  <c r="Y2687" i="8" s="1"/>
  <c r="S514" i="8"/>
  <c r="T514" i="8"/>
  <c r="Y514" i="8" s="1"/>
  <c r="S2688" i="8"/>
  <c r="T2688" i="8"/>
  <c r="Y2688" i="8" s="1"/>
  <c r="S2689" i="8"/>
  <c r="T2689" i="8"/>
  <c r="Y2689" i="8" s="1"/>
  <c r="S515" i="8"/>
  <c r="T515" i="8"/>
  <c r="Y515" i="8" s="1"/>
  <c r="S516" i="8"/>
  <c r="T516" i="8"/>
  <c r="Y516" i="8" s="1"/>
  <c r="S517" i="8"/>
  <c r="T517" i="8"/>
  <c r="Y517" i="8" s="1"/>
  <c r="S518" i="8"/>
  <c r="T518" i="8"/>
  <c r="Y518" i="8" s="1"/>
  <c r="S2690" i="8"/>
  <c r="T2690" i="8"/>
  <c r="Y2690" i="8" s="1"/>
  <c r="S519" i="8"/>
  <c r="T519" i="8"/>
  <c r="Y519" i="8" s="1"/>
  <c r="S520" i="8"/>
  <c r="T520" i="8"/>
  <c r="Y520" i="8" s="1"/>
  <c r="S521" i="8"/>
  <c r="T521" i="8"/>
  <c r="Y521" i="8" s="1"/>
  <c r="S522" i="8"/>
  <c r="T522" i="8"/>
  <c r="Y522" i="8" s="1"/>
  <c r="S2691" i="8"/>
  <c r="T2691" i="8"/>
  <c r="Y2691" i="8" s="1"/>
  <c r="S11" i="8"/>
  <c r="T11" i="8"/>
  <c r="Y11" i="8" s="1"/>
  <c r="S12" i="8"/>
  <c r="T12" i="8"/>
  <c r="Y12" i="8" s="1"/>
  <c r="S523" i="8"/>
  <c r="T523" i="8"/>
  <c r="Y523" i="8" s="1"/>
  <c r="S2692" i="8"/>
  <c r="T2692" i="8"/>
  <c r="Y2692" i="8" s="1"/>
  <c r="S2693" i="8"/>
  <c r="T2693" i="8"/>
  <c r="Y2693" i="8" s="1"/>
  <c r="S2694" i="8"/>
  <c r="T2694" i="8"/>
  <c r="Y2694" i="8" s="1"/>
  <c r="S2695" i="8"/>
  <c r="T2695" i="8"/>
  <c r="Y2695" i="8" s="1"/>
  <c r="S2696" i="8"/>
  <c r="T2696" i="8"/>
  <c r="Y2696" i="8" s="1"/>
  <c r="S328" i="8"/>
  <c r="T328" i="8"/>
  <c r="Y328" i="8" s="1"/>
  <c r="S2697" i="8"/>
  <c r="T2697" i="8"/>
  <c r="Y2697" i="8" s="1"/>
  <c r="S2698" i="8"/>
  <c r="T2698" i="8"/>
  <c r="Y2698" i="8" s="1"/>
  <c r="S524" i="8"/>
  <c r="T524" i="8"/>
  <c r="Y524" i="8" s="1"/>
  <c r="S2699" i="8"/>
  <c r="T2699" i="8"/>
  <c r="Y2699" i="8" s="1"/>
  <c r="S2700" i="8"/>
  <c r="T2700" i="8"/>
  <c r="Y2700" i="8" s="1"/>
  <c r="S13" i="8"/>
  <c r="T13" i="8"/>
  <c r="Y13" i="8" s="1"/>
  <c r="S525" i="8"/>
  <c r="T525" i="8"/>
  <c r="Y525" i="8" s="1"/>
  <c r="S526" i="8"/>
  <c r="T526" i="8"/>
  <c r="Y526" i="8" s="1"/>
  <c r="S527" i="8"/>
  <c r="T527" i="8"/>
  <c r="Y527" i="8" s="1"/>
  <c r="S528" i="8"/>
  <c r="T528" i="8"/>
  <c r="Y528" i="8" s="1"/>
  <c r="S2701" i="8"/>
  <c r="T2701" i="8"/>
  <c r="Y2701" i="8" s="1"/>
  <c r="S2702" i="8"/>
  <c r="T2702" i="8"/>
  <c r="Y2702" i="8" s="1"/>
  <c r="S529" i="8"/>
  <c r="T529" i="8"/>
  <c r="Y529" i="8" s="1"/>
  <c r="S530" i="8"/>
  <c r="T530" i="8"/>
  <c r="Y530" i="8" s="1"/>
  <c r="S2703" i="8"/>
  <c r="T2703" i="8"/>
  <c r="Y2703" i="8" s="1"/>
  <c r="S2704" i="8"/>
  <c r="T2704" i="8"/>
  <c r="Y2704" i="8" s="1"/>
  <c r="S329" i="8"/>
  <c r="T329" i="8"/>
  <c r="Y329" i="8" s="1"/>
  <c r="S2705" i="8"/>
  <c r="T2705" i="8"/>
  <c r="Y2705" i="8" s="1"/>
  <c r="S2706" i="8"/>
  <c r="T2706" i="8"/>
  <c r="Y2706" i="8" s="1"/>
  <c r="S2707" i="8"/>
  <c r="T2707" i="8"/>
  <c r="Y2707" i="8" s="1"/>
  <c r="S2708" i="8"/>
  <c r="T2708" i="8"/>
  <c r="Y2708" i="8" s="1"/>
  <c r="S2709" i="8"/>
  <c r="T2709" i="8"/>
  <c r="Y2709" i="8" s="1"/>
  <c r="S2710" i="8"/>
  <c r="T2710" i="8"/>
  <c r="Y2710" i="8" s="1"/>
  <c r="S531" i="8"/>
  <c r="T531" i="8"/>
  <c r="Y531" i="8" s="1"/>
  <c r="S532" i="8"/>
  <c r="T532" i="8"/>
  <c r="Y532" i="8" s="1"/>
  <c r="S533" i="8"/>
  <c r="T533" i="8"/>
  <c r="Y533" i="8" s="1"/>
  <c r="S2711" i="8"/>
  <c r="T2711" i="8"/>
  <c r="Y2711" i="8" s="1"/>
  <c r="S534" i="8"/>
  <c r="T534" i="8"/>
  <c r="Y534" i="8" s="1"/>
  <c r="S535" i="8"/>
  <c r="T535" i="8"/>
  <c r="Y535" i="8" s="1"/>
  <c r="S2712" i="8"/>
  <c r="T2712" i="8"/>
  <c r="Y2712" i="8" s="1"/>
  <c r="S2713" i="8"/>
  <c r="T2713" i="8"/>
  <c r="Y2713" i="8" s="1"/>
  <c r="S536" i="8"/>
  <c r="T536" i="8"/>
  <c r="Y536" i="8" s="1"/>
  <c r="S537" i="8"/>
  <c r="T537" i="8"/>
  <c r="Y537" i="8" s="1"/>
  <c r="S2714" i="8"/>
  <c r="T2714" i="8"/>
  <c r="Y2714" i="8" s="1"/>
  <c r="S2715" i="8"/>
  <c r="T2715" i="8"/>
  <c r="Y2715" i="8" s="1"/>
  <c r="S2716" i="8"/>
  <c r="T2716" i="8"/>
  <c r="Y2716" i="8" s="1"/>
  <c r="S2717" i="8"/>
  <c r="T2717" i="8"/>
  <c r="Y2717" i="8" s="1"/>
  <c r="S2718" i="8"/>
  <c r="T2718" i="8"/>
  <c r="Y2718" i="8" s="1"/>
  <c r="S2719" i="8"/>
  <c r="T2719" i="8"/>
  <c r="Y2719" i="8" s="1"/>
  <c r="S2720" i="8"/>
  <c r="T2720" i="8"/>
  <c r="Y2720" i="8" s="1"/>
  <c r="S538" i="8"/>
  <c r="T538" i="8"/>
  <c r="Y538" i="8" s="1"/>
  <c r="S2721" i="8"/>
  <c r="T2721" i="8"/>
  <c r="Y2721" i="8" s="1"/>
  <c r="S2722" i="8"/>
  <c r="T2722" i="8"/>
  <c r="Y2722" i="8" s="1"/>
  <c r="S539" i="8"/>
  <c r="T539" i="8"/>
  <c r="Y539" i="8" s="1"/>
  <c r="S540" i="8"/>
  <c r="T540" i="8"/>
  <c r="Y540" i="8" s="1"/>
  <c r="S14" i="8"/>
  <c r="T14" i="8"/>
  <c r="Y14" i="8" s="1"/>
  <c r="S541" i="8"/>
  <c r="T541" i="8"/>
  <c r="Y541" i="8" s="1"/>
  <c r="S542" i="8"/>
  <c r="T542" i="8"/>
  <c r="Y542" i="8" s="1"/>
  <c r="S543" i="8"/>
  <c r="T543" i="8"/>
  <c r="Y543" i="8" s="1"/>
  <c r="S544" i="8"/>
  <c r="T544" i="8"/>
  <c r="Y544" i="8" s="1"/>
  <c r="S2723" i="8"/>
  <c r="T2723" i="8"/>
  <c r="Y2723" i="8" s="1"/>
  <c r="S2724" i="8"/>
  <c r="T2724" i="8"/>
  <c r="Y2724" i="8" s="1"/>
  <c r="S2725" i="8"/>
  <c r="T2725" i="8"/>
  <c r="Y2725" i="8" s="1"/>
  <c r="S545" i="8"/>
  <c r="T545" i="8"/>
  <c r="Y545" i="8" s="1"/>
  <c r="S546" i="8"/>
  <c r="T546" i="8"/>
  <c r="Y546" i="8" s="1"/>
  <c r="S547" i="8"/>
  <c r="T547" i="8"/>
  <c r="Y547" i="8" s="1"/>
  <c r="S548" i="8"/>
  <c r="T548" i="8"/>
  <c r="Y548" i="8" s="1"/>
  <c r="S2726" i="8"/>
  <c r="T2726" i="8"/>
  <c r="Y2726" i="8" s="1"/>
  <c r="S2727" i="8"/>
  <c r="T2727" i="8"/>
  <c r="Y2727" i="8" s="1"/>
  <c r="S2728" i="8"/>
  <c r="T2728" i="8"/>
  <c r="Y2728" i="8" s="1"/>
  <c r="S2729" i="8"/>
  <c r="T2729" i="8"/>
  <c r="Y2729" i="8" s="1"/>
  <c r="S2730" i="8"/>
  <c r="T2730" i="8"/>
  <c r="Y2730" i="8" s="1"/>
  <c r="S2731" i="8"/>
  <c r="T2731" i="8"/>
  <c r="Y2731" i="8" s="1"/>
  <c r="S2732" i="8"/>
  <c r="T2732" i="8"/>
  <c r="Y2732" i="8" s="1"/>
  <c r="S2733" i="8"/>
  <c r="T2733" i="8"/>
  <c r="Y2733" i="8" s="1"/>
  <c r="S2734" i="8"/>
  <c r="T2734" i="8"/>
  <c r="Y2734" i="8" s="1"/>
  <c r="S549" i="8"/>
  <c r="T549" i="8"/>
  <c r="Y549" i="8" s="1"/>
  <c r="S2735" i="8"/>
  <c r="T2735" i="8"/>
  <c r="Y2735" i="8" s="1"/>
  <c r="S2736" i="8"/>
  <c r="T2736" i="8"/>
  <c r="Y2736" i="8" s="1"/>
  <c r="S2737" i="8"/>
  <c r="T2737" i="8"/>
  <c r="Y2737" i="8" s="1"/>
  <c r="S2738" i="8"/>
  <c r="T2738" i="8"/>
  <c r="Y2738" i="8" s="1"/>
  <c r="S2739" i="8"/>
  <c r="T2739" i="8"/>
  <c r="Y2739" i="8" s="1"/>
  <c r="S2740" i="8"/>
  <c r="T2740" i="8"/>
  <c r="Y2740" i="8" s="1"/>
  <c r="S2741" i="8"/>
  <c r="T2741" i="8"/>
  <c r="Y2741" i="8" s="1"/>
  <c r="S2742" i="8"/>
  <c r="T2742" i="8"/>
  <c r="Y2742" i="8" s="1"/>
  <c r="S2743" i="8"/>
  <c r="T2743" i="8"/>
  <c r="Y2743" i="8" s="1"/>
  <c r="S2744" i="8"/>
  <c r="T2744" i="8"/>
  <c r="Y2744" i="8" s="1"/>
  <c r="S330" i="8"/>
  <c r="T330" i="8"/>
  <c r="Y330" i="8" s="1"/>
  <c r="S331" i="8"/>
  <c r="T331" i="8"/>
  <c r="Y331" i="8" s="1"/>
  <c r="S2745" i="8"/>
  <c r="T2745" i="8"/>
  <c r="Y2745" i="8" s="1"/>
  <c r="S2746" i="8"/>
  <c r="T2746" i="8"/>
  <c r="Y2746" i="8" s="1"/>
  <c r="S332" i="8"/>
  <c r="T332" i="8"/>
  <c r="Y332" i="8" s="1"/>
  <c r="S550" i="8"/>
  <c r="T550" i="8"/>
  <c r="Y550" i="8" s="1"/>
  <c r="S2747" i="8"/>
  <c r="T2747" i="8"/>
  <c r="Y2747" i="8" s="1"/>
  <c r="S2748" i="8"/>
  <c r="T2748" i="8"/>
  <c r="Y2748" i="8" s="1"/>
  <c r="S551" i="8"/>
  <c r="T551" i="8"/>
  <c r="Y551" i="8" s="1"/>
  <c r="S552" i="8"/>
  <c r="T552" i="8"/>
  <c r="Y552" i="8" s="1"/>
  <c r="S333" i="8"/>
  <c r="T333" i="8"/>
  <c r="Y333" i="8" s="1"/>
  <c r="S334" i="8"/>
  <c r="T334" i="8"/>
  <c r="Y334" i="8" s="1"/>
  <c r="S2749" i="8"/>
  <c r="T2749" i="8"/>
  <c r="Y2749" i="8" s="1"/>
  <c r="S2750" i="8"/>
  <c r="T2750" i="8"/>
  <c r="Y2750" i="8" s="1"/>
  <c r="S335" i="8"/>
  <c r="T335" i="8"/>
  <c r="Y335" i="8" s="1"/>
  <c r="S2751" i="8"/>
  <c r="T2751" i="8"/>
  <c r="Y2751" i="8" s="1"/>
  <c r="S15" i="8"/>
  <c r="T15" i="8"/>
  <c r="Y15" i="8" s="1"/>
  <c r="S2752" i="8"/>
  <c r="T2752" i="8"/>
  <c r="Y2752" i="8" s="1"/>
  <c r="S2753" i="8"/>
  <c r="T2753" i="8"/>
  <c r="Y2753" i="8" s="1"/>
  <c r="S2754" i="8"/>
  <c r="T2754" i="8"/>
  <c r="Y2754" i="8" s="1"/>
  <c r="S2755" i="8"/>
  <c r="T2755" i="8"/>
  <c r="Y2755" i="8" s="1"/>
  <c r="S2756" i="8"/>
  <c r="T2756" i="8"/>
  <c r="Y2756" i="8" s="1"/>
  <c r="S2757" i="8"/>
  <c r="T2757" i="8"/>
  <c r="Y2757" i="8" s="1"/>
  <c r="S2758" i="8"/>
  <c r="T2758" i="8"/>
  <c r="Y2758" i="8" s="1"/>
  <c r="S2759" i="8"/>
  <c r="T2759" i="8"/>
  <c r="Y2759" i="8" s="1"/>
  <c r="S336" i="8"/>
  <c r="T336" i="8"/>
  <c r="Y336" i="8" s="1"/>
  <c r="S2760" i="8"/>
  <c r="T2760" i="8"/>
  <c r="Y2760" i="8" s="1"/>
  <c r="S2761" i="8"/>
  <c r="T2761" i="8"/>
  <c r="Y2761" i="8" s="1"/>
  <c r="S2762" i="8"/>
  <c r="T2762" i="8"/>
  <c r="Y2762" i="8" s="1"/>
  <c r="S2763" i="8"/>
  <c r="T2763" i="8"/>
  <c r="Y2763" i="8" s="1"/>
  <c r="S2764" i="8"/>
  <c r="T2764" i="8"/>
  <c r="Y2764" i="8" s="1"/>
  <c r="S553" i="8"/>
  <c r="T553" i="8"/>
  <c r="Y553" i="8" s="1"/>
  <c r="S554" i="8"/>
  <c r="T554" i="8"/>
  <c r="Y554" i="8" s="1"/>
  <c r="S337" i="8"/>
  <c r="T337" i="8"/>
  <c r="Y337" i="8" s="1"/>
  <c r="S339" i="8"/>
  <c r="T339" i="8"/>
  <c r="Y339" i="8" s="1"/>
  <c r="S340" i="8"/>
  <c r="T340" i="8"/>
  <c r="Y340" i="8" s="1"/>
  <c r="S16" i="8"/>
  <c r="T16" i="8"/>
  <c r="Y16" i="8" s="1"/>
  <c r="S555" i="8"/>
  <c r="T555" i="8"/>
  <c r="Y555" i="8" s="1"/>
  <c r="S3479" i="8"/>
  <c r="T3479" i="8"/>
  <c r="Y3479" i="8" s="1"/>
  <c r="S341" i="8"/>
  <c r="T341" i="8"/>
  <c r="Y341" i="8" s="1"/>
  <c r="S342" i="8"/>
  <c r="T342" i="8"/>
  <c r="Y342" i="8" s="1"/>
  <c r="S556" i="8"/>
  <c r="T556" i="8"/>
  <c r="Y556" i="8" s="1"/>
  <c r="S343" i="8"/>
  <c r="T343" i="8"/>
  <c r="Y343" i="8" s="1"/>
  <c r="S557" i="8"/>
  <c r="T557" i="8"/>
  <c r="Y557" i="8" s="1"/>
  <c r="S558" i="8"/>
  <c r="T558" i="8"/>
  <c r="Y558" i="8" s="1"/>
  <c r="S2765" i="8"/>
  <c r="T2765" i="8"/>
  <c r="Y2765" i="8" s="1"/>
  <c r="S2766" i="8"/>
  <c r="T2766" i="8"/>
  <c r="Y2766" i="8" s="1"/>
  <c r="S559" i="8"/>
  <c r="T559" i="8"/>
  <c r="Y559" i="8" s="1"/>
  <c r="S560" i="8"/>
  <c r="T560" i="8"/>
  <c r="Y560" i="8" s="1"/>
  <c r="S2767" i="8"/>
  <c r="T2767" i="8"/>
  <c r="Y2767" i="8" s="1"/>
  <c r="S2768" i="8"/>
  <c r="T2768" i="8"/>
  <c r="Y2768" i="8" s="1"/>
  <c r="S2769" i="8"/>
  <c r="T2769" i="8"/>
  <c r="Y2769" i="8" s="1"/>
  <c r="S344" i="8"/>
  <c r="T344" i="8"/>
  <c r="Y344" i="8" s="1"/>
  <c r="S345" i="8"/>
  <c r="T345" i="8"/>
  <c r="Y345" i="8" s="1"/>
  <c r="S346" i="8"/>
  <c r="T346" i="8"/>
  <c r="Y346" i="8" s="1"/>
  <c r="S347" i="8"/>
  <c r="T347" i="8"/>
  <c r="Y347" i="8" s="1"/>
  <c r="S348" i="8"/>
  <c r="T348" i="8"/>
  <c r="Y348" i="8" s="1"/>
  <c r="S2770" i="8"/>
  <c r="T2770" i="8"/>
  <c r="Y2770" i="8" s="1"/>
  <c r="S2771" i="8"/>
  <c r="T2771" i="8"/>
  <c r="Y2771" i="8" s="1"/>
  <c r="S2772" i="8"/>
  <c r="T2772" i="8"/>
  <c r="Y2772" i="8" s="1"/>
  <c r="S2773" i="8"/>
  <c r="T2773" i="8"/>
  <c r="Y2773" i="8" s="1"/>
  <c r="S2774" i="8"/>
  <c r="T2774" i="8"/>
  <c r="Y2774" i="8" s="1"/>
  <c r="S2775" i="8"/>
  <c r="T2775" i="8"/>
  <c r="Y2775" i="8" s="1"/>
  <c r="S2776" i="8"/>
  <c r="T2776" i="8"/>
  <c r="Y2776" i="8" s="1"/>
  <c r="S2777" i="8"/>
  <c r="T2777" i="8"/>
  <c r="Y2777" i="8" s="1"/>
  <c r="S2778" i="8"/>
  <c r="T2778" i="8"/>
  <c r="Y2778" i="8" s="1"/>
  <c r="S561" i="8"/>
  <c r="T561" i="8"/>
  <c r="Y561" i="8" s="1"/>
  <c r="S349" i="8"/>
  <c r="T349" i="8"/>
  <c r="Y349" i="8" s="1"/>
  <c r="S2779" i="8"/>
  <c r="T2779" i="8"/>
  <c r="Y2779" i="8" s="1"/>
  <c r="S562" i="8"/>
  <c r="T562" i="8"/>
  <c r="Y562" i="8" s="1"/>
  <c r="S17" i="8"/>
  <c r="T17" i="8"/>
  <c r="Y17" i="8" s="1"/>
  <c r="S18" i="8"/>
  <c r="T18" i="8"/>
  <c r="S350" i="8"/>
  <c r="T350" i="8"/>
  <c r="Y350" i="8" s="1"/>
  <c r="S563" i="8"/>
  <c r="T563" i="8"/>
  <c r="Y563" i="8" s="1"/>
  <c r="S2780" i="8"/>
  <c r="T2780" i="8"/>
  <c r="Y2780" i="8" s="1"/>
  <c r="S2781" i="8"/>
  <c r="T2781" i="8"/>
  <c r="Y2781" i="8" s="1"/>
  <c r="S2782" i="8"/>
  <c r="T2782" i="8"/>
  <c r="Y2782" i="8" s="1"/>
  <c r="S2783" i="8"/>
  <c r="T2783" i="8"/>
  <c r="Y2783" i="8" s="1"/>
  <c r="S564" i="8"/>
  <c r="T564" i="8"/>
  <c r="Y564" i="8" s="1"/>
  <c r="S565" i="8"/>
  <c r="T565" i="8"/>
  <c r="Y565" i="8" s="1"/>
  <c r="S566" i="8"/>
  <c r="T566" i="8"/>
  <c r="Y566" i="8" s="1"/>
  <c r="S567" i="8"/>
  <c r="T567" i="8"/>
  <c r="Y567" i="8" s="1"/>
  <c r="S568" i="8"/>
  <c r="T568" i="8"/>
  <c r="Y568" i="8" s="1"/>
  <c r="S2784" i="8"/>
  <c r="T2784" i="8"/>
  <c r="Y2784" i="8" s="1"/>
  <c r="S2785" i="8"/>
  <c r="T2785" i="8"/>
  <c r="Y2785" i="8" s="1"/>
  <c r="S2786" i="8"/>
  <c r="T2786" i="8"/>
  <c r="Y2786" i="8" s="1"/>
  <c r="S2787" i="8"/>
  <c r="T2787" i="8"/>
  <c r="Y2787" i="8" s="1"/>
  <c r="S2788" i="8"/>
  <c r="T2788" i="8"/>
  <c r="Y2788" i="8" s="1"/>
  <c r="S2789" i="8"/>
  <c r="T2789" i="8"/>
  <c r="Y2789" i="8" s="1"/>
  <c r="S2790" i="8"/>
  <c r="T2790" i="8"/>
  <c r="Y2790" i="8" s="1"/>
  <c r="S569" i="8"/>
  <c r="T569" i="8"/>
  <c r="Y569" i="8" s="1"/>
  <c r="S19" i="8"/>
  <c r="T19" i="8"/>
  <c r="Y19" i="8" s="1"/>
  <c r="S20" i="8"/>
  <c r="T20" i="8"/>
  <c r="Y20" i="8" s="1"/>
  <c r="S21" i="8"/>
  <c r="T21" i="8"/>
  <c r="Y21" i="8" s="1"/>
  <c r="S22" i="8"/>
  <c r="T22" i="8"/>
  <c r="Y22" i="8" s="1"/>
  <c r="S23" i="8"/>
  <c r="T23" i="8"/>
  <c r="Y23" i="8" s="1"/>
  <c r="S24" i="8"/>
  <c r="T24" i="8"/>
  <c r="Y24" i="8" s="1"/>
  <c r="S3480" i="8"/>
  <c r="T3480" i="8"/>
  <c r="Y3480" i="8" s="1"/>
  <c r="S570" i="8"/>
  <c r="T570" i="8"/>
  <c r="Y570" i="8" s="1"/>
  <c r="S571" i="8"/>
  <c r="T571" i="8"/>
  <c r="Y571" i="8" s="1"/>
  <c r="S572" i="8"/>
  <c r="T572" i="8"/>
  <c r="Y572" i="8" s="1"/>
  <c r="S573" i="8"/>
  <c r="T573" i="8"/>
  <c r="Y573" i="8" s="1"/>
  <c r="S351" i="8"/>
  <c r="T351" i="8"/>
  <c r="Y351" i="8" s="1"/>
  <c r="S352" i="8"/>
  <c r="T352" i="8"/>
  <c r="Y352" i="8" s="1"/>
  <c r="S2791" i="8"/>
  <c r="T2791" i="8"/>
  <c r="Y2791" i="8" s="1"/>
  <c r="S2792" i="8"/>
  <c r="T2792" i="8"/>
  <c r="Y2792" i="8" s="1"/>
  <c r="S2793" i="8"/>
  <c r="T2793" i="8"/>
  <c r="Y2793" i="8" s="1"/>
  <c r="S2794" i="8"/>
  <c r="T2794" i="8"/>
  <c r="Y2794" i="8" s="1"/>
  <c r="S2795" i="8"/>
  <c r="T2795" i="8"/>
  <c r="Y2795" i="8" s="1"/>
  <c r="S2796" i="8"/>
  <c r="T2796" i="8"/>
  <c r="Y2796" i="8" s="1"/>
  <c r="S574" i="8"/>
  <c r="T574" i="8"/>
  <c r="Y574" i="8" s="1"/>
  <c r="S2797" i="8"/>
  <c r="T2797" i="8"/>
  <c r="Y2797" i="8" s="1"/>
  <c r="S2798" i="8"/>
  <c r="T2798" i="8"/>
  <c r="Y2798" i="8" s="1"/>
  <c r="S2799" i="8"/>
  <c r="T2799" i="8"/>
  <c r="Y2799" i="8" s="1"/>
  <c r="S353" i="8"/>
  <c r="T353" i="8"/>
  <c r="Y353" i="8" s="1"/>
  <c r="S2800" i="8"/>
  <c r="T2800" i="8"/>
  <c r="Y2800" i="8" s="1"/>
  <c r="S2801" i="8"/>
  <c r="T2801" i="8"/>
  <c r="Y2801" i="8" s="1"/>
  <c r="S2802" i="8"/>
  <c r="T2802" i="8"/>
  <c r="Y2802" i="8" s="1"/>
  <c r="S2803" i="8"/>
  <c r="T2803" i="8"/>
  <c r="Y2803" i="8" s="1"/>
  <c r="S2804" i="8"/>
  <c r="T2804" i="8"/>
  <c r="Y2804" i="8" s="1"/>
  <c r="S2805" i="8"/>
  <c r="T2805" i="8"/>
  <c r="Y2805" i="8" s="1"/>
  <c r="S3481" i="8"/>
  <c r="T3481" i="8"/>
  <c r="Y3481" i="8" s="1"/>
  <c r="S2806" i="8"/>
  <c r="T2806" i="8"/>
  <c r="Y2806" i="8" s="1"/>
  <c r="S2807" i="8"/>
  <c r="T2807" i="8"/>
  <c r="Y2807" i="8" s="1"/>
  <c r="S2808" i="8"/>
  <c r="T2808" i="8"/>
  <c r="Y2808" i="8" s="1"/>
  <c r="S2809" i="8"/>
  <c r="T2809" i="8"/>
  <c r="Y2809" i="8" s="1"/>
  <c r="S354" i="8"/>
  <c r="T354" i="8"/>
  <c r="Y354" i="8" s="1"/>
  <c r="S355" i="8"/>
  <c r="T355" i="8"/>
  <c r="Y355" i="8" s="1"/>
  <c r="S356" i="8"/>
  <c r="T356" i="8"/>
  <c r="Y356" i="8" s="1"/>
  <c r="S357" i="8"/>
  <c r="T357" i="8"/>
  <c r="Y357" i="8" s="1"/>
  <c r="S358" i="8"/>
  <c r="T358" i="8"/>
  <c r="Y358" i="8" s="1"/>
  <c r="S359" i="8"/>
  <c r="T359" i="8"/>
  <c r="Y359" i="8" s="1"/>
  <c r="S2810" i="8"/>
  <c r="T2810" i="8"/>
  <c r="Y2810" i="8" s="1"/>
  <c r="S2811" i="8"/>
  <c r="T2811" i="8"/>
  <c r="Y2811" i="8" s="1"/>
  <c r="S2812" i="8"/>
  <c r="T2812" i="8"/>
  <c r="Y2812" i="8" s="1"/>
  <c r="S2813" i="8"/>
  <c r="T2813" i="8"/>
  <c r="Y2813" i="8" s="1"/>
  <c r="S2814" i="8"/>
  <c r="T2814" i="8"/>
  <c r="Y2814" i="8" s="1"/>
  <c r="S2815" i="8"/>
  <c r="T2815" i="8"/>
  <c r="Y2815" i="8" s="1"/>
  <c r="S25" i="8"/>
  <c r="T25" i="8"/>
  <c r="Y25" i="8" s="1"/>
  <c r="S2816" i="8"/>
  <c r="T2816" i="8"/>
  <c r="Y2816" i="8" s="1"/>
  <c r="S360" i="8"/>
  <c r="T360" i="8"/>
  <c r="Y360" i="8" s="1"/>
  <c r="S26" i="8"/>
  <c r="T26" i="8"/>
  <c r="Y26" i="8" s="1"/>
  <c r="S361" i="8"/>
  <c r="T361" i="8"/>
  <c r="Y361" i="8" s="1"/>
  <c r="S2817" i="8"/>
  <c r="T2817" i="8"/>
  <c r="Y2817" i="8" s="1"/>
  <c r="S2818" i="8"/>
  <c r="T2818" i="8"/>
  <c r="Y2818" i="8" s="1"/>
  <c r="S2819" i="8"/>
  <c r="T2819" i="8"/>
  <c r="Y2819" i="8" s="1"/>
  <c r="S2820" i="8"/>
  <c r="T2820" i="8"/>
  <c r="Y2820" i="8" s="1"/>
  <c r="S575" i="8"/>
  <c r="T575" i="8"/>
  <c r="Y575" i="8" s="1"/>
  <c r="S576" i="8"/>
  <c r="T576" i="8"/>
  <c r="Y576" i="8" s="1"/>
  <c r="S577" i="8"/>
  <c r="T577" i="8"/>
  <c r="Y577" i="8" s="1"/>
  <c r="S578" i="8"/>
  <c r="T578" i="8"/>
  <c r="Y578" i="8" s="1"/>
  <c r="S579" i="8"/>
  <c r="T579" i="8"/>
  <c r="Y579" i="8" s="1"/>
  <c r="S27" i="8"/>
  <c r="T27" i="8"/>
  <c r="Y27" i="8" s="1"/>
  <c r="S362" i="8"/>
  <c r="T362" i="8"/>
  <c r="Y362" i="8" s="1"/>
  <c r="S363" i="8"/>
  <c r="T363" i="8"/>
  <c r="Y363" i="8" s="1"/>
  <c r="S2821" i="8"/>
  <c r="T2821" i="8"/>
  <c r="Y2821" i="8" s="1"/>
  <c r="S364" i="8"/>
  <c r="T364" i="8"/>
  <c r="Y364" i="8" s="1"/>
  <c r="S580" i="8"/>
  <c r="T580" i="8"/>
  <c r="Y580" i="8" s="1"/>
  <c r="S365" i="8"/>
  <c r="T365" i="8"/>
  <c r="Y365" i="8" s="1"/>
  <c r="S366" i="8"/>
  <c r="T366" i="8"/>
  <c r="Y366" i="8" s="1"/>
  <c r="S367" i="8"/>
  <c r="T367" i="8"/>
  <c r="Y367" i="8" s="1"/>
  <c r="S2822" i="8"/>
  <c r="T2822" i="8"/>
  <c r="Y2822" i="8" s="1"/>
  <c r="S368" i="8"/>
  <c r="T368" i="8"/>
  <c r="Y368" i="8" s="1"/>
  <c r="S2823" i="8"/>
  <c r="T2823" i="8"/>
  <c r="Y2823" i="8" s="1"/>
  <c r="S2824" i="8"/>
  <c r="T2824" i="8"/>
  <c r="Y2824" i="8" s="1"/>
  <c r="S2825" i="8"/>
  <c r="T2825" i="8"/>
  <c r="Y2825" i="8" s="1"/>
  <c r="S369" i="8"/>
  <c r="T369" i="8"/>
  <c r="Y369" i="8" s="1"/>
  <c r="S2826" i="8"/>
  <c r="T2826" i="8"/>
  <c r="Y2826" i="8" s="1"/>
  <c r="S581" i="8"/>
  <c r="T581" i="8"/>
  <c r="Y581" i="8" s="1"/>
  <c r="S582" i="8"/>
  <c r="T582" i="8"/>
  <c r="Y582" i="8" s="1"/>
  <c r="S583" i="8"/>
  <c r="T583" i="8"/>
  <c r="Y583" i="8" s="1"/>
  <c r="S584" i="8"/>
  <c r="T584" i="8"/>
  <c r="Y584" i="8" s="1"/>
  <c r="S585" i="8"/>
  <c r="T585" i="8"/>
  <c r="Y585" i="8" s="1"/>
  <c r="S2827" i="8"/>
  <c r="T2827" i="8"/>
  <c r="Y2827" i="8" s="1"/>
  <c r="S586" i="8"/>
  <c r="T586" i="8"/>
  <c r="Y586" i="8" s="1"/>
  <c r="S2828" i="8"/>
  <c r="T2828" i="8"/>
  <c r="Y2828" i="8" s="1"/>
  <c r="S2829" i="8"/>
  <c r="T2829" i="8"/>
  <c r="Y2829" i="8" s="1"/>
  <c r="S587" i="8"/>
  <c r="T587" i="8"/>
  <c r="Y587" i="8" s="1"/>
  <c r="S588" i="8"/>
  <c r="T588" i="8"/>
  <c r="Y588" i="8" s="1"/>
  <c r="S589" i="8"/>
  <c r="T589" i="8"/>
  <c r="Y589" i="8" s="1"/>
  <c r="S590" i="8"/>
  <c r="T590" i="8"/>
  <c r="Y590" i="8" s="1"/>
  <c r="S3484" i="8"/>
  <c r="T3484" i="8"/>
  <c r="Y3484" i="8" s="1"/>
  <c r="S2830" i="8"/>
  <c r="T2830" i="8"/>
  <c r="Y2830" i="8" s="1"/>
  <c r="S2831" i="8"/>
  <c r="T2831" i="8"/>
  <c r="Y2831" i="8" s="1"/>
  <c r="S591" i="8"/>
  <c r="T591" i="8"/>
  <c r="Y591" i="8" s="1"/>
  <c r="S2832" i="8"/>
  <c r="T2832" i="8"/>
  <c r="Y2832" i="8" s="1"/>
  <c r="S2833" i="8"/>
  <c r="T2833" i="8"/>
  <c r="Y2833" i="8" s="1"/>
  <c r="S2834" i="8"/>
  <c r="T2834" i="8"/>
  <c r="Y2834" i="8" s="1"/>
  <c r="S2835" i="8"/>
  <c r="T2835" i="8"/>
  <c r="Y2835" i="8" s="1"/>
  <c r="S2836" i="8"/>
  <c r="T2836" i="8"/>
  <c r="Y2836" i="8" s="1"/>
  <c r="S2837" i="8"/>
  <c r="T2837" i="8"/>
  <c r="Y2837" i="8" s="1"/>
  <c r="S2838" i="8"/>
  <c r="T2838" i="8"/>
  <c r="Y2838" i="8" s="1"/>
  <c r="S2839" i="8"/>
  <c r="T2839" i="8"/>
  <c r="Y2839" i="8" s="1"/>
  <c r="S2840" i="8"/>
  <c r="T2840" i="8"/>
  <c r="Y2840" i="8" s="1"/>
  <c r="S2841" i="8"/>
  <c r="T2841" i="8"/>
  <c r="Y2841" i="8" s="1"/>
  <c r="S2842" i="8"/>
  <c r="T2842" i="8"/>
  <c r="Y2842" i="8" s="1"/>
  <c r="S2843" i="8"/>
  <c r="T2843" i="8"/>
  <c r="Y2843" i="8" s="1"/>
  <c r="S592" i="8"/>
  <c r="T592" i="8"/>
  <c r="Y592" i="8" s="1"/>
  <c r="S593" i="8"/>
  <c r="T593" i="8"/>
  <c r="Y593" i="8" s="1"/>
  <c r="S594" i="8"/>
  <c r="T594" i="8"/>
  <c r="Y594" i="8" s="1"/>
  <c r="S1040" i="8"/>
  <c r="T1040" i="8"/>
  <c r="Y1040" i="8" s="1"/>
  <c r="S370" i="8"/>
  <c r="T370" i="8"/>
  <c r="Y370" i="8" s="1"/>
  <c r="S3485" i="8"/>
  <c r="T3485" i="8"/>
  <c r="Y3485" i="8" s="1"/>
  <c r="S595" i="8"/>
  <c r="T595" i="8"/>
  <c r="Y595" i="8" s="1"/>
  <c r="S596" i="8"/>
  <c r="T596" i="8"/>
  <c r="Y596" i="8" s="1"/>
  <c r="S371" i="8"/>
  <c r="T371" i="8"/>
  <c r="Y371" i="8" s="1"/>
  <c r="S28" i="8"/>
  <c r="T28" i="8"/>
  <c r="Y28" i="8" s="1"/>
  <c r="S29" i="8"/>
  <c r="T29" i="8"/>
  <c r="Y29" i="8" s="1"/>
  <c r="S30" i="8"/>
  <c r="T30" i="8"/>
  <c r="Y30" i="8" s="1"/>
  <c r="S31" i="8"/>
  <c r="T31" i="8"/>
  <c r="Y31" i="8" s="1"/>
  <c r="S2844" i="8"/>
  <c r="T2844" i="8"/>
  <c r="Y2844" i="8" s="1"/>
  <c r="S2845" i="8"/>
  <c r="T2845" i="8"/>
  <c r="Y2845" i="8" s="1"/>
  <c r="S2846" i="8"/>
  <c r="T2846" i="8"/>
  <c r="Y2846" i="8" s="1"/>
  <c r="S2847" i="8"/>
  <c r="T2847" i="8"/>
  <c r="Y2847" i="8" s="1"/>
  <c r="S2848" i="8"/>
  <c r="T2848" i="8"/>
  <c r="Y2848" i="8" s="1"/>
  <c r="S2849" i="8"/>
  <c r="T2849" i="8"/>
  <c r="Y2849" i="8" s="1"/>
  <c r="S2850" i="8"/>
  <c r="T2850" i="8"/>
  <c r="Y2850" i="8" s="1"/>
  <c r="S597" i="8"/>
  <c r="T597" i="8"/>
  <c r="Y597" i="8" s="1"/>
  <c r="S2851" i="8"/>
  <c r="T2851" i="8"/>
  <c r="Y2851" i="8" s="1"/>
  <c r="S2852" i="8"/>
  <c r="T2852" i="8"/>
  <c r="Y2852" i="8" s="1"/>
  <c r="S2853" i="8"/>
  <c r="T2853" i="8"/>
  <c r="Y2853" i="8" s="1"/>
  <c r="S3486" i="8"/>
  <c r="T3486" i="8"/>
  <c r="S2854" i="8"/>
  <c r="T2854" i="8"/>
  <c r="Y2854" i="8" s="1"/>
  <c r="S2855" i="8"/>
  <c r="T2855" i="8"/>
  <c r="Y2855" i="8" s="1"/>
  <c r="S2856" i="8"/>
  <c r="T2856" i="8"/>
  <c r="Y2856" i="8" s="1"/>
  <c r="S2857" i="8"/>
  <c r="T2857" i="8"/>
  <c r="Y2857" i="8" s="1"/>
  <c r="S2858" i="8"/>
  <c r="T2858" i="8"/>
  <c r="Y2858" i="8" s="1"/>
  <c r="S2859" i="8"/>
  <c r="T2859" i="8"/>
  <c r="Y2859" i="8" s="1"/>
  <c r="S2860" i="8"/>
  <c r="T2860" i="8"/>
  <c r="Y2860" i="8" s="1"/>
  <c r="S598" i="8"/>
  <c r="T598" i="8"/>
  <c r="Y598" i="8" s="1"/>
  <c r="S2861" i="8"/>
  <c r="T2861" i="8"/>
  <c r="Y2861" i="8" s="1"/>
  <c r="S599" i="8"/>
  <c r="T599" i="8"/>
  <c r="Y599" i="8" s="1"/>
  <c r="S2862" i="8"/>
  <c r="T2862" i="8"/>
  <c r="Y2862" i="8" s="1"/>
  <c r="S372" i="8"/>
  <c r="T372" i="8"/>
  <c r="Y372" i="8" s="1"/>
  <c r="S2863" i="8"/>
  <c r="T2863" i="8"/>
  <c r="Y2863" i="8" s="1"/>
  <c r="S373" i="8"/>
  <c r="T373" i="8"/>
  <c r="Y373" i="8" s="1"/>
  <c r="S32" i="8"/>
  <c r="T32" i="8"/>
  <c r="Y32" i="8" s="1"/>
  <c r="S3488" i="8"/>
  <c r="T3488" i="8"/>
  <c r="Y3488" i="8" s="1"/>
  <c r="S33" i="8"/>
  <c r="T33" i="8"/>
  <c r="Y33" i="8" s="1"/>
  <c r="S34" i="8"/>
  <c r="T34" i="8"/>
  <c r="Y34" i="8" s="1"/>
  <c r="S3489" i="8"/>
  <c r="T3489" i="8"/>
  <c r="Y3489" i="8" s="1"/>
  <c r="S3490" i="8"/>
  <c r="T3490" i="8"/>
  <c r="Y3490" i="8" s="1"/>
  <c r="S3491" i="8"/>
  <c r="T3491" i="8"/>
  <c r="Y3491" i="8" s="1"/>
  <c r="S2864" i="8"/>
  <c r="T2864" i="8"/>
  <c r="Y2864" i="8" s="1"/>
  <c r="S1128" i="8"/>
  <c r="T1128" i="8"/>
  <c r="S1129" i="8"/>
  <c r="T1129" i="8"/>
  <c r="S1130" i="8"/>
  <c r="T1130" i="8"/>
  <c r="Y1130" i="8" s="1"/>
  <c r="S1131" i="8"/>
  <c r="T1131" i="8"/>
  <c r="S1132" i="8"/>
  <c r="T1132" i="8"/>
  <c r="S1133" i="8"/>
  <c r="T1133" i="8"/>
  <c r="S1134" i="8"/>
  <c r="T1134" i="8"/>
  <c r="S1135" i="8"/>
  <c r="T1135" i="8"/>
  <c r="S1136" i="8"/>
  <c r="T1136" i="8"/>
  <c r="S1137" i="8"/>
  <c r="T1137" i="8"/>
  <c r="S1138" i="8"/>
  <c r="T1138" i="8"/>
  <c r="S1139" i="8"/>
  <c r="T1139" i="8"/>
  <c r="S1140" i="8"/>
  <c r="T1140" i="8"/>
  <c r="S1141" i="8"/>
  <c r="T1141" i="8"/>
  <c r="S1142" i="8"/>
  <c r="T1142" i="8"/>
  <c r="S1143" i="8"/>
  <c r="T1143" i="8"/>
  <c r="S1144" i="8"/>
  <c r="T1144" i="8"/>
  <c r="S1145" i="8"/>
  <c r="T1145" i="8"/>
  <c r="S1146" i="8"/>
  <c r="T1146" i="8"/>
  <c r="S1147" i="8"/>
  <c r="T1147" i="8"/>
  <c r="S1148" i="8"/>
  <c r="T1148" i="8"/>
  <c r="S1149" i="8"/>
  <c r="T1149" i="8"/>
  <c r="S1150" i="8"/>
  <c r="T1150" i="8"/>
  <c r="S1151" i="8"/>
  <c r="T1151" i="8"/>
  <c r="S1152" i="8"/>
  <c r="T1152" i="8"/>
  <c r="S1153" i="8"/>
  <c r="T1153" i="8"/>
  <c r="S1154" i="8"/>
  <c r="T1154" i="8"/>
  <c r="S1155" i="8"/>
  <c r="T1155" i="8"/>
  <c r="S1156" i="8"/>
  <c r="T1156" i="8"/>
  <c r="S1157" i="8"/>
  <c r="T1157" i="8"/>
  <c r="S1158" i="8"/>
  <c r="T1158" i="8"/>
  <c r="S1159" i="8"/>
  <c r="T1159" i="8"/>
  <c r="S2470" i="8"/>
  <c r="T2470" i="8"/>
  <c r="S1160" i="8"/>
  <c r="T1160" i="8"/>
  <c r="S1161" i="8"/>
  <c r="T1161" i="8"/>
  <c r="S1162" i="8"/>
  <c r="T1162" i="8"/>
  <c r="S1163" i="8"/>
  <c r="T1163" i="8"/>
  <c r="S2471" i="8"/>
  <c r="T2471" i="8"/>
  <c r="S1164" i="8"/>
  <c r="T1164" i="8"/>
  <c r="S1165" i="8"/>
  <c r="T1165" i="8"/>
  <c r="S1166" i="8"/>
  <c r="T1166" i="8"/>
  <c r="S1167" i="8"/>
  <c r="T1167" i="8"/>
  <c r="S1168" i="8"/>
  <c r="T1168" i="8"/>
  <c r="S1169" i="8"/>
  <c r="T1169" i="8"/>
  <c r="S1170" i="8"/>
  <c r="T1170" i="8"/>
  <c r="S1171" i="8"/>
  <c r="T1171" i="8"/>
  <c r="S2472" i="8"/>
  <c r="T2472" i="8"/>
  <c r="S1172" i="8"/>
  <c r="T1172" i="8"/>
  <c r="S1173" i="8"/>
  <c r="T1173" i="8"/>
  <c r="S1174" i="8"/>
  <c r="T1174" i="8"/>
  <c r="S1175" i="8"/>
  <c r="T1175" i="8"/>
  <c r="S1176" i="8"/>
  <c r="T1176" i="8"/>
  <c r="S1177" i="8"/>
  <c r="T1177" i="8"/>
  <c r="S2473" i="8"/>
  <c r="T2473" i="8"/>
  <c r="S2474" i="8"/>
  <c r="T2474" i="8"/>
  <c r="S2475" i="8"/>
  <c r="T2475" i="8"/>
  <c r="S2476" i="8"/>
  <c r="T2476" i="8"/>
  <c r="S2477" i="8"/>
  <c r="T2477" i="8"/>
  <c r="S2478" i="8"/>
  <c r="T2478" i="8"/>
  <c r="S1178" i="8"/>
  <c r="T1178" i="8"/>
  <c r="S1179" i="8"/>
  <c r="T1179" i="8"/>
  <c r="S1180" i="8"/>
  <c r="T1180" i="8"/>
  <c r="S1181" i="8"/>
  <c r="T1181" i="8"/>
  <c r="S1182" i="8"/>
  <c r="T1182" i="8"/>
  <c r="S1183" i="8"/>
  <c r="T1183" i="8"/>
  <c r="S1184" i="8"/>
  <c r="T1184" i="8"/>
  <c r="S1185" i="8"/>
  <c r="T1185" i="8"/>
  <c r="S1186" i="8"/>
  <c r="T1186" i="8"/>
  <c r="S1187" i="8"/>
  <c r="T1187" i="8"/>
  <c r="S1188" i="8"/>
  <c r="T1188" i="8"/>
  <c r="S1189" i="8"/>
  <c r="T1189" i="8"/>
  <c r="S1190" i="8"/>
  <c r="T1190" i="8"/>
  <c r="S1191" i="8"/>
  <c r="T1191" i="8"/>
  <c r="S1192" i="8"/>
  <c r="T1192" i="8"/>
  <c r="S1193" i="8"/>
  <c r="T1193" i="8"/>
  <c r="S1194" i="8"/>
  <c r="T1194" i="8"/>
  <c r="S1195" i="8"/>
  <c r="T1195" i="8"/>
  <c r="S1196" i="8"/>
  <c r="T1196" i="8"/>
  <c r="S1197" i="8"/>
  <c r="T1197" i="8"/>
  <c r="S1198" i="8"/>
  <c r="T1198" i="8"/>
  <c r="S1199" i="8"/>
  <c r="T1199" i="8"/>
  <c r="S1200" i="8"/>
  <c r="T1200" i="8"/>
  <c r="S1201" i="8"/>
  <c r="T1201" i="8"/>
  <c r="S1202" i="8"/>
  <c r="T1202" i="8"/>
  <c r="S1203" i="8"/>
  <c r="T1203" i="8"/>
  <c r="S1204" i="8"/>
  <c r="T1204" i="8"/>
  <c r="S1205" i="8"/>
  <c r="T1205" i="8"/>
  <c r="S1206" i="8"/>
  <c r="T1206" i="8"/>
  <c r="S1207" i="8"/>
  <c r="T1207" i="8"/>
  <c r="S1208" i="8"/>
  <c r="T1208" i="8"/>
  <c r="S2479" i="8"/>
  <c r="T2479" i="8"/>
  <c r="S1209" i="8"/>
  <c r="T1209" i="8"/>
  <c r="S1210" i="8"/>
  <c r="T1210" i="8"/>
  <c r="S1211" i="8"/>
  <c r="T1211" i="8"/>
  <c r="S1212" i="8"/>
  <c r="T1212" i="8"/>
  <c r="S1213" i="8"/>
  <c r="T1213" i="8"/>
  <c r="S1214" i="8"/>
  <c r="T1214" i="8"/>
  <c r="S1215" i="8"/>
  <c r="T1215" i="8"/>
  <c r="S1216" i="8"/>
  <c r="T1216" i="8"/>
  <c r="S1217" i="8"/>
  <c r="T1217" i="8"/>
  <c r="S1218" i="8"/>
  <c r="T1218" i="8"/>
  <c r="S1219" i="8"/>
  <c r="T1219" i="8"/>
  <c r="S1220" i="8"/>
  <c r="T1220" i="8"/>
  <c r="S1221" i="8"/>
  <c r="T1221" i="8"/>
  <c r="S1222" i="8"/>
  <c r="T1222" i="8"/>
  <c r="S1223" i="8"/>
  <c r="T1223" i="8"/>
  <c r="S1224" i="8"/>
  <c r="T1224" i="8"/>
  <c r="S1225" i="8"/>
  <c r="T1225" i="8"/>
  <c r="S1226" i="8"/>
  <c r="T1226" i="8"/>
  <c r="S1227" i="8"/>
  <c r="T1227" i="8"/>
  <c r="S1228" i="8"/>
  <c r="T1228" i="8"/>
  <c r="S2480" i="8"/>
  <c r="T2480" i="8"/>
  <c r="S1229" i="8"/>
  <c r="T1229" i="8"/>
  <c r="S1230" i="8"/>
  <c r="T1230" i="8"/>
  <c r="S1231" i="8"/>
  <c r="T1231" i="8"/>
  <c r="S1232" i="8"/>
  <c r="T1232" i="8"/>
  <c r="S1233" i="8"/>
  <c r="T1233" i="8"/>
  <c r="S2481" i="8"/>
  <c r="T2481" i="8"/>
  <c r="S1234" i="8"/>
  <c r="T1234" i="8"/>
  <c r="S1235" i="8"/>
  <c r="T1235" i="8"/>
  <c r="S1236" i="8"/>
  <c r="T1236" i="8"/>
  <c r="S1237" i="8"/>
  <c r="T1237" i="8"/>
  <c r="S1238" i="8"/>
  <c r="T1238" i="8"/>
  <c r="S1239" i="8"/>
  <c r="T1239" i="8"/>
  <c r="S1240" i="8"/>
  <c r="T1240" i="8"/>
  <c r="S1241" i="8"/>
  <c r="T1241" i="8"/>
  <c r="S1242" i="8"/>
  <c r="T1242" i="8"/>
  <c r="S1243" i="8"/>
  <c r="T1243" i="8"/>
  <c r="S1244" i="8"/>
  <c r="T1244" i="8"/>
  <c r="S1245" i="8"/>
  <c r="T1245" i="8"/>
  <c r="S1246" i="8"/>
  <c r="T1246" i="8"/>
  <c r="S1247" i="8"/>
  <c r="T1247" i="8"/>
  <c r="S1248" i="8"/>
  <c r="T1248" i="8"/>
  <c r="S1249" i="8"/>
  <c r="T1249" i="8"/>
  <c r="S2482" i="8"/>
  <c r="T2482" i="8"/>
  <c r="S1250" i="8"/>
  <c r="T1250" i="8"/>
  <c r="S1251" i="8"/>
  <c r="T1251" i="8"/>
  <c r="S1252" i="8"/>
  <c r="T1252" i="8"/>
  <c r="S1253" i="8"/>
  <c r="T1253" i="8"/>
  <c r="S1254" i="8"/>
  <c r="T1254" i="8"/>
  <c r="S1255" i="8"/>
  <c r="T1255" i="8"/>
  <c r="S1256" i="8"/>
  <c r="T1256" i="8"/>
  <c r="S1257" i="8"/>
  <c r="T1257" i="8"/>
  <c r="S1258" i="8"/>
  <c r="T1258" i="8"/>
  <c r="S1259" i="8"/>
  <c r="T1259" i="8"/>
  <c r="S1260" i="8"/>
  <c r="T1260" i="8"/>
  <c r="S1261" i="8"/>
  <c r="T1261" i="8"/>
  <c r="S1262" i="8"/>
  <c r="T1262" i="8"/>
  <c r="S1263" i="8"/>
  <c r="T1263" i="8"/>
  <c r="S1264" i="8"/>
  <c r="T1264" i="8"/>
  <c r="S1265" i="8"/>
  <c r="T1265" i="8"/>
  <c r="S1266" i="8"/>
  <c r="T1266" i="8"/>
  <c r="S1267" i="8"/>
  <c r="T1267" i="8"/>
  <c r="S1268" i="8"/>
  <c r="T1268" i="8"/>
  <c r="S1269" i="8"/>
  <c r="T1269" i="8"/>
  <c r="S1270" i="8"/>
  <c r="T1270" i="8"/>
  <c r="S1271" i="8"/>
  <c r="T1271" i="8"/>
  <c r="S1272" i="8"/>
  <c r="T1272" i="8"/>
  <c r="S1273" i="8"/>
  <c r="T1273" i="8"/>
  <c r="S1274" i="8"/>
  <c r="T1274" i="8"/>
  <c r="S1275" i="8"/>
  <c r="T1275" i="8"/>
  <c r="S1276" i="8"/>
  <c r="T1276" i="8"/>
  <c r="S1277" i="8"/>
  <c r="T1277" i="8"/>
  <c r="S1278" i="8"/>
  <c r="T1278" i="8"/>
  <c r="S2483" i="8"/>
  <c r="T2483" i="8"/>
  <c r="S1279" i="8"/>
  <c r="T1279" i="8"/>
  <c r="S1280" i="8"/>
  <c r="T1280" i="8"/>
  <c r="S1281" i="8"/>
  <c r="T1281" i="8"/>
  <c r="S1282" i="8"/>
  <c r="T1282" i="8"/>
  <c r="S1283" i="8"/>
  <c r="T1283" i="8"/>
  <c r="S1284" i="8"/>
  <c r="T1284" i="8"/>
  <c r="S1285" i="8"/>
  <c r="T1285" i="8"/>
  <c r="S2484" i="8"/>
  <c r="T2484" i="8"/>
  <c r="S1286" i="8"/>
  <c r="T1286" i="8"/>
  <c r="S1287" i="8"/>
  <c r="T1287" i="8"/>
  <c r="S1288" i="8"/>
  <c r="T1288" i="8"/>
  <c r="S1289" i="8"/>
  <c r="T1289" i="8"/>
  <c r="S1290" i="8"/>
  <c r="T1290" i="8"/>
  <c r="S1291" i="8"/>
  <c r="T1291" i="8"/>
  <c r="S1292" i="8"/>
  <c r="T1292" i="8"/>
  <c r="S1293" i="8"/>
  <c r="T1293" i="8"/>
  <c r="S1294" i="8"/>
  <c r="T1294" i="8"/>
  <c r="S1295" i="8"/>
  <c r="T1295" i="8"/>
  <c r="S1296" i="8"/>
  <c r="T1296" i="8"/>
  <c r="S1297" i="8"/>
  <c r="T1297" i="8"/>
  <c r="S1298" i="8"/>
  <c r="T1298" i="8"/>
  <c r="S1299" i="8"/>
  <c r="T1299" i="8"/>
  <c r="S1300" i="8"/>
  <c r="T1300" i="8"/>
  <c r="S1301" i="8"/>
  <c r="T1301" i="8"/>
  <c r="S1302" i="8"/>
  <c r="T1302" i="8"/>
  <c r="S1303" i="8"/>
  <c r="T1303" i="8"/>
  <c r="S1304" i="8"/>
  <c r="T1304" i="8"/>
  <c r="S1305" i="8"/>
  <c r="T1305" i="8"/>
  <c r="S1306" i="8"/>
  <c r="T1306" i="8"/>
  <c r="S1307" i="8"/>
  <c r="T1307" i="8"/>
  <c r="S1308" i="8"/>
  <c r="T1308" i="8"/>
  <c r="S1309" i="8"/>
  <c r="T1309" i="8"/>
  <c r="S1310" i="8"/>
  <c r="T1310" i="8"/>
  <c r="S1311" i="8"/>
  <c r="T1311" i="8"/>
  <c r="S1312" i="8"/>
  <c r="T1312" i="8"/>
  <c r="S1313" i="8"/>
  <c r="T1313" i="8"/>
  <c r="S1314" i="8"/>
  <c r="T1314" i="8"/>
  <c r="S1315" i="8"/>
  <c r="T1315" i="8"/>
  <c r="S1316" i="8"/>
  <c r="T1316" i="8"/>
  <c r="S1317" i="8"/>
  <c r="T1317" i="8"/>
  <c r="S1318" i="8"/>
  <c r="T1318" i="8"/>
  <c r="S1319" i="8"/>
  <c r="T1319" i="8"/>
  <c r="S1320" i="8"/>
  <c r="T1320" i="8"/>
  <c r="S1321" i="8"/>
  <c r="T1321" i="8"/>
  <c r="S1322" i="8"/>
  <c r="T1322" i="8"/>
  <c r="S1323" i="8"/>
  <c r="T1323" i="8"/>
  <c r="S1324" i="8"/>
  <c r="T1324" i="8"/>
  <c r="S1325" i="8"/>
  <c r="T1325" i="8"/>
  <c r="S1326" i="8"/>
  <c r="T1326" i="8"/>
  <c r="S1327" i="8"/>
  <c r="T1327" i="8"/>
  <c r="S1328" i="8"/>
  <c r="T1328" i="8"/>
  <c r="S1329" i="8"/>
  <c r="T1329" i="8"/>
  <c r="S1330" i="8"/>
  <c r="T1330" i="8"/>
  <c r="S1331" i="8"/>
  <c r="T1331" i="8"/>
  <c r="S1332" i="8"/>
  <c r="T1332" i="8"/>
  <c r="S1333" i="8"/>
  <c r="T1333" i="8"/>
  <c r="S1334" i="8"/>
  <c r="T1334" i="8"/>
  <c r="S1335" i="8"/>
  <c r="T1335" i="8"/>
  <c r="S1336" i="8"/>
  <c r="T1336" i="8"/>
  <c r="S1337" i="8"/>
  <c r="T1337" i="8"/>
  <c r="S1338" i="8"/>
  <c r="T1338" i="8"/>
  <c r="S1339" i="8"/>
  <c r="T1339" i="8"/>
  <c r="S1340" i="8"/>
  <c r="T1340" i="8"/>
  <c r="S1341" i="8"/>
  <c r="T1341" i="8"/>
  <c r="S1342" i="8"/>
  <c r="T1342" i="8"/>
  <c r="S1343" i="8"/>
  <c r="T1343" i="8"/>
  <c r="S1344" i="8"/>
  <c r="T1344" i="8"/>
  <c r="S1345" i="8"/>
  <c r="T1345" i="8"/>
  <c r="S1346" i="8"/>
  <c r="T1346" i="8"/>
  <c r="S1347" i="8"/>
  <c r="T1347" i="8"/>
  <c r="S1348" i="8"/>
  <c r="T1348" i="8"/>
  <c r="S1349" i="8"/>
  <c r="T1349" i="8"/>
  <c r="S1350" i="8"/>
  <c r="T1350" i="8"/>
  <c r="S1351" i="8"/>
  <c r="T1351" i="8"/>
  <c r="S1352" i="8"/>
  <c r="T1352" i="8"/>
  <c r="S1353" i="8"/>
  <c r="T1353" i="8"/>
  <c r="S1354" i="8"/>
  <c r="T1354" i="8"/>
  <c r="S1355" i="8"/>
  <c r="T1355" i="8"/>
  <c r="S1356" i="8"/>
  <c r="T1356" i="8"/>
  <c r="S1357" i="8"/>
  <c r="T1357" i="8"/>
  <c r="S1358" i="8"/>
  <c r="T1358" i="8"/>
  <c r="S1359" i="8"/>
  <c r="T1359" i="8"/>
  <c r="S1360" i="8"/>
  <c r="T1360" i="8"/>
  <c r="S1361" i="8"/>
  <c r="T1361" i="8"/>
  <c r="S1362" i="8"/>
  <c r="T1362" i="8"/>
  <c r="S2485" i="8"/>
  <c r="T2485" i="8"/>
  <c r="S1363" i="8"/>
  <c r="T1363" i="8"/>
  <c r="S1364" i="8"/>
  <c r="T1364" i="8"/>
  <c r="S1365" i="8"/>
  <c r="T1365" i="8"/>
  <c r="S1366" i="8"/>
  <c r="T1366" i="8"/>
  <c r="S1367" i="8"/>
  <c r="T1367" i="8"/>
  <c r="S1368" i="8"/>
  <c r="T1368" i="8"/>
  <c r="S2486" i="8"/>
  <c r="T2486" i="8"/>
  <c r="S1369" i="8"/>
  <c r="T1369" i="8"/>
  <c r="S1370" i="8"/>
  <c r="T1370" i="8"/>
  <c r="S1371" i="8"/>
  <c r="T1371" i="8"/>
  <c r="S1372" i="8"/>
  <c r="T1372" i="8"/>
  <c r="S1373" i="8"/>
  <c r="T1373" i="8"/>
  <c r="S1374" i="8"/>
  <c r="T1374" i="8"/>
  <c r="S600" i="8"/>
  <c r="T600" i="8"/>
  <c r="Y600" i="8" s="1"/>
  <c r="S601" i="8"/>
  <c r="T601" i="8"/>
  <c r="Y601" i="8" s="1"/>
  <c r="S602" i="8"/>
  <c r="T602" i="8"/>
  <c r="Y602" i="8" s="1"/>
  <c r="S603" i="8"/>
  <c r="T603" i="8"/>
  <c r="Y603" i="8" s="1"/>
  <c r="S604" i="8"/>
  <c r="T604" i="8"/>
  <c r="Y604" i="8" s="1"/>
  <c r="S1041" i="8"/>
  <c r="T1041" i="8"/>
  <c r="Y1041" i="8" s="1"/>
  <c r="S605" i="8"/>
  <c r="T605" i="8"/>
  <c r="Y605" i="8" s="1"/>
  <c r="S606" i="8"/>
  <c r="T606" i="8"/>
  <c r="Y606" i="8" s="1"/>
  <c r="S607" i="8"/>
  <c r="T607" i="8"/>
  <c r="Y607" i="8" s="1"/>
  <c r="S768" i="8"/>
  <c r="T768" i="8"/>
  <c r="Y768" i="8" s="1"/>
  <c r="S608" i="8"/>
  <c r="T608" i="8"/>
  <c r="Y608" i="8" s="1"/>
  <c r="S609" i="8"/>
  <c r="T609" i="8"/>
  <c r="Y609" i="8" s="1"/>
  <c r="S610" i="8"/>
  <c r="T610" i="8"/>
  <c r="Y610" i="8" s="1"/>
  <c r="S769" i="8"/>
  <c r="T769" i="8"/>
  <c r="Y769" i="8" s="1"/>
  <c r="S611" i="8"/>
  <c r="T611" i="8"/>
  <c r="Y611" i="8" s="1"/>
  <c r="S612" i="8"/>
  <c r="T612" i="8"/>
  <c r="Y612" i="8" s="1"/>
  <c r="S770" i="8"/>
  <c r="T770" i="8"/>
  <c r="Y770" i="8" s="1"/>
  <c r="S613" i="8"/>
  <c r="T613" i="8"/>
  <c r="Y613" i="8" s="1"/>
  <c r="S614" i="8"/>
  <c r="T614" i="8"/>
  <c r="S615" i="8"/>
  <c r="T615" i="8"/>
  <c r="S616" i="8"/>
  <c r="T616" i="8"/>
  <c r="Y616" i="8" s="1"/>
  <c r="S617" i="8"/>
  <c r="T617" i="8"/>
  <c r="Y617" i="8" s="1"/>
  <c r="S618" i="8"/>
  <c r="T618" i="8"/>
  <c r="S619" i="8"/>
  <c r="T619" i="8"/>
  <c r="S620" i="8"/>
  <c r="T620" i="8"/>
  <c r="S621" i="8"/>
  <c r="T621" i="8"/>
  <c r="S622" i="8"/>
  <c r="T622" i="8"/>
  <c r="Y622" i="8" s="1"/>
  <c r="S623" i="8"/>
  <c r="T623" i="8"/>
  <c r="Y623" i="8" s="1"/>
  <c r="S624" i="8"/>
  <c r="T624" i="8"/>
  <c r="Y624" i="8" s="1"/>
  <c r="S625" i="8"/>
  <c r="T625" i="8"/>
  <c r="Y625" i="8" s="1"/>
  <c r="S626" i="8"/>
  <c r="T626" i="8"/>
  <c r="S627" i="8"/>
  <c r="T627" i="8"/>
  <c r="S65" i="8"/>
  <c r="T65" i="8"/>
  <c r="S2095" i="8"/>
  <c r="T2095" i="8"/>
  <c r="S66" i="8"/>
  <c r="T66" i="8"/>
  <c r="S2096" i="8"/>
  <c r="T2096" i="8"/>
  <c r="S2097" i="8"/>
  <c r="T2097" i="8"/>
  <c r="S2098" i="8"/>
  <c r="T2098" i="8"/>
  <c r="S2099" i="8"/>
  <c r="T2099" i="8"/>
  <c r="S67" i="8"/>
  <c r="T67" i="8"/>
  <c r="S68" i="8"/>
  <c r="T68" i="8"/>
  <c r="S69" i="8"/>
  <c r="T69" i="8"/>
  <c r="Y69" i="8" s="1"/>
  <c r="S70" i="8"/>
  <c r="T70" i="8"/>
  <c r="S2100" i="8"/>
  <c r="T2100" i="8"/>
  <c r="Y2100" i="8" s="1"/>
  <c r="S71" i="8"/>
  <c r="T71" i="8"/>
  <c r="S2101" i="8"/>
  <c r="T2101" i="8"/>
  <c r="S72" i="8"/>
  <c r="T72" i="8"/>
  <c r="Y72" i="8" s="1"/>
  <c r="S73" i="8"/>
  <c r="T73" i="8"/>
  <c r="Y73" i="8" s="1"/>
  <c r="S74" i="8"/>
  <c r="T74" i="8"/>
  <c r="Y74" i="8" s="1"/>
  <c r="S75" i="8"/>
  <c r="T75" i="8"/>
  <c r="Y75" i="8" s="1"/>
  <c r="S2102" i="8"/>
  <c r="T2102" i="8"/>
  <c r="S76" i="8"/>
  <c r="T76" i="8"/>
  <c r="S2103" i="8"/>
  <c r="T2103" i="8"/>
  <c r="S77" i="8"/>
  <c r="T77" i="8"/>
  <c r="Y77" i="8" s="1"/>
  <c r="S2104" i="8"/>
  <c r="T2104" i="8"/>
  <c r="S78" i="8"/>
  <c r="T78" i="8"/>
  <c r="Y78" i="8" s="1"/>
  <c r="S79" i="8"/>
  <c r="T79" i="8"/>
  <c r="S2105" i="8"/>
  <c r="T2105" i="8"/>
  <c r="Y2105" i="8" s="1"/>
  <c r="S2106" i="8"/>
  <c r="T2106" i="8"/>
  <c r="S2107" i="8"/>
  <c r="T2107" i="8"/>
  <c r="S2108" i="8"/>
  <c r="T2108" i="8"/>
  <c r="S2109" i="8"/>
  <c r="T2109" i="8"/>
  <c r="S2110" i="8"/>
  <c r="T2110" i="8"/>
  <c r="S2111" i="8"/>
  <c r="T2111" i="8"/>
  <c r="S2112" i="8"/>
  <c r="T2112" i="8"/>
  <c r="S2113" i="8"/>
  <c r="T2113" i="8"/>
  <c r="Y2113" i="8" s="1"/>
  <c r="S2114" i="8"/>
  <c r="T2114" i="8"/>
  <c r="S80" i="8"/>
  <c r="T80" i="8"/>
  <c r="Y80" i="8" s="1"/>
  <c r="S81" i="8"/>
  <c r="T81" i="8"/>
  <c r="S2115" i="8"/>
  <c r="T2115" i="8"/>
  <c r="S82" i="8"/>
  <c r="T82" i="8"/>
  <c r="Y82" i="8" s="1"/>
  <c r="S83" i="8"/>
  <c r="T83" i="8"/>
  <c r="Y83" i="8" s="1"/>
  <c r="S84" i="8"/>
  <c r="T84" i="8"/>
  <c r="Y84" i="8" s="1"/>
  <c r="S85" i="8"/>
  <c r="T85" i="8"/>
  <c r="Y85" i="8" s="1"/>
  <c r="S2116" i="8"/>
  <c r="T2116" i="8"/>
  <c r="S86" i="8"/>
  <c r="T86" i="8"/>
  <c r="Y86" i="8" s="1"/>
  <c r="S2117" i="8"/>
  <c r="T2117" i="8"/>
  <c r="Y2117" i="8" s="1"/>
  <c r="S87" i="8"/>
  <c r="T87" i="8"/>
  <c r="S88" i="8"/>
  <c r="T88" i="8"/>
  <c r="S89" i="8"/>
  <c r="T89" i="8"/>
  <c r="Y89" i="8" s="1"/>
  <c r="S90" i="8"/>
  <c r="T90" i="8"/>
  <c r="Y90" i="8" s="1"/>
  <c r="S91" i="8"/>
  <c r="T91" i="8"/>
  <c r="Y91" i="8" s="1"/>
  <c r="S2118" i="8"/>
  <c r="T2118" i="8"/>
  <c r="Y2118" i="8" s="1"/>
  <c r="S92" i="8"/>
  <c r="T92" i="8"/>
  <c r="Y92" i="8" s="1"/>
  <c r="S93" i="8"/>
  <c r="T93" i="8"/>
  <c r="Y93" i="8" s="1"/>
  <c r="S94" i="8"/>
  <c r="T94" i="8"/>
  <c r="Y94" i="8" s="1"/>
  <c r="S2119" i="8"/>
  <c r="T2119" i="8"/>
  <c r="S2120" i="8"/>
  <c r="T2120" i="8"/>
  <c r="S95" i="8"/>
  <c r="T95" i="8"/>
  <c r="S96" i="8"/>
  <c r="T96" i="8"/>
  <c r="Y96" i="8" s="1"/>
  <c r="S97" i="8"/>
  <c r="T97" i="8"/>
  <c r="Y97" i="8" s="1"/>
  <c r="S98" i="8"/>
  <c r="T98" i="8"/>
  <c r="Y98" i="8" s="1"/>
  <c r="S99" i="8"/>
  <c r="T99" i="8"/>
  <c r="Y99" i="8" s="1"/>
  <c r="S100" i="8"/>
  <c r="T100" i="8"/>
  <c r="Y100" i="8" s="1"/>
  <c r="S101" i="8"/>
  <c r="T101" i="8"/>
  <c r="S2121" i="8"/>
  <c r="T2121" i="8"/>
  <c r="S102" i="8"/>
  <c r="T102" i="8"/>
  <c r="S103" i="8"/>
  <c r="T103" i="8"/>
  <c r="S104" i="8"/>
  <c r="T104" i="8"/>
  <c r="Y104" i="8" s="1"/>
  <c r="S105" i="8"/>
  <c r="T105" i="8"/>
  <c r="S106" i="8"/>
  <c r="T106" i="8"/>
  <c r="S107" i="8"/>
  <c r="T107" i="8"/>
  <c r="Y107" i="8" s="1"/>
  <c r="S108" i="8"/>
  <c r="T108" i="8"/>
  <c r="S109" i="8"/>
  <c r="T109" i="8"/>
  <c r="S110" i="8"/>
  <c r="T110" i="8"/>
  <c r="S111" i="8"/>
  <c r="T111" i="8"/>
  <c r="S112" i="8"/>
  <c r="T112" i="8"/>
  <c r="Y112" i="8" s="1"/>
  <c r="S113" i="8"/>
  <c r="T113" i="8"/>
  <c r="S114" i="8"/>
  <c r="T114" i="8"/>
  <c r="Y114" i="8" s="1"/>
  <c r="S115" i="8"/>
  <c r="T115" i="8"/>
  <c r="S116" i="8"/>
  <c r="T116" i="8"/>
  <c r="S117" i="8"/>
  <c r="T117" i="8"/>
  <c r="S118" i="8"/>
  <c r="T118" i="8"/>
  <c r="Y118" i="8" s="1"/>
  <c r="S119" i="8"/>
  <c r="T119" i="8"/>
  <c r="Y119" i="8" s="1"/>
  <c r="S120" i="8"/>
  <c r="T120" i="8"/>
  <c r="S2122" i="8"/>
  <c r="T2122" i="8"/>
  <c r="S121" i="8"/>
  <c r="T121" i="8"/>
  <c r="Y121" i="8" s="1"/>
  <c r="S122" i="8"/>
  <c r="T122" i="8"/>
  <c r="S123" i="8"/>
  <c r="T123" i="8"/>
  <c r="Y123" i="8" s="1"/>
  <c r="S124" i="8"/>
  <c r="T124" i="8"/>
  <c r="Y124" i="8" s="1"/>
  <c r="S125" i="8"/>
  <c r="T125" i="8"/>
  <c r="Y125" i="8" s="1"/>
  <c r="S126" i="8"/>
  <c r="T126" i="8"/>
  <c r="Y126" i="8" s="1"/>
  <c r="S127" i="8"/>
  <c r="T127" i="8"/>
  <c r="Y127" i="8" s="1"/>
  <c r="S2123" i="8"/>
  <c r="T2123" i="8"/>
  <c r="Y2123" i="8" s="1"/>
  <c r="S128" i="8"/>
  <c r="T128" i="8"/>
  <c r="Y128" i="8" s="1"/>
  <c r="S129" i="8"/>
  <c r="T129" i="8"/>
  <c r="Y129" i="8" s="1"/>
  <c r="S130" i="8"/>
  <c r="T130" i="8"/>
  <c r="Y130" i="8" s="1"/>
  <c r="S2124" i="8"/>
  <c r="T2124" i="8"/>
  <c r="S131" i="8"/>
  <c r="T131" i="8"/>
  <c r="Y131" i="8" s="1"/>
  <c r="S132" i="8"/>
  <c r="T132" i="8"/>
  <c r="Y132" i="8" s="1"/>
  <c r="S133" i="8"/>
  <c r="T133" i="8"/>
  <c r="S134" i="8"/>
  <c r="T134" i="8"/>
  <c r="Y134" i="8" s="1"/>
  <c r="S135" i="8"/>
  <c r="T135" i="8"/>
  <c r="S136" i="8"/>
  <c r="T136" i="8"/>
  <c r="Y136" i="8" s="1"/>
  <c r="S137" i="8"/>
  <c r="T137" i="8"/>
  <c r="S2572" i="8"/>
  <c r="T2572" i="8"/>
  <c r="Y2572" i="8" s="1"/>
  <c r="S2125" i="8"/>
  <c r="T2125" i="8"/>
  <c r="S2126" i="8"/>
  <c r="T2126" i="8"/>
  <c r="Y2126" i="8" s="1"/>
  <c r="S2127" i="8"/>
  <c r="T2127" i="8"/>
  <c r="Y2127" i="8" s="1"/>
  <c r="S138" i="8"/>
  <c r="T138" i="8"/>
  <c r="S139" i="8"/>
  <c r="T139" i="8"/>
  <c r="Y139" i="8" s="1"/>
  <c r="S140" i="8"/>
  <c r="T140" i="8"/>
  <c r="S141" i="8"/>
  <c r="T141" i="8"/>
  <c r="S142" i="8"/>
  <c r="T142" i="8"/>
  <c r="Y142" i="8" s="1"/>
  <c r="S143" i="8"/>
  <c r="T143" i="8"/>
  <c r="Y143" i="8" s="1"/>
  <c r="S144" i="8"/>
  <c r="T144" i="8"/>
  <c r="Y144" i="8" s="1"/>
  <c r="S145" i="8"/>
  <c r="T145" i="8"/>
  <c r="Y145" i="8" s="1"/>
  <c r="S146" i="8"/>
  <c r="T146" i="8"/>
  <c r="Y146" i="8" s="1"/>
  <c r="S147" i="8"/>
  <c r="T147" i="8"/>
  <c r="S148" i="8"/>
  <c r="T148" i="8"/>
  <c r="Y148" i="8" s="1"/>
  <c r="S149" i="8"/>
  <c r="T149" i="8"/>
  <c r="Y149" i="8" s="1"/>
  <c r="S150" i="8"/>
  <c r="T150" i="8"/>
  <c r="S151" i="8"/>
  <c r="T151" i="8"/>
  <c r="Y151" i="8" s="1"/>
  <c r="S2128" i="8"/>
  <c r="T2128" i="8"/>
  <c r="S152" i="8"/>
  <c r="T152" i="8"/>
  <c r="S153" i="8"/>
  <c r="T153" i="8"/>
  <c r="Y153" i="8" s="1"/>
  <c r="S2129" i="8"/>
  <c r="T2129" i="8"/>
  <c r="Y2129" i="8" s="1"/>
  <c r="S154" i="8"/>
  <c r="T154" i="8"/>
  <c r="Y154" i="8" s="1"/>
  <c r="S155" i="8"/>
  <c r="T155" i="8"/>
  <c r="Y155" i="8" s="1"/>
  <c r="S156" i="8"/>
  <c r="T156" i="8"/>
  <c r="Y156" i="8" s="1"/>
  <c r="S157" i="8"/>
  <c r="T157" i="8"/>
  <c r="Y157" i="8" s="1"/>
  <c r="S158" i="8"/>
  <c r="T158" i="8"/>
  <c r="Y158" i="8" s="1"/>
  <c r="S159" i="8"/>
  <c r="T159" i="8"/>
  <c r="S160" i="8"/>
  <c r="T160" i="8"/>
  <c r="S161" i="8"/>
  <c r="T161" i="8"/>
  <c r="S162" i="8"/>
  <c r="T162" i="8"/>
  <c r="Y162" i="8" s="1"/>
  <c r="S163" i="8"/>
  <c r="T163" i="8"/>
  <c r="Y163" i="8" s="1"/>
  <c r="S164" i="8"/>
  <c r="T164" i="8"/>
  <c r="S165" i="8"/>
  <c r="T165" i="8"/>
  <c r="Y165" i="8" s="1"/>
  <c r="S166" i="8"/>
  <c r="T166" i="8"/>
  <c r="S167" i="8"/>
  <c r="T167" i="8"/>
  <c r="Y167" i="8" s="1"/>
  <c r="S168" i="8"/>
  <c r="T168" i="8"/>
  <c r="Y168" i="8" s="1"/>
  <c r="S169" i="8"/>
  <c r="T169" i="8"/>
  <c r="Y169" i="8" s="1"/>
  <c r="S170" i="8"/>
  <c r="T170" i="8"/>
  <c r="Y170" i="8" s="1"/>
  <c r="S171" i="8"/>
  <c r="T171" i="8"/>
  <c r="Y171" i="8" s="1"/>
  <c r="S172" i="8"/>
  <c r="T172" i="8"/>
  <c r="S173" i="8"/>
  <c r="T173" i="8"/>
  <c r="Y173" i="8" s="1"/>
  <c r="S174" i="8"/>
  <c r="T174" i="8"/>
  <c r="Y174" i="8" s="1"/>
  <c r="S175" i="8"/>
  <c r="T175" i="8"/>
  <c r="Y175" i="8" s="1"/>
  <c r="S176" i="8"/>
  <c r="T176" i="8"/>
  <c r="S177" i="8"/>
  <c r="T177" i="8"/>
  <c r="S178" i="8"/>
  <c r="T178" i="8"/>
  <c r="S179" i="8"/>
  <c r="T179" i="8"/>
  <c r="Y179" i="8" s="1"/>
  <c r="S180" i="8"/>
  <c r="T180" i="8"/>
  <c r="S181" i="8"/>
  <c r="T181" i="8"/>
  <c r="S182" i="8"/>
  <c r="T182" i="8"/>
  <c r="Y182" i="8" s="1"/>
  <c r="S183" i="8"/>
  <c r="T183" i="8"/>
  <c r="S184" i="8"/>
  <c r="T184" i="8"/>
  <c r="S185" i="8"/>
  <c r="T185" i="8"/>
  <c r="S186" i="8"/>
  <c r="T186" i="8"/>
  <c r="Y186" i="8" s="1"/>
  <c r="S187" i="8"/>
  <c r="T187" i="8"/>
  <c r="Y187" i="8" s="1"/>
  <c r="S188" i="8"/>
  <c r="T188" i="8"/>
  <c r="Y188" i="8" s="1"/>
  <c r="S189" i="8"/>
  <c r="T189" i="8"/>
  <c r="S190" i="8"/>
  <c r="T190" i="8"/>
  <c r="Y190" i="8" s="1"/>
  <c r="S191" i="8"/>
  <c r="T191" i="8"/>
  <c r="S192" i="8"/>
  <c r="T192" i="8"/>
  <c r="Y192" i="8" s="1"/>
  <c r="S193" i="8"/>
  <c r="T193" i="8"/>
  <c r="Y193" i="8" s="1"/>
  <c r="S194" i="8"/>
  <c r="T194" i="8"/>
  <c r="S195" i="8"/>
  <c r="T195" i="8"/>
  <c r="Y195" i="8" s="1"/>
  <c r="S196" i="8"/>
  <c r="T196" i="8"/>
  <c r="S197" i="8"/>
  <c r="T197" i="8"/>
  <c r="Y197" i="8" s="1"/>
  <c r="S198" i="8"/>
  <c r="T198" i="8"/>
  <c r="Y198" i="8" s="1"/>
  <c r="S199" i="8"/>
  <c r="T199" i="8"/>
  <c r="Y199" i="8" s="1"/>
  <c r="S200" i="8"/>
  <c r="T200" i="8"/>
  <c r="S201" i="8"/>
  <c r="T201" i="8"/>
  <c r="S202" i="8"/>
  <c r="T202" i="8"/>
  <c r="S203" i="8"/>
  <c r="T203" i="8"/>
  <c r="S204" i="8"/>
  <c r="T204" i="8"/>
  <c r="Y204" i="8" s="1"/>
  <c r="S205" i="8"/>
  <c r="T205" i="8"/>
  <c r="Y205" i="8" s="1"/>
  <c r="S206" i="8"/>
  <c r="T206" i="8"/>
  <c r="Y206" i="8" s="1"/>
  <c r="S207" i="8"/>
  <c r="T207" i="8"/>
  <c r="Y207" i="8" s="1"/>
  <c r="S208" i="8"/>
  <c r="T208" i="8"/>
  <c r="Y208" i="8" s="1"/>
  <c r="S209" i="8"/>
  <c r="T209" i="8"/>
  <c r="S210" i="8"/>
  <c r="T210" i="8"/>
  <c r="Y210" i="8" s="1"/>
  <c r="S211" i="8"/>
  <c r="T211" i="8"/>
  <c r="Y211" i="8" s="1"/>
  <c r="S212" i="8"/>
  <c r="T212" i="8"/>
  <c r="Y212" i="8" s="1"/>
  <c r="S213" i="8"/>
  <c r="T213" i="8"/>
  <c r="Y213" i="8" s="1"/>
  <c r="S214" i="8"/>
  <c r="T214" i="8"/>
  <c r="Y214" i="8" s="1"/>
  <c r="S215" i="8"/>
  <c r="T215" i="8"/>
  <c r="S216" i="8"/>
  <c r="T216" i="8"/>
  <c r="S217" i="8"/>
  <c r="T217" i="8"/>
  <c r="Y217" i="8" s="1"/>
  <c r="S218" i="8"/>
  <c r="T218" i="8"/>
  <c r="Y218" i="8" s="1"/>
  <c r="S219" i="8"/>
  <c r="T219" i="8"/>
  <c r="Y219" i="8" s="1"/>
  <c r="S220" i="8"/>
  <c r="T220" i="8"/>
  <c r="S221" i="8"/>
  <c r="T221" i="8"/>
  <c r="S222" i="8"/>
  <c r="T222" i="8"/>
  <c r="Y222" i="8" s="1"/>
  <c r="S223" i="8"/>
  <c r="T223" i="8"/>
  <c r="Y223" i="8" s="1"/>
  <c r="S224" i="8"/>
  <c r="T224" i="8"/>
  <c r="Y224" i="8" s="1"/>
  <c r="S225" i="8"/>
  <c r="T225" i="8"/>
  <c r="Y225" i="8" s="1"/>
  <c r="S226" i="8"/>
  <c r="T226" i="8"/>
  <c r="S227" i="8"/>
  <c r="T227" i="8"/>
  <c r="Y227" i="8" s="1"/>
  <c r="S228" i="8"/>
  <c r="T228" i="8"/>
  <c r="Y228" i="8" s="1"/>
  <c r="S229" i="8"/>
  <c r="T229" i="8"/>
  <c r="S230" i="8"/>
  <c r="T230" i="8"/>
  <c r="Y230" i="8" s="1"/>
  <c r="S231" i="8"/>
  <c r="T231" i="8"/>
  <c r="Y231" i="8" s="1"/>
  <c r="S232" i="8"/>
  <c r="T232" i="8"/>
  <c r="Y232" i="8" s="1"/>
  <c r="S233" i="8"/>
  <c r="T233" i="8"/>
  <c r="Y233" i="8" s="1"/>
  <c r="S2130" i="8"/>
  <c r="T2130" i="8"/>
  <c r="Y2130" i="8" s="1"/>
  <c r="S234" i="8"/>
  <c r="T234" i="8"/>
  <c r="S235" i="8"/>
  <c r="T235" i="8"/>
  <c r="S236" i="8"/>
  <c r="T236" i="8"/>
  <c r="S237" i="8"/>
  <c r="T237" i="8"/>
  <c r="Y237" i="8" s="1"/>
  <c r="S238" i="8"/>
  <c r="T238" i="8"/>
  <c r="S239" i="8"/>
  <c r="T239" i="8"/>
  <c r="S240" i="8"/>
  <c r="T240" i="8"/>
  <c r="Y240" i="8" s="1"/>
  <c r="S241" i="8"/>
  <c r="T241" i="8"/>
  <c r="S242" i="8"/>
  <c r="T242" i="8"/>
  <c r="Y242" i="8" s="1"/>
  <c r="S243" i="8"/>
  <c r="T243" i="8"/>
  <c r="S244" i="8"/>
  <c r="T244" i="8"/>
  <c r="S245" i="8"/>
  <c r="T245" i="8"/>
  <c r="Y245" i="8" s="1"/>
  <c r="S246" i="8"/>
  <c r="T246" i="8"/>
  <c r="Y246" i="8" s="1"/>
  <c r="S247" i="8"/>
  <c r="T247" i="8"/>
  <c r="Y247" i="8" s="1"/>
  <c r="S248" i="8"/>
  <c r="T248" i="8"/>
  <c r="Y248" i="8" s="1"/>
  <c r="S249" i="8"/>
  <c r="T249" i="8"/>
  <c r="Y249" i="8" s="1"/>
  <c r="S250" i="8"/>
  <c r="T250" i="8"/>
  <c r="S251" i="8"/>
  <c r="T251" i="8"/>
  <c r="S252" i="8"/>
  <c r="T252" i="8"/>
  <c r="Y252" i="8" s="1"/>
  <c r="S253" i="8"/>
  <c r="T253" i="8"/>
  <c r="S254" i="8"/>
  <c r="T254" i="8"/>
  <c r="S255" i="8"/>
  <c r="T255" i="8"/>
  <c r="S2131" i="8"/>
  <c r="T2131" i="8"/>
  <c r="Y2131" i="8" s="1"/>
  <c r="S256" i="8"/>
  <c r="T256" i="8"/>
  <c r="S257" i="8"/>
  <c r="T257" i="8"/>
  <c r="Y257" i="8" s="1"/>
  <c r="S258" i="8"/>
  <c r="T258" i="8"/>
  <c r="Y258" i="8" s="1"/>
  <c r="S259" i="8"/>
  <c r="T259" i="8"/>
  <c r="Y259" i="8" s="1"/>
  <c r="S260" i="8"/>
  <c r="T260" i="8"/>
  <c r="Y260" i="8" s="1"/>
  <c r="S261" i="8"/>
  <c r="T261" i="8"/>
  <c r="Y261" i="8" s="1"/>
  <c r="S262" i="8"/>
  <c r="T262" i="8"/>
  <c r="Y262" i="8" s="1"/>
  <c r="S263" i="8"/>
  <c r="T263" i="8"/>
  <c r="S264" i="8"/>
  <c r="T264" i="8"/>
  <c r="Y264" i="8" s="1"/>
  <c r="S265" i="8"/>
  <c r="T265" i="8"/>
  <c r="S266" i="8"/>
  <c r="T266" i="8"/>
  <c r="Y266" i="8" s="1"/>
  <c r="S267" i="8"/>
  <c r="T267" i="8"/>
  <c r="Y267" i="8" s="1"/>
  <c r="S268" i="8"/>
  <c r="T268" i="8"/>
  <c r="Y268" i="8" s="1"/>
  <c r="S269" i="8"/>
  <c r="T269" i="8"/>
  <c r="Y269" i="8" s="1"/>
  <c r="S270" i="8"/>
  <c r="T270" i="8"/>
  <c r="Y270" i="8" s="1"/>
  <c r="S271" i="8"/>
  <c r="T271" i="8"/>
  <c r="Y271" i="8" s="1"/>
  <c r="S272" i="8"/>
  <c r="T272" i="8"/>
  <c r="Y272" i="8" s="1"/>
  <c r="S273" i="8"/>
  <c r="T273" i="8"/>
  <c r="Y273" i="8" s="1"/>
  <c r="S274" i="8"/>
  <c r="T274" i="8"/>
  <c r="Y274" i="8" s="1"/>
  <c r="S275" i="8"/>
  <c r="T275" i="8"/>
  <c r="S276" i="8"/>
  <c r="T276" i="8"/>
  <c r="Y276" i="8" s="1"/>
  <c r="S277" i="8"/>
  <c r="T277" i="8"/>
  <c r="S278" i="8"/>
  <c r="T278" i="8"/>
  <c r="Y278" i="8" s="1"/>
  <c r="S279" i="8"/>
  <c r="T279" i="8"/>
  <c r="Y279" i="8" s="1"/>
  <c r="S280" i="8"/>
  <c r="T280" i="8"/>
  <c r="Y280" i="8" s="1"/>
  <c r="S281" i="8"/>
  <c r="T281" i="8"/>
  <c r="Y281" i="8" s="1"/>
  <c r="S282" i="8"/>
  <c r="T282" i="8"/>
  <c r="Y282" i="8" s="1"/>
  <c r="S283" i="8"/>
  <c r="T283" i="8"/>
  <c r="Y283" i="8" s="1"/>
  <c r="S284" i="8"/>
  <c r="T284" i="8"/>
  <c r="Y284" i="8" s="1"/>
  <c r="S285" i="8"/>
  <c r="T285" i="8"/>
  <c r="S286" i="8"/>
  <c r="T286" i="8"/>
  <c r="Y286" i="8" s="1"/>
  <c r="S287" i="8"/>
  <c r="T287" i="8"/>
  <c r="Y287" i="8" s="1"/>
  <c r="S288" i="8"/>
  <c r="T288" i="8"/>
  <c r="S2132" i="8"/>
  <c r="T2132" i="8"/>
  <c r="Y2132" i="8" s="1"/>
  <c r="S289" i="8"/>
  <c r="T289" i="8"/>
  <c r="Y289" i="8" s="1"/>
  <c r="S290" i="8"/>
  <c r="T290" i="8"/>
  <c r="Y290" i="8" s="1"/>
  <c r="S291" i="8"/>
  <c r="T291" i="8"/>
  <c r="Y291" i="8" s="1"/>
  <c r="S292" i="8"/>
  <c r="T292" i="8"/>
  <c r="Y292" i="8" s="1"/>
  <c r="S293" i="8"/>
  <c r="T293" i="8"/>
  <c r="Y293" i="8" s="1"/>
  <c r="S2133" i="8"/>
  <c r="T2133" i="8"/>
  <c r="S2134" i="8"/>
  <c r="T2134" i="8"/>
  <c r="S294" i="8"/>
  <c r="T294" i="8"/>
  <c r="Y294" i="8" s="1"/>
  <c r="S2135" i="8"/>
  <c r="T2135" i="8"/>
  <c r="S295" i="8"/>
  <c r="T295" i="8"/>
  <c r="Y295" i="8" s="1"/>
  <c r="S296" i="8"/>
  <c r="T296" i="8"/>
  <c r="S297" i="8"/>
  <c r="T297" i="8"/>
  <c r="S298" i="8"/>
  <c r="T298" i="8"/>
  <c r="S299" i="8"/>
  <c r="T299" i="8"/>
  <c r="S300" i="8"/>
  <c r="T300" i="8"/>
  <c r="S301" i="8"/>
  <c r="T301" i="8"/>
  <c r="Y301" i="8" s="1"/>
  <c r="S302" i="8"/>
  <c r="T302" i="8"/>
  <c r="Y302" i="8" s="1"/>
  <c r="S303" i="8"/>
  <c r="T303" i="8"/>
  <c r="S304" i="8"/>
  <c r="T304" i="8"/>
  <c r="Y304" i="8" s="1"/>
  <c r="S305" i="8"/>
  <c r="T305" i="8"/>
  <c r="Y305" i="8" s="1"/>
  <c r="S306" i="8"/>
  <c r="T306" i="8"/>
  <c r="Y306" i="8" s="1"/>
  <c r="S307" i="8"/>
  <c r="T307" i="8"/>
  <c r="Y307" i="8" s="1"/>
  <c r="S308" i="8"/>
  <c r="T308" i="8"/>
  <c r="S309" i="8"/>
  <c r="T309" i="8"/>
  <c r="S310" i="8"/>
  <c r="T310" i="8"/>
  <c r="S311" i="8"/>
  <c r="T311" i="8"/>
  <c r="S2136" i="8"/>
  <c r="T2136" i="8"/>
  <c r="S2137" i="8"/>
  <c r="T2137" i="8"/>
  <c r="S312" i="8"/>
  <c r="T312" i="8"/>
  <c r="Y312" i="8" s="1"/>
  <c r="S313" i="8"/>
  <c r="T313" i="8"/>
  <c r="Y313" i="8" s="1"/>
  <c r="S314" i="8"/>
  <c r="T314" i="8"/>
  <c r="Y314" i="8" s="1"/>
  <c r="S2138" i="8"/>
  <c r="T2138" i="8"/>
  <c r="S315" i="8"/>
  <c r="T315" i="8"/>
  <c r="S316" i="8"/>
  <c r="T316" i="8"/>
  <c r="S317" i="8"/>
  <c r="T317" i="8"/>
  <c r="Y317" i="8" s="1"/>
  <c r="S318" i="8"/>
  <c r="T318" i="8"/>
  <c r="Y318" i="8" s="1"/>
  <c r="S319" i="8"/>
  <c r="T319" i="8"/>
  <c r="Y319" i="8" s="1"/>
  <c r="S3498" i="8"/>
  <c r="T3498" i="8"/>
  <c r="S1375" i="8"/>
  <c r="T1375" i="8"/>
  <c r="S1376" i="8"/>
  <c r="T1376" i="8"/>
  <c r="S1377" i="8"/>
  <c r="T1377" i="8"/>
  <c r="S1378" i="8"/>
  <c r="T1378" i="8"/>
  <c r="S1379" i="8"/>
  <c r="T1379" i="8"/>
  <c r="S1380" i="8"/>
  <c r="T1380" i="8"/>
  <c r="Y1380" i="8" s="1"/>
  <c r="S1381" i="8"/>
  <c r="T1381" i="8"/>
  <c r="S1382" i="8"/>
  <c r="T1382" i="8"/>
  <c r="S1383" i="8"/>
  <c r="T1383" i="8"/>
  <c r="S1384" i="8"/>
  <c r="T1384" i="8"/>
  <c r="S1385" i="8"/>
  <c r="T1385" i="8"/>
  <c r="S1386" i="8"/>
  <c r="T1386" i="8"/>
  <c r="S1387" i="8"/>
  <c r="T1387" i="8"/>
  <c r="S1388" i="8"/>
  <c r="T1388" i="8"/>
  <c r="S1389" i="8"/>
  <c r="T1389" i="8"/>
  <c r="S1390" i="8"/>
  <c r="T1390" i="8"/>
  <c r="S1391" i="8"/>
  <c r="T1391" i="8"/>
  <c r="S1392" i="8"/>
  <c r="T1392" i="8"/>
  <c r="S1393" i="8"/>
  <c r="T1393" i="8"/>
  <c r="S1394" i="8"/>
  <c r="T1394" i="8"/>
  <c r="S1395" i="8"/>
  <c r="T1395" i="8"/>
  <c r="Y1395" i="8" s="1"/>
  <c r="S1396" i="8"/>
  <c r="T1396" i="8"/>
  <c r="S2487" i="8"/>
  <c r="T2487" i="8"/>
  <c r="S2488" i="8"/>
  <c r="T2488" i="8"/>
  <c r="S2489" i="8"/>
  <c r="T2489" i="8"/>
  <c r="S2490" i="8"/>
  <c r="T2490" i="8"/>
  <c r="S1397" i="8"/>
  <c r="T1397" i="8"/>
  <c r="S2491" i="8"/>
  <c r="T2491" i="8"/>
  <c r="S1398" i="8"/>
  <c r="T1398" i="8"/>
  <c r="S2492" i="8"/>
  <c r="T2492" i="8"/>
  <c r="S2493" i="8"/>
  <c r="T2493" i="8"/>
  <c r="S2494" i="8"/>
  <c r="T2494" i="8"/>
  <c r="S1399" i="8"/>
  <c r="T1399" i="8"/>
  <c r="S1400" i="8"/>
  <c r="T1400" i="8"/>
  <c r="S1401" i="8"/>
  <c r="T1401" i="8"/>
  <c r="S1402" i="8"/>
  <c r="T1402" i="8"/>
  <c r="S1403" i="8"/>
  <c r="T1403" i="8"/>
  <c r="S2495" i="8"/>
  <c r="T2495" i="8"/>
  <c r="S1404" i="8"/>
  <c r="T1404" i="8"/>
  <c r="S1405" i="8"/>
  <c r="T1405" i="8"/>
  <c r="S1406" i="8"/>
  <c r="T1406" i="8"/>
  <c r="S1407" i="8"/>
  <c r="T1407" i="8"/>
  <c r="S1408" i="8"/>
  <c r="T1408" i="8"/>
  <c r="S1409" i="8"/>
  <c r="T1409" i="8"/>
  <c r="S1410" i="8"/>
  <c r="T1410" i="8"/>
  <c r="S771" i="8"/>
  <c r="T771" i="8"/>
  <c r="S772" i="8"/>
  <c r="T772" i="8"/>
  <c r="S773" i="8"/>
  <c r="T773" i="8"/>
  <c r="S774" i="8"/>
  <c r="T774" i="8"/>
  <c r="S775" i="8"/>
  <c r="T775" i="8"/>
  <c r="S776" i="8"/>
  <c r="T776" i="8"/>
  <c r="S777" i="8"/>
  <c r="T777" i="8"/>
  <c r="S778" i="8"/>
  <c r="T778" i="8"/>
  <c r="S779" i="8"/>
  <c r="T779" i="8"/>
  <c r="S780" i="8"/>
  <c r="T780" i="8"/>
  <c r="S781" i="8"/>
  <c r="T781" i="8"/>
  <c r="S782" i="8"/>
  <c r="T782" i="8"/>
  <c r="S783" i="8"/>
  <c r="T783" i="8"/>
  <c r="S784" i="8"/>
  <c r="T784" i="8"/>
  <c r="S785" i="8"/>
  <c r="T785" i="8"/>
  <c r="S786" i="8"/>
  <c r="T786" i="8"/>
  <c r="S787" i="8"/>
  <c r="T787" i="8"/>
  <c r="S788" i="8"/>
  <c r="T788" i="8"/>
  <c r="S789" i="8"/>
  <c r="T789" i="8"/>
  <c r="S790" i="8"/>
  <c r="T790" i="8"/>
  <c r="S791" i="8"/>
  <c r="T791" i="8"/>
  <c r="S792" i="8"/>
  <c r="T792" i="8"/>
  <c r="S793" i="8"/>
  <c r="T793" i="8"/>
  <c r="S794" i="8"/>
  <c r="T794" i="8"/>
  <c r="S795" i="8"/>
  <c r="T795" i="8"/>
  <c r="S796" i="8"/>
  <c r="T796" i="8"/>
  <c r="S797" i="8"/>
  <c r="T797" i="8"/>
  <c r="S798" i="8"/>
  <c r="T798" i="8"/>
  <c r="S799" i="8"/>
  <c r="T799" i="8"/>
  <c r="S800" i="8"/>
  <c r="T800" i="8"/>
  <c r="S801" i="8"/>
  <c r="T801" i="8"/>
  <c r="S802" i="8"/>
  <c r="T802" i="8"/>
  <c r="S803" i="8"/>
  <c r="T803" i="8"/>
  <c r="S804" i="8"/>
  <c r="T804" i="8"/>
  <c r="S805" i="8"/>
  <c r="T805" i="8"/>
  <c r="S806" i="8"/>
  <c r="T806" i="8"/>
  <c r="S807" i="8"/>
  <c r="T807" i="8"/>
  <c r="S808" i="8"/>
  <c r="T808" i="8"/>
  <c r="S809" i="8"/>
  <c r="T809" i="8"/>
  <c r="S810" i="8"/>
  <c r="T810" i="8"/>
  <c r="S811" i="8"/>
  <c r="T811" i="8"/>
  <c r="S812" i="8"/>
  <c r="T812" i="8"/>
  <c r="S813" i="8"/>
  <c r="T813" i="8"/>
  <c r="S814" i="8"/>
  <c r="T814" i="8"/>
  <c r="S815" i="8"/>
  <c r="T815" i="8"/>
  <c r="S816" i="8"/>
  <c r="T816" i="8"/>
  <c r="S817" i="8"/>
  <c r="T817" i="8"/>
  <c r="S818" i="8"/>
  <c r="T818" i="8"/>
  <c r="S819" i="8"/>
  <c r="T819" i="8"/>
  <c r="S820" i="8"/>
  <c r="T820" i="8"/>
  <c r="S821" i="8"/>
  <c r="T821" i="8"/>
  <c r="S822" i="8"/>
  <c r="T822" i="8"/>
  <c r="S823" i="8"/>
  <c r="T823" i="8"/>
  <c r="S824" i="8"/>
  <c r="T824" i="8"/>
  <c r="S825" i="8"/>
  <c r="T825" i="8"/>
  <c r="S826" i="8"/>
  <c r="T826" i="8"/>
  <c r="S827" i="8"/>
  <c r="T827" i="8"/>
  <c r="S828" i="8"/>
  <c r="T828" i="8"/>
  <c r="S829" i="8"/>
  <c r="T829" i="8"/>
  <c r="S830" i="8"/>
  <c r="T830" i="8"/>
  <c r="S831" i="8"/>
  <c r="T831" i="8"/>
  <c r="S832" i="8"/>
  <c r="T832" i="8"/>
  <c r="S833" i="8"/>
  <c r="T833" i="8"/>
  <c r="S834" i="8"/>
  <c r="T834" i="8"/>
  <c r="S835" i="8"/>
  <c r="T835" i="8"/>
  <c r="S836" i="8"/>
  <c r="T836" i="8"/>
  <c r="S837" i="8"/>
  <c r="T837" i="8"/>
  <c r="S838" i="8"/>
  <c r="T838" i="8"/>
  <c r="S839" i="8"/>
  <c r="T839" i="8"/>
  <c r="S840" i="8"/>
  <c r="T840" i="8"/>
  <c r="S841" i="8"/>
  <c r="T841" i="8"/>
  <c r="S842" i="8"/>
  <c r="T842" i="8"/>
  <c r="S843" i="8"/>
  <c r="T843" i="8"/>
  <c r="S844" i="8"/>
  <c r="T844" i="8"/>
  <c r="S845" i="8"/>
  <c r="T845" i="8"/>
  <c r="S846" i="8"/>
  <c r="T846" i="8"/>
  <c r="S847" i="8"/>
  <c r="T847" i="8"/>
  <c r="S848" i="8"/>
  <c r="T848" i="8"/>
  <c r="S849" i="8"/>
  <c r="T849" i="8"/>
  <c r="S3500" i="8"/>
  <c r="T3500" i="8"/>
  <c r="S850" i="8"/>
  <c r="T850" i="8"/>
  <c r="S851" i="8"/>
  <c r="T851" i="8"/>
  <c r="S852" i="8"/>
  <c r="T852" i="8"/>
  <c r="S853" i="8"/>
  <c r="T853" i="8"/>
  <c r="S854" i="8"/>
  <c r="T854" i="8"/>
  <c r="S855" i="8"/>
  <c r="T855" i="8"/>
  <c r="S856" i="8"/>
  <c r="T856" i="8"/>
  <c r="S857" i="8"/>
  <c r="T857" i="8"/>
  <c r="S858" i="8"/>
  <c r="T858" i="8"/>
  <c r="S859" i="8"/>
  <c r="T859" i="8"/>
  <c r="S860" i="8"/>
  <c r="T860" i="8"/>
  <c r="S861" i="8"/>
  <c r="T861" i="8"/>
  <c r="S862" i="8"/>
  <c r="T862" i="8"/>
  <c r="S863" i="8"/>
  <c r="T863" i="8"/>
  <c r="S864" i="8"/>
  <c r="T864" i="8"/>
  <c r="S865" i="8"/>
  <c r="T865" i="8"/>
  <c r="S866" i="8"/>
  <c r="T866" i="8"/>
  <c r="S867" i="8"/>
  <c r="T867" i="8"/>
  <c r="S868" i="8"/>
  <c r="T868" i="8"/>
  <c r="S869" i="8"/>
  <c r="T869" i="8"/>
  <c r="S870" i="8"/>
  <c r="T870" i="8"/>
  <c r="S871" i="8"/>
  <c r="T871" i="8"/>
  <c r="S872" i="8"/>
  <c r="T872" i="8"/>
  <c r="S873" i="8"/>
  <c r="T873" i="8"/>
  <c r="S874" i="8"/>
  <c r="T874" i="8"/>
  <c r="S875" i="8"/>
  <c r="T875" i="8"/>
  <c r="S876" i="8"/>
  <c r="T876" i="8"/>
  <c r="S877" i="8"/>
  <c r="T877" i="8"/>
  <c r="S878" i="8"/>
  <c r="T878" i="8"/>
  <c r="S879" i="8"/>
  <c r="T879" i="8"/>
  <c r="S880" i="8"/>
  <c r="T880" i="8"/>
  <c r="S881" i="8"/>
  <c r="T881" i="8"/>
  <c r="S882" i="8"/>
  <c r="T882" i="8"/>
  <c r="S883" i="8"/>
  <c r="T883" i="8"/>
  <c r="S884" i="8"/>
  <c r="T884" i="8"/>
  <c r="S885" i="8"/>
  <c r="T885" i="8"/>
  <c r="S886" i="8"/>
  <c r="T886" i="8"/>
  <c r="S887" i="8"/>
  <c r="T887" i="8"/>
  <c r="S888" i="8"/>
  <c r="T888" i="8"/>
  <c r="S889" i="8"/>
  <c r="T889" i="8"/>
  <c r="S890" i="8"/>
  <c r="T890" i="8"/>
  <c r="S891" i="8"/>
  <c r="T891" i="8"/>
  <c r="S892" i="8"/>
  <c r="T892" i="8"/>
  <c r="S893" i="8"/>
  <c r="T893" i="8"/>
  <c r="S894" i="8"/>
  <c r="T894" i="8"/>
  <c r="S895" i="8"/>
  <c r="T895" i="8"/>
  <c r="S896" i="8"/>
  <c r="T896" i="8"/>
  <c r="S897" i="8"/>
  <c r="T897" i="8"/>
  <c r="S898" i="8"/>
  <c r="T898" i="8"/>
  <c r="S899" i="8"/>
  <c r="T899" i="8"/>
  <c r="S900" i="8"/>
  <c r="T900" i="8"/>
  <c r="S901" i="8"/>
  <c r="T901" i="8"/>
  <c r="S902" i="8"/>
  <c r="T902" i="8"/>
  <c r="S904" i="8"/>
  <c r="T904" i="8"/>
  <c r="S905" i="8"/>
  <c r="T905" i="8"/>
  <c r="S906" i="8"/>
  <c r="T906" i="8"/>
  <c r="S907" i="8"/>
  <c r="T907" i="8"/>
  <c r="S908" i="8"/>
  <c r="T908" i="8"/>
  <c r="S909" i="8"/>
  <c r="T909" i="8"/>
  <c r="S910" i="8"/>
  <c r="T910" i="8"/>
  <c r="S911" i="8"/>
  <c r="T911" i="8"/>
  <c r="S912" i="8"/>
  <c r="T912" i="8"/>
  <c r="S913" i="8"/>
  <c r="T913" i="8"/>
  <c r="S914" i="8"/>
  <c r="T914" i="8"/>
  <c r="S915" i="8"/>
  <c r="T915" i="8"/>
  <c r="S916" i="8"/>
  <c r="T916" i="8"/>
  <c r="S917" i="8"/>
  <c r="T917" i="8"/>
  <c r="S918" i="8"/>
  <c r="T918" i="8"/>
  <c r="S919" i="8"/>
  <c r="T919" i="8"/>
  <c r="S920" i="8"/>
  <c r="T920" i="8"/>
  <c r="S921" i="8"/>
  <c r="T921" i="8"/>
  <c r="S922" i="8"/>
  <c r="T922" i="8"/>
  <c r="S923" i="8"/>
  <c r="T923" i="8"/>
  <c r="S924" i="8"/>
  <c r="T924" i="8"/>
  <c r="S925" i="8"/>
  <c r="T925" i="8"/>
  <c r="S926" i="8"/>
  <c r="T926" i="8"/>
  <c r="S927" i="8"/>
  <c r="T927" i="8"/>
  <c r="S928" i="8"/>
  <c r="T928" i="8"/>
  <c r="S929" i="8"/>
  <c r="T929" i="8"/>
  <c r="S930" i="8"/>
  <c r="T930" i="8"/>
  <c r="S931" i="8"/>
  <c r="T931" i="8"/>
  <c r="S932" i="8"/>
  <c r="T932" i="8"/>
  <c r="S933" i="8"/>
  <c r="T933" i="8"/>
  <c r="S934" i="8"/>
  <c r="T934" i="8"/>
  <c r="S935" i="8"/>
  <c r="T935" i="8"/>
  <c r="S936" i="8"/>
  <c r="T936" i="8"/>
  <c r="S937" i="8"/>
  <c r="T937" i="8"/>
  <c r="S938" i="8"/>
  <c r="T938" i="8"/>
  <c r="S939" i="8"/>
  <c r="T939" i="8"/>
  <c r="S940" i="8"/>
  <c r="T940" i="8"/>
  <c r="S941" i="8"/>
  <c r="T941" i="8"/>
  <c r="S942" i="8"/>
  <c r="T942" i="8"/>
  <c r="S943" i="8"/>
  <c r="T943" i="8"/>
  <c r="S944" i="8"/>
  <c r="T944" i="8"/>
  <c r="S945" i="8"/>
  <c r="T945" i="8"/>
  <c r="S946" i="8"/>
  <c r="T946" i="8"/>
  <c r="S947" i="8"/>
  <c r="T947" i="8"/>
  <c r="S948" i="8"/>
  <c r="T948" i="8"/>
  <c r="S949" i="8"/>
  <c r="T949" i="8"/>
  <c r="S950" i="8"/>
  <c r="T950" i="8"/>
  <c r="S951" i="8"/>
  <c r="T951" i="8"/>
  <c r="S952" i="8"/>
  <c r="T952" i="8"/>
  <c r="S953" i="8"/>
  <c r="T953" i="8"/>
  <c r="S954" i="8"/>
  <c r="T954" i="8"/>
  <c r="S955" i="8"/>
  <c r="T955" i="8"/>
  <c r="S956" i="8"/>
  <c r="T956" i="8"/>
  <c r="S957" i="8"/>
  <c r="T957" i="8"/>
  <c r="S958" i="8"/>
  <c r="T958" i="8"/>
  <c r="S959" i="8"/>
  <c r="T959" i="8"/>
  <c r="S960" i="8"/>
  <c r="T960" i="8"/>
  <c r="S961" i="8"/>
  <c r="T961" i="8"/>
  <c r="S962" i="8"/>
  <c r="T962" i="8"/>
  <c r="S963" i="8"/>
  <c r="T963" i="8"/>
  <c r="S964" i="8"/>
  <c r="T964" i="8"/>
  <c r="S965" i="8"/>
  <c r="T965" i="8"/>
  <c r="S966" i="8"/>
  <c r="T966" i="8"/>
  <c r="S967" i="8"/>
  <c r="T967" i="8"/>
  <c r="S2139" i="8"/>
  <c r="T2139" i="8"/>
  <c r="Y2139" i="8" s="1"/>
  <c r="S2140" i="8"/>
  <c r="T2140" i="8"/>
  <c r="Y2140" i="8" s="1"/>
  <c r="S2141" i="8"/>
  <c r="T2141" i="8"/>
  <c r="Y2141" i="8" s="1"/>
  <c r="S2142" i="8"/>
  <c r="T2142" i="8"/>
  <c r="Y2142" i="8" s="1"/>
  <c r="S2143" i="8"/>
  <c r="T2143" i="8"/>
  <c r="Y2143" i="8" s="1"/>
  <c r="S2144" i="8"/>
  <c r="T2144" i="8"/>
  <c r="Y2144" i="8" s="1"/>
  <c r="S2145" i="8"/>
  <c r="T2145" i="8"/>
  <c r="Y2145" i="8" s="1"/>
  <c r="S2146" i="8"/>
  <c r="T2146" i="8"/>
  <c r="Y2146" i="8" s="1"/>
  <c r="S2147" i="8"/>
  <c r="T2147" i="8"/>
  <c r="Y2147" i="8" s="1"/>
  <c r="S2148" i="8"/>
  <c r="T2148" i="8"/>
  <c r="Y2148" i="8" s="1"/>
  <c r="S2573" i="8"/>
  <c r="T2573" i="8"/>
  <c r="Y2573" i="8" s="1"/>
  <c r="S2574" i="8"/>
  <c r="T2574" i="8"/>
  <c r="S2149" i="8"/>
  <c r="T2149" i="8"/>
  <c r="Y2149" i="8" s="1"/>
  <c r="S2150" i="8"/>
  <c r="T2150" i="8"/>
  <c r="Y2150" i="8" s="1"/>
  <c r="S2151" i="8"/>
  <c r="T2151" i="8"/>
  <c r="Y2151" i="8" s="1"/>
  <c r="S2152" i="8"/>
  <c r="T2152" i="8"/>
  <c r="Y2152" i="8" s="1"/>
  <c r="S2153" i="8"/>
  <c r="T2153" i="8"/>
  <c r="Y2153" i="8" s="1"/>
  <c r="S2154" i="8"/>
  <c r="T2154" i="8"/>
  <c r="Y2154" i="8" s="1"/>
  <c r="S2155" i="8"/>
  <c r="T2155" i="8"/>
  <c r="Y2155" i="8" s="1"/>
  <c r="S2156" i="8"/>
  <c r="T2156" i="8"/>
  <c r="Y2156" i="8" s="1"/>
  <c r="S2157" i="8"/>
  <c r="T2157" i="8"/>
  <c r="Y2157" i="8" s="1"/>
  <c r="S2158" i="8"/>
  <c r="T2158" i="8"/>
  <c r="Y2158" i="8" s="1"/>
  <c r="S2159" i="8"/>
  <c r="T2159" i="8"/>
  <c r="Y2159" i="8" s="1"/>
  <c r="S2160" i="8"/>
  <c r="T2160" i="8"/>
  <c r="S2161" i="8"/>
  <c r="T2161" i="8"/>
  <c r="Y2161" i="8" s="1"/>
  <c r="S2575" i="8"/>
  <c r="T2575" i="8"/>
  <c r="Y2575" i="8" s="1"/>
  <c r="S2162" i="8"/>
  <c r="T2162" i="8"/>
  <c r="Y2162" i="8" s="1"/>
  <c r="S2576" i="8"/>
  <c r="T2576" i="8"/>
  <c r="Y2576" i="8" s="1"/>
  <c r="S2163" i="8"/>
  <c r="T2163" i="8"/>
  <c r="Y2163" i="8" s="1"/>
  <c r="S2164" i="8"/>
  <c r="T2164" i="8"/>
  <c r="Y2164" i="8" s="1"/>
  <c r="S2165" i="8"/>
  <c r="T2165" i="8"/>
  <c r="Y2165" i="8" s="1"/>
  <c r="S2577" i="8"/>
  <c r="T2577" i="8"/>
  <c r="Y2577" i="8" s="1"/>
  <c r="S2166" i="8"/>
  <c r="T2166" i="8"/>
  <c r="Y2166" i="8" s="1"/>
  <c r="S2167" i="8"/>
  <c r="T2167" i="8"/>
  <c r="Y2167" i="8" s="1"/>
  <c r="S2578" i="8"/>
  <c r="T2578" i="8"/>
  <c r="Y2578" i="8" s="1"/>
  <c r="S2168" i="8"/>
  <c r="T2168" i="8"/>
  <c r="Y2168" i="8" s="1"/>
  <c r="S2169" i="8"/>
  <c r="T2169" i="8"/>
  <c r="Y2169" i="8" s="1"/>
  <c r="S2170" i="8"/>
  <c r="T2170" i="8"/>
  <c r="Y2170" i="8" s="1"/>
  <c r="S2579" i="8"/>
  <c r="T2579" i="8"/>
  <c r="Y2579" i="8" s="1"/>
  <c r="S2171" i="8"/>
  <c r="T2171" i="8"/>
  <c r="Y2171" i="8" s="1"/>
  <c r="S2172" i="8"/>
  <c r="T2172" i="8"/>
  <c r="Y2172" i="8" s="1"/>
  <c r="S2173" i="8"/>
  <c r="T2173" i="8"/>
  <c r="Y2173" i="8" s="1"/>
  <c r="S2174" i="8"/>
  <c r="T2174" i="8"/>
  <c r="Y2174" i="8" s="1"/>
  <c r="S2175" i="8"/>
  <c r="T2175" i="8"/>
  <c r="Y2175" i="8" s="1"/>
  <c r="S2176" i="8"/>
  <c r="T2176" i="8"/>
  <c r="Y2176" i="8" s="1"/>
  <c r="S2177" i="8"/>
  <c r="T2177" i="8"/>
  <c r="Y2177" i="8" s="1"/>
  <c r="S2580" i="8"/>
  <c r="T2580" i="8"/>
  <c r="Y2580" i="8" s="1"/>
  <c r="S2178" i="8"/>
  <c r="T2178" i="8"/>
  <c r="Y2178" i="8" s="1"/>
  <c r="S2179" i="8"/>
  <c r="T2179" i="8"/>
  <c r="Y2179" i="8" s="1"/>
  <c r="S2180" i="8"/>
  <c r="T2180" i="8"/>
  <c r="Y2180" i="8" s="1"/>
  <c r="S2181" i="8"/>
  <c r="T2181" i="8"/>
  <c r="Y2181" i="8" s="1"/>
  <c r="S2182" i="8"/>
  <c r="T2182" i="8"/>
  <c r="Y2182" i="8" s="1"/>
  <c r="S2183" i="8"/>
  <c r="T2183" i="8"/>
  <c r="Y2183" i="8" s="1"/>
  <c r="S2184" i="8"/>
  <c r="T2184" i="8"/>
  <c r="Y2184" i="8" s="1"/>
  <c r="S2185" i="8"/>
  <c r="T2185" i="8"/>
  <c r="Y2185" i="8" s="1"/>
  <c r="S2186" i="8"/>
  <c r="T2186" i="8"/>
  <c r="Y2186" i="8" s="1"/>
  <c r="S2187" i="8"/>
  <c r="T2187" i="8"/>
  <c r="Y2187" i="8" s="1"/>
  <c r="S2581" i="8"/>
  <c r="T2581" i="8"/>
  <c r="Y2581" i="8" s="1"/>
  <c r="S2188" i="8"/>
  <c r="T2188" i="8"/>
  <c r="Y2188" i="8" s="1"/>
  <c r="S2189" i="8"/>
  <c r="T2189" i="8"/>
  <c r="Y2189" i="8" s="1"/>
  <c r="S2190" i="8"/>
  <c r="T2190" i="8"/>
  <c r="Y2190" i="8" s="1"/>
  <c r="S2191" i="8"/>
  <c r="T2191" i="8"/>
  <c r="Y2191" i="8" s="1"/>
  <c r="S2582" i="8"/>
  <c r="T2582" i="8"/>
  <c r="Y2582" i="8" s="1"/>
  <c r="S2583" i="8"/>
  <c r="T2583" i="8"/>
  <c r="Y2583" i="8" s="1"/>
  <c r="S2192" i="8"/>
  <c r="T2192" i="8"/>
  <c r="Y2192" i="8" s="1"/>
  <c r="S2193" i="8"/>
  <c r="T2193" i="8"/>
  <c r="Y2193" i="8" s="1"/>
  <c r="S2584" i="8"/>
  <c r="T2584" i="8"/>
  <c r="Y2584" i="8" s="1"/>
  <c r="S2585" i="8"/>
  <c r="T2585" i="8"/>
  <c r="Y2585" i="8" s="1"/>
  <c r="S2194" i="8"/>
  <c r="T2194" i="8"/>
  <c r="Y2194" i="8" s="1"/>
  <c r="S2195" i="8"/>
  <c r="T2195" i="8"/>
  <c r="Y2195" i="8" s="1"/>
  <c r="S2196" i="8"/>
  <c r="T2196" i="8"/>
  <c r="Y2196" i="8" s="1"/>
  <c r="S2197" i="8"/>
  <c r="T2197" i="8"/>
  <c r="Y2197" i="8" s="1"/>
  <c r="S2198" i="8"/>
  <c r="T2198" i="8"/>
  <c r="Y2198" i="8" s="1"/>
  <c r="S2199" i="8"/>
  <c r="T2199" i="8"/>
  <c r="Y2199" i="8" s="1"/>
  <c r="S1411" i="8"/>
  <c r="T1411" i="8"/>
  <c r="S1412" i="8"/>
  <c r="T1412" i="8"/>
  <c r="S1413" i="8"/>
  <c r="T1413" i="8"/>
  <c r="S2496" i="8"/>
  <c r="T2496" i="8"/>
  <c r="S1414" i="8"/>
  <c r="T1414" i="8"/>
  <c r="S1415" i="8"/>
  <c r="T1415" i="8"/>
  <c r="S1416" i="8"/>
  <c r="T1416" i="8"/>
  <c r="S1417" i="8"/>
  <c r="T1417" i="8"/>
  <c r="S1418" i="8"/>
  <c r="T1418" i="8"/>
  <c r="S1419" i="8"/>
  <c r="T1419" i="8"/>
  <c r="S1420" i="8"/>
  <c r="T1420" i="8"/>
  <c r="S1421" i="8"/>
  <c r="T1421" i="8"/>
  <c r="S1422" i="8"/>
  <c r="T1422" i="8"/>
  <c r="S1423" i="8"/>
  <c r="T1423" i="8"/>
  <c r="S1424" i="8"/>
  <c r="T1424" i="8"/>
  <c r="S1425" i="8"/>
  <c r="T1425" i="8"/>
  <c r="S1426" i="8"/>
  <c r="T1426" i="8"/>
  <c r="S2200" i="8"/>
  <c r="T2200" i="8"/>
  <c r="Y2200" i="8" s="1"/>
  <c r="S2201" i="8"/>
  <c r="T2201" i="8"/>
  <c r="Y2201" i="8" s="1"/>
  <c r="S2866" i="8"/>
  <c r="T2866" i="8"/>
  <c r="Y2866" i="8" s="1"/>
  <c r="S2202" i="8"/>
  <c r="T2202" i="8"/>
  <c r="Y2202" i="8" s="1"/>
  <c r="S2203" i="8"/>
  <c r="T2203" i="8"/>
  <c r="Y2203" i="8" s="1"/>
  <c r="S2204" i="8"/>
  <c r="T2204" i="8"/>
  <c r="Y2204" i="8" s="1"/>
  <c r="S2205" i="8"/>
  <c r="T2205" i="8"/>
  <c r="Y2205" i="8" s="1"/>
  <c r="S2867" i="8"/>
  <c r="T2867" i="8"/>
  <c r="Y2867" i="8" s="1"/>
  <c r="S2868" i="8"/>
  <c r="T2868" i="8"/>
  <c r="Y2868" i="8" s="1"/>
  <c r="S2869" i="8"/>
  <c r="T2869" i="8"/>
  <c r="Y2869" i="8" s="1"/>
  <c r="S2206" i="8"/>
  <c r="T2206" i="8"/>
  <c r="Y2206" i="8" s="1"/>
  <c r="S2870" i="8"/>
  <c r="T2870" i="8"/>
  <c r="Y2870" i="8" s="1"/>
  <c r="S628" i="8"/>
  <c r="T628" i="8"/>
  <c r="Y628" i="8" s="1"/>
  <c r="S629" i="8"/>
  <c r="T629" i="8"/>
  <c r="Y629" i="8" s="1"/>
  <c r="S630" i="8"/>
  <c r="T630" i="8"/>
  <c r="Y630" i="8" s="1"/>
  <c r="S631" i="8"/>
  <c r="T631" i="8"/>
  <c r="Y631" i="8" s="1"/>
  <c r="S632" i="8"/>
  <c r="T632" i="8"/>
  <c r="Y632" i="8" s="1"/>
  <c r="S633" i="8"/>
  <c r="T633" i="8"/>
  <c r="Y633" i="8" s="1"/>
  <c r="S634" i="8"/>
  <c r="T634" i="8"/>
  <c r="Y634" i="8" s="1"/>
  <c r="S635" i="8"/>
  <c r="T635" i="8"/>
  <c r="Y635" i="8" s="1"/>
  <c r="S636" i="8"/>
  <c r="T636" i="8"/>
  <c r="Y636" i="8" s="1"/>
  <c r="S637" i="8"/>
  <c r="T637" i="8"/>
  <c r="Y637" i="8" s="1"/>
  <c r="S638" i="8"/>
  <c r="T638" i="8"/>
  <c r="Y638" i="8" s="1"/>
  <c r="S639" i="8"/>
  <c r="T639" i="8"/>
  <c r="Y639" i="8" s="1"/>
  <c r="S640" i="8"/>
  <c r="T640" i="8"/>
  <c r="Y640" i="8" s="1"/>
  <c r="S641" i="8"/>
  <c r="T641" i="8"/>
  <c r="Y641" i="8" s="1"/>
  <c r="S642" i="8"/>
  <c r="T642" i="8"/>
  <c r="Y642" i="8" s="1"/>
  <c r="S643" i="8"/>
  <c r="T643" i="8"/>
  <c r="Y643" i="8" s="1"/>
  <c r="S644" i="8"/>
  <c r="T644" i="8"/>
  <c r="Y644" i="8" s="1"/>
  <c r="S645" i="8"/>
  <c r="T645" i="8"/>
  <c r="Y645" i="8" s="1"/>
  <c r="S646" i="8"/>
  <c r="T646" i="8"/>
  <c r="Y646" i="8" s="1"/>
  <c r="S647" i="8"/>
  <c r="T647" i="8"/>
  <c r="Y647" i="8" s="1"/>
  <c r="S648" i="8"/>
  <c r="T648" i="8"/>
  <c r="Y648" i="8" s="1"/>
  <c r="S649" i="8"/>
  <c r="T649" i="8"/>
  <c r="Y649" i="8" s="1"/>
  <c r="S650" i="8"/>
  <c r="T650" i="8"/>
  <c r="Y650" i="8" s="1"/>
  <c r="S651" i="8"/>
  <c r="T651" i="8"/>
  <c r="Y651" i="8" s="1"/>
  <c r="S652" i="8"/>
  <c r="T652" i="8"/>
  <c r="Y652" i="8" s="1"/>
  <c r="S653" i="8"/>
  <c r="T653" i="8"/>
  <c r="Y653" i="8" s="1"/>
  <c r="S654" i="8"/>
  <c r="T654" i="8"/>
  <c r="Y654" i="8" s="1"/>
  <c r="S655" i="8"/>
  <c r="T655" i="8"/>
  <c r="Y655" i="8" s="1"/>
  <c r="S656" i="8"/>
  <c r="T656" i="8"/>
  <c r="Y656" i="8" s="1"/>
  <c r="S657" i="8"/>
  <c r="T657" i="8"/>
  <c r="Y657" i="8" s="1"/>
  <c r="S658" i="8"/>
  <c r="T658" i="8"/>
  <c r="Y658" i="8" s="1"/>
  <c r="S659" i="8"/>
  <c r="T659" i="8"/>
  <c r="Y659" i="8" s="1"/>
  <c r="S660" i="8"/>
  <c r="T660" i="8"/>
  <c r="Y660" i="8" s="1"/>
  <c r="S661" i="8"/>
  <c r="T661" i="8"/>
  <c r="Y661" i="8" s="1"/>
  <c r="S662" i="8"/>
  <c r="T662" i="8"/>
  <c r="Y662" i="8" s="1"/>
  <c r="S663" i="8"/>
  <c r="T663" i="8"/>
  <c r="Y663" i="8" s="1"/>
  <c r="S664" i="8"/>
  <c r="T664" i="8"/>
  <c r="Y664" i="8" s="1"/>
  <c r="S665" i="8"/>
  <c r="T665" i="8"/>
  <c r="Y665" i="8" s="1"/>
  <c r="S666" i="8"/>
  <c r="T666" i="8"/>
  <c r="Y666" i="8" s="1"/>
  <c r="S667" i="8"/>
  <c r="T667" i="8"/>
  <c r="Y667" i="8" s="1"/>
  <c r="S668" i="8"/>
  <c r="T668" i="8"/>
  <c r="Y668" i="8" s="1"/>
  <c r="S669" i="8"/>
  <c r="T669" i="8"/>
  <c r="Y669" i="8" s="1"/>
  <c r="S670" i="8"/>
  <c r="T670" i="8"/>
  <c r="Y670" i="8" s="1"/>
  <c r="S671" i="8"/>
  <c r="T671" i="8"/>
  <c r="Y671" i="8" s="1"/>
  <c r="S672" i="8"/>
  <c r="T672" i="8"/>
  <c r="Y672" i="8" s="1"/>
  <c r="S673" i="8"/>
  <c r="T673" i="8"/>
  <c r="Y673" i="8" s="1"/>
  <c r="S674" i="8"/>
  <c r="T674" i="8"/>
  <c r="Y674" i="8" s="1"/>
  <c r="S675" i="8"/>
  <c r="T675" i="8"/>
  <c r="Y675" i="8" s="1"/>
  <c r="S676" i="8"/>
  <c r="T676" i="8"/>
  <c r="Y676" i="8" s="1"/>
  <c r="S677" i="8"/>
  <c r="T677" i="8"/>
  <c r="Y677" i="8" s="1"/>
  <c r="S678" i="8"/>
  <c r="T678" i="8"/>
  <c r="Y678" i="8" s="1"/>
  <c r="S679" i="8"/>
  <c r="T679" i="8"/>
  <c r="Y679" i="8" s="1"/>
  <c r="S680" i="8"/>
  <c r="T680" i="8"/>
  <c r="Y680" i="8" s="1"/>
  <c r="S681" i="8"/>
  <c r="T681" i="8"/>
  <c r="Y681" i="8" s="1"/>
  <c r="S682" i="8"/>
  <c r="T682" i="8"/>
  <c r="Y682" i="8" s="1"/>
  <c r="S683" i="8"/>
  <c r="T683" i="8"/>
  <c r="Y683" i="8" s="1"/>
  <c r="S684" i="8"/>
  <c r="T684" i="8"/>
  <c r="Y684" i="8" s="1"/>
  <c r="S685" i="8"/>
  <c r="T685" i="8"/>
  <c r="Y685" i="8" s="1"/>
  <c r="S686" i="8"/>
  <c r="T686" i="8"/>
  <c r="Y686" i="8" s="1"/>
  <c r="S687" i="8"/>
  <c r="T687" i="8"/>
  <c r="Y687" i="8" s="1"/>
  <c r="S688" i="8"/>
  <c r="T688" i="8"/>
  <c r="Y688" i="8" s="1"/>
  <c r="S689" i="8"/>
  <c r="T689" i="8"/>
  <c r="Y689" i="8" s="1"/>
  <c r="S690" i="8"/>
  <c r="T690" i="8"/>
  <c r="Y690" i="8" s="1"/>
  <c r="S691" i="8"/>
  <c r="T691" i="8"/>
  <c r="Y691" i="8" s="1"/>
  <c r="S692" i="8"/>
  <c r="T692" i="8"/>
  <c r="Y692" i="8" s="1"/>
  <c r="S693" i="8"/>
  <c r="T693" i="8"/>
  <c r="Y693" i="8" s="1"/>
  <c r="S694" i="8"/>
  <c r="T694" i="8"/>
  <c r="Y694" i="8" s="1"/>
  <c r="S695" i="8"/>
  <c r="T695" i="8"/>
  <c r="Y695" i="8" s="1"/>
  <c r="S696" i="8"/>
  <c r="T696" i="8"/>
  <c r="Y696" i="8" s="1"/>
  <c r="S697" i="8"/>
  <c r="T697" i="8"/>
  <c r="Y697" i="8" s="1"/>
  <c r="S698" i="8"/>
  <c r="T698" i="8"/>
  <c r="Y698" i="8" s="1"/>
  <c r="S699" i="8"/>
  <c r="T699" i="8"/>
  <c r="Y699" i="8" s="1"/>
  <c r="S3502" i="8"/>
  <c r="T3502" i="8"/>
  <c r="Y3502" i="8" s="1"/>
  <c r="S700" i="8"/>
  <c r="T700" i="8"/>
  <c r="Y700" i="8" s="1"/>
  <c r="S701" i="8"/>
  <c r="T701" i="8"/>
  <c r="Y701" i="8" s="1"/>
  <c r="S702" i="8"/>
  <c r="T702" i="8"/>
  <c r="Y702" i="8" s="1"/>
  <c r="S703" i="8"/>
  <c r="T703" i="8"/>
  <c r="Y703" i="8" s="1"/>
  <c r="S704" i="8"/>
  <c r="T704" i="8"/>
  <c r="Y704" i="8" s="1"/>
  <c r="S705" i="8"/>
  <c r="T705" i="8"/>
  <c r="Y705" i="8" s="1"/>
  <c r="S706" i="8"/>
  <c r="T706" i="8"/>
  <c r="Y706" i="8" s="1"/>
  <c r="S707" i="8"/>
  <c r="T707" i="8"/>
  <c r="Y707" i="8" s="1"/>
  <c r="S708" i="8"/>
  <c r="T708" i="8"/>
  <c r="Y708" i="8" s="1"/>
  <c r="S709" i="8"/>
  <c r="T709" i="8"/>
  <c r="Y709" i="8" s="1"/>
  <c r="S710" i="8"/>
  <c r="T710" i="8"/>
  <c r="Y710" i="8" s="1"/>
  <c r="S711" i="8"/>
  <c r="T711" i="8"/>
  <c r="Y711" i="8" s="1"/>
  <c r="S712" i="8"/>
  <c r="T712" i="8"/>
  <c r="Y712" i="8" s="1"/>
  <c r="S713" i="8"/>
  <c r="T713" i="8"/>
  <c r="Y713" i="8" s="1"/>
  <c r="S714" i="8"/>
  <c r="T714" i="8"/>
  <c r="Y714" i="8" s="1"/>
  <c r="S715" i="8"/>
  <c r="T715" i="8"/>
  <c r="Y715" i="8" s="1"/>
  <c r="S716" i="8"/>
  <c r="T716" i="8"/>
  <c r="Y716" i="8" s="1"/>
  <c r="S717" i="8"/>
  <c r="T717" i="8"/>
  <c r="Y717" i="8" s="1"/>
  <c r="S718" i="8"/>
  <c r="T718" i="8"/>
  <c r="Y718" i="8" s="1"/>
  <c r="S719" i="8"/>
  <c r="T719" i="8"/>
  <c r="Y719" i="8" s="1"/>
  <c r="S720" i="8"/>
  <c r="T720" i="8"/>
  <c r="Y720" i="8" s="1"/>
  <c r="S721" i="8"/>
  <c r="T721" i="8"/>
  <c r="Y721" i="8" s="1"/>
  <c r="S722" i="8"/>
  <c r="T722" i="8"/>
  <c r="Y722" i="8" s="1"/>
  <c r="S723" i="8"/>
  <c r="T723" i="8"/>
  <c r="Y723" i="8" s="1"/>
  <c r="S724" i="8"/>
  <c r="T724" i="8"/>
  <c r="Y724" i="8" s="1"/>
  <c r="S725" i="8"/>
  <c r="T725" i="8"/>
  <c r="Y725" i="8" s="1"/>
  <c r="S726" i="8"/>
  <c r="T726" i="8"/>
  <c r="Y726" i="8" s="1"/>
  <c r="S727" i="8"/>
  <c r="T727" i="8"/>
  <c r="Y727" i="8" s="1"/>
  <c r="S728" i="8"/>
  <c r="T728" i="8"/>
  <c r="Y728" i="8" s="1"/>
  <c r="S729" i="8"/>
  <c r="T729" i="8"/>
  <c r="Y729" i="8" s="1"/>
  <c r="S730" i="8"/>
  <c r="T730" i="8"/>
  <c r="Y730" i="8" s="1"/>
  <c r="S731" i="8"/>
  <c r="T731" i="8"/>
  <c r="Y731" i="8" s="1"/>
  <c r="S732" i="8"/>
  <c r="T732" i="8"/>
  <c r="Y732" i="8" s="1"/>
  <c r="S733" i="8"/>
  <c r="T733" i="8"/>
  <c r="Y733" i="8" s="1"/>
  <c r="S734" i="8"/>
  <c r="T734" i="8"/>
  <c r="Y734" i="8" s="1"/>
  <c r="S735" i="8"/>
  <c r="T735" i="8"/>
  <c r="Y735" i="8" s="1"/>
  <c r="S736" i="8"/>
  <c r="T736" i="8"/>
  <c r="Y736" i="8" s="1"/>
  <c r="S737" i="8"/>
  <c r="T737" i="8"/>
  <c r="Y737" i="8" s="1"/>
  <c r="S738" i="8"/>
  <c r="T738" i="8"/>
  <c r="Y738" i="8" s="1"/>
  <c r="S739" i="8"/>
  <c r="T739" i="8"/>
  <c r="Y739" i="8" s="1"/>
  <c r="S740" i="8"/>
  <c r="T740" i="8"/>
  <c r="Y740" i="8" s="1"/>
  <c r="S741" i="8"/>
  <c r="T741" i="8"/>
  <c r="Y741" i="8" s="1"/>
  <c r="S742" i="8"/>
  <c r="T742" i="8"/>
  <c r="Y742" i="8" s="1"/>
  <c r="S743" i="8"/>
  <c r="T743" i="8"/>
  <c r="Y743" i="8" s="1"/>
  <c r="S744" i="8"/>
  <c r="T744" i="8"/>
  <c r="Y744" i="8" s="1"/>
  <c r="S745" i="8"/>
  <c r="T745" i="8"/>
  <c r="Y745" i="8" s="1"/>
  <c r="S746" i="8"/>
  <c r="T746" i="8"/>
  <c r="Y746" i="8" s="1"/>
  <c r="S747" i="8"/>
  <c r="T747" i="8"/>
  <c r="Y747" i="8" s="1"/>
  <c r="S748" i="8"/>
  <c r="T748" i="8"/>
  <c r="Y748" i="8" s="1"/>
  <c r="S749" i="8"/>
  <c r="T749" i="8"/>
  <c r="Y749" i="8" s="1"/>
  <c r="S750" i="8"/>
  <c r="T750" i="8"/>
  <c r="Y750" i="8" s="1"/>
  <c r="S3506" i="8"/>
  <c r="T3506" i="8"/>
  <c r="Y3506" i="8" s="1"/>
  <c r="S1045" i="8"/>
  <c r="T1045" i="8"/>
  <c r="S1046" i="8"/>
  <c r="T1046" i="8"/>
  <c r="S1427" i="8"/>
  <c r="T1427" i="8"/>
  <c r="S1428" i="8"/>
  <c r="T1428" i="8"/>
  <c r="S1047" i="8"/>
  <c r="T1047" i="8"/>
  <c r="S1048" i="8"/>
  <c r="T1048" i="8"/>
  <c r="S1049" i="8"/>
  <c r="T1049" i="8"/>
  <c r="S3115" i="8"/>
  <c r="T3115" i="8"/>
  <c r="S1429" i="8"/>
  <c r="T1429" i="8"/>
  <c r="S1050" i="8"/>
  <c r="T1050" i="8"/>
  <c r="S1051" i="8"/>
  <c r="T1051" i="8"/>
  <c r="S1430" i="8"/>
  <c r="T1430" i="8"/>
  <c r="S1052" i="8"/>
  <c r="T1052" i="8"/>
  <c r="S1053" i="8"/>
  <c r="T1053" i="8"/>
  <c r="S3116" i="8"/>
  <c r="T3116" i="8"/>
  <c r="S1054" i="8"/>
  <c r="T1054" i="8"/>
  <c r="S1055" i="8"/>
  <c r="T1055" i="8"/>
  <c r="S1056" i="8"/>
  <c r="T1056" i="8"/>
  <c r="S1431" i="8"/>
  <c r="T1431" i="8"/>
  <c r="S1057" i="8"/>
  <c r="T1057" i="8"/>
  <c r="S3117" i="8"/>
  <c r="T3117" i="8"/>
  <c r="S1432" i="8"/>
  <c r="T1432" i="8"/>
  <c r="S3118" i="8"/>
  <c r="T3118" i="8"/>
  <c r="S3119" i="8"/>
  <c r="T3119" i="8"/>
  <c r="S1058" i="8"/>
  <c r="T1058" i="8"/>
  <c r="S2497" i="8"/>
  <c r="T2497" i="8"/>
  <c r="S3120" i="8"/>
  <c r="T3120" i="8"/>
  <c r="S3121" i="8"/>
  <c r="T3121" i="8"/>
  <c r="S1059" i="8"/>
  <c r="T1059" i="8"/>
  <c r="S3122" i="8"/>
  <c r="T3122" i="8"/>
  <c r="S2498" i="8"/>
  <c r="T2498" i="8"/>
  <c r="S1433" i="8"/>
  <c r="T1433" i="8"/>
  <c r="S1434" i="8"/>
  <c r="T1434" i="8"/>
  <c r="S3123" i="8"/>
  <c r="T3123" i="8"/>
  <c r="S1435" i="8"/>
  <c r="T1435" i="8"/>
  <c r="S3124" i="8"/>
  <c r="T3124" i="8"/>
  <c r="S1060" i="8"/>
  <c r="T1060" i="8"/>
  <c r="S3125" i="8"/>
  <c r="T3125" i="8"/>
  <c r="Y3125" i="8" s="1"/>
  <c r="S1436" i="8"/>
  <c r="T1436" i="8"/>
  <c r="Y1436" i="8" s="1"/>
  <c r="S1437" i="8"/>
  <c r="T1437" i="8"/>
  <c r="S1438" i="8"/>
  <c r="T1438" i="8"/>
  <c r="S3126" i="8"/>
  <c r="T3126" i="8"/>
  <c r="Y3126" i="8" s="1"/>
  <c r="S2499" i="8"/>
  <c r="T2499" i="8"/>
  <c r="S1061" i="8"/>
  <c r="T1061" i="8"/>
  <c r="S2500" i="8"/>
  <c r="T2500" i="8"/>
  <c r="S3127" i="8"/>
  <c r="T3127" i="8"/>
  <c r="S2501" i="8"/>
  <c r="T2501" i="8"/>
  <c r="S3128" i="8"/>
  <c r="T3128" i="8"/>
  <c r="S3129" i="8"/>
  <c r="T3129" i="8"/>
  <c r="S1439" i="8"/>
  <c r="T1439" i="8"/>
  <c r="S3130" i="8"/>
  <c r="T3130" i="8"/>
  <c r="S3131" i="8"/>
  <c r="T3131" i="8"/>
  <c r="Y3131" i="8" s="1"/>
  <c r="S3132" i="8"/>
  <c r="T3132" i="8"/>
  <c r="S2502" i="8"/>
  <c r="T2502" i="8"/>
  <c r="S3133" i="8"/>
  <c r="T3133" i="8"/>
  <c r="S3134" i="8"/>
  <c r="T3134" i="8"/>
  <c r="S3135" i="8"/>
  <c r="T3135" i="8"/>
  <c r="Y3135" i="8" s="1"/>
  <c r="S1062" i="8"/>
  <c r="T1062" i="8"/>
  <c r="S3136" i="8"/>
  <c r="T3136" i="8"/>
  <c r="S1063" i="8"/>
  <c r="T1063" i="8"/>
  <c r="S1440" i="8"/>
  <c r="T1440" i="8"/>
  <c r="S3137" i="8"/>
  <c r="T3137" i="8"/>
  <c r="Y3137" i="8" s="1"/>
  <c r="S3138" i="8"/>
  <c r="T3138" i="8"/>
  <c r="S3139" i="8"/>
  <c r="T3139" i="8"/>
  <c r="S2503" i="8"/>
  <c r="T2503" i="8"/>
  <c r="S3140" i="8"/>
  <c r="T3140" i="8"/>
  <c r="Y3140" i="8" s="1"/>
  <c r="S1064" i="8"/>
  <c r="T1064" i="8"/>
  <c r="S1441" i="8"/>
  <c r="T1441" i="8"/>
  <c r="S1065" i="8"/>
  <c r="T1065" i="8"/>
  <c r="S3141" i="8"/>
  <c r="T3141" i="8"/>
  <c r="S3142" i="8"/>
  <c r="T3142" i="8"/>
  <c r="S3143" i="8"/>
  <c r="T3143" i="8"/>
  <c r="S3144" i="8"/>
  <c r="T3144" i="8"/>
  <c r="S3145" i="8"/>
  <c r="T3145" i="8"/>
  <c r="S3146" i="8"/>
  <c r="T3146" i="8"/>
  <c r="S1066" i="8"/>
  <c r="T1066" i="8"/>
  <c r="S1067" i="8"/>
  <c r="T1067" i="8"/>
  <c r="S3147" i="8"/>
  <c r="T3147" i="8"/>
  <c r="S3148" i="8"/>
  <c r="T3148" i="8"/>
  <c r="S3149" i="8"/>
  <c r="T3149" i="8"/>
  <c r="S1442" i="8"/>
  <c r="T1442" i="8"/>
  <c r="S3150" i="8"/>
  <c r="T3150" i="8"/>
  <c r="S3151" i="8"/>
  <c r="T3151" i="8"/>
  <c r="S1443" i="8"/>
  <c r="T1443" i="8"/>
  <c r="S2389" i="8"/>
  <c r="T2389" i="8"/>
  <c r="Y2389" i="8" s="1"/>
  <c r="S3152" i="8"/>
  <c r="T3152" i="8"/>
  <c r="S3153" i="8"/>
  <c r="T3153" i="8"/>
  <c r="S3154" i="8"/>
  <c r="T3154" i="8"/>
  <c r="S1068" i="8"/>
  <c r="T1068" i="8"/>
  <c r="S3155" i="8"/>
  <c r="T3155" i="8"/>
  <c r="S2504" i="8"/>
  <c r="T2504" i="8"/>
  <c r="S3156" i="8"/>
  <c r="T3156" i="8"/>
  <c r="S1444" i="8"/>
  <c r="T1444" i="8"/>
  <c r="S3157" i="8"/>
  <c r="T3157" i="8"/>
  <c r="S3158" i="8"/>
  <c r="T3158" i="8"/>
  <c r="S1445" i="8"/>
  <c r="T1445" i="8"/>
  <c r="S1069" i="8"/>
  <c r="T1069" i="8"/>
  <c r="S3159" i="8"/>
  <c r="T3159" i="8"/>
  <c r="S3160" i="8"/>
  <c r="T3160" i="8"/>
  <c r="Y3160" i="8" s="1"/>
  <c r="S3161" i="8"/>
  <c r="T3161" i="8"/>
  <c r="Y3161" i="8" s="1"/>
  <c r="S3162" i="8"/>
  <c r="T3162" i="8"/>
  <c r="S1070" i="8"/>
  <c r="T1070" i="8"/>
  <c r="S3163" i="8"/>
  <c r="T3163" i="8"/>
  <c r="Y3163" i="8" s="1"/>
  <c r="S3164" i="8"/>
  <c r="T3164" i="8"/>
  <c r="Y3164" i="8" s="1"/>
  <c r="S3165" i="8"/>
  <c r="T3165" i="8"/>
  <c r="S3166" i="8"/>
  <c r="T3166" i="8"/>
  <c r="S1071" i="8"/>
  <c r="T1071" i="8"/>
  <c r="S1446" i="8"/>
  <c r="T1446" i="8"/>
  <c r="S1072" i="8"/>
  <c r="T1072" i="8"/>
  <c r="S3167" i="8"/>
  <c r="T3167" i="8"/>
  <c r="S1073" i="8"/>
  <c r="T1073" i="8"/>
  <c r="S1074" i="8"/>
  <c r="T1074" i="8"/>
  <c r="S1075" i="8"/>
  <c r="T1075" i="8"/>
  <c r="S3168" i="8"/>
  <c r="T3168" i="8"/>
  <c r="Y3168" i="8" s="1"/>
  <c r="S3169" i="8"/>
  <c r="T3169" i="8"/>
  <c r="S2390" i="8"/>
  <c r="T2390" i="8"/>
  <c r="Y2390" i="8" s="1"/>
  <c r="S3170" i="8"/>
  <c r="T3170" i="8"/>
  <c r="Y3170" i="8" s="1"/>
  <c r="S3171" i="8"/>
  <c r="T3171" i="8"/>
  <c r="S2391" i="8"/>
  <c r="T2391" i="8"/>
  <c r="Y2391" i="8" s="1"/>
  <c r="S1076" i="8"/>
  <c r="T1076" i="8"/>
  <c r="S1077" i="8"/>
  <c r="T1077" i="8"/>
  <c r="S1078" i="8"/>
  <c r="T1078" i="8"/>
  <c r="S1447" i="8"/>
  <c r="T1447" i="8"/>
  <c r="S3172" i="8"/>
  <c r="T3172" i="8"/>
  <c r="Y3172" i="8" s="1"/>
  <c r="S1079" i="8"/>
  <c r="T1079" i="8"/>
  <c r="S1080" i="8"/>
  <c r="T1080" i="8"/>
  <c r="S3173" i="8"/>
  <c r="T3173" i="8"/>
  <c r="S3174" i="8"/>
  <c r="T3174" i="8"/>
  <c r="Y3174" i="8" s="1"/>
  <c r="S3175" i="8"/>
  <c r="T3175" i="8"/>
  <c r="Y3175" i="8" s="1"/>
  <c r="S3176" i="8"/>
  <c r="T3176" i="8"/>
  <c r="S3177" i="8"/>
  <c r="T3177" i="8"/>
  <c r="Y3177" i="8" s="1"/>
  <c r="S3178" i="8"/>
  <c r="T3178" i="8"/>
  <c r="S3179" i="8"/>
  <c r="T3179" i="8"/>
  <c r="S3180" i="8"/>
  <c r="T3180" i="8"/>
  <c r="S3181" i="8"/>
  <c r="T3181" i="8"/>
  <c r="S1081" i="8"/>
  <c r="T1081" i="8"/>
  <c r="S3182" i="8"/>
  <c r="T3182" i="8"/>
  <c r="S3183" i="8"/>
  <c r="T3183" i="8"/>
  <c r="S3184" i="8"/>
  <c r="T3184" i="8"/>
  <c r="S2505" i="8"/>
  <c r="T2505" i="8"/>
  <c r="S1082" i="8"/>
  <c r="T1082" i="8"/>
  <c r="S1083" i="8"/>
  <c r="T1083" i="8"/>
  <c r="S1084" i="8"/>
  <c r="T1084" i="8"/>
  <c r="S3185" i="8"/>
  <c r="T3185" i="8"/>
  <c r="S1085" i="8"/>
  <c r="T1085" i="8"/>
  <c r="S1086" i="8"/>
  <c r="T1086" i="8"/>
  <c r="S3186" i="8"/>
  <c r="T3186" i="8"/>
  <c r="S1087" i="8"/>
  <c r="T1087" i="8"/>
  <c r="S3187" i="8"/>
  <c r="T3187" i="8"/>
  <c r="S3188" i="8"/>
  <c r="T3188" i="8"/>
  <c r="S2392" i="8"/>
  <c r="T2392" i="8"/>
  <c r="Y2392" i="8" s="1"/>
  <c r="S3189" i="8"/>
  <c r="T3189" i="8"/>
  <c r="Y3189" i="8" s="1"/>
  <c r="S3190" i="8"/>
  <c r="T3190" i="8"/>
  <c r="S1088" i="8"/>
  <c r="T1088" i="8"/>
  <c r="S1089" i="8"/>
  <c r="T1089" i="8"/>
  <c r="S1448" i="8"/>
  <c r="T1448" i="8"/>
  <c r="S3191" i="8"/>
  <c r="T3191" i="8"/>
  <c r="S3192" i="8"/>
  <c r="T3192" i="8"/>
  <c r="S1090" i="8"/>
  <c r="T1090" i="8"/>
  <c r="S1091" i="8"/>
  <c r="T1091" i="8"/>
  <c r="S1092" i="8"/>
  <c r="T1092" i="8"/>
  <c r="S2393" i="8"/>
  <c r="T2393" i="8"/>
  <c r="Y2393" i="8" s="1"/>
  <c r="S3193" i="8"/>
  <c r="T3193" i="8"/>
  <c r="S2394" i="8"/>
  <c r="T2394" i="8"/>
  <c r="Y2394" i="8" s="1"/>
  <c r="S3194" i="8"/>
  <c r="T3194" i="8"/>
  <c r="S2395" i="8"/>
  <c r="T2395" i="8"/>
  <c r="Y2395" i="8" s="1"/>
  <c r="S2396" i="8"/>
  <c r="T2396" i="8"/>
  <c r="Y2396" i="8" s="1"/>
  <c r="S3195" i="8"/>
  <c r="T3195" i="8"/>
  <c r="S3196" i="8"/>
  <c r="T3196" i="8"/>
  <c r="S3197" i="8"/>
  <c r="T3197" i="8"/>
  <c r="S3198" i="8"/>
  <c r="T3198" i="8"/>
  <c r="S2397" i="8"/>
  <c r="T2397" i="8"/>
  <c r="Y2397" i="8" s="1"/>
  <c r="S2398" i="8"/>
  <c r="T2398" i="8"/>
  <c r="Y2398" i="8" s="1"/>
  <c r="S3199" i="8"/>
  <c r="T3199" i="8"/>
  <c r="S1449" i="8"/>
  <c r="T1449" i="8"/>
  <c r="S1450" i="8"/>
  <c r="T1450" i="8"/>
  <c r="S3200" i="8"/>
  <c r="T3200" i="8"/>
  <c r="S2506" i="8"/>
  <c r="T2506" i="8"/>
  <c r="S1093" i="8"/>
  <c r="T1093" i="8"/>
  <c r="S1094" i="8"/>
  <c r="T1094" i="8"/>
  <c r="S2399" i="8"/>
  <c r="T2399" i="8"/>
  <c r="Y2399" i="8" s="1"/>
  <c r="S3201" i="8"/>
  <c r="T3201" i="8"/>
  <c r="S3202" i="8"/>
  <c r="T3202" i="8"/>
  <c r="S3203" i="8"/>
  <c r="T3203" i="8"/>
  <c r="S1451" i="8"/>
  <c r="T1451" i="8"/>
  <c r="S2400" i="8"/>
  <c r="T2400" i="8"/>
  <c r="Y2400" i="8" s="1"/>
  <c r="S1452" i="8"/>
  <c r="T1452" i="8"/>
  <c r="S1453" i="8"/>
  <c r="T1453" i="8"/>
  <c r="S3204" i="8"/>
  <c r="T3204" i="8"/>
  <c r="S2401" i="8"/>
  <c r="T2401" i="8"/>
  <c r="Y2401" i="8" s="1"/>
  <c r="S3205" i="8"/>
  <c r="T3205" i="8"/>
  <c r="S3206" i="8"/>
  <c r="T3206" i="8"/>
  <c r="S3207" i="8"/>
  <c r="T3207" i="8"/>
  <c r="S3208" i="8"/>
  <c r="T3208" i="8"/>
  <c r="Y3208" i="8" s="1"/>
  <c r="S3209" i="8"/>
  <c r="T3209" i="8"/>
  <c r="S1095" i="8"/>
  <c r="T1095" i="8"/>
  <c r="S1096" i="8"/>
  <c r="T1096" i="8"/>
  <c r="S3210" i="8"/>
  <c r="T3210" i="8"/>
  <c r="S1097" i="8"/>
  <c r="T1097" i="8"/>
  <c r="S2402" i="8"/>
  <c r="T2402" i="8"/>
  <c r="Y2402" i="8" s="1"/>
  <c r="S3211" i="8"/>
  <c r="T3211" i="8"/>
  <c r="S3212" i="8"/>
  <c r="T3212" i="8"/>
  <c r="S3213" i="8"/>
  <c r="T3213" i="8"/>
  <c r="S2507" i="8"/>
  <c r="T2507" i="8"/>
  <c r="S2403" i="8"/>
  <c r="T2403" i="8"/>
  <c r="Y2403" i="8" s="1"/>
  <c r="S2404" i="8"/>
  <c r="T2404" i="8"/>
  <c r="Y2404" i="8" s="1"/>
  <c r="S3214" i="8"/>
  <c r="T3214" i="8"/>
  <c r="S3215" i="8"/>
  <c r="T3215" i="8"/>
  <c r="S3216" i="8"/>
  <c r="T3216" i="8"/>
  <c r="S2405" i="8"/>
  <c r="T2405" i="8"/>
  <c r="Y2405" i="8" s="1"/>
  <c r="S2406" i="8"/>
  <c r="T2406" i="8"/>
  <c r="Y2406" i="8" s="1"/>
  <c r="S2407" i="8"/>
  <c r="T2407" i="8"/>
  <c r="Y2407" i="8" s="1"/>
  <c r="S1454" i="8"/>
  <c r="T1454" i="8"/>
  <c r="S1098" i="8"/>
  <c r="T1098" i="8"/>
  <c r="S3217" i="8"/>
  <c r="T3217" i="8"/>
  <c r="S3218" i="8"/>
  <c r="T3218" i="8"/>
  <c r="S2508" i="8"/>
  <c r="T2508" i="8"/>
  <c r="S1455" i="8"/>
  <c r="T1455" i="8"/>
  <c r="S1099" i="8"/>
  <c r="T1099" i="8"/>
  <c r="S3219" i="8"/>
  <c r="T3219" i="8"/>
  <c r="Y3219" i="8" s="1"/>
  <c r="S3220" i="8"/>
  <c r="T3220" i="8"/>
  <c r="S2408" i="8"/>
  <c r="T2408" i="8"/>
  <c r="Y2408" i="8" s="1"/>
  <c r="S1100" i="8"/>
  <c r="T1100" i="8"/>
  <c r="S3221" i="8"/>
  <c r="T3221" i="8"/>
  <c r="S1101" i="8"/>
  <c r="T1101" i="8"/>
  <c r="S1102" i="8"/>
  <c r="T1102" i="8"/>
  <c r="S3222" i="8"/>
  <c r="T3222" i="8"/>
  <c r="S3223" i="8"/>
  <c r="T3223" i="8"/>
  <c r="S3224" i="8"/>
  <c r="T3224" i="8"/>
  <c r="S3225" i="8"/>
  <c r="T3225" i="8"/>
  <c r="S1103" i="8"/>
  <c r="T1103" i="8"/>
  <c r="S1104" i="8"/>
  <c r="T1104" i="8"/>
  <c r="S2509" i="8"/>
  <c r="T2509" i="8"/>
  <c r="S1105" i="8"/>
  <c r="T1105" i="8"/>
  <c r="S1106" i="8"/>
  <c r="T1106" i="8"/>
  <c r="S1456" i="8"/>
  <c r="T1456" i="8"/>
  <c r="S3226" i="8"/>
  <c r="T3226" i="8"/>
  <c r="S3227" i="8"/>
  <c r="T3227" i="8"/>
  <c r="S3228" i="8"/>
  <c r="T3228" i="8"/>
  <c r="S2409" i="8"/>
  <c r="T2409" i="8"/>
  <c r="Y2409" i="8" s="1"/>
  <c r="S2410" i="8"/>
  <c r="T2410" i="8"/>
  <c r="Y2410" i="8" s="1"/>
  <c r="S2411" i="8"/>
  <c r="T2411" i="8"/>
  <c r="Y2411" i="8" s="1"/>
  <c r="S3229" i="8"/>
  <c r="T3229" i="8"/>
  <c r="S3230" i="8"/>
  <c r="T3230" i="8"/>
  <c r="S3231" i="8"/>
  <c r="T3231" i="8"/>
  <c r="S3232" i="8"/>
  <c r="T3232" i="8"/>
  <c r="Y3232" i="8" s="1"/>
  <c r="S3233" i="8"/>
  <c r="T3233" i="8"/>
  <c r="S2412" i="8"/>
  <c r="T2412" i="8"/>
  <c r="Y2412" i="8" s="1"/>
  <c r="S2413" i="8"/>
  <c r="T2413" i="8"/>
  <c r="Y2413" i="8" s="1"/>
  <c r="S2414" i="8"/>
  <c r="T2414" i="8"/>
  <c r="Y2414" i="8" s="1"/>
  <c r="S2415" i="8"/>
  <c r="T2415" i="8"/>
  <c r="Y2415" i="8" s="1"/>
  <c r="S3234" i="8"/>
  <c r="T3234" i="8"/>
  <c r="S3235" i="8"/>
  <c r="T3235" i="8"/>
  <c r="S3236" i="8"/>
  <c r="T3236" i="8"/>
  <c r="S2416" i="8"/>
  <c r="T2416" i="8"/>
  <c r="Y2416" i="8" s="1"/>
  <c r="S3237" i="8"/>
  <c r="T3237" i="8"/>
  <c r="S2510" i="8"/>
  <c r="T2510" i="8"/>
  <c r="S3238" i="8"/>
  <c r="T3238" i="8"/>
  <c r="S2417" i="8"/>
  <c r="T2417" i="8"/>
  <c r="Y2417" i="8" s="1"/>
  <c r="S2418" i="8"/>
  <c r="T2418" i="8"/>
  <c r="Y2418" i="8" s="1"/>
  <c r="S1457" i="8"/>
  <c r="T1457" i="8"/>
  <c r="S1458" i="8"/>
  <c r="T1458" i="8"/>
  <c r="S3239" i="8"/>
  <c r="T3239" i="8"/>
  <c r="S3240" i="8"/>
  <c r="T3240" i="8"/>
  <c r="Y3240" i="8" s="1"/>
  <c r="S1459" i="8"/>
  <c r="T1459" i="8"/>
  <c r="S3241" i="8"/>
  <c r="T3241" i="8"/>
  <c r="S3242" i="8"/>
  <c r="T3242" i="8"/>
  <c r="S3243" i="8"/>
  <c r="T3243" i="8"/>
  <c r="Y3243" i="8" s="1"/>
  <c r="S1460" i="8"/>
  <c r="T1460" i="8"/>
  <c r="S3244" i="8"/>
  <c r="T3244" i="8"/>
  <c r="S1461" i="8"/>
  <c r="T1461" i="8"/>
  <c r="S3245" i="8"/>
  <c r="T3245" i="8"/>
  <c r="Y3245" i="8" s="1"/>
  <c r="S2511" i="8"/>
  <c r="T2511" i="8"/>
  <c r="S1462" i="8"/>
  <c r="T1462" i="8"/>
  <c r="S1463" i="8"/>
  <c r="T1463" i="8"/>
  <c r="S2419" i="8"/>
  <c r="T2419" i="8"/>
  <c r="Y2419" i="8" s="1"/>
  <c r="S1464" i="8"/>
  <c r="T1464" i="8"/>
  <c r="S3246" i="8"/>
  <c r="T3246" i="8"/>
  <c r="S3247" i="8"/>
  <c r="T3247" i="8"/>
  <c r="S1107" i="8"/>
  <c r="T1107" i="8"/>
  <c r="S1108" i="8"/>
  <c r="T1108" i="8"/>
  <c r="S1109" i="8"/>
  <c r="T1109" i="8"/>
  <c r="S1465" i="8"/>
  <c r="T1465" i="8"/>
  <c r="S3248" i="8"/>
  <c r="T3248" i="8"/>
  <c r="S2420" i="8"/>
  <c r="T2420" i="8"/>
  <c r="Y2420" i="8" s="1"/>
  <c r="S2421" i="8"/>
  <c r="T2421" i="8"/>
  <c r="Y2421" i="8" s="1"/>
  <c r="S2422" i="8"/>
  <c r="T2422" i="8"/>
  <c r="Y2422" i="8" s="1"/>
  <c r="S2423" i="8"/>
  <c r="T2423" i="8"/>
  <c r="Y2423" i="8" s="1"/>
  <c r="S1466" i="8"/>
  <c r="T1466" i="8"/>
  <c r="S2424" i="8"/>
  <c r="T2424" i="8"/>
  <c r="Y2424" i="8" s="1"/>
  <c r="S3249" i="8"/>
  <c r="T3249" i="8"/>
  <c r="S3250" i="8"/>
  <c r="T3250" i="8"/>
  <c r="S3251" i="8"/>
  <c r="T3251" i="8"/>
  <c r="S3252" i="8"/>
  <c r="T3252" i="8"/>
  <c r="S1110" i="8"/>
  <c r="T1110" i="8"/>
  <c r="S1111" i="8"/>
  <c r="T1111" i="8"/>
  <c r="S3253" i="8"/>
  <c r="T3253" i="8"/>
  <c r="S2425" i="8"/>
  <c r="T2425" i="8"/>
  <c r="Y2425" i="8" s="1"/>
  <c r="S2426" i="8"/>
  <c r="T2426" i="8"/>
  <c r="Y2426" i="8" s="1"/>
  <c r="S1467" i="8"/>
  <c r="T1467" i="8"/>
  <c r="S3254" i="8"/>
  <c r="T3254" i="8"/>
  <c r="S1112" i="8"/>
  <c r="T1112" i="8"/>
  <c r="S3255" i="8"/>
  <c r="T3255" i="8"/>
  <c r="S3256" i="8"/>
  <c r="T3256" i="8"/>
  <c r="S2427" i="8"/>
  <c r="T2427" i="8"/>
  <c r="Y2427" i="8" s="1"/>
  <c r="S2428" i="8"/>
  <c r="T2428" i="8"/>
  <c r="Y2428" i="8" s="1"/>
  <c r="S1468" i="8"/>
  <c r="T1468" i="8"/>
  <c r="S3257" i="8"/>
  <c r="T3257" i="8"/>
  <c r="S2429" i="8"/>
  <c r="T2429" i="8"/>
  <c r="Y2429" i="8" s="1"/>
  <c r="S2512" i="8"/>
  <c r="T2512" i="8"/>
  <c r="S3258" i="8"/>
  <c r="T3258" i="8"/>
  <c r="S3259" i="8"/>
  <c r="T3259" i="8"/>
  <c r="S3260" i="8"/>
  <c r="T3260" i="8"/>
  <c r="S3261" i="8"/>
  <c r="T3261" i="8"/>
  <c r="S3262" i="8"/>
  <c r="T3262" i="8"/>
  <c r="S3263" i="8"/>
  <c r="T3263" i="8"/>
  <c r="S3264" i="8"/>
  <c r="T3264" i="8"/>
  <c r="S2430" i="8"/>
  <c r="T2430" i="8"/>
  <c r="Y2430" i="8" s="1"/>
  <c r="S3265" i="8"/>
  <c r="T3265" i="8"/>
  <c r="S2431" i="8"/>
  <c r="T2431" i="8"/>
  <c r="Y2431" i="8" s="1"/>
  <c r="S2432" i="8"/>
  <c r="T2432" i="8"/>
  <c r="Y2432" i="8" s="1"/>
  <c r="S2433" i="8"/>
  <c r="T2433" i="8"/>
  <c r="Y2433" i="8" s="1"/>
  <c r="S1469" i="8"/>
  <c r="T1469" i="8"/>
  <c r="S3266" i="8"/>
  <c r="T3266" i="8"/>
  <c r="S3267" i="8"/>
  <c r="T3267" i="8"/>
  <c r="S2434" i="8"/>
  <c r="T2434" i="8"/>
  <c r="Y2434" i="8" s="1"/>
  <c r="S2435" i="8"/>
  <c r="T2435" i="8"/>
  <c r="Y2435" i="8" s="1"/>
  <c r="S1113" i="8"/>
  <c r="T1113" i="8"/>
  <c r="S3268" i="8"/>
  <c r="T3268" i="8"/>
  <c r="S2436" i="8"/>
  <c r="T2436" i="8"/>
  <c r="Y2436" i="8" s="1"/>
  <c r="S2437" i="8"/>
  <c r="T2437" i="8"/>
  <c r="Y2437" i="8" s="1"/>
  <c r="S2438" i="8"/>
  <c r="T2438" i="8"/>
  <c r="Y2438" i="8" s="1"/>
  <c r="S3269" i="8"/>
  <c r="T3269" i="8"/>
  <c r="S3270" i="8"/>
  <c r="T3270" i="8"/>
  <c r="S3271" i="8"/>
  <c r="T3271" i="8"/>
  <c r="S3272" i="8"/>
  <c r="T3272" i="8"/>
  <c r="S2439" i="8"/>
  <c r="T2439" i="8"/>
  <c r="Y2439" i="8" s="1"/>
  <c r="S3273" i="8"/>
  <c r="T3273" i="8"/>
  <c r="S2440" i="8"/>
  <c r="T2440" i="8"/>
  <c r="Y2440" i="8" s="1"/>
  <c r="S3274" i="8"/>
  <c r="T3274" i="8"/>
  <c r="S2441" i="8"/>
  <c r="T2441" i="8"/>
  <c r="Y2441" i="8" s="1"/>
  <c r="S2442" i="8"/>
  <c r="T2442" i="8"/>
  <c r="Y2442" i="8" s="1"/>
  <c r="S3275" i="8"/>
  <c r="T3275" i="8"/>
  <c r="S2443" i="8"/>
  <c r="T2443" i="8"/>
  <c r="Y2443" i="8" s="1"/>
  <c r="S3276" i="8"/>
  <c r="T3276" i="8"/>
  <c r="S3277" i="8"/>
  <c r="T3277" i="8"/>
  <c r="S3278" i="8"/>
  <c r="T3278" i="8"/>
  <c r="S3279" i="8"/>
  <c r="T3279" i="8"/>
  <c r="S3280" i="8"/>
  <c r="T3280" i="8"/>
  <c r="S3281" i="8"/>
  <c r="T3281" i="8"/>
  <c r="Y3281" i="8" s="1"/>
  <c r="S3282" i="8"/>
  <c r="T3282" i="8"/>
  <c r="S3283" i="8"/>
  <c r="T3283" i="8"/>
  <c r="S2594" i="8"/>
  <c r="T2594" i="8"/>
  <c r="Y2594" i="8" s="1"/>
  <c r="S3284" i="8"/>
  <c r="T3284" i="8"/>
  <c r="S3285" i="8"/>
  <c r="T3285" i="8"/>
  <c r="S2444" i="8"/>
  <c r="T2444" i="8"/>
  <c r="Y2444" i="8" s="1"/>
  <c r="S3286" i="8"/>
  <c r="T3286" i="8"/>
  <c r="S2513" i="8"/>
  <c r="T2513" i="8"/>
  <c r="S3287" i="8"/>
  <c r="T3287" i="8"/>
  <c r="S3288" i="8"/>
  <c r="T3288" i="8"/>
  <c r="S2595" i="8"/>
  <c r="T2595" i="8"/>
  <c r="Y2595" i="8" s="1"/>
  <c r="S3289" i="8"/>
  <c r="T3289" i="8"/>
  <c r="S3290" i="8"/>
  <c r="T3290" i="8"/>
  <c r="S3291" i="8"/>
  <c r="T3291" i="8"/>
  <c r="S2446" i="8"/>
  <c r="T2446" i="8"/>
  <c r="Y2446" i="8" s="1"/>
  <c r="S2447" i="8"/>
  <c r="T2447" i="8"/>
  <c r="Y2447" i="8" s="1"/>
  <c r="S2445" i="8"/>
  <c r="T2445" i="8"/>
  <c r="Y2445" i="8" s="1"/>
  <c r="S3292" i="8"/>
  <c r="T3292" i="8"/>
  <c r="Y3292" i="8" s="1"/>
  <c r="S3293" i="8"/>
  <c r="T3293" i="8"/>
  <c r="S3294" i="8"/>
  <c r="T3294" i="8"/>
  <c r="S3295" i="8"/>
  <c r="T3295" i="8"/>
  <c r="S3296" i="8"/>
  <c r="T3296" i="8"/>
  <c r="S2596" i="8"/>
  <c r="T2596" i="8"/>
  <c r="Y2596" i="8" s="1"/>
  <c r="S3297" i="8"/>
  <c r="T3297" i="8"/>
  <c r="S3298" i="8"/>
  <c r="T3298" i="8"/>
  <c r="Y3298" i="8" s="1"/>
  <c r="S3299" i="8"/>
  <c r="T3299" i="8"/>
  <c r="S3300" i="8"/>
  <c r="T3300" i="8"/>
  <c r="S3301" i="8"/>
  <c r="T3301" i="8"/>
  <c r="S3302" i="8"/>
  <c r="T3302" i="8"/>
  <c r="S2448" i="8"/>
  <c r="T2448" i="8"/>
  <c r="Y2448" i="8" s="1"/>
  <c r="S3303" i="8"/>
  <c r="T3303" i="8"/>
  <c r="Y3303" i="8" s="1"/>
  <c r="S3304" i="8"/>
  <c r="T3304" i="8"/>
  <c r="S3305" i="8"/>
  <c r="T3305" i="8"/>
  <c r="S3306" i="8"/>
  <c r="T3306" i="8"/>
  <c r="S3307" i="8"/>
  <c r="T3307" i="8"/>
  <c r="S3308" i="8"/>
  <c r="T3308" i="8"/>
  <c r="Y3308" i="8" s="1"/>
  <c r="S3309" i="8"/>
  <c r="T3309" i="8"/>
  <c r="S2597" i="8"/>
  <c r="T2597" i="8"/>
  <c r="Y2597" i="8" s="1"/>
  <c r="S2450" i="8"/>
  <c r="T2450" i="8"/>
  <c r="Y2450" i="8" s="1"/>
  <c r="S2451" i="8"/>
  <c r="T2451" i="8"/>
  <c r="Y2451" i="8" s="1"/>
  <c r="S2449" i="8"/>
  <c r="T2449" i="8"/>
  <c r="Y2449" i="8" s="1"/>
  <c r="S2453" i="8"/>
  <c r="T2453" i="8"/>
  <c r="Y2453" i="8" s="1"/>
  <c r="S2454" i="8"/>
  <c r="T2454" i="8"/>
  <c r="Y2454" i="8" s="1"/>
  <c r="S2452" i="8"/>
  <c r="T2452" i="8"/>
  <c r="Y2452" i="8" s="1"/>
  <c r="S3310" i="8"/>
  <c r="T3310" i="8"/>
  <c r="S2598" i="8"/>
  <c r="T2598" i="8"/>
  <c r="Y2598" i="8" s="1"/>
  <c r="S3311" i="8"/>
  <c r="T3311" i="8"/>
  <c r="S3312" i="8"/>
  <c r="T3312" i="8"/>
  <c r="S2455" i="8"/>
  <c r="T2455" i="8"/>
  <c r="Y2455" i="8" s="1"/>
  <c r="S2456" i="8"/>
  <c r="T2456" i="8"/>
  <c r="Y2456" i="8" s="1"/>
  <c r="S3313" i="8"/>
  <c r="T3313" i="8"/>
  <c r="S3314" i="8"/>
  <c r="T3314" i="8"/>
  <c r="S2457" i="8"/>
  <c r="T2457" i="8"/>
  <c r="Y2457" i="8" s="1"/>
  <c r="S2458" i="8"/>
  <c r="T2458" i="8"/>
  <c r="Y2458" i="8" s="1"/>
  <c r="S3315" i="8"/>
  <c r="T3315" i="8"/>
  <c r="S3316" i="8"/>
  <c r="T3316" i="8"/>
  <c r="S3317" i="8"/>
  <c r="T3317" i="8"/>
  <c r="S3318" i="8"/>
  <c r="T3318" i="8"/>
  <c r="S3319" i="8"/>
  <c r="T3319" i="8"/>
  <c r="S3320" i="8"/>
  <c r="T3320" i="8"/>
  <c r="S3321" i="8"/>
  <c r="T3321" i="8"/>
  <c r="S3322" i="8"/>
  <c r="T3322" i="8"/>
  <c r="S3323" i="8"/>
  <c r="T3323" i="8"/>
  <c r="S3324" i="8"/>
  <c r="T3324" i="8"/>
  <c r="S3325" i="8"/>
  <c r="T3325" i="8"/>
  <c r="S3326" i="8"/>
  <c r="T3326" i="8"/>
  <c r="S3327" i="8"/>
  <c r="T3327" i="8"/>
  <c r="S3328" i="8"/>
  <c r="T3328" i="8"/>
  <c r="S3329" i="8"/>
  <c r="T3329" i="8"/>
  <c r="S3330" i="8"/>
  <c r="T3330" i="8"/>
  <c r="S2459" i="8"/>
  <c r="T2459" i="8"/>
  <c r="Y2459" i="8" s="1"/>
  <c r="S3331" i="8"/>
  <c r="T3331" i="8"/>
  <c r="S3332" i="8"/>
  <c r="T3332" i="8"/>
  <c r="S2460" i="8"/>
  <c r="T2460" i="8"/>
  <c r="Y2460" i="8" s="1"/>
  <c r="S3333" i="8"/>
  <c r="T3333" i="8"/>
  <c r="S3334" i="8"/>
  <c r="T3334" i="8"/>
  <c r="S3335" i="8"/>
  <c r="T3335" i="8"/>
  <c r="Y3335" i="8" s="1"/>
  <c r="S3336" i="8"/>
  <c r="T3336" i="8"/>
  <c r="S3337" i="8"/>
  <c r="T3337" i="8"/>
  <c r="S2514" i="8"/>
  <c r="T2514" i="8"/>
  <c r="S3338" i="8"/>
  <c r="T3338" i="8"/>
  <c r="S3339" i="8"/>
  <c r="T3339" i="8"/>
  <c r="S2515" i="8"/>
  <c r="T2515" i="8"/>
  <c r="S2461" i="8"/>
  <c r="T2461" i="8"/>
  <c r="Y2461" i="8" s="1"/>
  <c r="S3340" i="8"/>
  <c r="T3340" i="8"/>
  <c r="S2462" i="8"/>
  <c r="T2462" i="8"/>
  <c r="Y2462" i="8" s="1"/>
  <c r="S3341" i="8"/>
  <c r="T3341" i="8"/>
  <c r="S3342" i="8"/>
  <c r="T3342" i="8"/>
  <c r="S3343" i="8"/>
  <c r="T3343" i="8"/>
  <c r="S3344" i="8"/>
  <c r="T3344" i="8"/>
  <c r="S2463" i="8"/>
  <c r="T2463" i="8"/>
  <c r="Y2463" i="8" s="1"/>
  <c r="S3345" i="8"/>
  <c r="T3345" i="8"/>
  <c r="S1470" i="8"/>
  <c r="T1470" i="8"/>
  <c r="S3346" i="8"/>
  <c r="T3346" i="8"/>
  <c r="S3347" i="8"/>
  <c r="T3347" i="8"/>
  <c r="S3348" i="8"/>
  <c r="T3348" i="8"/>
  <c r="S3349" i="8"/>
  <c r="T3349" i="8"/>
  <c r="S3350" i="8"/>
  <c r="T3350" i="8"/>
  <c r="S3351" i="8"/>
  <c r="T3351" i="8"/>
  <c r="S3352" i="8"/>
  <c r="T3352" i="8"/>
  <c r="S3353" i="8"/>
  <c r="T3353" i="8"/>
  <c r="S3354" i="8"/>
  <c r="T3354" i="8"/>
  <c r="S2464" i="8"/>
  <c r="T2464" i="8"/>
  <c r="Y2464" i="8" s="1"/>
  <c r="S2465" i="8"/>
  <c r="T2465" i="8"/>
  <c r="Y2465" i="8" s="1"/>
  <c r="S3508" i="8"/>
  <c r="T3508" i="8"/>
  <c r="S1471" i="8"/>
  <c r="T1471" i="8"/>
  <c r="S1472" i="8"/>
  <c r="T1472" i="8"/>
  <c r="S1473" i="8"/>
  <c r="T1473" i="8"/>
  <c r="S1474" i="8"/>
  <c r="T1474" i="8"/>
  <c r="S1475" i="8"/>
  <c r="T1475" i="8"/>
  <c r="S1476" i="8"/>
  <c r="T1476" i="8"/>
  <c r="S1477" i="8"/>
  <c r="T1477" i="8"/>
  <c r="S1478" i="8"/>
  <c r="T1478" i="8"/>
  <c r="S1479" i="8"/>
  <c r="T1479" i="8"/>
  <c r="S1480" i="8"/>
  <c r="T1480" i="8"/>
  <c r="S1481" i="8"/>
  <c r="T1481" i="8"/>
  <c r="S1482" i="8"/>
  <c r="T1482" i="8"/>
  <c r="S1483" i="8"/>
  <c r="T1483" i="8"/>
  <c r="Y1483" i="8" s="1"/>
  <c r="S1484" i="8"/>
  <c r="T1484" i="8"/>
  <c r="S1485" i="8"/>
  <c r="T1485" i="8"/>
  <c r="S1486" i="8"/>
  <c r="T1486" i="8"/>
  <c r="S1487" i="8"/>
  <c r="T1487" i="8"/>
  <c r="S1488" i="8"/>
  <c r="T1488" i="8"/>
  <c r="S1489" i="8"/>
  <c r="T1489" i="8"/>
  <c r="S1490" i="8"/>
  <c r="T1490" i="8"/>
  <c r="Y1490" i="8" s="1"/>
  <c r="S1491" i="8"/>
  <c r="T1491" i="8"/>
  <c r="S1492" i="8"/>
  <c r="T1492" i="8"/>
  <c r="S1493" i="8"/>
  <c r="T1493" i="8"/>
  <c r="S1494" i="8"/>
  <c r="T1494" i="8"/>
  <c r="S1495" i="8"/>
  <c r="T1495" i="8"/>
  <c r="S1496" i="8"/>
  <c r="T1496" i="8"/>
  <c r="S1497" i="8"/>
  <c r="T1497" i="8"/>
  <c r="S1498" i="8"/>
  <c r="T1498" i="8"/>
  <c r="S1499" i="8"/>
  <c r="T1499" i="8"/>
  <c r="Y1499" i="8" s="1"/>
  <c r="S1500" i="8"/>
  <c r="T1500" i="8"/>
  <c r="S1501" i="8"/>
  <c r="T1501" i="8"/>
  <c r="S1502" i="8"/>
  <c r="T1502" i="8"/>
  <c r="S1503" i="8"/>
  <c r="T1503" i="8"/>
  <c r="S2516" i="8"/>
  <c r="T2516" i="8"/>
  <c r="S2517" i="8"/>
  <c r="T2517" i="8"/>
  <c r="Y2517" i="8" s="1"/>
  <c r="S1504" i="8"/>
  <c r="T1504" i="8"/>
  <c r="S2518" i="8"/>
  <c r="T2518" i="8"/>
  <c r="S1505" i="8"/>
  <c r="T1505" i="8"/>
  <c r="S1506" i="8"/>
  <c r="T1506" i="8"/>
  <c r="S2519" i="8"/>
  <c r="T2519" i="8"/>
  <c r="S1507" i="8"/>
  <c r="T1507" i="8"/>
  <c r="S1508" i="8"/>
  <c r="T1508" i="8"/>
  <c r="S1509" i="8"/>
  <c r="T1509" i="8"/>
  <c r="S1510" i="8"/>
  <c r="T1510" i="8"/>
  <c r="S1511" i="8"/>
  <c r="T1511" i="8"/>
  <c r="S2520" i="8"/>
  <c r="T2520" i="8"/>
  <c r="S1512" i="8"/>
  <c r="T1512" i="8"/>
  <c r="S1513" i="8"/>
  <c r="T1513" i="8"/>
  <c r="S1514" i="8"/>
  <c r="T1514" i="8"/>
  <c r="S1515" i="8"/>
  <c r="T1515" i="8"/>
  <c r="S1516" i="8"/>
  <c r="T1516" i="8"/>
  <c r="S1517" i="8"/>
  <c r="T1517" i="8"/>
  <c r="S1518" i="8"/>
  <c r="T1518" i="8"/>
  <c r="S1519" i="8"/>
  <c r="T1519" i="8"/>
  <c r="S1520" i="8"/>
  <c r="T1520" i="8"/>
  <c r="S1521" i="8"/>
  <c r="T1521" i="8"/>
  <c r="S2521" i="8"/>
  <c r="T2521" i="8"/>
  <c r="S1522" i="8"/>
  <c r="T1522" i="8"/>
  <c r="S1523" i="8"/>
  <c r="T1523" i="8"/>
  <c r="Y1523" i="8" s="1"/>
  <c r="S1524" i="8"/>
  <c r="T1524" i="8"/>
  <c r="Y1524" i="8" s="1"/>
  <c r="S1525" i="8"/>
  <c r="T1525" i="8"/>
  <c r="Y1525" i="8" s="1"/>
  <c r="S1526" i="8"/>
  <c r="T1526" i="8"/>
  <c r="S1527" i="8"/>
  <c r="T1527" i="8"/>
  <c r="S1528" i="8"/>
  <c r="T1528" i="8"/>
  <c r="S2522" i="8"/>
  <c r="T2522" i="8"/>
  <c r="S1529" i="8"/>
  <c r="T1529" i="8"/>
  <c r="S1530" i="8"/>
  <c r="T1530" i="8"/>
  <c r="S1531" i="8"/>
  <c r="T1531" i="8"/>
  <c r="S1532" i="8"/>
  <c r="T1532" i="8"/>
  <c r="Y1532" i="8" s="1"/>
  <c r="S1533" i="8"/>
  <c r="T1533" i="8"/>
  <c r="S1534" i="8"/>
  <c r="T1534" i="8"/>
  <c r="S2523" i="8"/>
  <c r="T2523" i="8"/>
  <c r="S2524" i="8"/>
  <c r="T2524" i="8"/>
  <c r="S2525" i="8"/>
  <c r="T2525" i="8"/>
  <c r="S2526" i="8"/>
  <c r="T2526" i="8"/>
  <c r="S1535" i="8"/>
  <c r="T1535" i="8"/>
  <c r="S1536" i="8"/>
  <c r="T1536" i="8"/>
  <c r="S1537" i="8"/>
  <c r="T1537" i="8"/>
  <c r="S1538" i="8"/>
  <c r="T1538" i="8"/>
  <c r="S1539" i="8"/>
  <c r="T1539" i="8"/>
  <c r="S1540" i="8"/>
  <c r="T1540" i="8"/>
  <c r="S1541" i="8"/>
  <c r="T1541" i="8"/>
  <c r="S1542" i="8"/>
  <c r="T1542" i="8"/>
  <c r="S1543" i="8"/>
  <c r="T1543" i="8"/>
  <c r="S1544" i="8"/>
  <c r="T1544" i="8"/>
  <c r="S1545" i="8"/>
  <c r="T1545" i="8"/>
  <c r="S1546" i="8"/>
  <c r="T1546" i="8"/>
  <c r="S1547" i="8"/>
  <c r="T1547" i="8"/>
  <c r="Y1547" i="8" s="1"/>
  <c r="S1548" i="8"/>
  <c r="T1548" i="8"/>
  <c r="S1549" i="8"/>
  <c r="T1549" i="8"/>
  <c r="S1550" i="8"/>
  <c r="T1550" i="8"/>
  <c r="S1551" i="8"/>
  <c r="T1551" i="8"/>
  <c r="S1552" i="8"/>
  <c r="T1552" i="8"/>
  <c r="S1553" i="8"/>
  <c r="T1553" i="8"/>
  <c r="S1554" i="8"/>
  <c r="T1554" i="8"/>
  <c r="Y1554" i="8" s="1"/>
  <c r="S2527" i="8"/>
  <c r="T2527" i="8"/>
  <c r="S1555" i="8"/>
  <c r="T1555" i="8"/>
  <c r="S1556" i="8"/>
  <c r="T1556" i="8"/>
  <c r="S1557" i="8"/>
  <c r="T1557" i="8"/>
  <c r="S1558" i="8"/>
  <c r="T1558" i="8"/>
  <c r="Y1558" i="8" s="1"/>
  <c r="S1559" i="8"/>
  <c r="T1559" i="8"/>
  <c r="S1560" i="8"/>
  <c r="T1560" i="8"/>
  <c r="Y1560" i="8" s="1"/>
  <c r="S1561" i="8"/>
  <c r="T1561" i="8"/>
  <c r="S1562" i="8"/>
  <c r="T1562" i="8"/>
  <c r="S1563" i="8"/>
  <c r="T1563" i="8"/>
  <c r="S1564" i="8"/>
  <c r="T1564" i="8"/>
  <c r="Y1564" i="8" s="1"/>
  <c r="S2528" i="8"/>
  <c r="T2528" i="8"/>
  <c r="S1565" i="8"/>
  <c r="T1565" i="8"/>
  <c r="S1566" i="8"/>
  <c r="T1566" i="8"/>
  <c r="S1567" i="8"/>
  <c r="T1567" i="8"/>
  <c r="Y1567" i="8" s="1"/>
  <c r="S1568" i="8"/>
  <c r="T1568" i="8"/>
  <c r="Y1568" i="8" s="1"/>
  <c r="S1569" i="8"/>
  <c r="T1569" i="8"/>
  <c r="S1570" i="8"/>
  <c r="T1570" i="8"/>
  <c r="S1571" i="8"/>
  <c r="T1571" i="8"/>
  <c r="Y1571" i="8" s="1"/>
  <c r="S1572" i="8"/>
  <c r="T1572" i="8"/>
  <c r="S1573" i="8"/>
  <c r="T1573" i="8"/>
  <c r="Y1573" i="8" s="1"/>
  <c r="S1574" i="8"/>
  <c r="T1574" i="8"/>
  <c r="Y1574" i="8" s="1"/>
  <c r="S1575" i="8"/>
  <c r="T1575" i="8"/>
  <c r="S1576" i="8"/>
  <c r="T1576" i="8"/>
  <c r="S1577" i="8"/>
  <c r="T1577" i="8"/>
  <c r="Y1577" i="8" s="1"/>
  <c r="S1578" i="8"/>
  <c r="T1578" i="8"/>
  <c r="S1579" i="8"/>
  <c r="T1579" i="8"/>
  <c r="S1580" i="8"/>
  <c r="T1580" i="8"/>
  <c r="S1581" i="8"/>
  <c r="T1581" i="8"/>
  <c r="Y1581" i="8" s="1"/>
  <c r="S1582" i="8"/>
  <c r="T1582" i="8"/>
  <c r="S1583" i="8"/>
  <c r="T1583" i="8"/>
  <c r="Y1583" i="8" s="1"/>
  <c r="S1584" i="8"/>
  <c r="T1584" i="8"/>
  <c r="Y1584" i="8" s="1"/>
  <c r="S1585" i="8"/>
  <c r="T1585" i="8"/>
  <c r="S2529" i="8"/>
  <c r="T2529" i="8"/>
  <c r="S1586" i="8"/>
  <c r="T1586" i="8"/>
  <c r="Y1586" i="8" s="1"/>
  <c r="S1587" i="8"/>
  <c r="T1587" i="8"/>
  <c r="S1588" i="8"/>
  <c r="T1588" i="8"/>
  <c r="S1589" i="8"/>
  <c r="T1589" i="8"/>
  <c r="Y1589" i="8" s="1"/>
  <c r="S2530" i="8"/>
  <c r="T2530" i="8"/>
  <c r="S1590" i="8"/>
  <c r="T1590" i="8"/>
  <c r="Y1590" i="8" s="1"/>
  <c r="S2531" i="8"/>
  <c r="T2531" i="8"/>
  <c r="S1591" i="8"/>
  <c r="T1591" i="8"/>
  <c r="S1592" i="8"/>
  <c r="T1592" i="8"/>
  <c r="Y1592" i="8" s="1"/>
  <c r="S2532" i="8"/>
  <c r="T2532" i="8"/>
  <c r="S1593" i="8"/>
  <c r="T1593" i="8"/>
  <c r="Y1593" i="8" s="1"/>
  <c r="S1594" i="8"/>
  <c r="T1594" i="8"/>
  <c r="Y1594" i="8" s="1"/>
  <c r="S1595" i="8"/>
  <c r="T1595" i="8"/>
  <c r="Y1595" i="8" s="1"/>
  <c r="S1596" i="8"/>
  <c r="T1596" i="8"/>
  <c r="Y1596" i="8" s="1"/>
  <c r="S1597" i="8"/>
  <c r="T1597" i="8"/>
  <c r="S1598" i="8"/>
  <c r="T1598" i="8"/>
  <c r="S1599" i="8"/>
  <c r="T1599" i="8"/>
  <c r="S1600" i="8"/>
  <c r="T1600" i="8"/>
  <c r="Y1600" i="8" s="1"/>
  <c r="S1601" i="8"/>
  <c r="T1601" i="8"/>
  <c r="S1602" i="8"/>
  <c r="T1602" i="8"/>
  <c r="Y1602" i="8" s="1"/>
  <c r="S1603" i="8"/>
  <c r="T1603" i="8"/>
  <c r="S1604" i="8"/>
  <c r="T1604" i="8"/>
  <c r="S2207" i="8"/>
  <c r="T2207" i="8"/>
  <c r="Y2207" i="8" s="1"/>
  <c r="S2208" i="8"/>
  <c r="T2208" i="8"/>
  <c r="Y2208" i="8" s="1"/>
  <c r="S2209" i="8"/>
  <c r="T2209" i="8"/>
  <c r="Y2209" i="8" s="1"/>
  <c r="S2210" i="8"/>
  <c r="T2210" i="8"/>
  <c r="Y2210" i="8" s="1"/>
  <c r="S2211" i="8"/>
  <c r="T2211" i="8"/>
  <c r="Y2211" i="8" s="1"/>
  <c r="S2212" i="8"/>
  <c r="T2212" i="8"/>
  <c r="Y2212" i="8" s="1"/>
  <c r="S2213" i="8"/>
  <c r="T2213" i="8"/>
  <c r="Y2213" i="8" s="1"/>
  <c r="S2214" i="8"/>
  <c r="T2214" i="8"/>
  <c r="Y2214" i="8" s="1"/>
  <c r="S2215" i="8"/>
  <c r="T2215" i="8"/>
  <c r="Y2215" i="8" s="1"/>
  <c r="S2216" i="8"/>
  <c r="T2216" i="8"/>
  <c r="Y2216" i="8" s="1"/>
  <c r="S2217" i="8"/>
  <c r="T2217" i="8"/>
  <c r="Y2217" i="8" s="1"/>
  <c r="S2218" i="8"/>
  <c r="T2218" i="8"/>
  <c r="Y2218" i="8" s="1"/>
  <c r="S2219" i="8"/>
  <c r="T2219" i="8"/>
  <c r="Y2219" i="8" s="1"/>
  <c r="S2220" i="8"/>
  <c r="T2220" i="8"/>
  <c r="Y2220" i="8" s="1"/>
  <c r="S2221" i="8"/>
  <c r="T2221" i="8"/>
  <c r="Y2221" i="8" s="1"/>
  <c r="S2222" i="8"/>
  <c r="T2222" i="8"/>
  <c r="Y2222" i="8" s="1"/>
  <c r="S2586" i="8"/>
  <c r="T2586" i="8"/>
  <c r="Y2586" i="8" s="1"/>
  <c r="S2223" i="8"/>
  <c r="T2223" i="8"/>
  <c r="Y2223" i="8" s="1"/>
  <c r="S2224" i="8"/>
  <c r="T2224" i="8"/>
  <c r="Y2224" i="8" s="1"/>
  <c r="S2225" i="8"/>
  <c r="T2225" i="8"/>
  <c r="Y2225" i="8" s="1"/>
  <c r="S2226" i="8"/>
  <c r="T2226" i="8"/>
  <c r="Y2226" i="8" s="1"/>
  <c r="S2227" i="8"/>
  <c r="T2227" i="8"/>
  <c r="Y2227" i="8" s="1"/>
  <c r="S2228" i="8"/>
  <c r="T2228" i="8"/>
  <c r="Y2228" i="8" s="1"/>
  <c r="S2229" i="8"/>
  <c r="T2229" i="8"/>
  <c r="Y2229" i="8" s="1"/>
  <c r="S2230" i="8"/>
  <c r="T2230" i="8"/>
  <c r="Y2230" i="8" s="1"/>
  <c r="S2231" i="8"/>
  <c r="T2231" i="8"/>
  <c r="Y2231" i="8" s="1"/>
  <c r="S2232" i="8"/>
  <c r="T2232" i="8"/>
  <c r="Y2232" i="8" s="1"/>
  <c r="S2233" i="8"/>
  <c r="T2233" i="8"/>
  <c r="Y2233" i="8" s="1"/>
  <c r="S2234" i="8"/>
  <c r="T2234" i="8"/>
  <c r="Y2234" i="8" s="1"/>
  <c r="S2235" i="8"/>
  <c r="T2235" i="8"/>
  <c r="Y2235" i="8" s="1"/>
  <c r="S2236" i="8"/>
  <c r="T2236" i="8"/>
  <c r="Y2236" i="8" s="1"/>
  <c r="S2466" i="8"/>
  <c r="T2466" i="8"/>
  <c r="Y2466" i="8" s="1"/>
  <c r="S2467" i="8"/>
  <c r="T2467" i="8"/>
  <c r="Y2467" i="8" s="1"/>
  <c r="S2468" i="8"/>
  <c r="T2468" i="8"/>
  <c r="Y2468" i="8" s="1"/>
  <c r="S2237" i="8"/>
  <c r="T2237" i="8"/>
  <c r="Y2237" i="8" s="1"/>
  <c r="S2238" i="8"/>
  <c r="T2238" i="8"/>
  <c r="Y2238" i="8" s="1"/>
  <c r="S2239" i="8"/>
  <c r="T2239" i="8"/>
  <c r="Y2239" i="8" s="1"/>
  <c r="S2240" i="8"/>
  <c r="T2240" i="8"/>
  <c r="Y2240" i="8" s="1"/>
  <c r="S2241" i="8"/>
  <c r="T2241" i="8"/>
  <c r="Y2241" i="8" s="1"/>
  <c r="S2242" i="8"/>
  <c r="T2242" i="8"/>
  <c r="Y2242" i="8" s="1"/>
  <c r="S2243" i="8"/>
  <c r="T2243" i="8"/>
  <c r="Y2243" i="8" s="1"/>
  <c r="S2244" i="8"/>
  <c r="T2244" i="8"/>
  <c r="Y2244" i="8" s="1"/>
  <c r="S2245" i="8"/>
  <c r="T2245" i="8"/>
  <c r="Y2245" i="8" s="1"/>
  <c r="S2871" i="8"/>
  <c r="T2871" i="8"/>
  <c r="Y2871" i="8" s="1"/>
  <c r="S2872" i="8"/>
  <c r="T2872" i="8"/>
  <c r="Y2872" i="8" s="1"/>
  <c r="S2246" i="8"/>
  <c r="T2246" i="8"/>
  <c r="Y2246" i="8" s="1"/>
  <c r="S2247" i="8"/>
  <c r="T2247" i="8"/>
  <c r="Y2247" i="8" s="1"/>
  <c r="S2248" i="8"/>
  <c r="T2248" i="8"/>
  <c r="Y2248" i="8" s="1"/>
  <c r="S2249" i="8"/>
  <c r="T2249" i="8"/>
  <c r="Y2249" i="8" s="1"/>
  <c r="S2250" i="8"/>
  <c r="T2250" i="8"/>
  <c r="Y2250" i="8" s="1"/>
  <c r="S2251" i="8"/>
  <c r="T2251" i="8"/>
  <c r="Y2251" i="8" s="1"/>
  <c r="S2252" i="8"/>
  <c r="T2252" i="8"/>
  <c r="Y2252" i="8" s="1"/>
  <c r="S2253" i="8"/>
  <c r="T2253" i="8"/>
  <c r="Y2253" i="8" s="1"/>
  <c r="S2254" i="8"/>
  <c r="T2254" i="8"/>
  <c r="Y2254" i="8" s="1"/>
  <c r="S2255" i="8"/>
  <c r="T2255" i="8"/>
  <c r="Y2255" i="8" s="1"/>
  <c r="S2873" i="8"/>
  <c r="T2873" i="8"/>
  <c r="Y2873" i="8" s="1"/>
  <c r="S2874" i="8"/>
  <c r="T2874" i="8"/>
  <c r="Y2874" i="8" s="1"/>
  <c r="S2256" i="8"/>
  <c r="T2256" i="8"/>
  <c r="Y2256" i="8" s="1"/>
  <c r="S2257" i="8"/>
  <c r="T2257" i="8"/>
  <c r="Y2257" i="8" s="1"/>
  <c r="S2258" i="8"/>
  <c r="T2258" i="8"/>
  <c r="Y2258" i="8" s="1"/>
  <c r="S2259" i="8"/>
  <c r="T2259" i="8"/>
  <c r="Y2259" i="8" s="1"/>
  <c r="S2260" i="8"/>
  <c r="T2260" i="8"/>
  <c r="Y2260" i="8" s="1"/>
  <c r="S2261" i="8"/>
  <c r="T2261" i="8"/>
  <c r="Y2261" i="8" s="1"/>
  <c r="S2262" i="8"/>
  <c r="T2262" i="8"/>
  <c r="Y2262" i="8" s="1"/>
  <c r="S2263" i="8"/>
  <c r="T2263" i="8"/>
  <c r="Y2263" i="8" s="1"/>
  <c r="S2264" i="8"/>
  <c r="T2264" i="8"/>
  <c r="Y2264" i="8" s="1"/>
  <c r="S2265" i="8"/>
  <c r="T2265" i="8"/>
  <c r="Y2265" i="8" s="1"/>
  <c r="S2266" i="8"/>
  <c r="T2266" i="8"/>
  <c r="Y2266" i="8" s="1"/>
  <c r="S2267" i="8"/>
  <c r="T2267" i="8"/>
  <c r="Y2267" i="8" s="1"/>
  <c r="S2268" i="8"/>
  <c r="T2268" i="8"/>
  <c r="Y2268" i="8" s="1"/>
  <c r="S2269" i="8"/>
  <c r="T2269" i="8"/>
  <c r="Y2269" i="8" s="1"/>
  <c r="S2270" i="8"/>
  <c r="T2270" i="8"/>
  <c r="Y2270" i="8" s="1"/>
  <c r="S2271" i="8"/>
  <c r="T2271" i="8"/>
  <c r="Y2271" i="8" s="1"/>
  <c r="S2272" i="8"/>
  <c r="T2272" i="8"/>
  <c r="Y2272" i="8" s="1"/>
  <c r="S2273" i="8"/>
  <c r="T2273" i="8"/>
  <c r="Y2273" i="8" s="1"/>
  <c r="S2274" i="8"/>
  <c r="T2274" i="8"/>
  <c r="Y2274" i="8" s="1"/>
  <c r="S2275" i="8"/>
  <c r="T2275" i="8"/>
  <c r="Y2275" i="8" s="1"/>
  <c r="S2276" i="8"/>
  <c r="T2276" i="8"/>
  <c r="Y2276" i="8" s="1"/>
  <c r="S2277" i="8"/>
  <c r="T2277" i="8"/>
  <c r="Y2277" i="8" s="1"/>
  <c r="S2278" i="8"/>
  <c r="T2278" i="8"/>
  <c r="Y2278" i="8" s="1"/>
  <c r="S2279" i="8"/>
  <c r="T2279" i="8"/>
  <c r="Y2279" i="8" s="1"/>
  <c r="S2875" i="8"/>
  <c r="T2875" i="8"/>
  <c r="Y2875" i="8" s="1"/>
  <c r="S2281" i="8"/>
  <c r="T2281" i="8"/>
  <c r="Y2281" i="8" s="1"/>
  <c r="S2282" i="8"/>
  <c r="T2282" i="8"/>
  <c r="Y2282" i="8" s="1"/>
  <c r="S2283" i="8"/>
  <c r="T2283" i="8"/>
  <c r="Y2283" i="8" s="1"/>
  <c r="S2284" i="8"/>
  <c r="T2284" i="8"/>
  <c r="Y2284" i="8" s="1"/>
  <c r="S2285" i="8"/>
  <c r="T2285" i="8"/>
  <c r="Y2285" i="8" s="1"/>
  <c r="S2286" i="8"/>
  <c r="T2286" i="8"/>
  <c r="Y2286" i="8" s="1"/>
  <c r="S2287" i="8"/>
  <c r="T2287" i="8"/>
  <c r="Y2287" i="8" s="1"/>
  <c r="S2288" i="8"/>
  <c r="T2288" i="8"/>
  <c r="Y2288" i="8" s="1"/>
  <c r="S2289" i="8"/>
  <c r="T2289" i="8"/>
  <c r="Y2289" i="8" s="1"/>
  <c r="S2290" i="8"/>
  <c r="T2290" i="8"/>
  <c r="Y2290" i="8" s="1"/>
  <c r="S2291" i="8"/>
  <c r="T2291" i="8"/>
  <c r="Y2291" i="8" s="1"/>
  <c r="S2292" i="8"/>
  <c r="T2292" i="8"/>
  <c r="Y2292" i="8" s="1"/>
  <c r="S2293" i="8"/>
  <c r="T2293" i="8"/>
  <c r="Y2293" i="8" s="1"/>
  <c r="S2294" i="8"/>
  <c r="T2294" i="8"/>
  <c r="Y2294" i="8" s="1"/>
  <c r="S2295" i="8"/>
  <c r="T2295" i="8"/>
  <c r="Y2295" i="8" s="1"/>
  <c r="S2296" i="8"/>
  <c r="T2296" i="8"/>
  <c r="Y2296" i="8" s="1"/>
  <c r="S2297" i="8"/>
  <c r="T2297" i="8"/>
  <c r="Y2297" i="8" s="1"/>
  <c r="S2298" i="8"/>
  <c r="T2298" i="8"/>
  <c r="Y2298" i="8" s="1"/>
  <c r="S2299" i="8"/>
  <c r="T2299" i="8"/>
  <c r="Y2299" i="8" s="1"/>
  <c r="S2300" i="8"/>
  <c r="T2300" i="8"/>
  <c r="Y2300" i="8" s="1"/>
  <c r="S2301" i="8"/>
  <c r="T2301" i="8"/>
  <c r="Y2301" i="8" s="1"/>
  <c r="S2302" i="8"/>
  <c r="T2302" i="8"/>
  <c r="Y2302" i="8" s="1"/>
  <c r="S2303" i="8"/>
  <c r="T2303" i="8"/>
  <c r="Y2303" i="8" s="1"/>
  <c r="S2304" i="8"/>
  <c r="T2304" i="8"/>
  <c r="Y2304" i="8" s="1"/>
  <c r="S2876" i="8"/>
  <c r="T2876" i="8"/>
  <c r="Y2876" i="8" s="1"/>
  <c r="S2305" i="8"/>
  <c r="T2305" i="8"/>
  <c r="Y2305" i="8" s="1"/>
  <c r="S2306" i="8"/>
  <c r="T2306" i="8"/>
  <c r="Y2306" i="8" s="1"/>
  <c r="S2307" i="8"/>
  <c r="T2307" i="8"/>
  <c r="Y2307" i="8" s="1"/>
  <c r="S2308" i="8"/>
  <c r="T2308" i="8"/>
  <c r="Y2308" i="8" s="1"/>
  <c r="S2309" i="8"/>
  <c r="T2309" i="8"/>
  <c r="Y2309" i="8" s="1"/>
  <c r="S2310" i="8"/>
  <c r="T2310" i="8"/>
  <c r="Y2310" i="8" s="1"/>
  <c r="S2311" i="8"/>
  <c r="T2311" i="8"/>
  <c r="Y2311" i="8" s="1"/>
  <c r="S2312" i="8"/>
  <c r="T2312" i="8"/>
  <c r="Y2312" i="8" s="1"/>
  <c r="S2313" i="8"/>
  <c r="T2313" i="8"/>
  <c r="Y2313" i="8" s="1"/>
  <c r="S2314" i="8"/>
  <c r="T2314" i="8"/>
  <c r="Y2314" i="8" s="1"/>
  <c r="S2315" i="8"/>
  <c r="T2315" i="8"/>
  <c r="Y2315" i="8" s="1"/>
  <c r="S2316" i="8"/>
  <c r="T2316" i="8"/>
  <c r="Y2316" i="8" s="1"/>
  <c r="S2317" i="8"/>
  <c r="T2317" i="8"/>
  <c r="Y2317" i="8" s="1"/>
  <c r="S2318" i="8"/>
  <c r="T2318" i="8"/>
  <c r="Y2318" i="8" s="1"/>
  <c r="S2319" i="8"/>
  <c r="T2319" i="8"/>
  <c r="Y2319" i="8" s="1"/>
  <c r="S2320" i="8"/>
  <c r="T2320" i="8"/>
  <c r="Y2320" i="8" s="1"/>
  <c r="S2321" i="8"/>
  <c r="T2321" i="8"/>
  <c r="Y2321" i="8" s="1"/>
  <c r="S2322" i="8"/>
  <c r="T2322" i="8"/>
  <c r="Y2322" i="8" s="1"/>
  <c r="S2323" i="8"/>
  <c r="T2323" i="8"/>
  <c r="Y2323" i="8" s="1"/>
  <c r="S2324" i="8"/>
  <c r="T2324" i="8"/>
  <c r="Y2324" i="8" s="1"/>
  <c r="S2877" i="8"/>
  <c r="T2877" i="8"/>
  <c r="Y2877" i="8" s="1"/>
  <c r="S2325" i="8"/>
  <c r="T2325" i="8"/>
  <c r="Y2325" i="8" s="1"/>
  <c r="S2326" i="8"/>
  <c r="T2326" i="8"/>
  <c r="Y2326" i="8" s="1"/>
  <c r="S2327" i="8"/>
  <c r="T2327" i="8"/>
  <c r="Y2327" i="8" s="1"/>
  <c r="S2328" i="8"/>
  <c r="T2328" i="8"/>
  <c r="Y2328" i="8" s="1"/>
  <c r="S2329" i="8"/>
  <c r="T2329" i="8"/>
  <c r="Y2329" i="8" s="1"/>
  <c r="S2330" i="8"/>
  <c r="T2330" i="8"/>
  <c r="Y2330" i="8" s="1"/>
  <c r="S2331" i="8"/>
  <c r="T2331" i="8"/>
  <c r="Y2331" i="8" s="1"/>
  <c r="S2332" i="8"/>
  <c r="T2332" i="8"/>
  <c r="Y2332" i="8" s="1"/>
  <c r="S2333" i="8"/>
  <c r="T2333" i="8"/>
  <c r="Y2333" i="8" s="1"/>
  <c r="S2334" i="8"/>
  <c r="T2334" i="8"/>
  <c r="Y2334" i="8" s="1"/>
  <c r="S2335" i="8"/>
  <c r="T2335" i="8"/>
  <c r="Y2335" i="8" s="1"/>
  <c r="S2336" i="8"/>
  <c r="T2336" i="8"/>
  <c r="Y2336" i="8" s="1"/>
  <c r="S2587" i="8"/>
  <c r="T2587" i="8"/>
  <c r="Y2587" i="8" s="1"/>
  <c r="S2588" i="8"/>
  <c r="T2588" i="8"/>
  <c r="Y2588" i="8" s="1"/>
  <c r="S2589" i="8"/>
  <c r="T2589" i="8"/>
  <c r="Y2589" i="8" s="1"/>
  <c r="S2590" i="8"/>
  <c r="T2590" i="8"/>
  <c r="Y2590" i="8" s="1"/>
  <c r="S2337" i="8"/>
  <c r="T2337" i="8"/>
  <c r="Y2337" i="8" s="1"/>
  <c r="S2591" i="8"/>
  <c r="T2591" i="8"/>
  <c r="Y2591" i="8" s="1"/>
  <c r="S2338" i="8"/>
  <c r="T2338" i="8"/>
  <c r="Y2338" i="8" s="1"/>
  <c r="S2339" i="8"/>
  <c r="T2339" i="8"/>
  <c r="Y2339" i="8" s="1"/>
  <c r="S2340" i="8"/>
  <c r="T2340" i="8"/>
  <c r="Y2340" i="8" s="1"/>
  <c r="S2341" i="8"/>
  <c r="T2341" i="8"/>
  <c r="Y2341" i="8" s="1"/>
  <c r="S2342" i="8"/>
  <c r="T2342" i="8"/>
  <c r="Y2342" i="8" s="1"/>
  <c r="S2343" i="8"/>
  <c r="T2343" i="8"/>
  <c r="Y2343" i="8" s="1"/>
  <c r="S2344" i="8"/>
  <c r="T2344" i="8"/>
  <c r="Y2344" i="8" s="1"/>
  <c r="S2345" i="8"/>
  <c r="T2345" i="8"/>
  <c r="Y2345" i="8" s="1"/>
  <c r="S2346" i="8"/>
  <c r="T2346" i="8"/>
  <c r="Y2346" i="8" s="1"/>
  <c r="S2347" i="8"/>
  <c r="T2347" i="8"/>
  <c r="Y2347" i="8" s="1"/>
  <c r="S2348" i="8"/>
  <c r="T2348" i="8"/>
  <c r="Y2348" i="8" s="1"/>
  <c r="S2349" i="8"/>
  <c r="T2349" i="8"/>
  <c r="Y2349" i="8" s="1"/>
  <c r="S2350" i="8"/>
  <c r="T2350" i="8"/>
  <c r="Y2350" i="8" s="1"/>
  <c r="S2351" i="8"/>
  <c r="T2351" i="8"/>
  <c r="Y2351" i="8" s="1"/>
  <c r="S2352" i="8"/>
  <c r="T2352" i="8"/>
  <c r="Y2352" i="8" s="1"/>
  <c r="S2353" i="8"/>
  <c r="T2353" i="8"/>
  <c r="Y2353" i="8" s="1"/>
  <c r="S2354" i="8"/>
  <c r="T2354" i="8"/>
  <c r="Y2354" i="8" s="1"/>
  <c r="S2355" i="8"/>
  <c r="T2355" i="8"/>
  <c r="Y2355" i="8" s="1"/>
  <c r="S2356" i="8"/>
  <c r="T2356" i="8"/>
  <c r="Y2356" i="8" s="1"/>
  <c r="S2357" i="8"/>
  <c r="T2357" i="8"/>
  <c r="Y2357" i="8" s="1"/>
  <c r="S2358" i="8"/>
  <c r="T2358" i="8"/>
  <c r="Y2358" i="8" s="1"/>
  <c r="S2359" i="8"/>
  <c r="T2359" i="8"/>
  <c r="Y2359" i="8" s="1"/>
  <c r="S2360" i="8"/>
  <c r="T2360" i="8"/>
  <c r="Y2360" i="8" s="1"/>
  <c r="S2361" i="8"/>
  <c r="T2361" i="8"/>
  <c r="Y2361" i="8" s="1"/>
  <c r="S2362" i="8"/>
  <c r="T2362" i="8"/>
  <c r="Y2362" i="8" s="1"/>
  <c r="S2592" i="8"/>
  <c r="T2592" i="8"/>
  <c r="Y2592" i="8" s="1"/>
  <c r="S2363" i="8"/>
  <c r="T2363" i="8"/>
  <c r="Y2363" i="8" s="1"/>
  <c r="S2878" i="8"/>
  <c r="T2878" i="8"/>
  <c r="Y2878" i="8" s="1"/>
  <c r="S2364" i="8"/>
  <c r="T2364" i="8"/>
  <c r="Y2364" i="8" s="1"/>
  <c r="S2365" i="8"/>
  <c r="T2365" i="8"/>
  <c r="Y2365" i="8" s="1"/>
  <c r="S2366" i="8"/>
  <c r="T2366" i="8"/>
  <c r="Y2366" i="8" s="1"/>
  <c r="S2367" i="8"/>
  <c r="T2367" i="8"/>
  <c r="Y2367" i="8" s="1"/>
  <c r="S2368" i="8"/>
  <c r="T2368" i="8"/>
  <c r="Y2368" i="8" s="1"/>
  <c r="S2369" i="8"/>
  <c r="T2369" i="8"/>
  <c r="Y2369" i="8" s="1"/>
  <c r="S2593" i="8"/>
  <c r="T2593" i="8"/>
  <c r="Y2593" i="8" s="1"/>
  <c r="S2370" i="8"/>
  <c r="T2370" i="8"/>
  <c r="Y2370" i="8" s="1"/>
  <c r="S2371" i="8"/>
  <c r="T2371" i="8"/>
  <c r="Y2371" i="8" s="1"/>
  <c r="S3086" i="8"/>
  <c r="T3086" i="8"/>
  <c r="Y3086" i="8" s="1"/>
  <c r="S3087" i="8"/>
  <c r="T3087" i="8"/>
  <c r="Y3087" i="8" s="1"/>
  <c r="S3088" i="8"/>
  <c r="T3088" i="8"/>
  <c r="Y3088" i="8" s="1"/>
  <c r="S3089" i="8"/>
  <c r="T3089" i="8"/>
  <c r="Y3089" i="8" s="1"/>
  <c r="S3090" i="8"/>
  <c r="T3090" i="8"/>
  <c r="Y3090" i="8" s="1"/>
  <c r="S3091" i="8"/>
  <c r="T3091" i="8"/>
  <c r="Y3091" i="8" s="1"/>
  <c r="S3092" i="8"/>
  <c r="T3092" i="8"/>
  <c r="S3093" i="8"/>
  <c r="T3093" i="8"/>
  <c r="Y3093" i="8" s="1"/>
  <c r="S3094" i="8"/>
  <c r="T3094" i="8"/>
  <c r="S3095" i="8"/>
  <c r="T3095" i="8"/>
  <c r="Y3095" i="8" s="1"/>
  <c r="S3096" i="8"/>
  <c r="T3096" i="8"/>
  <c r="Y3096" i="8" s="1"/>
  <c r="S3097" i="8"/>
  <c r="T3097" i="8"/>
  <c r="Y3097" i="8" s="1"/>
  <c r="S3098" i="8"/>
  <c r="T3098" i="8"/>
  <c r="Y3098" i="8" s="1"/>
  <c r="S3099" i="8"/>
  <c r="T3099" i="8"/>
  <c r="Y3099" i="8" s="1"/>
  <c r="S3100" i="8"/>
  <c r="T3100" i="8"/>
  <c r="Y3100" i="8" s="1"/>
  <c r="S3101" i="8"/>
  <c r="T3101" i="8"/>
  <c r="S3102" i="8"/>
  <c r="T3102" i="8"/>
  <c r="S3103" i="8"/>
  <c r="T3103" i="8"/>
  <c r="S2280" i="8"/>
  <c r="T2280" i="8"/>
  <c r="Y2280" i="8" s="1"/>
  <c r="S3104" i="8"/>
  <c r="T3104" i="8"/>
  <c r="S2921" i="8"/>
  <c r="T2921" i="8"/>
  <c r="S3105" i="8"/>
  <c r="T3105" i="8"/>
  <c r="Y3105" i="8" s="1"/>
  <c r="S3106" i="8"/>
  <c r="T3106" i="8"/>
  <c r="S2922" i="8"/>
  <c r="T2922" i="8"/>
  <c r="S2923" i="8"/>
  <c r="T2923" i="8"/>
  <c r="S2924" i="8"/>
  <c r="T2924" i="8"/>
  <c r="S3107" i="8"/>
  <c r="T3107" i="8"/>
  <c r="S2925" i="8"/>
  <c r="T2925" i="8"/>
  <c r="S3108" i="8"/>
  <c r="T3108" i="8"/>
  <c r="S2926" i="8"/>
  <c r="T2926" i="8"/>
  <c r="S3109" i="8"/>
  <c r="T3109" i="8"/>
  <c r="S2927" i="8"/>
  <c r="T2927" i="8"/>
  <c r="S2928" i="8"/>
  <c r="T2928" i="8"/>
  <c r="S2929" i="8"/>
  <c r="T2929" i="8"/>
  <c r="S3110" i="8"/>
  <c r="T3110" i="8"/>
  <c r="S2930" i="8"/>
  <c r="T2930" i="8"/>
  <c r="S2931" i="8"/>
  <c r="T2931" i="8"/>
  <c r="S3111" i="8"/>
  <c r="T3111" i="8"/>
  <c r="Y3111" i="8" s="1"/>
  <c r="S2932" i="8"/>
  <c r="T2932" i="8"/>
  <c r="S2933" i="8"/>
  <c r="T2933" i="8"/>
  <c r="S2934" i="8"/>
  <c r="T2934" i="8"/>
  <c r="S2935" i="8"/>
  <c r="T2935" i="8"/>
  <c r="S2936" i="8"/>
  <c r="T2936" i="8"/>
  <c r="S2937" i="8"/>
  <c r="T2937" i="8"/>
  <c r="S2938" i="8"/>
  <c r="T2938" i="8"/>
  <c r="S2939" i="8"/>
  <c r="T2939" i="8"/>
  <c r="S2940" i="8"/>
  <c r="T2940" i="8"/>
  <c r="S2941" i="8"/>
  <c r="T2941" i="8"/>
  <c r="S3516" i="8"/>
  <c r="T3516" i="8"/>
  <c r="S2942" i="8"/>
  <c r="T2942" i="8"/>
  <c r="S2943" i="8"/>
  <c r="T2943" i="8"/>
  <c r="S2944" i="8"/>
  <c r="T2944" i="8"/>
  <c r="S2945" i="8"/>
  <c r="T2945" i="8"/>
  <c r="S2946" i="8"/>
  <c r="T2946" i="8"/>
  <c r="S2947" i="8"/>
  <c r="T2947" i="8"/>
  <c r="S3517" i="8"/>
  <c r="T3517" i="8"/>
  <c r="S3112" i="8"/>
  <c r="T3112" i="8"/>
  <c r="S2948" i="8"/>
  <c r="T2948" i="8"/>
  <c r="S2949" i="8"/>
  <c r="T2949" i="8"/>
  <c r="S2950" i="8"/>
  <c r="T2950" i="8"/>
  <c r="S3113" i="8"/>
  <c r="T3113" i="8"/>
  <c r="S2951" i="8"/>
  <c r="T2951" i="8"/>
  <c r="S2952" i="8"/>
  <c r="T2952" i="8"/>
  <c r="S2953" i="8"/>
  <c r="T2953" i="8"/>
  <c r="S2954" i="8"/>
  <c r="T2954" i="8"/>
  <c r="S3114" i="8"/>
  <c r="T3114" i="8"/>
  <c r="S2955" i="8"/>
  <c r="T2955" i="8"/>
  <c r="S2956" i="8"/>
  <c r="T2956" i="8"/>
  <c r="S2957" i="8"/>
  <c r="T2957" i="8"/>
  <c r="S2958" i="8"/>
  <c r="T2958" i="8"/>
  <c r="S2959" i="8"/>
  <c r="T2959" i="8"/>
  <c r="S2960" i="8"/>
  <c r="T2960" i="8"/>
  <c r="S2961" i="8"/>
  <c r="T2961" i="8"/>
  <c r="S2962" i="8"/>
  <c r="T2962" i="8"/>
  <c r="S2963" i="8"/>
  <c r="T2963" i="8"/>
  <c r="S2964" i="8"/>
  <c r="T2964" i="8"/>
  <c r="S2965" i="8"/>
  <c r="T2965" i="8"/>
  <c r="S2966" i="8"/>
  <c r="T2966" i="8"/>
  <c r="S2967" i="8"/>
  <c r="T2967" i="8"/>
  <c r="S2968" i="8"/>
  <c r="T2968" i="8"/>
  <c r="S2969" i="8"/>
  <c r="T2969" i="8"/>
  <c r="S2970" i="8"/>
  <c r="T2970" i="8"/>
  <c r="S2971" i="8"/>
  <c r="T2971" i="8"/>
  <c r="S2972" i="8"/>
  <c r="T2972" i="8"/>
  <c r="S2973" i="8"/>
  <c r="T2973" i="8"/>
  <c r="S2974" i="8"/>
  <c r="T2974" i="8"/>
  <c r="S2975" i="8"/>
  <c r="T2975" i="8"/>
  <c r="S2976" i="8"/>
  <c r="T2976" i="8"/>
  <c r="S2977" i="8"/>
  <c r="T2977" i="8"/>
  <c r="S2978" i="8"/>
  <c r="T2978" i="8"/>
  <c r="S2979" i="8"/>
  <c r="T2979" i="8"/>
  <c r="S2980" i="8"/>
  <c r="T2980" i="8"/>
  <c r="S2981" i="8"/>
  <c r="T2981" i="8"/>
  <c r="S2982" i="8"/>
  <c r="T2982" i="8"/>
  <c r="S2983" i="8"/>
  <c r="T2983" i="8"/>
  <c r="S2984" i="8"/>
  <c r="T2984" i="8"/>
  <c r="S2985" i="8"/>
  <c r="T2985" i="8"/>
  <c r="S2986" i="8"/>
  <c r="T2986" i="8"/>
  <c r="S2987" i="8"/>
  <c r="T2987" i="8"/>
  <c r="S2988" i="8"/>
  <c r="T2988" i="8"/>
  <c r="S2989" i="8"/>
  <c r="T2989" i="8"/>
  <c r="S2990" i="8"/>
  <c r="T2990" i="8"/>
  <c r="S2991" i="8"/>
  <c r="T2991" i="8"/>
  <c r="S2992" i="8"/>
  <c r="T2992" i="8"/>
  <c r="S2993" i="8"/>
  <c r="T2993" i="8"/>
  <c r="S2994" i="8"/>
  <c r="T2994" i="8"/>
  <c r="S2995" i="8"/>
  <c r="T2995" i="8"/>
  <c r="S2996" i="8"/>
  <c r="T2996" i="8"/>
  <c r="S2997" i="8"/>
  <c r="T2997" i="8"/>
  <c r="S2998" i="8"/>
  <c r="T2998" i="8"/>
  <c r="S2999" i="8"/>
  <c r="T2999" i="8"/>
  <c r="S3000" i="8"/>
  <c r="T3000" i="8"/>
  <c r="S3001" i="8"/>
  <c r="T3001" i="8"/>
  <c r="S3002" i="8"/>
  <c r="T3002" i="8"/>
  <c r="S3003" i="8"/>
  <c r="T3003" i="8"/>
  <c r="S3004" i="8"/>
  <c r="T3004" i="8"/>
  <c r="S3005" i="8"/>
  <c r="T3005" i="8"/>
  <c r="S3006" i="8"/>
  <c r="T3006" i="8"/>
  <c r="S3007" i="8"/>
  <c r="T3007" i="8"/>
  <c r="S3008" i="8"/>
  <c r="T3008" i="8"/>
  <c r="S3009" i="8"/>
  <c r="T3009" i="8"/>
  <c r="S3010" i="8"/>
  <c r="T3010" i="8"/>
  <c r="S3011" i="8"/>
  <c r="T3011" i="8"/>
  <c r="S3012" i="8"/>
  <c r="T3012" i="8"/>
  <c r="S3013" i="8"/>
  <c r="T3013" i="8"/>
  <c r="S3014" i="8"/>
  <c r="T3014" i="8"/>
  <c r="S3015" i="8"/>
  <c r="T3015" i="8"/>
  <c r="S3016" i="8"/>
  <c r="T3016" i="8"/>
  <c r="S3017" i="8"/>
  <c r="T3017" i="8"/>
  <c r="S3018" i="8"/>
  <c r="T3018" i="8"/>
  <c r="S3019" i="8"/>
  <c r="T3019" i="8"/>
  <c r="S3020" i="8"/>
  <c r="T3020" i="8"/>
  <c r="S3021" i="8"/>
  <c r="T3021" i="8"/>
  <c r="S3022" i="8"/>
  <c r="T3022" i="8"/>
  <c r="S3023" i="8"/>
  <c r="T3023" i="8"/>
  <c r="S3024" i="8"/>
  <c r="T3024" i="8"/>
  <c r="S3025" i="8"/>
  <c r="T3025" i="8"/>
  <c r="S3026" i="8"/>
  <c r="T3026" i="8"/>
  <c r="S3027" i="8"/>
  <c r="T3027" i="8"/>
  <c r="S3028" i="8"/>
  <c r="T3028" i="8"/>
  <c r="S3029" i="8"/>
  <c r="T3029" i="8"/>
  <c r="S3030" i="8"/>
  <c r="T3030" i="8"/>
  <c r="S3031" i="8"/>
  <c r="T3031" i="8"/>
  <c r="S3032" i="8"/>
  <c r="T3032" i="8"/>
  <c r="S3033" i="8"/>
  <c r="T3033" i="8"/>
  <c r="S3034" i="8"/>
  <c r="T3034" i="8"/>
  <c r="S3035" i="8"/>
  <c r="T3035" i="8"/>
  <c r="S3036" i="8"/>
  <c r="T3036" i="8"/>
  <c r="S3037" i="8"/>
  <c r="T3037" i="8"/>
  <c r="S3518" i="8"/>
  <c r="T3518" i="8"/>
  <c r="S3038" i="8"/>
  <c r="T3038" i="8"/>
  <c r="S3039" i="8"/>
  <c r="T3039" i="8"/>
  <c r="S3040" i="8"/>
  <c r="T3040" i="8"/>
  <c r="S3041" i="8"/>
  <c r="T3041" i="8"/>
  <c r="S3042" i="8"/>
  <c r="T3042" i="8"/>
  <c r="S3043" i="8"/>
  <c r="T3043" i="8"/>
  <c r="S3044" i="8"/>
  <c r="T3044" i="8"/>
  <c r="S3045" i="8"/>
  <c r="T3045" i="8"/>
  <c r="S3046" i="8"/>
  <c r="T3046" i="8"/>
  <c r="S3047" i="8"/>
  <c r="T3047" i="8"/>
  <c r="S3048" i="8"/>
  <c r="T3048" i="8"/>
  <c r="S3049" i="8"/>
  <c r="T3049" i="8"/>
  <c r="S3050" i="8"/>
  <c r="T3050" i="8"/>
  <c r="S3051" i="8"/>
  <c r="T3051" i="8"/>
  <c r="S3052" i="8"/>
  <c r="T3052" i="8"/>
  <c r="S3053" i="8"/>
  <c r="T3053" i="8"/>
  <c r="S3054" i="8"/>
  <c r="T3054" i="8"/>
  <c r="S3055" i="8"/>
  <c r="T3055" i="8"/>
  <c r="S3056" i="8"/>
  <c r="T3056" i="8"/>
  <c r="S3057" i="8"/>
  <c r="T3057" i="8"/>
  <c r="S3058" i="8"/>
  <c r="T3058" i="8"/>
  <c r="S3059" i="8"/>
  <c r="T3059" i="8"/>
  <c r="S3060" i="8"/>
  <c r="T3060" i="8"/>
  <c r="S3061" i="8"/>
  <c r="T3061" i="8"/>
  <c r="S3062" i="8"/>
  <c r="T3062" i="8"/>
  <c r="S3063" i="8"/>
  <c r="T3063" i="8"/>
  <c r="S3064" i="8"/>
  <c r="T3064" i="8"/>
  <c r="S3065" i="8"/>
  <c r="T3065" i="8"/>
  <c r="S3066" i="8"/>
  <c r="T3066" i="8"/>
  <c r="S3067" i="8"/>
  <c r="T3067" i="8"/>
  <c r="S3068" i="8"/>
  <c r="T3068" i="8"/>
  <c r="S3069" i="8"/>
  <c r="T3069" i="8"/>
  <c r="S3070" i="8"/>
  <c r="T3070" i="8"/>
  <c r="S3071" i="8"/>
  <c r="T3071" i="8"/>
  <c r="S3072" i="8"/>
  <c r="T3072" i="8"/>
  <c r="S3073" i="8"/>
  <c r="T3073" i="8"/>
  <c r="S3074" i="8"/>
  <c r="T3074" i="8"/>
  <c r="S3075" i="8"/>
  <c r="T3075" i="8"/>
  <c r="S3076" i="8"/>
  <c r="T3076" i="8"/>
  <c r="S3077" i="8"/>
  <c r="T3077" i="8"/>
  <c r="S3078" i="8"/>
  <c r="T3078" i="8"/>
  <c r="S3079" i="8"/>
  <c r="T3079" i="8"/>
  <c r="S3080" i="8"/>
  <c r="T3080" i="8"/>
  <c r="S3081" i="8"/>
  <c r="T3081" i="8"/>
  <c r="S3082" i="8"/>
  <c r="T3082" i="8"/>
  <c r="S3083" i="8"/>
  <c r="T3083" i="8"/>
  <c r="S3084" i="8"/>
  <c r="T3084" i="8"/>
  <c r="S3085" i="8"/>
  <c r="T3085" i="8"/>
  <c r="S1605" i="8"/>
  <c r="T1605" i="8"/>
  <c r="S2372" i="8"/>
  <c r="T2372" i="8"/>
  <c r="S2373" i="8"/>
  <c r="T2373" i="8"/>
  <c r="Y2373" i="8" s="1"/>
  <c r="S2374" i="8"/>
  <c r="T2374" i="8"/>
  <c r="Y2374" i="8" s="1"/>
  <c r="S374" i="8"/>
  <c r="T374" i="8"/>
  <c r="Y374" i="8" s="1"/>
  <c r="S375" i="8"/>
  <c r="T375" i="8"/>
  <c r="Y375" i="8" s="1"/>
  <c r="S376" i="8"/>
  <c r="T376" i="8"/>
  <c r="Y376" i="8" s="1"/>
  <c r="S377" i="8"/>
  <c r="T377" i="8"/>
  <c r="Y377" i="8" s="1"/>
  <c r="S2375" i="8"/>
  <c r="T2375" i="8"/>
  <c r="Y2375" i="8" s="1"/>
  <c r="S378" i="8"/>
  <c r="T378" i="8"/>
  <c r="Y378" i="8" s="1"/>
  <c r="S751" i="8"/>
  <c r="T751" i="8"/>
  <c r="Y751" i="8" s="1"/>
  <c r="S2376" i="8"/>
  <c r="T2376" i="8"/>
  <c r="Y2376" i="8" s="1"/>
  <c r="S379" i="8"/>
  <c r="T379" i="8"/>
  <c r="Y379" i="8" s="1"/>
  <c r="S380" i="8"/>
  <c r="T380" i="8"/>
  <c r="Y380" i="8" s="1"/>
  <c r="S381" i="8"/>
  <c r="T381" i="8"/>
  <c r="Y381" i="8" s="1"/>
  <c r="S2377" i="8"/>
  <c r="T2377" i="8"/>
  <c r="Y2377" i="8" s="1"/>
  <c r="S382" i="8"/>
  <c r="T382" i="8"/>
  <c r="Y382" i="8" s="1"/>
  <c r="S383" i="8"/>
  <c r="T383" i="8"/>
  <c r="Y383" i="8" s="1"/>
  <c r="S384" i="8"/>
  <c r="T384" i="8"/>
  <c r="Y384" i="8" s="1"/>
  <c r="S385" i="8"/>
  <c r="T385" i="8"/>
  <c r="Y385" i="8" s="1"/>
  <c r="S386" i="8"/>
  <c r="T386" i="8"/>
  <c r="Y386" i="8" s="1"/>
  <c r="S387" i="8"/>
  <c r="T387" i="8"/>
  <c r="Y387" i="8" s="1"/>
  <c r="S2378" i="8"/>
  <c r="T2378" i="8"/>
  <c r="Y2378" i="8" s="1"/>
  <c r="S2379" i="8"/>
  <c r="T2379" i="8"/>
  <c r="Y2379" i="8" s="1"/>
  <c r="S2380" i="8"/>
  <c r="T2380" i="8"/>
  <c r="Y2380" i="8" s="1"/>
  <c r="S388" i="8"/>
  <c r="T388" i="8"/>
  <c r="Y388" i="8" s="1"/>
  <c r="S389" i="8"/>
  <c r="T389" i="8"/>
  <c r="Y389" i="8" s="1"/>
  <c r="S390" i="8"/>
  <c r="T390" i="8"/>
  <c r="Y390" i="8" s="1"/>
  <c r="S752" i="8"/>
  <c r="T752" i="8"/>
  <c r="Y752" i="8" s="1"/>
  <c r="S391" i="8"/>
  <c r="T391" i="8"/>
  <c r="Y391" i="8" s="1"/>
  <c r="S392" i="8"/>
  <c r="T392" i="8"/>
  <c r="Y392" i="8" s="1"/>
  <c r="S393" i="8"/>
  <c r="T393" i="8"/>
  <c r="Y393" i="8" s="1"/>
  <c r="S3511" i="8"/>
  <c r="T3511" i="8"/>
  <c r="Y3511" i="8" s="1"/>
  <c r="S394" i="8"/>
  <c r="T394" i="8"/>
  <c r="Y394" i="8" s="1"/>
  <c r="S395" i="8"/>
  <c r="T395" i="8"/>
  <c r="Y395" i="8" s="1"/>
  <c r="S753" i="8"/>
  <c r="T753" i="8"/>
  <c r="Y753" i="8" s="1"/>
  <c r="S2879" i="8"/>
  <c r="T2879" i="8"/>
  <c r="Y2879" i="8" s="1"/>
  <c r="S396" i="8"/>
  <c r="T396" i="8"/>
  <c r="Y396" i="8" s="1"/>
  <c r="S754" i="8"/>
  <c r="T754" i="8"/>
  <c r="Y754" i="8" s="1"/>
  <c r="S2880" i="8"/>
  <c r="T2880" i="8"/>
  <c r="Y2880" i="8" s="1"/>
  <c r="S397" i="8"/>
  <c r="T397" i="8"/>
  <c r="Y397" i="8" s="1"/>
  <c r="S398" i="8"/>
  <c r="T398" i="8"/>
  <c r="Y398" i="8" s="1"/>
  <c r="S399" i="8"/>
  <c r="T399" i="8"/>
  <c r="Y399" i="8" s="1"/>
  <c r="S2881" i="8"/>
  <c r="T2881" i="8"/>
  <c r="Y2881" i="8" s="1"/>
  <c r="S2381" i="8"/>
  <c r="T2381" i="8"/>
  <c r="S400" i="8"/>
  <c r="T400" i="8"/>
  <c r="Y400" i="8" s="1"/>
  <c r="S2882" i="8"/>
  <c r="T2882" i="8"/>
  <c r="Y2882" i="8" s="1"/>
  <c r="S401" i="8"/>
  <c r="T401" i="8"/>
  <c r="Y401" i="8" s="1"/>
  <c r="S402" i="8"/>
  <c r="T402" i="8"/>
  <c r="Y402" i="8" s="1"/>
  <c r="S403" i="8"/>
  <c r="T403" i="8"/>
  <c r="Y403" i="8" s="1"/>
  <c r="S404" i="8"/>
  <c r="T404" i="8"/>
  <c r="Y404" i="8" s="1"/>
  <c r="S405" i="8"/>
  <c r="T405" i="8"/>
  <c r="Y405" i="8" s="1"/>
  <c r="S406" i="8"/>
  <c r="T406" i="8"/>
  <c r="Y406" i="8" s="1"/>
  <c r="S407" i="8"/>
  <c r="T407" i="8"/>
  <c r="Y407" i="8" s="1"/>
  <c r="S408" i="8"/>
  <c r="T408" i="8"/>
  <c r="Y408" i="8" s="1"/>
  <c r="S409" i="8"/>
  <c r="T409" i="8"/>
  <c r="Y409" i="8" s="1"/>
  <c r="S410" i="8"/>
  <c r="T410" i="8"/>
  <c r="Y410" i="8" s="1"/>
  <c r="S411" i="8"/>
  <c r="T411" i="8"/>
  <c r="Y411" i="8" s="1"/>
  <c r="S412" i="8"/>
  <c r="T412" i="8"/>
  <c r="Y412" i="8" s="1"/>
  <c r="S413" i="8"/>
  <c r="T413" i="8"/>
  <c r="Y413" i="8" s="1"/>
  <c r="S414" i="8"/>
  <c r="T414" i="8"/>
  <c r="Y414" i="8" s="1"/>
  <c r="S415" i="8"/>
  <c r="T415" i="8"/>
  <c r="Y415" i="8" s="1"/>
  <c r="S416" i="8"/>
  <c r="T416" i="8"/>
  <c r="Y416" i="8" s="1"/>
  <c r="S417" i="8"/>
  <c r="T417" i="8"/>
  <c r="Y417" i="8" s="1"/>
  <c r="S418" i="8"/>
  <c r="T418" i="8"/>
  <c r="Y418" i="8" s="1"/>
  <c r="S419" i="8"/>
  <c r="T419" i="8"/>
  <c r="Y419" i="8" s="1"/>
  <c r="S2382" i="8"/>
  <c r="T2382" i="8"/>
  <c r="Y2382" i="8" s="1"/>
  <c r="S420" i="8"/>
  <c r="T420" i="8"/>
  <c r="Y420" i="8" s="1"/>
  <c r="S421" i="8"/>
  <c r="T421" i="8"/>
  <c r="Y421" i="8" s="1"/>
  <c r="S422" i="8"/>
  <c r="T422" i="8"/>
  <c r="Y422" i="8" s="1"/>
  <c r="S423" i="8"/>
  <c r="T423" i="8"/>
  <c r="Y423" i="8" s="1"/>
  <c r="S424" i="8"/>
  <c r="T424" i="8"/>
  <c r="Y424" i="8" s="1"/>
  <c r="S425" i="8"/>
  <c r="T425" i="8"/>
  <c r="Y425" i="8" s="1"/>
  <c r="S426" i="8"/>
  <c r="T426" i="8"/>
  <c r="Y426" i="8" s="1"/>
  <c r="S427" i="8"/>
  <c r="T427" i="8"/>
  <c r="Y427" i="8" s="1"/>
  <c r="S755" i="8"/>
  <c r="T755" i="8"/>
  <c r="Y755" i="8" s="1"/>
  <c r="S428" i="8"/>
  <c r="T428" i="8"/>
  <c r="Y428" i="8" s="1"/>
  <c r="S756" i="8"/>
  <c r="T756" i="8"/>
  <c r="Y756" i="8" s="1"/>
  <c r="S429" i="8"/>
  <c r="T429" i="8"/>
  <c r="Y429" i="8" s="1"/>
  <c r="S430" i="8"/>
  <c r="T430" i="8"/>
  <c r="Y430" i="8" s="1"/>
  <c r="S2383" i="8"/>
  <c r="T2383" i="8"/>
  <c r="Y2383" i="8" s="1"/>
  <c r="S431" i="8"/>
  <c r="T431" i="8"/>
  <c r="Y431" i="8" s="1"/>
  <c r="S757" i="8"/>
  <c r="T757" i="8"/>
  <c r="Y757" i="8" s="1"/>
  <c r="S432" i="8"/>
  <c r="T432" i="8"/>
  <c r="Y432" i="8" s="1"/>
  <c r="S433" i="8"/>
  <c r="T433" i="8"/>
  <c r="Y433" i="8" s="1"/>
  <c r="S2883" i="8"/>
  <c r="T2883" i="8"/>
  <c r="Y2883" i="8" s="1"/>
  <c r="S434" i="8"/>
  <c r="T434" i="8"/>
  <c r="Y434" i="8" s="1"/>
  <c r="S435" i="8"/>
  <c r="T435" i="8"/>
  <c r="Y435" i="8" s="1"/>
  <c r="S2884" i="8"/>
  <c r="T2884" i="8"/>
  <c r="Y2884" i="8" s="1"/>
  <c r="S1043" i="8"/>
  <c r="T1043" i="8"/>
  <c r="Y1043" i="8" s="1"/>
  <c r="S1044" i="8"/>
  <c r="T1044" i="8"/>
  <c r="Y1044" i="8" s="1"/>
  <c r="S436" i="8"/>
  <c r="T436" i="8"/>
  <c r="Y436" i="8" s="1"/>
  <c r="S437" i="8"/>
  <c r="T437" i="8"/>
  <c r="Y437" i="8" s="1"/>
  <c r="S438" i="8"/>
  <c r="T438" i="8"/>
  <c r="Y438" i="8" s="1"/>
  <c r="S439" i="8"/>
  <c r="T439" i="8"/>
  <c r="Y439" i="8" s="1"/>
  <c r="S440" i="8"/>
  <c r="T440" i="8"/>
  <c r="Y440" i="8" s="1"/>
  <c r="S2885" i="8"/>
  <c r="T2885" i="8"/>
  <c r="Y2885" i="8" s="1"/>
  <c r="S441" i="8"/>
  <c r="T441" i="8"/>
  <c r="Y441" i="8" s="1"/>
  <c r="S758" i="8"/>
  <c r="T758" i="8"/>
  <c r="Y758" i="8" s="1"/>
  <c r="S442" i="8"/>
  <c r="T442" i="8"/>
  <c r="Y442" i="8" s="1"/>
  <c r="S2384" i="8"/>
  <c r="T2384" i="8"/>
  <c r="Y2384" i="8" s="1"/>
  <c r="S2886" i="8"/>
  <c r="T2886" i="8"/>
  <c r="Y2886" i="8" s="1"/>
  <c r="S443" i="8"/>
  <c r="T443" i="8"/>
  <c r="Y443" i="8" s="1"/>
  <c r="S444" i="8"/>
  <c r="T444" i="8"/>
  <c r="Y444" i="8" s="1"/>
  <c r="S445" i="8"/>
  <c r="T445" i="8"/>
  <c r="Y445" i="8" s="1"/>
  <c r="S446" i="8"/>
  <c r="T446" i="8"/>
  <c r="Y446" i="8" s="1"/>
  <c r="S759" i="8"/>
  <c r="T759" i="8"/>
  <c r="Y759" i="8" s="1"/>
  <c r="S760" i="8"/>
  <c r="T760" i="8"/>
  <c r="Y760" i="8" s="1"/>
  <c r="S447" i="8"/>
  <c r="T447" i="8"/>
  <c r="Y447" i="8" s="1"/>
  <c r="S448" i="8"/>
  <c r="T448" i="8"/>
  <c r="Y448" i="8" s="1"/>
  <c r="S449" i="8"/>
  <c r="T449" i="8"/>
  <c r="Y449" i="8" s="1"/>
  <c r="S450" i="8"/>
  <c r="T450" i="8"/>
  <c r="Y450" i="8" s="1"/>
  <c r="S451" i="8"/>
  <c r="T451" i="8"/>
  <c r="Y451" i="8" s="1"/>
  <c r="S761" i="8"/>
  <c r="T761" i="8"/>
  <c r="Y761" i="8" s="1"/>
  <c r="S452" i="8"/>
  <c r="T452" i="8"/>
  <c r="Y452" i="8" s="1"/>
  <c r="S453" i="8"/>
  <c r="T453" i="8"/>
  <c r="Y453" i="8" s="1"/>
  <c r="S762" i="8"/>
  <c r="T762" i="8"/>
  <c r="Y762" i="8" s="1"/>
  <c r="S454" i="8"/>
  <c r="T454" i="8"/>
  <c r="Y454" i="8" s="1"/>
  <c r="S455" i="8"/>
  <c r="T455" i="8"/>
  <c r="Y455" i="8" s="1"/>
  <c r="S2887" i="8"/>
  <c r="T2887" i="8"/>
  <c r="Y2887" i="8" s="1"/>
  <c r="S2888" i="8"/>
  <c r="T2888" i="8"/>
  <c r="Y2888" i="8" s="1"/>
  <c r="S763" i="8"/>
  <c r="T763" i="8"/>
  <c r="Y763" i="8" s="1"/>
  <c r="S2889" i="8"/>
  <c r="T2889" i="8"/>
  <c r="Y2889" i="8" s="1"/>
  <c r="S456" i="8"/>
  <c r="T456" i="8"/>
  <c r="Y456" i="8" s="1"/>
  <c r="S2890" i="8"/>
  <c r="T2890" i="8"/>
  <c r="Y2890" i="8" s="1"/>
  <c r="S2891" i="8"/>
  <c r="T2891" i="8"/>
  <c r="Y2891" i="8" s="1"/>
  <c r="S457" i="8"/>
  <c r="T457" i="8"/>
  <c r="Y457" i="8" s="1"/>
  <c r="S458" i="8"/>
  <c r="T458" i="8"/>
  <c r="Y458" i="8" s="1"/>
  <c r="S459" i="8"/>
  <c r="T459" i="8"/>
  <c r="Y459" i="8" s="1"/>
  <c r="S2892" i="8"/>
  <c r="T2892" i="8"/>
  <c r="Y2892" i="8" s="1"/>
  <c r="S2893" i="8"/>
  <c r="T2893" i="8"/>
  <c r="Y2893" i="8" s="1"/>
  <c r="S2894" i="8"/>
  <c r="T2894" i="8"/>
  <c r="Y2894" i="8" s="1"/>
  <c r="S2895" i="8"/>
  <c r="T2895" i="8"/>
  <c r="Y2895" i="8" s="1"/>
  <c r="S2896" i="8"/>
  <c r="T2896" i="8"/>
  <c r="Y2896" i="8" s="1"/>
  <c r="S2897" i="8"/>
  <c r="T2897" i="8"/>
  <c r="Y2897" i="8" s="1"/>
  <c r="S2898" i="8"/>
  <c r="T2898" i="8"/>
  <c r="Y2898" i="8" s="1"/>
  <c r="S2899" i="8"/>
  <c r="T2899" i="8"/>
  <c r="Y2899" i="8" s="1"/>
  <c r="S2900" i="8"/>
  <c r="T2900" i="8"/>
  <c r="Y2900" i="8" s="1"/>
  <c r="S460" i="8"/>
  <c r="T460" i="8"/>
  <c r="Y460" i="8" s="1"/>
  <c r="S2901" i="8"/>
  <c r="T2901" i="8"/>
  <c r="Y2901" i="8" s="1"/>
  <c r="S2902" i="8"/>
  <c r="T2902" i="8"/>
  <c r="Y2902" i="8" s="1"/>
  <c r="S2903" i="8"/>
  <c r="T2903" i="8"/>
  <c r="Y2903" i="8" s="1"/>
  <c r="S2904" i="8"/>
  <c r="T2904" i="8"/>
  <c r="Y2904" i="8" s="1"/>
  <c r="S2905" i="8"/>
  <c r="T2905" i="8"/>
  <c r="Y2905" i="8" s="1"/>
  <c r="S2906" i="8"/>
  <c r="T2906" i="8"/>
  <c r="Y2906" i="8" s="1"/>
  <c r="S2907" i="8"/>
  <c r="T2907" i="8"/>
  <c r="Y2907" i="8" s="1"/>
  <c r="S461" i="8"/>
  <c r="T461" i="8"/>
  <c r="Y461" i="8" s="1"/>
  <c r="S2908" i="8"/>
  <c r="T2908" i="8"/>
  <c r="Y2908" i="8" s="1"/>
  <c r="S462" i="8"/>
  <c r="T462" i="8"/>
  <c r="Y462" i="8" s="1"/>
  <c r="S2385" i="8"/>
  <c r="T2385" i="8"/>
  <c r="S2386" i="8"/>
  <c r="T2386" i="8"/>
  <c r="S2387" i="8"/>
  <c r="T2387" i="8"/>
  <c r="Y2387" i="8" s="1"/>
  <c r="S1023" i="8"/>
  <c r="T1023" i="8"/>
  <c r="S1024" i="8"/>
  <c r="T1024" i="8"/>
  <c r="S968" i="8"/>
  <c r="T968" i="8"/>
  <c r="Y968" i="8" s="1"/>
  <c r="S969" i="8"/>
  <c r="T969" i="8"/>
  <c r="Y969" i="8" s="1"/>
  <c r="S970" i="8"/>
  <c r="T970" i="8"/>
  <c r="Y970" i="8" s="1"/>
  <c r="S971" i="8"/>
  <c r="T971" i="8"/>
  <c r="Y971" i="8" s="1"/>
  <c r="S972" i="8"/>
  <c r="T972" i="8"/>
  <c r="S1025" i="8"/>
  <c r="T1025" i="8"/>
  <c r="S973" i="8"/>
  <c r="T973" i="8"/>
  <c r="S1026" i="8"/>
  <c r="T1026" i="8"/>
  <c r="S974" i="8"/>
  <c r="T974" i="8"/>
  <c r="Y974" i="8" s="1"/>
  <c r="S975" i="8"/>
  <c r="T975" i="8"/>
  <c r="S976" i="8"/>
  <c r="T976" i="8"/>
  <c r="S977" i="8"/>
  <c r="T977" i="8"/>
  <c r="S978" i="8"/>
  <c r="T978" i="8"/>
  <c r="Y978" i="8" s="1"/>
  <c r="S1027" i="8"/>
  <c r="T1027" i="8"/>
  <c r="S979" i="8"/>
  <c r="T979" i="8"/>
  <c r="S1028" i="8"/>
  <c r="T1028" i="8"/>
  <c r="S980" i="8"/>
  <c r="T980" i="8"/>
  <c r="Y980" i="8" s="1"/>
  <c r="S981" i="8"/>
  <c r="T981" i="8"/>
  <c r="S1029" i="8"/>
  <c r="T1029" i="8"/>
  <c r="S982" i="8"/>
  <c r="T982" i="8"/>
  <c r="Y982" i="8" s="1"/>
  <c r="S983" i="8"/>
  <c r="T983" i="8"/>
  <c r="S1030" i="8"/>
  <c r="T1030" i="8"/>
  <c r="S984" i="8"/>
  <c r="T984" i="8"/>
  <c r="Y984" i="8" s="1"/>
  <c r="S985" i="8"/>
  <c r="T985" i="8"/>
  <c r="Y985" i="8" s="1"/>
  <c r="S1031" i="8"/>
  <c r="T1031" i="8"/>
  <c r="S1032" i="8"/>
  <c r="T1032" i="8"/>
  <c r="S986" i="8"/>
  <c r="T986" i="8"/>
  <c r="S987" i="8"/>
  <c r="T987" i="8"/>
  <c r="Y987" i="8" s="1"/>
  <c r="S988" i="8"/>
  <c r="T988" i="8"/>
  <c r="Y988" i="8" s="1"/>
  <c r="S989" i="8"/>
  <c r="T989" i="8"/>
  <c r="Y989" i="8" s="1"/>
  <c r="S1033" i="8"/>
  <c r="T1033" i="8"/>
  <c r="S990" i="8"/>
  <c r="T990" i="8"/>
  <c r="Y990" i="8" s="1"/>
  <c r="S1034" i="8"/>
  <c r="T1034" i="8"/>
  <c r="S1035" i="8"/>
  <c r="T1035" i="8"/>
  <c r="S991" i="8"/>
  <c r="T991" i="8"/>
  <c r="Y991" i="8" s="1"/>
  <c r="S992" i="8"/>
  <c r="T992" i="8"/>
  <c r="S993" i="8"/>
  <c r="T993" i="8"/>
  <c r="Y993" i="8" s="1"/>
  <c r="S994" i="8"/>
  <c r="T994" i="8"/>
  <c r="Y994" i="8" s="1"/>
  <c r="S1036" i="8"/>
  <c r="T1036" i="8"/>
  <c r="S995" i="8"/>
  <c r="T995" i="8"/>
  <c r="Y995" i="8" s="1"/>
  <c r="S1037" i="8"/>
  <c r="T1037" i="8"/>
  <c r="S996" i="8"/>
  <c r="T996" i="8"/>
  <c r="Y996" i="8" s="1"/>
  <c r="S997" i="8"/>
  <c r="T997" i="8"/>
  <c r="S998" i="8"/>
  <c r="T998" i="8"/>
  <c r="Y998" i="8" s="1"/>
  <c r="S999" i="8"/>
  <c r="T999" i="8"/>
  <c r="Y999" i="8" s="1"/>
  <c r="S1000" i="8"/>
  <c r="T1000" i="8"/>
  <c r="Y1000" i="8" s="1"/>
  <c r="S1001" i="8"/>
  <c r="T1001" i="8"/>
  <c r="Y1001" i="8" s="1"/>
  <c r="S1002" i="8"/>
  <c r="T1002" i="8"/>
  <c r="Y1002" i="8" s="1"/>
  <c r="S1003" i="8"/>
  <c r="T1003" i="8"/>
  <c r="S1004" i="8"/>
  <c r="T1004" i="8"/>
  <c r="Y1004" i="8" s="1"/>
  <c r="S1005" i="8"/>
  <c r="T1005" i="8"/>
  <c r="Y1005" i="8" s="1"/>
  <c r="S1006" i="8"/>
  <c r="T1006" i="8"/>
  <c r="Y1006" i="8" s="1"/>
  <c r="S1007" i="8"/>
  <c r="T1007" i="8"/>
  <c r="S1008" i="8"/>
  <c r="T1008" i="8"/>
  <c r="Y1008" i="8" s="1"/>
  <c r="S1009" i="8"/>
  <c r="T1009" i="8"/>
  <c r="S1010" i="8"/>
  <c r="T1010" i="8"/>
  <c r="S1011" i="8"/>
  <c r="T1011" i="8"/>
  <c r="S1012" i="8"/>
  <c r="T1012" i="8"/>
  <c r="Y1012" i="8" s="1"/>
  <c r="S1013" i="8"/>
  <c r="T1013" i="8"/>
  <c r="Y1013" i="8" s="1"/>
  <c r="S1014" i="8"/>
  <c r="T1014" i="8"/>
  <c r="Y1014" i="8" s="1"/>
  <c r="S1015" i="8"/>
  <c r="T1015" i="8"/>
  <c r="Y1015" i="8" s="1"/>
  <c r="S1038" i="8"/>
  <c r="T1038" i="8"/>
  <c r="S1039" i="8"/>
  <c r="T1039" i="8"/>
  <c r="S1016" i="8"/>
  <c r="T1016" i="8"/>
  <c r="S1017" i="8"/>
  <c r="T1017" i="8"/>
  <c r="Y1017" i="8" s="1"/>
  <c r="S1018" i="8"/>
  <c r="T1018" i="8"/>
  <c r="Y1018" i="8" s="1"/>
  <c r="S1019" i="8"/>
  <c r="T1019" i="8"/>
  <c r="S1020" i="8"/>
  <c r="T1020" i="8"/>
  <c r="Y1020" i="8" s="1"/>
  <c r="S1021" i="8"/>
  <c r="T1021" i="8"/>
  <c r="S1022" i="8"/>
  <c r="T1022" i="8"/>
  <c r="Y1022" i="8" s="1"/>
  <c r="S2909" i="8"/>
  <c r="T2909" i="8"/>
  <c r="Y2909" i="8" s="1"/>
  <c r="S2910" i="8"/>
  <c r="T2910" i="8"/>
  <c r="Y2910" i="8" s="1"/>
  <c r="S2911" i="8"/>
  <c r="T2911" i="8"/>
  <c r="Y2911" i="8" s="1"/>
  <c r="S764" i="8"/>
  <c r="T764" i="8"/>
  <c r="Y764" i="8" s="1"/>
  <c r="S2912" i="8"/>
  <c r="T2912" i="8"/>
  <c r="Y2912" i="8" s="1"/>
  <c r="S2913" i="8"/>
  <c r="T2913" i="8"/>
  <c r="Y2913" i="8" s="1"/>
  <c r="S765" i="8"/>
  <c r="T765" i="8"/>
  <c r="Y765" i="8" s="1"/>
  <c r="S2914" i="8"/>
  <c r="T2914" i="8"/>
  <c r="Y2914" i="8" s="1"/>
  <c r="S2915" i="8"/>
  <c r="T2915" i="8"/>
  <c r="Y2915" i="8" s="1"/>
  <c r="S766" i="8"/>
  <c r="T766" i="8"/>
  <c r="Y766" i="8" s="1"/>
  <c r="S2916" i="8"/>
  <c r="T2916" i="8"/>
  <c r="Y2916" i="8" s="1"/>
  <c r="S767" i="8"/>
  <c r="T767" i="8"/>
  <c r="Y767" i="8" s="1"/>
  <c r="S2917" i="8"/>
  <c r="T2917" i="8"/>
  <c r="Y2917" i="8" s="1"/>
  <c r="S2918" i="8"/>
  <c r="T2918" i="8"/>
  <c r="Y2918" i="8" s="1"/>
  <c r="S2919" i="8"/>
  <c r="T2919" i="8"/>
  <c r="Y2919" i="8" s="1"/>
  <c r="S1042" i="8"/>
  <c r="T1042" i="8"/>
  <c r="Y1042" i="8" s="1"/>
  <c r="S2920" i="8"/>
  <c r="T2920" i="8"/>
  <c r="S3355" i="8"/>
  <c r="T3355" i="8"/>
  <c r="S3356" i="8"/>
  <c r="T3356" i="8"/>
  <c r="S3357" i="8"/>
  <c r="T3357" i="8"/>
  <c r="S3358" i="8"/>
  <c r="T3358" i="8"/>
  <c r="S3359" i="8"/>
  <c r="T3359" i="8"/>
  <c r="Y3359" i="8" s="1"/>
  <c r="S3360" i="8"/>
  <c r="T3360" i="8"/>
  <c r="Y3360" i="8" s="1"/>
  <c r="S3361" i="8"/>
  <c r="T3361" i="8"/>
  <c r="Y3361" i="8" s="1"/>
  <c r="S3362" i="8"/>
  <c r="T3362" i="8"/>
  <c r="S3363" i="8"/>
  <c r="T3363" i="8"/>
  <c r="S3364" i="8"/>
  <c r="T3364" i="8"/>
  <c r="S3365" i="8"/>
  <c r="T3365" i="8"/>
  <c r="S3366" i="8"/>
  <c r="T3366" i="8"/>
  <c r="S3367" i="8"/>
  <c r="T3367" i="8"/>
  <c r="S3368" i="8"/>
  <c r="T3368" i="8"/>
  <c r="S3369" i="8"/>
  <c r="T3369" i="8"/>
  <c r="S3370" i="8"/>
  <c r="T3370" i="8"/>
  <c r="S3371" i="8"/>
  <c r="T3371" i="8"/>
  <c r="S3372" i="8"/>
  <c r="T3372" i="8"/>
  <c r="Y3372" i="8" s="1"/>
  <c r="S3373" i="8"/>
  <c r="T3373" i="8"/>
  <c r="S3374" i="8"/>
  <c r="T3374" i="8"/>
  <c r="S3375" i="8"/>
  <c r="T3375" i="8"/>
  <c r="S3376" i="8"/>
  <c r="T3376" i="8"/>
  <c r="Y3376" i="8" s="1"/>
  <c r="S3377" i="8"/>
  <c r="T3377" i="8"/>
  <c r="S3378" i="8"/>
  <c r="T3378" i="8"/>
  <c r="S3379" i="8"/>
  <c r="T3379" i="8"/>
  <c r="S3380" i="8"/>
  <c r="T3380" i="8"/>
  <c r="S3381" i="8"/>
  <c r="T3381" i="8"/>
  <c r="S3382" i="8"/>
  <c r="T3382" i="8"/>
  <c r="S3383" i="8"/>
  <c r="T3383" i="8"/>
  <c r="Y3383" i="8" s="1"/>
  <c r="S3384" i="8"/>
  <c r="T3384" i="8"/>
  <c r="S3385" i="8"/>
  <c r="T3385" i="8"/>
  <c r="S3386" i="8"/>
  <c r="T3386" i="8"/>
  <c r="S3387" i="8"/>
  <c r="T3387" i="8"/>
  <c r="S3388" i="8"/>
  <c r="T3388" i="8"/>
  <c r="S3389" i="8"/>
  <c r="T3389" i="8"/>
  <c r="S3390" i="8"/>
  <c r="T3390" i="8"/>
  <c r="S3391" i="8"/>
  <c r="T3391" i="8"/>
  <c r="S3392" i="8"/>
  <c r="T3392" i="8"/>
  <c r="S2599" i="8"/>
  <c r="T2599" i="8"/>
  <c r="Y2599" i="8" s="1"/>
  <c r="S3393" i="8"/>
  <c r="T3393" i="8"/>
  <c r="S3394" i="8"/>
  <c r="T3394" i="8"/>
  <c r="S3395" i="8"/>
  <c r="T3395" i="8"/>
  <c r="S3396" i="8"/>
  <c r="T3396" i="8"/>
  <c r="S3397" i="8"/>
  <c r="T3397" i="8"/>
  <c r="S1606" i="8"/>
  <c r="T1606" i="8"/>
  <c r="Y1606" i="8" s="1"/>
  <c r="S2533" i="8"/>
  <c r="T2533" i="8"/>
  <c r="Y2533" i="8" s="1"/>
  <c r="S1607" i="8"/>
  <c r="T1607" i="8"/>
  <c r="Y1607" i="8" s="1"/>
  <c r="S2534" i="8"/>
  <c r="T2534" i="8"/>
  <c r="Y2534" i="8" s="1"/>
  <c r="S2535" i="8"/>
  <c r="T2535" i="8"/>
  <c r="Y2535" i="8" s="1"/>
  <c r="S1608" i="8"/>
  <c r="T1608" i="8"/>
  <c r="Y1608" i="8" s="1"/>
  <c r="S2536" i="8"/>
  <c r="T2536" i="8"/>
  <c r="Y2536" i="8" s="1"/>
  <c r="S2600" i="8"/>
  <c r="T2600" i="8"/>
  <c r="S2601" i="8"/>
  <c r="T2601" i="8"/>
  <c r="S2602" i="8"/>
  <c r="T2602" i="8"/>
  <c r="S2603" i="8"/>
  <c r="T2603" i="8"/>
  <c r="S2604" i="8"/>
  <c r="T2604" i="8"/>
  <c r="S2605" i="8"/>
  <c r="T2605" i="8"/>
  <c r="S2606" i="8"/>
  <c r="T2606" i="8"/>
  <c r="S2607" i="8"/>
  <c r="T2607" i="8"/>
  <c r="S2608" i="8"/>
  <c r="T2608" i="8"/>
  <c r="S2609" i="8"/>
  <c r="T2609" i="8"/>
  <c r="S2610" i="8"/>
  <c r="T2610" i="8"/>
  <c r="S2611" i="8"/>
  <c r="T2611" i="8"/>
  <c r="S2612" i="8"/>
  <c r="T2612" i="8"/>
  <c r="S2613" i="8"/>
  <c r="T2613" i="8"/>
  <c r="S2614" i="8"/>
  <c r="T2614" i="8"/>
  <c r="S2615" i="8"/>
  <c r="T2615" i="8"/>
  <c r="S2616" i="8"/>
  <c r="T2616" i="8"/>
  <c r="S2617" i="8"/>
  <c r="T2617" i="8"/>
  <c r="S2618" i="8"/>
  <c r="T2618" i="8"/>
  <c r="S2619" i="8"/>
  <c r="T2619" i="8"/>
  <c r="S2620" i="8"/>
  <c r="T2620" i="8"/>
  <c r="S2621" i="8"/>
  <c r="T2621" i="8"/>
  <c r="S2622" i="8"/>
  <c r="T2622" i="8"/>
  <c r="S2623" i="8"/>
  <c r="T2623" i="8"/>
  <c r="S2624" i="8"/>
  <c r="T2624" i="8"/>
  <c r="S2625" i="8"/>
  <c r="T2625" i="8"/>
  <c r="S2626" i="8"/>
  <c r="T2626" i="8"/>
  <c r="S2627" i="8"/>
  <c r="T2627" i="8"/>
  <c r="S2628" i="8"/>
  <c r="T2628" i="8"/>
  <c r="S2629" i="8"/>
  <c r="T2629" i="8"/>
  <c r="S2630" i="8"/>
  <c r="T2630" i="8"/>
  <c r="S2631" i="8"/>
  <c r="T2631" i="8"/>
  <c r="S2632" i="8"/>
  <c r="T2632" i="8"/>
  <c r="S2633" i="8"/>
  <c r="T2633" i="8"/>
  <c r="S2634" i="8"/>
  <c r="T2634" i="8"/>
  <c r="S1114" i="8"/>
  <c r="T1114" i="8"/>
  <c r="S1609" i="8"/>
  <c r="T1609" i="8"/>
  <c r="S1115" i="8"/>
  <c r="T1115" i="8"/>
  <c r="S3398" i="8"/>
  <c r="T3398" i="8"/>
  <c r="S1116" i="8"/>
  <c r="T1116" i="8"/>
  <c r="S1610" i="8"/>
  <c r="T1610" i="8"/>
  <c r="S3399" i="8"/>
  <c r="T3399" i="8"/>
  <c r="S1611" i="8"/>
  <c r="T1611" i="8"/>
  <c r="S3400" i="8"/>
  <c r="T3400" i="8"/>
  <c r="S3401" i="8"/>
  <c r="T3401" i="8"/>
  <c r="S1612" i="8"/>
  <c r="T1612" i="8"/>
  <c r="S3402" i="8"/>
  <c r="T3402" i="8"/>
  <c r="S3403" i="8"/>
  <c r="T3403" i="8"/>
  <c r="S3404" i="8"/>
  <c r="T3404" i="8"/>
  <c r="S1613" i="8"/>
  <c r="T1613" i="8"/>
  <c r="S3405" i="8"/>
  <c r="T3405" i="8"/>
  <c r="S3406" i="8"/>
  <c r="T3406" i="8"/>
  <c r="S3407" i="8"/>
  <c r="T3407" i="8"/>
  <c r="S35" i="8"/>
  <c r="T35" i="8"/>
  <c r="S36" i="8"/>
  <c r="T36" i="8"/>
  <c r="S37" i="8"/>
  <c r="T37" i="8"/>
  <c r="S38" i="8"/>
  <c r="T38" i="8"/>
  <c r="S39" i="8"/>
  <c r="T39" i="8"/>
  <c r="S40" i="8"/>
  <c r="T40" i="8"/>
  <c r="S41" i="8"/>
  <c r="T41" i="8"/>
  <c r="S42" i="8"/>
  <c r="T42" i="8"/>
  <c r="S1117" i="8"/>
  <c r="T1117" i="8"/>
  <c r="S1614" i="8"/>
  <c r="T1614" i="8"/>
  <c r="S1615" i="8"/>
  <c r="T1615" i="8"/>
  <c r="S1616" i="8"/>
  <c r="T1616" i="8"/>
  <c r="S3408" i="8"/>
  <c r="T3408" i="8"/>
  <c r="S1617" i="8"/>
  <c r="T1617" i="8"/>
  <c r="S1618" i="8"/>
  <c r="T1618" i="8"/>
  <c r="S1619" i="8"/>
  <c r="T1619" i="8"/>
  <c r="S1118" i="8"/>
  <c r="T1118" i="8"/>
  <c r="S1119" i="8"/>
  <c r="T1119" i="8"/>
  <c r="S43" i="8"/>
  <c r="T43" i="8"/>
  <c r="S1620" i="8"/>
  <c r="T1620" i="8"/>
  <c r="S1621" i="8"/>
  <c r="T1621" i="8"/>
  <c r="S1622" i="8"/>
  <c r="T1622" i="8"/>
  <c r="S1623" i="8"/>
  <c r="T1623" i="8"/>
  <c r="S3409" i="8"/>
  <c r="T3409" i="8"/>
  <c r="S3410" i="8"/>
  <c r="T3410" i="8"/>
  <c r="S3411" i="8"/>
  <c r="T3411" i="8"/>
  <c r="S3412" i="8"/>
  <c r="T3412" i="8"/>
  <c r="S1624" i="8"/>
  <c r="T1624" i="8"/>
  <c r="S1120" i="8"/>
  <c r="T1120" i="8"/>
  <c r="S44" i="8"/>
  <c r="T44" i="8"/>
  <c r="S3413" i="8"/>
  <c r="T3413" i="8"/>
  <c r="S3414" i="8"/>
  <c r="T3414" i="8"/>
  <c r="S3415" i="8"/>
  <c r="T3415" i="8"/>
  <c r="S3416" i="8"/>
  <c r="T3416" i="8"/>
  <c r="S45" i="8"/>
  <c r="T45" i="8"/>
  <c r="S3522" i="8"/>
  <c r="T3522" i="8"/>
  <c r="S46" i="8"/>
  <c r="T46" i="8"/>
  <c r="S47" i="8"/>
  <c r="T47" i="8"/>
  <c r="S1625" i="8"/>
  <c r="T1625" i="8"/>
  <c r="S1626" i="8"/>
  <c r="T1626" i="8"/>
  <c r="S1121" i="8"/>
  <c r="T1121" i="8"/>
  <c r="S1122" i="8"/>
  <c r="T1122" i="8"/>
  <c r="S1123" i="8"/>
  <c r="T1123" i="8"/>
  <c r="S48" i="8"/>
  <c r="T48" i="8"/>
  <c r="S49" i="8"/>
  <c r="T49" i="8"/>
  <c r="S50" i="8"/>
  <c r="T50" i="8"/>
  <c r="S1124" i="8"/>
  <c r="T1124" i="8"/>
  <c r="S3417" i="8"/>
  <c r="T3417" i="8"/>
  <c r="S51" i="8"/>
  <c r="T51" i="8"/>
  <c r="S3418" i="8"/>
  <c r="T3418" i="8"/>
  <c r="S3419" i="8"/>
  <c r="T3419" i="8"/>
  <c r="S1125" i="8"/>
  <c r="T1125" i="8"/>
  <c r="S1126" i="8"/>
  <c r="T1126" i="8"/>
  <c r="S3420" i="8"/>
  <c r="T3420" i="8"/>
  <c r="S1627" i="8"/>
  <c r="T1627" i="8"/>
  <c r="S3421" i="8"/>
  <c r="T3421" i="8"/>
  <c r="S3422" i="8"/>
  <c r="T3422" i="8"/>
  <c r="S3423" i="8"/>
  <c r="T3423" i="8"/>
  <c r="S1127" i="8"/>
  <c r="T1127" i="8"/>
  <c r="S3424" i="8"/>
  <c r="T3424" i="8"/>
  <c r="S3425" i="8"/>
  <c r="T3425" i="8"/>
  <c r="S3426" i="8"/>
  <c r="T3426" i="8"/>
  <c r="S3427" i="8"/>
  <c r="T3427" i="8"/>
  <c r="S52" i="8"/>
  <c r="T52" i="8"/>
  <c r="S53" i="8"/>
  <c r="T53" i="8"/>
  <c r="S3428" i="8"/>
  <c r="T3428" i="8"/>
  <c r="S1628" i="8"/>
  <c r="T1628" i="8"/>
  <c r="S3429" i="8"/>
  <c r="T3429" i="8"/>
  <c r="S3430" i="8"/>
  <c r="T3430" i="8"/>
  <c r="S1629" i="8"/>
  <c r="T1629" i="8"/>
  <c r="S3431" i="8"/>
  <c r="T3431" i="8"/>
  <c r="S3432" i="8"/>
  <c r="T3432" i="8"/>
  <c r="S54" i="8"/>
  <c r="T54" i="8"/>
  <c r="S3433" i="8"/>
  <c r="T3433" i="8"/>
  <c r="S3434" i="8"/>
  <c r="T3434" i="8"/>
  <c r="S3435" i="8"/>
  <c r="T3435" i="8"/>
  <c r="S3436" i="8"/>
  <c r="T3436" i="8"/>
  <c r="S3437" i="8"/>
  <c r="T3437" i="8"/>
  <c r="S3438" i="8"/>
  <c r="T3438" i="8"/>
  <c r="S55" i="8"/>
  <c r="T55" i="8"/>
  <c r="S56" i="8"/>
  <c r="T56" i="8"/>
  <c r="S57" i="8"/>
  <c r="T57" i="8"/>
  <c r="S58" i="8"/>
  <c r="T58" i="8"/>
  <c r="S59" i="8"/>
  <c r="T59" i="8"/>
  <c r="S3439" i="8"/>
  <c r="T3439" i="8"/>
  <c r="S3440" i="8"/>
  <c r="T3440" i="8"/>
  <c r="S3441" i="8"/>
  <c r="T3441" i="8"/>
  <c r="S3442" i="8"/>
  <c r="T3442" i="8"/>
  <c r="S60" i="8"/>
  <c r="T60" i="8"/>
  <c r="S61" i="8"/>
  <c r="T61" i="8"/>
  <c r="Y61" i="8" s="1"/>
  <c r="S62" i="8"/>
  <c r="T62" i="8"/>
  <c r="S3443" i="8"/>
  <c r="T3443" i="8"/>
  <c r="S3444" i="8"/>
  <c r="T3444" i="8"/>
  <c r="S3445" i="8"/>
  <c r="T3445" i="8"/>
  <c r="S3446" i="8"/>
  <c r="T3446" i="8"/>
  <c r="S3447" i="8"/>
  <c r="T3447" i="8"/>
  <c r="S63" i="8"/>
  <c r="T63" i="8"/>
  <c r="S3448" i="8"/>
  <c r="T3448" i="8"/>
  <c r="Y3448" i="8" s="1"/>
  <c r="S3449" i="8"/>
  <c r="T3449" i="8"/>
  <c r="S3450" i="8"/>
  <c r="T3450" i="8"/>
  <c r="Y3450" i="8" s="1"/>
  <c r="S3451" i="8"/>
  <c r="T3451" i="8"/>
  <c r="S3452" i="8"/>
  <c r="T3452" i="8"/>
  <c r="S3453" i="8"/>
  <c r="T3453" i="8"/>
  <c r="S3454" i="8"/>
  <c r="T3454" i="8"/>
  <c r="S64" i="8"/>
  <c r="T64" i="8"/>
  <c r="S3455" i="8"/>
  <c r="T3455" i="8"/>
  <c r="S3456" i="8"/>
  <c r="T3456" i="8"/>
  <c r="S3457" i="8"/>
  <c r="T3457" i="8"/>
  <c r="S1630" i="8"/>
  <c r="T1630" i="8"/>
  <c r="S1631" i="8"/>
  <c r="T1631" i="8"/>
  <c r="S1632" i="8"/>
  <c r="T1632" i="8"/>
  <c r="S1633" i="8"/>
  <c r="T1633" i="8"/>
  <c r="S1634" i="8"/>
  <c r="T1634" i="8"/>
  <c r="S1635" i="8"/>
  <c r="T1635" i="8"/>
  <c r="S1636" i="8"/>
  <c r="T1636" i="8"/>
  <c r="S1637" i="8"/>
  <c r="T1637" i="8"/>
  <c r="S1638" i="8"/>
  <c r="T1638" i="8"/>
  <c r="S1639" i="8"/>
  <c r="T1639" i="8"/>
  <c r="S1640" i="8"/>
  <c r="T1640" i="8"/>
  <c r="S1641" i="8"/>
  <c r="T1641" i="8"/>
  <c r="S1642" i="8"/>
  <c r="T1642" i="8"/>
  <c r="S1643" i="8"/>
  <c r="T1643" i="8"/>
  <c r="S1644" i="8"/>
  <c r="T1644" i="8"/>
  <c r="S1645" i="8"/>
  <c r="T1645" i="8"/>
  <c r="S1646" i="8"/>
  <c r="T1646" i="8"/>
  <c r="S1647" i="8"/>
  <c r="T1647" i="8"/>
  <c r="S1648" i="8"/>
  <c r="T1648" i="8"/>
  <c r="S1649" i="8"/>
  <c r="T1649" i="8"/>
  <c r="S1650" i="8"/>
  <c r="T1650" i="8"/>
  <c r="S1651" i="8"/>
  <c r="T1651" i="8"/>
  <c r="S1652" i="8"/>
  <c r="T1652" i="8"/>
  <c r="S1653" i="8"/>
  <c r="T1653" i="8"/>
  <c r="S1654" i="8"/>
  <c r="T1654" i="8"/>
  <c r="S1655" i="8"/>
  <c r="T1655" i="8"/>
  <c r="S1656" i="8"/>
  <c r="T1656" i="8"/>
  <c r="S1657" i="8"/>
  <c r="T1657" i="8"/>
  <c r="S1658" i="8"/>
  <c r="T1658" i="8"/>
  <c r="S1659" i="8"/>
  <c r="T1659" i="8"/>
  <c r="S1660" i="8"/>
  <c r="T1660" i="8"/>
  <c r="S1661" i="8"/>
  <c r="T1661" i="8"/>
  <c r="S1662" i="8"/>
  <c r="T1662" i="8"/>
  <c r="S1663" i="8"/>
  <c r="T1663" i="8"/>
  <c r="S1664" i="8"/>
  <c r="T1664" i="8"/>
  <c r="S1665" i="8"/>
  <c r="T1665" i="8"/>
  <c r="S1666" i="8"/>
  <c r="T1666" i="8"/>
  <c r="S1667" i="8"/>
  <c r="T1667" i="8"/>
  <c r="S1668" i="8"/>
  <c r="T1668" i="8"/>
  <c r="S1669" i="8"/>
  <c r="T1669" i="8"/>
  <c r="S1670" i="8"/>
  <c r="T1670" i="8"/>
  <c r="S1671" i="8"/>
  <c r="T1671" i="8"/>
  <c r="S1672" i="8"/>
  <c r="T1672" i="8"/>
  <c r="S1673" i="8"/>
  <c r="T1673" i="8"/>
  <c r="S1674" i="8"/>
  <c r="T1674" i="8"/>
  <c r="S1675" i="8"/>
  <c r="T1675" i="8"/>
  <c r="S1676" i="8"/>
  <c r="T1676" i="8"/>
  <c r="S1677" i="8"/>
  <c r="T1677" i="8"/>
  <c r="S1678" i="8"/>
  <c r="T1678" i="8"/>
  <c r="S1679" i="8"/>
  <c r="T1679" i="8"/>
  <c r="S1680" i="8"/>
  <c r="T1680" i="8"/>
  <c r="S1681" i="8"/>
  <c r="T1681" i="8"/>
  <c r="S1682" i="8"/>
  <c r="T1682" i="8"/>
  <c r="S1683" i="8"/>
  <c r="T1683" i="8"/>
  <c r="S1684" i="8"/>
  <c r="T1684" i="8"/>
  <c r="S1685" i="8"/>
  <c r="T1685" i="8"/>
  <c r="S1686" i="8"/>
  <c r="T1686" i="8"/>
  <c r="S1687" i="8"/>
  <c r="T1687" i="8"/>
  <c r="S1688" i="8"/>
  <c r="T1688" i="8"/>
  <c r="S1689" i="8"/>
  <c r="T1689" i="8"/>
  <c r="S1690" i="8"/>
  <c r="T1690" i="8"/>
  <c r="S1691" i="8"/>
  <c r="T1691" i="8"/>
  <c r="S1692" i="8"/>
  <c r="T1692" i="8"/>
  <c r="S1693" i="8"/>
  <c r="T1693" i="8"/>
  <c r="S1694" i="8"/>
  <c r="T1694" i="8"/>
  <c r="S1695" i="8"/>
  <c r="T1695" i="8"/>
  <c r="S1696" i="8"/>
  <c r="T1696" i="8"/>
  <c r="S1697" i="8"/>
  <c r="T1697" i="8"/>
  <c r="S1698" i="8"/>
  <c r="T1698" i="8"/>
  <c r="S1699" i="8"/>
  <c r="T1699" i="8"/>
  <c r="S1700" i="8"/>
  <c r="T1700" i="8"/>
  <c r="S1701" i="8"/>
  <c r="T1701" i="8"/>
  <c r="S1702" i="8"/>
  <c r="T1702" i="8"/>
  <c r="S1703" i="8"/>
  <c r="T1703" i="8"/>
  <c r="S1704" i="8"/>
  <c r="T1704" i="8"/>
  <c r="S1705" i="8"/>
  <c r="T1705" i="8"/>
  <c r="S1706" i="8"/>
  <c r="T1706" i="8"/>
  <c r="S1707" i="8"/>
  <c r="T1707" i="8"/>
  <c r="S1708" i="8"/>
  <c r="T1708" i="8"/>
  <c r="S1709" i="8"/>
  <c r="T1709" i="8"/>
  <c r="S1710" i="8"/>
  <c r="T1710" i="8"/>
  <c r="S1711" i="8"/>
  <c r="T1711" i="8"/>
  <c r="S1712" i="8"/>
  <c r="T1712" i="8"/>
  <c r="S1713" i="8"/>
  <c r="T1713" i="8"/>
  <c r="S1714" i="8"/>
  <c r="T1714" i="8"/>
  <c r="S1715" i="8"/>
  <c r="T1715" i="8"/>
  <c r="S1716" i="8"/>
  <c r="T1716" i="8"/>
  <c r="S1717" i="8"/>
  <c r="T1717" i="8"/>
  <c r="S1718" i="8"/>
  <c r="T1718" i="8"/>
  <c r="S1719" i="8"/>
  <c r="T1719" i="8"/>
  <c r="S1720" i="8"/>
  <c r="T1720" i="8"/>
  <c r="S1721" i="8"/>
  <c r="T1721" i="8"/>
  <c r="S1722" i="8"/>
  <c r="T1722" i="8"/>
  <c r="S1723" i="8"/>
  <c r="T1723" i="8"/>
  <c r="S1724" i="8"/>
  <c r="T1724" i="8"/>
  <c r="S1725" i="8"/>
  <c r="T1725" i="8"/>
  <c r="S1726" i="8"/>
  <c r="T1726" i="8"/>
  <c r="S1727" i="8"/>
  <c r="T1727" i="8"/>
  <c r="S1728" i="8"/>
  <c r="T1728" i="8"/>
  <c r="S1729" i="8"/>
  <c r="T1729" i="8"/>
  <c r="S1730" i="8"/>
  <c r="T1730" i="8"/>
  <c r="S1731" i="8"/>
  <c r="T1731" i="8"/>
  <c r="S1732" i="8"/>
  <c r="T1732" i="8"/>
  <c r="S1733" i="8"/>
  <c r="T1733" i="8"/>
  <c r="S1734" i="8"/>
  <c r="T1734" i="8"/>
  <c r="S1735" i="8"/>
  <c r="T1735" i="8"/>
  <c r="S1736" i="8"/>
  <c r="T1736" i="8"/>
  <c r="S1737" i="8"/>
  <c r="T1737" i="8"/>
  <c r="S1738" i="8"/>
  <c r="T1738" i="8"/>
  <c r="S1739" i="8"/>
  <c r="T1739" i="8"/>
  <c r="S1740" i="8"/>
  <c r="T1740" i="8"/>
  <c r="S1741" i="8"/>
  <c r="T1741" i="8"/>
  <c r="S1742" i="8"/>
  <c r="T1742" i="8"/>
  <c r="S1743" i="8"/>
  <c r="T1743" i="8"/>
  <c r="S1744" i="8"/>
  <c r="T1744" i="8"/>
  <c r="S1745" i="8"/>
  <c r="T1745" i="8"/>
  <c r="S1746" i="8"/>
  <c r="T1746" i="8"/>
  <c r="S1747" i="8"/>
  <c r="T1747" i="8"/>
  <c r="S1748" i="8"/>
  <c r="T1748" i="8"/>
  <c r="S1749" i="8"/>
  <c r="T1749" i="8"/>
  <c r="S1750" i="8"/>
  <c r="T1750" i="8"/>
  <c r="S1751" i="8"/>
  <c r="T1751" i="8"/>
  <c r="S1752" i="8"/>
  <c r="T1752" i="8"/>
  <c r="S1753" i="8"/>
  <c r="T1753" i="8"/>
  <c r="S1754" i="8"/>
  <c r="T1754" i="8"/>
  <c r="S1755" i="8"/>
  <c r="T1755" i="8"/>
  <c r="S1756" i="8"/>
  <c r="T1756" i="8"/>
  <c r="S1757" i="8"/>
  <c r="T1757" i="8"/>
  <c r="S1758" i="8"/>
  <c r="T1758" i="8"/>
  <c r="S1759" i="8"/>
  <c r="T1759" i="8"/>
  <c r="S1760" i="8"/>
  <c r="T1760" i="8"/>
  <c r="S1761" i="8"/>
  <c r="T1761" i="8"/>
  <c r="S1762" i="8"/>
  <c r="T1762" i="8"/>
  <c r="S1763" i="8"/>
  <c r="T1763" i="8"/>
  <c r="S1764" i="8"/>
  <c r="T1764" i="8"/>
  <c r="S1765" i="8"/>
  <c r="T1765" i="8"/>
  <c r="S1766" i="8"/>
  <c r="T1766" i="8"/>
  <c r="S1767" i="8"/>
  <c r="T1767" i="8"/>
  <c r="S1768" i="8"/>
  <c r="T1768" i="8"/>
  <c r="S1769" i="8"/>
  <c r="T1769" i="8"/>
  <c r="S1770" i="8"/>
  <c r="T1770" i="8"/>
  <c r="S1771" i="8"/>
  <c r="T1771" i="8"/>
  <c r="S1772" i="8"/>
  <c r="T1772" i="8"/>
  <c r="S1773" i="8"/>
  <c r="T1773" i="8"/>
  <c r="S1774" i="8"/>
  <c r="T1774" i="8"/>
  <c r="S1775" i="8"/>
  <c r="T1775" i="8"/>
  <c r="S1776" i="8"/>
  <c r="T1776" i="8"/>
  <c r="S1777" i="8"/>
  <c r="T1777" i="8"/>
  <c r="S1778" i="8"/>
  <c r="T1778" i="8"/>
  <c r="S1779" i="8"/>
  <c r="T1779" i="8"/>
  <c r="S1780" i="8"/>
  <c r="T1780" i="8"/>
  <c r="S1781" i="8"/>
  <c r="T1781" i="8"/>
  <c r="S1782" i="8"/>
  <c r="T1782" i="8"/>
  <c r="S1783" i="8"/>
  <c r="T1783" i="8"/>
  <c r="S1784" i="8"/>
  <c r="T1784" i="8"/>
  <c r="S1785" i="8"/>
  <c r="T1785" i="8"/>
  <c r="S1786" i="8"/>
  <c r="T1786" i="8"/>
  <c r="S1787" i="8"/>
  <c r="T1787" i="8"/>
  <c r="S1788" i="8"/>
  <c r="T1788" i="8"/>
  <c r="S1789" i="8"/>
  <c r="T1789" i="8"/>
  <c r="S1790" i="8"/>
  <c r="T1790" i="8"/>
  <c r="S1791" i="8"/>
  <c r="T1791" i="8"/>
  <c r="S1792" i="8"/>
  <c r="T1792" i="8"/>
  <c r="S1793" i="8"/>
  <c r="T1793" i="8"/>
  <c r="S1794" i="8"/>
  <c r="T1794" i="8"/>
  <c r="S1795" i="8"/>
  <c r="T1795" i="8"/>
  <c r="S1796" i="8"/>
  <c r="T1796" i="8"/>
  <c r="S1797" i="8"/>
  <c r="T1797" i="8"/>
  <c r="S1798" i="8"/>
  <c r="T1798" i="8"/>
  <c r="S1799" i="8"/>
  <c r="T1799" i="8"/>
  <c r="S1800" i="8"/>
  <c r="T1800" i="8"/>
  <c r="S1801" i="8"/>
  <c r="T1801" i="8"/>
  <c r="S1802" i="8"/>
  <c r="T1802" i="8"/>
  <c r="S1803" i="8"/>
  <c r="T1803" i="8"/>
  <c r="S1804" i="8"/>
  <c r="T1804" i="8"/>
  <c r="S1805" i="8"/>
  <c r="T1805" i="8"/>
  <c r="S1806" i="8"/>
  <c r="T1806" i="8"/>
  <c r="S1807" i="8"/>
  <c r="T1807" i="8"/>
  <c r="S1808" i="8"/>
  <c r="T1808" i="8"/>
  <c r="S1809" i="8"/>
  <c r="T1809" i="8"/>
  <c r="S1810" i="8"/>
  <c r="T1810" i="8"/>
  <c r="S1811" i="8"/>
  <c r="T1811" i="8"/>
  <c r="S1812" i="8"/>
  <c r="T1812" i="8"/>
  <c r="S1813" i="8"/>
  <c r="T1813" i="8"/>
  <c r="S1814" i="8"/>
  <c r="T1814" i="8"/>
  <c r="S1815" i="8"/>
  <c r="T1815" i="8"/>
  <c r="S1816" i="8"/>
  <c r="T1816" i="8"/>
  <c r="S1817" i="8"/>
  <c r="T1817" i="8"/>
  <c r="S1818" i="8"/>
  <c r="T1818" i="8"/>
  <c r="S1819" i="8"/>
  <c r="T1819" i="8"/>
  <c r="S1820" i="8"/>
  <c r="T1820" i="8"/>
  <c r="S1821" i="8"/>
  <c r="T1821" i="8"/>
  <c r="S1822" i="8"/>
  <c r="T1822" i="8"/>
  <c r="S1823" i="8"/>
  <c r="T1823" i="8"/>
  <c r="S1824" i="8"/>
  <c r="T1824" i="8"/>
  <c r="S1825" i="8"/>
  <c r="T1825" i="8"/>
  <c r="S1826" i="8"/>
  <c r="T1826" i="8"/>
  <c r="S1827" i="8"/>
  <c r="T1827" i="8"/>
  <c r="S1828" i="8"/>
  <c r="T1828" i="8"/>
  <c r="S1829" i="8"/>
  <c r="T1829" i="8"/>
  <c r="S1830" i="8"/>
  <c r="T1830" i="8"/>
  <c r="S1831" i="8"/>
  <c r="T1831" i="8"/>
  <c r="S1832" i="8"/>
  <c r="T1832" i="8"/>
  <c r="S1833" i="8"/>
  <c r="T1833" i="8"/>
  <c r="S1834" i="8"/>
  <c r="T1834" i="8"/>
  <c r="S1835" i="8"/>
  <c r="T1835" i="8"/>
  <c r="S1836" i="8"/>
  <c r="T1836" i="8"/>
  <c r="S1837" i="8"/>
  <c r="T1837" i="8"/>
  <c r="S1838" i="8"/>
  <c r="T1838" i="8"/>
  <c r="S1839" i="8"/>
  <c r="T1839" i="8"/>
  <c r="S1840" i="8"/>
  <c r="T1840" i="8"/>
  <c r="S1841" i="8"/>
  <c r="T1841" i="8"/>
  <c r="S1842" i="8"/>
  <c r="T1842" i="8"/>
  <c r="S1843" i="8"/>
  <c r="T1843" i="8"/>
  <c r="S1844" i="8"/>
  <c r="T1844" i="8"/>
  <c r="S1845" i="8"/>
  <c r="T1845" i="8"/>
  <c r="S1846" i="8"/>
  <c r="T1846" i="8"/>
  <c r="S1847" i="8"/>
  <c r="T1847" i="8"/>
  <c r="S1848" i="8"/>
  <c r="T1848" i="8"/>
  <c r="S1849" i="8"/>
  <c r="T1849" i="8"/>
  <c r="S1850" i="8"/>
  <c r="T1850" i="8"/>
  <c r="S1851" i="8"/>
  <c r="T1851" i="8"/>
  <c r="S1852" i="8"/>
  <c r="T1852" i="8"/>
  <c r="S1853" i="8"/>
  <c r="T1853" i="8"/>
  <c r="S1854" i="8"/>
  <c r="T1854" i="8"/>
  <c r="S1855" i="8"/>
  <c r="T1855" i="8"/>
  <c r="S1856" i="8"/>
  <c r="T1856" i="8"/>
  <c r="S1857" i="8"/>
  <c r="T1857" i="8"/>
  <c r="S1858" i="8"/>
  <c r="T1858" i="8"/>
  <c r="S1859" i="8"/>
  <c r="T1859" i="8"/>
  <c r="S1860" i="8"/>
  <c r="T1860" i="8"/>
  <c r="S1861" i="8"/>
  <c r="T1861" i="8"/>
  <c r="S1862" i="8"/>
  <c r="T1862" i="8"/>
  <c r="S1863" i="8"/>
  <c r="T1863" i="8"/>
  <c r="S1864" i="8"/>
  <c r="T1864" i="8"/>
  <c r="S1865" i="8"/>
  <c r="T1865" i="8"/>
  <c r="S1866" i="8"/>
  <c r="T1866" i="8"/>
  <c r="S1867" i="8"/>
  <c r="T1867" i="8"/>
  <c r="S1868" i="8"/>
  <c r="T1868" i="8"/>
  <c r="S1869" i="8"/>
  <c r="T1869" i="8"/>
  <c r="S1870" i="8"/>
  <c r="T1870" i="8"/>
  <c r="S1871" i="8"/>
  <c r="T1871" i="8"/>
  <c r="S1872" i="8"/>
  <c r="T1872" i="8"/>
  <c r="S1873" i="8"/>
  <c r="T1873" i="8"/>
  <c r="S2537" i="8"/>
  <c r="T2537" i="8"/>
  <c r="S1874" i="8"/>
  <c r="T1874" i="8"/>
  <c r="S1875" i="8"/>
  <c r="T1875" i="8"/>
  <c r="S1876" i="8"/>
  <c r="T1876" i="8"/>
  <c r="S1877" i="8"/>
  <c r="T1877" i="8"/>
  <c r="S1878" i="8"/>
  <c r="T1878" i="8"/>
  <c r="S1879" i="8"/>
  <c r="T1879" i="8"/>
  <c r="S1880" i="8"/>
  <c r="T1880" i="8"/>
  <c r="S1881" i="8"/>
  <c r="T1881" i="8"/>
  <c r="S1882" i="8"/>
  <c r="T1882" i="8"/>
  <c r="S1883" i="8"/>
  <c r="T1883" i="8"/>
  <c r="S1884" i="8"/>
  <c r="T1884" i="8"/>
  <c r="S1885" i="8"/>
  <c r="T1885" i="8"/>
  <c r="S1886" i="8"/>
  <c r="T1886" i="8"/>
  <c r="S1887" i="8"/>
  <c r="T1887" i="8"/>
  <c r="S1888" i="8"/>
  <c r="T1888" i="8"/>
  <c r="S1889" i="8"/>
  <c r="T1889" i="8"/>
  <c r="S1890" i="8"/>
  <c r="T1890" i="8"/>
  <c r="S1891" i="8"/>
  <c r="T1891" i="8"/>
  <c r="S1892" i="8"/>
  <c r="T1892" i="8"/>
  <c r="S1893" i="8"/>
  <c r="T1893" i="8"/>
  <c r="S1894" i="8"/>
  <c r="T1894" i="8"/>
  <c r="S1895" i="8"/>
  <c r="T1895" i="8"/>
  <c r="S1896" i="8"/>
  <c r="T1896" i="8"/>
  <c r="S1897" i="8"/>
  <c r="T1897" i="8"/>
  <c r="S1898" i="8"/>
  <c r="T1898" i="8"/>
  <c r="S1899" i="8"/>
  <c r="T1899" i="8"/>
  <c r="S1900" i="8"/>
  <c r="T1900" i="8"/>
  <c r="S1901" i="8"/>
  <c r="T1901" i="8"/>
  <c r="S1902" i="8"/>
  <c r="T1902" i="8"/>
  <c r="S1903" i="8"/>
  <c r="T1903" i="8"/>
  <c r="S1904" i="8"/>
  <c r="T1904" i="8"/>
  <c r="S1905" i="8"/>
  <c r="T1905" i="8"/>
  <c r="S1906" i="8"/>
  <c r="T1906" i="8"/>
  <c r="S1907" i="8"/>
  <c r="T1907" i="8"/>
  <c r="S1908" i="8"/>
  <c r="T1908" i="8"/>
  <c r="S1909" i="8"/>
  <c r="T1909" i="8"/>
  <c r="S1910" i="8"/>
  <c r="T1910" i="8"/>
  <c r="S1911" i="8"/>
  <c r="T1911" i="8"/>
  <c r="S1912" i="8"/>
  <c r="T1912" i="8"/>
  <c r="S1913" i="8"/>
  <c r="T1913" i="8"/>
  <c r="S1914" i="8"/>
  <c r="T1914" i="8"/>
  <c r="S1915" i="8"/>
  <c r="T1915" i="8"/>
  <c r="S1916" i="8"/>
  <c r="T1916" i="8"/>
  <c r="S1917" i="8"/>
  <c r="T1917" i="8"/>
  <c r="S1918" i="8"/>
  <c r="T1918" i="8"/>
  <c r="S1919" i="8"/>
  <c r="T1919" i="8"/>
  <c r="S1920" i="8"/>
  <c r="T1920" i="8"/>
  <c r="S1921" i="8"/>
  <c r="T1921" i="8"/>
  <c r="S1922" i="8"/>
  <c r="T1922" i="8"/>
  <c r="S1923" i="8"/>
  <c r="T1923" i="8"/>
  <c r="S1924" i="8"/>
  <c r="T1924" i="8"/>
  <c r="S1925" i="8"/>
  <c r="T1925" i="8"/>
  <c r="S1926" i="8"/>
  <c r="T1926" i="8"/>
  <c r="S1927" i="8"/>
  <c r="T1927" i="8"/>
  <c r="S1928" i="8"/>
  <c r="T1928" i="8"/>
  <c r="S1929" i="8"/>
  <c r="T1929" i="8"/>
  <c r="S1930" i="8"/>
  <c r="T1930" i="8"/>
  <c r="S1931" i="8"/>
  <c r="T1931" i="8"/>
  <c r="S1932" i="8"/>
  <c r="T1932" i="8"/>
  <c r="S1933" i="8"/>
  <c r="T1933" i="8"/>
  <c r="S1934" i="8"/>
  <c r="T1934" i="8"/>
  <c r="S1935" i="8"/>
  <c r="T1935" i="8"/>
  <c r="S1936" i="8"/>
  <c r="T1936" i="8"/>
  <c r="S1937" i="8"/>
  <c r="T1937" i="8"/>
  <c r="S1938" i="8"/>
  <c r="T1938" i="8"/>
  <c r="S1939" i="8"/>
  <c r="T1939" i="8"/>
  <c r="S1940" i="8"/>
  <c r="T1940" i="8"/>
  <c r="S1941" i="8"/>
  <c r="T1941" i="8"/>
  <c r="S1942" i="8"/>
  <c r="T1942" i="8"/>
  <c r="S1943" i="8"/>
  <c r="T1943" i="8"/>
  <c r="S1944" i="8"/>
  <c r="T1944" i="8"/>
  <c r="S1945" i="8"/>
  <c r="T1945" i="8"/>
  <c r="S1946" i="8"/>
  <c r="T1946" i="8"/>
  <c r="S1947" i="8"/>
  <c r="T1947" i="8"/>
  <c r="S1948" i="8"/>
  <c r="T1948" i="8"/>
  <c r="S1949" i="8"/>
  <c r="T1949" i="8"/>
  <c r="S1950" i="8"/>
  <c r="T1950" i="8"/>
  <c r="S1951" i="8"/>
  <c r="T1951" i="8"/>
  <c r="S1952" i="8"/>
  <c r="T1952" i="8"/>
  <c r="S1953" i="8"/>
  <c r="T1953" i="8"/>
  <c r="S1954" i="8"/>
  <c r="T1954" i="8"/>
  <c r="S1955" i="8"/>
  <c r="T1955" i="8"/>
  <c r="S1956" i="8"/>
  <c r="T1956" i="8"/>
  <c r="S1957" i="8"/>
  <c r="T1957" i="8"/>
  <c r="S1958" i="8"/>
  <c r="T1958" i="8"/>
  <c r="S1959" i="8"/>
  <c r="T1959" i="8"/>
  <c r="S1960" i="8"/>
  <c r="T1960" i="8"/>
  <c r="S1961" i="8"/>
  <c r="T1961" i="8"/>
  <c r="S1962" i="8"/>
  <c r="T1962" i="8"/>
  <c r="S1963" i="8"/>
  <c r="T1963" i="8"/>
  <c r="S1964" i="8"/>
  <c r="T1964" i="8"/>
  <c r="S1965" i="8"/>
  <c r="T1965" i="8"/>
  <c r="S1966" i="8"/>
  <c r="T1966" i="8"/>
  <c r="S1967" i="8"/>
  <c r="T1967" i="8"/>
  <c r="S2538" i="8"/>
  <c r="T2538" i="8"/>
  <c r="S1968" i="8"/>
  <c r="T1968" i="8"/>
  <c r="S1969" i="8"/>
  <c r="T1969" i="8"/>
  <c r="S1970" i="8"/>
  <c r="T1970" i="8"/>
  <c r="S1971" i="8"/>
  <c r="T1971" i="8"/>
  <c r="S1972" i="8"/>
  <c r="T1972" i="8"/>
  <c r="S1973" i="8"/>
  <c r="T1973" i="8"/>
  <c r="S1974" i="8"/>
  <c r="T1974" i="8"/>
  <c r="S1975" i="8"/>
  <c r="T1975" i="8"/>
  <c r="S1976" i="8"/>
  <c r="T1976" i="8"/>
  <c r="S1977" i="8"/>
  <c r="T1977" i="8"/>
  <c r="S1978" i="8"/>
  <c r="T1978" i="8"/>
  <c r="S1979" i="8"/>
  <c r="T1979" i="8"/>
  <c r="S1980" i="8"/>
  <c r="T1980" i="8"/>
  <c r="S1981" i="8"/>
  <c r="T1981" i="8"/>
  <c r="S1982" i="8"/>
  <c r="T1982" i="8"/>
  <c r="S1983" i="8"/>
  <c r="T1983" i="8"/>
  <c r="S1984" i="8"/>
  <c r="T1984" i="8"/>
  <c r="S1985" i="8"/>
  <c r="T1985" i="8"/>
  <c r="S1986" i="8"/>
  <c r="T1986" i="8"/>
  <c r="S1987" i="8"/>
  <c r="T1987" i="8"/>
  <c r="S1988" i="8"/>
  <c r="T1988" i="8"/>
  <c r="S1989" i="8"/>
  <c r="T1989" i="8"/>
  <c r="S1990" i="8"/>
  <c r="T1990" i="8"/>
  <c r="S2539" i="8"/>
  <c r="T2539" i="8"/>
  <c r="S1991" i="8"/>
  <c r="T1991" i="8"/>
  <c r="S1992" i="8"/>
  <c r="T1992" i="8"/>
  <c r="S1993" i="8"/>
  <c r="T1993" i="8"/>
  <c r="S1994" i="8"/>
  <c r="T1994" i="8"/>
  <c r="S1995" i="8"/>
  <c r="T1995" i="8"/>
  <c r="S1996" i="8"/>
  <c r="T1996" i="8"/>
  <c r="S1997" i="8"/>
  <c r="T1997" i="8"/>
  <c r="S1998" i="8"/>
  <c r="T1998" i="8"/>
  <c r="S1999" i="8"/>
  <c r="T1999" i="8"/>
  <c r="S2000" i="8"/>
  <c r="T2000" i="8"/>
  <c r="S2001" i="8"/>
  <c r="T2001" i="8"/>
  <c r="S2002" i="8"/>
  <c r="T2002" i="8"/>
  <c r="S2003" i="8"/>
  <c r="T2003" i="8"/>
  <c r="S2004" i="8"/>
  <c r="T2004" i="8"/>
  <c r="S2005" i="8"/>
  <c r="T2005" i="8"/>
  <c r="S2006" i="8"/>
  <c r="T2006" i="8"/>
  <c r="S2007" i="8"/>
  <c r="T2007" i="8"/>
  <c r="S2008" i="8"/>
  <c r="T2008" i="8"/>
  <c r="S2009" i="8"/>
  <c r="T2009" i="8"/>
  <c r="S2010" i="8"/>
  <c r="T2010" i="8"/>
  <c r="S2011" i="8"/>
  <c r="T2011" i="8"/>
  <c r="S2012" i="8"/>
  <c r="T2012" i="8"/>
  <c r="S2013" i="8"/>
  <c r="T2013" i="8"/>
  <c r="S2014" i="8"/>
  <c r="T2014" i="8"/>
  <c r="S2015" i="8"/>
  <c r="T2015" i="8"/>
  <c r="S2016" i="8"/>
  <c r="T2016" i="8"/>
  <c r="S2017" i="8"/>
  <c r="T2017" i="8"/>
  <c r="S2018" i="8"/>
  <c r="T2018" i="8"/>
  <c r="S2540" i="8"/>
  <c r="T2540" i="8"/>
  <c r="S2019" i="8"/>
  <c r="T2019" i="8"/>
  <c r="S2020" i="8"/>
  <c r="T2020" i="8"/>
  <c r="S2021" i="8"/>
  <c r="T2021" i="8"/>
  <c r="S2022" i="8"/>
  <c r="T2022" i="8"/>
  <c r="S2023" i="8"/>
  <c r="T2023" i="8"/>
  <c r="S2024" i="8"/>
  <c r="T2024" i="8"/>
  <c r="S2025" i="8"/>
  <c r="T2025" i="8"/>
  <c r="S2026" i="8"/>
  <c r="T2026" i="8"/>
  <c r="S2027" i="8"/>
  <c r="T2027" i="8"/>
  <c r="S2028" i="8"/>
  <c r="T2028" i="8"/>
  <c r="S2541" i="8"/>
  <c r="T2541" i="8"/>
  <c r="S2029" i="8"/>
  <c r="T2029" i="8"/>
  <c r="S2030" i="8"/>
  <c r="T2030" i="8"/>
  <c r="S2031" i="8"/>
  <c r="T2031" i="8"/>
  <c r="S2032" i="8"/>
  <c r="T2032" i="8"/>
  <c r="S2033" i="8"/>
  <c r="T2033" i="8"/>
  <c r="S2034" i="8"/>
  <c r="T2034" i="8"/>
  <c r="S2035" i="8"/>
  <c r="T2035" i="8"/>
  <c r="S2036" i="8"/>
  <c r="T2036" i="8"/>
  <c r="S2037" i="8"/>
  <c r="T2037" i="8"/>
  <c r="S2038" i="8"/>
  <c r="T2038" i="8"/>
  <c r="S2039" i="8"/>
  <c r="T2039" i="8"/>
  <c r="S2040" i="8"/>
  <c r="T2040" i="8"/>
  <c r="S2542" i="8"/>
  <c r="T2542" i="8"/>
  <c r="S2543" i="8"/>
  <c r="T2543" i="8"/>
  <c r="S2544" i="8"/>
  <c r="T2544" i="8"/>
  <c r="S2545" i="8"/>
  <c r="T2545" i="8"/>
  <c r="S2546" i="8"/>
  <c r="T2546" i="8"/>
  <c r="S2041" i="8"/>
  <c r="T2041" i="8"/>
  <c r="S2042" i="8"/>
  <c r="T2042" i="8"/>
  <c r="S2043" i="8"/>
  <c r="T2043" i="8"/>
  <c r="S2547" i="8"/>
  <c r="T2547" i="8"/>
  <c r="S2044" i="8"/>
  <c r="T2044" i="8"/>
  <c r="S2045" i="8"/>
  <c r="T2045" i="8"/>
  <c r="S2548" i="8"/>
  <c r="T2548" i="8"/>
  <c r="S2549" i="8"/>
  <c r="T2549" i="8"/>
  <c r="S2550" i="8"/>
  <c r="T2550" i="8"/>
  <c r="S2046" i="8"/>
  <c r="T2046" i="8"/>
  <c r="S2047" i="8"/>
  <c r="T2047" i="8"/>
  <c r="S2048" i="8"/>
  <c r="T2048" i="8"/>
  <c r="S2049" i="8"/>
  <c r="T2049" i="8"/>
  <c r="S2050" i="8"/>
  <c r="T2050" i="8"/>
  <c r="S2051" i="8"/>
  <c r="T2051" i="8"/>
  <c r="S2052" i="8"/>
  <c r="T2052" i="8"/>
  <c r="S2053" i="8"/>
  <c r="T2053" i="8"/>
  <c r="S2054" i="8"/>
  <c r="T2054" i="8"/>
  <c r="S2055" i="8"/>
  <c r="T2055" i="8"/>
  <c r="S2551" i="8"/>
  <c r="T2551" i="8"/>
  <c r="S2552" i="8"/>
  <c r="T2552" i="8"/>
  <c r="S2553" i="8"/>
  <c r="T2553" i="8"/>
  <c r="S2554" i="8"/>
  <c r="T2554" i="8"/>
  <c r="S2555" i="8"/>
  <c r="T2555" i="8"/>
  <c r="S2556" i="8"/>
  <c r="T2556" i="8"/>
  <c r="S2557" i="8"/>
  <c r="T2557" i="8"/>
  <c r="S2558" i="8"/>
  <c r="T2558" i="8"/>
  <c r="S2559" i="8"/>
  <c r="T2559" i="8"/>
  <c r="S2056" i="8"/>
  <c r="T2056" i="8"/>
  <c r="S2057" i="8"/>
  <c r="T2057" i="8"/>
  <c r="S2560" i="8"/>
  <c r="T2560" i="8"/>
  <c r="S2058" i="8"/>
  <c r="T2058" i="8"/>
  <c r="S2561" i="8"/>
  <c r="T2561" i="8"/>
  <c r="S2562" i="8"/>
  <c r="T2562" i="8"/>
  <c r="S2563" i="8"/>
  <c r="T2563" i="8"/>
  <c r="S2059" i="8"/>
  <c r="T2059" i="8"/>
  <c r="S2060" i="8"/>
  <c r="T2060" i="8"/>
  <c r="S2061" i="8"/>
  <c r="T2061" i="8"/>
  <c r="S2062" i="8"/>
  <c r="T2062" i="8"/>
  <c r="S2063" i="8"/>
  <c r="T2063" i="8"/>
  <c r="S2064" i="8"/>
  <c r="T2064" i="8"/>
  <c r="S2469" i="8"/>
  <c r="T2469" i="8"/>
  <c r="Y2469" i="8" s="1"/>
  <c r="S2065" i="8"/>
  <c r="T2065" i="8"/>
  <c r="S2066" i="8"/>
  <c r="T2066" i="8"/>
  <c r="Y2066" i="8" s="1"/>
  <c r="S2388" i="8"/>
  <c r="T2388" i="8"/>
  <c r="S2067" i="8"/>
  <c r="T2067" i="8"/>
  <c r="S2068" i="8"/>
  <c r="T2068" i="8"/>
  <c r="S2069" i="8"/>
  <c r="T2069" i="8"/>
  <c r="S2070" i="8"/>
  <c r="T2070" i="8"/>
  <c r="S2071" i="8"/>
  <c r="T2071" i="8"/>
  <c r="S2564" i="8"/>
  <c r="T2564" i="8"/>
  <c r="S2072" i="8"/>
  <c r="T2072" i="8"/>
  <c r="S2073" i="8"/>
  <c r="T2073" i="8"/>
  <c r="S2074" i="8"/>
  <c r="T2074" i="8"/>
  <c r="S2075" i="8"/>
  <c r="T2075" i="8"/>
  <c r="S2076" i="8"/>
  <c r="T2076" i="8"/>
  <c r="S2565" i="8"/>
  <c r="T2565" i="8"/>
  <c r="S2566" i="8"/>
  <c r="T2566" i="8"/>
  <c r="S2567" i="8"/>
  <c r="T2567" i="8"/>
  <c r="S2077" i="8"/>
  <c r="T2077" i="8"/>
  <c r="S2568" i="8"/>
  <c r="T2568" i="8"/>
  <c r="S2078" i="8"/>
  <c r="T2078" i="8"/>
  <c r="S2079" i="8"/>
  <c r="T2079" i="8"/>
  <c r="S2080" i="8"/>
  <c r="T2080" i="8"/>
  <c r="S2081" i="8"/>
  <c r="T2081" i="8"/>
  <c r="S2082" i="8"/>
  <c r="T2082" i="8"/>
  <c r="S2569" i="8"/>
  <c r="T2569" i="8"/>
  <c r="S2083" i="8"/>
  <c r="T2083" i="8"/>
  <c r="S2570" i="8"/>
  <c r="T2570" i="8"/>
  <c r="S2084" i="8"/>
  <c r="T2084" i="8"/>
  <c r="S2085" i="8"/>
  <c r="T2085" i="8"/>
  <c r="S2571" i="8"/>
  <c r="T2571" i="8"/>
  <c r="S2086" i="8"/>
  <c r="T2086" i="8"/>
  <c r="S2087" i="8"/>
  <c r="T2087" i="8"/>
  <c r="S2088" i="8"/>
  <c r="T2088" i="8"/>
  <c r="S2089" i="8"/>
  <c r="T2089" i="8"/>
  <c r="S2090" i="8"/>
  <c r="T2090" i="8"/>
  <c r="S2091" i="8"/>
  <c r="T2091" i="8"/>
  <c r="S2092" i="8"/>
  <c r="T2092" i="8"/>
  <c r="S2093" i="8"/>
  <c r="T2093" i="8"/>
  <c r="S2094" i="8"/>
  <c r="T2094" i="8"/>
  <c r="Y2094" i="8" s="1"/>
  <c r="S3458" i="8"/>
  <c r="T3458" i="8"/>
  <c r="S3459" i="8"/>
  <c r="T3459" i="8"/>
  <c r="S3460" i="8"/>
  <c r="T3460" i="8"/>
  <c r="S3461" i="8"/>
  <c r="T3461" i="8"/>
  <c r="S3462" i="8"/>
  <c r="T3462" i="8"/>
  <c r="S3463" i="8"/>
  <c r="T3463" i="8"/>
  <c r="S3464" i="8"/>
  <c r="T3464" i="8"/>
  <c r="Y3464" i="8" s="1"/>
  <c r="S3465" i="8"/>
  <c r="T3465" i="8"/>
  <c r="S3466" i="8"/>
  <c r="T3466" i="8"/>
  <c r="S3467" i="8"/>
  <c r="T3467" i="8"/>
  <c r="S3468" i="8"/>
  <c r="T3468" i="8"/>
  <c r="S3469" i="8"/>
  <c r="T3469" i="8"/>
  <c r="S3470" i="8"/>
  <c r="T3470" i="8"/>
  <c r="S3471" i="8"/>
  <c r="T3471" i="8"/>
  <c r="S3472" i="8"/>
  <c r="T3472" i="8"/>
  <c r="S3473" i="8"/>
  <c r="T3473" i="8"/>
  <c r="S3474" i="8"/>
  <c r="T3474" i="8"/>
  <c r="S3475" i="8"/>
  <c r="T3475" i="8"/>
  <c r="S3476" i="8"/>
  <c r="T3476" i="8"/>
  <c r="S3477" i="8"/>
  <c r="T3477" i="8"/>
  <c r="S3478" i="8"/>
  <c r="T3478" i="8"/>
  <c r="S3513" i="8"/>
  <c r="T3513" i="8"/>
  <c r="S3512" i="8"/>
  <c r="T3512" i="8"/>
  <c r="Y3512" i="8" s="1"/>
  <c r="S3499" i="8"/>
  <c r="T3499" i="8"/>
  <c r="Y3499" i="8" s="1"/>
  <c r="S3507" i="8"/>
  <c r="T3507" i="8"/>
  <c r="S3487" i="8"/>
  <c r="T3487" i="8"/>
  <c r="Y3487" i="8" s="1"/>
  <c r="S3514" i="8"/>
  <c r="T3514" i="8"/>
  <c r="Y3514" i="8" s="1"/>
  <c r="S903" i="8"/>
  <c r="T903" i="8"/>
  <c r="S3497" i="8"/>
  <c r="T3497" i="8"/>
  <c r="Y3497" i="8" s="1"/>
  <c r="S3495" i="8"/>
  <c r="T3495" i="8"/>
  <c r="Y3495" i="8" s="1"/>
  <c r="S3496" i="8"/>
  <c r="T3496" i="8"/>
  <c r="Y3496" i="8" s="1"/>
  <c r="S3492" i="8"/>
  <c r="T3492" i="8"/>
  <c r="Y3492" i="8" s="1"/>
  <c r="S3493" i="8"/>
  <c r="T3493" i="8"/>
  <c r="Y3493" i="8" s="1"/>
  <c r="S3494" i="8"/>
  <c r="T3494" i="8"/>
  <c r="Y3494" i="8" s="1"/>
  <c r="S3515" i="8"/>
  <c r="T3515" i="8"/>
  <c r="Y3515" i="8" s="1"/>
  <c r="S3483" i="8"/>
  <c r="T3483" i="8"/>
  <c r="Y3483" i="8" s="1"/>
  <c r="S3519" i="8"/>
  <c r="T3519" i="8"/>
  <c r="Y3519" i="8" s="1"/>
  <c r="S3520" i="8"/>
  <c r="T3520" i="8"/>
  <c r="Y3520" i="8" s="1"/>
  <c r="S3521" i="8"/>
  <c r="T3521" i="8"/>
  <c r="Y3521" i="8" s="1"/>
  <c r="S338" i="8"/>
  <c r="T338" i="8"/>
  <c r="Y338" i="8" s="1"/>
  <c r="S2865" i="8"/>
  <c r="T2865" i="8"/>
  <c r="Y2865" i="8" s="1"/>
  <c r="S3501" i="8"/>
  <c r="T3501" i="8"/>
  <c r="S3503" i="8"/>
  <c r="T3503" i="8"/>
  <c r="Y3503" i="8" s="1"/>
  <c r="S3504" i="8"/>
  <c r="T3504" i="8"/>
  <c r="Y3504" i="8" s="1"/>
  <c r="S3505" i="8"/>
  <c r="T3505" i="8"/>
  <c r="Y3505" i="8" s="1"/>
  <c r="S3482" i="8"/>
  <c r="T3482" i="8"/>
  <c r="Y3482" i="8" s="1"/>
  <c r="S3510" i="8"/>
  <c r="T3510" i="8"/>
  <c r="Y3510" i="8" s="1"/>
  <c r="S3509" i="8"/>
  <c r="T3509" i="8"/>
  <c r="Y3509" i="8" s="1"/>
  <c r="AC464" i="8"/>
  <c r="AC2" i="8"/>
  <c r="AC3" i="8"/>
  <c r="AC4" i="8"/>
  <c r="AC2635" i="8"/>
  <c r="AC2636" i="8"/>
  <c r="AC465" i="8"/>
  <c r="AC466" i="8"/>
  <c r="AC467" i="8"/>
  <c r="AC2637" i="8"/>
  <c r="AC2638" i="8"/>
  <c r="AC2639" i="8"/>
  <c r="AC2640" i="8"/>
  <c r="AC2641" i="8"/>
  <c r="AC468" i="8"/>
  <c r="AC469" i="8"/>
  <c r="AC470" i="8"/>
  <c r="AC2642" i="8"/>
  <c r="AC2643" i="8"/>
  <c r="AC471" i="8"/>
  <c r="AC472" i="8"/>
  <c r="AC473" i="8"/>
  <c r="AC474" i="8"/>
  <c r="AC475" i="8"/>
  <c r="AC476" i="8"/>
  <c r="AC320" i="8"/>
  <c r="AC477" i="8"/>
  <c r="AC478" i="8"/>
  <c r="AC479" i="8"/>
  <c r="AC480" i="8"/>
  <c r="AC481" i="8"/>
  <c r="AC482" i="8"/>
  <c r="AC483" i="8"/>
  <c r="AC484" i="8"/>
  <c r="AC485" i="8"/>
  <c r="AC486" i="8"/>
  <c r="AC487" i="8"/>
  <c r="AC488" i="8"/>
  <c r="AC2644" i="8"/>
  <c r="AC2645" i="8"/>
  <c r="AC2646" i="8"/>
  <c r="AC2647" i="8"/>
  <c r="AC321" i="8"/>
  <c r="AC322" i="8"/>
  <c r="AC323" i="8"/>
  <c r="AC489" i="8"/>
  <c r="AC490" i="8"/>
  <c r="AC2648" i="8"/>
  <c r="AC2649" i="8"/>
  <c r="AC324" i="8"/>
  <c r="AC5" i="8"/>
  <c r="AC6" i="8"/>
  <c r="AC2650" i="8"/>
  <c r="AC325" i="8"/>
  <c r="AC326" i="8"/>
  <c r="AC491" i="8"/>
  <c r="AC492" i="8"/>
  <c r="AC493" i="8"/>
  <c r="AC494" i="8"/>
  <c r="AC2651" i="8"/>
  <c r="AC495" i="8"/>
  <c r="AC2652" i="8"/>
  <c r="AC2653" i="8"/>
  <c r="AC2654" i="8"/>
  <c r="AC2655" i="8"/>
  <c r="AC2656" i="8"/>
  <c r="AC2657" i="8"/>
  <c r="AC2658" i="8"/>
  <c r="AC2659" i="8"/>
  <c r="AC2660" i="8"/>
  <c r="AC496" i="8"/>
  <c r="AC497" i="8"/>
  <c r="AC498" i="8"/>
  <c r="AC499" i="8"/>
  <c r="AC2661" i="8"/>
  <c r="AC2662" i="8"/>
  <c r="AC7" i="8"/>
  <c r="AC2663" i="8"/>
  <c r="AC2664" i="8"/>
  <c r="AC2665" i="8"/>
  <c r="AC500" i="8"/>
  <c r="AC501" i="8"/>
  <c r="AC502" i="8"/>
  <c r="AC503" i="8"/>
  <c r="AC2666" i="8"/>
  <c r="AC2667" i="8"/>
  <c r="AC2668" i="8"/>
  <c r="AC2669" i="8"/>
  <c r="AC2670" i="8"/>
  <c r="AC8" i="8"/>
  <c r="AC9" i="8"/>
  <c r="AC504" i="8"/>
  <c r="AC505" i="8"/>
  <c r="AC506" i="8"/>
  <c r="AC10" i="8"/>
  <c r="AC2671" i="8"/>
  <c r="AC507" i="8"/>
  <c r="AC508" i="8"/>
  <c r="AC509" i="8"/>
  <c r="AC510" i="8"/>
  <c r="AC511" i="8"/>
  <c r="AC327" i="8"/>
  <c r="AC512" i="8"/>
  <c r="AC513" i="8"/>
  <c r="AC2672" i="8"/>
  <c r="AC2673" i="8"/>
  <c r="AC2674" i="8"/>
  <c r="AC2675" i="8"/>
  <c r="AC2676" i="8"/>
  <c r="AC2677" i="8"/>
  <c r="AC2678" i="8"/>
  <c r="AC2679" i="8"/>
  <c r="AC2680" i="8"/>
  <c r="AC2681" i="8"/>
  <c r="AC2682" i="8"/>
  <c r="AC2683" i="8"/>
  <c r="AC2684" i="8"/>
  <c r="AC2685" i="8"/>
  <c r="AC2686" i="8"/>
  <c r="AC2687" i="8"/>
  <c r="AC514" i="8"/>
  <c r="AC2688" i="8"/>
  <c r="AC2689" i="8"/>
  <c r="AC515" i="8"/>
  <c r="AC516" i="8"/>
  <c r="AC517" i="8"/>
  <c r="AC518" i="8"/>
  <c r="AC2690" i="8"/>
  <c r="AC519" i="8"/>
  <c r="AC520" i="8"/>
  <c r="AC521" i="8"/>
  <c r="AC522" i="8"/>
  <c r="AC2691" i="8"/>
  <c r="AC11" i="8"/>
  <c r="AC12" i="8"/>
  <c r="AC523" i="8"/>
  <c r="AC2692" i="8"/>
  <c r="AC2693" i="8"/>
  <c r="AC2694" i="8"/>
  <c r="AC2695" i="8"/>
  <c r="AC2696" i="8"/>
  <c r="AC328" i="8"/>
  <c r="AC2697" i="8"/>
  <c r="AC2698" i="8"/>
  <c r="AC524" i="8"/>
  <c r="AC2699" i="8"/>
  <c r="AC2700" i="8"/>
  <c r="AC13" i="8"/>
  <c r="AC525" i="8"/>
  <c r="AC526" i="8"/>
  <c r="AC527" i="8"/>
  <c r="AC528" i="8"/>
  <c r="AC2701" i="8"/>
  <c r="AC2702" i="8"/>
  <c r="AC529" i="8"/>
  <c r="AC530" i="8"/>
  <c r="AC2703" i="8"/>
  <c r="AC2704" i="8"/>
  <c r="AC329" i="8"/>
  <c r="AC2705" i="8"/>
  <c r="AC2706" i="8"/>
  <c r="AC2707" i="8"/>
  <c r="AC2708" i="8"/>
  <c r="AC2709" i="8"/>
  <c r="AC2710" i="8"/>
  <c r="AC531" i="8"/>
  <c r="AC532" i="8"/>
  <c r="AC533" i="8"/>
  <c r="AC2711" i="8"/>
  <c r="AC534" i="8"/>
  <c r="AC535" i="8"/>
  <c r="AC2712" i="8"/>
  <c r="AC2713" i="8"/>
  <c r="AC536" i="8"/>
  <c r="AC537" i="8"/>
  <c r="AC2714" i="8"/>
  <c r="AC2715" i="8"/>
  <c r="AC2716" i="8"/>
  <c r="AC2717" i="8"/>
  <c r="AC2718" i="8"/>
  <c r="AC2719" i="8"/>
  <c r="AC2720" i="8"/>
  <c r="AC538" i="8"/>
  <c r="AC2721" i="8"/>
  <c r="AC2722" i="8"/>
  <c r="AC539" i="8"/>
  <c r="AC540" i="8"/>
  <c r="AC14" i="8"/>
  <c r="AC541" i="8"/>
  <c r="AC542" i="8"/>
  <c r="AC543" i="8"/>
  <c r="AC544" i="8"/>
  <c r="AC2723" i="8"/>
  <c r="AC2724" i="8"/>
  <c r="AC2725" i="8"/>
  <c r="AC545" i="8"/>
  <c r="AC546" i="8"/>
  <c r="AC547" i="8"/>
  <c r="AC548" i="8"/>
  <c r="AC2726" i="8"/>
  <c r="AC2727" i="8"/>
  <c r="AC2728" i="8"/>
  <c r="AC2729" i="8"/>
  <c r="AC2730" i="8"/>
  <c r="AC2731" i="8"/>
  <c r="AC2732" i="8"/>
  <c r="AC2733" i="8"/>
  <c r="AC2734" i="8"/>
  <c r="AC549" i="8"/>
  <c r="AC2735" i="8"/>
  <c r="AC2736" i="8"/>
  <c r="AC2737" i="8"/>
  <c r="AC2738" i="8"/>
  <c r="AC2739" i="8"/>
  <c r="AC2740" i="8"/>
  <c r="AC2741" i="8"/>
  <c r="AC2742" i="8"/>
  <c r="AC2743" i="8"/>
  <c r="AC2744" i="8"/>
  <c r="AC330" i="8"/>
  <c r="AC331" i="8"/>
  <c r="AC2745" i="8"/>
  <c r="AC2746" i="8"/>
  <c r="AC332" i="8"/>
  <c r="AC550" i="8"/>
  <c r="AC2747" i="8"/>
  <c r="AC2748" i="8"/>
  <c r="AC551" i="8"/>
  <c r="AC552" i="8"/>
  <c r="AC333" i="8"/>
  <c r="AC334" i="8"/>
  <c r="AC2749" i="8"/>
  <c r="AC2750" i="8"/>
  <c r="AC335" i="8"/>
  <c r="AC2751" i="8"/>
  <c r="AC15" i="8"/>
  <c r="AC2752" i="8"/>
  <c r="AC2753" i="8"/>
  <c r="AC2754" i="8"/>
  <c r="AC2755" i="8"/>
  <c r="AC2756" i="8"/>
  <c r="AC2757" i="8"/>
  <c r="AC2758" i="8"/>
  <c r="AC2759" i="8"/>
  <c r="AC336" i="8"/>
  <c r="AC2760" i="8"/>
  <c r="AC2761" i="8"/>
  <c r="AC2762" i="8"/>
  <c r="AC2763" i="8"/>
  <c r="AC2764" i="8"/>
  <c r="AC553" i="8"/>
  <c r="AC554" i="8"/>
  <c r="AC337" i="8"/>
  <c r="AC339" i="8"/>
  <c r="AC340" i="8"/>
  <c r="AC16" i="8"/>
  <c r="AC555" i="8"/>
  <c r="AC3479" i="8"/>
  <c r="AC341" i="8"/>
  <c r="AC342" i="8"/>
  <c r="AC556" i="8"/>
  <c r="AC343" i="8"/>
  <c r="AC557" i="8"/>
  <c r="AC558" i="8"/>
  <c r="AC2765" i="8"/>
  <c r="AC2766" i="8"/>
  <c r="AC559" i="8"/>
  <c r="AC560" i="8"/>
  <c r="AC2767" i="8"/>
  <c r="AC2768" i="8"/>
  <c r="AC2769" i="8"/>
  <c r="AC344" i="8"/>
  <c r="AC345" i="8"/>
  <c r="AC346" i="8"/>
  <c r="AC347" i="8"/>
  <c r="AC348" i="8"/>
  <c r="AC2770" i="8"/>
  <c r="AC2771" i="8"/>
  <c r="AC2772" i="8"/>
  <c r="AC2773" i="8"/>
  <c r="AC2774" i="8"/>
  <c r="AC2775" i="8"/>
  <c r="AC2776" i="8"/>
  <c r="AC2777" i="8"/>
  <c r="AC2778" i="8"/>
  <c r="AC561" i="8"/>
  <c r="AC349" i="8"/>
  <c r="AC2779" i="8"/>
  <c r="AC562" i="8"/>
  <c r="AC17" i="8"/>
  <c r="AC18" i="8"/>
  <c r="AC350" i="8"/>
  <c r="AC563" i="8"/>
  <c r="AC2780" i="8"/>
  <c r="AC2781" i="8"/>
  <c r="AC2782" i="8"/>
  <c r="AC2783" i="8"/>
  <c r="AC564" i="8"/>
  <c r="AC565" i="8"/>
  <c r="AC566" i="8"/>
  <c r="AC567" i="8"/>
  <c r="AC568" i="8"/>
  <c r="AC2784" i="8"/>
  <c r="AC2785" i="8"/>
  <c r="AC2786" i="8"/>
  <c r="AC2787" i="8"/>
  <c r="AC2788" i="8"/>
  <c r="AC2789" i="8"/>
  <c r="AC2790" i="8"/>
  <c r="AC569" i="8"/>
  <c r="AC19" i="8"/>
  <c r="AC20" i="8"/>
  <c r="AC21" i="8"/>
  <c r="AC22" i="8"/>
  <c r="AC23" i="8"/>
  <c r="AC24" i="8"/>
  <c r="AC3480" i="8"/>
  <c r="AC570" i="8"/>
  <c r="AC571" i="8"/>
  <c r="AC572" i="8"/>
  <c r="AC573" i="8"/>
  <c r="AC351" i="8"/>
  <c r="AC352" i="8"/>
  <c r="AC2791" i="8"/>
  <c r="AC2792" i="8"/>
  <c r="AC2793" i="8"/>
  <c r="AC2794" i="8"/>
  <c r="AC2795" i="8"/>
  <c r="AC2796" i="8"/>
  <c r="AC574" i="8"/>
  <c r="AC2797" i="8"/>
  <c r="AC2798" i="8"/>
  <c r="AC2799" i="8"/>
  <c r="AC353" i="8"/>
  <c r="AC2800" i="8"/>
  <c r="AC2801" i="8"/>
  <c r="AC2802" i="8"/>
  <c r="AC2803" i="8"/>
  <c r="AC2804" i="8"/>
  <c r="AC2805" i="8"/>
  <c r="AC3481" i="8"/>
  <c r="AC2806" i="8"/>
  <c r="AC2807" i="8"/>
  <c r="AC2808" i="8"/>
  <c r="AC2809" i="8"/>
  <c r="AC354" i="8"/>
  <c r="AC355" i="8"/>
  <c r="AC356" i="8"/>
  <c r="AC357" i="8"/>
  <c r="AC358" i="8"/>
  <c r="AC359" i="8"/>
  <c r="AC2810" i="8"/>
  <c r="AC2811" i="8"/>
  <c r="AC2812" i="8"/>
  <c r="AC2813" i="8"/>
  <c r="AC2814" i="8"/>
  <c r="AC2815" i="8"/>
  <c r="AC25" i="8"/>
  <c r="AC2816" i="8"/>
  <c r="AC360" i="8"/>
  <c r="AC26" i="8"/>
  <c r="AC361" i="8"/>
  <c r="AC2817" i="8"/>
  <c r="AC2818" i="8"/>
  <c r="AC2819" i="8"/>
  <c r="AC2820" i="8"/>
  <c r="AC575" i="8"/>
  <c r="AC576" i="8"/>
  <c r="AC577" i="8"/>
  <c r="AC578" i="8"/>
  <c r="AC579" i="8"/>
  <c r="AC27" i="8"/>
  <c r="AC362" i="8"/>
  <c r="AC363" i="8"/>
  <c r="AC2821" i="8"/>
  <c r="AC364" i="8"/>
  <c r="AC580" i="8"/>
  <c r="AC365" i="8"/>
  <c r="AC366" i="8"/>
  <c r="AC367" i="8"/>
  <c r="AC2822" i="8"/>
  <c r="AC368" i="8"/>
  <c r="AC2823" i="8"/>
  <c r="AC2824" i="8"/>
  <c r="AC2825" i="8"/>
  <c r="AC369" i="8"/>
  <c r="AC2826" i="8"/>
  <c r="AC581" i="8"/>
  <c r="AC582" i="8"/>
  <c r="AC583" i="8"/>
  <c r="AC584" i="8"/>
  <c r="AC585" i="8"/>
  <c r="AC2827" i="8"/>
  <c r="AC586" i="8"/>
  <c r="AC2828" i="8"/>
  <c r="AC2829" i="8"/>
  <c r="AC587" i="8"/>
  <c r="AC588" i="8"/>
  <c r="AC589" i="8"/>
  <c r="AC590" i="8"/>
  <c r="AC3484" i="8"/>
  <c r="AC2830" i="8"/>
  <c r="AC2831" i="8"/>
  <c r="AC591" i="8"/>
  <c r="AC2832" i="8"/>
  <c r="AC2833" i="8"/>
  <c r="AC2834" i="8"/>
  <c r="AC2835" i="8"/>
  <c r="AC2836" i="8"/>
  <c r="AC2837" i="8"/>
  <c r="AC2838" i="8"/>
  <c r="AC2839" i="8"/>
  <c r="AC2840" i="8"/>
  <c r="AC2841" i="8"/>
  <c r="AC2842" i="8"/>
  <c r="AC2843" i="8"/>
  <c r="AC592" i="8"/>
  <c r="AC593" i="8"/>
  <c r="AC594" i="8"/>
  <c r="AC1040" i="8"/>
  <c r="AC370" i="8"/>
  <c r="AC3485" i="8"/>
  <c r="AC595" i="8"/>
  <c r="AC596" i="8"/>
  <c r="AC371" i="8"/>
  <c r="AC28" i="8"/>
  <c r="AC29" i="8"/>
  <c r="AC30" i="8"/>
  <c r="AC31" i="8"/>
  <c r="AC2844" i="8"/>
  <c r="AC2845" i="8"/>
  <c r="AC2846" i="8"/>
  <c r="AC2847" i="8"/>
  <c r="AC2848" i="8"/>
  <c r="AC2849" i="8"/>
  <c r="AC2850" i="8"/>
  <c r="AC597" i="8"/>
  <c r="AC2851" i="8"/>
  <c r="AC2852" i="8"/>
  <c r="AC2853" i="8"/>
  <c r="AC3486" i="8"/>
  <c r="AC2854" i="8"/>
  <c r="AC2855" i="8"/>
  <c r="AC2856" i="8"/>
  <c r="AC2857" i="8"/>
  <c r="AC2858" i="8"/>
  <c r="AC2859" i="8"/>
  <c r="AC2860" i="8"/>
  <c r="AC598" i="8"/>
  <c r="AC2861" i="8"/>
  <c r="AC599" i="8"/>
  <c r="AC2862" i="8"/>
  <c r="AC372" i="8"/>
  <c r="AC2863" i="8"/>
  <c r="AC373" i="8"/>
  <c r="AC32" i="8"/>
  <c r="AC3488" i="8"/>
  <c r="AC33" i="8"/>
  <c r="AC34" i="8"/>
  <c r="AC3489" i="8"/>
  <c r="AC3490" i="8"/>
  <c r="AC3491" i="8"/>
  <c r="AC2864" i="8"/>
  <c r="AC1128" i="8"/>
  <c r="AC1129" i="8"/>
  <c r="AC1130" i="8"/>
  <c r="AC1131" i="8"/>
  <c r="AC1132" i="8"/>
  <c r="AC1133" i="8"/>
  <c r="AC1134" i="8"/>
  <c r="AC1135" i="8"/>
  <c r="AC1136" i="8"/>
  <c r="AC1137" i="8"/>
  <c r="AC1138" i="8"/>
  <c r="AC1139" i="8"/>
  <c r="AC1140" i="8"/>
  <c r="AC1141" i="8"/>
  <c r="AC1142" i="8"/>
  <c r="AC1143" i="8"/>
  <c r="AC1144" i="8"/>
  <c r="AC1145" i="8"/>
  <c r="AC1146" i="8"/>
  <c r="AC1147" i="8"/>
  <c r="AC1148" i="8"/>
  <c r="AC1149" i="8"/>
  <c r="AC1150" i="8"/>
  <c r="AC1151" i="8"/>
  <c r="AC1152" i="8"/>
  <c r="AC1153" i="8"/>
  <c r="AC1154" i="8"/>
  <c r="AC1155" i="8"/>
  <c r="AC1156" i="8"/>
  <c r="AC1157" i="8"/>
  <c r="AC1158" i="8"/>
  <c r="AC1159" i="8"/>
  <c r="AC2470" i="8"/>
  <c r="AC1160" i="8"/>
  <c r="AC1161" i="8"/>
  <c r="AC1162" i="8"/>
  <c r="AC1163" i="8"/>
  <c r="AC2471" i="8"/>
  <c r="AC1164" i="8"/>
  <c r="AC1165" i="8"/>
  <c r="AC1166" i="8"/>
  <c r="AC1167" i="8"/>
  <c r="AC1168" i="8"/>
  <c r="AC1169" i="8"/>
  <c r="AC1170" i="8"/>
  <c r="AC1171" i="8"/>
  <c r="AC2472" i="8"/>
  <c r="AC1172" i="8"/>
  <c r="AC1173" i="8"/>
  <c r="AC1174" i="8"/>
  <c r="AC1175" i="8"/>
  <c r="AC1176" i="8"/>
  <c r="AC1177" i="8"/>
  <c r="AC2473" i="8"/>
  <c r="AC2474" i="8"/>
  <c r="AC2475" i="8"/>
  <c r="AC2476" i="8"/>
  <c r="AC2477" i="8"/>
  <c r="AC2478" i="8"/>
  <c r="AC1178" i="8"/>
  <c r="AC1179" i="8"/>
  <c r="AC1180" i="8"/>
  <c r="AC1181" i="8"/>
  <c r="AC1182" i="8"/>
  <c r="AC1183" i="8"/>
  <c r="AC1184" i="8"/>
  <c r="AC1185" i="8"/>
  <c r="AC1186" i="8"/>
  <c r="AC1187" i="8"/>
  <c r="AC1188" i="8"/>
  <c r="AC1189" i="8"/>
  <c r="AC1190" i="8"/>
  <c r="AC1191" i="8"/>
  <c r="AC1192" i="8"/>
  <c r="AC1193" i="8"/>
  <c r="AC1194" i="8"/>
  <c r="AC1195" i="8"/>
  <c r="AC1196" i="8"/>
  <c r="AC1197" i="8"/>
  <c r="AC1198" i="8"/>
  <c r="AC1199" i="8"/>
  <c r="AC1200" i="8"/>
  <c r="AC1201" i="8"/>
  <c r="AC1202" i="8"/>
  <c r="AC1203" i="8"/>
  <c r="AC1204" i="8"/>
  <c r="AC1205" i="8"/>
  <c r="AC1206" i="8"/>
  <c r="AC1207" i="8"/>
  <c r="AC1208" i="8"/>
  <c r="AC2479" i="8"/>
  <c r="AC1209" i="8"/>
  <c r="AC1210" i="8"/>
  <c r="AC1211" i="8"/>
  <c r="AC1212" i="8"/>
  <c r="AC1213" i="8"/>
  <c r="AC1214" i="8"/>
  <c r="AC1215" i="8"/>
  <c r="AC1216" i="8"/>
  <c r="AC1217" i="8"/>
  <c r="AC1218" i="8"/>
  <c r="AC1219" i="8"/>
  <c r="AC1220" i="8"/>
  <c r="AC1221" i="8"/>
  <c r="AC1222" i="8"/>
  <c r="AC1223" i="8"/>
  <c r="AC1224" i="8"/>
  <c r="AC1225" i="8"/>
  <c r="AC1226" i="8"/>
  <c r="AC1227" i="8"/>
  <c r="AC1228" i="8"/>
  <c r="AC2480" i="8"/>
  <c r="AC1229" i="8"/>
  <c r="AC1230" i="8"/>
  <c r="AC1231" i="8"/>
  <c r="AC1232" i="8"/>
  <c r="AC1233" i="8"/>
  <c r="AC2481" i="8"/>
  <c r="AC1234" i="8"/>
  <c r="AC1235" i="8"/>
  <c r="AC1236" i="8"/>
  <c r="AC1237" i="8"/>
  <c r="AC1238" i="8"/>
  <c r="AC1239" i="8"/>
  <c r="AC1240" i="8"/>
  <c r="AC1241" i="8"/>
  <c r="AC1242" i="8"/>
  <c r="AC1243" i="8"/>
  <c r="AC1244" i="8"/>
  <c r="AC1245" i="8"/>
  <c r="AC1246" i="8"/>
  <c r="AC1247" i="8"/>
  <c r="AC1248" i="8"/>
  <c r="AC1249" i="8"/>
  <c r="AC2482" i="8"/>
  <c r="AC1250" i="8"/>
  <c r="AC1251" i="8"/>
  <c r="AC1252" i="8"/>
  <c r="AC1253" i="8"/>
  <c r="AC1254" i="8"/>
  <c r="AC1255" i="8"/>
  <c r="AC1256" i="8"/>
  <c r="AC1257" i="8"/>
  <c r="AC1258" i="8"/>
  <c r="AC1259" i="8"/>
  <c r="AC1260" i="8"/>
  <c r="AC1261" i="8"/>
  <c r="AC1262" i="8"/>
  <c r="AC1263" i="8"/>
  <c r="AC1264" i="8"/>
  <c r="AC1265" i="8"/>
  <c r="AC1266" i="8"/>
  <c r="AC1267" i="8"/>
  <c r="AC1268" i="8"/>
  <c r="AC1269" i="8"/>
  <c r="AC1270" i="8"/>
  <c r="AC1271" i="8"/>
  <c r="AC1272" i="8"/>
  <c r="AC1273" i="8"/>
  <c r="AC1274" i="8"/>
  <c r="AC1275" i="8"/>
  <c r="AC1276" i="8"/>
  <c r="AC1277" i="8"/>
  <c r="AC1278" i="8"/>
  <c r="AC2483" i="8"/>
  <c r="AC1279" i="8"/>
  <c r="AC1280" i="8"/>
  <c r="AC1281" i="8"/>
  <c r="AC1282" i="8"/>
  <c r="AC1283" i="8"/>
  <c r="AC1284" i="8"/>
  <c r="AC1285" i="8"/>
  <c r="AC2484" i="8"/>
  <c r="AC1286" i="8"/>
  <c r="AC1287" i="8"/>
  <c r="AC1288" i="8"/>
  <c r="AC1289" i="8"/>
  <c r="AC1290" i="8"/>
  <c r="AC1291" i="8"/>
  <c r="AC1292" i="8"/>
  <c r="AC1293" i="8"/>
  <c r="AC1294" i="8"/>
  <c r="AC1295" i="8"/>
  <c r="AC1296" i="8"/>
  <c r="AC1297" i="8"/>
  <c r="AC1298" i="8"/>
  <c r="AC1299" i="8"/>
  <c r="AC1300" i="8"/>
  <c r="AC1301" i="8"/>
  <c r="AC1302" i="8"/>
  <c r="AC1303" i="8"/>
  <c r="AC1304" i="8"/>
  <c r="AC1305" i="8"/>
  <c r="AC1306" i="8"/>
  <c r="AC1307" i="8"/>
  <c r="AC1308" i="8"/>
  <c r="AC1309" i="8"/>
  <c r="AC1310" i="8"/>
  <c r="AC1311" i="8"/>
  <c r="AC1312" i="8"/>
  <c r="AC1313" i="8"/>
  <c r="AC1314" i="8"/>
  <c r="AC1315" i="8"/>
  <c r="AC1316" i="8"/>
  <c r="AC1317" i="8"/>
  <c r="AC1318" i="8"/>
  <c r="AC1319" i="8"/>
  <c r="AC1320" i="8"/>
  <c r="AC1321" i="8"/>
  <c r="AC1322" i="8"/>
  <c r="AC1323" i="8"/>
  <c r="AC1324" i="8"/>
  <c r="AC1325" i="8"/>
  <c r="AC1326" i="8"/>
  <c r="AC1327" i="8"/>
  <c r="AC1328" i="8"/>
  <c r="AC1329" i="8"/>
  <c r="AC1330" i="8"/>
  <c r="AC1331" i="8"/>
  <c r="AC1332" i="8"/>
  <c r="AC1333" i="8"/>
  <c r="AC1334" i="8"/>
  <c r="AC1335" i="8"/>
  <c r="AC1336" i="8"/>
  <c r="AC1337" i="8"/>
  <c r="AC1338" i="8"/>
  <c r="AC1339" i="8"/>
  <c r="AC1340" i="8"/>
  <c r="AC1341" i="8"/>
  <c r="AC1342" i="8"/>
  <c r="AC1343" i="8"/>
  <c r="AC1344" i="8"/>
  <c r="AC1345" i="8"/>
  <c r="AC1346" i="8"/>
  <c r="AC1347" i="8"/>
  <c r="AC1348" i="8"/>
  <c r="AC1349" i="8"/>
  <c r="AC1350" i="8"/>
  <c r="AC1351" i="8"/>
  <c r="AC1352" i="8"/>
  <c r="AC1353" i="8"/>
  <c r="AC1354" i="8"/>
  <c r="AC1355" i="8"/>
  <c r="AC1356" i="8"/>
  <c r="AC1357" i="8"/>
  <c r="AC1358" i="8"/>
  <c r="AC1359" i="8"/>
  <c r="AC1360" i="8"/>
  <c r="AC1361" i="8"/>
  <c r="AC1362" i="8"/>
  <c r="AC2485" i="8"/>
  <c r="AC1363" i="8"/>
  <c r="AC1364" i="8"/>
  <c r="AC1365" i="8"/>
  <c r="AC1366" i="8"/>
  <c r="AC1367" i="8"/>
  <c r="AC1368" i="8"/>
  <c r="AC2486" i="8"/>
  <c r="AC1369" i="8"/>
  <c r="AC1370" i="8"/>
  <c r="AC1371" i="8"/>
  <c r="AC1372" i="8"/>
  <c r="AC1373" i="8"/>
  <c r="AC1374" i="8"/>
  <c r="AC600" i="8"/>
  <c r="AC601" i="8"/>
  <c r="AC602" i="8"/>
  <c r="AC603" i="8"/>
  <c r="AC604" i="8"/>
  <c r="AC1041" i="8"/>
  <c r="AC605" i="8"/>
  <c r="AC606" i="8"/>
  <c r="AC607" i="8"/>
  <c r="AC768" i="8"/>
  <c r="AC608" i="8"/>
  <c r="AC609" i="8"/>
  <c r="AC610" i="8"/>
  <c r="AC769" i="8"/>
  <c r="AC611" i="8"/>
  <c r="AC612" i="8"/>
  <c r="AC770" i="8"/>
  <c r="AC613" i="8"/>
  <c r="AC614" i="8"/>
  <c r="AC615" i="8"/>
  <c r="AC616" i="8"/>
  <c r="AC617" i="8"/>
  <c r="AC618" i="8"/>
  <c r="AC619" i="8"/>
  <c r="AC620" i="8"/>
  <c r="AC621" i="8"/>
  <c r="AC622" i="8"/>
  <c r="AC623" i="8"/>
  <c r="AC624" i="8"/>
  <c r="AC625" i="8"/>
  <c r="AC626" i="8"/>
  <c r="AC627" i="8"/>
  <c r="AC65" i="8"/>
  <c r="AC2095" i="8"/>
  <c r="AC66" i="8"/>
  <c r="AC2096" i="8"/>
  <c r="AC2097" i="8"/>
  <c r="AC2098" i="8"/>
  <c r="AC2099" i="8"/>
  <c r="AC67" i="8"/>
  <c r="AC68" i="8"/>
  <c r="AC69" i="8"/>
  <c r="AC70" i="8"/>
  <c r="AC2100" i="8"/>
  <c r="AC71" i="8"/>
  <c r="AC2101" i="8"/>
  <c r="AC72" i="8"/>
  <c r="AC73" i="8"/>
  <c r="AC74" i="8"/>
  <c r="AC75" i="8"/>
  <c r="AC2102" i="8"/>
  <c r="AC76" i="8"/>
  <c r="AC2103" i="8"/>
  <c r="AC77" i="8"/>
  <c r="AC2104" i="8"/>
  <c r="AC78" i="8"/>
  <c r="AC79" i="8"/>
  <c r="AC2105" i="8"/>
  <c r="AC2106" i="8"/>
  <c r="AC2107" i="8"/>
  <c r="AC2108" i="8"/>
  <c r="AC2109" i="8"/>
  <c r="AC2110" i="8"/>
  <c r="AC2111" i="8"/>
  <c r="AC2112" i="8"/>
  <c r="AC2113" i="8"/>
  <c r="AC2114" i="8"/>
  <c r="AC80" i="8"/>
  <c r="AC81" i="8"/>
  <c r="AC2115" i="8"/>
  <c r="AC82" i="8"/>
  <c r="AC83" i="8"/>
  <c r="AC84" i="8"/>
  <c r="AC85" i="8"/>
  <c r="AC2116" i="8"/>
  <c r="AC86" i="8"/>
  <c r="AC2117" i="8"/>
  <c r="AC87" i="8"/>
  <c r="AC88" i="8"/>
  <c r="AC89" i="8"/>
  <c r="AC90" i="8"/>
  <c r="AC91" i="8"/>
  <c r="AC2118" i="8"/>
  <c r="AC92" i="8"/>
  <c r="AC93" i="8"/>
  <c r="AC94" i="8"/>
  <c r="AC2119" i="8"/>
  <c r="AC2120" i="8"/>
  <c r="AC95" i="8"/>
  <c r="AC96" i="8"/>
  <c r="AC97" i="8"/>
  <c r="AC98" i="8"/>
  <c r="AC99" i="8"/>
  <c r="AC100" i="8"/>
  <c r="AC101" i="8"/>
  <c r="AC2121" i="8"/>
  <c r="AC102" i="8"/>
  <c r="AC103" i="8"/>
  <c r="AC104" i="8"/>
  <c r="AC105" i="8"/>
  <c r="AC106" i="8"/>
  <c r="AC107" i="8"/>
  <c r="AC108" i="8"/>
  <c r="AC109" i="8"/>
  <c r="AC110" i="8"/>
  <c r="AC111" i="8"/>
  <c r="AC112" i="8"/>
  <c r="AC113" i="8"/>
  <c r="AC114" i="8"/>
  <c r="AC115" i="8"/>
  <c r="AC116" i="8"/>
  <c r="AC117" i="8"/>
  <c r="AC118" i="8"/>
  <c r="AC119" i="8"/>
  <c r="AC120" i="8"/>
  <c r="AC2122" i="8"/>
  <c r="AC121" i="8"/>
  <c r="AC122" i="8"/>
  <c r="AC123" i="8"/>
  <c r="AC124" i="8"/>
  <c r="AC125" i="8"/>
  <c r="AC126" i="8"/>
  <c r="AC127" i="8"/>
  <c r="AC2123" i="8"/>
  <c r="AC128" i="8"/>
  <c r="AC129" i="8"/>
  <c r="AC130" i="8"/>
  <c r="AC2124" i="8"/>
  <c r="AC131" i="8"/>
  <c r="AC132" i="8"/>
  <c r="AC133" i="8"/>
  <c r="AC134" i="8"/>
  <c r="AC135" i="8"/>
  <c r="AC136" i="8"/>
  <c r="AC137" i="8"/>
  <c r="AC2572" i="8"/>
  <c r="AC2125" i="8"/>
  <c r="AC2126" i="8"/>
  <c r="AC2127" i="8"/>
  <c r="AC138" i="8"/>
  <c r="AC139" i="8"/>
  <c r="AC140" i="8"/>
  <c r="AC141" i="8"/>
  <c r="AC142" i="8"/>
  <c r="AC143" i="8"/>
  <c r="AC144" i="8"/>
  <c r="AC145" i="8"/>
  <c r="AC146" i="8"/>
  <c r="AC147" i="8"/>
  <c r="AC148" i="8"/>
  <c r="AC149" i="8"/>
  <c r="AC150" i="8"/>
  <c r="AC151" i="8"/>
  <c r="AC2128" i="8"/>
  <c r="AC152" i="8"/>
  <c r="AC153" i="8"/>
  <c r="AC2129" i="8"/>
  <c r="AC154" i="8"/>
  <c r="AC155" i="8"/>
  <c r="AC156" i="8"/>
  <c r="AC157" i="8"/>
  <c r="AC158" i="8"/>
  <c r="AC159" i="8"/>
  <c r="AC160" i="8"/>
  <c r="AC161" i="8"/>
  <c r="AC162" i="8"/>
  <c r="AC163" i="8"/>
  <c r="AC164" i="8"/>
  <c r="AC165" i="8"/>
  <c r="AC166" i="8"/>
  <c r="AC167" i="8"/>
  <c r="AC168" i="8"/>
  <c r="AC169" i="8"/>
  <c r="AC170" i="8"/>
  <c r="AC171" i="8"/>
  <c r="AC172" i="8"/>
  <c r="AC173" i="8"/>
  <c r="AC174" i="8"/>
  <c r="AC175" i="8"/>
  <c r="AC176" i="8"/>
  <c r="AC177" i="8"/>
  <c r="AC178" i="8"/>
  <c r="AC179" i="8"/>
  <c r="AC180" i="8"/>
  <c r="AC181" i="8"/>
  <c r="AC182" i="8"/>
  <c r="AC183" i="8"/>
  <c r="AC184" i="8"/>
  <c r="AC185" i="8"/>
  <c r="AC186" i="8"/>
  <c r="AC187" i="8"/>
  <c r="AC188" i="8"/>
  <c r="AC189" i="8"/>
  <c r="AC190" i="8"/>
  <c r="AC191" i="8"/>
  <c r="AC192" i="8"/>
  <c r="AC193" i="8"/>
  <c r="AC194" i="8"/>
  <c r="AC195" i="8"/>
  <c r="AC196" i="8"/>
  <c r="AC197" i="8"/>
  <c r="AC198" i="8"/>
  <c r="AC199" i="8"/>
  <c r="AC200" i="8"/>
  <c r="AC201" i="8"/>
  <c r="AC202" i="8"/>
  <c r="AC203" i="8"/>
  <c r="AC204" i="8"/>
  <c r="AC205" i="8"/>
  <c r="AC206" i="8"/>
  <c r="AC207" i="8"/>
  <c r="AC208" i="8"/>
  <c r="AC209" i="8"/>
  <c r="AC210" i="8"/>
  <c r="AC211" i="8"/>
  <c r="AC212" i="8"/>
  <c r="AC213" i="8"/>
  <c r="AC214" i="8"/>
  <c r="AC215" i="8"/>
  <c r="AC216" i="8"/>
  <c r="AC217" i="8"/>
  <c r="AC218" i="8"/>
  <c r="AC219" i="8"/>
  <c r="AC220" i="8"/>
  <c r="AC221" i="8"/>
  <c r="AC222" i="8"/>
  <c r="AC223" i="8"/>
  <c r="AC224" i="8"/>
  <c r="AC225" i="8"/>
  <c r="AC226" i="8"/>
  <c r="AC227" i="8"/>
  <c r="AC228" i="8"/>
  <c r="AC229" i="8"/>
  <c r="AC230" i="8"/>
  <c r="AC231" i="8"/>
  <c r="AC232" i="8"/>
  <c r="AC233" i="8"/>
  <c r="AC2130" i="8"/>
  <c r="AC234" i="8"/>
  <c r="AC235" i="8"/>
  <c r="AC236" i="8"/>
  <c r="AC237" i="8"/>
  <c r="AC238" i="8"/>
  <c r="AC239" i="8"/>
  <c r="AC240" i="8"/>
  <c r="AC241" i="8"/>
  <c r="AC242" i="8"/>
  <c r="AC243" i="8"/>
  <c r="AC244" i="8"/>
  <c r="AC245" i="8"/>
  <c r="AC246" i="8"/>
  <c r="AC247" i="8"/>
  <c r="AC248" i="8"/>
  <c r="AC249" i="8"/>
  <c r="AC250" i="8"/>
  <c r="AC251" i="8"/>
  <c r="AC252" i="8"/>
  <c r="AC253" i="8"/>
  <c r="AC254" i="8"/>
  <c r="AC255" i="8"/>
  <c r="AC2131" i="8"/>
  <c r="AC256" i="8"/>
  <c r="AC257" i="8"/>
  <c r="AC258" i="8"/>
  <c r="AC259" i="8"/>
  <c r="AC260" i="8"/>
  <c r="AC261" i="8"/>
  <c r="AC262" i="8"/>
  <c r="AC263" i="8"/>
  <c r="AC264" i="8"/>
  <c r="AC265" i="8"/>
  <c r="AC266" i="8"/>
  <c r="AC267" i="8"/>
  <c r="AC268" i="8"/>
  <c r="AC269" i="8"/>
  <c r="AC270" i="8"/>
  <c r="AC271" i="8"/>
  <c r="AC272" i="8"/>
  <c r="AC273" i="8"/>
  <c r="AC274" i="8"/>
  <c r="AC275" i="8"/>
  <c r="AC276" i="8"/>
  <c r="AC277" i="8"/>
  <c r="AC278" i="8"/>
  <c r="AC279" i="8"/>
  <c r="AC280" i="8"/>
  <c r="AC281" i="8"/>
  <c r="AC282" i="8"/>
  <c r="AC283" i="8"/>
  <c r="AC284" i="8"/>
  <c r="AC285" i="8"/>
  <c r="AC286" i="8"/>
  <c r="AC287" i="8"/>
  <c r="AC288" i="8"/>
  <c r="AC2132" i="8"/>
  <c r="AC289" i="8"/>
  <c r="AC290" i="8"/>
  <c r="AC291" i="8"/>
  <c r="AC292" i="8"/>
  <c r="AC293" i="8"/>
  <c r="AC2133" i="8"/>
  <c r="AC2134" i="8"/>
  <c r="AC294" i="8"/>
  <c r="AC2135" i="8"/>
  <c r="AC295" i="8"/>
  <c r="AC296" i="8"/>
  <c r="AC297" i="8"/>
  <c r="AC298" i="8"/>
  <c r="AC299" i="8"/>
  <c r="AC300" i="8"/>
  <c r="AC301" i="8"/>
  <c r="AC302" i="8"/>
  <c r="AC303" i="8"/>
  <c r="AC304" i="8"/>
  <c r="AC305" i="8"/>
  <c r="AC306" i="8"/>
  <c r="AC307" i="8"/>
  <c r="AC308" i="8"/>
  <c r="AC309" i="8"/>
  <c r="AC310" i="8"/>
  <c r="AC311" i="8"/>
  <c r="AC2136" i="8"/>
  <c r="AC2137" i="8"/>
  <c r="AC312" i="8"/>
  <c r="AC313" i="8"/>
  <c r="AC314" i="8"/>
  <c r="AC2138" i="8"/>
  <c r="AC315" i="8"/>
  <c r="AC316" i="8"/>
  <c r="AC317" i="8"/>
  <c r="AC318" i="8"/>
  <c r="AC319" i="8"/>
  <c r="AC3498" i="8"/>
  <c r="AC1375" i="8"/>
  <c r="AC1376" i="8"/>
  <c r="AC1377" i="8"/>
  <c r="AC1378" i="8"/>
  <c r="AC1379" i="8"/>
  <c r="AC1380" i="8"/>
  <c r="AC1381" i="8"/>
  <c r="AC1382" i="8"/>
  <c r="AC1383" i="8"/>
  <c r="AC1384" i="8"/>
  <c r="AC1385" i="8"/>
  <c r="AC1386" i="8"/>
  <c r="AC1387" i="8"/>
  <c r="AC1388" i="8"/>
  <c r="AC1389" i="8"/>
  <c r="AC1390" i="8"/>
  <c r="AC1391" i="8"/>
  <c r="AC1392" i="8"/>
  <c r="AC1393" i="8"/>
  <c r="AC1394" i="8"/>
  <c r="AC1395" i="8"/>
  <c r="AC1396" i="8"/>
  <c r="AC2487" i="8"/>
  <c r="AC2488" i="8"/>
  <c r="AC2489" i="8"/>
  <c r="AC2490" i="8"/>
  <c r="AC1397" i="8"/>
  <c r="AC2491" i="8"/>
  <c r="AC1398" i="8"/>
  <c r="AC2492" i="8"/>
  <c r="AC2493" i="8"/>
  <c r="AC2494" i="8"/>
  <c r="AC1399" i="8"/>
  <c r="AC1400" i="8"/>
  <c r="AC1401" i="8"/>
  <c r="AC1402" i="8"/>
  <c r="AC1403" i="8"/>
  <c r="AC2495" i="8"/>
  <c r="AC1404" i="8"/>
  <c r="AC1405" i="8"/>
  <c r="AC1406" i="8"/>
  <c r="AC1407" i="8"/>
  <c r="AC1408" i="8"/>
  <c r="AC1409" i="8"/>
  <c r="AC1410" i="8"/>
  <c r="AC771" i="8"/>
  <c r="AC772" i="8"/>
  <c r="AC773" i="8"/>
  <c r="AC774" i="8"/>
  <c r="AC775" i="8"/>
  <c r="AC776" i="8"/>
  <c r="AC777" i="8"/>
  <c r="AC778" i="8"/>
  <c r="AC779" i="8"/>
  <c r="AC780" i="8"/>
  <c r="AC781" i="8"/>
  <c r="AC782" i="8"/>
  <c r="AC783" i="8"/>
  <c r="AC784" i="8"/>
  <c r="AC785" i="8"/>
  <c r="AC786" i="8"/>
  <c r="AC787" i="8"/>
  <c r="AC788" i="8"/>
  <c r="AC789" i="8"/>
  <c r="AC790" i="8"/>
  <c r="AC791" i="8"/>
  <c r="AC792" i="8"/>
  <c r="AC793" i="8"/>
  <c r="AC794" i="8"/>
  <c r="AC795" i="8"/>
  <c r="AC796" i="8"/>
  <c r="AC797" i="8"/>
  <c r="AC798" i="8"/>
  <c r="AC799" i="8"/>
  <c r="AC800" i="8"/>
  <c r="AC801" i="8"/>
  <c r="AC802" i="8"/>
  <c r="AC803" i="8"/>
  <c r="AC804" i="8"/>
  <c r="AC805" i="8"/>
  <c r="AC806" i="8"/>
  <c r="AC807" i="8"/>
  <c r="AC808" i="8"/>
  <c r="AC809" i="8"/>
  <c r="AC810" i="8"/>
  <c r="AC811" i="8"/>
  <c r="AC812" i="8"/>
  <c r="AC813" i="8"/>
  <c r="AC814" i="8"/>
  <c r="AC815" i="8"/>
  <c r="AC816" i="8"/>
  <c r="AC817" i="8"/>
  <c r="AC818" i="8"/>
  <c r="AC819" i="8"/>
  <c r="AC820" i="8"/>
  <c r="AC821" i="8"/>
  <c r="AC822" i="8"/>
  <c r="AC823" i="8"/>
  <c r="AC824" i="8"/>
  <c r="AC825" i="8"/>
  <c r="AC826" i="8"/>
  <c r="AC827" i="8"/>
  <c r="AC828" i="8"/>
  <c r="AC829" i="8"/>
  <c r="AC830" i="8"/>
  <c r="AC831" i="8"/>
  <c r="AC832" i="8"/>
  <c r="AC833" i="8"/>
  <c r="AC834" i="8"/>
  <c r="AC835" i="8"/>
  <c r="AC836" i="8"/>
  <c r="AC837" i="8"/>
  <c r="AC838" i="8"/>
  <c r="AC839" i="8"/>
  <c r="AC840" i="8"/>
  <c r="AC841" i="8"/>
  <c r="AC842" i="8"/>
  <c r="AC843" i="8"/>
  <c r="AC844" i="8"/>
  <c r="AC845" i="8"/>
  <c r="AC846" i="8"/>
  <c r="AC847" i="8"/>
  <c r="AC848" i="8"/>
  <c r="AC849" i="8"/>
  <c r="AC3500" i="8"/>
  <c r="AC850" i="8"/>
  <c r="AC851" i="8"/>
  <c r="AC852" i="8"/>
  <c r="AC853" i="8"/>
  <c r="AC854" i="8"/>
  <c r="AC855" i="8"/>
  <c r="AC856" i="8"/>
  <c r="AC857" i="8"/>
  <c r="AC858" i="8"/>
  <c r="AC859" i="8"/>
  <c r="AC860" i="8"/>
  <c r="AC861" i="8"/>
  <c r="AC862" i="8"/>
  <c r="AC863" i="8"/>
  <c r="AC864" i="8"/>
  <c r="AC865" i="8"/>
  <c r="AC866" i="8"/>
  <c r="AC867" i="8"/>
  <c r="AC868" i="8"/>
  <c r="AC869" i="8"/>
  <c r="AC870" i="8"/>
  <c r="AC871" i="8"/>
  <c r="AC872" i="8"/>
  <c r="AC873" i="8"/>
  <c r="AC874" i="8"/>
  <c r="AC875" i="8"/>
  <c r="AC876" i="8"/>
  <c r="AC877" i="8"/>
  <c r="AC878" i="8"/>
  <c r="AC879" i="8"/>
  <c r="AC880" i="8"/>
  <c r="AC881" i="8"/>
  <c r="AC882" i="8"/>
  <c r="AC883" i="8"/>
  <c r="AC884" i="8"/>
  <c r="AC885" i="8"/>
  <c r="AC886" i="8"/>
  <c r="AC887" i="8"/>
  <c r="AC888" i="8"/>
  <c r="AC889" i="8"/>
  <c r="AC890" i="8"/>
  <c r="AC891" i="8"/>
  <c r="AC892" i="8"/>
  <c r="AC893" i="8"/>
  <c r="AC894" i="8"/>
  <c r="AC895" i="8"/>
  <c r="AC896" i="8"/>
  <c r="AC897" i="8"/>
  <c r="AC898" i="8"/>
  <c r="AC899" i="8"/>
  <c r="AC900" i="8"/>
  <c r="AC901" i="8"/>
  <c r="AC902" i="8"/>
  <c r="AC904" i="8"/>
  <c r="AC905" i="8"/>
  <c r="AC906" i="8"/>
  <c r="AC907" i="8"/>
  <c r="AC908" i="8"/>
  <c r="AC909" i="8"/>
  <c r="AC910" i="8"/>
  <c r="AC911" i="8"/>
  <c r="AC912" i="8"/>
  <c r="AC913" i="8"/>
  <c r="AC914" i="8"/>
  <c r="AC915" i="8"/>
  <c r="AC916" i="8"/>
  <c r="AC917" i="8"/>
  <c r="AC918" i="8"/>
  <c r="AC919" i="8"/>
  <c r="AC920" i="8"/>
  <c r="AC921" i="8"/>
  <c r="AC922" i="8"/>
  <c r="AC923" i="8"/>
  <c r="AC924" i="8"/>
  <c r="AC925" i="8"/>
  <c r="AC926" i="8"/>
  <c r="AC927" i="8"/>
  <c r="AC928" i="8"/>
  <c r="AC929" i="8"/>
  <c r="AC930" i="8"/>
  <c r="AC931" i="8"/>
  <c r="AC932" i="8"/>
  <c r="AC933" i="8"/>
  <c r="AC934" i="8"/>
  <c r="AC935" i="8"/>
  <c r="AC936" i="8"/>
  <c r="AC937" i="8"/>
  <c r="AC938" i="8"/>
  <c r="AC939" i="8"/>
  <c r="AC940" i="8"/>
  <c r="AC941" i="8"/>
  <c r="AC942" i="8"/>
  <c r="AC943" i="8"/>
  <c r="AC944" i="8"/>
  <c r="AC945" i="8"/>
  <c r="AC946" i="8"/>
  <c r="AC947" i="8"/>
  <c r="AC948" i="8"/>
  <c r="AC949" i="8"/>
  <c r="AC950" i="8"/>
  <c r="AC951" i="8"/>
  <c r="AC952" i="8"/>
  <c r="AC953" i="8"/>
  <c r="AC954" i="8"/>
  <c r="AC955" i="8"/>
  <c r="AC956" i="8"/>
  <c r="AC957" i="8"/>
  <c r="AC958" i="8"/>
  <c r="AC959" i="8"/>
  <c r="AC960" i="8"/>
  <c r="AC961" i="8"/>
  <c r="AC962" i="8"/>
  <c r="AC963" i="8"/>
  <c r="AC964" i="8"/>
  <c r="AC965" i="8"/>
  <c r="AC966" i="8"/>
  <c r="AC967" i="8"/>
  <c r="AC2139" i="8"/>
  <c r="AC2140" i="8"/>
  <c r="AC2141" i="8"/>
  <c r="AC2142" i="8"/>
  <c r="AC2143" i="8"/>
  <c r="AC2144" i="8"/>
  <c r="AC2145" i="8"/>
  <c r="AC2146" i="8"/>
  <c r="AC2147" i="8"/>
  <c r="AC2148" i="8"/>
  <c r="AC2573" i="8"/>
  <c r="AC2574" i="8"/>
  <c r="AC2149" i="8"/>
  <c r="AC2150" i="8"/>
  <c r="AC2151" i="8"/>
  <c r="AC2152" i="8"/>
  <c r="AC2153" i="8"/>
  <c r="AC2154" i="8"/>
  <c r="AC2155" i="8"/>
  <c r="AC2156" i="8"/>
  <c r="AC2157" i="8"/>
  <c r="AC2158" i="8"/>
  <c r="AC2159" i="8"/>
  <c r="AC2160" i="8"/>
  <c r="AC2161" i="8"/>
  <c r="AC2575" i="8"/>
  <c r="AC2162" i="8"/>
  <c r="AC2576" i="8"/>
  <c r="AC2163" i="8"/>
  <c r="AC2164" i="8"/>
  <c r="AC2165" i="8"/>
  <c r="AC2577" i="8"/>
  <c r="AC2166" i="8"/>
  <c r="AC2167" i="8"/>
  <c r="AC2578" i="8"/>
  <c r="AC2168" i="8"/>
  <c r="AC2169" i="8"/>
  <c r="AC2170" i="8"/>
  <c r="AC2579" i="8"/>
  <c r="AC2171" i="8"/>
  <c r="AC2172" i="8"/>
  <c r="AC2173" i="8"/>
  <c r="AC2174" i="8"/>
  <c r="AC2175" i="8"/>
  <c r="AC2176" i="8"/>
  <c r="AC2177" i="8"/>
  <c r="AC2580" i="8"/>
  <c r="AC2178" i="8"/>
  <c r="AC2179" i="8"/>
  <c r="AC2180" i="8"/>
  <c r="AC2181" i="8"/>
  <c r="AC2182" i="8"/>
  <c r="AC2183" i="8"/>
  <c r="AC2184" i="8"/>
  <c r="AC2185" i="8"/>
  <c r="AC2186" i="8"/>
  <c r="AC2187" i="8"/>
  <c r="AC2581" i="8"/>
  <c r="AC2188" i="8"/>
  <c r="AC2189" i="8"/>
  <c r="AC2190" i="8"/>
  <c r="AC2191" i="8"/>
  <c r="AC2582" i="8"/>
  <c r="AC2583" i="8"/>
  <c r="AC2192" i="8"/>
  <c r="AC2193" i="8"/>
  <c r="AC2584" i="8"/>
  <c r="AC2585" i="8"/>
  <c r="AC2194" i="8"/>
  <c r="AC2195" i="8"/>
  <c r="AC2196" i="8"/>
  <c r="AC2197" i="8"/>
  <c r="AC2198" i="8"/>
  <c r="AC2199" i="8"/>
  <c r="AC1411" i="8"/>
  <c r="AC1412" i="8"/>
  <c r="AC1413" i="8"/>
  <c r="AC2496" i="8"/>
  <c r="AC1414" i="8"/>
  <c r="AC1415" i="8"/>
  <c r="AC1416" i="8"/>
  <c r="AC1417" i="8"/>
  <c r="AC1418" i="8"/>
  <c r="AC1419" i="8"/>
  <c r="AC1420" i="8"/>
  <c r="AC1421" i="8"/>
  <c r="AC1422" i="8"/>
  <c r="AC1423" i="8"/>
  <c r="AC1424" i="8"/>
  <c r="AC1425" i="8"/>
  <c r="AC1426" i="8"/>
  <c r="AC2200" i="8"/>
  <c r="AC2201" i="8"/>
  <c r="AC2866" i="8"/>
  <c r="AC2202" i="8"/>
  <c r="AC2203" i="8"/>
  <c r="AC2204" i="8"/>
  <c r="AC2205" i="8"/>
  <c r="AC2867" i="8"/>
  <c r="AC2868" i="8"/>
  <c r="AC2869" i="8"/>
  <c r="AC2206" i="8"/>
  <c r="AC2870" i="8"/>
  <c r="AC628" i="8"/>
  <c r="AC629" i="8"/>
  <c r="AC630" i="8"/>
  <c r="AC631" i="8"/>
  <c r="AC632" i="8"/>
  <c r="AC633" i="8"/>
  <c r="AC634" i="8"/>
  <c r="AC635" i="8"/>
  <c r="AC636" i="8"/>
  <c r="AC637" i="8"/>
  <c r="AC638" i="8"/>
  <c r="AC639" i="8"/>
  <c r="AC640" i="8"/>
  <c r="AC641" i="8"/>
  <c r="AC642" i="8"/>
  <c r="AC643" i="8"/>
  <c r="AC644" i="8"/>
  <c r="AC645" i="8"/>
  <c r="AC646" i="8"/>
  <c r="AC647" i="8"/>
  <c r="AC648" i="8"/>
  <c r="AC649" i="8"/>
  <c r="AC650" i="8"/>
  <c r="AC651" i="8"/>
  <c r="AC652" i="8"/>
  <c r="AC653" i="8"/>
  <c r="AC654" i="8"/>
  <c r="AC655" i="8"/>
  <c r="AC656" i="8"/>
  <c r="AC657" i="8"/>
  <c r="AC658" i="8"/>
  <c r="AC659" i="8"/>
  <c r="AC660" i="8"/>
  <c r="AC661" i="8"/>
  <c r="AC662" i="8"/>
  <c r="AC663" i="8"/>
  <c r="AC664" i="8"/>
  <c r="AC665" i="8"/>
  <c r="AC666" i="8"/>
  <c r="AC667" i="8"/>
  <c r="AC668" i="8"/>
  <c r="AC669" i="8"/>
  <c r="AC670" i="8"/>
  <c r="AC671" i="8"/>
  <c r="AC672" i="8"/>
  <c r="AC673" i="8"/>
  <c r="AC674" i="8"/>
  <c r="AC675" i="8"/>
  <c r="AC676" i="8"/>
  <c r="AC677" i="8"/>
  <c r="AC678" i="8"/>
  <c r="AC679" i="8"/>
  <c r="AC680" i="8"/>
  <c r="AC681" i="8"/>
  <c r="AC682" i="8"/>
  <c r="AC683" i="8"/>
  <c r="AC684" i="8"/>
  <c r="AC685" i="8"/>
  <c r="AC686" i="8"/>
  <c r="AC687" i="8"/>
  <c r="AC688" i="8"/>
  <c r="AC689" i="8"/>
  <c r="AC690" i="8"/>
  <c r="AC691" i="8"/>
  <c r="AC692" i="8"/>
  <c r="AC693" i="8"/>
  <c r="AC694" i="8"/>
  <c r="AC695" i="8"/>
  <c r="AC696" i="8"/>
  <c r="AC697" i="8"/>
  <c r="AC698" i="8"/>
  <c r="AC699" i="8"/>
  <c r="AC3502" i="8"/>
  <c r="AC700" i="8"/>
  <c r="AC701" i="8"/>
  <c r="AC702" i="8"/>
  <c r="AC703" i="8"/>
  <c r="AC704" i="8"/>
  <c r="AC705" i="8"/>
  <c r="AC706" i="8"/>
  <c r="AC707" i="8"/>
  <c r="AC708" i="8"/>
  <c r="AC709" i="8"/>
  <c r="AC710" i="8"/>
  <c r="AC711" i="8"/>
  <c r="AC712" i="8"/>
  <c r="AC713" i="8"/>
  <c r="AC714" i="8"/>
  <c r="AC715" i="8"/>
  <c r="AC716" i="8"/>
  <c r="AC717" i="8"/>
  <c r="AC718" i="8"/>
  <c r="AC719" i="8"/>
  <c r="AC720" i="8"/>
  <c r="AC721" i="8"/>
  <c r="AC722" i="8"/>
  <c r="AC723" i="8"/>
  <c r="AC724" i="8"/>
  <c r="AC725" i="8"/>
  <c r="AC726" i="8"/>
  <c r="AC727" i="8"/>
  <c r="AC728" i="8"/>
  <c r="AC729" i="8"/>
  <c r="AC730" i="8"/>
  <c r="AC731" i="8"/>
  <c r="AC732" i="8"/>
  <c r="AC733" i="8"/>
  <c r="AC734" i="8"/>
  <c r="AC735" i="8"/>
  <c r="AC736" i="8"/>
  <c r="AC737" i="8"/>
  <c r="AC738" i="8"/>
  <c r="AC739" i="8"/>
  <c r="AC740" i="8"/>
  <c r="AC741" i="8"/>
  <c r="AC742" i="8"/>
  <c r="AC743" i="8"/>
  <c r="AC744" i="8"/>
  <c r="AC745" i="8"/>
  <c r="AC746" i="8"/>
  <c r="AC747" i="8"/>
  <c r="AC748" i="8"/>
  <c r="AC749" i="8"/>
  <c r="AC750" i="8"/>
  <c r="AC3506" i="8"/>
  <c r="AC1045" i="8"/>
  <c r="AC1046" i="8"/>
  <c r="AC1427" i="8"/>
  <c r="AC1428" i="8"/>
  <c r="AC1047" i="8"/>
  <c r="AC1048" i="8"/>
  <c r="AC1049" i="8"/>
  <c r="AC3115" i="8"/>
  <c r="AC1429" i="8"/>
  <c r="AC1050" i="8"/>
  <c r="AC1051" i="8"/>
  <c r="AC1430" i="8"/>
  <c r="AC1052" i="8"/>
  <c r="AC1053" i="8"/>
  <c r="AC3116" i="8"/>
  <c r="AC1054" i="8"/>
  <c r="AC1055" i="8"/>
  <c r="AC1056" i="8"/>
  <c r="AC1431" i="8"/>
  <c r="AC1057" i="8"/>
  <c r="AC3117" i="8"/>
  <c r="AC1432" i="8"/>
  <c r="AC3118" i="8"/>
  <c r="AC3119" i="8"/>
  <c r="AC1058" i="8"/>
  <c r="AC2497" i="8"/>
  <c r="AC3120" i="8"/>
  <c r="AC3121" i="8"/>
  <c r="AC1059" i="8"/>
  <c r="AC3122" i="8"/>
  <c r="AC2498" i="8"/>
  <c r="AC1433" i="8"/>
  <c r="AC1434" i="8"/>
  <c r="AC3123" i="8"/>
  <c r="AC1435" i="8"/>
  <c r="AC3124" i="8"/>
  <c r="AC1060" i="8"/>
  <c r="AC3125" i="8"/>
  <c r="AC1436" i="8"/>
  <c r="AC1437" i="8"/>
  <c r="AC1438" i="8"/>
  <c r="AC3126" i="8"/>
  <c r="AC2499" i="8"/>
  <c r="AC1061" i="8"/>
  <c r="AC2500" i="8"/>
  <c r="AC3127" i="8"/>
  <c r="AC2501" i="8"/>
  <c r="AC3128" i="8"/>
  <c r="AC3129" i="8"/>
  <c r="AC1439" i="8"/>
  <c r="AC3130" i="8"/>
  <c r="AC3131" i="8"/>
  <c r="AC3132" i="8"/>
  <c r="AC2502" i="8"/>
  <c r="AC3133" i="8"/>
  <c r="AC3134" i="8"/>
  <c r="AC3135" i="8"/>
  <c r="AC1062" i="8"/>
  <c r="AC3136" i="8"/>
  <c r="AC1063" i="8"/>
  <c r="AC1440" i="8"/>
  <c r="AC3137" i="8"/>
  <c r="AC3138" i="8"/>
  <c r="AC3139" i="8"/>
  <c r="AC2503" i="8"/>
  <c r="AC3140" i="8"/>
  <c r="AC1064" i="8"/>
  <c r="AC1441" i="8"/>
  <c r="AC1065" i="8"/>
  <c r="AC3141" i="8"/>
  <c r="AC3142" i="8"/>
  <c r="AC3143" i="8"/>
  <c r="AC3144" i="8"/>
  <c r="AC3145" i="8"/>
  <c r="AC3146" i="8"/>
  <c r="AC1066" i="8"/>
  <c r="AC1067" i="8"/>
  <c r="AC3147" i="8"/>
  <c r="AC3148" i="8"/>
  <c r="AC3149" i="8"/>
  <c r="AC1442" i="8"/>
  <c r="AC3150" i="8"/>
  <c r="AC3151" i="8"/>
  <c r="AC1443" i="8"/>
  <c r="AC2389" i="8"/>
  <c r="AC3152" i="8"/>
  <c r="AC3153" i="8"/>
  <c r="AC3154" i="8"/>
  <c r="AC1068" i="8"/>
  <c r="AC3155" i="8"/>
  <c r="AC2504" i="8"/>
  <c r="AC3156" i="8"/>
  <c r="AC1444" i="8"/>
  <c r="AC3157" i="8"/>
  <c r="AC3158" i="8"/>
  <c r="AC1445" i="8"/>
  <c r="AC1069" i="8"/>
  <c r="AC3159" i="8"/>
  <c r="AC3160" i="8"/>
  <c r="AC3161" i="8"/>
  <c r="AC3162" i="8"/>
  <c r="AC1070" i="8"/>
  <c r="AC3163" i="8"/>
  <c r="AC3164" i="8"/>
  <c r="AC3165" i="8"/>
  <c r="AC3166" i="8"/>
  <c r="AC1071" i="8"/>
  <c r="AC1446" i="8"/>
  <c r="AC1072" i="8"/>
  <c r="AC3167" i="8"/>
  <c r="AC1073" i="8"/>
  <c r="AC1074" i="8"/>
  <c r="AC1075" i="8"/>
  <c r="AC3168" i="8"/>
  <c r="AC3169" i="8"/>
  <c r="AC2390" i="8"/>
  <c r="AC3170" i="8"/>
  <c r="AC3171" i="8"/>
  <c r="AC2391" i="8"/>
  <c r="AC1076" i="8"/>
  <c r="AC1077" i="8"/>
  <c r="AC1078" i="8"/>
  <c r="AC1447" i="8"/>
  <c r="AC3172" i="8"/>
  <c r="AC1079" i="8"/>
  <c r="AC1080" i="8"/>
  <c r="AC3173" i="8"/>
  <c r="AC3174" i="8"/>
  <c r="AC3175" i="8"/>
  <c r="AC3176" i="8"/>
  <c r="AC3177" i="8"/>
  <c r="AC3178" i="8"/>
  <c r="AC3179" i="8"/>
  <c r="AC3180" i="8"/>
  <c r="AC3181" i="8"/>
  <c r="AC1081" i="8"/>
  <c r="AC3182" i="8"/>
  <c r="AC3183" i="8"/>
  <c r="AC3184" i="8"/>
  <c r="AC2505" i="8"/>
  <c r="AC1082" i="8"/>
  <c r="AC1083" i="8"/>
  <c r="AC1084" i="8"/>
  <c r="AC3185" i="8"/>
  <c r="AC1085" i="8"/>
  <c r="AC1086" i="8"/>
  <c r="AC3186" i="8"/>
  <c r="AC1087" i="8"/>
  <c r="AC3187" i="8"/>
  <c r="AC3188" i="8"/>
  <c r="AC2392" i="8"/>
  <c r="AC3189" i="8"/>
  <c r="AC3190" i="8"/>
  <c r="AC1088" i="8"/>
  <c r="AC1089" i="8"/>
  <c r="AC1448" i="8"/>
  <c r="AC3191" i="8"/>
  <c r="AC3192" i="8"/>
  <c r="AC1090" i="8"/>
  <c r="AC1091" i="8"/>
  <c r="AC1092" i="8"/>
  <c r="AC2393" i="8"/>
  <c r="AC3193" i="8"/>
  <c r="AC2394" i="8"/>
  <c r="AC3194" i="8"/>
  <c r="AC2395" i="8"/>
  <c r="AC2396" i="8"/>
  <c r="AC3195" i="8"/>
  <c r="AC3196" i="8"/>
  <c r="AC3197" i="8"/>
  <c r="AC3198" i="8"/>
  <c r="AC2397" i="8"/>
  <c r="AC2398" i="8"/>
  <c r="AC3199" i="8"/>
  <c r="AC1449" i="8"/>
  <c r="AC1450" i="8"/>
  <c r="AC3200" i="8"/>
  <c r="AC2506" i="8"/>
  <c r="AC1093" i="8"/>
  <c r="AC1094" i="8"/>
  <c r="AC2399" i="8"/>
  <c r="AC3201" i="8"/>
  <c r="AC3202" i="8"/>
  <c r="AC3203" i="8"/>
  <c r="AC1451" i="8"/>
  <c r="AC2400" i="8"/>
  <c r="AC1452" i="8"/>
  <c r="AC1453" i="8"/>
  <c r="AC3204" i="8"/>
  <c r="AC2401" i="8"/>
  <c r="AC3205" i="8"/>
  <c r="AC3206" i="8"/>
  <c r="AC3207" i="8"/>
  <c r="AC3208" i="8"/>
  <c r="AC3209" i="8"/>
  <c r="AC1095" i="8"/>
  <c r="AC1096" i="8"/>
  <c r="AC3210" i="8"/>
  <c r="AC1097" i="8"/>
  <c r="AC2402" i="8"/>
  <c r="AC3211" i="8"/>
  <c r="AC3212" i="8"/>
  <c r="AC3213" i="8"/>
  <c r="AC2507" i="8"/>
  <c r="AC2403" i="8"/>
  <c r="AC2404" i="8"/>
  <c r="AC3214" i="8"/>
  <c r="AC3215" i="8"/>
  <c r="AC3216" i="8"/>
  <c r="AC2405" i="8"/>
  <c r="AC2406" i="8"/>
  <c r="AC2407" i="8"/>
  <c r="AC1454" i="8"/>
  <c r="AC1098" i="8"/>
  <c r="AC3217" i="8"/>
  <c r="AC3218" i="8"/>
  <c r="AC2508" i="8"/>
  <c r="AC1455" i="8"/>
  <c r="AC1099" i="8"/>
  <c r="AC3219" i="8"/>
  <c r="AC3220" i="8"/>
  <c r="AC2408" i="8"/>
  <c r="AC1100" i="8"/>
  <c r="AC3221" i="8"/>
  <c r="AC1101" i="8"/>
  <c r="AC1102" i="8"/>
  <c r="AC3222" i="8"/>
  <c r="AC3223" i="8"/>
  <c r="AC3224" i="8"/>
  <c r="AC3225" i="8"/>
  <c r="AC1103" i="8"/>
  <c r="AC1104" i="8"/>
  <c r="AC2509" i="8"/>
  <c r="AC1105" i="8"/>
  <c r="AC1106" i="8"/>
  <c r="AC1456" i="8"/>
  <c r="AC3226" i="8"/>
  <c r="AC3227" i="8"/>
  <c r="AC3228" i="8"/>
  <c r="AC2409" i="8"/>
  <c r="AC2410" i="8"/>
  <c r="AC2411" i="8"/>
  <c r="AC3229" i="8"/>
  <c r="AC3230" i="8"/>
  <c r="AC3231" i="8"/>
  <c r="AC3232" i="8"/>
  <c r="AC3233" i="8"/>
  <c r="AC2412" i="8"/>
  <c r="AC2413" i="8"/>
  <c r="AC2414" i="8"/>
  <c r="AC2415" i="8"/>
  <c r="AC3234" i="8"/>
  <c r="AC3235" i="8"/>
  <c r="AC3236" i="8"/>
  <c r="AC2416" i="8"/>
  <c r="AC3237" i="8"/>
  <c r="AC2510" i="8"/>
  <c r="AC3238" i="8"/>
  <c r="AC2417" i="8"/>
  <c r="AC2418" i="8"/>
  <c r="AC1457" i="8"/>
  <c r="AC1458" i="8"/>
  <c r="AC3239" i="8"/>
  <c r="AC3240" i="8"/>
  <c r="AC1459" i="8"/>
  <c r="AC3241" i="8"/>
  <c r="AC3242" i="8"/>
  <c r="AC3243" i="8"/>
  <c r="AC1460" i="8"/>
  <c r="AC3244" i="8"/>
  <c r="AC1461" i="8"/>
  <c r="AC3245" i="8"/>
  <c r="AC2511" i="8"/>
  <c r="AC1462" i="8"/>
  <c r="AC1463" i="8"/>
  <c r="AC2419" i="8"/>
  <c r="AC1464" i="8"/>
  <c r="AC3246" i="8"/>
  <c r="AC3247" i="8"/>
  <c r="AC1107" i="8"/>
  <c r="AC1108" i="8"/>
  <c r="AC1109" i="8"/>
  <c r="AC1465" i="8"/>
  <c r="AC3248" i="8"/>
  <c r="AC2420" i="8"/>
  <c r="AC2421" i="8"/>
  <c r="AC2422" i="8"/>
  <c r="AC2423" i="8"/>
  <c r="AC1466" i="8"/>
  <c r="AC2424" i="8"/>
  <c r="AC3249" i="8"/>
  <c r="AC3250" i="8"/>
  <c r="AC3251" i="8"/>
  <c r="AC3252" i="8"/>
  <c r="AC1110" i="8"/>
  <c r="AC1111" i="8"/>
  <c r="AC3253" i="8"/>
  <c r="AC2425" i="8"/>
  <c r="AC2426" i="8"/>
  <c r="AC1467" i="8"/>
  <c r="AC3254" i="8"/>
  <c r="AC1112" i="8"/>
  <c r="AC3255" i="8"/>
  <c r="AC3256" i="8"/>
  <c r="AC2427" i="8"/>
  <c r="AC2428" i="8"/>
  <c r="AC1468" i="8"/>
  <c r="AC3257" i="8"/>
  <c r="AC2429" i="8"/>
  <c r="AC2512" i="8"/>
  <c r="AC3258" i="8"/>
  <c r="AC3259" i="8"/>
  <c r="AC3260" i="8"/>
  <c r="AC3261" i="8"/>
  <c r="AC3262" i="8"/>
  <c r="AC3263" i="8"/>
  <c r="AC3264" i="8"/>
  <c r="AC2430" i="8"/>
  <c r="AC3265" i="8"/>
  <c r="AC2431" i="8"/>
  <c r="AC2432" i="8"/>
  <c r="AC2433" i="8"/>
  <c r="AC1469" i="8"/>
  <c r="AC3266" i="8"/>
  <c r="AC3267" i="8"/>
  <c r="AC2434" i="8"/>
  <c r="AC2435" i="8"/>
  <c r="AC1113" i="8"/>
  <c r="AC3268" i="8"/>
  <c r="AC2436" i="8"/>
  <c r="AC2437" i="8"/>
  <c r="AC2438" i="8"/>
  <c r="AC3269" i="8"/>
  <c r="AC3270" i="8"/>
  <c r="AC3271" i="8"/>
  <c r="AC3272" i="8"/>
  <c r="AC2439" i="8"/>
  <c r="AC3273" i="8"/>
  <c r="AC2440" i="8"/>
  <c r="AC3274" i="8"/>
  <c r="AC2441" i="8"/>
  <c r="AC2442" i="8"/>
  <c r="AC3275" i="8"/>
  <c r="AC2443" i="8"/>
  <c r="AC3276" i="8"/>
  <c r="AC3277" i="8"/>
  <c r="AC3278" i="8"/>
  <c r="AC3279" i="8"/>
  <c r="AC3280" i="8"/>
  <c r="AC3281" i="8"/>
  <c r="AC3282" i="8"/>
  <c r="AC3283" i="8"/>
  <c r="AC2594" i="8"/>
  <c r="AC3284" i="8"/>
  <c r="AC3285" i="8"/>
  <c r="AC2444" i="8"/>
  <c r="AC3286" i="8"/>
  <c r="AC2513" i="8"/>
  <c r="AC3287" i="8"/>
  <c r="AC3288" i="8"/>
  <c r="AC2595" i="8"/>
  <c r="AC3289" i="8"/>
  <c r="AC3290" i="8"/>
  <c r="AC3291" i="8"/>
  <c r="AC2446" i="8"/>
  <c r="AC2447" i="8"/>
  <c r="AC2445" i="8"/>
  <c r="AC3292" i="8"/>
  <c r="AC3293" i="8"/>
  <c r="AC3294" i="8"/>
  <c r="AC3295" i="8"/>
  <c r="AC3296" i="8"/>
  <c r="AC2596" i="8"/>
  <c r="AC3297" i="8"/>
  <c r="AC3298" i="8"/>
  <c r="AC3299" i="8"/>
  <c r="AC3300" i="8"/>
  <c r="AC3301" i="8"/>
  <c r="AC3302" i="8"/>
  <c r="AC2448" i="8"/>
  <c r="AC3303" i="8"/>
  <c r="AC3304" i="8"/>
  <c r="AC3305" i="8"/>
  <c r="AC3306" i="8"/>
  <c r="AC3307" i="8"/>
  <c r="AC3308" i="8"/>
  <c r="AC3309" i="8"/>
  <c r="AC2597" i="8"/>
  <c r="AC2450" i="8"/>
  <c r="AC2451" i="8"/>
  <c r="AC2449" i="8"/>
  <c r="AC2453" i="8"/>
  <c r="AC2454" i="8"/>
  <c r="AC2452" i="8"/>
  <c r="AC3310" i="8"/>
  <c r="AC2598" i="8"/>
  <c r="AC3311" i="8"/>
  <c r="AC3312" i="8"/>
  <c r="AC2455" i="8"/>
  <c r="AC2456" i="8"/>
  <c r="AC3313" i="8"/>
  <c r="AC3314" i="8"/>
  <c r="AC2457" i="8"/>
  <c r="AC2458" i="8"/>
  <c r="AC3315" i="8"/>
  <c r="AC3316" i="8"/>
  <c r="AC3317" i="8"/>
  <c r="AC3318" i="8"/>
  <c r="AC3319" i="8"/>
  <c r="AC3320" i="8"/>
  <c r="AC3321" i="8"/>
  <c r="AC3322" i="8"/>
  <c r="AC3323" i="8"/>
  <c r="AC3324" i="8"/>
  <c r="AC3325" i="8"/>
  <c r="AC3326" i="8"/>
  <c r="AC3327" i="8"/>
  <c r="AC3328" i="8"/>
  <c r="AC3329" i="8"/>
  <c r="AC3330" i="8"/>
  <c r="AC2459" i="8"/>
  <c r="AC3331" i="8"/>
  <c r="AC3332" i="8"/>
  <c r="AC2460" i="8"/>
  <c r="AC3333" i="8"/>
  <c r="AC3334" i="8"/>
  <c r="AC3335" i="8"/>
  <c r="AC3336" i="8"/>
  <c r="AC3337" i="8"/>
  <c r="AC2514" i="8"/>
  <c r="AC3338" i="8"/>
  <c r="AC3339" i="8"/>
  <c r="AC2515" i="8"/>
  <c r="AC2461" i="8"/>
  <c r="AC3340" i="8"/>
  <c r="AC2462" i="8"/>
  <c r="AC3341" i="8"/>
  <c r="AC3342" i="8"/>
  <c r="AC3343" i="8"/>
  <c r="AC3344" i="8"/>
  <c r="AC2463" i="8"/>
  <c r="AC3345" i="8"/>
  <c r="AC1470" i="8"/>
  <c r="AC3346" i="8"/>
  <c r="AC3347" i="8"/>
  <c r="AC3348" i="8"/>
  <c r="AC3349" i="8"/>
  <c r="AC3350" i="8"/>
  <c r="AC3351" i="8"/>
  <c r="AC3352" i="8"/>
  <c r="AC3353" i="8"/>
  <c r="AC3354" i="8"/>
  <c r="AC2464" i="8"/>
  <c r="AC2465" i="8"/>
  <c r="AC3508" i="8"/>
  <c r="AC1471" i="8"/>
  <c r="AC1472" i="8"/>
  <c r="AC1473" i="8"/>
  <c r="AC1474" i="8"/>
  <c r="AC1475" i="8"/>
  <c r="AC1476" i="8"/>
  <c r="AC1477" i="8"/>
  <c r="AC1478" i="8"/>
  <c r="AC1479" i="8"/>
  <c r="AC1480" i="8"/>
  <c r="AC1481" i="8"/>
  <c r="AC1482" i="8"/>
  <c r="AC1483" i="8"/>
  <c r="AC1484" i="8"/>
  <c r="AC1485" i="8"/>
  <c r="AC1486" i="8"/>
  <c r="AC1487" i="8"/>
  <c r="AC1488" i="8"/>
  <c r="AC1489" i="8"/>
  <c r="AC1490" i="8"/>
  <c r="AC1491" i="8"/>
  <c r="AC1492" i="8"/>
  <c r="AC1493" i="8"/>
  <c r="AC1494" i="8"/>
  <c r="AC1495" i="8"/>
  <c r="AC1496" i="8"/>
  <c r="AC1497" i="8"/>
  <c r="AC1498" i="8"/>
  <c r="AC1499" i="8"/>
  <c r="AC1500" i="8"/>
  <c r="AC1501" i="8"/>
  <c r="AC1502" i="8"/>
  <c r="AC1503" i="8"/>
  <c r="AC2516" i="8"/>
  <c r="AC2517" i="8"/>
  <c r="AC1504" i="8"/>
  <c r="AC2518" i="8"/>
  <c r="AC1505" i="8"/>
  <c r="AC1506" i="8"/>
  <c r="AC2519" i="8"/>
  <c r="AC1507" i="8"/>
  <c r="AC1508" i="8"/>
  <c r="AC1509" i="8"/>
  <c r="AC1510" i="8"/>
  <c r="AC1511" i="8"/>
  <c r="AC2520" i="8"/>
  <c r="AC1512" i="8"/>
  <c r="AC1513" i="8"/>
  <c r="AC1514" i="8"/>
  <c r="AC1515" i="8"/>
  <c r="AC1516" i="8"/>
  <c r="AC1517" i="8"/>
  <c r="AC1518" i="8"/>
  <c r="AC1519" i="8"/>
  <c r="AC1520" i="8"/>
  <c r="AC1521" i="8"/>
  <c r="AC2521" i="8"/>
  <c r="AC1522" i="8"/>
  <c r="AC1523" i="8"/>
  <c r="AC1524" i="8"/>
  <c r="AC1525" i="8"/>
  <c r="AC1526" i="8"/>
  <c r="AC1527" i="8"/>
  <c r="AC1528" i="8"/>
  <c r="AC2522" i="8"/>
  <c r="AC1529" i="8"/>
  <c r="AC1530" i="8"/>
  <c r="AC1531" i="8"/>
  <c r="AC1532" i="8"/>
  <c r="AC1533" i="8"/>
  <c r="AC1534" i="8"/>
  <c r="AC2523" i="8"/>
  <c r="AC2524" i="8"/>
  <c r="AC2525" i="8"/>
  <c r="AC2526" i="8"/>
  <c r="AC1535" i="8"/>
  <c r="AC1536" i="8"/>
  <c r="AC1537" i="8"/>
  <c r="AC1538" i="8"/>
  <c r="AC1539" i="8"/>
  <c r="AC1540" i="8"/>
  <c r="AC1541" i="8"/>
  <c r="AC1542" i="8"/>
  <c r="AC1543" i="8"/>
  <c r="AC1544" i="8"/>
  <c r="AC1545" i="8"/>
  <c r="AC1546" i="8"/>
  <c r="AC1547" i="8"/>
  <c r="AC1548" i="8"/>
  <c r="AC1549" i="8"/>
  <c r="AC1550" i="8"/>
  <c r="AC1551" i="8"/>
  <c r="AC1552" i="8"/>
  <c r="AC1553" i="8"/>
  <c r="AC1554" i="8"/>
  <c r="AC2527" i="8"/>
  <c r="AC1555" i="8"/>
  <c r="AC1556" i="8"/>
  <c r="AC1557" i="8"/>
  <c r="AC1558" i="8"/>
  <c r="AC1559" i="8"/>
  <c r="AC1560" i="8"/>
  <c r="AC1561" i="8"/>
  <c r="AC1562" i="8"/>
  <c r="AC1563" i="8"/>
  <c r="AC1564" i="8"/>
  <c r="AC2528" i="8"/>
  <c r="AC1565" i="8"/>
  <c r="AC1566" i="8"/>
  <c r="AC1567" i="8"/>
  <c r="AC1568" i="8"/>
  <c r="AC1569" i="8"/>
  <c r="AC1570" i="8"/>
  <c r="AC1571" i="8"/>
  <c r="AC1572" i="8"/>
  <c r="AC1573" i="8"/>
  <c r="AC1574" i="8"/>
  <c r="AC1575" i="8"/>
  <c r="AC1576" i="8"/>
  <c r="AC1577" i="8"/>
  <c r="AC1578" i="8"/>
  <c r="AC1579" i="8"/>
  <c r="AC1580" i="8"/>
  <c r="AC1581" i="8"/>
  <c r="AC1582" i="8"/>
  <c r="AC1583" i="8"/>
  <c r="AC1584" i="8"/>
  <c r="AC1585" i="8"/>
  <c r="AC2529" i="8"/>
  <c r="AC1586" i="8"/>
  <c r="AC1587" i="8"/>
  <c r="AC1588" i="8"/>
  <c r="AC1589" i="8"/>
  <c r="AC2530" i="8"/>
  <c r="AC1590" i="8"/>
  <c r="AC2531" i="8"/>
  <c r="AC1591" i="8"/>
  <c r="AC1592" i="8"/>
  <c r="AC2532" i="8"/>
  <c r="AC1593" i="8"/>
  <c r="AC1594" i="8"/>
  <c r="AC1595" i="8"/>
  <c r="AC1596" i="8"/>
  <c r="AC1597" i="8"/>
  <c r="AC1598" i="8"/>
  <c r="AC1599" i="8"/>
  <c r="AC1600" i="8"/>
  <c r="AC1601" i="8"/>
  <c r="AC1602" i="8"/>
  <c r="AC1603" i="8"/>
  <c r="AC1604" i="8"/>
  <c r="AC2207" i="8"/>
  <c r="AC2208" i="8"/>
  <c r="AC2209" i="8"/>
  <c r="AC2210" i="8"/>
  <c r="AC2211" i="8"/>
  <c r="AC2212" i="8"/>
  <c r="AC2213" i="8"/>
  <c r="AC2214" i="8"/>
  <c r="AC2215" i="8"/>
  <c r="AC2216" i="8"/>
  <c r="AC2217" i="8"/>
  <c r="AC2218" i="8"/>
  <c r="AC2219" i="8"/>
  <c r="AC2220" i="8"/>
  <c r="AC2221" i="8"/>
  <c r="AC2222" i="8"/>
  <c r="AC2586" i="8"/>
  <c r="AC2223" i="8"/>
  <c r="AC2224" i="8"/>
  <c r="AC2225" i="8"/>
  <c r="AC2226" i="8"/>
  <c r="AC2227" i="8"/>
  <c r="AC2228" i="8"/>
  <c r="AC2229" i="8"/>
  <c r="AC2230" i="8"/>
  <c r="AC2231" i="8"/>
  <c r="AC2232" i="8"/>
  <c r="AC2233" i="8"/>
  <c r="AC2234" i="8"/>
  <c r="AC2235" i="8"/>
  <c r="AC2236" i="8"/>
  <c r="AC2466" i="8"/>
  <c r="AC2467" i="8"/>
  <c r="AC2468" i="8"/>
  <c r="AC2237" i="8"/>
  <c r="AC2238" i="8"/>
  <c r="AC2239" i="8"/>
  <c r="AC2240" i="8"/>
  <c r="AC2241" i="8"/>
  <c r="AC2242" i="8"/>
  <c r="AC2243" i="8"/>
  <c r="AC2244" i="8"/>
  <c r="AC2245" i="8"/>
  <c r="AC2871" i="8"/>
  <c r="AC2872" i="8"/>
  <c r="AC2246" i="8"/>
  <c r="AC2247" i="8"/>
  <c r="AC2248" i="8"/>
  <c r="AC2249" i="8"/>
  <c r="AC2250" i="8"/>
  <c r="AC2251" i="8"/>
  <c r="AC2252" i="8"/>
  <c r="AC2253" i="8"/>
  <c r="AC2254" i="8"/>
  <c r="AC2255" i="8"/>
  <c r="AC2873" i="8"/>
  <c r="AC2874" i="8"/>
  <c r="AC2256" i="8"/>
  <c r="AC2257" i="8"/>
  <c r="AC2258" i="8"/>
  <c r="AC2259" i="8"/>
  <c r="AC2260" i="8"/>
  <c r="AC2261" i="8"/>
  <c r="AC2262" i="8"/>
  <c r="AC2263" i="8"/>
  <c r="AC2264" i="8"/>
  <c r="AC2265" i="8"/>
  <c r="AC2266" i="8"/>
  <c r="AC2267" i="8"/>
  <c r="AC2268" i="8"/>
  <c r="AC2269" i="8"/>
  <c r="AC2270" i="8"/>
  <c r="AC2271" i="8"/>
  <c r="AC2272" i="8"/>
  <c r="AC2273" i="8"/>
  <c r="AC2274" i="8"/>
  <c r="AC2275" i="8"/>
  <c r="AC2276" i="8"/>
  <c r="AC2277" i="8"/>
  <c r="AC2278" i="8"/>
  <c r="AC2279" i="8"/>
  <c r="AC2875" i="8"/>
  <c r="AC2281" i="8"/>
  <c r="AC2282" i="8"/>
  <c r="AC2283" i="8"/>
  <c r="AC2284" i="8"/>
  <c r="AC2285" i="8"/>
  <c r="AC2286" i="8"/>
  <c r="AC2287" i="8"/>
  <c r="AC2288" i="8"/>
  <c r="AC2289" i="8"/>
  <c r="AC2290" i="8"/>
  <c r="AC2291" i="8"/>
  <c r="AC2292" i="8"/>
  <c r="AC2293" i="8"/>
  <c r="AC2294" i="8"/>
  <c r="AC2295" i="8"/>
  <c r="AC2296" i="8"/>
  <c r="AC2297" i="8"/>
  <c r="AC2298" i="8"/>
  <c r="AC2299" i="8"/>
  <c r="AC2300" i="8"/>
  <c r="AC2301" i="8"/>
  <c r="AC2302" i="8"/>
  <c r="AC2303" i="8"/>
  <c r="AC2304" i="8"/>
  <c r="AC2876" i="8"/>
  <c r="AC2305" i="8"/>
  <c r="AC2306" i="8"/>
  <c r="AC2307" i="8"/>
  <c r="AC2308" i="8"/>
  <c r="AC2309" i="8"/>
  <c r="AC2310" i="8"/>
  <c r="AC2311" i="8"/>
  <c r="AC2312" i="8"/>
  <c r="AC2313" i="8"/>
  <c r="AC2314" i="8"/>
  <c r="AC2315" i="8"/>
  <c r="AC2316" i="8"/>
  <c r="AC2317" i="8"/>
  <c r="AC2318" i="8"/>
  <c r="AC2319" i="8"/>
  <c r="AC2320" i="8"/>
  <c r="AC2321" i="8"/>
  <c r="AC2322" i="8"/>
  <c r="AC2323" i="8"/>
  <c r="AC2324" i="8"/>
  <c r="AC2877" i="8"/>
  <c r="AC2325" i="8"/>
  <c r="AC2326" i="8"/>
  <c r="AC2327" i="8"/>
  <c r="AC2328" i="8"/>
  <c r="AC2329" i="8"/>
  <c r="AC2330" i="8"/>
  <c r="AC2331" i="8"/>
  <c r="AC2332" i="8"/>
  <c r="AC2333" i="8"/>
  <c r="AC2334" i="8"/>
  <c r="AC2335" i="8"/>
  <c r="AC2336" i="8"/>
  <c r="AC2587" i="8"/>
  <c r="AC2588" i="8"/>
  <c r="AC2589" i="8"/>
  <c r="AC2590" i="8"/>
  <c r="AC2337" i="8"/>
  <c r="AC2591" i="8"/>
  <c r="AC2338" i="8"/>
  <c r="AC2339" i="8"/>
  <c r="AC2340" i="8"/>
  <c r="AC2341" i="8"/>
  <c r="AC2342" i="8"/>
  <c r="AC2343" i="8"/>
  <c r="AC2344" i="8"/>
  <c r="AC2345" i="8"/>
  <c r="AC2346" i="8"/>
  <c r="AC2347" i="8"/>
  <c r="AC2348" i="8"/>
  <c r="AC2349" i="8"/>
  <c r="AC2350" i="8"/>
  <c r="AC2351" i="8"/>
  <c r="AC2352" i="8"/>
  <c r="AC2353" i="8"/>
  <c r="AC2354" i="8"/>
  <c r="AC2355" i="8"/>
  <c r="AC2356" i="8"/>
  <c r="AC2357" i="8"/>
  <c r="AC2358" i="8"/>
  <c r="AC2359" i="8"/>
  <c r="AC2360" i="8"/>
  <c r="AC2361" i="8"/>
  <c r="AC2362" i="8"/>
  <c r="AC2592" i="8"/>
  <c r="AC2363" i="8"/>
  <c r="AC2878" i="8"/>
  <c r="AC2364" i="8"/>
  <c r="AC2365" i="8"/>
  <c r="AC2366" i="8"/>
  <c r="AC2367" i="8"/>
  <c r="AC2368" i="8"/>
  <c r="AC2369" i="8"/>
  <c r="AC2593" i="8"/>
  <c r="AC2370" i="8"/>
  <c r="AC2371" i="8"/>
  <c r="AC3086" i="8"/>
  <c r="AC3087" i="8"/>
  <c r="AC3088" i="8"/>
  <c r="AC3089" i="8"/>
  <c r="AC3090" i="8"/>
  <c r="AC3091" i="8"/>
  <c r="AC3092" i="8"/>
  <c r="AC3093" i="8"/>
  <c r="AC3094" i="8"/>
  <c r="AC3095" i="8"/>
  <c r="AC3096" i="8"/>
  <c r="AC3097" i="8"/>
  <c r="AC3098" i="8"/>
  <c r="AC3099" i="8"/>
  <c r="AC3100" i="8"/>
  <c r="AC3101" i="8"/>
  <c r="AC3102" i="8"/>
  <c r="AC3103" i="8"/>
  <c r="AC2280" i="8"/>
  <c r="AC3104" i="8"/>
  <c r="AC2921" i="8"/>
  <c r="AC3105" i="8"/>
  <c r="AC3106" i="8"/>
  <c r="AC2922" i="8"/>
  <c r="AC2923" i="8"/>
  <c r="AC2924" i="8"/>
  <c r="AC3107" i="8"/>
  <c r="AC2925" i="8"/>
  <c r="AC3108" i="8"/>
  <c r="AC2926" i="8"/>
  <c r="AC3109" i="8"/>
  <c r="AC2927" i="8"/>
  <c r="AC2928" i="8"/>
  <c r="AC2929" i="8"/>
  <c r="AC3110" i="8"/>
  <c r="AC2930" i="8"/>
  <c r="AC2931" i="8"/>
  <c r="AC3111" i="8"/>
  <c r="AC2932" i="8"/>
  <c r="AC2933" i="8"/>
  <c r="AC2934" i="8"/>
  <c r="AC2935" i="8"/>
  <c r="AC2936" i="8"/>
  <c r="AC2937" i="8"/>
  <c r="AC2938" i="8"/>
  <c r="AC2939" i="8"/>
  <c r="AC2940" i="8"/>
  <c r="AC2941" i="8"/>
  <c r="AC3516" i="8"/>
  <c r="AC2942" i="8"/>
  <c r="AC2943" i="8"/>
  <c r="AC2944" i="8"/>
  <c r="AC2945" i="8"/>
  <c r="AC2946" i="8"/>
  <c r="AC2947" i="8"/>
  <c r="AC3517" i="8"/>
  <c r="AC3112" i="8"/>
  <c r="AC2948" i="8"/>
  <c r="AC2949" i="8"/>
  <c r="AC2950" i="8"/>
  <c r="AC3113" i="8"/>
  <c r="AC2951" i="8"/>
  <c r="AC2952" i="8"/>
  <c r="AC2953" i="8"/>
  <c r="AC2954" i="8"/>
  <c r="AC3114" i="8"/>
  <c r="AC2955" i="8"/>
  <c r="AC2956" i="8"/>
  <c r="AC2957" i="8"/>
  <c r="AC2958" i="8"/>
  <c r="AC2959" i="8"/>
  <c r="AC2960" i="8"/>
  <c r="AC2961" i="8"/>
  <c r="AC2962" i="8"/>
  <c r="AC2963" i="8"/>
  <c r="AC2964" i="8"/>
  <c r="AC2965" i="8"/>
  <c r="AC2966" i="8"/>
  <c r="AC2967" i="8"/>
  <c r="AC2968" i="8"/>
  <c r="AC2969" i="8"/>
  <c r="AC2970" i="8"/>
  <c r="AC2971" i="8"/>
  <c r="AC2972" i="8"/>
  <c r="AC2973" i="8"/>
  <c r="AC2974" i="8"/>
  <c r="AC2975" i="8"/>
  <c r="AC2976" i="8"/>
  <c r="AC2977" i="8"/>
  <c r="AC2978" i="8"/>
  <c r="AC2979" i="8"/>
  <c r="AC2980" i="8"/>
  <c r="AC2981" i="8"/>
  <c r="AC2982" i="8"/>
  <c r="AC2983" i="8"/>
  <c r="AC2984" i="8"/>
  <c r="AC2985" i="8"/>
  <c r="AC2986" i="8"/>
  <c r="AC2987" i="8"/>
  <c r="AC2988" i="8"/>
  <c r="AC2989" i="8"/>
  <c r="AC2990" i="8"/>
  <c r="AC2991" i="8"/>
  <c r="AC2992" i="8"/>
  <c r="AC2993" i="8"/>
  <c r="AC2994" i="8"/>
  <c r="AC2995" i="8"/>
  <c r="AC2996" i="8"/>
  <c r="AC2997" i="8"/>
  <c r="AC2998" i="8"/>
  <c r="AC2999" i="8"/>
  <c r="AC3000" i="8"/>
  <c r="AC3001" i="8"/>
  <c r="AC3002" i="8"/>
  <c r="AC3003" i="8"/>
  <c r="AC3004" i="8"/>
  <c r="AC3005" i="8"/>
  <c r="AC3006" i="8"/>
  <c r="AC3007" i="8"/>
  <c r="AC3008" i="8"/>
  <c r="AC3009" i="8"/>
  <c r="AC3010" i="8"/>
  <c r="AC3011" i="8"/>
  <c r="AC3012" i="8"/>
  <c r="AC3013" i="8"/>
  <c r="AC3014" i="8"/>
  <c r="AC3015" i="8"/>
  <c r="AC3016" i="8"/>
  <c r="AC3017" i="8"/>
  <c r="AC3018" i="8"/>
  <c r="AC3019" i="8"/>
  <c r="AC3020" i="8"/>
  <c r="AC3021" i="8"/>
  <c r="AC3022" i="8"/>
  <c r="AC3023" i="8"/>
  <c r="AC3024" i="8"/>
  <c r="AC3025" i="8"/>
  <c r="AC3026" i="8"/>
  <c r="AC3027" i="8"/>
  <c r="AC3028" i="8"/>
  <c r="AC3029" i="8"/>
  <c r="AC3030" i="8"/>
  <c r="AC3031" i="8"/>
  <c r="AC3032" i="8"/>
  <c r="AC3033" i="8"/>
  <c r="AC3034" i="8"/>
  <c r="AC3035" i="8"/>
  <c r="AC3036" i="8"/>
  <c r="AC3037" i="8"/>
  <c r="AC3518" i="8"/>
  <c r="AC3038" i="8"/>
  <c r="AC3039" i="8"/>
  <c r="AC3040" i="8"/>
  <c r="AC3041" i="8"/>
  <c r="AC3042" i="8"/>
  <c r="AC3043" i="8"/>
  <c r="AC3044" i="8"/>
  <c r="AC3045" i="8"/>
  <c r="AC3046" i="8"/>
  <c r="AC3047" i="8"/>
  <c r="AC3048" i="8"/>
  <c r="AC3049" i="8"/>
  <c r="AC3050" i="8"/>
  <c r="AC3051" i="8"/>
  <c r="AC3052" i="8"/>
  <c r="AC3053" i="8"/>
  <c r="AC3054" i="8"/>
  <c r="AC3055" i="8"/>
  <c r="AC3056" i="8"/>
  <c r="AC3057" i="8"/>
  <c r="AC3058" i="8"/>
  <c r="AC3059" i="8"/>
  <c r="AC3060" i="8"/>
  <c r="AC3061" i="8"/>
  <c r="AC3062" i="8"/>
  <c r="AC3063" i="8"/>
  <c r="AC3064" i="8"/>
  <c r="AC3065" i="8"/>
  <c r="AC3066" i="8"/>
  <c r="AC3067" i="8"/>
  <c r="AC3068" i="8"/>
  <c r="AC3069" i="8"/>
  <c r="AC3070" i="8"/>
  <c r="AC3071" i="8"/>
  <c r="AC3072" i="8"/>
  <c r="AC3073" i="8"/>
  <c r="AC3074" i="8"/>
  <c r="AC3075" i="8"/>
  <c r="AC3076" i="8"/>
  <c r="AC3077" i="8"/>
  <c r="AC3078" i="8"/>
  <c r="AC3079" i="8"/>
  <c r="AC3080" i="8"/>
  <c r="AC3081" i="8"/>
  <c r="AC3082" i="8"/>
  <c r="AC3083" i="8"/>
  <c r="AC3084" i="8"/>
  <c r="AC3085" i="8"/>
  <c r="AC1605" i="8"/>
  <c r="AC2372" i="8"/>
  <c r="AC2373" i="8"/>
  <c r="AC2374" i="8"/>
  <c r="AC374" i="8"/>
  <c r="AC375" i="8"/>
  <c r="AC376" i="8"/>
  <c r="AC377" i="8"/>
  <c r="AC2375" i="8"/>
  <c r="AC378" i="8"/>
  <c r="AC751" i="8"/>
  <c r="AC2376" i="8"/>
  <c r="AC379" i="8"/>
  <c r="AC380" i="8"/>
  <c r="AC381" i="8"/>
  <c r="AC2377" i="8"/>
  <c r="AC382" i="8"/>
  <c r="AC383" i="8"/>
  <c r="AC384" i="8"/>
  <c r="AC385" i="8"/>
  <c r="AC386" i="8"/>
  <c r="AC387" i="8"/>
  <c r="AC2378" i="8"/>
  <c r="AC2379" i="8"/>
  <c r="AC2380" i="8"/>
  <c r="AC388" i="8"/>
  <c r="AC389" i="8"/>
  <c r="AC390" i="8"/>
  <c r="AC752" i="8"/>
  <c r="AC391" i="8"/>
  <c r="AC392" i="8"/>
  <c r="AC393" i="8"/>
  <c r="AC3511" i="8"/>
  <c r="AC394" i="8"/>
  <c r="AC395" i="8"/>
  <c r="AC753" i="8"/>
  <c r="AC2879" i="8"/>
  <c r="AC396" i="8"/>
  <c r="AC754" i="8"/>
  <c r="AC2880" i="8"/>
  <c r="AC397" i="8"/>
  <c r="AC398" i="8"/>
  <c r="AC399" i="8"/>
  <c r="AC2881" i="8"/>
  <c r="AC2381" i="8"/>
  <c r="AC400" i="8"/>
  <c r="AC2882" i="8"/>
  <c r="AC401" i="8"/>
  <c r="AC402" i="8"/>
  <c r="AC403" i="8"/>
  <c r="AC404" i="8"/>
  <c r="AC405" i="8"/>
  <c r="AC406" i="8"/>
  <c r="AC407" i="8"/>
  <c r="AC408" i="8"/>
  <c r="AC409" i="8"/>
  <c r="AC410" i="8"/>
  <c r="AC411" i="8"/>
  <c r="AC412" i="8"/>
  <c r="AC413" i="8"/>
  <c r="AC414" i="8"/>
  <c r="AC415" i="8"/>
  <c r="AC416" i="8"/>
  <c r="AC417" i="8"/>
  <c r="AC418" i="8"/>
  <c r="AC419" i="8"/>
  <c r="AC2382" i="8"/>
  <c r="AC420" i="8"/>
  <c r="AC421" i="8"/>
  <c r="AC422" i="8"/>
  <c r="AC423" i="8"/>
  <c r="AC424" i="8"/>
  <c r="AC425" i="8"/>
  <c r="AC426" i="8"/>
  <c r="AC427" i="8"/>
  <c r="AC755" i="8"/>
  <c r="AC428" i="8"/>
  <c r="AC756" i="8"/>
  <c r="AC429" i="8"/>
  <c r="AC430" i="8"/>
  <c r="AC2383" i="8"/>
  <c r="AC431" i="8"/>
  <c r="AC757" i="8"/>
  <c r="AC432" i="8"/>
  <c r="AC433" i="8"/>
  <c r="AC2883" i="8"/>
  <c r="AC434" i="8"/>
  <c r="AC435" i="8"/>
  <c r="AC2884" i="8"/>
  <c r="AC1043" i="8"/>
  <c r="AC1044" i="8"/>
  <c r="AC436" i="8"/>
  <c r="AC437" i="8"/>
  <c r="AC438" i="8"/>
  <c r="AC439" i="8"/>
  <c r="AC440" i="8"/>
  <c r="AC2885" i="8"/>
  <c r="AC441" i="8"/>
  <c r="AC758" i="8"/>
  <c r="AC442" i="8"/>
  <c r="AC2384" i="8"/>
  <c r="AC2886" i="8"/>
  <c r="AC443" i="8"/>
  <c r="AC444" i="8"/>
  <c r="AC445" i="8"/>
  <c r="AC446" i="8"/>
  <c r="AC759" i="8"/>
  <c r="AC760" i="8"/>
  <c r="AC447" i="8"/>
  <c r="AC448" i="8"/>
  <c r="AC449" i="8"/>
  <c r="AC450" i="8"/>
  <c r="AC451" i="8"/>
  <c r="AC761" i="8"/>
  <c r="AC452" i="8"/>
  <c r="AC453" i="8"/>
  <c r="AC762" i="8"/>
  <c r="AC454" i="8"/>
  <c r="AC455" i="8"/>
  <c r="AC2887" i="8"/>
  <c r="AC2888" i="8"/>
  <c r="AC763" i="8"/>
  <c r="AC2889" i="8"/>
  <c r="AC456" i="8"/>
  <c r="AC2890" i="8"/>
  <c r="AC2891" i="8"/>
  <c r="AC457" i="8"/>
  <c r="AC458" i="8"/>
  <c r="AC459" i="8"/>
  <c r="AC2892" i="8"/>
  <c r="AC2893" i="8"/>
  <c r="AC2894" i="8"/>
  <c r="AC2895" i="8"/>
  <c r="AC2896" i="8"/>
  <c r="AC2897" i="8"/>
  <c r="AC2898" i="8"/>
  <c r="AC2899" i="8"/>
  <c r="AC2900" i="8"/>
  <c r="AC460" i="8"/>
  <c r="AC2901" i="8"/>
  <c r="AC2902" i="8"/>
  <c r="AC2903" i="8"/>
  <c r="AC2904" i="8"/>
  <c r="AC2905" i="8"/>
  <c r="AC2906" i="8"/>
  <c r="AC2907" i="8"/>
  <c r="AC461" i="8"/>
  <c r="AC2908" i="8"/>
  <c r="AC462" i="8"/>
  <c r="AC2385" i="8"/>
  <c r="AC2386" i="8"/>
  <c r="AC2387" i="8"/>
  <c r="AC1023" i="8"/>
  <c r="AC1024" i="8"/>
  <c r="AC968" i="8"/>
  <c r="AC969" i="8"/>
  <c r="AC970" i="8"/>
  <c r="AC971" i="8"/>
  <c r="AC972" i="8"/>
  <c r="AC1025" i="8"/>
  <c r="AC973" i="8"/>
  <c r="AC1026" i="8"/>
  <c r="AC974" i="8"/>
  <c r="AC975" i="8"/>
  <c r="AC976" i="8"/>
  <c r="AC977" i="8"/>
  <c r="AC978" i="8"/>
  <c r="AC1027" i="8"/>
  <c r="AC979" i="8"/>
  <c r="AC1028" i="8"/>
  <c r="AC980" i="8"/>
  <c r="AC981" i="8"/>
  <c r="AC1029" i="8"/>
  <c r="AC982" i="8"/>
  <c r="AC983" i="8"/>
  <c r="AC1030" i="8"/>
  <c r="AC984" i="8"/>
  <c r="AC985" i="8"/>
  <c r="AC1031" i="8"/>
  <c r="AC1032" i="8"/>
  <c r="AC986" i="8"/>
  <c r="AC987" i="8"/>
  <c r="AC988" i="8"/>
  <c r="AC989" i="8"/>
  <c r="AC1033" i="8"/>
  <c r="AC990" i="8"/>
  <c r="AC1034" i="8"/>
  <c r="AC1035" i="8"/>
  <c r="AC991" i="8"/>
  <c r="AC992" i="8"/>
  <c r="AC993" i="8"/>
  <c r="AC994" i="8"/>
  <c r="AC1036" i="8"/>
  <c r="AC995" i="8"/>
  <c r="AC1037" i="8"/>
  <c r="AC996" i="8"/>
  <c r="AC997" i="8"/>
  <c r="AC998" i="8"/>
  <c r="AC999" i="8"/>
  <c r="AC1000" i="8"/>
  <c r="AC1001" i="8"/>
  <c r="AC1002" i="8"/>
  <c r="AC1003" i="8"/>
  <c r="AC1004" i="8"/>
  <c r="AC1005" i="8"/>
  <c r="AC1006" i="8"/>
  <c r="AC1007" i="8"/>
  <c r="AC1008" i="8"/>
  <c r="AC1009" i="8"/>
  <c r="AC1010" i="8"/>
  <c r="AC1011" i="8"/>
  <c r="AC1012" i="8"/>
  <c r="AC1013" i="8"/>
  <c r="AC1014" i="8"/>
  <c r="AC1015" i="8"/>
  <c r="AC1038" i="8"/>
  <c r="AC1039" i="8"/>
  <c r="AC1016" i="8"/>
  <c r="AC1017" i="8"/>
  <c r="AC1018" i="8"/>
  <c r="AC1019" i="8"/>
  <c r="AC1020" i="8"/>
  <c r="AC1021" i="8"/>
  <c r="AC1022" i="8"/>
  <c r="AC2909" i="8"/>
  <c r="AC2910" i="8"/>
  <c r="AC2911" i="8"/>
  <c r="AC764" i="8"/>
  <c r="AC2912" i="8"/>
  <c r="AC2913" i="8"/>
  <c r="AC765" i="8"/>
  <c r="AC2914" i="8"/>
  <c r="AC2915" i="8"/>
  <c r="AC766" i="8"/>
  <c r="AC2916" i="8"/>
  <c r="AC767" i="8"/>
  <c r="AC2917" i="8"/>
  <c r="AC2918" i="8"/>
  <c r="AC2919" i="8"/>
  <c r="AC1042" i="8"/>
  <c r="AC2920" i="8"/>
  <c r="AC3355" i="8"/>
  <c r="AC3356" i="8"/>
  <c r="AC3357" i="8"/>
  <c r="AC3358" i="8"/>
  <c r="AC3359" i="8"/>
  <c r="AC3360" i="8"/>
  <c r="AC3361" i="8"/>
  <c r="AC3362" i="8"/>
  <c r="AC3363" i="8"/>
  <c r="AC3364" i="8"/>
  <c r="AC3365" i="8"/>
  <c r="AC3366" i="8"/>
  <c r="AC3367" i="8"/>
  <c r="AC3368" i="8"/>
  <c r="AC3369" i="8"/>
  <c r="AC3370" i="8"/>
  <c r="AC3371" i="8"/>
  <c r="AC3372" i="8"/>
  <c r="AC3373" i="8"/>
  <c r="AC3374" i="8"/>
  <c r="AC3375" i="8"/>
  <c r="AC3376" i="8"/>
  <c r="AC3377" i="8"/>
  <c r="AC3378" i="8"/>
  <c r="AC3379" i="8"/>
  <c r="AC3380" i="8"/>
  <c r="AC3381" i="8"/>
  <c r="AC3382" i="8"/>
  <c r="AC3383" i="8"/>
  <c r="AC3384" i="8"/>
  <c r="AC3385" i="8"/>
  <c r="AC3386" i="8"/>
  <c r="AC3387" i="8"/>
  <c r="AC3388" i="8"/>
  <c r="AC3389" i="8"/>
  <c r="AC3390" i="8"/>
  <c r="AC3391" i="8"/>
  <c r="AC3392" i="8"/>
  <c r="AC2599" i="8"/>
  <c r="AC3393" i="8"/>
  <c r="AC3394" i="8"/>
  <c r="AC3395" i="8"/>
  <c r="AC3396" i="8"/>
  <c r="AC3397" i="8"/>
  <c r="AC1606" i="8"/>
  <c r="AC2533" i="8"/>
  <c r="AC1607" i="8"/>
  <c r="AC2534" i="8"/>
  <c r="AC2535" i="8"/>
  <c r="AC1608" i="8"/>
  <c r="AC2536" i="8"/>
  <c r="AC2600" i="8"/>
  <c r="AC2601" i="8"/>
  <c r="AC2602" i="8"/>
  <c r="AC2603" i="8"/>
  <c r="AC2604" i="8"/>
  <c r="AC2605" i="8"/>
  <c r="AC2606" i="8"/>
  <c r="AC2607" i="8"/>
  <c r="AC2608" i="8"/>
  <c r="AC2609" i="8"/>
  <c r="AC2610" i="8"/>
  <c r="AC2611" i="8"/>
  <c r="AC2612" i="8"/>
  <c r="AC2613" i="8"/>
  <c r="AC2614" i="8"/>
  <c r="AC2615" i="8"/>
  <c r="AC2616" i="8"/>
  <c r="AC2617" i="8"/>
  <c r="AC2618" i="8"/>
  <c r="AC2619" i="8"/>
  <c r="AC2620" i="8"/>
  <c r="AC2621" i="8"/>
  <c r="AC2622" i="8"/>
  <c r="AC2623" i="8"/>
  <c r="AC2624" i="8"/>
  <c r="AC2625" i="8"/>
  <c r="AC2626" i="8"/>
  <c r="AC2627" i="8"/>
  <c r="AC2628" i="8"/>
  <c r="AC2629" i="8"/>
  <c r="AC2630" i="8"/>
  <c r="AC2631" i="8"/>
  <c r="AC2632" i="8"/>
  <c r="AC2633" i="8"/>
  <c r="AC2634" i="8"/>
  <c r="AC1114" i="8"/>
  <c r="AC1609" i="8"/>
  <c r="AC1115" i="8"/>
  <c r="AC3398" i="8"/>
  <c r="AC1116" i="8"/>
  <c r="AC1610" i="8"/>
  <c r="AC3399" i="8"/>
  <c r="AC1611" i="8"/>
  <c r="AC3400" i="8"/>
  <c r="AC3401" i="8"/>
  <c r="AC1612" i="8"/>
  <c r="AC3402" i="8"/>
  <c r="AC3403" i="8"/>
  <c r="AC3404" i="8"/>
  <c r="AC1613" i="8"/>
  <c r="AC3405" i="8"/>
  <c r="AC3406" i="8"/>
  <c r="AC3407" i="8"/>
  <c r="AC35" i="8"/>
  <c r="AC36" i="8"/>
  <c r="AC37" i="8"/>
  <c r="AC38" i="8"/>
  <c r="AC39" i="8"/>
  <c r="AC40" i="8"/>
  <c r="AC41" i="8"/>
  <c r="AC42" i="8"/>
  <c r="AC1117" i="8"/>
  <c r="AC1614" i="8"/>
  <c r="AC1615" i="8"/>
  <c r="AC1616" i="8"/>
  <c r="AC3408" i="8"/>
  <c r="AC1617" i="8"/>
  <c r="AC1618" i="8"/>
  <c r="AC1619" i="8"/>
  <c r="AC1118" i="8"/>
  <c r="AC1119" i="8"/>
  <c r="AC43" i="8"/>
  <c r="AC1620" i="8"/>
  <c r="AC1621" i="8"/>
  <c r="AC1622" i="8"/>
  <c r="AC1623" i="8"/>
  <c r="AC3409" i="8"/>
  <c r="AC3410" i="8"/>
  <c r="AC3411" i="8"/>
  <c r="AC3412" i="8"/>
  <c r="AC1624" i="8"/>
  <c r="AC1120" i="8"/>
  <c r="AC44" i="8"/>
  <c r="AC3413" i="8"/>
  <c r="AC3414" i="8"/>
  <c r="AC3415" i="8"/>
  <c r="AC3416" i="8"/>
  <c r="AC45" i="8"/>
  <c r="AC3522" i="8"/>
  <c r="AC46" i="8"/>
  <c r="AC47" i="8"/>
  <c r="AC1625" i="8"/>
  <c r="AC1626" i="8"/>
  <c r="AC1121" i="8"/>
  <c r="AC1122" i="8"/>
  <c r="AC1123" i="8"/>
  <c r="AC48" i="8"/>
  <c r="AC49" i="8"/>
  <c r="AC50" i="8"/>
  <c r="AC1124" i="8"/>
  <c r="AC3417" i="8"/>
  <c r="AC51" i="8"/>
  <c r="AC3418" i="8"/>
  <c r="AC3419" i="8"/>
  <c r="AC1125" i="8"/>
  <c r="AC1126" i="8"/>
  <c r="AC3420" i="8"/>
  <c r="AC1627" i="8"/>
  <c r="AC3421" i="8"/>
  <c r="AC3422" i="8"/>
  <c r="AC3423" i="8"/>
  <c r="AC1127" i="8"/>
  <c r="AC3424" i="8"/>
  <c r="AC3425" i="8"/>
  <c r="AC3426" i="8"/>
  <c r="AC3427" i="8"/>
  <c r="AC52" i="8"/>
  <c r="AC53" i="8"/>
  <c r="AC3428" i="8"/>
  <c r="AC1628" i="8"/>
  <c r="AC3429" i="8"/>
  <c r="AC3430" i="8"/>
  <c r="AC1629" i="8"/>
  <c r="AC3431" i="8"/>
  <c r="AC3432" i="8"/>
  <c r="AC54" i="8"/>
  <c r="AC3433" i="8"/>
  <c r="AC3434" i="8"/>
  <c r="AC3435" i="8"/>
  <c r="AC3436" i="8"/>
  <c r="AC3437" i="8"/>
  <c r="AC3438" i="8"/>
  <c r="AC55" i="8"/>
  <c r="AC56" i="8"/>
  <c r="AC57" i="8"/>
  <c r="AC58" i="8"/>
  <c r="AC59" i="8"/>
  <c r="AC3439" i="8"/>
  <c r="AC3440" i="8"/>
  <c r="AC3441" i="8"/>
  <c r="AC3442" i="8"/>
  <c r="AC60" i="8"/>
  <c r="AC61" i="8"/>
  <c r="AC62" i="8"/>
  <c r="AC3443" i="8"/>
  <c r="AC3444" i="8"/>
  <c r="AC3445" i="8"/>
  <c r="AC3446" i="8"/>
  <c r="AC3447" i="8"/>
  <c r="AC63" i="8"/>
  <c r="AC3448" i="8"/>
  <c r="AC3449" i="8"/>
  <c r="AC3450" i="8"/>
  <c r="AC3451" i="8"/>
  <c r="AC3452" i="8"/>
  <c r="AC3453" i="8"/>
  <c r="AC3454" i="8"/>
  <c r="AC64" i="8"/>
  <c r="AC3455" i="8"/>
  <c r="AC3456" i="8"/>
  <c r="AC3457" i="8"/>
  <c r="AC1630" i="8"/>
  <c r="AC1631" i="8"/>
  <c r="AC1632" i="8"/>
  <c r="AC1633" i="8"/>
  <c r="AC1634" i="8"/>
  <c r="AC1635" i="8"/>
  <c r="AC1636" i="8"/>
  <c r="AC1637" i="8"/>
  <c r="AC1638" i="8"/>
  <c r="AC1639" i="8"/>
  <c r="AC1640" i="8"/>
  <c r="AC1641" i="8"/>
  <c r="AC1642" i="8"/>
  <c r="AC1643" i="8"/>
  <c r="AC1644" i="8"/>
  <c r="AC1645" i="8"/>
  <c r="AC1646" i="8"/>
  <c r="AC1647" i="8"/>
  <c r="AC1648" i="8"/>
  <c r="AC1649" i="8"/>
  <c r="AC1650" i="8"/>
  <c r="AC1651" i="8"/>
  <c r="AC1652" i="8"/>
  <c r="AC1653" i="8"/>
  <c r="AC1654" i="8"/>
  <c r="AC1655" i="8"/>
  <c r="AC1656" i="8"/>
  <c r="AC1657" i="8"/>
  <c r="AC1658" i="8"/>
  <c r="AC1659" i="8"/>
  <c r="AC1660" i="8"/>
  <c r="AC1661" i="8"/>
  <c r="AC1662" i="8"/>
  <c r="AC1663" i="8"/>
  <c r="AC1664" i="8"/>
  <c r="AC1665" i="8"/>
  <c r="AC1666" i="8"/>
  <c r="AC1667" i="8"/>
  <c r="AC1668" i="8"/>
  <c r="AC1669" i="8"/>
  <c r="AC1670" i="8"/>
  <c r="AC1671" i="8"/>
  <c r="AC1672" i="8"/>
  <c r="AC1673" i="8"/>
  <c r="AC1674" i="8"/>
  <c r="AC1675" i="8"/>
  <c r="AC1676" i="8"/>
  <c r="AC1677" i="8"/>
  <c r="AC1678" i="8"/>
  <c r="AC1679" i="8"/>
  <c r="AC1680" i="8"/>
  <c r="AC1681" i="8"/>
  <c r="AC1682" i="8"/>
  <c r="AC1683" i="8"/>
  <c r="AC1684" i="8"/>
  <c r="AC1685" i="8"/>
  <c r="AC1686" i="8"/>
  <c r="AC1687" i="8"/>
  <c r="AC1688" i="8"/>
  <c r="AC1689" i="8"/>
  <c r="AC1690" i="8"/>
  <c r="AC1691" i="8"/>
  <c r="AC1692" i="8"/>
  <c r="AC1693" i="8"/>
  <c r="AC1694" i="8"/>
  <c r="AC1695" i="8"/>
  <c r="AC1696" i="8"/>
  <c r="AC1697" i="8"/>
  <c r="AC1698" i="8"/>
  <c r="AC1699" i="8"/>
  <c r="AC1700" i="8"/>
  <c r="AC1701" i="8"/>
  <c r="AC1702" i="8"/>
  <c r="AC1703" i="8"/>
  <c r="AC1704" i="8"/>
  <c r="AC1705" i="8"/>
  <c r="AC1706" i="8"/>
  <c r="AC1707" i="8"/>
  <c r="AC1708" i="8"/>
  <c r="AC1709" i="8"/>
  <c r="AC1710" i="8"/>
  <c r="AC1711" i="8"/>
  <c r="AC1712" i="8"/>
  <c r="AC1713" i="8"/>
  <c r="AC1714" i="8"/>
  <c r="AC1715" i="8"/>
  <c r="AC1716" i="8"/>
  <c r="AC1717" i="8"/>
  <c r="AC1718" i="8"/>
  <c r="AC1719" i="8"/>
  <c r="AC1720" i="8"/>
  <c r="AC1721" i="8"/>
  <c r="AC1722" i="8"/>
  <c r="AC1723" i="8"/>
  <c r="AC1724" i="8"/>
  <c r="AC1725" i="8"/>
  <c r="AC1726" i="8"/>
  <c r="AC1727" i="8"/>
  <c r="AC1728" i="8"/>
  <c r="AC1729" i="8"/>
  <c r="AC1730" i="8"/>
  <c r="AC1731" i="8"/>
  <c r="AC1732" i="8"/>
  <c r="AC1733" i="8"/>
  <c r="AC1734" i="8"/>
  <c r="AC1735" i="8"/>
  <c r="AC1736" i="8"/>
  <c r="AC1737" i="8"/>
  <c r="AC1738" i="8"/>
  <c r="AC1739" i="8"/>
  <c r="AC1740" i="8"/>
  <c r="AC1741" i="8"/>
  <c r="AC1742" i="8"/>
  <c r="AC1743" i="8"/>
  <c r="AC1744" i="8"/>
  <c r="AC1745" i="8"/>
  <c r="AC1746" i="8"/>
  <c r="AC1747" i="8"/>
  <c r="AC1748" i="8"/>
  <c r="AC1749" i="8"/>
  <c r="AC1750" i="8"/>
  <c r="AC1751" i="8"/>
  <c r="AC1752" i="8"/>
  <c r="AC1753" i="8"/>
  <c r="AC1754" i="8"/>
  <c r="AC1755" i="8"/>
  <c r="AC1756" i="8"/>
  <c r="AC1757" i="8"/>
  <c r="AC1758" i="8"/>
  <c r="AC1759" i="8"/>
  <c r="AC1760" i="8"/>
  <c r="AC1761" i="8"/>
  <c r="AC1762" i="8"/>
  <c r="AC1763" i="8"/>
  <c r="AC1764" i="8"/>
  <c r="AC1765" i="8"/>
  <c r="AC1766" i="8"/>
  <c r="AC1767" i="8"/>
  <c r="AC1768" i="8"/>
  <c r="AC1769" i="8"/>
  <c r="AC1770" i="8"/>
  <c r="AC1771" i="8"/>
  <c r="AC1772" i="8"/>
  <c r="AC1773" i="8"/>
  <c r="AC1774" i="8"/>
  <c r="AC1775" i="8"/>
  <c r="AC1776" i="8"/>
  <c r="AC1777" i="8"/>
  <c r="AC1778" i="8"/>
  <c r="AC1779" i="8"/>
  <c r="AC1780" i="8"/>
  <c r="AC1781" i="8"/>
  <c r="AC1782" i="8"/>
  <c r="AC1783" i="8"/>
  <c r="AC1784" i="8"/>
  <c r="AC1785" i="8"/>
  <c r="AC1786" i="8"/>
  <c r="AC1787" i="8"/>
  <c r="AC1788" i="8"/>
  <c r="AC1789" i="8"/>
  <c r="AC1790" i="8"/>
  <c r="AC1791" i="8"/>
  <c r="AC1792" i="8"/>
  <c r="AC1793" i="8"/>
  <c r="AC1794" i="8"/>
  <c r="AC1795" i="8"/>
  <c r="AC1796" i="8"/>
  <c r="AC1797" i="8"/>
  <c r="AC1798" i="8"/>
  <c r="AC1799" i="8"/>
  <c r="AC1800" i="8"/>
  <c r="AC1801" i="8"/>
  <c r="AC1802" i="8"/>
  <c r="AC1803" i="8"/>
  <c r="AC1804" i="8"/>
  <c r="AC1805" i="8"/>
  <c r="AC1806" i="8"/>
  <c r="AC1807" i="8"/>
  <c r="AC1808" i="8"/>
  <c r="AC1809" i="8"/>
  <c r="AC1810" i="8"/>
  <c r="AC1811" i="8"/>
  <c r="AC1812" i="8"/>
  <c r="AC1813" i="8"/>
  <c r="AC1814" i="8"/>
  <c r="AC1815" i="8"/>
  <c r="AC1816" i="8"/>
  <c r="AC1817" i="8"/>
  <c r="AC1818" i="8"/>
  <c r="AC1819" i="8"/>
  <c r="AC1820" i="8"/>
  <c r="AC1821" i="8"/>
  <c r="AC1822" i="8"/>
  <c r="AC1823" i="8"/>
  <c r="AC1824" i="8"/>
  <c r="AC1825" i="8"/>
  <c r="AC1826" i="8"/>
  <c r="AC1827" i="8"/>
  <c r="AC1828" i="8"/>
  <c r="AC1829" i="8"/>
  <c r="AC1830" i="8"/>
  <c r="AC1831" i="8"/>
  <c r="AC1832" i="8"/>
  <c r="AC1833" i="8"/>
  <c r="AC1834" i="8"/>
  <c r="AC1835" i="8"/>
  <c r="AC1836" i="8"/>
  <c r="AC1837" i="8"/>
  <c r="AC1838" i="8"/>
  <c r="AC1839" i="8"/>
  <c r="AC1840" i="8"/>
  <c r="AC1841" i="8"/>
  <c r="AC1842" i="8"/>
  <c r="AC1843" i="8"/>
  <c r="AC1844" i="8"/>
  <c r="AC1845" i="8"/>
  <c r="AC1846" i="8"/>
  <c r="AC1847" i="8"/>
  <c r="AC1848" i="8"/>
  <c r="AC1849" i="8"/>
  <c r="AC1850" i="8"/>
  <c r="AC1851" i="8"/>
  <c r="AC1852" i="8"/>
  <c r="AC1853" i="8"/>
  <c r="AC1854" i="8"/>
  <c r="AC1855" i="8"/>
  <c r="AC1856" i="8"/>
  <c r="AC1857" i="8"/>
  <c r="AC1858" i="8"/>
  <c r="AC1859" i="8"/>
  <c r="AC1860" i="8"/>
  <c r="AC1861" i="8"/>
  <c r="AC1862" i="8"/>
  <c r="AC1863" i="8"/>
  <c r="AC1864" i="8"/>
  <c r="AC1865" i="8"/>
  <c r="AC1866" i="8"/>
  <c r="AC1867" i="8"/>
  <c r="AC1868" i="8"/>
  <c r="AC1869" i="8"/>
  <c r="AC1870" i="8"/>
  <c r="AC1871" i="8"/>
  <c r="AC1872" i="8"/>
  <c r="AC1873" i="8"/>
  <c r="AC2537" i="8"/>
  <c r="AC1874" i="8"/>
  <c r="AC1875" i="8"/>
  <c r="AC1876" i="8"/>
  <c r="AC1877" i="8"/>
  <c r="AC1878" i="8"/>
  <c r="AC1879" i="8"/>
  <c r="AC1880" i="8"/>
  <c r="AC1881" i="8"/>
  <c r="AC1882" i="8"/>
  <c r="AC1883" i="8"/>
  <c r="AC1884" i="8"/>
  <c r="AC1885" i="8"/>
  <c r="AC1886" i="8"/>
  <c r="AC1887" i="8"/>
  <c r="AC1888" i="8"/>
  <c r="AC1889" i="8"/>
  <c r="AC1890" i="8"/>
  <c r="AC1891" i="8"/>
  <c r="AC1892" i="8"/>
  <c r="AC1893" i="8"/>
  <c r="AC1894" i="8"/>
  <c r="AC1895" i="8"/>
  <c r="AC1896" i="8"/>
  <c r="AC1897" i="8"/>
  <c r="AC1898" i="8"/>
  <c r="AC1899" i="8"/>
  <c r="AC1900" i="8"/>
  <c r="AC1901" i="8"/>
  <c r="AC1902" i="8"/>
  <c r="AC1903" i="8"/>
  <c r="AC1904" i="8"/>
  <c r="AC1905" i="8"/>
  <c r="AC1906" i="8"/>
  <c r="AC1907" i="8"/>
  <c r="AC1908" i="8"/>
  <c r="AC1909" i="8"/>
  <c r="AC1910" i="8"/>
  <c r="AC1911" i="8"/>
  <c r="AC1912" i="8"/>
  <c r="AC1913" i="8"/>
  <c r="AC1914" i="8"/>
  <c r="AC1915" i="8"/>
  <c r="AC1916" i="8"/>
  <c r="AC1917" i="8"/>
  <c r="AC1918" i="8"/>
  <c r="AC1919" i="8"/>
  <c r="AC1920" i="8"/>
  <c r="AC1921" i="8"/>
  <c r="AC1922" i="8"/>
  <c r="AC1923" i="8"/>
  <c r="AC1924" i="8"/>
  <c r="AC1925" i="8"/>
  <c r="AC1926" i="8"/>
  <c r="AC1927" i="8"/>
  <c r="AC1928" i="8"/>
  <c r="AC1929" i="8"/>
  <c r="AC1930" i="8"/>
  <c r="AC1931" i="8"/>
  <c r="AC1932" i="8"/>
  <c r="AC1933" i="8"/>
  <c r="AC1934" i="8"/>
  <c r="AC1935" i="8"/>
  <c r="AC1936" i="8"/>
  <c r="AC1937" i="8"/>
  <c r="AC1938" i="8"/>
  <c r="AC1939" i="8"/>
  <c r="AC1940" i="8"/>
  <c r="AC1941" i="8"/>
  <c r="AC1942" i="8"/>
  <c r="AC1943" i="8"/>
  <c r="AC1944" i="8"/>
  <c r="AC1945" i="8"/>
  <c r="AC1946" i="8"/>
  <c r="AC1947" i="8"/>
  <c r="AC1948" i="8"/>
  <c r="AC1949" i="8"/>
  <c r="AC1950" i="8"/>
  <c r="AC1951" i="8"/>
  <c r="AC1952" i="8"/>
  <c r="AC1953" i="8"/>
  <c r="AC1954" i="8"/>
  <c r="AC1955" i="8"/>
  <c r="AC1956" i="8"/>
  <c r="AC1957" i="8"/>
  <c r="AC1958" i="8"/>
  <c r="AC1959" i="8"/>
  <c r="AC1960" i="8"/>
  <c r="AC1961" i="8"/>
  <c r="AC1962" i="8"/>
  <c r="AC1963" i="8"/>
  <c r="AC1964" i="8"/>
  <c r="AC1965" i="8"/>
  <c r="AC1966" i="8"/>
  <c r="AC1967" i="8"/>
  <c r="AC2538" i="8"/>
  <c r="AC1968" i="8"/>
  <c r="AC1969" i="8"/>
  <c r="AC1970" i="8"/>
  <c r="AC1971" i="8"/>
  <c r="AC1972" i="8"/>
  <c r="AC1973" i="8"/>
  <c r="AC1974" i="8"/>
  <c r="AC1975" i="8"/>
  <c r="AC1976" i="8"/>
  <c r="AC1977" i="8"/>
  <c r="AC1978" i="8"/>
  <c r="AC1979" i="8"/>
  <c r="AC1980" i="8"/>
  <c r="AC1981" i="8"/>
  <c r="AC1982" i="8"/>
  <c r="AC1983" i="8"/>
  <c r="AC1984" i="8"/>
  <c r="AC1985" i="8"/>
  <c r="AC1986" i="8"/>
  <c r="AC1987" i="8"/>
  <c r="AC1988" i="8"/>
  <c r="AC1989" i="8"/>
  <c r="AC1990" i="8"/>
  <c r="AC2539" i="8"/>
  <c r="AC1991" i="8"/>
  <c r="AC1992" i="8"/>
  <c r="AC1993" i="8"/>
  <c r="AC1994" i="8"/>
  <c r="AC1995" i="8"/>
  <c r="AC1996" i="8"/>
  <c r="AC1997" i="8"/>
  <c r="AC1998" i="8"/>
  <c r="AC1999" i="8"/>
  <c r="AC2000" i="8"/>
  <c r="AC2001" i="8"/>
  <c r="AC2002" i="8"/>
  <c r="AC2003" i="8"/>
  <c r="AC2004" i="8"/>
  <c r="AC2005" i="8"/>
  <c r="AC2006" i="8"/>
  <c r="AC2007" i="8"/>
  <c r="AC2008" i="8"/>
  <c r="AC2009" i="8"/>
  <c r="AC2010" i="8"/>
  <c r="AC2011" i="8"/>
  <c r="AC2012" i="8"/>
  <c r="AC2013" i="8"/>
  <c r="AC2014" i="8"/>
  <c r="AC2015" i="8"/>
  <c r="AC2016" i="8"/>
  <c r="AC2017" i="8"/>
  <c r="AC2018" i="8"/>
  <c r="AC2540" i="8"/>
  <c r="AC2019" i="8"/>
  <c r="AC2020" i="8"/>
  <c r="AC2021" i="8"/>
  <c r="AC2022" i="8"/>
  <c r="AC2023" i="8"/>
  <c r="AC2024" i="8"/>
  <c r="AC2025" i="8"/>
  <c r="AC2026" i="8"/>
  <c r="AC2027" i="8"/>
  <c r="AC2028" i="8"/>
  <c r="AC2541" i="8"/>
  <c r="AC2029" i="8"/>
  <c r="AC2030" i="8"/>
  <c r="AC2031" i="8"/>
  <c r="AC2032" i="8"/>
  <c r="AC2033" i="8"/>
  <c r="AC2034" i="8"/>
  <c r="AC2035" i="8"/>
  <c r="AC2036" i="8"/>
  <c r="AC2037" i="8"/>
  <c r="AC2038" i="8"/>
  <c r="AC2039" i="8"/>
  <c r="AC2040" i="8"/>
  <c r="AC2542" i="8"/>
  <c r="AC2543" i="8"/>
  <c r="AC2544" i="8"/>
  <c r="AC2545" i="8"/>
  <c r="AC2546" i="8"/>
  <c r="AC2041" i="8"/>
  <c r="AC2042" i="8"/>
  <c r="AC2043" i="8"/>
  <c r="AC2547" i="8"/>
  <c r="AC2044" i="8"/>
  <c r="AC2045" i="8"/>
  <c r="AC2548" i="8"/>
  <c r="AC2549" i="8"/>
  <c r="AC2550" i="8"/>
  <c r="AC2046" i="8"/>
  <c r="AC2047" i="8"/>
  <c r="AC2048" i="8"/>
  <c r="AC2049" i="8"/>
  <c r="AC2050" i="8"/>
  <c r="AC2051" i="8"/>
  <c r="AC2052" i="8"/>
  <c r="AC2053" i="8"/>
  <c r="AC2054" i="8"/>
  <c r="AC2055" i="8"/>
  <c r="AC2551" i="8"/>
  <c r="AC2552" i="8"/>
  <c r="AC2553" i="8"/>
  <c r="AC2554" i="8"/>
  <c r="AC2555" i="8"/>
  <c r="AC2556" i="8"/>
  <c r="AC2557" i="8"/>
  <c r="AC2558" i="8"/>
  <c r="AC2559" i="8"/>
  <c r="AC2056" i="8"/>
  <c r="AC2057" i="8"/>
  <c r="AC2560" i="8"/>
  <c r="AC2058" i="8"/>
  <c r="AC2561" i="8"/>
  <c r="AC2562" i="8"/>
  <c r="AC2563" i="8"/>
  <c r="AC2059" i="8"/>
  <c r="AC2060" i="8"/>
  <c r="AC2061" i="8"/>
  <c r="AC2062" i="8"/>
  <c r="AC2063" i="8"/>
  <c r="AC2064" i="8"/>
  <c r="AC2469" i="8"/>
  <c r="AC2065" i="8"/>
  <c r="AC2066" i="8"/>
  <c r="AC2388" i="8"/>
  <c r="AC2067" i="8"/>
  <c r="AC2068" i="8"/>
  <c r="AC2069" i="8"/>
  <c r="AC2070" i="8"/>
  <c r="AC2071" i="8"/>
  <c r="AC2564" i="8"/>
  <c r="AC2072" i="8"/>
  <c r="AC2073" i="8"/>
  <c r="AC2074" i="8"/>
  <c r="AC2075" i="8"/>
  <c r="AC2076" i="8"/>
  <c r="AC2565" i="8"/>
  <c r="AC2566" i="8"/>
  <c r="AC2567" i="8"/>
  <c r="AC2077" i="8"/>
  <c r="AC2568" i="8"/>
  <c r="AC2078" i="8"/>
  <c r="AC2079" i="8"/>
  <c r="AC2080" i="8"/>
  <c r="AC2081" i="8"/>
  <c r="AC2082" i="8"/>
  <c r="AC2569" i="8"/>
  <c r="AC2083" i="8"/>
  <c r="AC2570" i="8"/>
  <c r="AC2084" i="8"/>
  <c r="AC2085" i="8"/>
  <c r="AC2571" i="8"/>
  <c r="AC2086" i="8"/>
  <c r="AC2087" i="8"/>
  <c r="AC2088" i="8"/>
  <c r="AC2089" i="8"/>
  <c r="AC2090" i="8"/>
  <c r="AC2091" i="8"/>
  <c r="AC2092" i="8"/>
  <c r="AC2093" i="8"/>
  <c r="AC2094" i="8"/>
  <c r="AC3458" i="8"/>
  <c r="AC3459" i="8"/>
  <c r="AC3460" i="8"/>
  <c r="AC3461" i="8"/>
  <c r="AC3462" i="8"/>
  <c r="AC3463" i="8"/>
  <c r="AC3464" i="8"/>
  <c r="AC3465" i="8"/>
  <c r="AC3466" i="8"/>
  <c r="AC3467" i="8"/>
  <c r="AC3468" i="8"/>
  <c r="AC3469" i="8"/>
  <c r="AC3470" i="8"/>
  <c r="AC3471" i="8"/>
  <c r="AC3472" i="8"/>
  <c r="AC3473" i="8"/>
  <c r="AC3474" i="8"/>
  <c r="AC3475" i="8"/>
  <c r="AC3476" i="8"/>
  <c r="AC3477" i="8"/>
  <c r="AC3478" i="8"/>
  <c r="AC3513" i="8"/>
  <c r="AC3512" i="8"/>
  <c r="AC3499" i="8"/>
  <c r="AC3507" i="8"/>
  <c r="AC3487" i="8"/>
  <c r="AC3514" i="8"/>
  <c r="AC903" i="8"/>
  <c r="AC3497" i="8"/>
  <c r="AC3495" i="8"/>
  <c r="AC3496" i="8"/>
  <c r="AC3492" i="8"/>
  <c r="AC3493" i="8"/>
  <c r="AC3494" i="8"/>
  <c r="AC3515" i="8"/>
  <c r="AC3483" i="8"/>
  <c r="AC3519" i="8"/>
  <c r="AC3520" i="8"/>
  <c r="AC3521" i="8"/>
  <c r="AC338" i="8"/>
  <c r="AC2865" i="8"/>
  <c r="AC3501" i="8"/>
  <c r="AC3503" i="8"/>
  <c r="AC3504" i="8"/>
  <c r="AC3505" i="8"/>
  <c r="AC3482" i="8"/>
  <c r="AC3510" i="8"/>
  <c r="AC3509" i="8"/>
  <c r="AC463" i="8" l="1"/>
  <c r="Y18" i="8" l="1"/>
  <c r="E16" i="4" l="1"/>
  <c r="M16" i="8"/>
  <c r="M558" i="8"/>
  <c r="M344" i="8"/>
  <c r="M19" i="8"/>
  <c r="M20" i="8"/>
  <c r="M22" i="8"/>
  <c r="M23" i="8"/>
  <c r="M355" i="8"/>
  <c r="M590" i="8"/>
  <c r="M33" i="8"/>
  <c r="M280" i="8"/>
  <c r="M295" i="8"/>
  <c r="M309" i="8"/>
  <c r="M823" i="8"/>
  <c r="M836" i="8"/>
  <c r="M859" i="8"/>
  <c r="M875" i="8"/>
  <c r="M877" i="8"/>
  <c r="M880" i="8"/>
  <c r="M909" i="8"/>
  <c r="M921" i="8"/>
  <c r="M946" i="8"/>
  <c r="M956" i="8"/>
  <c r="M657" i="8"/>
  <c r="M684" i="8"/>
  <c r="M686" i="8"/>
  <c r="M736" i="8"/>
  <c r="M738" i="8"/>
  <c r="M740" i="8"/>
  <c r="M3286" i="8"/>
  <c r="M3313" i="8"/>
  <c r="M3323" i="8"/>
  <c r="M3334" i="8"/>
  <c r="M3015" i="8"/>
  <c r="M3032" i="8"/>
  <c r="M3043" i="8"/>
  <c r="M3044" i="8"/>
  <c r="M3052" i="8"/>
  <c r="M37" i="8"/>
  <c r="M41" i="8"/>
  <c r="M44" i="8"/>
  <c r="M46" i="8"/>
  <c r="M3436" i="8"/>
  <c r="L463" i="8"/>
  <c r="T463" i="8" l="1"/>
  <c r="Y463" i="8" s="1"/>
  <c r="S463" i="8"/>
</calcChain>
</file>

<file path=xl/sharedStrings.xml><?xml version="1.0" encoding="utf-8"?>
<sst xmlns="http://schemas.openxmlformats.org/spreadsheetml/2006/main" count="46638" uniqueCount="13529">
  <si>
    <t>JPN</t>
  </si>
  <si>
    <t>APN</t>
  </si>
  <si>
    <t>Cust. consign (Y/N)</t>
  </si>
  <si>
    <t>Buyer</t>
  </si>
  <si>
    <t>Item Desc</t>
  </si>
  <si>
    <t>Commodity</t>
  </si>
  <si>
    <t>Supplier</t>
  </si>
  <si>
    <t>MFG</t>
  </si>
  <si>
    <t>MPN#</t>
  </si>
  <si>
    <t>LT in Weeks/7day calendar</t>
  </si>
  <si>
    <t>MOQ</t>
  </si>
  <si>
    <t>MOQ Analyses</t>
  </si>
  <si>
    <t>MOQ Cost</t>
  </si>
  <si>
    <t>Delivery / PO</t>
  </si>
  <si>
    <t>Remark</t>
  </si>
  <si>
    <t>JPE Quantity on hand</t>
  </si>
  <si>
    <t>Open PO due in Q1'20</t>
  </si>
  <si>
    <t>Q1'20 Demand</t>
  </si>
  <si>
    <t>Q2'20 Demand</t>
  </si>
  <si>
    <t>Delta = OH &amp; Open PO - DD</t>
  </si>
  <si>
    <t xml:space="preserve">Notes Refreshed Demand </t>
  </si>
  <si>
    <t>Approve or Reject Column AA Cost</t>
  </si>
  <si>
    <t>JPE Remark</t>
  </si>
  <si>
    <t>Open PO due in Q2'20</t>
  </si>
  <si>
    <t>Total OH + OPO (Q1 only)</t>
  </si>
  <si>
    <t>Total OH + OPO (Q1 &amp; Q2)</t>
  </si>
  <si>
    <t>Q3'20 Demand</t>
  </si>
  <si>
    <t>Q1'20 unit price (USD)</t>
  </si>
  <si>
    <t>New PO Price &amp; Q320 STD Target</t>
  </si>
  <si>
    <t>Arista comment (Q2'20)</t>
  </si>
  <si>
    <t>Ownership (Q2'20)</t>
  </si>
  <si>
    <t>Arista PIC (Q2'20)</t>
  </si>
  <si>
    <t>NEW Jabil recommended price (Q2'20)</t>
  </si>
  <si>
    <t>Jabil supplier (Q2'20)</t>
  </si>
  <si>
    <t>Jabil supplier MPN (Q2'20)</t>
  </si>
  <si>
    <t>Jabil supplier splits (Q2'20)</t>
  </si>
  <si>
    <t>Date</t>
  </si>
  <si>
    <t>Rev</t>
  </si>
  <si>
    <t>Ownership of Change</t>
  </si>
  <si>
    <t>Summary of Changes</t>
  </si>
  <si>
    <t>JPE/SC</t>
  </si>
  <si>
    <t>PIC</t>
  </si>
  <si>
    <t>Higher MOQ Cost</t>
  </si>
  <si>
    <t>Part Count</t>
  </si>
  <si>
    <t>Criteria information for the MOQ SUM :</t>
  </si>
  <si>
    <t>Binh Hoang</t>
  </si>
  <si>
    <t>Carmen Lin</t>
  </si>
  <si>
    <t>Chris Wells</t>
  </si>
  <si>
    <t>2/ Cannot cover demand</t>
  </si>
  <si>
    <t>Huan Nguyen</t>
  </si>
  <si>
    <t>Jason Espinoza</t>
  </si>
  <si>
    <t>John Malian</t>
  </si>
  <si>
    <t>Kathy Ch'ng/Susan</t>
  </si>
  <si>
    <t>Lai Chen Soong/Susan</t>
  </si>
  <si>
    <t>Long Dang</t>
  </si>
  <si>
    <t>Rima Mohanty</t>
  </si>
  <si>
    <t>Total</t>
  </si>
  <si>
    <t>1/ MOQ - Q1 Demand</t>
  </si>
  <si>
    <t>ASASY-00092-03</t>
  </si>
  <si>
    <t>ASY-00092-03</t>
  </si>
  <si>
    <t>ASASY-00156-08</t>
  </si>
  <si>
    <t>ASY-00156-08</t>
  </si>
  <si>
    <t>ASASY-00219-03</t>
  </si>
  <si>
    <t>ASY-00219-03</t>
  </si>
  <si>
    <t>ASASY-00232-10</t>
  </si>
  <si>
    <t>ASY-00232-10</t>
  </si>
  <si>
    <t>ASASY-00246-10</t>
  </si>
  <si>
    <t>ASY-00246-10</t>
  </si>
  <si>
    <t>ASASY-00247-04</t>
  </si>
  <si>
    <t>ASY-00247-04</t>
  </si>
  <si>
    <t>ASASY-00414-01</t>
  </si>
  <si>
    <t>ASY-00414-01</t>
  </si>
  <si>
    <t>ASASY-00434-04</t>
  </si>
  <si>
    <t>ASY-00434-04</t>
  </si>
  <si>
    <t>ASASY-00436-03</t>
  </si>
  <si>
    <t>ASY-00436-03</t>
  </si>
  <si>
    <t>ASASY-00437-03</t>
  </si>
  <si>
    <t>ASY-00437-03</t>
  </si>
  <si>
    <t>ASASY-00477-02</t>
  </si>
  <si>
    <t>ASY-00477-02</t>
  </si>
  <si>
    <t>ASASY-00479-02</t>
  </si>
  <si>
    <t>ASY-00479-02</t>
  </si>
  <si>
    <t>ASASY-00486-03</t>
  </si>
  <si>
    <t>ASY-00486-03</t>
  </si>
  <si>
    <t>ASASY-00488-03</t>
  </si>
  <si>
    <t>ASY-00488-03</t>
  </si>
  <si>
    <t>ASASY-00490-01</t>
  </si>
  <si>
    <t>ASY-00490-01</t>
  </si>
  <si>
    <t>ASASY-00495-06</t>
  </si>
  <si>
    <t>ASY-00495-06</t>
  </si>
  <si>
    <t>ASASY-00497-04</t>
  </si>
  <si>
    <t>ASY-00497-04</t>
  </si>
  <si>
    <t>ASASY-00503-03</t>
  </si>
  <si>
    <t>ASY-00503-03</t>
  </si>
  <si>
    <t>ASASY-00569-02</t>
  </si>
  <si>
    <t>ASY-00569-02</t>
  </si>
  <si>
    <t>ASASY-00570-03</t>
  </si>
  <si>
    <t>ASY-00570-03</t>
  </si>
  <si>
    <t>ASASY-00657-04</t>
  </si>
  <si>
    <t>ASY-00657-04</t>
  </si>
  <si>
    <t>ASASY-00658-03</t>
  </si>
  <si>
    <t>ASY-00658-03</t>
  </si>
  <si>
    <t>ASASY-00680-08</t>
  </si>
  <si>
    <t>ASY-00680-08</t>
  </si>
  <si>
    <t>ASASY-00685-04</t>
  </si>
  <si>
    <t>ASY-00685-04</t>
  </si>
  <si>
    <t>ASASY-00686-06</t>
  </si>
  <si>
    <t>ASY-00686-06</t>
  </si>
  <si>
    <t>ASASY-00690-11</t>
  </si>
  <si>
    <t>ASY-00690-11</t>
  </si>
  <si>
    <t>ASASY-00712-05</t>
  </si>
  <si>
    <t>ASY-00712-05</t>
  </si>
  <si>
    <t>ASASY-00715-01</t>
  </si>
  <si>
    <t>ASY-00715-01</t>
  </si>
  <si>
    <t>ASASY-00729-04</t>
  </si>
  <si>
    <t>ASY-00729-04</t>
  </si>
  <si>
    <t>ASASY-00741-09</t>
  </si>
  <si>
    <t>ASY-00741-09</t>
  </si>
  <si>
    <t>ASASY-00809-05</t>
  </si>
  <si>
    <t>ASY-00809-05</t>
  </si>
  <si>
    <t>ASASY-00811-01</t>
  </si>
  <si>
    <t>ASY-00811-01</t>
  </si>
  <si>
    <t>ASASY-00812-02</t>
  </si>
  <si>
    <t>ASY-00812-02</t>
  </si>
  <si>
    <t>ASASY-00813-02</t>
  </si>
  <si>
    <t>ASY-00813-02</t>
  </si>
  <si>
    <t>ASASY-00832-01</t>
  </si>
  <si>
    <t>ASY-00832-01</t>
  </si>
  <si>
    <t>ASASY-00839-06</t>
  </si>
  <si>
    <t>ASY-00839-06</t>
  </si>
  <si>
    <t>ASASY-00841-06</t>
  </si>
  <si>
    <t>ASY-00841-06</t>
  </si>
  <si>
    <t>ASASY-00846-01</t>
  </si>
  <si>
    <t>ASY-00846-01</t>
  </si>
  <si>
    <t>ASASY-00848-01</t>
  </si>
  <si>
    <t>ASY-00848-01</t>
  </si>
  <si>
    <t>ASASY-00868-09</t>
  </si>
  <si>
    <t>ASY-00868-09</t>
  </si>
  <si>
    <t>ASASY-00870-08</t>
  </si>
  <si>
    <t>ASY-00870-08</t>
  </si>
  <si>
    <t>ASASY-00920-04</t>
  </si>
  <si>
    <t>ASY-00920-04</t>
  </si>
  <si>
    <t>ASASY-00921-03</t>
  </si>
  <si>
    <t>ASY-00921-03</t>
  </si>
  <si>
    <t>ASASY-00965-02</t>
  </si>
  <si>
    <t>ASY-00965-02</t>
  </si>
  <si>
    <t>ASASY-00966-02</t>
  </si>
  <si>
    <t>ASY-00966-02</t>
  </si>
  <si>
    <t>ASASY-00971-02</t>
  </si>
  <si>
    <t>ASY-00971-02</t>
  </si>
  <si>
    <t>ASASY-01039-05</t>
  </si>
  <si>
    <t>ASY-01039-05</t>
  </si>
  <si>
    <t>ASASY-01040-03</t>
  </si>
  <si>
    <t>ASY-01040-03</t>
  </si>
  <si>
    <t>ASASY-01054-05</t>
  </si>
  <si>
    <t>ASY-01054-05</t>
  </si>
  <si>
    <t>ASASY-01058-02</t>
  </si>
  <si>
    <t>ASY-01058-02</t>
  </si>
  <si>
    <t>ASASY-01113-01</t>
  </si>
  <si>
    <t>ASY-01113-01</t>
  </si>
  <si>
    <t>ASASY-01153-03</t>
  </si>
  <si>
    <t>ASY-01153-03</t>
  </si>
  <si>
    <t>ASASY-01154-03</t>
  </si>
  <si>
    <t>ASY-01154-03</t>
  </si>
  <si>
    <t>ASASY-01197-05</t>
  </si>
  <si>
    <t>ASY-01197-05</t>
  </si>
  <si>
    <t>ASASY-01240-01</t>
  </si>
  <si>
    <t>ASY-01240-01</t>
  </si>
  <si>
    <t>ASASY-01254-01</t>
  </si>
  <si>
    <t>ASY-01254-01</t>
  </si>
  <si>
    <t>ASASY-01256-01</t>
  </si>
  <si>
    <t>ASY-01256-01</t>
  </si>
  <si>
    <t>ASASY-01278-02</t>
  </si>
  <si>
    <t>ASY-01278-02</t>
  </si>
  <si>
    <t>ASASY-01282-05</t>
  </si>
  <si>
    <t>ASY-01282-05</t>
  </si>
  <si>
    <t>ASASY-01287-01</t>
  </si>
  <si>
    <t>ASY-01287-01</t>
  </si>
  <si>
    <t>ASASY-01294-06</t>
  </si>
  <si>
    <t>ASY-01294-06</t>
  </si>
  <si>
    <t>ASASY-01307-01</t>
  </si>
  <si>
    <t>ASY-01307-01</t>
  </si>
  <si>
    <t>ASASY-01314-04</t>
  </si>
  <si>
    <t>ASY-01314-04</t>
  </si>
  <si>
    <t>ASASY-01368-04</t>
  </si>
  <si>
    <t>ASY-01368-04</t>
  </si>
  <si>
    <t>ASASY-01370-02</t>
  </si>
  <si>
    <t>ASY-01370-02</t>
  </si>
  <si>
    <t>ASASY-01371-02</t>
  </si>
  <si>
    <t>ASY-01371-02</t>
  </si>
  <si>
    <t>ASASY-01380-02</t>
  </si>
  <si>
    <t>ASY-01380-02</t>
  </si>
  <si>
    <t>ASASY-01453-03</t>
  </si>
  <si>
    <t>ASY-01453-03</t>
  </si>
  <si>
    <t>ASASY-01455-02</t>
  </si>
  <si>
    <t>ASY-01455-02</t>
  </si>
  <si>
    <t>ASASY-01471-03</t>
  </si>
  <si>
    <t>ASY-01471-03</t>
  </si>
  <si>
    <t>ASASY-01473-04</t>
  </si>
  <si>
    <t>ASY-01473-04</t>
  </si>
  <si>
    <t>ASASY-01519-01</t>
  </si>
  <si>
    <t>ASY-01519-01</t>
  </si>
  <si>
    <t>ASASY-01529-01</t>
  </si>
  <si>
    <t>ASY-01529-01</t>
  </si>
  <si>
    <t>ASASY-01530-01</t>
  </si>
  <si>
    <t>ASY-01530-01</t>
  </si>
  <si>
    <t>ASASY-01533-01</t>
  </si>
  <si>
    <t>ASY-01533-01</t>
  </si>
  <si>
    <t>ASASY-01534-02</t>
  </si>
  <si>
    <t>ASY-01534-02</t>
  </si>
  <si>
    <t>ASASY-01536-02</t>
  </si>
  <si>
    <t>ASY-01536-02</t>
  </si>
  <si>
    <t>ASASY-01542-08</t>
  </si>
  <si>
    <t>ASY-01542-08</t>
  </si>
  <si>
    <t>ASASY-01558-04</t>
  </si>
  <si>
    <t>ASY-01558-04</t>
  </si>
  <si>
    <t>ASASY-01560-04</t>
  </si>
  <si>
    <t>ASY-01560-04</t>
  </si>
  <si>
    <t>ASASY-01576-04</t>
  </si>
  <si>
    <t>ASY-01576-04</t>
  </si>
  <si>
    <t>ASASY-01580-07</t>
  </si>
  <si>
    <t>ASY-01580-07</t>
  </si>
  <si>
    <t>ASASY-01582-03</t>
  </si>
  <si>
    <t>ASY-01582-03</t>
  </si>
  <si>
    <t>ASASY-01602-04</t>
  </si>
  <si>
    <t>ASY-01602-04</t>
  </si>
  <si>
    <t>ASASY-01638-10</t>
  </si>
  <si>
    <t>ASY-01638-10</t>
  </si>
  <si>
    <t>ASASY-01677-05</t>
  </si>
  <si>
    <t>ASY-01677-05</t>
  </si>
  <si>
    <t>ASASY-01679-07</t>
  </si>
  <si>
    <t>ASY-01679-07</t>
  </si>
  <si>
    <t>ASASY-01682-05</t>
  </si>
  <si>
    <t>ASY-01682-05</t>
  </si>
  <si>
    <t>ASASY-01685-05</t>
  </si>
  <si>
    <t>ASY-01685-05</t>
  </si>
  <si>
    <t>ASASY-01689-04</t>
  </si>
  <si>
    <t>ASY-01689-04</t>
  </si>
  <si>
    <t>ASASY-01695-03</t>
  </si>
  <si>
    <t>ASY-01695-03</t>
  </si>
  <si>
    <t>ASASY-01697-03</t>
  </si>
  <si>
    <t>ASY-01697-03</t>
  </si>
  <si>
    <t>ASASY-01705-02</t>
  </si>
  <si>
    <t>ASY-01705-02</t>
  </si>
  <si>
    <t>ASASY-01726-14</t>
  </si>
  <si>
    <t>ASY-01726-14</t>
  </si>
  <si>
    <t>ASASY-01739-01</t>
  </si>
  <si>
    <t>ASY-01739-01</t>
  </si>
  <si>
    <t>ASASY-01742-03</t>
  </si>
  <si>
    <t>ASY-01742-03</t>
  </si>
  <si>
    <t>ASASY-01743-04</t>
  </si>
  <si>
    <t>ASY-01743-04</t>
  </si>
  <si>
    <t>ASASY-01832-02</t>
  </si>
  <si>
    <t>ASY-01832-02</t>
  </si>
  <si>
    <t>ASASY-01839-02</t>
  </si>
  <si>
    <t>ASY-01839-02</t>
  </si>
  <si>
    <t>ASASY-01843-01</t>
  </si>
  <si>
    <t>ASY-01843-01</t>
  </si>
  <si>
    <t>ASASY-01845-01</t>
  </si>
  <si>
    <t>ASY-01845-01</t>
  </si>
  <si>
    <t>ASASY-01876-05</t>
  </si>
  <si>
    <t>ASY-01876-05</t>
  </si>
  <si>
    <t>ASASY-01891-01</t>
  </si>
  <si>
    <t>ASY-01891-01</t>
  </si>
  <si>
    <t>ASASY-01892-01</t>
  </si>
  <si>
    <t>ASY-01892-01</t>
  </si>
  <si>
    <t>ASASY-01893-06</t>
  </si>
  <si>
    <t>ASY-01893-06</t>
  </si>
  <si>
    <t>ASASY-01895-06</t>
  </si>
  <si>
    <t>ASY-01895-06</t>
  </si>
  <si>
    <t>ASASY-01896-03</t>
  </si>
  <si>
    <t>ASY-01896-03</t>
  </si>
  <si>
    <t>ASASY-01927-04</t>
  </si>
  <si>
    <t>ASY-01927-04</t>
  </si>
  <si>
    <t>ASASY-01928-07</t>
  </si>
  <si>
    <t>ASY-01928-07</t>
  </si>
  <si>
    <t>ASASY-01930-04</t>
  </si>
  <si>
    <t>ASY-01930-04</t>
  </si>
  <si>
    <t>ASASY-01934-02</t>
  </si>
  <si>
    <t>ASY-01934-02</t>
  </si>
  <si>
    <t>ASASY-01955-04</t>
  </si>
  <si>
    <t>ASY-01955-04</t>
  </si>
  <si>
    <t>ASASY-01956-04</t>
  </si>
  <si>
    <t>ASY-01956-04</t>
  </si>
  <si>
    <t>ASASY-01958-04</t>
  </si>
  <si>
    <t>ASY-01958-04</t>
  </si>
  <si>
    <t>ASASY-01959-04</t>
  </si>
  <si>
    <t>ASY-01959-04</t>
  </si>
  <si>
    <t>ASASY-01961-03</t>
  </si>
  <si>
    <t>ASY-01961-03</t>
  </si>
  <si>
    <t>ASASY-01962-02</t>
  </si>
  <si>
    <t>ASY-01962-02</t>
  </si>
  <si>
    <t>ASASY-01964-03</t>
  </si>
  <si>
    <t>ASY-01964-03</t>
  </si>
  <si>
    <t>ASASY-01965-03</t>
  </si>
  <si>
    <t>ASY-01965-03</t>
  </si>
  <si>
    <t>ASASY-01980-02</t>
  </si>
  <si>
    <t>ASY-01980-02</t>
  </si>
  <si>
    <t>ASASY-01984-02</t>
  </si>
  <si>
    <t>ASY-01984-02</t>
  </si>
  <si>
    <t>ASASY-01986-01</t>
  </si>
  <si>
    <t>ASY-01986-01</t>
  </si>
  <si>
    <t>ASASY-01998-02</t>
  </si>
  <si>
    <t>ASY-01998-02</t>
  </si>
  <si>
    <t>ASASY-02000-02</t>
  </si>
  <si>
    <t>ASY-02000-02</t>
  </si>
  <si>
    <t>ASASY-02007-05</t>
  </si>
  <si>
    <t>ASY-02007-05</t>
  </si>
  <si>
    <t>ASASY-02010-02</t>
  </si>
  <si>
    <t>ASY-02010-02</t>
  </si>
  <si>
    <t>ASASY-02011-04</t>
  </si>
  <si>
    <t>ASY-02011-04</t>
  </si>
  <si>
    <t>ASASY-02014-02</t>
  </si>
  <si>
    <t>ASY-02014-02</t>
  </si>
  <si>
    <t>ASASY-02016-01</t>
  </si>
  <si>
    <t>ASY-02016-01</t>
  </si>
  <si>
    <t>ASASY-02018-02</t>
  </si>
  <si>
    <t>ASY-02018-02</t>
  </si>
  <si>
    <t>ASASY-02018-03</t>
  </si>
  <si>
    <t>ASY-02018-03</t>
  </si>
  <si>
    <t>ASASY-02030-01</t>
  </si>
  <si>
    <t>ASY-02030-01</t>
  </si>
  <si>
    <t>ASASY-02036-02</t>
  </si>
  <si>
    <t>ASY-02036-02</t>
  </si>
  <si>
    <t>ASASY-02046-02</t>
  </si>
  <si>
    <t>ASY-02046-02</t>
  </si>
  <si>
    <t>ASASY-02048-04</t>
  </si>
  <si>
    <t>ASY-02048-04</t>
  </si>
  <si>
    <t>ASASY-02049-04</t>
  </si>
  <si>
    <t>ASY-02049-04</t>
  </si>
  <si>
    <t>ASASY-02056-01</t>
  </si>
  <si>
    <t>ASY-02056-01</t>
  </si>
  <si>
    <t>ASASY-02075-02</t>
  </si>
  <si>
    <t>ASY-02075-02</t>
  </si>
  <si>
    <t>ASASY-02081-02</t>
  </si>
  <si>
    <t>ASY-02081-02</t>
  </si>
  <si>
    <t>ASASY-02103-01</t>
  </si>
  <si>
    <t>ASY-02103-01</t>
  </si>
  <si>
    <t>ASASY-02104-01</t>
  </si>
  <si>
    <t>ASY-02104-01</t>
  </si>
  <si>
    <t>ASASY-02105-02</t>
  </si>
  <si>
    <t>ASY-02105-02</t>
  </si>
  <si>
    <t>ASASY-02144-01</t>
  </si>
  <si>
    <t>ASY-02144-01</t>
  </si>
  <si>
    <t>ASASY-02153-01</t>
  </si>
  <si>
    <t>ASY-02153-01</t>
  </si>
  <si>
    <t>ASASY-02176-01</t>
  </si>
  <si>
    <t>ASY-02176-01</t>
  </si>
  <si>
    <t>ASASY-02188-01</t>
  </si>
  <si>
    <t>ASY-02188-01</t>
  </si>
  <si>
    <t>ASASY-02196-02</t>
  </si>
  <si>
    <t>ASY-02196-02</t>
  </si>
  <si>
    <t>ASASY-02230-01</t>
  </si>
  <si>
    <t>ASY-02230-01</t>
  </si>
  <si>
    <t>ASASY-02267-07</t>
  </si>
  <si>
    <t>ASY-02267-07</t>
  </si>
  <si>
    <t>ASASY-02274-01</t>
  </si>
  <si>
    <t>ASY-02274-01</t>
  </si>
  <si>
    <t>ASASY-02285-01</t>
  </si>
  <si>
    <t>ASY-02285-01</t>
  </si>
  <si>
    <t>ASASY-02286-06</t>
  </si>
  <si>
    <t>ASY-02286-06</t>
  </si>
  <si>
    <t>ASASY-02294-01</t>
  </si>
  <si>
    <t>ASY-02294-01</t>
  </si>
  <si>
    <t>ASASY-02299-03</t>
  </si>
  <si>
    <t>ASY-02299-03</t>
  </si>
  <si>
    <t>ASASY-02301-04</t>
  </si>
  <si>
    <t>ASY-02301-04</t>
  </si>
  <si>
    <t>ASASY-02310-08</t>
  </si>
  <si>
    <t>ASY-02310-08</t>
  </si>
  <si>
    <t>ASASY-02333-01</t>
  </si>
  <si>
    <t>ASY-02333-01</t>
  </si>
  <si>
    <t>ASASY-02390-01</t>
  </si>
  <si>
    <t>ASY-02390-01</t>
  </si>
  <si>
    <t>ASASY-02391-02</t>
  </si>
  <si>
    <t>ASY-02391-02</t>
  </si>
  <si>
    <t>ASASY-02393-01</t>
  </si>
  <si>
    <t>ASY-02393-01</t>
  </si>
  <si>
    <t>ASASY-02395-04</t>
  </si>
  <si>
    <t>ASY-02395-04</t>
  </si>
  <si>
    <t>ASASY-02396-03</t>
  </si>
  <si>
    <t>ASY-02396-03</t>
  </si>
  <si>
    <t>ASASY-02398-04</t>
  </si>
  <si>
    <t>ASY-02398-04</t>
  </si>
  <si>
    <t>ASASY-02402-05</t>
  </si>
  <si>
    <t>ASY-02402-05</t>
  </si>
  <si>
    <t>ASASY-02421-02</t>
  </si>
  <si>
    <t>ASY-02421-02</t>
  </si>
  <si>
    <t>ASASY-02423-02</t>
  </si>
  <si>
    <t>ASY-02423-02</t>
  </si>
  <si>
    <t>ASASY-02439-01</t>
  </si>
  <si>
    <t>ASY-02439-01</t>
  </si>
  <si>
    <t>ASASY-02444-01</t>
  </si>
  <si>
    <t>ASY-02444-01</t>
  </si>
  <si>
    <t>ASASY-02445-01</t>
  </si>
  <si>
    <t>ASY-02445-01</t>
  </si>
  <si>
    <t>ASASY-02446-02</t>
  </si>
  <si>
    <t>ASY-02446-02</t>
  </si>
  <si>
    <t>ASASY-02461-05</t>
  </si>
  <si>
    <t>ASY-02461-05</t>
  </si>
  <si>
    <t>ASASY-02466-04</t>
  </si>
  <si>
    <t>ASY-02466-04</t>
  </si>
  <si>
    <t>ASASY-02470-01</t>
  </si>
  <si>
    <t>ASY-02470-01</t>
  </si>
  <si>
    <t>ASASY-02474-03</t>
  </si>
  <si>
    <t>ASY-02474-03</t>
  </si>
  <si>
    <t>ASASY-02481-03</t>
  </si>
  <si>
    <t>ASY-02481-03</t>
  </si>
  <si>
    <t>ASASY-02486-01</t>
  </si>
  <si>
    <t>ASY-02486-01</t>
  </si>
  <si>
    <t>ASASY-02487-01</t>
  </si>
  <si>
    <t>ASY-02487-01</t>
  </si>
  <si>
    <t>ASASY-02492-03</t>
  </si>
  <si>
    <t>ASY-02492-03</t>
  </si>
  <si>
    <t>ASASY-02495-02D</t>
  </si>
  <si>
    <t>ASY-02495-02</t>
  </si>
  <si>
    <t>ASASY-02495-03</t>
  </si>
  <si>
    <t>ASY-02495-03</t>
  </si>
  <si>
    <t>ASASY-02499-02</t>
  </si>
  <si>
    <t>ASY-02499-02</t>
  </si>
  <si>
    <t>ASASY-02501-01</t>
  </si>
  <si>
    <t>ASY-02501-01</t>
  </si>
  <si>
    <t>ASASY-02502-01</t>
  </si>
  <si>
    <t>ASY-02502-01</t>
  </si>
  <si>
    <t>ASASY-02506-01</t>
  </si>
  <si>
    <t>ASY-02506-01</t>
  </si>
  <si>
    <t>ASASY-02512-01</t>
  </si>
  <si>
    <t>ASY-02512-01</t>
  </si>
  <si>
    <t>ASASY-02542-01</t>
  </si>
  <si>
    <t>ASY-02542-01</t>
  </si>
  <si>
    <t>ASASY-02556-02</t>
  </si>
  <si>
    <t>ASY-02556-02</t>
  </si>
  <si>
    <t>ASASY-02568-03</t>
  </si>
  <si>
    <t>ASY-02568-03</t>
  </si>
  <si>
    <t>ASASY-02578-03</t>
  </si>
  <si>
    <t>ASY-02578-03</t>
  </si>
  <si>
    <t>ASASY-02587-01</t>
  </si>
  <si>
    <t>ASY-02587-01</t>
  </si>
  <si>
    <t>ASASY-02587-02</t>
  </si>
  <si>
    <t>ASY-02587-02</t>
  </si>
  <si>
    <t>ASASY-02596-01</t>
  </si>
  <si>
    <t>ASY-02596-01</t>
  </si>
  <si>
    <t>ASASY-02598-02</t>
  </si>
  <si>
    <t>ASY-02598-02</t>
  </si>
  <si>
    <t>ASASY-02631-01</t>
  </si>
  <si>
    <t>ASY-02631-01</t>
  </si>
  <si>
    <t>ASASY-02636-05</t>
  </si>
  <si>
    <t>ASY-02636-05</t>
  </si>
  <si>
    <t>ASASY-02638-05</t>
  </si>
  <si>
    <t>ASY-02638-05</t>
  </si>
  <si>
    <t>ASASY-02663-02</t>
  </si>
  <si>
    <t>ASY-02663-02</t>
  </si>
  <si>
    <t>ASASY-02665-02</t>
  </si>
  <si>
    <t>ASY-02665-02</t>
  </si>
  <si>
    <t>ASASY-02677-01</t>
  </si>
  <si>
    <t>ASY-02677-01</t>
  </si>
  <si>
    <t>ASASY-02678-01</t>
  </si>
  <si>
    <t>ASY-02678-01</t>
  </si>
  <si>
    <t>ASASY-02699-03</t>
  </si>
  <si>
    <t>ASY-02699-03</t>
  </si>
  <si>
    <t>ASASY-02726-02</t>
  </si>
  <si>
    <t>ASY-02726-02</t>
  </si>
  <si>
    <t>ASASY-02733-01</t>
  </si>
  <si>
    <t>ASY-02733-01</t>
  </si>
  <si>
    <t>ASASY-02741-05</t>
  </si>
  <si>
    <t>ASY-02741-05</t>
  </si>
  <si>
    <t>ASASY-02743-02</t>
  </si>
  <si>
    <t>ASY-02743-02</t>
  </si>
  <si>
    <t>ASASY-02744-01</t>
  </si>
  <si>
    <t>ASY-02744-01</t>
  </si>
  <si>
    <t>ASASY-02745-03</t>
  </si>
  <si>
    <t>ASY-02745-03</t>
  </si>
  <si>
    <t>ASASY-02780-03</t>
  </si>
  <si>
    <t>ASY-02780-03</t>
  </si>
  <si>
    <t>ASASY-02781-03</t>
  </si>
  <si>
    <t>ASY-02781-03</t>
  </si>
  <si>
    <t>ASASY-02784-02</t>
  </si>
  <si>
    <t>ASY-02784-02</t>
  </si>
  <si>
    <t>ASASY-02799-02</t>
  </si>
  <si>
    <t>ASY-02799-02</t>
  </si>
  <si>
    <t>ASASY-02800-01</t>
  </si>
  <si>
    <t>ASY-02800-01</t>
  </si>
  <si>
    <t>ASASY-02807-03</t>
  </si>
  <si>
    <t>ASY-02807-03</t>
  </si>
  <si>
    <t>ASASY-02809-03</t>
  </si>
  <si>
    <t>ASY-02809-03</t>
  </si>
  <si>
    <t>ASASY-02821-03</t>
  </si>
  <si>
    <t>ASY-02821-03</t>
  </si>
  <si>
    <t>ASASY-02822-05</t>
  </si>
  <si>
    <t>ASY-02822-05</t>
  </si>
  <si>
    <t>ASASY-02829-04</t>
  </si>
  <si>
    <t>ASY-02829-04</t>
  </si>
  <si>
    <t>ASASY-02830-03</t>
  </si>
  <si>
    <t>ASY-02830-03</t>
  </si>
  <si>
    <t>ASASY-02833-02</t>
  </si>
  <si>
    <t>ASY-02833-02</t>
  </si>
  <si>
    <t>ASASY-02834-03</t>
  </si>
  <si>
    <t>ASY-02834-03</t>
  </si>
  <si>
    <t>ASASY-02909-01</t>
  </si>
  <si>
    <t>ASY-02909-01</t>
  </si>
  <si>
    <t>ASASY-02914-01</t>
  </si>
  <si>
    <t>ASY-02914-01</t>
  </si>
  <si>
    <t>ASASY-02916-02</t>
  </si>
  <si>
    <t>ASY-02916-02</t>
  </si>
  <si>
    <t>ASASY-02917-02</t>
  </si>
  <si>
    <t>ASY-02917-02</t>
  </si>
  <si>
    <t>ASASY-02919-01</t>
  </si>
  <si>
    <t>ASY-02919-01</t>
  </si>
  <si>
    <t>ASASY-02938-05</t>
  </si>
  <si>
    <t>ASY-02938-05</t>
  </si>
  <si>
    <t>ASASY-02948-03</t>
  </si>
  <si>
    <t>ASY-02948-03</t>
  </si>
  <si>
    <t>ASASY-02949-02</t>
  </si>
  <si>
    <t>ASY-02949-02</t>
  </si>
  <si>
    <t>ASASY-02957-08</t>
  </si>
  <si>
    <t>ASY-02957-08</t>
  </si>
  <si>
    <t>ASASY-02966-03</t>
  </si>
  <si>
    <t>ASY-02966-03</t>
  </si>
  <si>
    <t>ASASY-02984-01</t>
  </si>
  <si>
    <t>ASY-02984-01</t>
  </si>
  <si>
    <t>ASASY-02985-01</t>
  </si>
  <si>
    <t>ASY-02985-01</t>
  </si>
  <si>
    <t>ASASY-02987-01</t>
  </si>
  <si>
    <t>ASY-02987-01</t>
  </si>
  <si>
    <t>ASASY-02988-01</t>
  </si>
  <si>
    <t>ASY-02988-01</t>
  </si>
  <si>
    <t>ASASY-03023-02</t>
  </si>
  <si>
    <t>ASY-03023-02</t>
  </si>
  <si>
    <t>ASASY-03067-06</t>
  </si>
  <si>
    <t>ASY-03067-06</t>
  </si>
  <si>
    <t>ASASY-03084-04D</t>
  </si>
  <si>
    <t>ASY-03084-04</t>
  </si>
  <si>
    <t>ASASY-03092-03D</t>
  </si>
  <si>
    <t>ASY-03092-03</t>
  </si>
  <si>
    <t>ASASY-03123-02</t>
  </si>
  <si>
    <t>ASY-03123-02</t>
  </si>
  <si>
    <t>ASASY-03124-03</t>
  </si>
  <si>
    <t>ASY-03124-03</t>
  </si>
  <si>
    <t>ASASY-03125-01</t>
  </si>
  <si>
    <t>ASY-03125-01</t>
  </si>
  <si>
    <t>ASASY-03126-01</t>
  </si>
  <si>
    <t>ASY-03126-01</t>
  </si>
  <si>
    <t>ASASY-03165-01</t>
  </si>
  <si>
    <t>ASY-03165-01</t>
  </si>
  <si>
    <t>ASASY-03166-01</t>
  </si>
  <si>
    <t>ASY-03166-01</t>
  </si>
  <si>
    <t>ASASY-03170-04</t>
  </si>
  <si>
    <t>ASY-03170-04</t>
  </si>
  <si>
    <t>ASASY-03171-01</t>
  </si>
  <si>
    <t>ASY-03171-01</t>
  </si>
  <si>
    <t>ASASY-03211-04</t>
  </si>
  <si>
    <t>ASY-03211-04</t>
  </si>
  <si>
    <t>ASASY-03211-05</t>
  </si>
  <si>
    <t>ASY-03211-05</t>
  </si>
  <si>
    <t>ASASY-03214-05</t>
  </si>
  <si>
    <t>ASY-03214-05</t>
  </si>
  <si>
    <t>ASASY-03214-06</t>
  </si>
  <si>
    <t>ASY-03214-06</t>
  </si>
  <si>
    <t>ASASY-03214-07</t>
  </si>
  <si>
    <t>ASY-03214-07</t>
  </si>
  <si>
    <t>ASASY-03219-01</t>
  </si>
  <si>
    <t>ASY-03219-01</t>
  </si>
  <si>
    <t>ASASY-03245-01</t>
  </si>
  <si>
    <t>ASY-03245-01</t>
  </si>
  <si>
    <t>ASASY-03268-07D</t>
  </si>
  <si>
    <t>ASY-03268-07</t>
  </si>
  <si>
    <t>ASASY-03271-01D</t>
  </si>
  <si>
    <t>ASY-03271-01</t>
  </si>
  <si>
    <t>ASASY-03272-01D</t>
  </si>
  <si>
    <t>ASY-03272-01</t>
  </si>
  <si>
    <t>ASASY-03275-04</t>
  </si>
  <si>
    <t>ASY-03275-04</t>
  </si>
  <si>
    <t>ASASY-03294-03D</t>
  </si>
  <si>
    <t>ASY-03294-03</t>
  </si>
  <si>
    <t>ASASY-03296-10</t>
  </si>
  <si>
    <t>ASY-03296-10</t>
  </si>
  <si>
    <t>ASASY-03297-04</t>
  </si>
  <si>
    <t>ASY-03297-04</t>
  </si>
  <si>
    <t>ASASY-03298-06</t>
  </si>
  <si>
    <t>ASY-03298-06</t>
  </si>
  <si>
    <t>ASASY-03300-05</t>
  </si>
  <si>
    <t>ASY-03300-05</t>
  </si>
  <si>
    <t>ASASY-03305-05</t>
  </si>
  <si>
    <t>ASY-03305-05</t>
  </si>
  <si>
    <t>ASASY-03328-01D</t>
  </si>
  <si>
    <t>ASY-03328-01</t>
  </si>
  <si>
    <t>ASASY-03328-02</t>
  </si>
  <si>
    <t>ASY-03328-02</t>
  </si>
  <si>
    <t>ASASY-03338-01</t>
  </si>
  <si>
    <t>ASY-03338-01</t>
  </si>
  <si>
    <t>ASASY-03342-05</t>
  </si>
  <si>
    <t>ASY-03342-05</t>
  </si>
  <si>
    <t>ASASY-03343-08</t>
  </si>
  <si>
    <t>ASY-03343-08</t>
  </si>
  <si>
    <t>ASASY-03362-01</t>
  </si>
  <si>
    <t>ASY-03362-01</t>
  </si>
  <si>
    <t>ASASY-03369-03</t>
  </si>
  <si>
    <t>ASY-03369-03</t>
  </si>
  <si>
    <t>ASASY-03370-06</t>
  </si>
  <si>
    <t>ASY-03370-06</t>
  </si>
  <si>
    <t>ASASY-03372-04</t>
  </si>
  <si>
    <t>ASY-03372-04</t>
  </si>
  <si>
    <t>ASASY-03410-04</t>
  </si>
  <si>
    <t>ASY-03410-04</t>
  </si>
  <si>
    <t>ASASY-03413-07</t>
  </si>
  <si>
    <t>ASY-03413-07</t>
  </si>
  <si>
    <t>ASASY-03420-05</t>
  </si>
  <si>
    <t>ASY-03420-05</t>
  </si>
  <si>
    <t>ASASY-03426-01</t>
  </si>
  <si>
    <t>ASY-03426-01</t>
  </si>
  <si>
    <t>ASASY-03446-01</t>
  </si>
  <si>
    <t>ASY-03446-01</t>
  </si>
  <si>
    <t>ASASY-03455-04</t>
  </si>
  <si>
    <t>ASY-03455-04</t>
  </si>
  <si>
    <t>ASASY-03455-06</t>
  </si>
  <si>
    <t>ASY-03455-06</t>
  </si>
  <si>
    <t>ASASY-03455-07</t>
  </si>
  <si>
    <t>ASY-03455-07</t>
  </si>
  <si>
    <t>ASASY-03457-02</t>
  </si>
  <si>
    <t>ASY-03457-02</t>
  </si>
  <si>
    <t>ASASY-03458-02</t>
  </si>
  <si>
    <t>ASY-03458-02</t>
  </si>
  <si>
    <t>ASASY-03459-02</t>
  </si>
  <si>
    <t>ASY-03459-02</t>
  </si>
  <si>
    <t>ASASY-03478-06</t>
  </si>
  <si>
    <t>ASY-03478-06</t>
  </si>
  <si>
    <t>ASASY-03478-07</t>
  </si>
  <si>
    <t>ASY-03478-07</t>
  </si>
  <si>
    <t>ASASY-03484-04</t>
  </si>
  <si>
    <t>ASY-03484-04</t>
  </si>
  <si>
    <t>ASASY-03491-02</t>
  </si>
  <si>
    <t>ASY-03491-02</t>
  </si>
  <si>
    <t>ASASY-03493-01</t>
  </si>
  <si>
    <t>ASY-03493-01</t>
  </si>
  <si>
    <t>ASASY-03496-03</t>
  </si>
  <si>
    <t>ASY-03496-03</t>
  </si>
  <si>
    <t>ASASY-03503-05</t>
  </si>
  <si>
    <t>ASY-03503-05</t>
  </si>
  <si>
    <t>ASASY-03562-02</t>
  </si>
  <si>
    <t>ASY-03562-02</t>
  </si>
  <si>
    <t>ASASY-03569-03</t>
  </si>
  <si>
    <t>ASY-03569-03</t>
  </si>
  <si>
    <t>ASASY-03579-03D</t>
  </si>
  <si>
    <t>ASY-03579-03</t>
  </si>
  <si>
    <t>ASASY-03605-01</t>
  </si>
  <si>
    <t>ASY-03605-01</t>
  </si>
  <si>
    <t>ASASY-03608-03D</t>
  </si>
  <si>
    <t>ASY-03608-03</t>
  </si>
  <si>
    <t>ASASY-03608-05</t>
  </si>
  <si>
    <t>ASY-03608-05</t>
  </si>
  <si>
    <t>ASASY-03613-03</t>
  </si>
  <si>
    <t>ASY-03613-03</t>
  </si>
  <si>
    <t>ASASY-03614-05</t>
  </si>
  <si>
    <t>ASY-03614-05</t>
  </si>
  <si>
    <t>ASASY-03616-03</t>
  </si>
  <si>
    <t>ASY-03616-03</t>
  </si>
  <si>
    <t>ASASY-03619-01</t>
  </si>
  <si>
    <t>ASY-03619-01</t>
  </si>
  <si>
    <t>ASASY-03620-05D</t>
  </si>
  <si>
    <t>ASY-03620-05</t>
  </si>
  <si>
    <t>ASASY-03620-06</t>
  </si>
  <si>
    <t>ASY-03620-06</t>
  </si>
  <si>
    <t>ASASY-03620-07</t>
  </si>
  <si>
    <t>ASY-03620-07</t>
  </si>
  <si>
    <t>ASASY-03629-05D</t>
  </si>
  <si>
    <t>ASY-03629-05</t>
  </si>
  <si>
    <t>ASASY-03629-06D</t>
  </si>
  <si>
    <t>ASY-03629-06</t>
  </si>
  <si>
    <t>ASASY-03629-07</t>
  </si>
  <si>
    <t>ASY-03629-07</t>
  </si>
  <si>
    <t>ASASY-03630-03</t>
  </si>
  <si>
    <t>ASY-03630-03</t>
  </si>
  <si>
    <t>ASASY-03647-07D</t>
  </si>
  <si>
    <t>ASY-03647-07</t>
  </si>
  <si>
    <t>ASASY-03647-08</t>
  </si>
  <si>
    <t>ASY-03647-08</t>
  </si>
  <si>
    <t>ASASY-03648-03</t>
  </si>
  <si>
    <t>ASY-03648-03</t>
  </si>
  <si>
    <t>ASASY-03650-01</t>
  </si>
  <si>
    <t>ASY-03650-01</t>
  </si>
  <si>
    <t>ASASY-03674-07</t>
  </si>
  <si>
    <t>ASY-03674-07</t>
  </si>
  <si>
    <t>ASASY-03674-09</t>
  </si>
  <si>
    <t>ASY-03674-09</t>
  </si>
  <si>
    <t>ASASY-03675-08</t>
  </si>
  <si>
    <t>ASY-03675-08</t>
  </si>
  <si>
    <t>ASASY-03677-06</t>
  </si>
  <si>
    <t>ASY-03677-06</t>
  </si>
  <si>
    <t>ASASY-03677-08</t>
  </si>
  <si>
    <t>ASY-03677-08</t>
  </si>
  <si>
    <t>ASASY-03678-02D</t>
  </si>
  <si>
    <t>ASY-03678-02</t>
  </si>
  <si>
    <t>ASASY-03678-03D</t>
  </si>
  <si>
    <t>ASY-03678-03</t>
  </si>
  <si>
    <t>ASASY-03680-02</t>
  </si>
  <si>
    <t>ASY-03680-02</t>
  </si>
  <si>
    <t>ASASY-03681-07</t>
  </si>
  <si>
    <t>ASY-03681-07</t>
  </si>
  <si>
    <t>ASASY-03681-08</t>
  </si>
  <si>
    <t>ASY-03681-08</t>
  </si>
  <si>
    <t>ASASY-03682-01</t>
  </si>
  <si>
    <t>ASY-03682-01</t>
  </si>
  <si>
    <t>ASASY-03687-02</t>
  </si>
  <si>
    <t>ASY-03687-02</t>
  </si>
  <si>
    <t>ASASY-03688-02</t>
  </si>
  <si>
    <t>ASY-03688-02</t>
  </si>
  <si>
    <t>ASASY-03691-07</t>
  </si>
  <si>
    <t>ASY-03691-07</t>
  </si>
  <si>
    <t>ASASY-03692-03</t>
  </si>
  <si>
    <t>ASY-03692-03</t>
  </si>
  <si>
    <t>ASASY-03699-05</t>
  </si>
  <si>
    <t>ASY-03699-05</t>
  </si>
  <si>
    <t>ASASY-03712-05D</t>
  </si>
  <si>
    <t>ASY-03712-05</t>
  </si>
  <si>
    <t>ASASY-03712-06</t>
  </si>
  <si>
    <t>ASY-03712-06</t>
  </si>
  <si>
    <t>ASASY-03714-03</t>
  </si>
  <si>
    <t>ASY-03714-03</t>
  </si>
  <si>
    <t>ASASY-03721-01</t>
  </si>
  <si>
    <t>ASY-03721-01</t>
  </si>
  <si>
    <t>ASASY-03730-01</t>
  </si>
  <si>
    <t>ASY-03730-01</t>
  </si>
  <si>
    <t>ASASY-03731-01</t>
  </si>
  <si>
    <t>ASY-03731-01</t>
  </si>
  <si>
    <t>ASASY-03732-03</t>
  </si>
  <si>
    <t>ASY-03732-03</t>
  </si>
  <si>
    <t>ASASY-03750-04</t>
  </si>
  <si>
    <t>ASY-03750-04</t>
  </si>
  <si>
    <t>ASASY-03758-07</t>
  </si>
  <si>
    <t>ASY-03758-07</t>
  </si>
  <si>
    <t>ASASY-03758-08</t>
  </si>
  <si>
    <t>ASY-03758-08</t>
  </si>
  <si>
    <t>ASASY-03759-03</t>
  </si>
  <si>
    <t>ASY-03759-03</t>
  </si>
  <si>
    <t>ASASY-03759-05B0</t>
  </si>
  <si>
    <t>ASY-03759-05</t>
  </si>
  <si>
    <t>ASASY-03760-04</t>
  </si>
  <si>
    <t>ASY-03760-04</t>
  </si>
  <si>
    <t>ASASY-03760-06</t>
  </si>
  <si>
    <t>ASY-03760-06</t>
  </si>
  <si>
    <t>ASASY-03768-03</t>
  </si>
  <si>
    <t>ASY-03768-03</t>
  </si>
  <si>
    <t>ASASY-03768-04</t>
  </si>
  <si>
    <t>ASY-03768-04</t>
  </si>
  <si>
    <t>ASASY-03786-06</t>
  </si>
  <si>
    <t>ASY-03786-06</t>
  </si>
  <si>
    <t>ASASY-03787-02D</t>
  </si>
  <si>
    <t>ASY-03787-02</t>
  </si>
  <si>
    <t>ASASY-03787-03</t>
  </si>
  <si>
    <t>ASY-03787-03</t>
  </si>
  <si>
    <t>ASASY-03792-06</t>
  </si>
  <si>
    <t>ASY-03792-06</t>
  </si>
  <si>
    <t>ASASY-03792-07D</t>
  </si>
  <si>
    <t>ASY-03792-07</t>
  </si>
  <si>
    <t>ASASY-03834-03D</t>
  </si>
  <si>
    <t>ASY-03834-03</t>
  </si>
  <si>
    <t>ASASY-03835-03D</t>
  </si>
  <si>
    <t>ASY-03835-03</t>
  </si>
  <si>
    <t>ASASY-03836-06</t>
  </si>
  <si>
    <t>ASY-03836-06</t>
  </si>
  <si>
    <t>ASASY-03837-02D</t>
  </si>
  <si>
    <t>ASY-03837-02</t>
  </si>
  <si>
    <t>ASASY-03853-07D</t>
  </si>
  <si>
    <t>ASY-03853-07</t>
  </si>
  <si>
    <t>ASASY-03853-08</t>
  </si>
  <si>
    <t>ASY-03853-08</t>
  </si>
  <si>
    <t>ASASY-03854-05D</t>
  </si>
  <si>
    <t>ASY-03854-05</t>
  </si>
  <si>
    <t>ASASY-03854-06</t>
  </si>
  <si>
    <t>ASY-03854-06</t>
  </si>
  <si>
    <t>ASASY-03855-02</t>
  </si>
  <si>
    <t>ASY-03855-02</t>
  </si>
  <si>
    <t>ASASY-03855-04D</t>
  </si>
  <si>
    <t>ASY-03855-04</t>
  </si>
  <si>
    <t>ASASY-03882-01</t>
  </si>
  <si>
    <t>ASY-03882-01</t>
  </si>
  <si>
    <t>ASASY-03893-02D</t>
  </si>
  <si>
    <t>ASY-03893-02</t>
  </si>
  <si>
    <t>ASASY-03909-01</t>
  </si>
  <si>
    <t>ASY-03909-01</t>
  </si>
  <si>
    <t>ASASY-03919-02</t>
  </si>
  <si>
    <t>ASY-03919-02</t>
  </si>
  <si>
    <t>ASASY-03921-01</t>
  </si>
  <si>
    <t>ASY-03921-01</t>
  </si>
  <si>
    <t>ASASY-03957-01</t>
  </si>
  <si>
    <t>ASY-03957-01</t>
  </si>
  <si>
    <t>ASASY-03968-03D</t>
  </si>
  <si>
    <t>ASY-03968-03</t>
  </si>
  <si>
    <t>ASASY-03968-04D</t>
  </si>
  <si>
    <t>ASY-03968-04</t>
  </si>
  <si>
    <t>ASASY-03968-05</t>
  </si>
  <si>
    <t>ASY-03968-05</t>
  </si>
  <si>
    <t>ASASY-04070-02D</t>
  </si>
  <si>
    <t>ASY-04070-02</t>
  </si>
  <si>
    <t>ASASY-04071-02D</t>
  </si>
  <si>
    <t>ASY-04071-02</t>
  </si>
  <si>
    <t>ASASY-04072-02D</t>
  </si>
  <si>
    <t>ASY-04072-02</t>
  </si>
  <si>
    <t>ASASY-04073-01D</t>
  </si>
  <si>
    <t>ASY-04073-01</t>
  </si>
  <si>
    <t>ASASY-04083-01</t>
  </si>
  <si>
    <t>ASY-04083-01</t>
  </si>
  <si>
    <t>ASASY-04098-02D</t>
  </si>
  <si>
    <t>ASY-04098-02</t>
  </si>
  <si>
    <t>ASASY-04101-01</t>
  </si>
  <si>
    <t>ASY-04101-01</t>
  </si>
  <si>
    <t>ASASY-04123-01</t>
  </si>
  <si>
    <t>ASY-04123-01</t>
  </si>
  <si>
    <t>ASASY-04137-04D</t>
  </si>
  <si>
    <t>ASY-04137-04</t>
  </si>
  <si>
    <t>ASASY-04161-01D</t>
  </si>
  <si>
    <t>ASY-04161-01</t>
  </si>
  <si>
    <t>ASASY-04163-02</t>
  </si>
  <si>
    <t>ASY-04163-02</t>
  </si>
  <si>
    <t>ASASY-04171-01</t>
  </si>
  <si>
    <t>ASY-04171-01</t>
  </si>
  <si>
    <t>ASASY-04172-01</t>
  </si>
  <si>
    <t>ASY-04172-01</t>
  </si>
  <si>
    <t>ASASY-04174-01</t>
  </si>
  <si>
    <t>ASY-04174-01</t>
  </si>
  <si>
    <t>ASASY-04198-01</t>
  </si>
  <si>
    <t>ASY-04198-01</t>
  </si>
  <si>
    <t>ASASY-04202-01</t>
  </si>
  <si>
    <t>ASY-04202-01</t>
  </si>
  <si>
    <t>ASASY-04204-02</t>
  </si>
  <si>
    <t>ASY-04204-02</t>
  </si>
  <si>
    <t>ASASY-04205-01</t>
  </si>
  <si>
    <t>ASY-04205-01</t>
  </si>
  <si>
    <t>ASASY-04206-01</t>
  </si>
  <si>
    <t>ASY-04206-01</t>
  </si>
  <si>
    <t>ASASY-04207-01D</t>
  </si>
  <si>
    <t>ASY-04207-01</t>
  </si>
  <si>
    <t>ASASY-04209-02D</t>
  </si>
  <si>
    <t>ASY-04209-02</t>
  </si>
  <si>
    <t>ASASY-04217-02D</t>
  </si>
  <si>
    <t>ASY-04217-02</t>
  </si>
  <si>
    <t>ASASY-04218-01D</t>
  </si>
  <si>
    <t>ASY-04218-01</t>
  </si>
  <si>
    <t>ASASY-04219-02D</t>
  </si>
  <si>
    <t>ASY-04219-02</t>
  </si>
  <si>
    <t>ASASY-04220-01D</t>
  </si>
  <si>
    <t>ASY-04220-01</t>
  </si>
  <si>
    <t>ASASY-04221-02D</t>
  </si>
  <si>
    <t>ASY-04221-02</t>
  </si>
  <si>
    <t>ASASY-04224-01</t>
  </si>
  <si>
    <t>ASY-04224-01</t>
  </si>
  <si>
    <t>ASASY-04225-01</t>
  </si>
  <si>
    <t>ASY-04225-01</t>
  </si>
  <si>
    <t>ASASY-04231-01D</t>
  </si>
  <si>
    <t>ASY-04231-01</t>
  </si>
  <si>
    <t>ASASY-04247-01</t>
  </si>
  <si>
    <t>ASY-04247-01</t>
  </si>
  <si>
    <t>ASASY-04257-02D</t>
  </si>
  <si>
    <t>ASY-04257-02</t>
  </si>
  <si>
    <t>ASASY-04257-03D</t>
  </si>
  <si>
    <t>ASY-04257-03</t>
  </si>
  <si>
    <t>ASASY-04258-03D</t>
  </si>
  <si>
    <t>ASY-04258-03</t>
  </si>
  <si>
    <t>ASASY-04258-04D</t>
  </si>
  <si>
    <t>ASY-04258-04</t>
  </si>
  <si>
    <t>ASASY-04258-05D</t>
  </si>
  <si>
    <t>ASY-04258-05</t>
  </si>
  <si>
    <t>ASASY-04273-02D</t>
  </si>
  <si>
    <t>ASY-04273-02</t>
  </si>
  <si>
    <t>ASASY-04273-03D</t>
  </si>
  <si>
    <t>ASY-04273-03</t>
  </si>
  <si>
    <t>ASASY-04299-01C1</t>
  </si>
  <si>
    <t>ASY-04299-01</t>
  </si>
  <si>
    <t>ASASY-04307-03</t>
  </si>
  <si>
    <t>ASY-04307-03</t>
  </si>
  <si>
    <t>ASASY-04311-04</t>
  </si>
  <si>
    <t>ASY-04311-04</t>
  </si>
  <si>
    <t>ASASY-04312-03</t>
  </si>
  <si>
    <t>ASY-04312-03</t>
  </si>
  <si>
    <t>ASASY-04313-03</t>
  </si>
  <si>
    <t>ASY-04313-03</t>
  </si>
  <si>
    <t>ASASY-04313-04</t>
  </si>
  <si>
    <t>ASY-04313-04</t>
  </si>
  <si>
    <t>ASASY-04314-01D</t>
  </si>
  <si>
    <t>ASY-04314-01</t>
  </si>
  <si>
    <t>ASASY-04314-02</t>
  </si>
  <si>
    <t>ASY-04314-02</t>
  </si>
  <si>
    <t>ASASY-04315-02D</t>
  </si>
  <si>
    <t>ASY-04315-02</t>
  </si>
  <si>
    <t>ASASY-04315-03</t>
  </si>
  <si>
    <t>ASY-04315-03</t>
  </si>
  <si>
    <t>ASASY-04321-01</t>
  </si>
  <si>
    <t>ASY-04321-01</t>
  </si>
  <si>
    <t>ASASY-04322-01</t>
  </si>
  <si>
    <t>ASY-04322-01</t>
  </si>
  <si>
    <t>ASASY-04344-01</t>
  </si>
  <si>
    <t>ASY-04344-01</t>
  </si>
  <si>
    <t>ASASY-04348-01D</t>
  </si>
  <si>
    <t>ASY-04348-01</t>
  </si>
  <si>
    <t>ASASY-04348-02D</t>
  </si>
  <si>
    <t>ASY-04348-02</t>
  </si>
  <si>
    <t>ASASY-04348-03</t>
  </si>
  <si>
    <t>ASY-04348-03</t>
  </si>
  <si>
    <t>ASASY-04351-02D</t>
  </si>
  <si>
    <t>ASY-04351-02</t>
  </si>
  <si>
    <t>ASASY-04360-02D</t>
  </si>
  <si>
    <t>ASY-04360-02</t>
  </si>
  <si>
    <t>ASASY-04361-02D</t>
  </si>
  <si>
    <t>ASY-04361-02</t>
  </si>
  <si>
    <t>ASASY-04362-01</t>
  </si>
  <si>
    <t>ASY-04362-01</t>
  </si>
  <si>
    <t>ASASY-04363-01</t>
  </si>
  <si>
    <t>ASY-04363-01</t>
  </si>
  <si>
    <t>ASASY-04397-01D</t>
  </si>
  <si>
    <t>ASY-04397-01</t>
  </si>
  <si>
    <t>ASASY-04414-01</t>
  </si>
  <si>
    <t>ASY-04414-01</t>
  </si>
  <si>
    <t>ASASY-04415-01</t>
  </si>
  <si>
    <t>ASY-04415-01</t>
  </si>
  <si>
    <t>ASASY-04416-01</t>
  </si>
  <si>
    <t>ASY-04416-01</t>
  </si>
  <si>
    <t>ASASY-04417-01</t>
  </si>
  <si>
    <t>ASY-04417-01</t>
  </si>
  <si>
    <t>ASASY-04583-03D</t>
  </si>
  <si>
    <t>ASY-04583-03</t>
  </si>
  <si>
    <t>ASASY-04583-04D</t>
  </si>
  <si>
    <t>ASY-04583-04</t>
  </si>
  <si>
    <t>ASASY-04588-03D</t>
  </si>
  <si>
    <t>ASY-04588-03</t>
  </si>
  <si>
    <t>ASASY-04588-04D</t>
  </si>
  <si>
    <t>ASY-04588-04</t>
  </si>
  <si>
    <t>ASASY-04622-05D</t>
  </si>
  <si>
    <t>ASY-04622-05</t>
  </si>
  <si>
    <t>ASASY-04622-06</t>
  </si>
  <si>
    <t>ASY-04622-06</t>
  </si>
  <si>
    <t>ASASY-04624-04</t>
  </si>
  <si>
    <t>ASY-04624-04</t>
  </si>
  <si>
    <t>ASASY-04639-01D</t>
  </si>
  <si>
    <t>ASY-04639-01</t>
  </si>
  <si>
    <t>ASASY-04641-01</t>
  </si>
  <si>
    <t>ASY-04641-01</t>
  </si>
  <si>
    <t>ASASY-04643-01</t>
  </si>
  <si>
    <t>ASY-04643-01</t>
  </si>
  <si>
    <t>ASASY-04644-01</t>
  </si>
  <si>
    <t>ASY-04644-01</t>
  </si>
  <si>
    <t>ASASY-04644-02</t>
  </si>
  <si>
    <t>ASY-04644-02</t>
  </si>
  <si>
    <t>ASASY-04645-01</t>
  </si>
  <si>
    <t>ASY-04645-01</t>
  </si>
  <si>
    <t>ASASY-04646-01</t>
  </si>
  <si>
    <t>ASY-04646-01</t>
  </si>
  <si>
    <t>ASASY-04647-01</t>
  </si>
  <si>
    <t>ASY-04647-01</t>
  </si>
  <si>
    <t>ASASY-04648-01</t>
  </si>
  <si>
    <t>ASY-04648-01</t>
  </si>
  <si>
    <t>ASASY-04652-01</t>
  </si>
  <si>
    <t>ASY-04652-01</t>
  </si>
  <si>
    <t>ASASY-04655-01D</t>
  </si>
  <si>
    <t>ASY-04655-01</t>
  </si>
  <si>
    <t>ASASY-04661-02</t>
  </si>
  <si>
    <t>ASY-04661-02</t>
  </si>
  <si>
    <t>ASASY-04672-01D</t>
  </si>
  <si>
    <t>ASY-04672-01</t>
  </si>
  <si>
    <t>ASASY-04681-01D</t>
  </si>
  <si>
    <t>ASY-04681-01</t>
  </si>
  <si>
    <t>ASASY-04695-01D</t>
  </si>
  <si>
    <t>ASY-04695-01</t>
  </si>
  <si>
    <t>ASASY-04744-01C1</t>
  </si>
  <si>
    <t>ASY-04744-01</t>
  </si>
  <si>
    <t>ASASY-04784-01</t>
  </si>
  <si>
    <t>ASY-04784-01</t>
  </si>
  <si>
    <t>ASASY-04793-01</t>
  </si>
  <si>
    <t>ASY-04793-01</t>
  </si>
  <si>
    <t>ASASY-04850-01</t>
  </si>
  <si>
    <t>ASY-04850-01</t>
  </si>
  <si>
    <t>ASASY-04859-01D</t>
  </si>
  <si>
    <t>ASY-04859-01</t>
  </si>
  <si>
    <t>ASASY-04859-02D</t>
  </si>
  <si>
    <t>ASY-04859-02</t>
  </si>
  <si>
    <t>ASASY-04860-01D</t>
  </si>
  <si>
    <t>ASY-04860-01</t>
  </si>
  <si>
    <t>ASASY-04860-02D</t>
  </si>
  <si>
    <t>ASY-04860-02</t>
  </si>
  <si>
    <t>ASASY-04860-03D</t>
  </si>
  <si>
    <t>ASY-04860-03</t>
  </si>
  <si>
    <t>ASASY-04862-02D</t>
  </si>
  <si>
    <t>ASY-04862-02</t>
  </si>
  <si>
    <t>ASASY-04863-01D</t>
  </si>
  <si>
    <t>ASY-04863-01</t>
  </si>
  <si>
    <t>ASASY-04908-01</t>
  </si>
  <si>
    <t>ASY-04908-01</t>
  </si>
  <si>
    <t>ASBAT-00100</t>
  </si>
  <si>
    <t>BAT-00100</t>
  </si>
  <si>
    <t>ASBAT-00104</t>
  </si>
  <si>
    <t>BAT-00104</t>
  </si>
  <si>
    <t>ASBAT-00113D</t>
  </si>
  <si>
    <t>BAT-00113</t>
  </si>
  <si>
    <t>ASBAT-00118</t>
  </si>
  <si>
    <t>BAT-00118</t>
  </si>
  <si>
    <t>ASCAP-00001</t>
  </si>
  <si>
    <t>CAP-00001</t>
  </si>
  <si>
    <t>ASCAP-00002</t>
  </si>
  <si>
    <t>CAP-00002</t>
  </si>
  <si>
    <t>ASCAP-00003</t>
  </si>
  <si>
    <t>CAP-00003</t>
  </si>
  <si>
    <t>ASCAP-00005</t>
  </si>
  <si>
    <t>CAP-00005</t>
  </si>
  <si>
    <t>ASCAP-00006</t>
  </si>
  <si>
    <t>CAP-00006</t>
  </si>
  <si>
    <t>ASCAP-00007</t>
  </si>
  <si>
    <t>CAP-00007</t>
  </si>
  <si>
    <t>ASCAP-00008</t>
  </si>
  <si>
    <t>CAP-00008</t>
  </si>
  <si>
    <t>ASCAP-00009</t>
  </si>
  <si>
    <t>CAP-00009</t>
  </si>
  <si>
    <t>ASCAP-00010</t>
  </si>
  <si>
    <t>CAP-00010</t>
  </si>
  <si>
    <t>ASCAP-00012</t>
  </si>
  <si>
    <t>CAP-00012</t>
  </si>
  <si>
    <t>ASCAP-00013</t>
  </si>
  <si>
    <t>CAP-00013</t>
  </si>
  <si>
    <t>ASCAP-00014</t>
  </si>
  <si>
    <t>CAP-00014</t>
  </si>
  <si>
    <t>ASCAP-00015</t>
  </si>
  <si>
    <t>CAP-00015</t>
  </si>
  <si>
    <t>ASCAP-00016</t>
  </si>
  <si>
    <t>CAP-00016</t>
  </si>
  <si>
    <t>ASCAP-00017</t>
  </si>
  <si>
    <t>CAP-00017</t>
  </si>
  <si>
    <t>ASCAP-00018</t>
  </si>
  <si>
    <t>CAP-00018</t>
  </si>
  <si>
    <t>ASCAP-00019</t>
  </si>
  <si>
    <t>CAP-00019</t>
  </si>
  <si>
    <t>ASCAP-00020</t>
  </si>
  <si>
    <t>CAP-00020</t>
  </si>
  <si>
    <t>ASCAP-00024</t>
  </si>
  <si>
    <t>CAP-00024</t>
  </si>
  <si>
    <t>ASCAP-00025</t>
  </si>
  <si>
    <t>CAP-00025</t>
  </si>
  <si>
    <t>ASCAP-00026</t>
  </si>
  <si>
    <t>CAP-00026</t>
  </si>
  <si>
    <t>ASCAP-00027</t>
  </si>
  <si>
    <t>CAP-00027</t>
  </si>
  <si>
    <t>ASCAP-00029</t>
  </si>
  <si>
    <t>CAP-00029</t>
  </si>
  <si>
    <t>ASCAP-00030</t>
  </si>
  <si>
    <t>CAP-00030</t>
  </si>
  <si>
    <t>ASCAP-00031</t>
  </si>
  <si>
    <t>CAP-00031</t>
  </si>
  <si>
    <t>ASCAP-00033</t>
  </si>
  <si>
    <t>CAP-00033</t>
  </si>
  <si>
    <t>ASCAP-00034</t>
  </si>
  <si>
    <t>CAP-00034</t>
  </si>
  <si>
    <t>ASCAP-00036</t>
  </si>
  <si>
    <t>CAP-00036</t>
  </si>
  <si>
    <t>ASCAP-00038</t>
  </si>
  <si>
    <t>CAP-00038</t>
  </si>
  <si>
    <t>ASCAP-00039</t>
  </si>
  <si>
    <t>CAP-00039</t>
  </si>
  <si>
    <t>ASCAP-00040</t>
  </si>
  <si>
    <t>CAP-00040</t>
  </si>
  <si>
    <t>ASCAP-00041</t>
  </si>
  <si>
    <t>CAP-00041</t>
  </si>
  <si>
    <t>ASCAP-00043</t>
  </si>
  <si>
    <t>CAP-00043</t>
  </si>
  <si>
    <t>ASCAP-00044</t>
  </si>
  <si>
    <t>CAP-00044</t>
  </si>
  <si>
    <t>ASCAP-00045</t>
  </si>
  <si>
    <t>CAP-00045</t>
  </si>
  <si>
    <t>ASCAP-00046</t>
  </si>
  <si>
    <t>CAP-00046</t>
  </si>
  <si>
    <t>ASCAP-00049</t>
  </si>
  <si>
    <t>CAP-00049</t>
  </si>
  <si>
    <t>ASCAP-00050</t>
  </si>
  <si>
    <t>CAP-00050</t>
  </si>
  <si>
    <t>ASCAP-00051</t>
  </si>
  <si>
    <t>CAP-00051</t>
  </si>
  <si>
    <t>ASCAP-00052</t>
  </si>
  <si>
    <t>CAP-00052</t>
  </si>
  <si>
    <t>ASCAP-00055</t>
  </si>
  <si>
    <t>CAP-00055</t>
  </si>
  <si>
    <t>ASCAP-00057</t>
  </si>
  <si>
    <t>CAP-00057</t>
  </si>
  <si>
    <t>ASCAP-00058</t>
  </si>
  <si>
    <t>CAP-00058</t>
  </si>
  <si>
    <t>ASCAP-00062</t>
  </si>
  <si>
    <t>CAP-00062</t>
  </si>
  <si>
    <t>ASCAP-00065</t>
  </si>
  <si>
    <t>CAP-00065</t>
  </si>
  <si>
    <t>ASCAP-00069</t>
  </si>
  <si>
    <t>CAP-00069</t>
  </si>
  <si>
    <t>ASCAP-00070</t>
  </si>
  <si>
    <t>CAP-00070</t>
  </si>
  <si>
    <t>ASCAP-00072</t>
  </si>
  <si>
    <t>CAP-00072</t>
  </si>
  <si>
    <t>ASCAP-00073</t>
  </si>
  <si>
    <t>CAP-00073</t>
  </si>
  <si>
    <t>ASCAP-00074</t>
  </si>
  <si>
    <t>CAP-00074</t>
  </si>
  <si>
    <t>ASCAP-00097</t>
  </si>
  <si>
    <t>CAP-00097</t>
  </si>
  <si>
    <t>ASCAP-00098</t>
  </si>
  <si>
    <t>CAP-00098</t>
  </si>
  <si>
    <t>ASCAP-00099</t>
  </si>
  <si>
    <t>CAP-00099</t>
  </si>
  <si>
    <t>ASCAP-00101</t>
  </si>
  <si>
    <t>CAP-00101</t>
  </si>
  <si>
    <t>ASCAP-00102</t>
  </si>
  <si>
    <t>CAP-00102</t>
  </si>
  <si>
    <t>ASCAP-00103</t>
  </si>
  <si>
    <t>CAP-00103</t>
  </si>
  <si>
    <t>ASCAP-00104</t>
  </si>
  <si>
    <t>CAP-00104</t>
  </si>
  <si>
    <t>ASCAP-00105</t>
  </si>
  <si>
    <t>CAP-00105</t>
  </si>
  <si>
    <t>ASCAP-00106</t>
  </si>
  <si>
    <t>CAP-00106</t>
  </si>
  <si>
    <t>ASCAP-00107</t>
  </si>
  <si>
    <t>CAP-00107</t>
  </si>
  <si>
    <t>ASCAP-00108</t>
  </si>
  <si>
    <t>CAP-00108</t>
  </si>
  <si>
    <t>ASCAP-00109</t>
  </si>
  <si>
    <t>CAP-00109</t>
  </si>
  <si>
    <t>ASCAP-00111</t>
  </si>
  <si>
    <t>CAP-00111</t>
  </si>
  <si>
    <t>ASCAP-00112</t>
  </si>
  <si>
    <t>CAP-00112</t>
  </si>
  <si>
    <t>ASCAP-00113</t>
  </si>
  <si>
    <t>CAP-00113</t>
  </si>
  <si>
    <t>ASCAP-00118</t>
  </si>
  <si>
    <t>CAP-00118</t>
  </si>
  <si>
    <t>ASCAP-00119</t>
  </si>
  <si>
    <t>CAP-00119</t>
  </si>
  <si>
    <t>ASCAP-00120</t>
  </si>
  <si>
    <t>CAP-00120</t>
  </si>
  <si>
    <t>ASCAP-00121</t>
  </si>
  <si>
    <t>CAP-00121</t>
  </si>
  <si>
    <t>ASCAP-00124</t>
  </si>
  <si>
    <t>CAP-00124</t>
  </si>
  <si>
    <t>ASCAP-00125</t>
  </si>
  <si>
    <t>CAP-00125</t>
  </si>
  <si>
    <t>ASCAP-00127</t>
  </si>
  <si>
    <t>CAP-00127</t>
  </si>
  <si>
    <t>ASCAP-00130</t>
  </si>
  <si>
    <t>CAP-00130</t>
  </si>
  <si>
    <t>ASCAP-00131</t>
  </si>
  <si>
    <t>CAP-00131</t>
  </si>
  <si>
    <t>ASCAP-00133</t>
  </si>
  <si>
    <t>CAP-00133</t>
  </si>
  <si>
    <t>ASCAP-00134</t>
  </si>
  <si>
    <t>CAP-00134</t>
  </si>
  <si>
    <t>ASCAP-00136</t>
  </si>
  <si>
    <t>CAP-00136</t>
  </si>
  <si>
    <t>ASCAP-00137</t>
  </si>
  <si>
    <t>CAP-00137</t>
  </si>
  <si>
    <t>ASCAP-00138</t>
  </si>
  <si>
    <t>CAP-00138</t>
  </si>
  <si>
    <t>ASCAP-00139</t>
  </si>
  <si>
    <t>CAP-00139</t>
  </si>
  <si>
    <t>ASCAP-00141</t>
  </si>
  <si>
    <t>CAP-00141</t>
  </si>
  <si>
    <t>ASCAP-00142</t>
  </si>
  <si>
    <t>CAP-00142</t>
  </si>
  <si>
    <t>ASCAP-00143</t>
  </si>
  <si>
    <t>CAP-00143</t>
  </si>
  <si>
    <t>ASCAP-00144</t>
  </si>
  <si>
    <t>CAP-00144</t>
  </si>
  <si>
    <t>ASCAP-00146</t>
  </si>
  <si>
    <t>CAP-00146</t>
  </si>
  <si>
    <t>ASCAP-00148</t>
  </si>
  <si>
    <t>CAP-00148</t>
  </si>
  <si>
    <t>ASCAP-00149</t>
  </si>
  <si>
    <t>CAP-00149</t>
  </si>
  <si>
    <t>ASCAP-00150</t>
  </si>
  <si>
    <t>CAP-00150</t>
  </si>
  <si>
    <t>ASCAP-00151</t>
  </si>
  <si>
    <t>CAP-00151</t>
  </si>
  <si>
    <t>ASCAP-00152</t>
  </si>
  <si>
    <t>CAP-00152</t>
  </si>
  <si>
    <t>ASCAP-00153</t>
  </si>
  <si>
    <t>CAP-00153</t>
  </si>
  <si>
    <t>ASCAP-00154</t>
  </si>
  <si>
    <t>CAP-00154</t>
  </si>
  <si>
    <t>ASCAP-00155</t>
  </si>
  <si>
    <t>CAP-00155</t>
  </si>
  <si>
    <t>ASCAP-00156</t>
  </si>
  <si>
    <t>CAP-00156</t>
  </si>
  <si>
    <t>ASCAP-00157</t>
  </si>
  <si>
    <t>CAP-00157</t>
  </si>
  <si>
    <t>ASCAP-00158</t>
  </si>
  <si>
    <t>CAP-00158</t>
  </si>
  <si>
    <t>ASCAP-00159</t>
  </si>
  <si>
    <t>CAP-00159</t>
  </si>
  <si>
    <t>ASCAP-00160</t>
  </si>
  <si>
    <t>CAP-00160</t>
  </si>
  <si>
    <t>ASCAP-00161</t>
  </si>
  <si>
    <t>CAP-00161</t>
  </si>
  <si>
    <t>ASCAP-00162</t>
  </si>
  <si>
    <t>CAP-00162</t>
  </si>
  <si>
    <t>ASCAP-00164</t>
  </si>
  <si>
    <t>CAP-00164</t>
  </si>
  <si>
    <t>ASCAP-00165</t>
  </si>
  <si>
    <t>CAP-00165</t>
  </si>
  <si>
    <t>ASCAP-00166</t>
  </si>
  <si>
    <t>CAP-00166</t>
  </si>
  <si>
    <t>ASCAP-00168</t>
  </si>
  <si>
    <t>CAP-00168</t>
  </si>
  <si>
    <t>ASCAP-00169</t>
  </si>
  <si>
    <t>CAP-00169</t>
  </si>
  <si>
    <t>ASCAP-00170</t>
  </si>
  <si>
    <t>CAP-00170</t>
  </si>
  <si>
    <t>ASCAP-00171</t>
  </si>
  <si>
    <t>CAP-00171</t>
  </si>
  <si>
    <t>ASCAP-00172</t>
  </si>
  <si>
    <t>CAP-00172</t>
  </si>
  <si>
    <t>ASCAP-00173</t>
  </si>
  <si>
    <t>CAP-00173</t>
  </si>
  <si>
    <t>ASCAP-00174</t>
  </si>
  <si>
    <t>CAP-00174</t>
  </si>
  <si>
    <t>ASCAP-00175</t>
  </si>
  <si>
    <t>CAP-00175</t>
  </si>
  <si>
    <t>ASCAP-00177</t>
  </si>
  <si>
    <t>CAP-00177</t>
  </si>
  <si>
    <t>ASCAP-00178</t>
  </si>
  <si>
    <t>CAP-00178</t>
  </si>
  <si>
    <t>ASCAP-00180</t>
  </si>
  <si>
    <t>CAP-00180</t>
  </si>
  <si>
    <t>ASCAP-00183</t>
  </si>
  <si>
    <t>CAP-00183</t>
  </si>
  <si>
    <t>ASCAP-00184</t>
  </si>
  <si>
    <t>CAP-00184</t>
  </si>
  <si>
    <t>ASCAP-00185</t>
  </si>
  <si>
    <t>CAP-00185</t>
  </si>
  <si>
    <t>ASCAP-00186</t>
  </si>
  <si>
    <t>CAP-00186</t>
  </si>
  <si>
    <t>ASCAP-00187</t>
  </si>
  <si>
    <t>CAP-00187</t>
  </si>
  <si>
    <t>ASCAP-00188</t>
  </si>
  <si>
    <t>CAP-00188</t>
  </si>
  <si>
    <t>ASCAP-00189</t>
  </si>
  <si>
    <t>CAP-00189</t>
  </si>
  <si>
    <t>ASCAP-00190</t>
  </si>
  <si>
    <t>CAP-00190</t>
  </si>
  <si>
    <t>ASCAP-00191</t>
  </si>
  <si>
    <t>CAP-00191</t>
  </si>
  <si>
    <t>ASCAP-00192</t>
  </si>
  <si>
    <t>CAP-00192</t>
  </si>
  <si>
    <t>ASCAP-00193</t>
  </si>
  <si>
    <t>CAP-00193</t>
  </si>
  <si>
    <t>ASCAP-00194D</t>
  </si>
  <si>
    <t>CAP-00194</t>
  </si>
  <si>
    <t>ASCAP-00195</t>
  </si>
  <si>
    <t>CAP-00195</t>
  </si>
  <si>
    <t>ASCAP-00196</t>
  </si>
  <si>
    <t>CAP-00196</t>
  </si>
  <si>
    <t>ASCAP-00197</t>
  </si>
  <si>
    <t>CAP-00197</t>
  </si>
  <si>
    <t>ASCAP-00198</t>
  </si>
  <si>
    <t>CAP-00198</t>
  </si>
  <si>
    <t>ASCAP-00199</t>
  </si>
  <si>
    <t>CAP-00199</t>
  </si>
  <si>
    <t>ASCAP-00200</t>
  </si>
  <si>
    <t>CAP-00200</t>
  </si>
  <si>
    <t>ASCAP-00201</t>
  </si>
  <si>
    <t>CAP-00201</t>
  </si>
  <si>
    <t>ASCAP-00202</t>
  </si>
  <si>
    <t>CAP-00202</t>
  </si>
  <si>
    <t>ASCAP-00204</t>
  </si>
  <si>
    <t>CAP-00204</t>
  </si>
  <si>
    <t>ASCAP-00205</t>
  </si>
  <si>
    <t>CAP-00205</t>
  </si>
  <si>
    <t>ASCAP-00206</t>
  </si>
  <si>
    <t>CAP-00206</t>
  </si>
  <si>
    <t>ASCAP-00207</t>
  </si>
  <si>
    <t>CAP-00207</t>
  </si>
  <si>
    <t>ASCAP-00208</t>
  </si>
  <si>
    <t>CAP-00208</t>
  </si>
  <si>
    <t>ASCAP-00209</t>
  </si>
  <si>
    <t>CAP-00209</t>
  </si>
  <si>
    <t>ASCAP-00210</t>
  </si>
  <si>
    <t>CAP-00210</t>
  </si>
  <si>
    <t>ASCAP-00211</t>
  </si>
  <si>
    <t>CAP-00211</t>
  </si>
  <si>
    <t>ASCAP-00212</t>
  </si>
  <si>
    <t>CAP-00212</t>
  </si>
  <si>
    <t>ASCAP-00213</t>
  </si>
  <si>
    <t>CAP-00213</t>
  </si>
  <si>
    <t>ASCAP-00215</t>
  </si>
  <si>
    <t>CAP-00215</t>
  </si>
  <si>
    <t>ASCAP-00216</t>
  </si>
  <si>
    <t>CAP-00216</t>
  </si>
  <si>
    <t>ASCAP-00217</t>
  </si>
  <si>
    <t>CAP-00217</t>
  </si>
  <si>
    <t>ASCAP-00218</t>
  </si>
  <si>
    <t>CAP-00218</t>
  </si>
  <si>
    <t>ASCAP-00219</t>
  </si>
  <si>
    <t>CAP-00219</t>
  </si>
  <si>
    <t>ASCAP-00220</t>
  </si>
  <si>
    <t>CAP-00220</t>
  </si>
  <si>
    <t>ASCAP-00221</t>
  </si>
  <si>
    <t>CAP-00221</t>
  </si>
  <si>
    <t>ASCAP-00222</t>
  </si>
  <si>
    <t>CAP-00222</t>
  </si>
  <si>
    <t>ASCAP-00223</t>
  </si>
  <si>
    <t>CAP-00223</t>
  </si>
  <si>
    <t>ASCAP-00225</t>
  </si>
  <si>
    <t>CAP-00225</t>
  </si>
  <si>
    <t>ASCAP-00226</t>
  </si>
  <si>
    <t>CAP-00226</t>
  </si>
  <si>
    <t>ASCAP-00228</t>
  </si>
  <si>
    <t>CAP-00228</t>
  </si>
  <si>
    <t>ASCAP-00229</t>
  </si>
  <si>
    <t>CAP-00229</t>
  </si>
  <si>
    <t>ASCAP-00230</t>
  </si>
  <si>
    <t>CAP-00230</t>
  </si>
  <si>
    <t>ASCAP-00231</t>
  </si>
  <si>
    <t>CAP-00231</t>
  </si>
  <si>
    <t>ASCAP-00232</t>
  </si>
  <si>
    <t>CAP-00232</t>
  </si>
  <si>
    <t>ASCAP-00234</t>
  </si>
  <si>
    <t>CAP-00234</t>
  </si>
  <si>
    <t>ASCAP-00235</t>
  </si>
  <si>
    <t>CAP-00235</t>
  </si>
  <si>
    <t>ASCAP-00236</t>
  </si>
  <si>
    <t>CAP-00236</t>
  </si>
  <si>
    <t>ASCAP-00238</t>
  </si>
  <si>
    <t>CAP-00238</t>
  </si>
  <si>
    <t>ASCAP-00240</t>
  </si>
  <si>
    <t>CAP-00240</t>
  </si>
  <si>
    <t>ASCAP-00241</t>
  </si>
  <si>
    <t>CAP-00241</t>
  </si>
  <si>
    <t>ASCAP-00243</t>
  </si>
  <si>
    <t>CAP-00243</t>
  </si>
  <si>
    <t>ASCAP-00245</t>
  </si>
  <si>
    <t>CAP-00245</t>
  </si>
  <si>
    <t>ASCAP-00246</t>
  </si>
  <si>
    <t>CAP-00246</t>
  </si>
  <si>
    <t>ASCAP-00247</t>
  </si>
  <si>
    <t>CAP-00247</t>
  </si>
  <si>
    <t>ASCAP-00250</t>
  </si>
  <si>
    <t>CAP-00250</t>
  </si>
  <si>
    <t>ASCAP-00252</t>
  </si>
  <si>
    <t>CAP-00252</t>
  </si>
  <si>
    <t>ASCAP-00253</t>
  </si>
  <si>
    <t>CAP-00253</t>
  </si>
  <si>
    <t>ASCAP-00254</t>
  </si>
  <si>
    <t>CAP-00254</t>
  </si>
  <si>
    <t>ASCAP-00255</t>
  </si>
  <si>
    <t>CAP-00255</t>
  </si>
  <si>
    <t>ASCAP-00256</t>
  </si>
  <si>
    <t>CAP-00256</t>
  </si>
  <si>
    <t>ASCAP-00257</t>
  </si>
  <si>
    <t>CAP-00257</t>
  </si>
  <si>
    <t>ASCAP-00258</t>
  </si>
  <si>
    <t>CAP-00258</t>
  </si>
  <si>
    <t>ASCAP-00259</t>
  </si>
  <si>
    <t>CAP-00259</t>
  </si>
  <si>
    <t>ASCAP-00260</t>
  </si>
  <si>
    <t>CAP-00260</t>
  </si>
  <si>
    <t>ASCAP-00261</t>
  </si>
  <si>
    <t>CAP-00261</t>
  </si>
  <si>
    <t>ASCAP-00262</t>
  </si>
  <si>
    <t>CAP-00262</t>
  </si>
  <si>
    <t>ASCAP-00263</t>
  </si>
  <si>
    <t>CAP-00263</t>
  </si>
  <si>
    <t>ASCAP-00264</t>
  </si>
  <si>
    <t>CAP-00264</t>
  </si>
  <si>
    <t>ASCAP-00265</t>
  </si>
  <si>
    <t>CAP-00265</t>
  </si>
  <si>
    <t>ASCAP-00267</t>
  </si>
  <si>
    <t>CAP-00267</t>
  </si>
  <si>
    <t>ASCAP-00272</t>
  </si>
  <si>
    <t>CAP-00272</t>
  </si>
  <si>
    <t>ASCAP-00273</t>
  </si>
  <si>
    <t>CAP-00273</t>
  </si>
  <si>
    <t>ASCAP-00274</t>
  </si>
  <si>
    <t>CAP-00274</t>
  </si>
  <si>
    <t>ASCAP-00275</t>
  </si>
  <si>
    <t>CAP-00275</t>
  </si>
  <si>
    <t>ASCAP-00276</t>
  </si>
  <si>
    <t>CAP-00276</t>
  </si>
  <si>
    <t>ASCAP-00279</t>
  </si>
  <si>
    <t>CAP-00279</t>
  </si>
  <si>
    <t>ASCAP-00280</t>
  </si>
  <si>
    <t>CAP-00280</t>
  </si>
  <si>
    <t>ASCAP-00281</t>
  </si>
  <si>
    <t>CAP-00281</t>
  </si>
  <si>
    <t>ASCAP-00282</t>
  </si>
  <si>
    <t>CAP-00282</t>
  </si>
  <si>
    <t>ASCAP-00283</t>
  </si>
  <si>
    <t>CAP-00283</t>
  </si>
  <si>
    <t>ASCAP-00284</t>
  </si>
  <si>
    <t>CAP-00284</t>
  </si>
  <si>
    <t>ASCAP-00285</t>
  </si>
  <si>
    <t>CAP-00285</t>
  </si>
  <si>
    <t>ASCAP-00286</t>
  </si>
  <si>
    <t>CAP-00286</t>
  </si>
  <si>
    <t>ASCAP-00288</t>
  </si>
  <si>
    <t>CAP-00288</t>
  </si>
  <si>
    <t>ASCAP-00289</t>
  </si>
  <si>
    <t>CAP-00289</t>
  </si>
  <si>
    <t>ASCAP-00290</t>
  </si>
  <si>
    <t>CAP-00290</t>
  </si>
  <si>
    <t>ASCAP-00291</t>
  </si>
  <si>
    <t>CAP-00291</t>
  </si>
  <si>
    <t>ASCAP-00293</t>
  </si>
  <si>
    <t>CAP-00293</t>
  </si>
  <si>
    <t>ASCAP-00294</t>
  </si>
  <si>
    <t>CAP-00294</t>
  </si>
  <si>
    <t>ASCAP-00295</t>
  </si>
  <si>
    <t>CAP-00295</t>
  </si>
  <si>
    <t>ASCAP-00296</t>
  </si>
  <si>
    <t>CAP-00296</t>
  </si>
  <si>
    <t>ASCAP-00297</t>
  </si>
  <si>
    <t>CAP-00297</t>
  </si>
  <si>
    <t>ASCAP-00298</t>
  </si>
  <si>
    <t>CAP-00298</t>
  </si>
  <si>
    <t>ASCAP-00299</t>
  </si>
  <si>
    <t>CAP-00299</t>
  </si>
  <si>
    <t>ASCAP-00300</t>
  </si>
  <si>
    <t>CAP-00300</t>
  </si>
  <si>
    <t>ASCAP-00301</t>
  </si>
  <si>
    <t>CAP-00301</t>
  </si>
  <si>
    <t>ASCAP-00302</t>
  </si>
  <si>
    <t>CAP-00302</t>
  </si>
  <si>
    <t>ASCAP-00304</t>
  </si>
  <si>
    <t>CAP-00304</t>
  </si>
  <si>
    <t>ASCAP-00306</t>
  </si>
  <si>
    <t>CAP-00306</t>
  </si>
  <si>
    <t>ASCAP-00307</t>
  </si>
  <si>
    <t>CAP-00307</t>
  </si>
  <si>
    <t>ASCAP-00308</t>
  </si>
  <si>
    <t>CAP-00308</t>
  </si>
  <si>
    <t>ASCAP-00309</t>
  </si>
  <si>
    <t>CAP-00309</t>
  </si>
  <si>
    <t>ASCAP-00312</t>
  </si>
  <si>
    <t>CAP-00312</t>
  </si>
  <si>
    <t>ASCAP-00313</t>
  </si>
  <si>
    <t>CAP-00313</t>
  </si>
  <si>
    <t>ASCAP-00316</t>
  </si>
  <si>
    <t>CAP-00316</t>
  </si>
  <si>
    <t>ASCAP-00318</t>
  </si>
  <si>
    <t>CAP-00318</t>
  </si>
  <si>
    <t>ASCAP-00319</t>
  </si>
  <si>
    <t>CAP-00319</t>
  </si>
  <si>
    <t>ASCAP-00321</t>
  </si>
  <si>
    <t>CAP-00321</t>
  </si>
  <si>
    <t>ASCAP-00323D</t>
  </si>
  <si>
    <t>CAP-00323</t>
  </si>
  <si>
    <t>ASCAP-00324</t>
  </si>
  <si>
    <t>CAP-00324</t>
  </si>
  <si>
    <t>ASCAP-00326</t>
  </si>
  <si>
    <t>CAP-00326</t>
  </si>
  <si>
    <t>ASCAP-00329</t>
  </si>
  <si>
    <t>CAP-00329</t>
  </si>
  <si>
    <t>ASCAP-00330</t>
  </si>
  <si>
    <t>CAP-00330</t>
  </si>
  <si>
    <t>ASCAP-00331</t>
  </si>
  <si>
    <t>CAP-00331</t>
  </si>
  <si>
    <t>ASCAP-00333</t>
  </si>
  <si>
    <t>CAP-00333</t>
  </si>
  <si>
    <t>ASCAP-00345</t>
  </si>
  <si>
    <t>CAP-00345</t>
  </si>
  <si>
    <t>ASCAP-00347</t>
  </si>
  <si>
    <t>CAP-00347</t>
  </si>
  <si>
    <t>ASCAP-00348</t>
  </si>
  <si>
    <t>CAP-00348</t>
  </si>
  <si>
    <t>ASCAP-00349</t>
  </si>
  <si>
    <t>CAP-00349</t>
  </si>
  <si>
    <t>ASCAP-00350</t>
  </si>
  <si>
    <t>CAP-00350</t>
  </si>
  <si>
    <t>ASCAP-00351</t>
  </si>
  <si>
    <t>CAP-00351</t>
  </si>
  <si>
    <t>ASCAP-00352</t>
  </si>
  <si>
    <t>CAP-00352</t>
  </si>
  <si>
    <t>ASCAP-00355</t>
  </si>
  <si>
    <t>CAP-00355</t>
  </si>
  <si>
    <t>ASCAP-00356</t>
  </si>
  <si>
    <t>CAP-00356</t>
  </si>
  <si>
    <t>ASCAP-00358</t>
  </si>
  <si>
    <t>CAP-00358</t>
  </si>
  <si>
    <t>ASCAP-00359</t>
  </si>
  <si>
    <t>CAP-00359</t>
  </si>
  <si>
    <t>ASCAP-00360</t>
  </si>
  <si>
    <t>CAP-00360</t>
  </si>
  <si>
    <t>ASCAP-00361</t>
  </si>
  <si>
    <t>CAP-00361</t>
  </si>
  <si>
    <t>ASCAP-00362</t>
  </si>
  <si>
    <t>CAP-00362</t>
  </si>
  <si>
    <t>ASCAP-00365</t>
  </si>
  <si>
    <t>CAP-00365</t>
  </si>
  <si>
    <t>ASCAP-00367</t>
  </si>
  <si>
    <t>CAP-00367</t>
  </si>
  <si>
    <t>ASCAP-00370</t>
  </si>
  <si>
    <t>CAP-00370</t>
  </si>
  <si>
    <t>ASCAP-00371</t>
  </si>
  <si>
    <t>CAP-00371</t>
  </si>
  <si>
    <t>ASCAP-00372</t>
  </si>
  <si>
    <t>CAP-00372</t>
  </si>
  <si>
    <t>ASCAP-00374</t>
  </si>
  <si>
    <t>CAP-00374</t>
  </si>
  <si>
    <t>ASCAP-00377</t>
  </si>
  <si>
    <t>CAP-00377</t>
  </si>
  <si>
    <t>ASCAP-00379</t>
  </si>
  <si>
    <t>CAP-00379</t>
  </si>
  <si>
    <t>ASCAP-00385</t>
  </si>
  <si>
    <t>CAP-00385</t>
  </si>
  <si>
    <t>ASCAP-00386</t>
  </si>
  <si>
    <t>CAP-00386</t>
  </si>
  <si>
    <t>ASCAP-00390</t>
  </si>
  <si>
    <t>CAP-00390</t>
  </si>
  <si>
    <t>ASCAP-00410</t>
  </si>
  <si>
    <t>CAP-00410</t>
  </si>
  <si>
    <t>ASCAP-00424</t>
  </si>
  <si>
    <t>CAP-00424</t>
  </si>
  <si>
    <t>ASCAP-00425</t>
  </si>
  <si>
    <t>CAP-00425</t>
  </si>
  <si>
    <t>ASCAP-00426</t>
  </si>
  <si>
    <t>CAP-00426</t>
  </si>
  <si>
    <t>ASCBL-00002</t>
  </si>
  <si>
    <t>CBL-00002</t>
  </si>
  <si>
    <t>ASCBL-00100</t>
  </si>
  <si>
    <t>CBL-00100</t>
  </si>
  <si>
    <t>ASCBL-00170-03</t>
  </si>
  <si>
    <t>CBL-00170-03</t>
  </si>
  <si>
    <t>ASCBL-00188-01</t>
  </si>
  <si>
    <t>CBL-00188-01</t>
  </si>
  <si>
    <t>ASCBL-00190-01</t>
  </si>
  <si>
    <t>CBL-00190-01</t>
  </si>
  <si>
    <t>ASCBL-00238-01</t>
  </si>
  <si>
    <t>CBL-00238-01</t>
  </si>
  <si>
    <t>ASCBL-00288-04</t>
  </si>
  <si>
    <t>CBL-00288-04</t>
  </si>
  <si>
    <t>ASCBL-00290-04</t>
  </si>
  <si>
    <t>CBL-00290-04</t>
  </si>
  <si>
    <t>ASCBL-00296-04</t>
  </si>
  <si>
    <t>CBL-00296-04</t>
  </si>
  <si>
    <t>ASCBL-00309-01</t>
  </si>
  <si>
    <t>CBL-00309-01</t>
  </si>
  <si>
    <t>ASCBL-00310-01</t>
  </si>
  <si>
    <t>CBL-00310-01</t>
  </si>
  <si>
    <t>ASCBL-00369-01</t>
  </si>
  <si>
    <t>CBL-00369-01</t>
  </si>
  <si>
    <t>ASCBL-00370-02</t>
  </si>
  <si>
    <t>CBL-00370-02</t>
  </si>
  <si>
    <t>ASCBL-00371-02</t>
  </si>
  <si>
    <t>CBL-00371-02</t>
  </si>
  <si>
    <t>ASCBL-00373-01</t>
  </si>
  <si>
    <t>CBL-00373-01</t>
  </si>
  <si>
    <t>ASCBL-00376-01</t>
  </si>
  <si>
    <t>CBL-00376-01</t>
  </si>
  <si>
    <t>ASCBL-00377-01</t>
  </si>
  <si>
    <t>CBL-00377-01</t>
  </si>
  <si>
    <t>ASCBL-00402-01</t>
  </si>
  <si>
    <t>CBL-00402-01</t>
  </si>
  <si>
    <t>ASCBL-00412-01</t>
  </si>
  <si>
    <t>CBL-00412-01</t>
  </si>
  <si>
    <t>ASCBL-00418-01</t>
  </si>
  <si>
    <t>CBL-00418-01</t>
  </si>
  <si>
    <t>ASCBL-00422-01</t>
  </si>
  <si>
    <t>CBL-00422-01</t>
  </si>
  <si>
    <t>ASCBL-00422-02</t>
  </si>
  <si>
    <t>CBL-00422-02</t>
  </si>
  <si>
    <t>ASCBL-00430-01</t>
  </si>
  <si>
    <t>CBL-00430-01</t>
  </si>
  <si>
    <t>ASCBL-00431-01</t>
  </si>
  <si>
    <t>CBL-00431-01</t>
  </si>
  <si>
    <t>ASCBL-00432-01</t>
  </si>
  <si>
    <t>CBL-00432-01</t>
  </si>
  <si>
    <t>ASCBL-00433-01</t>
  </si>
  <si>
    <t>CBL-00433-01</t>
  </si>
  <si>
    <t>ASCBL-00434-01</t>
  </si>
  <si>
    <t>CBL-00434-01</t>
  </si>
  <si>
    <t>ASCBL-00438-01</t>
  </si>
  <si>
    <t>CBL-00438-01</t>
  </si>
  <si>
    <t>ASCBL-00446-01</t>
  </si>
  <si>
    <t>CBL-00446-01</t>
  </si>
  <si>
    <t>ASCBL-00448-01</t>
  </si>
  <si>
    <t>CBL-00448-01</t>
  </si>
  <si>
    <t>ASCBL-00449-01</t>
  </si>
  <si>
    <t>CBL-00449-01</t>
  </si>
  <si>
    <t>ASCBL-00651-01</t>
  </si>
  <si>
    <t>CBL-00651-01</t>
  </si>
  <si>
    <t>ASCON-00017</t>
  </si>
  <si>
    <t>CON-00017</t>
  </si>
  <si>
    <t>ASCON-00032</t>
  </si>
  <si>
    <t>CON-00032</t>
  </si>
  <si>
    <t>ASCON-00067</t>
  </si>
  <si>
    <t>CON-00067</t>
  </si>
  <si>
    <t>ASCON-00068</t>
  </si>
  <si>
    <t>CON-00068</t>
  </si>
  <si>
    <t>ASCON-00069</t>
  </si>
  <si>
    <t>CON-00069</t>
  </si>
  <si>
    <t>ASCON-00074</t>
  </si>
  <si>
    <t>CON-00074</t>
  </si>
  <si>
    <t>ASCON-00077</t>
  </si>
  <si>
    <t>CON-00077</t>
  </si>
  <si>
    <t>ASCON-00098</t>
  </si>
  <si>
    <t>CON-00098</t>
  </si>
  <si>
    <t>ASCON-00099</t>
  </si>
  <si>
    <t>CON-00099</t>
  </si>
  <si>
    <t>ASCON-00100</t>
  </si>
  <si>
    <t>CON-00100</t>
  </si>
  <si>
    <t>ASCON-00106</t>
  </si>
  <si>
    <t>CON-00106</t>
  </si>
  <si>
    <t>ASCON-00108</t>
  </si>
  <si>
    <t>CON-00108</t>
  </si>
  <si>
    <t>ASCON-00109</t>
  </si>
  <si>
    <t>CON-00109</t>
  </si>
  <si>
    <t>ASCON-00139</t>
  </si>
  <si>
    <t>CON-00139</t>
  </si>
  <si>
    <t>ASCON-00165</t>
  </si>
  <si>
    <t>CON-00165</t>
  </si>
  <si>
    <t>ASCON-00168</t>
  </si>
  <si>
    <t>CON-00168</t>
  </si>
  <si>
    <t>ASCON-00169</t>
  </si>
  <si>
    <t>CON-00169</t>
  </si>
  <si>
    <t>ASCON-00182</t>
  </si>
  <si>
    <t>CON-00182</t>
  </si>
  <si>
    <t>ASCON-00183</t>
  </si>
  <si>
    <t>CON-00183</t>
  </si>
  <si>
    <t>ASCON-00184</t>
  </si>
  <si>
    <t>CON-00184</t>
  </si>
  <si>
    <t>ASCON-00198</t>
  </si>
  <si>
    <t>CON-00198</t>
  </si>
  <si>
    <t>ASCON-00205</t>
  </si>
  <si>
    <t>CON-00205</t>
  </si>
  <si>
    <t>ASCON-00206</t>
  </si>
  <si>
    <t>CON-00206</t>
  </si>
  <si>
    <t>ASCON-00209</t>
  </si>
  <si>
    <t>CON-00209</t>
  </si>
  <si>
    <t>ASCON-00212</t>
  </si>
  <si>
    <t>CON-00212</t>
  </si>
  <si>
    <t>ASCON-00213</t>
  </si>
  <si>
    <t>CON-00213</t>
  </si>
  <si>
    <t>ASCON-00214</t>
  </si>
  <si>
    <t>CON-00214</t>
  </si>
  <si>
    <t>ASCON-00217</t>
  </si>
  <si>
    <t>CON-00217</t>
  </si>
  <si>
    <t>ASCON-00220</t>
  </si>
  <si>
    <t>CON-00220</t>
  </si>
  <si>
    <t>ASCON-00221</t>
  </si>
  <si>
    <t>CON-00221</t>
  </si>
  <si>
    <t>ASCON-00223</t>
  </si>
  <si>
    <t>CON-00223</t>
  </si>
  <si>
    <t>ASCON-00224</t>
  </si>
  <si>
    <t>CON-00224</t>
  </si>
  <si>
    <t>ASCON-00225</t>
  </si>
  <si>
    <t>CON-00225</t>
  </si>
  <si>
    <t>ASCON-00231</t>
  </si>
  <si>
    <t>CON-00231</t>
  </si>
  <si>
    <t>ASCON-00245</t>
  </si>
  <si>
    <t>CON-00245</t>
  </si>
  <si>
    <t>ASCON-00273</t>
  </si>
  <si>
    <t>CON-00273</t>
  </si>
  <si>
    <t>ASCON-00273-01</t>
  </si>
  <si>
    <t>CON-00273-01</t>
  </si>
  <si>
    <t>ASCON-00274</t>
  </si>
  <si>
    <t>CON-00274</t>
  </si>
  <si>
    <t>ASCON-00285</t>
  </si>
  <si>
    <t>CON-00285</t>
  </si>
  <si>
    <t>ASCON-00290</t>
  </si>
  <si>
    <t>CON-00290</t>
  </si>
  <si>
    <t>ASCON-00298</t>
  </si>
  <si>
    <t>CON-00298</t>
  </si>
  <si>
    <t>ASCON-00303</t>
  </si>
  <si>
    <t>CON-00303</t>
  </si>
  <si>
    <t>ASCON-00305</t>
  </si>
  <si>
    <t>CON-00305</t>
  </si>
  <si>
    <t>ASCON-00316</t>
  </si>
  <si>
    <t>CON-00316</t>
  </si>
  <si>
    <t>ASCON-00327</t>
  </si>
  <si>
    <t>CON-00327</t>
  </si>
  <si>
    <t>ASCON-00338</t>
  </si>
  <si>
    <t>CON-00338</t>
  </si>
  <si>
    <t>ASCON-00341</t>
  </si>
  <si>
    <t>CON-00341</t>
  </si>
  <si>
    <t>ASCON-00346</t>
  </si>
  <si>
    <t>CON-00346</t>
  </si>
  <si>
    <t>ASCON-00357</t>
  </si>
  <si>
    <t>CON-00357</t>
  </si>
  <si>
    <t>ASCON-00358</t>
  </si>
  <si>
    <t>CON-00358</t>
  </si>
  <si>
    <t>ASCON-00360</t>
  </si>
  <si>
    <t>CON-00360</t>
  </si>
  <si>
    <t>ASCON-00362</t>
  </si>
  <si>
    <t>CON-00362</t>
  </si>
  <si>
    <t>ASCON-00363</t>
  </si>
  <si>
    <t>CON-00363</t>
  </si>
  <si>
    <t>ASCON-00364</t>
  </si>
  <si>
    <t>CON-00364</t>
  </si>
  <si>
    <t>ASCON-00365</t>
  </si>
  <si>
    <t>CON-00365</t>
  </si>
  <si>
    <t>ASCON-00369</t>
  </si>
  <si>
    <t>CON-00369</t>
  </si>
  <si>
    <t>ASCON-00372</t>
  </si>
  <si>
    <t>CON-00372</t>
  </si>
  <si>
    <t>ASCON-00376</t>
  </si>
  <si>
    <t>CON-00376</t>
  </si>
  <si>
    <t>ASCON-00377</t>
  </si>
  <si>
    <t>CON-00377</t>
  </si>
  <si>
    <t>ASCON-00379</t>
  </si>
  <si>
    <t>CON-00379</t>
  </si>
  <si>
    <t>ASCON-00380</t>
  </si>
  <si>
    <t>CON-00380</t>
  </si>
  <si>
    <t>ASCON-00381</t>
  </si>
  <si>
    <t>CON-00381</t>
  </si>
  <si>
    <t>ASCON-00385</t>
  </si>
  <si>
    <t>CON-00385</t>
  </si>
  <si>
    <t>ASCON-00386</t>
  </si>
  <si>
    <t>CON-00386</t>
  </si>
  <si>
    <t>ASCON-00387</t>
  </si>
  <si>
    <t>CON-00387</t>
  </si>
  <si>
    <t>ASCON-00389</t>
  </si>
  <si>
    <t>CON-00389</t>
  </si>
  <si>
    <t>ASCON-00390</t>
  </si>
  <si>
    <t>CON-00390</t>
  </si>
  <si>
    <t>ASCON-00391</t>
  </si>
  <si>
    <t>CON-00391</t>
  </si>
  <si>
    <t>ASCON-00392</t>
  </si>
  <si>
    <t>CON-00392</t>
  </si>
  <si>
    <t>ASCON-00399</t>
  </si>
  <si>
    <t>CON-00399</t>
  </si>
  <si>
    <t>ASCON-00400</t>
  </si>
  <si>
    <t>CON-00400</t>
  </si>
  <si>
    <t>ASCON-00401</t>
  </si>
  <si>
    <t>CON-00401</t>
  </si>
  <si>
    <t>ASCON-00402</t>
  </si>
  <si>
    <t>CON-00402</t>
  </si>
  <si>
    <t>ASCON-00406</t>
  </si>
  <si>
    <t>CON-00406</t>
  </si>
  <si>
    <t>ASCON-00407</t>
  </si>
  <si>
    <t>CON-00407</t>
  </si>
  <si>
    <t>ASCON-00410</t>
  </si>
  <si>
    <t>CON-00410</t>
  </si>
  <si>
    <t>ASCON-00412</t>
  </si>
  <si>
    <t>CON-00412</t>
  </si>
  <si>
    <t>ASCON-00414</t>
  </si>
  <si>
    <t>CON-00414</t>
  </si>
  <si>
    <t>ASCON-00416</t>
  </si>
  <si>
    <t>CON-00416</t>
  </si>
  <si>
    <t>ASCON-00417</t>
  </si>
  <si>
    <t>CON-00417</t>
  </si>
  <si>
    <t>ASCON-00420</t>
  </si>
  <si>
    <t>CON-00420</t>
  </si>
  <si>
    <t>ASCON-00421</t>
  </si>
  <si>
    <t>CON-00421</t>
  </si>
  <si>
    <t>ASCON-00424</t>
  </si>
  <si>
    <t>CON-00424</t>
  </si>
  <si>
    <t>ASCON-00427</t>
  </si>
  <si>
    <t>CON-00427</t>
  </si>
  <si>
    <t>ASCON-00429</t>
  </si>
  <si>
    <t>CON-00429</t>
  </si>
  <si>
    <t>ASCON-00430</t>
  </si>
  <si>
    <t>CON-00430</t>
  </si>
  <si>
    <t>ASCON-00432</t>
  </si>
  <si>
    <t>CON-00432</t>
  </si>
  <si>
    <t>ASCON-00433</t>
  </si>
  <si>
    <t>CON-00433</t>
  </si>
  <si>
    <t>ASCON-00434</t>
  </si>
  <si>
    <t>CON-00434</t>
  </si>
  <si>
    <t>ASCON-00435</t>
  </si>
  <si>
    <t>CON-00435</t>
  </si>
  <si>
    <t>ASCON-00439</t>
  </si>
  <si>
    <t>CON-00439</t>
  </si>
  <si>
    <t>ASCON-00441</t>
  </si>
  <si>
    <t>CON-00441</t>
  </si>
  <si>
    <t>ASCON-00442</t>
  </si>
  <si>
    <t>CON-00442</t>
  </si>
  <si>
    <t>ASCON-00443</t>
  </si>
  <si>
    <t>CON-00443</t>
  </si>
  <si>
    <t>ASCON-00446</t>
  </si>
  <si>
    <t>CON-00446</t>
  </si>
  <si>
    <t>ASCON-00448</t>
  </si>
  <si>
    <t>CON-00448</t>
  </si>
  <si>
    <t>ASCON-00451</t>
  </si>
  <si>
    <t>CON-00451</t>
  </si>
  <si>
    <t>ASCON-00452</t>
  </si>
  <si>
    <t>CON-00452</t>
  </si>
  <si>
    <t>ASCON-00459</t>
  </si>
  <si>
    <t>CON-00459</t>
  </si>
  <si>
    <t>ASCON-00460</t>
  </si>
  <si>
    <t>CON-00460</t>
  </si>
  <si>
    <t>ASCON-00472</t>
  </si>
  <si>
    <t>CON-00472</t>
  </si>
  <si>
    <t>ASCON-00475</t>
  </si>
  <si>
    <t>CON-00475</t>
  </si>
  <si>
    <t>ASCON-00478</t>
  </si>
  <si>
    <t>CON-00478</t>
  </si>
  <si>
    <t>ASCON-00480</t>
  </si>
  <si>
    <t>CON-00480</t>
  </si>
  <si>
    <t>ASCON-00482</t>
  </si>
  <si>
    <t>CON-00482</t>
  </si>
  <si>
    <t>ASCON-00483</t>
  </si>
  <si>
    <t>CON-00483</t>
  </si>
  <si>
    <t>ASCON-00484</t>
  </si>
  <si>
    <t>CON-00484</t>
  </si>
  <si>
    <t>ASCON-00489</t>
  </si>
  <si>
    <t>CON-00489</t>
  </si>
  <si>
    <t>ASCON-00490</t>
  </si>
  <si>
    <t>CON-00490</t>
  </si>
  <si>
    <t>ASCON-00494</t>
  </si>
  <si>
    <t>CON-00494</t>
  </si>
  <si>
    <t>ASCON-00505</t>
  </si>
  <si>
    <t>CON-00505</t>
  </si>
  <si>
    <t>ASCON-00507-01</t>
  </si>
  <si>
    <t>CON-00507-01</t>
  </si>
  <si>
    <t>ASCON-00508-01</t>
  </si>
  <si>
    <t>CON-00508-01</t>
  </si>
  <si>
    <t>ASCON-00512-01</t>
  </si>
  <si>
    <t>CON-00512-01</t>
  </si>
  <si>
    <t>ASCON-00513-01</t>
  </si>
  <si>
    <t>CON-00513-01</t>
  </si>
  <si>
    <t>ASCON-00514-01</t>
  </si>
  <si>
    <t>CON-00514-01</t>
  </si>
  <si>
    <t>ASCON-00518</t>
  </si>
  <si>
    <t>CON-00518</t>
  </si>
  <si>
    <t>ASCON-00525</t>
  </si>
  <si>
    <t>CON-00525</t>
  </si>
  <si>
    <t>ASCON-00526</t>
  </si>
  <si>
    <t>CON-00526</t>
  </si>
  <si>
    <t>ASCON-00529</t>
  </si>
  <si>
    <t>CON-00529</t>
  </si>
  <si>
    <t>ASCON-00533</t>
  </si>
  <si>
    <t>CON-00533</t>
  </si>
  <si>
    <t>ASCON-00534</t>
  </si>
  <si>
    <t>CON-00534</t>
  </si>
  <si>
    <t>ASCON-00535</t>
  </si>
  <si>
    <t>CON-00535</t>
  </si>
  <si>
    <t>ASCON-00536</t>
  </si>
  <si>
    <t>CON-00536</t>
  </si>
  <si>
    <t>ASCON-00537</t>
  </si>
  <si>
    <t>CON-00537</t>
  </si>
  <si>
    <t>ASCON-00541</t>
  </si>
  <si>
    <t>CON-00541</t>
  </si>
  <si>
    <t>ASCON-00542</t>
  </si>
  <si>
    <t>CON-00542</t>
  </si>
  <si>
    <t>ASCON-00545</t>
  </si>
  <si>
    <t>CON-00545</t>
  </si>
  <si>
    <t>ASCON-00546</t>
  </si>
  <si>
    <t>CON-00546</t>
  </si>
  <si>
    <t>ASCON-00547</t>
  </si>
  <si>
    <t>CON-00547</t>
  </si>
  <si>
    <t>ASCON-00548</t>
  </si>
  <si>
    <t>CON-00548</t>
  </si>
  <si>
    <t>ASCON-00549</t>
  </si>
  <si>
    <t>CON-00549</t>
  </si>
  <si>
    <t>ASCON-00552</t>
  </si>
  <si>
    <t>CON-00552</t>
  </si>
  <si>
    <t>ASCON-00561</t>
  </si>
  <si>
    <t>CON-00561</t>
  </si>
  <si>
    <t>ASCON-00564</t>
  </si>
  <si>
    <t>CON-00564</t>
  </si>
  <si>
    <t>ASCON-00565</t>
  </si>
  <si>
    <t>CON-00565</t>
  </si>
  <si>
    <t>ASCON-00567</t>
  </si>
  <si>
    <t>CON-00567</t>
  </si>
  <si>
    <t>ASCON-00580</t>
  </si>
  <si>
    <t>CON-00580</t>
  </si>
  <si>
    <t>ASCON-00582</t>
  </si>
  <si>
    <t>CON-00582</t>
  </si>
  <si>
    <t>ASCON-00583</t>
  </si>
  <si>
    <t>CON-00583</t>
  </si>
  <si>
    <t>ASCON-00584</t>
  </si>
  <si>
    <t>CON-00584</t>
  </si>
  <si>
    <t>ASCON-00585</t>
  </si>
  <si>
    <t>CON-00585</t>
  </si>
  <si>
    <t>ASCON-00587</t>
  </si>
  <si>
    <t>CON-00587</t>
  </si>
  <si>
    <t>ASCON-00588</t>
  </si>
  <si>
    <t>CON-00588</t>
  </si>
  <si>
    <t>ASCON-00594</t>
  </si>
  <si>
    <t>CON-00594</t>
  </si>
  <si>
    <t>ASCON-00595</t>
  </si>
  <si>
    <t>CON-00595</t>
  </si>
  <si>
    <t>ASCON-00598</t>
  </si>
  <si>
    <t>CON-00598</t>
  </si>
  <si>
    <t>ASCON-00600</t>
  </si>
  <si>
    <t>CON-00600</t>
  </si>
  <si>
    <t>ASCON-00601</t>
  </si>
  <si>
    <t>CON-00601</t>
  </si>
  <si>
    <t>ASCON-00605</t>
  </si>
  <si>
    <t>CON-00605</t>
  </si>
  <si>
    <t>ASCON-00621</t>
  </si>
  <si>
    <t>CON-00621</t>
  </si>
  <si>
    <t>ASCON-00624</t>
  </si>
  <si>
    <t>CON-00624</t>
  </si>
  <si>
    <t>ASCON-00625</t>
  </si>
  <si>
    <t>CON-00625</t>
  </si>
  <si>
    <t>ASCON-00636</t>
  </si>
  <si>
    <t>CON-00636</t>
  </si>
  <si>
    <t>ASCON-00637</t>
  </si>
  <si>
    <t>CON-00637</t>
  </si>
  <si>
    <t>ASCON-00648</t>
  </si>
  <si>
    <t>CON-00648</t>
  </si>
  <si>
    <t>ASCON-00653</t>
  </si>
  <si>
    <t>CON-00653</t>
  </si>
  <si>
    <t>ASCON-00654</t>
  </si>
  <si>
    <t>CON-00654</t>
  </si>
  <si>
    <t>ASCON-00655</t>
  </si>
  <si>
    <t>CON-00655</t>
  </si>
  <si>
    <t>ASCON-00659</t>
  </si>
  <si>
    <t>CON-00659</t>
  </si>
  <si>
    <t>ASCON-00660</t>
  </si>
  <si>
    <t>CON-00660</t>
  </si>
  <si>
    <t>ASCON-00661</t>
  </si>
  <si>
    <t>CON-00661</t>
  </si>
  <si>
    <t>ASCON-00663</t>
  </si>
  <si>
    <t>CON-00663</t>
  </si>
  <si>
    <t>ASCON-00665</t>
  </si>
  <si>
    <t>CON-00665</t>
  </si>
  <si>
    <t>ASCON-00666</t>
  </si>
  <si>
    <t>CON-00666</t>
  </si>
  <si>
    <t>ASCON-00667</t>
  </si>
  <si>
    <t>CON-00667</t>
  </si>
  <si>
    <t>ASCON-00669</t>
  </si>
  <si>
    <t>CON-00669</t>
  </si>
  <si>
    <t>ASCON-00674</t>
  </si>
  <si>
    <t>CON-00674</t>
  </si>
  <si>
    <t>ASCON-00678</t>
  </si>
  <si>
    <t>CON-00678</t>
  </si>
  <si>
    <t>ASCON-00680</t>
  </si>
  <si>
    <t>CON-00680</t>
  </si>
  <si>
    <t>ASCON-00681</t>
  </si>
  <si>
    <t>CON-00681</t>
  </si>
  <si>
    <t>ASCON-00683</t>
  </si>
  <si>
    <t>CON-00683</t>
  </si>
  <si>
    <t>ASCON-00694</t>
  </si>
  <si>
    <t>CON-00694</t>
  </si>
  <si>
    <t>ASCON-00695</t>
  </si>
  <si>
    <t>CON-00695</t>
  </si>
  <si>
    <t>ASCON-00704</t>
  </si>
  <si>
    <t>CON-00704</t>
  </si>
  <si>
    <t>ASCON-00712-01</t>
  </si>
  <si>
    <t>CON-00712-01</t>
  </si>
  <si>
    <t>ASCON-00713-01</t>
  </si>
  <si>
    <t>CON-00713-01</t>
  </si>
  <si>
    <t>ASCON-00714-01</t>
  </si>
  <si>
    <t>CON-00714-01</t>
  </si>
  <si>
    <t>ASCON-00715-01</t>
  </si>
  <si>
    <t>CON-00715-01</t>
  </si>
  <si>
    <t>ASCON-00716-01</t>
  </si>
  <si>
    <t>CON-00716-01</t>
  </si>
  <si>
    <t>ASCON-00717</t>
  </si>
  <si>
    <t>CON-00717</t>
  </si>
  <si>
    <t>ASCON-00718</t>
  </si>
  <si>
    <t>CON-00718</t>
  </si>
  <si>
    <t>ASCON-00719</t>
  </si>
  <si>
    <t>CON-00719</t>
  </si>
  <si>
    <t>ASCON-00720</t>
  </si>
  <si>
    <t>CON-00720</t>
  </si>
  <si>
    <t>ASCON-00721</t>
  </si>
  <si>
    <t>CON-00721</t>
  </si>
  <si>
    <t>ASCON-00722</t>
  </si>
  <si>
    <t>CON-00722</t>
  </si>
  <si>
    <t>ASCON-00724</t>
  </si>
  <si>
    <t>CON-00724</t>
  </si>
  <si>
    <t>ASCON-00726</t>
  </si>
  <si>
    <t>CON-00726</t>
  </si>
  <si>
    <t>ASCON-00731</t>
  </si>
  <si>
    <t>CON-00731</t>
  </si>
  <si>
    <t>ASCON-00733</t>
  </si>
  <si>
    <t>CON-00733</t>
  </si>
  <si>
    <t>ASCON-00734</t>
  </si>
  <si>
    <t>CON-00734</t>
  </si>
  <si>
    <t>ASCON-00736</t>
  </si>
  <si>
    <t>CON-00736</t>
  </si>
  <si>
    <t>ASCON-00737</t>
  </si>
  <si>
    <t>CON-00737</t>
  </si>
  <si>
    <t>ASCON-00738</t>
  </si>
  <si>
    <t>CON-00738</t>
  </si>
  <si>
    <t>ASCON-00740</t>
  </si>
  <si>
    <t>CON-00740</t>
  </si>
  <si>
    <t>ASCON-00749</t>
  </si>
  <si>
    <t>CON-00749</t>
  </si>
  <si>
    <t>ASCON-00750</t>
  </si>
  <si>
    <t>CON-00750</t>
  </si>
  <si>
    <t>ASCON-00757</t>
  </si>
  <si>
    <t>CON-00757</t>
  </si>
  <si>
    <t>ASCON-00758</t>
  </si>
  <si>
    <t>CON-00758</t>
  </si>
  <si>
    <t>ASCON-00759</t>
  </si>
  <si>
    <t>CON-00759</t>
  </si>
  <si>
    <t>ASCON-00760</t>
  </si>
  <si>
    <t>CON-00760</t>
  </si>
  <si>
    <t>ASCON-00763</t>
  </si>
  <si>
    <t>CON-00763</t>
  </si>
  <si>
    <t>ASCON-00770</t>
  </si>
  <si>
    <t>CON-00770</t>
  </si>
  <si>
    <t>ASCON-00771</t>
  </si>
  <si>
    <t>CON-00771</t>
  </si>
  <si>
    <t>ASCON-00772</t>
  </si>
  <si>
    <t>CON-00772</t>
  </si>
  <si>
    <t>ASCON-00773</t>
  </si>
  <si>
    <t>CON-00773</t>
  </si>
  <si>
    <t>ASCON-00775</t>
  </si>
  <si>
    <t>CON-00775</t>
  </si>
  <si>
    <t>ASCON-00776</t>
  </si>
  <si>
    <t>CON-00776</t>
  </si>
  <si>
    <t>ASCON-00780</t>
  </si>
  <si>
    <t>CON-00780</t>
  </si>
  <si>
    <t>ASCON-00784</t>
  </si>
  <si>
    <t>CON-00784</t>
  </si>
  <si>
    <t>ASCON-00790</t>
  </si>
  <si>
    <t>CON-00790</t>
  </si>
  <si>
    <t>ASCON-00794</t>
  </si>
  <si>
    <t>CON-00794</t>
  </si>
  <si>
    <t>ASCON-00796</t>
  </si>
  <si>
    <t>CON-00796</t>
  </si>
  <si>
    <t>ASCON-00798</t>
  </si>
  <si>
    <t>CON-00798</t>
  </si>
  <si>
    <t>ASCON-00799</t>
  </si>
  <si>
    <t>CON-00799</t>
  </si>
  <si>
    <t>ASCON-00806</t>
  </si>
  <si>
    <t>CON-00806</t>
  </si>
  <si>
    <t>ASCON-00808</t>
  </si>
  <si>
    <t>CON-00808</t>
  </si>
  <si>
    <t>ASCON-00809D</t>
  </si>
  <si>
    <t>CON-00809</t>
  </si>
  <si>
    <t>ASCON-00812</t>
  </si>
  <si>
    <t>CON-00812</t>
  </si>
  <si>
    <t>ASCON-00813</t>
  </si>
  <si>
    <t>CON-00813</t>
  </si>
  <si>
    <t>ASCON-00816</t>
  </si>
  <si>
    <t>CON-00816</t>
  </si>
  <si>
    <t>ASCON-00817D</t>
  </si>
  <si>
    <t>CON-00817</t>
  </si>
  <si>
    <t>ASCON-00818</t>
  </si>
  <si>
    <t>CON-00818</t>
  </si>
  <si>
    <t>ASCON-00822</t>
  </si>
  <si>
    <t>CON-00822</t>
  </si>
  <si>
    <t>ASCON-00824</t>
  </si>
  <si>
    <t>CON-00824</t>
  </si>
  <si>
    <t>ASCON-00825</t>
  </si>
  <si>
    <t>CON-00825</t>
  </si>
  <si>
    <t>ASCON-00826</t>
  </si>
  <si>
    <t>CON-00826</t>
  </si>
  <si>
    <t>ASCON-00828</t>
  </si>
  <si>
    <t>CON-00828</t>
  </si>
  <si>
    <t>ASCON-00829</t>
  </si>
  <si>
    <t>CON-00829</t>
  </si>
  <si>
    <t>ASCON-00830</t>
  </si>
  <si>
    <t>CON-00830</t>
  </si>
  <si>
    <t>ASCON-00831</t>
  </si>
  <si>
    <t>CON-00831</t>
  </si>
  <si>
    <t>ASCON-00832</t>
  </si>
  <si>
    <t>CON-00832</t>
  </si>
  <si>
    <t>ASCON-00834</t>
  </si>
  <si>
    <t>CON-00834</t>
  </si>
  <si>
    <t>ASCON-00835</t>
  </si>
  <si>
    <t>CON-00835</t>
  </si>
  <si>
    <t>ASCON-00837</t>
  </si>
  <si>
    <t>CON-00837</t>
  </si>
  <si>
    <t>ASCON-00839</t>
  </si>
  <si>
    <t>CON-00839</t>
  </si>
  <si>
    <t>ASCON-00841</t>
  </si>
  <si>
    <t>CON-00841</t>
  </si>
  <si>
    <t>ASCON-00844</t>
  </si>
  <si>
    <t>CON-00844</t>
  </si>
  <si>
    <t>ASCON-00851</t>
  </si>
  <si>
    <t>CON-00851</t>
  </si>
  <si>
    <t>ASCON-00853</t>
  </si>
  <si>
    <t>CON-00853</t>
  </si>
  <si>
    <t>ASCON-00856</t>
  </si>
  <si>
    <t>CON-00856</t>
  </si>
  <si>
    <t>ASCON-00859</t>
  </si>
  <si>
    <t>CON-00859</t>
  </si>
  <si>
    <t>ASCON-00861</t>
  </si>
  <si>
    <t>CON-00861</t>
  </si>
  <si>
    <t>ASCON-00862</t>
  </si>
  <si>
    <t>CON-00862</t>
  </si>
  <si>
    <t>ASCON-00870</t>
  </si>
  <si>
    <t>CON-00870</t>
  </si>
  <si>
    <t>ASCON-00871</t>
  </si>
  <si>
    <t>CON-00871</t>
  </si>
  <si>
    <t>ASCON-00874</t>
  </si>
  <si>
    <t>CON-00874</t>
  </si>
  <si>
    <t>ASCON-00875</t>
  </si>
  <si>
    <t>CON-00875</t>
  </si>
  <si>
    <t>ASCON-00884</t>
  </si>
  <si>
    <t>CON-00884</t>
  </si>
  <si>
    <t>ASCON-00885</t>
  </si>
  <si>
    <t>CON-00885</t>
  </si>
  <si>
    <t>ASCON-00889</t>
  </si>
  <si>
    <t>CON-00889</t>
  </si>
  <si>
    <t>ASCON-00892</t>
  </si>
  <si>
    <t>CON-00892</t>
  </si>
  <si>
    <t>ASCON-00893</t>
  </si>
  <si>
    <t>CON-00893</t>
  </si>
  <si>
    <t>ASCON-00902</t>
  </si>
  <si>
    <t>CON-00902</t>
  </si>
  <si>
    <t>ASCON-00903</t>
  </si>
  <si>
    <t>CON-00903</t>
  </si>
  <si>
    <t>ASCON-00904</t>
  </si>
  <si>
    <t>CON-00904</t>
  </si>
  <si>
    <t>ASCON-00905</t>
  </si>
  <si>
    <t>CON-00905</t>
  </si>
  <si>
    <t>ASCON-00906</t>
  </si>
  <si>
    <t>CON-00906</t>
  </si>
  <si>
    <t>ASCON-00907</t>
  </si>
  <si>
    <t>CON-00907</t>
  </si>
  <si>
    <t>ASCON-00908</t>
  </si>
  <si>
    <t>CON-00908</t>
  </si>
  <si>
    <t>ASCON-00909</t>
  </si>
  <si>
    <t>CON-00909</t>
  </si>
  <si>
    <t>ASCON-00910</t>
  </si>
  <si>
    <t>CON-00910</t>
  </si>
  <si>
    <t>ASCON-00914D</t>
  </si>
  <si>
    <t>CON-00914</t>
  </si>
  <si>
    <t>ASCON-00915D</t>
  </si>
  <si>
    <t>CON-00915</t>
  </si>
  <si>
    <t>ASCON-00916D</t>
  </si>
  <si>
    <t>CON-00916</t>
  </si>
  <si>
    <t>ASCON-00917D</t>
  </si>
  <si>
    <t>CON-00917</t>
  </si>
  <si>
    <t>ASCON-00919D</t>
  </si>
  <si>
    <t>CON-00919</t>
  </si>
  <si>
    <t>ASCON-00920D</t>
  </si>
  <si>
    <t>CON-00920</t>
  </si>
  <si>
    <t>ASCON-00922D</t>
  </si>
  <si>
    <t>CON-00922</t>
  </si>
  <si>
    <t>ASCON-00924D</t>
  </si>
  <si>
    <t>CON-00924</t>
  </si>
  <si>
    <t>ASCON-00926D</t>
  </si>
  <si>
    <t>CON-00926</t>
  </si>
  <si>
    <t>ASCON-00928D</t>
  </si>
  <si>
    <t>CON-00928</t>
  </si>
  <si>
    <t>ASCON-00929D</t>
  </si>
  <si>
    <t>CON-00929</t>
  </si>
  <si>
    <t>ASCON-00932</t>
  </si>
  <si>
    <t>CON-00932</t>
  </si>
  <si>
    <t>ASCON-00939</t>
  </si>
  <si>
    <t>CON-00939</t>
  </si>
  <si>
    <t>ASCON-00956</t>
  </si>
  <si>
    <t>CON-00956</t>
  </si>
  <si>
    <t>ASCON-00957</t>
  </si>
  <si>
    <t>CON-00957</t>
  </si>
  <si>
    <t>ASCON-00958</t>
  </si>
  <si>
    <t>CON-00958</t>
  </si>
  <si>
    <t>ASCON-00960D</t>
  </si>
  <si>
    <t>CON-00960</t>
  </si>
  <si>
    <t>ASCON-00961D</t>
  </si>
  <si>
    <t>CON-00961</t>
  </si>
  <si>
    <t>ASCON-00967D</t>
  </si>
  <si>
    <t>CON-00967</t>
  </si>
  <si>
    <t>ASCON-00976</t>
  </si>
  <si>
    <t>CON-00976</t>
  </si>
  <si>
    <t>ASCON-00977</t>
  </si>
  <si>
    <t>CON-00977</t>
  </si>
  <si>
    <t>ASCON-00984</t>
  </si>
  <si>
    <t>CON-00984</t>
  </si>
  <si>
    <t>ASCON-00986D</t>
  </si>
  <si>
    <t>CON-00986</t>
  </si>
  <si>
    <t>ASCON-00993D</t>
  </si>
  <si>
    <t>CON-00993</t>
  </si>
  <si>
    <t>ASCON-00994D</t>
  </si>
  <si>
    <t>CON-00994</t>
  </si>
  <si>
    <t>ASCON-00996</t>
  </si>
  <si>
    <t>CON-00996</t>
  </si>
  <si>
    <t>ASCON-00997</t>
  </si>
  <si>
    <t>CON-00997</t>
  </si>
  <si>
    <t>ASCON-01000D</t>
  </si>
  <si>
    <t>CON-01000</t>
  </si>
  <si>
    <t>ASCON-01001D</t>
  </si>
  <si>
    <t>CON-01001</t>
  </si>
  <si>
    <t>ASCON-01010D</t>
  </si>
  <si>
    <t>CON-01010</t>
  </si>
  <si>
    <t>ASCON-01022D</t>
  </si>
  <si>
    <t>CON-01022</t>
  </si>
  <si>
    <t>ASCON-01023D</t>
  </si>
  <si>
    <t>CON-01023</t>
  </si>
  <si>
    <t>ASCON-01025D</t>
  </si>
  <si>
    <t>CON-01025</t>
  </si>
  <si>
    <t>ASCON-01028D</t>
  </si>
  <si>
    <t>CON-01028</t>
  </si>
  <si>
    <t>ASCON-01046D</t>
  </si>
  <si>
    <t>CON-01046</t>
  </si>
  <si>
    <t>ASCON-01063D</t>
  </si>
  <si>
    <t>CON-01063</t>
  </si>
  <si>
    <t>ASCON-01068</t>
  </si>
  <si>
    <t>CON-01068</t>
  </si>
  <si>
    <t>ASCON-01081C1</t>
  </si>
  <si>
    <t>CON-01081</t>
  </si>
  <si>
    <t>ASCON-01103D</t>
  </si>
  <si>
    <t>CON-01103</t>
  </si>
  <si>
    <t>ASDIO-00004</t>
  </si>
  <si>
    <t>DIO-00004</t>
  </si>
  <si>
    <t>ASDIO-00006</t>
  </si>
  <si>
    <t>DIO-00006</t>
  </si>
  <si>
    <t>ASDIO-00007</t>
  </si>
  <si>
    <t>DIO-00007</t>
  </si>
  <si>
    <t>ASDIO-00015</t>
  </si>
  <si>
    <t>DIO-00015</t>
  </si>
  <si>
    <t>ASDIO-00017</t>
  </si>
  <si>
    <t>DIO-00017</t>
  </si>
  <si>
    <t>ASDIO-00023</t>
  </si>
  <si>
    <t>DIO-00023</t>
  </si>
  <si>
    <t>ASDIO-00024</t>
  </si>
  <si>
    <t>DIO-00024</t>
  </si>
  <si>
    <t>ASDIO-00027</t>
  </si>
  <si>
    <t>DIO-00027</t>
  </si>
  <si>
    <t>ASDIO-00029</t>
  </si>
  <si>
    <t>DIO-00029</t>
  </si>
  <si>
    <t>ASDIO-00100</t>
  </si>
  <si>
    <t>DIO-00100</t>
  </si>
  <si>
    <t>ASDIO-00101</t>
  </si>
  <si>
    <t>DIO-00101</t>
  </si>
  <si>
    <t>ASDIO-00103</t>
  </si>
  <si>
    <t>DIO-00103</t>
  </si>
  <si>
    <t>ASDIO-00105</t>
  </si>
  <si>
    <t>DIO-00105</t>
  </si>
  <si>
    <t>ASDIO-00107</t>
  </si>
  <si>
    <t>DIO-00107</t>
  </si>
  <si>
    <t>ASDIO-00108</t>
  </si>
  <si>
    <t>DIO-00108</t>
  </si>
  <si>
    <t>ASDIO-00113</t>
  </si>
  <si>
    <t>DIO-00113</t>
  </si>
  <si>
    <t>ASDIO-00114</t>
  </si>
  <si>
    <t>DIO-00114</t>
  </si>
  <si>
    <t>ASDIO-00115</t>
  </si>
  <si>
    <t>DIO-00115</t>
  </si>
  <si>
    <t>ASDIO-00116</t>
  </si>
  <si>
    <t>DIO-00116</t>
  </si>
  <si>
    <t>ASDIO-00122</t>
  </si>
  <si>
    <t>DIO-00122</t>
  </si>
  <si>
    <t>ASDIO-00124</t>
  </si>
  <si>
    <t>DIO-00124</t>
  </si>
  <si>
    <t>ASDIO-00125</t>
  </si>
  <si>
    <t>DIO-00125</t>
  </si>
  <si>
    <t>ASDIO-00126</t>
  </si>
  <si>
    <t>DIO-00126</t>
  </si>
  <si>
    <t>ASDIO-00127</t>
  </si>
  <si>
    <t>DIO-00127</t>
  </si>
  <si>
    <t>ASDIO-00128</t>
  </si>
  <si>
    <t>DIO-00128</t>
  </si>
  <si>
    <t>ASDIO-00131</t>
  </si>
  <si>
    <t>DIO-00131</t>
  </si>
  <si>
    <t>ASDIO-00132</t>
  </si>
  <si>
    <t>DIO-00132</t>
  </si>
  <si>
    <t>ASDIO-00133</t>
  </si>
  <si>
    <t>DIO-00133</t>
  </si>
  <si>
    <t>ASDIO-00137</t>
  </si>
  <si>
    <t>DIO-00137</t>
  </si>
  <si>
    <t>ASDIO-00138</t>
  </si>
  <si>
    <t>DIO-00138</t>
  </si>
  <si>
    <t>ASDIO-00139</t>
  </si>
  <si>
    <t>DIO-00139</t>
  </si>
  <si>
    <t>ASDIO-00140</t>
  </si>
  <si>
    <t>DIO-00140</t>
  </si>
  <si>
    <t>ASDIO-00143</t>
  </si>
  <si>
    <t>DIO-00143</t>
  </si>
  <si>
    <t>ASDIO-00144</t>
  </si>
  <si>
    <t>DIO-00144</t>
  </si>
  <si>
    <t>ASDIO-00145</t>
  </si>
  <si>
    <t>DIO-00145</t>
  </si>
  <si>
    <t>ASDIO-00149</t>
  </si>
  <si>
    <t>DIO-00149</t>
  </si>
  <si>
    <t>ASDIO-00151</t>
  </si>
  <si>
    <t>DIO-00151</t>
  </si>
  <si>
    <t>ASDIO-00153</t>
  </si>
  <si>
    <t>DIO-00153</t>
  </si>
  <si>
    <t>ASDIO-00155</t>
  </si>
  <si>
    <t>DIO-00155</t>
  </si>
  <si>
    <t>ASDIO-00158</t>
  </si>
  <si>
    <t>DIO-00158</t>
  </si>
  <si>
    <t>ASDIO-00159</t>
  </si>
  <si>
    <t>DIO-00159</t>
  </si>
  <si>
    <t>ASDIO-00162</t>
  </si>
  <si>
    <t>DIO-00162</t>
  </si>
  <si>
    <t>ASDIO-00163</t>
  </si>
  <si>
    <t>DIO-00163</t>
  </si>
  <si>
    <t>ASDIO-00173D</t>
  </si>
  <si>
    <t>DIO-00173</t>
  </si>
  <si>
    <t>ASDIO-00174</t>
  </si>
  <si>
    <t>DIO-00174</t>
  </si>
  <si>
    <t>ASFAB-00137-01</t>
  </si>
  <si>
    <t>FAB-00137-01</t>
  </si>
  <si>
    <t>ASFAB-00138-04</t>
  </si>
  <si>
    <t>FAB-00138-04</t>
  </si>
  <si>
    <t>ASFAB-00138-05</t>
  </si>
  <si>
    <t>FAB-00138-05</t>
  </si>
  <si>
    <t>ASFAB-00141-04</t>
  </si>
  <si>
    <t>FAB-00141-04</t>
  </si>
  <si>
    <t>ASFAB-00161-03</t>
  </si>
  <si>
    <t>FAB-00161-03</t>
  </si>
  <si>
    <t>ASFAB-00162-01</t>
  </si>
  <si>
    <t>FAB-00162-01</t>
  </si>
  <si>
    <t>ASFAB-00163-10</t>
  </si>
  <si>
    <t>FAB-00163-10</t>
  </si>
  <si>
    <t>ASFAB-00164-04</t>
  </si>
  <si>
    <t>FAB-00164-04</t>
  </si>
  <si>
    <t>ASFAB-00171-06</t>
  </si>
  <si>
    <t>FAB-00171-06</t>
  </si>
  <si>
    <t>ASFAB-00173-03</t>
  </si>
  <si>
    <t>FAB-00173-03</t>
  </si>
  <si>
    <t>ASFAB-00180-07</t>
  </si>
  <si>
    <t>FAB-00180-07</t>
  </si>
  <si>
    <t>ASFAB-00188-03</t>
  </si>
  <si>
    <t>FAB-00188-03</t>
  </si>
  <si>
    <t>ASFAB-00189-01</t>
  </si>
  <si>
    <t>FAB-00189-01</t>
  </si>
  <si>
    <t>ASFAB-00191-02</t>
  </si>
  <si>
    <t>FAB-00191-02</t>
  </si>
  <si>
    <t>ASFAB-00193-04</t>
  </si>
  <si>
    <t>FAB-00193-04</t>
  </si>
  <si>
    <t>ASFAB-00194-11</t>
  </si>
  <si>
    <t>FAB-00194-11</t>
  </si>
  <si>
    <t>ASFAB-00202-03</t>
  </si>
  <si>
    <t>FAB-00202-03</t>
  </si>
  <si>
    <t>ASFAB-00204-03</t>
  </si>
  <si>
    <t>FAB-00204-03</t>
  </si>
  <si>
    <t>ASFAB-00207-03</t>
  </si>
  <si>
    <t>FAB-00207-03</t>
  </si>
  <si>
    <t>ASFAB-00213-03</t>
  </si>
  <si>
    <t>FAB-00213-03</t>
  </si>
  <si>
    <t>ASFAB-00215-02</t>
  </si>
  <si>
    <t>FAB-00215-02</t>
  </si>
  <si>
    <t>ASFAB-00217-02</t>
  </si>
  <si>
    <t>FAB-00217-02</t>
  </si>
  <si>
    <t>ASFAB-00231-03</t>
  </si>
  <si>
    <t>FAB-00231-03</t>
  </si>
  <si>
    <t>ASFAB-00232-02</t>
  </si>
  <si>
    <t>FAB-00232-02</t>
  </si>
  <si>
    <t>ASFAB-00237-06</t>
  </si>
  <si>
    <t>FAB-00237-06</t>
  </si>
  <si>
    <t>ASFAB-00239-04</t>
  </si>
  <si>
    <t>FAB-00239-04</t>
  </si>
  <si>
    <t>ASFAB-00240-03</t>
  </si>
  <si>
    <t>FAB-00240-03</t>
  </si>
  <si>
    <t>ASFAB-00241-02</t>
  </si>
  <si>
    <t>FAB-00241-02</t>
  </si>
  <si>
    <t>ASFAB-00245-08</t>
  </si>
  <si>
    <t>FAB-00245-08</t>
  </si>
  <si>
    <t>ASFAB-00251-02</t>
  </si>
  <si>
    <t>FAB-00251-02</t>
  </si>
  <si>
    <t>ASFAB-00261-03</t>
  </si>
  <si>
    <t>FAB-00261-03</t>
  </si>
  <si>
    <t>ASFAB-00263-03</t>
  </si>
  <si>
    <t>FAB-00263-03</t>
  </si>
  <si>
    <t>ASFAB-00263-04</t>
  </si>
  <si>
    <t>FAB-00263-04</t>
  </si>
  <si>
    <t>ASFAB-00264-02</t>
  </si>
  <si>
    <t>FAB-00264-02</t>
  </si>
  <si>
    <t>ASFAB-00273-05</t>
  </si>
  <si>
    <t>FAB-00273-05</t>
  </si>
  <si>
    <t>ASFAB-00274-04</t>
  </si>
  <si>
    <t>FAB-00274-04</t>
  </si>
  <si>
    <t>ASFAB-00279-04</t>
  </si>
  <si>
    <t>FAB-00279-04</t>
  </si>
  <si>
    <t>ASFAB-00280-05</t>
  </si>
  <si>
    <t>FAB-00280-05</t>
  </si>
  <si>
    <t>ASFAB-00284-05</t>
  </si>
  <si>
    <t>FAB-00284-05</t>
  </si>
  <si>
    <t>ASFAB-00301-03</t>
  </si>
  <si>
    <t>FAB-00301-03</t>
  </si>
  <si>
    <t>ASFAB-00304-01</t>
  </si>
  <si>
    <t>FAB-00304-01</t>
  </si>
  <si>
    <t>ASFAB-00306-03</t>
  </si>
  <si>
    <t>FAB-00306-03</t>
  </si>
  <si>
    <t>ASFAB-00307-04</t>
  </si>
  <si>
    <t>FAB-00307-04</t>
  </si>
  <si>
    <t>ASFAB-00308-03</t>
  </si>
  <si>
    <t>FAB-00308-03</t>
  </si>
  <si>
    <t>ASFAB-00309-01A0</t>
  </si>
  <si>
    <t>FAB-00309-01</t>
  </si>
  <si>
    <t>ASFAB-00310-05</t>
  </si>
  <si>
    <t>FAB-00310-05</t>
  </si>
  <si>
    <t>ASFAB-00311-04</t>
  </si>
  <si>
    <t>FAB-00311-04</t>
  </si>
  <si>
    <t>ASFAB-00312-03</t>
  </si>
  <si>
    <t>FAB-00312-03</t>
  </si>
  <si>
    <t>ASFAB-00313-01</t>
  </si>
  <si>
    <t>FAB-00313-01</t>
  </si>
  <si>
    <t>ASFAB-00315-05</t>
  </si>
  <si>
    <t>FAB-00315-05</t>
  </si>
  <si>
    <t>ASFAB-00316-05</t>
  </si>
  <si>
    <t>FAB-00316-05</t>
  </si>
  <si>
    <t>ASFAB-00317-02</t>
  </si>
  <si>
    <t>FAB-00317-02</t>
  </si>
  <si>
    <t>ASFAB-00324-03</t>
  </si>
  <si>
    <t>FAB-00324-03</t>
  </si>
  <si>
    <t>ASFAB-00325-03</t>
  </si>
  <si>
    <t>FAB-00325-03</t>
  </si>
  <si>
    <t>ASFAB-00326-04</t>
  </si>
  <si>
    <t>FAB-00326-04</t>
  </si>
  <si>
    <t>ASFAB-00328-04</t>
  </si>
  <si>
    <t>FAB-00328-04</t>
  </si>
  <si>
    <t>ASFAB-00333-03</t>
  </si>
  <si>
    <t>FAB-00333-03</t>
  </si>
  <si>
    <t>ASFAB-00334-03</t>
  </si>
  <si>
    <t>FAB-00334-03</t>
  </si>
  <si>
    <t>ASFAB-00335-05</t>
  </si>
  <si>
    <t>FAB-00335-05</t>
  </si>
  <si>
    <t>ASFAB-00348-02</t>
  </si>
  <si>
    <t>FAB-00348-02</t>
  </si>
  <si>
    <t>ASFAB-00350-02</t>
  </si>
  <si>
    <t>FAB-00350-02</t>
  </si>
  <si>
    <t>ASFAB-00351-02</t>
  </si>
  <si>
    <t>FAB-00351-02</t>
  </si>
  <si>
    <t>ASFAB-00352-01</t>
  </si>
  <si>
    <t>FAB-00352-01</t>
  </si>
  <si>
    <t>ASFAB-00355-01</t>
  </si>
  <si>
    <t>FAB-00355-01</t>
  </si>
  <si>
    <t>ASFAB-00372-02</t>
  </si>
  <si>
    <t>FAB-00372-02</t>
  </si>
  <si>
    <t>ASFAB-00375-03</t>
  </si>
  <si>
    <t>FAB-00375-03</t>
  </si>
  <si>
    <t>ASFAB-00382-02</t>
  </si>
  <si>
    <t>FAB-00382-02</t>
  </si>
  <si>
    <t>ASFAB-00392-05</t>
  </si>
  <si>
    <t>FAB-00392-05</t>
  </si>
  <si>
    <t>ASFAB-00394-05</t>
  </si>
  <si>
    <t>FAB-00394-05</t>
  </si>
  <si>
    <t>ASFAB-00396-03</t>
  </si>
  <si>
    <t>FAB-00396-03</t>
  </si>
  <si>
    <t>ASFAB-00401-03</t>
  </si>
  <si>
    <t>FAB-00401-03</t>
  </si>
  <si>
    <t>ASFAB-00406-01</t>
  </si>
  <si>
    <t>FAB-00406-01</t>
  </si>
  <si>
    <t>ASFAB-00407-04</t>
  </si>
  <si>
    <t>FAB-00407-04</t>
  </si>
  <si>
    <t>ASFAB-00408-05</t>
  </si>
  <si>
    <t>FAB-00408-05</t>
  </si>
  <si>
    <t>ASFAB-00409-03</t>
  </si>
  <si>
    <t>FAB-00409-03</t>
  </si>
  <si>
    <t>ASFAB-00411-04</t>
  </si>
  <si>
    <t>FAB-00411-04</t>
  </si>
  <si>
    <t>ASFAB-00412-02</t>
  </si>
  <si>
    <t>FAB-00412-02</t>
  </si>
  <si>
    <t>ASFAB-00415-04</t>
  </si>
  <si>
    <t>FAB-00415-04</t>
  </si>
  <si>
    <t>ASFAB-00421-03</t>
  </si>
  <si>
    <t>FAB-00421-03</t>
  </si>
  <si>
    <t>ASFAB-00426-02</t>
  </si>
  <si>
    <t>FAB-00426-02</t>
  </si>
  <si>
    <t>ASFAB-00426-03</t>
  </si>
  <si>
    <t>FAB-00426-03</t>
  </si>
  <si>
    <t>ASFAB-00426-04</t>
  </si>
  <si>
    <t>FAB-00426-04</t>
  </si>
  <si>
    <t>ASFAB-00437-03</t>
  </si>
  <si>
    <t>FAB-00437-03</t>
  </si>
  <si>
    <t>ASFAB-00441-02</t>
  </si>
  <si>
    <t>FAB-00441-02</t>
  </si>
  <si>
    <t>ASFAB-00448-03</t>
  </si>
  <si>
    <t>FAB-00448-03</t>
  </si>
  <si>
    <t>ASFAB-00449-03</t>
  </si>
  <si>
    <t>FAB-00449-03</t>
  </si>
  <si>
    <t>ASFAB-00452-03</t>
  </si>
  <si>
    <t>FAB-00452-03</t>
  </si>
  <si>
    <t>ASFAB-00454-02</t>
  </si>
  <si>
    <t>FAB-00454-02</t>
  </si>
  <si>
    <t>ASFAB-00455-03</t>
  </si>
  <si>
    <t>FAB-00455-03</t>
  </si>
  <si>
    <t>ASFAB-00458-02</t>
  </si>
  <si>
    <t>FAB-00458-02</t>
  </si>
  <si>
    <t>ASFAB-00466-01</t>
  </si>
  <si>
    <t>FAB-00466-01</t>
  </si>
  <si>
    <t>ASFAB-00467-01</t>
  </si>
  <si>
    <t>FAB-00467-01</t>
  </si>
  <si>
    <t>ASFAB-00469-01</t>
  </si>
  <si>
    <t>FAB-00469-01</t>
  </si>
  <si>
    <t>ASFAB-00471-02</t>
  </si>
  <si>
    <t>FAB-00471-02</t>
  </si>
  <si>
    <t>ASFAB-00472-02</t>
  </si>
  <si>
    <t>FAB-00472-02</t>
  </si>
  <si>
    <t>ASFAB-00473-04</t>
  </si>
  <si>
    <t>FAB-00473-04</t>
  </si>
  <si>
    <t>ASFAB-00476-03</t>
  </si>
  <si>
    <t>FAB-00476-03</t>
  </si>
  <si>
    <t>ASFAB-00488-02</t>
  </si>
  <si>
    <t>FAB-00488-02</t>
  </si>
  <si>
    <t>ASFAB-00489-01D</t>
  </si>
  <si>
    <t>FAB-00489-01</t>
  </si>
  <si>
    <t>ASFAB-00492-03D</t>
  </si>
  <si>
    <t>FAB-00492-03</t>
  </si>
  <si>
    <t>ASFAB-00497-03</t>
  </si>
  <si>
    <t>FAB-00497-03</t>
  </si>
  <si>
    <t>ASFAB-00500-02</t>
  </si>
  <si>
    <t>FAB-00500-02</t>
  </si>
  <si>
    <t>ASFAB-00504-02</t>
  </si>
  <si>
    <t>FAB-00504-02</t>
  </si>
  <si>
    <t>ASFAB-00505-01</t>
  </si>
  <si>
    <t>FAB-00505-01</t>
  </si>
  <si>
    <t>ASFAB-00506-04</t>
  </si>
  <si>
    <t>FAB-00506-04</t>
  </si>
  <si>
    <t>ASFAB-00506-05D</t>
  </si>
  <si>
    <t>FAB-00506-05</t>
  </si>
  <si>
    <t>ASFAB-00513-03</t>
  </si>
  <si>
    <t>FAB-00513-03</t>
  </si>
  <si>
    <t>ASFAB-00513-04D</t>
  </si>
  <si>
    <t>FAB-00513-04</t>
  </si>
  <si>
    <t>ASFAB-00516-03</t>
  </si>
  <si>
    <t>FAB-00516-03</t>
  </si>
  <si>
    <t>ASFAB-00522-03</t>
  </si>
  <si>
    <t>FAB-00522-03</t>
  </si>
  <si>
    <t>ASFAB-00523-04</t>
  </si>
  <si>
    <t>FAB-00523-04</t>
  </si>
  <si>
    <t>ASFAB-00525-03</t>
  </si>
  <si>
    <t>FAB-00525-03</t>
  </si>
  <si>
    <t>ASFAB-00534-04D</t>
  </si>
  <si>
    <t>FAB-00534-04</t>
  </si>
  <si>
    <t>ASFAB-00534-05</t>
  </si>
  <si>
    <t>FAB-00534-05</t>
  </si>
  <si>
    <t>ASFAB-00544-01</t>
  </si>
  <si>
    <t>FAB-00544-01</t>
  </si>
  <si>
    <t>ASFAB-00547-03D</t>
  </si>
  <si>
    <t>FAB-00547-03</t>
  </si>
  <si>
    <t>ASFAB-00547-04</t>
  </si>
  <si>
    <t>FAB-00547-04</t>
  </si>
  <si>
    <t>ASFAB-00548-03</t>
  </si>
  <si>
    <t>FAB-00548-03</t>
  </si>
  <si>
    <t>ASFAB-00551-04D</t>
  </si>
  <si>
    <t>FAB-00551-04</t>
  </si>
  <si>
    <t>ASFAB-00555-04</t>
  </si>
  <si>
    <t>FAB-00555-04</t>
  </si>
  <si>
    <t>ASFAB-00559-02</t>
  </si>
  <si>
    <t>FAB-00559-02</t>
  </si>
  <si>
    <t>ASFAB-00561-03</t>
  </si>
  <si>
    <t>FAB-00561-03</t>
  </si>
  <si>
    <t>ASFAB-00562-03</t>
  </si>
  <si>
    <t>FAB-00562-03</t>
  </si>
  <si>
    <t>ASFAB-00564-02D</t>
  </si>
  <si>
    <t>FAB-00564-02</t>
  </si>
  <si>
    <t>ASFAB-00570-03</t>
  </si>
  <si>
    <t>FAB-00570-03</t>
  </si>
  <si>
    <t>ASFAB-00571-01</t>
  </si>
  <si>
    <t>FAB-00571-01</t>
  </si>
  <si>
    <t>ASFAB-00572-03</t>
  </si>
  <si>
    <t>FAB-00572-03</t>
  </si>
  <si>
    <t>ASFAB-00573-02</t>
  </si>
  <si>
    <t>FAB-00573-02</t>
  </si>
  <si>
    <t>ASFAB-00581-02</t>
  </si>
  <si>
    <t>FAB-00581-02</t>
  </si>
  <si>
    <t>ASFAB-00581-03D</t>
  </si>
  <si>
    <t>FAB-00581-03</t>
  </si>
  <si>
    <t>ASFAB-00582-03</t>
  </si>
  <si>
    <t>FAB-00582-03</t>
  </si>
  <si>
    <t>ASFAB-00587-01D</t>
  </si>
  <si>
    <t>FAB-00587-01</t>
  </si>
  <si>
    <t>ASFAB-00588-02</t>
  </si>
  <si>
    <t>FAB-00588-02</t>
  </si>
  <si>
    <t>ASFAB-00589-02D</t>
  </si>
  <si>
    <t>FAB-00589-02</t>
  </si>
  <si>
    <t>ASFAB-00591-02</t>
  </si>
  <si>
    <t>FAB-00591-02</t>
  </si>
  <si>
    <t>ASFAB-00593-04</t>
  </si>
  <si>
    <t>FAB-00593-04</t>
  </si>
  <si>
    <t>ASFAB-00596-03</t>
  </si>
  <si>
    <t>FAB-00596-03</t>
  </si>
  <si>
    <t>ASFAB-00597-04</t>
  </si>
  <si>
    <t>FAB-00597-04</t>
  </si>
  <si>
    <t>ASFAB-00597-05D</t>
  </si>
  <si>
    <t>FAB-00597-05</t>
  </si>
  <si>
    <t>ASFAB-00598-02</t>
  </si>
  <si>
    <t>FAB-00598-02</t>
  </si>
  <si>
    <t>ASFAB-00599-03</t>
  </si>
  <si>
    <t>FAB-00599-03</t>
  </si>
  <si>
    <t>ASFAB-00600-04</t>
  </si>
  <si>
    <t>FAB-00600-04</t>
  </si>
  <si>
    <t>ASFAB-00600-05D</t>
  </si>
  <si>
    <t>FAB-00600-05</t>
  </si>
  <si>
    <t>ASFAB-00600-06D</t>
  </si>
  <si>
    <t>FAB-00600-06</t>
  </si>
  <si>
    <t>ASFAB-00601-02</t>
  </si>
  <si>
    <t>FAB-00601-02</t>
  </si>
  <si>
    <t>ASFAB-00602-03</t>
  </si>
  <si>
    <t>FAB-00602-03</t>
  </si>
  <si>
    <t>ASFAB-00603-02</t>
  </si>
  <si>
    <t>FAB-00603-02</t>
  </si>
  <si>
    <t>ASFAB-00604-02</t>
  </si>
  <si>
    <t>FAB-00604-02</t>
  </si>
  <si>
    <t>ASFAB-00605-02D</t>
  </si>
  <si>
    <t>FAB-00605-02</t>
  </si>
  <si>
    <t>ASFAB-00605-03D</t>
  </si>
  <si>
    <t>FAB-00605-03</t>
  </si>
  <si>
    <t>ASFAB-00610-01D</t>
  </si>
  <si>
    <t>FAB-00610-01</t>
  </si>
  <si>
    <t>ASFAB-00611-03</t>
  </si>
  <si>
    <t>FAB-00611-03</t>
  </si>
  <si>
    <t>ASFAB-00618-02</t>
  </si>
  <si>
    <t>FAB-00618-02</t>
  </si>
  <si>
    <t>ASFAB-00622-02</t>
  </si>
  <si>
    <t>FAB-00622-02</t>
  </si>
  <si>
    <t>ASFAB-00628-03</t>
  </si>
  <si>
    <t>FAB-00628-03</t>
  </si>
  <si>
    <t>ASFAB-00629-01</t>
  </si>
  <si>
    <t>FAB-00629-01</t>
  </si>
  <si>
    <t>ASFAB-00630-02</t>
  </si>
  <si>
    <t>FAB-00630-02</t>
  </si>
  <si>
    <t>ASFAB-00635-02</t>
  </si>
  <si>
    <t>FAB-00635-02</t>
  </si>
  <si>
    <t>ASFAB-00643-01</t>
  </si>
  <si>
    <t>FAB-00643-01</t>
  </si>
  <si>
    <t>ASFAB-00649-04</t>
  </si>
  <si>
    <t>FAB-00649-04</t>
  </si>
  <si>
    <t>ASFAB-00662-01</t>
  </si>
  <si>
    <t>FAB-00662-01</t>
  </si>
  <si>
    <t>ASFAB-00666-01</t>
  </si>
  <si>
    <t>FAB-00666-01</t>
  </si>
  <si>
    <t>ASFAB-00667-01</t>
  </si>
  <si>
    <t>FAB-00667-01</t>
  </si>
  <si>
    <t>ASFAB-00670-01</t>
  </si>
  <si>
    <t>FAB-00670-01</t>
  </si>
  <si>
    <t>ASFAB-00671-01</t>
  </si>
  <si>
    <t>FAB-00671-01</t>
  </si>
  <si>
    <t>ASFAB-00680-02</t>
  </si>
  <si>
    <t>FAB-00680-02</t>
  </si>
  <si>
    <t>ASFAB-00682-03</t>
  </si>
  <si>
    <t>FAB-00682-03</t>
  </si>
  <si>
    <t>ASFAB-00688-02D</t>
  </si>
  <si>
    <t>FAB-00688-02</t>
  </si>
  <si>
    <t>ASFAB-00688-03</t>
  </si>
  <si>
    <t>FAB-00688-03</t>
  </si>
  <si>
    <t>ASFAB-00697-01D</t>
  </si>
  <si>
    <t>FAB-00697-01</t>
  </si>
  <si>
    <t>ASFAB-00697-02D</t>
  </si>
  <si>
    <t>FAB-00697-02</t>
  </si>
  <si>
    <t>ASFAB-00699-01D</t>
  </si>
  <si>
    <t>FAB-00699-01</t>
  </si>
  <si>
    <t>ASFAB-00701-02D</t>
  </si>
  <si>
    <t>FAB-00701-02</t>
  </si>
  <si>
    <t>ASFAB-00702-02D</t>
  </si>
  <si>
    <t>FAB-00702-02</t>
  </si>
  <si>
    <t>ASFAB-00703-01D</t>
  </si>
  <si>
    <t>FAB-00703-01</t>
  </si>
  <si>
    <t>ASFAB-00704-02D</t>
  </si>
  <si>
    <t>FAB-00704-02</t>
  </si>
  <si>
    <t>ASFAB-00705-01D</t>
  </si>
  <si>
    <t>FAB-00705-01</t>
  </si>
  <si>
    <t>ASFAB-00706-01D</t>
  </si>
  <si>
    <t>FAB-00706-01</t>
  </si>
  <si>
    <t>ASFAB-00709-02D</t>
  </si>
  <si>
    <t>FAB-00709-02</t>
  </si>
  <si>
    <t>ASFAB-00710-01D</t>
  </si>
  <si>
    <t>FAB-00710-01</t>
  </si>
  <si>
    <t>ASFAB-00714-01</t>
  </si>
  <si>
    <t>FAB-00714-01</t>
  </si>
  <si>
    <t>ASFAB-00722-04</t>
  </si>
  <si>
    <t>FAB-00722-04</t>
  </si>
  <si>
    <t>ASFAB-00725-01</t>
  </si>
  <si>
    <t>FAB-00725-01</t>
  </si>
  <si>
    <t>ASFAB-00743-02D</t>
  </si>
  <si>
    <t>FAB-00743-02</t>
  </si>
  <si>
    <t>ASFAB-00746-02</t>
  </si>
  <si>
    <t>FAB-00746-02</t>
  </si>
  <si>
    <t>ASFAB-00748-01D</t>
  </si>
  <si>
    <t>FAB-00748-01</t>
  </si>
  <si>
    <t>ASFAB-00759-01</t>
  </si>
  <si>
    <t>FAB-00759-01</t>
  </si>
  <si>
    <t>ASFAB-00769-02</t>
  </si>
  <si>
    <t>FAB-00769-02</t>
  </si>
  <si>
    <t>ASFAB-00778-02D</t>
  </si>
  <si>
    <t>FAB-00778-02</t>
  </si>
  <si>
    <t>ASFAB-00779-01D</t>
  </si>
  <si>
    <t>FAB-00779-01</t>
  </si>
  <si>
    <t>ASFAB-00780-01D</t>
  </si>
  <si>
    <t>FAB-00780-01</t>
  </si>
  <si>
    <t>ASFAB-00781-01D</t>
  </si>
  <si>
    <t>FAB-00781-01</t>
  </si>
  <si>
    <t>ASFAB-00782-02D</t>
  </si>
  <si>
    <t>FAB-00782-02</t>
  </si>
  <si>
    <t>ASFAB-00785-01D</t>
  </si>
  <si>
    <t>FAB-00785-01</t>
  </si>
  <si>
    <t>ASFAB-00792-01D</t>
  </si>
  <si>
    <t>FAB-00792-01</t>
  </si>
  <si>
    <t>ASFAB-00793-01D</t>
  </si>
  <si>
    <t>FAB-00793-01</t>
  </si>
  <si>
    <t>ASFAB-00852-01D</t>
  </si>
  <si>
    <t>FAB-00852-01</t>
  </si>
  <si>
    <t>ASFAS-00136</t>
  </si>
  <si>
    <t>FAS-00136</t>
  </si>
  <si>
    <t>ASFAS-00144</t>
  </si>
  <si>
    <t>FAS-00144</t>
  </si>
  <si>
    <t>ASFAS-00163</t>
  </si>
  <si>
    <t>FAS-00163</t>
  </si>
  <si>
    <t>ASFAS-00185</t>
  </si>
  <si>
    <t>FAS-00185</t>
  </si>
  <si>
    <t>ASFAS-00189</t>
  </si>
  <si>
    <t>FAS-00189</t>
  </si>
  <si>
    <t>ASFAS-00191</t>
  </si>
  <si>
    <t>FAS-00191</t>
  </si>
  <si>
    <t>ASFAS-00197</t>
  </si>
  <si>
    <t>FAS-00197</t>
  </si>
  <si>
    <t>ASFAS-00199</t>
  </si>
  <si>
    <t>FAS-00199</t>
  </si>
  <si>
    <t>ASFAS-00212</t>
  </si>
  <si>
    <t>FAS-00212</t>
  </si>
  <si>
    <t>ASFAS-00214</t>
  </si>
  <si>
    <t>FAS-00214</t>
  </si>
  <si>
    <t>ASFAS-00228</t>
  </si>
  <si>
    <t>FAS-00228</t>
  </si>
  <si>
    <t>ASFAS-00233</t>
  </si>
  <si>
    <t>FAS-00233</t>
  </si>
  <si>
    <t>ASFAS-00239</t>
  </si>
  <si>
    <t>FAS-00239</t>
  </si>
  <si>
    <t>ASFAS-00257</t>
  </si>
  <si>
    <t>FAS-00257</t>
  </si>
  <si>
    <t>ASFAS-00261</t>
  </si>
  <si>
    <t>FAS-00261</t>
  </si>
  <si>
    <t>ASFAS-00262</t>
  </si>
  <si>
    <t>FAS-00262</t>
  </si>
  <si>
    <t>ASFAS-00297</t>
  </si>
  <si>
    <t>FAS-00297</t>
  </si>
  <si>
    <t>ASFAS-00301</t>
  </si>
  <si>
    <t>FAS-00301</t>
  </si>
  <si>
    <t>ASFAS-00318</t>
  </si>
  <si>
    <t>FAS-00318</t>
  </si>
  <si>
    <t>ASFAS-00327</t>
  </si>
  <si>
    <t>FAS-00327</t>
  </si>
  <si>
    <t>ASFAS-00328</t>
  </si>
  <si>
    <t>FAS-00328</t>
  </si>
  <si>
    <t>ASFAS-00338</t>
  </si>
  <si>
    <t>FAS-00338</t>
  </si>
  <si>
    <t>ASFAS-00345</t>
  </si>
  <si>
    <t>FAS-00345</t>
  </si>
  <si>
    <t>ASFAS-00360</t>
  </si>
  <si>
    <t>FAS-00360</t>
  </si>
  <si>
    <t>ASFAS-00378</t>
  </si>
  <si>
    <t>FAS-00378</t>
  </si>
  <si>
    <t>ASFAS-00387</t>
  </si>
  <si>
    <t>FAS-00387</t>
  </si>
  <si>
    <t>ASFAS-00395</t>
  </si>
  <si>
    <t>FAS-00395</t>
  </si>
  <si>
    <t>ASFAS-00403</t>
  </si>
  <si>
    <t>FAS-00403</t>
  </si>
  <si>
    <t>ASFAS-00417</t>
  </si>
  <si>
    <t>FAS-00417</t>
  </si>
  <si>
    <t>ASFAS-00443</t>
  </si>
  <si>
    <t>FAS-00443</t>
  </si>
  <si>
    <t>ASFAS-00446</t>
  </si>
  <si>
    <t>FAS-00446</t>
  </si>
  <si>
    <t>ASFAS-00453</t>
  </si>
  <si>
    <t>FAS-00453</t>
  </si>
  <si>
    <t>ASFAS-00458</t>
  </si>
  <si>
    <t>FAS-00458</t>
  </si>
  <si>
    <t>ASFAS-00459</t>
  </si>
  <si>
    <t>FAS-00459</t>
  </si>
  <si>
    <t>ASFAS-00472</t>
  </si>
  <si>
    <t>FAS-00472</t>
  </si>
  <si>
    <t>ASFAS-00488</t>
  </si>
  <si>
    <t>FAS-00488</t>
  </si>
  <si>
    <t>ASFAS-00490</t>
  </si>
  <si>
    <t>FAS-00490</t>
  </si>
  <si>
    <t>ASFAS-00527</t>
  </si>
  <si>
    <t>FAS-00527</t>
  </si>
  <si>
    <t>ASFAS-00550</t>
  </si>
  <si>
    <t>FAS-00550</t>
  </si>
  <si>
    <t>ASFAS-00561</t>
  </si>
  <si>
    <t>FAS-00561</t>
  </si>
  <si>
    <t>ASFAS-00566</t>
  </si>
  <si>
    <t>FAS-00566</t>
  </si>
  <si>
    <t>ASFAS-00576</t>
  </si>
  <si>
    <t>FAS-00576</t>
  </si>
  <si>
    <t>ASFAS-00579</t>
  </si>
  <si>
    <t>FAS-00579</t>
  </si>
  <si>
    <t>ASFAS-00604</t>
  </si>
  <si>
    <t>FAS-00604</t>
  </si>
  <si>
    <t>ASFAS-00605</t>
  </si>
  <si>
    <t>FAS-00605</t>
  </si>
  <si>
    <t>ASFAS-00609</t>
  </si>
  <si>
    <t>FAS-00609</t>
  </si>
  <si>
    <t>ASFAS-00615</t>
  </si>
  <si>
    <t>FAS-00615</t>
  </si>
  <si>
    <t>ASFAS-00617</t>
  </si>
  <si>
    <t>FAS-00617</t>
  </si>
  <si>
    <t>ASFAS-00619</t>
  </si>
  <si>
    <t>FAS-00619</t>
  </si>
  <si>
    <t>ASFAS-00622</t>
  </si>
  <si>
    <t>FAS-00622</t>
  </si>
  <si>
    <t>ASFAS-00627</t>
  </si>
  <si>
    <t>FAS-00627</t>
  </si>
  <si>
    <t>ASFAS-00637D</t>
  </si>
  <si>
    <t>FAS-00637</t>
  </si>
  <si>
    <t>ASFAS-00644</t>
  </si>
  <si>
    <t>FAS-00644</t>
  </si>
  <si>
    <t>ASFAS-00645</t>
  </si>
  <si>
    <t>FAS-00645</t>
  </si>
  <si>
    <t>ASFAS-00691D</t>
  </si>
  <si>
    <t>FAS-00691</t>
  </si>
  <si>
    <t>ASFAS-00692</t>
  </si>
  <si>
    <t>FAS-00692</t>
  </si>
  <si>
    <t>ASFAS-00693</t>
  </si>
  <si>
    <t>FAS-00693</t>
  </si>
  <si>
    <t>ASFAS-00695</t>
  </si>
  <si>
    <t>FAS-00695</t>
  </si>
  <si>
    <t>ASFAS-00700D</t>
  </si>
  <si>
    <t>FAS-00700</t>
  </si>
  <si>
    <t>ASFAS-00703D</t>
  </si>
  <si>
    <t>FAS-00703</t>
  </si>
  <si>
    <t>ASFAS-00708D</t>
  </si>
  <si>
    <t>FAS-00708</t>
  </si>
  <si>
    <t>ASFAS-00710</t>
  </si>
  <si>
    <t>FAS-00710</t>
  </si>
  <si>
    <t>ASFAS-00711</t>
  </si>
  <si>
    <t>FAS-00711</t>
  </si>
  <si>
    <t>ASFAS-00713</t>
  </si>
  <si>
    <t>FAS-00713</t>
  </si>
  <si>
    <t>ASFAS-00723D</t>
  </si>
  <si>
    <t>FAS-00723</t>
  </si>
  <si>
    <t>ASFAS-00740</t>
  </si>
  <si>
    <t>FAS-00740</t>
  </si>
  <si>
    <t>ASFAS-00768D</t>
  </si>
  <si>
    <t>FAS-00768</t>
  </si>
  <si>
    <t>ASFAS-00796</t>
  </si>
  <si>
    <t>FAS-00796</t>
  </si>
  <si>
    <t>ASFAS-05000</t>
  </si>
  <si>
    <t>FAS-05000</t>
  </si>
  <si>
    <t>ASFAS-05001</t>
  </si>
  <si>
    <t>FAS-05001</t>
  </si>
  <si>
    <t>ASFAS-05002</t>
  </si>
  <si>
    <t>FAS-05002</t>
  </si>
  <si>
    <t>ASFAS-05005</t>
  </si>
  <si>
    <t>FAS-05005</t>
  </si>
  <si>
    <t>ASFAS-05051</t>
  </si>
  <si>
    <t>FAS-05051</t>
  </si>
  <si>
    <t>ASFAS-05101</t>
  </si>
  <si>
    <t>FAS-05101</t>
  </si>
  <si>
    <t>ASFUSE-00001</t>
  </si>
  <si>
    <t>FUSE-00001</t>
  </si>
  <si>
    <t>ASFUSE-00002</t>
  </si>
  <si>
    <t>FUSE-00002</t>
  </si>
  <si>
    <t>ASFUSE-00005</t>
  </si>
  <si>
    <t>FUSE-00005</t>
  </si>
  <si>
    <t>ASFUSE-00007</t>
  </si>
  <si>
    <t>FUSE-00007</t>
  </si>
  <si>
    <t>ASFUSE-00100</t>
  </si>
  <si>
    <t>FUSE-00100</t>
  </si>
  <si>
    <t>ASFUSE-00106</t>
  </si>
  <si>
    <t>FUSE-00106</t>
  </si>
  <si>
    <t>ASFUSE-00109</t>
  </si>
  <si>
    <t>FUSE-00109</t>
  </si>
  <si>
    <t>ASFUSE-00110</t>
  </si>
  <si>
    <t>FUSE-00110</t>
  </si>
  <si>
    <t>ASFUSE-00112</t>
  </si>
  <si>
    <t>FUSE-00112</t>
  </si>
  <si>
    <t>ASFUSE-00117</t>
  </si>
  <si>
    <t>FUSE-00117</t>
  </si>
  <si>
    <t>ASFUSE-00119D</t>
  </si>
  <si>
    <t>FUSE-00119</t>
  </si>
  <si>
    <t>ASFUSE-00120</t>
  </si>
  <si>
    <t>FUSE-00120</t>
  </si>
  <si>
    <t>ASFUSE-00122</t>
  </si>
  <si>
    <t>FUSE-00122</t>
  </si>
  <si>
    <t>ASFUSE-00127</t>
  </si>
  <si>
    <t>FUSE-00127</t>
  </si>
  <si>
    <t>ASFUSE-00129</t>
  </si>
  <si>
    <t>FUSE-00129</t>
  </si>
  <si>
    <t>ASFUSE-00131</t>
  </si>
  <si>
    <t>FUSE-00131</t>
  </si>
  <si>
    <t>ASFUSE-00133D</t>
  </si>
  <si>
    <t>FUSE-00133</t>
  </si>
  <si>
    <t>ASGSKT-00222</t>
  </si>
  <si>
    <t>GSKT-00222</t>
  </si>
  <si>
    <t>ASGSKT-00239</t>
  </si>
  <si>
    <t>GSKT-00239</t>
  </si>
  <si>
    <t>ASGSKT-00269</t>
  </si>
  <si>
    <t>GSKT-00269</t>
  </si>
  <si>
    <t>ASGSKT-00271</t>
  </si>
  <si>
    <t>GSKT-00271</t>
  </si>
  <si>
    <t>ASGSKT-00272</t>
  </si>
  <si>
    <t>GSKT-00272</t>
  </si>
  <si>
    <t>ASGSKT-00273</t>
  </si>
  <si>
    <t>GSKT-00273</t>
  </si>
  <si>
    <t>ASGSKT-00274</t>
  </si>
  <si>
    <t>GSKT-00274</t>
  </si>
  <si>
    <t>ASGSKT-00292</t>
  </si>
  <si>
    <t>GSKT-00292</t>
  </si>
  <si>
    <t>ASGSKT-00296-01</t>
  </si>
  <si>
    <t>GSKT-00296-01</t>
  </si>
  <si>
    <t>ASGSKT-00324</t>
  </si>
  <si>
    <t>GSKT-00324</t>
  </si>
  <si>
    <t>ASGSKT-00330-02</t>
  </si>
  <si>
    <t>GSKT-00330-02</t>
  </si>
  <si>
    <t>ASGSKT-00383</t>
  </si>
  <si>
    <t>GSKT-00383</t>
  </si>
  <si>
    <t>ASHSK-00105</t>
  </si>
  <si>
    <t>HSK-00105</t>
  </si>
  <si>
    <t>ASHSK-00113</t>
  </si>
  <si>
    <t>HSK-00113</t>
  </si>
  <si>
    <t>ASHSK-00122</t>
  </si>
  <si>
    <t>HSK-00122</t>
  </si>
  <si>
    <t>ASHSK-00123</t>
  </si>
  <si>
    <t>HSK-00123</t>
  </si>
  <si>
    <t>ASHSK-00125</t>
  </si>
  <si>
    <t>HSK-00125</t>
  </si>
  <si>
    <t>ASHSK-00136</t>
  </si>
  <si>
    <t>HSK-00136</t>
  </si>
  <si>
    <t>ASHSK-00139-02</t>
  </si>
  <si>
    <t>HSK-00139-02</t>
  </si>
  <si>
    <t>ASHSK-00143-01</t>
  </si>
  <si>
    <t>HSK-00143-01</t>
  </si>
  <si>
    <t>ASHSK-00144</t>
  </si>
  <si>
    <t>HSK-00144</t>
  </si>
  <si>
    <t>ASHSK-00146-01</t>
  </si>
  <si>
    <t>HSK-00146-01</t>
  </si>
  <si>
    <t>ASHSK-00147-01</t>
  </si>
  <si>
    <t>HSK-00147-01</t>
  </si>
  <si>
    <t>ASHSK-00148-01</t>
  </si>
  <si>
    <t>HSK-00148-01</t>
  </si>
  <si>
    <t>ASHSK-00150-02</t>
  </si>
  <si>
    <t>HSK-00150-02</t>
  </si>
  <si>
    <t>ASHSK-00155</t>
  </si>
  <si>
    <t>HSK-00155</t>
  </si>
  <si>
    <t>ASHSK-00156</t>
  </si>
  <si>
    <t>HSK-00156</t>
  </si>
  <si>
    <t>ASHSK-00177-02</t>
  </si>
  <si>
    <t>HSK-00177-02</t>
  </si>
  <si>
    <t>ASHSK-00178</t>
  </si>
  <si>
    <t>HSK-00178</t>
  </si>
  <si>
    <t>ASHSK-00179-04</t>
  </si>
  <si>
    <t>HSK-00179-04</t>
  </si>
  <si>
    <t>ASHSK-00180-08</t>
  </si>
  <si>
    <t>HSK-00180-08</t>
  </si>
  <si>
    <t>ASHSK-00184-03</t>
  </si>
  <si>
    <t>HSK-00184-03</t>
  </si>
  <si>
    <t>ASHSK-00185-04</t>
  </si>
  <si>
    <t>HSK-00185-04</t>
  </si>
  <si>
    <t>ASHSK-00186-06</t>
  </si>
  <si>
    <t>HSK-00186-06</t>
  </si>
  <si>
    <t>ASHSK-00195-06</t>
  </si>
  <si>
    <t>HSK-00195-06</t>
  </si>
  <si>
    <t>ASHSK-00203-04</t>
  </si>
  <si>
    <t>HSK-00203-04</t>
  </si>
  <si>
    <t>ASHSK-00205-03</t>
  </si>
  <si>
    <t>HSK-00205-03</t>
  </si>
  <si>
    <t>ASHSK-00206-04</t>
  </si>
  <si>
    <t>HSK-00206-04</t>
  </si>
  <si>
    <t>ASHSK-00207-05</t>
  </si>
  <si>
    <t>HSK-00207-05</t>
  </si>
  <si>
    <t>ASHSK-00208-04</t>
  </si>
  <si>
    <t>HSK-00208-04</t>
  </si>
  <si>
    <t>ASHSK-00209-04</t>
  </si>
  <si>
    <t>HSK-00209-04</t>
  </si>
  <si>
    <t>ASHSK-00212-04</t>
  </si>
  <si>
    <t>HSK-00212-04</t>
  </si>
  <si>
    <t>ASHSK-00214-01</t>
  </si>
  <si>
    <t>HSK-00214-01</t>
  </si>
  <si>
    <t>ASHSK-00217-02</t>
  </si>
  <si>
    <t>HSK-00217-02</t>
  </si>
  <si>
    <t>ASHSK-00220-01</t>
  </si>
  <si>
    <t>HSK-00220-01</t>
  </si>
  <si>
    <t>ASHSK-00222-01</t>
  </si>
  <si>
    <t>HSK-00222-01</t>
  </si>
  <si>
    <t>ASHSK-00223-01</t>
  </si>
  <si>
    <t>HSK-00223-01</t>
  </si>
  <si>
    <t>ASHSK-00224-01</t>
  </si>
  <si>
    <t>HSK-00224-01</t>
  </si>
  <si>
    <t>ASHSK-00226-01</t>
  </si>
  <si>
    <t>HSK-00226-01</t>
  </si>
  <si>
    <t>ASHSK-00228-01</t>
  </si>
  <si>
    <t>HSK-00228-01</t>
  </si>
  <si>
    <t>ASHSK-00229-01</t>
  </si>
  <si>
    <t>HSK-00229-01</t>
  </si>
  <si>
    <t>ASHSK-00231-02</t>
  </si>
  <si>
    <t>HSK-00231-02</t>
  </si>
  <si>
    <t>ASHSK-00233-02</t>
  </si>
  <si>
    <t>HSK-00233-02</t>
  </si>
  <si>
    <t>ASHSK-00233-04</t>
  </si>
  <si>
    <t>HSK-00233-04</t>
  </si>
  <si>
    <t>ASHSK-00236-01</t>
  </si>
  <si>
    <t>HSK-00236-01</t>
  </si>
  <si>
    <t>ASHSK-00238-01</t>
  </si>
  <si>
    <t>HSK-00238-01</t>
  </si>
  <si>
    <t>ASHSK-00239-02</t>
  </si>
  <si>
    <t>HSK-00239-02</t>
  </si>
  <si>
    <t>ASHSK-00241-01</t>
  </si>
  <si>
    <t>HSK-00241-01</t>
  </si>
  <si>
    <t>ASHSK-00243-01</t>
  </si>
  <si>
    <t>HSK-00243-01</t>
  </si>
  <si>
    <t>ASHSK-00245-01</t>
  </si>
  <si>
    <t>HSK-00245-01</t>
  </si>
  <si>
    <t>ASHSK-00248-01</t>
  </si>
  <si>
    <t>HSK-00248-01</t>
  </si>
  <si>
    <t>ASHSK-00249-01</t>
  </si>
  <si>
    <t>HSK-00249-01</t>
  </si>
  <si>
    <t>ASHSK-00250-01</t>
  </si>
  <si>
    <t>HSK-00250-01</t>
  </si>
  <si>
    <t>ASHSK-00254-03</t>
  </si>
  <si>
    <t>HSK-00254-03</t>
  </si>
  <si>
    <t>ASHSK-00258-03</t>
  </si>
  <si>
    <t>HSK-00258-03</t>
  </si>
  <si>
    <t>ASHSK-00259-01</t>
  </si>
  <si>
    <t>HSK-00259-01</t>
  </si>
  <si>
    <t>ASHSK-00260-01</t>
  </si>
  <si>
    <t>HSK-00260-01</t>
  </si>
  <si>
    <t>ASHSK-00264-01</t>
  </si>
  <si>
    <t>HSK-00264-01</t>
  </si>
  <si>
    <t>ASHSK-00269-01</t>
  </si>
  <si>
    <t>HSK-00269-01</t>
  </si>
  <si>
    <t>ASHSK-00270-01</t>
  </si>
  <si>
    <t>HSK-00270-01</t>
  </si>
  <si>
    <t>ASHSK-00273-01</t>
  </si>
  <si>
    <t>HSK-00273-01</t>
  </si>
  <si>
    <t>ASHSK-00283-01</t>
  </si>
  <si>
    <t>HSK-00283-01</t>
  </si>
  <si>
    <t>ASHSK-00285-01D</t>
  </si>
  <si>
    <t>HSK-00285-01</t>
  </si>
  <si>
    <t>ASHSK-00285-02</t>
  </si>
  <si>
    <t>HSK-00285-02</t>
  </si>
  <si>
    <t>ASHSK-00290-04</t>
  </si>
  <si>
    <t>HSK-00290-04</t>
  </si>
  <si>
    <t>ASHSK-00294-01</t>
  </si>
  <si>
    <t>HSK-00294-01</t>
  </si>
  <si>
    <t>ASHSK-00295-01D</t>
  </si>
  <si>
    <t>HSK-00295-01</t>
  </si>
  <si>
    <t>ASHSK-00295-02</t>
  </si>
  <si>
    <t>HSK-00295-02</t>
  </si>
  <si>
    <t>ASHSK-00296-01</t>
  </si>
  <si>
    <t>HSK-00296-01</t>
  </si>
  <si>
    <t>ASHSK-00297-01D</t>
  </si>
  <si>
    <t>HSK-00297-01</t>
  </si>
  <si>
    <t>ASHSK-00299-02</t>
  </si>
  <si>
    <t>HSK-00299-02</t>
  </si>
  <si>
    <t>ASHSK-00313-02</t>
  </si>
  <si>
    <t>HSK-00313-02</t>
  </si>
  <si>
    <t>ASHSK-00314-08</t>
  </si>
  <si>
    <t>HSK-00314-08</t>
  </si>
  <si>
    <t>ASHSK-00314-09</t>
  </si>
  <si>
    <t>HSK-00314-09</t>
  </si>
  <si>
    <t>ASHSK-00316-01D</t>
  </si>
  <si>
    <t>HSK-00316-01</t>
  </si>
  <si>
    <t>ASHSK-00317-03</t>
  </si>
  <si>
    <t>HSK-00317-03</t>
  </si>
  <si>
    <t>ASHSK-00318-02</t>
  </si>
  <si>
    <t>HSK-00318-02</t>
  </si>
  <si>
    <t>ASHSK-00322-01</t>
  </si>
  <si>
    <t>HSK-00322-01</t>
  </si>
  <si>
    <t>ASHSK-00324-01</t>
  </si>
  <si>
    <t>HSK-00324-01</t>
  </si>
  <si>
    <t>ASHSK-00326-02</t>
  </si>
  <si>
    <t>HSK-00326-02</t>
  </si>
  <si>
    <t>ASHSK-00330-03</t>
  </si>
  <si>
    <t>HSK-00330-03</t>
  </si>
  <si>
    <t>ASHSK-00331-03</t>
  </si>
  <si>
    <t>HSK-00331-03</t>
  </si>
  <si>
    <t>ASHSK-00334-03D</t>
  </si>
  <si>
    <t>HSK-00334-03</t>
  </si>
  <si>
    <t>ASHSK-00335-04</t>
  </si>
  <si>
    <t>HSK-00335-04</t>
  </si>
  <si>
    <t>ASHSK-00336-05</t>
  </si>
  <si>
    <t>HSK-00336-05</t>
  </si>
  <si>
    <t>ASHSK-00337-04</t>
  </si>
  <si>
    <t>HSK-00337-04</t>
  </si>
  <si>
    <t>ASHSK-00338-02</t>
  </si>
  <si>
    <t>HSK-00338-02</t>
  </si>
  <si>
    <t>ASHSK-00338-03</t>
  </si>
  <si>
    <t>HSK-00338-03</t>
  </si>
  <si>
    <t>ASHSK-00342-01</t>
  </si>
  <si>
    <t>HSK-00342-01</t>
  </si>
  <si>
    <t>ASHSK-00345-01</t>
  </si>
  <si>
    <t>HSK-00345-01</t>
  </si>
  <si>
    <t>ASHSK-00346-05</t>
  </si>
  <si>
    <t>HSK-00346-05</t>
  </si>
  <si>
    <t>ASHSK-00350-02</t>
  </si>
  <si>
    <t>HSK-00350-02</t>
  </si>
  <si>
    <t>ASHSK-00351-01</t>
  </si>
  <si>
    <t>HSK-00351-01</t>
  </si>
  <si>
    <t>ASHSK-00362-01</t>
  </si>
  <si>
    <t>HSK-00362-01</t>
  </si>
  <si>
    <t>ASHSK-00363-01</t>
  </si>
  <si>
    <t>HSK-00363-01</t>
  </si>
  <si>
    <t>ASHSK-00365-01</t>
  </si>
  <si>
    <t>HSK-00365-01</t>
  </si>
  <si>
    <t>ASHSK-00370-01</t>
  </si>
  <si>
    <t>HSK-00370-01</t>
  </si>
  <si>
    <t>ASHSK-00370-03</t>
  </si>
  <si>
    <t>HSK-00370-03</t>
  </si>
  <si>
    <t>ASHSK-00371-01</t>
  </si>
  <si>
    <t>HSK-00371-01</t>
  </si>
  <si>
    <t>ASHSK-00372-01</t>
  </si>
  <si>
    <t>HSK-00372-01</t>
  </si>
  <si>
    <t>ASHSK-00374-01</t>
  </si>
  <si>
    <t>HSK-00374-01</t>
  </si>
  <si>
    <t>ASHSK-00375-01</t>
  </si>
  <si>
    <t>HSK-00375-01</t>
  </si>
  <si>
    <t>ASHSK-00378-02D</t>
  </si>
  <si>
    <t>HSK-00378-02</t>
  </si>
  <si>
    <t>ASHSK-00379-01D</t>
  </si>
  <si>
    <t>HSK-00379-01</t>
  </si>
  <si>
    <t>ASHSK-00380-02D</t>
  </si>
  <si>
    <t>HSK-00380-02</t>
  </si>
  <si>
    <t>ASHSK-00381-01D</t>
  </si>
  <si>
    <t>HSK-00381-01</t>
  </si>
  <si>
    <t>ASHSK-00388-01D</t>
  </si>
  <si>
    <t>HSK-00388-01</t>
  </si>
  <si>
    <t>ASHSK-00389-02D</t>
  </si>
  <si>
    <t>HSK-00389-02</t>
  </si>
  <si>
    <t>ASHSK-00398-01D</t>
  </si>
  <si>
    <t>HSK-00398-01</t>
  </si>
  <si>
    <t>ASHSK-00399-01D</t>
  </si>
  <si>
    <t>HSK-00399-01</t>
  </si>
  <si>
    <t>ASHSK-00406-01D</t>
  </si>
  <si>
    <t>HSK-00406-01</t>
  </si>
  <si>
    <t>ASHSK-00407-01</t>
  </si>
  <si>
    <t>HSK-00407-01</t>
  </si>
  <si>
    <t>ASHSK-00407-02D</t>
  </si>
  <si>
    <t>HSK-00407-02</t>
  </si>
  <si>
    <t>ASHSK-00408-01</t>
  </si>
  <si>
    <t>HSK-00408-01</t>
  </si>
  <si>
    <t>ASHSK-00408-02D</t>
  </si>
  <si>
    <t>HSK-00408-02</t>
  </si>
  <si>
    <t>ASHSK-00409-01</t>
  </si>
  <si>
    <t>HSK-00409-01</t>
  </si>
  <si>
    <t>ASHSK-00409-02D</t>
  </si>
  <si>
    <t>HSK-00409-02</t>
  </si>
  <si>
    <t>ASHSK-00410-01</t>
  </si>
  <si>
    <t>HSK-00410-01</t>
  </si>
  <si>
    <t>ASHSK-00411-01</t>
  </si>
  <si>
    <t>HSK-00411-01</t>
  </si>
  <si>
    <t>ASHSK-00412-01D</t>
  </si>
  <si>
    <t>HSK-00412-01</t>
  </si>
  <si>
    <t>ASHSK-00413-01D</t>
  </si>
  <si>
    <t>HSK-00413-01</t>
  </si>
  <si>
    <t>ASHSK-00414-02</t>
  </si>
  <si>
    <t>HSK-00414-02</t>
  </si>
  <si>
    <t>ASHSK-00417-01D</t>
  </si>
  <si>
    <t>HSK-00417-01</t>
  </si>
  <si>
    <t>ASHSK-00417-02</t>
  </si>
  <si>
    <t>HSK-00417-02</t>
  </si>
  <si>
    <t>ASHSK-00418-01D</t>
  </si>
  <si>
    <t>HSK-00418-01</t>
  </si>
  <si>
    <t>ASHSK-00418-02</t>
  </si>
  <si>
    <t>HSK-00418-02</t>
  </si>
  <si>
    <t>ASHSK-00429-01D</t>
  </si>
  <si>
    <t>HSK-00429-01</t>
  </si>
  <si>
    <t>ASIC-00026</t>
  </si>
  <si>
    <t>IC-00026</t>
  </si>
  <si>
    <t>ASIC-00030</t>
  </si>
  <si>
    <t>IC-00030</t>
  </si>
  <si>
    <t>ASIC-00031</t>
  </si>
  <si>
    <t>IC-00031</t>
  </si>
  <si>
    <t>ASIC-00034</t>
  </si>
  <si>
    <t>IC-00034</t>
  </si>
  <si>
    <t>ASIC-00043</t>
  </si>
  <si>
    <t>IC-00043</t>
  </si>
  <si>
    <t>ASIC-00046</t>
  </si>
  <si>
    <t>IC-00046</t>
  </si>
  <si>
    <t>ASIC-00052</t>
  </si>
  <si>
    <t>IC-00052</t>
  </si>
  <si>
    <t>ASIC-00055</t>
  </si>
  <si>
    <t>IC-00055</t>
  </si>
  <si>
    <t>ASIC-00060</t>
  </si>
  <si>
    <t>IC-00060</t>
  </si>
  <si>
    <t>ASIC-00062</t>
  </si>
  <si>
    <t>IC-00062</t>
  </si>
  <si>
    <t>ASIC-00064</t>
  </si>
  <si>
    <t>IC-00064</t>
  </si>
  <si>
    <t>ASIC-00070</t>
  </si>
  <si>
    <t>IC-00070</t>
  </si>
  <si>
    <t>ASIC-00080</t>
  </si>
  <si>
    <t>IC-00080</t>
  </si>
  <si>
    <t>ASIC-00086</t>
  </si>
  <si>
    <t>IC-00086</t>
  </si>
  <si>
    <t>ASIC-00120-02</t>
  </si>
  <si>
    <t>IC-00120-02</t>
  </si>
  <si>
    <t>ASIC-00122</t>
  </si>
  <si>
    <t>IC-00122</t>
  </si>
  <si>
    <t>ASIC-00124</t>
  </si>
  <si>
    <t>IC-00124</t>
  </si>
  <si>
    <t>ASIC-00136</t>
  </si>
  <si>
    <t>IC-00136</t>
  </si>
  <si>
    <t>ASIC-00141</t>
  </si>
  <si>
    <t>IC-00141</t>
  </si>
  <si>
    <t>ASIC-00144</t>
  </si>
  <si>
    <t>IC-00144</t>
  </si>
  <si>
    <t>ASIC-00147</t>
  </si>
  <si>
    <t>IC-00147</t>
  </si>
  <si>
    <t>ASIC-00148</t>
  </si>
  <si>
    <t>IC-00148</t>
  </si>
  <si>
    <t>ASIC-00168</t>
  </si>
  <si>
    <t>IC-00168</t>
  </si>
  <si>
    <t>ASIC-00174</t>
  </si>
  <si>
    <t>IC-00174</t>
  </si>
  <si>
    <t>ASIC-00176</t>
  </si>
  <si>
    <t>IC-00176</t>
  </si>
  <si>
    <t>ASIC-00179</t>
  </si>
  <si>
    <t>IC-00179</t>
  </si>
  <si>
    <t>ASIC-00184</t>
  </si>
  <si>
    <t>IC-00184</t>
  </si>
  <si>
    <t>ASIC-00190</t>
  </si>
  <si>
    <t>IC-00190</t>
  </si>
  <si>
    <t>ASIC-00196</t>
  </si>
  <si>
    <t>IC-00196</t>
  </si>
  <si>
    <t>ASIC-00199</t>
  </si>
  <si>
    <t>IC-00199</t>
  </si>
  <si>
    <t>ASIC-00213</t>
  </si>
  <si>
    <t>IC-00213</t>
  </si>
  <si>
    <t>ASIC-00218</t>
  </si>
  <si>
    <t>IC-00218</t>
  </si>
  <si>
    <t>ASIC-00219</t>
  </si>
  <si>
    <t>IC-00219</t>
  </si>
  <si>
    <t>ASIC-00220</t>
  </si>
  <si>
    <t>IC-00220</t>
  </si>
  <si>
    <t>ASIC-00221</t>
  </si>
  <si>
    <t>IC-00221</t>
  </si>
  <si>
    <t>ASIC-00222</t>
  </si>
  <si>
    <t>IC-00222</t>
  </si>
  <si>
    <t>ASIC-00224</t>
  </si>
  <si>
    <t>IC-00224</t>
  </si>
  <si>
    <t>ASIC-00225</t>
  </si>
  <si>
    <t>IC-00225</t>
  </si>
  <si>
    <t>ASIC-00228</t>
  </si>
  <si>
    <t>IC-00228</t>
  </si>
  <si>
    <t>ASIC-00229</t>
  </si>
  <si>
    <t>IC-00229</t>
  </si>
  <si>
    <t>ASIC-00230</t>
  </si>
  <si>
    <t>IC-00230</t>
  </si>
  <si>
    <t>ASIC-00231</t>
  </si>
  <si>
    <t>IC-00231</t>
  </si>
  <si>
    <t>ASIC-00232</t>
  </si>
  <si>
    <t>IC-00232</t>
  </si>
  <si>
    <t>ASIC-00235</t>
  </si>
  <si>
    <t>IC-00235</t>
  </si>
  <si>
    <t>ASIC-00236</t>
  </si>
  <si>
    <t>IC-00236</t>
  </si>
  <si>
    <t>ASIC-00246</t>
  </si>
  <si>
    <t>IC-00246</t>
  </si>
  <si>
    <t>ASIC-00263</t>
  </si>
  <si>
    <t>IC-00263</t>
  </si>
  <si>
    <t>ASIC-00269</t>
  </si>
  <si>
    <t>IC-00269</t>
  </si>
  <si>
    <t>ASIC-00275</t>
  </si>
  <si>
    <t>IC-00275</t>
  </si>
  <si>
    <t>ASIC-00278</t>
  </si>
  <si>
    <t>IC-00278</t>
  </si>
  <si>
    <t>ASIC-00289</t>
  </si>
  <si>
    <t>IC-00289</t>
  </si>
  <si>
    <t>ASIC-00290C1</t>
  </si>
  <si>
    <t>IC-00290</t>
  </si>
  <si>
    <t>ASIC-00292</t>
  </si>
  <si>
    <t>IC-00292</t>
  </si>
  <si>
    <t>ASIC-00293</t>
  </si>
  <si>
    <t>IC-00293</t>
  </si>
  <si>
    <t>ASIC-00294</t>
  </si>
  <si>
    <t>IC-00294</t>
  </si>
  <si>
    <t>ASIC-00296</t>
  </si>
  <si>
    <t>IC-00296</t>
  </si>
  <si>
    <t>ASIC-00300</t>
  </si>
  <si>
    <t>IC-00300</t>
  </si>
  <si>
    <t>ASIC-00301</t>
  </si>
  <si>
    <t>IC-00301</t>
  </si>
  <si>
    <t>ASIC-00304</t>
  </si>
  <si>
    <t>IC-00304</t>
  </si>
  <si>
    <t>ASIC-00316</t>
  </si>
  <si>
    <t>IC-00316</t>
  </si>
  <si>
    <t>ASIC-00318</t>
  </si>
  <si>
    <t>IC-00318</t>
  </si>
  <si>
    <t>ASIC-00320</t>
  </si>
  <si>
    <t>IC-00320</t>
  </si>
  <si>
    <t>ASIC-00321</t>
  </si>
  <si>
    <t>IC-00321</t>
  </si>
  <si>
    <t>ASIC-00322</t>
  </si>
  <si>
    <t>IC-00322</t>
  </si>
  <si>
    <t>ASIC-00323</t>
  </si>
  <si>
    <t>IC-00323</t>
  </si>
  <si>
    <t>ASIC-00332</t>
  </si>
  <si>
    <t>IC-00332</t>
  </si>
  <si>
    <t>ASIC-00335</t>
  </si>
  <si>
    <t>IC-00335</t>
  </si>
  <si>
    <t>ASIC-00336</t>
  </si>
  <si>
    <t>IC-00336</t>
  </si>
  <si>
    <t>ASIC-00338</t>
  </si>
  <si>
    <t>IC-00338</t>
  </si>
  <si>
    <t>ASIC-00339</t>
  </si>
  <si>
    <t>IC-00339</t>
  </si>
  <si>
    <t>ASIC-00340</t>
  </si>
  <si>
    <t>IC-00340</t>
  </si>
  <si>
    <t>ASIC-00341</t>
  </si>
  <si>
    <t>IC-00341</t>
  </si>
  <si>
    <t>ASIC-00342</t>
  </si>
  <si>
    <t>IC-00342</t>
  </si>
  <si>
    <t>ASIC-00343</t>
  </si>
  <si>
    <t>IC-00343</t>
  </si>
  <si>
    <t>ASIC-00344-01</t>
  </si>
  <si>
    <t>IC-00344-01</t>
  </si>
  <si>
    <t>ASIC-00345</t>
  </si>
  <si>
    <t>IC-00345</t>
  </si>
  <si>
    <t>ASIC-00346</t>
  </si>
  <si>
    <t>IC-00346</t>
  </si>
  <si>
    <t>ASIC-00347</t>
  </si>
  <si>
    <t>IC-00347</t>
  </si>
  <si>
    <t>ASIC-00349</t>
  </si>
  <si>
    <t>IC-00349</t>
  </si>
  <si>
    <t>ASIC-00351</t>
  </si>
  <si>
    <t>IC-00351</t>
  </si>
  <si>
    <t>ASIC-00352</t>
  </si>
  <si>
    <t>IC-00352</t>
  </si>
  <si>
    <t>ASIC-00353</t>
  </si>
  <si>
    <t>IC-00353</t>
  </si>
  <si>
    <t>ASIC-00354</t>
  </si>
  <si>
    <t>IC-00354</t>
  </si>
  <si>
    <t>ASIC-00355</t>
  </si>
  <si>
    <t>IC-00355</t>
  </si>
  <si>
    <t>ASIC-00359</t>
  </si>
  <si>
    <t>IC-00359</t>
  </si>
  <si>
    <t>ASIC-00360</t>
  </si>
  <si>
    <t>IC-00360</t>
  </si>
  <si>
    <t>ASIC-00361</t>
  </si>
  <si>
    <t>IC-00361</t>
  </si>
  <si>
    <t>ASIC-00362</t>
  </si>
  <si>
    <t>IC-00362</t>
  </si>
  <si>
    <t>ASIC-00364</t>
  </si>
  <si>
    <t>IC-00364</t>
  </si>
  <si>
    <t>ASIC-00365</t>
  </si>
  <si>
    <t>IC-00365</t>
  </si>
  <si>
    <t>ASIC-00367</t>
  </si>
  <si>
    <t>IC-00367</t>
  </si>
  <si>
    <t>ASIC-00368</t>
  </si>
  <si>
    <t>IC-00368</t>
  </si>
  <si>
    <t>ASIC-00369</t>
  </si>
  <si>
    <t>IC-00369</t>
  </si>
  <si>
    <t>ASIC-00370</t>
  </si>
  <si>
    <t>IC-00370</t>
  </si>
  <si>
    <t>ASIC-00371</t>
  </si>
  <si>
    <t>IC-00371</t>
  </si>
  <si>
    <t>ASIC-00372</t>
  </si>
  <si>
    <t>IC-00372</t>
  </si>
  <si>
    <t>ASIC-00373</t>
  </si>
  <si>
    <t>IC-00373</t>
  </si>
  <si>
    <t>ASIC-00375</t>
  </si>
  <si>
    <t>IC-00375</t>
  </si>
  <si>
    <t>ASIC-00376</t>
  </si>
  <si>
    <t>IC-00376</t>
  </si>
  <si>
    <t>ASIC-00377</t>
  </si>
  <si>
    <t>IC-00377</t>
  </si>
  <si>
    <t>ASIC-00378</t>
  </si>
  <si>
    <t>IC-00378</t>
  </si>
  <si>
    <t>ASIC-00379</t>
  </si>
  <si>
    <t>IC-00379</t>
  </si>
  <si>
    <t>ASIC-00380</t>
  </si>
  <si>
    <t>IC-00380</t>
  </si>
  <si>
    <t>ASIC-00381</t>
  </si>
  <si>
    <t>IC-00381</t>
  </si>
  <si>
    <t>ASIC-00382</t>
  </si>
  <si>
    <t>IC-00382</t>
  </si>
  <si>
    <t>ASIC-00384</t>
  </si>
  <si>
    <t>IC-00384</t>
  </si>
  <si>
    <t>ASIC-00386</t>
  </si>
  <si>
    <t>IC-00386</t>
  </si>
  <si>
    <t>ASIC-00387</t>
  </si>
  <si>
    <t>IC-00387</t>
  </si>
  <si>
    <t>ASIC-00388</t>
  </si>
  <si>
    <t>IC-00388</t>
  </si>
  <si>
    <t>ASIC-00391</t>
  </si>
  <si>
    <t>IC-00391</t>
  </si>
  <si>
    <t>ASIC-00393</t>
  </si>
  <si>
    <t>IC-00393</t>
  </si>
  <si>
    <t>ASIC-00394</t>
  </si>
  <si>
    <t>IC-00394</t>
  </si>
  <si>
    <t>ASIC-00395</t>
  </si>
  <si>
    <t>IC-00395</t>
  </si>
  <si>
    <t>ASIC-00403</t>
  </si>
  <si>
    <t>IC-00403</t>
  </si>
  <si>
    <t>ASIC-00404</t>
  </si>
  <si>
    <t>IC-00404</t>
  </si>
  <si>
    <t>ASIC-00405</t>
  </si>
  <si>
    <t>IC-00405</t>
  </si>
  <si>
    <t>ASIC-00406</t>
  </si>
  <si>
    <t>IC-00406</t>
  </si>
  <si>
    <t>ASIC-00410</t>
  </si>
  <si>
    <t>IC-00410</t>
  </si>
  <si>
    <t>ASIC-00414</t>
  </si>
  <si>
    <t>IC-00414</t>
  </si>
  <si>
    <t>ASIC-00416</t>
  </si>
  <si>
    <t>IC-00416</t>
  </si>
  <si>
    <t>ASIC-00417</t>
  </si>
  <si>
    <t>IC-00417</t>
  </si>
  <si>
    <t>ASIC-00418</t>
  </si>
  <si>
    <t>IC-00418</t>
  </si>
  <si>
    <t>ASIC-00422</t>
  </si>
  <si>
    <t>IC-00422</t>
  </si>
  <si>
    <t>ASIC-00423</t>
  </si>
  <si>
    <t>IC-00423</t>
  </si>
  <si>
    <t>ASIC-00424</t>
  </si>
  <si>
    <t>IC-00424</t>
  </si>
  <si>
    <t>ASIC-00425</t>
  </si>
  <si>
    <t>IC-00425</t>
  </si>
  <si>
    <t>ASIC-00430</t>
  </si>
  <si>
    <t>IC-00430</t>
  </si>
  <si>
    <t>ASIC-00431</t>
  </si>
  <si>
    <t>IC-00431</t>
  </si>
  <si>
    <t>ASIC-00432</t>
  </si>
  <si>
    <t>IC-00432</t>
  </si>
  <si>
    <t>ASIC-00438</t>
  </si>
  <si>
    <t>IC-00438</t>
  </si>
  <si>
    <t>ASIC-00440</t>
  </si>
  <si>
    <t>IC-00440</t>
  </si>
  <si>
    <t>ASIC-00441</t>
  </si>
  <si>
    <t>IC-00441</t>
  </si>
  <si>
    <t>ASIC-00444</t>
  </si>
  <si>
    <t>IC-00444</t>
  </si>
  <si>
    <t>ASIC-00445</t>
  </si>
  <si>
    <t>IC-00445</t>
  </si>
  <si>
    <t>ASIC-00447</t>
  </si>
  <si>
    <t>IC-00447</t>
  </si>
  <si>
    <t>ASIC-00448</t>
  </si>
  <si>
    <t>IC-00448</t>
  </si>
  <si>
    <t>ASIC-00450</t>
  </si>
  <si>
    <t>IC-00450</t>
  </si>
  <si>
    <t>ASIC-00451</t>
  </si>
  <si>
    <t>IC-00451</t>
  </si>
  <si>
    <t>ASIC-00452</t>
  </si>
  <si>
    <t>IC-00452</t>
  </si>
  <si>
    <t>ASIC-00453</t>
  </si>
  <si>
    <t>IC-00453</t>
  </si>
  <si>
    <t>ASIC-00455</t>
  </si>
  <si>
    <t>IC-00455</t>
  </si>
  <si>
    <t>ASIC-00457</t>
  </si>
  <si>
    <t>IC-00457</t>
  </si>
  <si>
    <t>ASIC-00458</t>
  </si>
  <si>
    <t>IC-00458</t>
  </si>
  <si>
    <t>ASIC-00459</t>
  </si>
  <si>
    <t>IC-00459</t>
  </si>
  <si>
    <t>ASIC-00461</t>
  </si>
  <si>
    <t>IC-00461</t>
  </si>
  <si>
    <t>ASIC-00462</t>
  </si>
  <si>
    <t>IC-00462</t>
  </si>
  <si>
    <t>ASIC-00467</t>
  </si>
  <si>
    <t>IC-00467</t>
  </si>
  <si>
    <t>ASIC-00470</t>
  </si>
  <si>
    <t>IC-00470</t>
  </si>
  <si>
    <t>ASIC-00472</t>
  </si>
  <si>
    <t>IC-00472</t>
  </si>
  <si>
    <t>ASIC-00473</t>
  </si>
  <si>
    <t>IC-00473</t>
  </si>
  <si>
    <t>ASIC-00474</t>
  </si>
  <si>
    <t>IC-00474</t>
  </si>
  <si>
    <t>ASIC-00475</t>
  </si>
  <si>
    <t>IC-00475</t>
  </si>
  <si>
    <t>ASIC-00477</t>
  </si>
  <si>
    <t>IC-00477</t>
  </si>
  <si>
    <t>ASIC-00478</t>
  </si>
  <si>
    <t>IC-00478</t>
  </si>
  <si>
    <t>ASIC-00480</t>
  </si>
  <si>
    <t>IC-00480</t>
  </si>
  <si>
    <t>ASIC-00482</t>
  </si>
  <si>
    <t>IC-00482</t>
  </si>
  <si>
    <t>ASIC-00483</t>
  </si>
  <si>
    <t>IC-00483</t>
  </si>
  <si>
    <t>ASIC-00484</t>
  </si>
  <si>
    <t>IC-00484</t>
  </si>
  <si>
    <t>ASIC-00485</t>
  </si>
  <si>
    <t>IC-00485</t>
  </si>
  <si>
    <t>ASIC-00486</t>
  </si>
  <si>
    <t>IC-00486</t>
  </si>
  <si>
    <t>ASIC-00487</t>
  </si>
  <si>
    <t>IC-00487</t>
  </si>
  <si>
    <t>ASIC-00489</t>
  </si>
  <si>
    <t>IC-00489</t>
  </si>
  <si>
    <t>ASIC-00492</t>
  </si>
  <si>
    <t>IC-00492</t>
  </si>
  <si>
    <t>ASIC-00498</t>
  </si>
  <si>
    <t>IC-00498</t>
  </si>
  <si>
    <t>ASIC-00499</t>
  </si>
  <si>
    <t>IC-00499</t>
  </si>
  <si>
    <t>ASIC-00500-01</t>
  </si>
  <si>
    <t>IC-00500-01</t>
  </si>
  <si>
    <t>ASIC-00503</t>
  </si>
  <si>
    <t>IC-00503</t>
  </si>
  <si>
    <t>ASIC-00509</t>
  </si>
  <si>
    <t>IC-00509</t>
  </si>
  <si>
    <t>ASIC-00510</t>
  </si>
  <si>
    <t>IC-00510</t>
  </si>
  <si>
    <t>ASIC-00515</t>
  </si>
  <si>
    <t>IC-00515</t>
  </si>
  <si>
    <t>ASIC-00516</t>
  </si>
  <si>
    <t>IC-00516</t>
  </si>
  <si>
    <t>ASIC-00517-01</t>
  </si>
  <si>
    <t>IC-00517-01</t>
  </si>
  <si>
    <t>ASIC-00518</t>
  </si>
  <si>
    <t>IC-00518</t>
  </si>
  <si>
    <t>ASIC-00521</t>
  </si>
  <si>
    <t>IC-00521</t>
  </si>
  <si>
    <t>ASIC-00522</t>
  </si>
  <si>
    <t>IC-00522</t>
  </si>
  <si>
    <t>ASIC-00526</t>
  </si>
  <si>
    <t>IC-00526</t>
  </si>
  <si>
    <t>ASIC-00530</t>
  </si>
  <si>
    <t>IC-00530</t>
  </si>
  <si>
    <t>ASIC-00532</t>
  </si>
  <si>
    <t>IC-00532</t>
  </si>
  <si>
    <t>ASIC-00534</t>
  </si>
  <si>
    <t>IC-00534</t>
  </si>
  <si>
    <t>ASIC-00535</t>
  </si>
  <si>
    <t>IC-00535</t>
  </si>
  <si>
    <t>ASIC-00538</t>
  </si>
  <si>
    <t>IC-00538</t>
  </si>
  <si>
    <t>ASIC-00539</t>
  </si>
  <si>
    <t>IC-00539</t>
  </si>
  <si>
    <t>ASIC-00541</t>
  </si>
  <si>
    <t>IC-00541</t>
  </si>
  <si>
    <t>ASIC-00543</t>
  </si>
  <si>
    <t>IC-00543</t>
  </si>
  <si>
    <t>ASIC-00546</t>
  </si>
  <si>
    <t>IC-00546</t>
  </si>
  <si>
    <t>ASIC-00547-01</t>
  </si>
  <si>
    <t>IC-00547-01</t>
  </si>
  <si>
    <t>ASIC-00553</t>
  </si>
  <si>
    <t>IC-00553</t>
  </si>
  <si>
    <t>ASIC-00554</t>
  </si>
  <si>
    <t>IC-00554</t>
  </si>
  <si>
    <t>ASIC-00555</t>
  </si>
  <si>
    <t>IC-00555</t>
  </si>
  <si>
    <t>ASIC-00559-01</t>
  </si>
  <si>
    <t>IC-00559-01</t>
  </si>
  <si>
    <t>ASIC-00561</t>
  </si>
  <si>
    <t>IC-00561</t>
  </si>
  <si>
    <t>ASIC-00562</t>
  </si>
  <si>
    <t>IC-00562</t>
  </si>
  <si>
    <t>ASIC-00563</t>
  </si>
  <si>
    <t>IC-00563</t>
  </si>
  <si>
    <t>ASIC-00564</t>
  </si>
  <si>
    <t>IC-00564</t>
  </si>
  <si>
    <t>ASIC-00565</t>
  </si>
  <si>
    <t>IC-00565</t>
  </si>
  <si>
    <t>ASIC-00567</t>
  </si>
  <si>
    <t>IC-00567</t>
  </si>
  <si>
    <t>ASIC-00569</t>
  </si>
  <si>
    <t>IC-00569</t>
  </si>
  <si>
    <t>ASIC-00574</t>
  </si>
  <si>
    <t>IC-00574</t>
  </si>
  <si>
    <t>ASIC-00575</t>
  </si>
  <si>
    <t>IC-00575</t>
  </si>
  <si>
    <t>ASIC-00577</t>
  </si>
  <si>
    <t>IC-00577</t>
  </si>
  <si>
    <t>ASIC-00578</t>
  </si>
  <si>
    <t>IC-00578</t>
  </si>
  <si>
    <t>ASIC-00579</t>
  </si>
  <si>
    <t>IC-00579</t>
  </si>
  <si>
    <t>ASIC-00580</t>
  </si>
  <si>
    <t>IC-00580</t>
  </si>
  <si>
    <t>ASIC-00581</t>
  </si>
  <si>
    <t>IC-00581</t>
  </si>
  <si>
    <t>ASIC-00583-02</t>
  </si>
  <si>
    <t>IC-00583-02</t>
  </si>
  <si>
    <t>ASIC-00584-02</t>
  </si>
  <si>
    <t>IC-00584-02</t>
  </si>
  <si>
    <t>ASIC-00585</t>
  </si>
  <si>
    <t>IC-00585</t>
  </si>
  <si>
    <t>ASIC-00586</t>
  </si>
  <si>
    <t>IC-00586</t>
  </si>
  <si>
    <t>ASIC-00587</t>
  </si>
  <si>
    <t>IC-00587</t>
  </si>
  <si>
    <t>ASIC-00590-01</t>
  </si>
  <si>
    <t>IC-00590-01</t>
  </si>
  <si>
    <t>ASIC-00606-01</t>
  </si>
  <si>
    <t>IC-00606-01</t>
  </si>
  <si>
    <t>ASIC-00607-02</t>
  </si>
  <si>
    <t>IC-00607-02</t>
  </si>
  <si>
    <t>ASIC-00611</t>
  </si>
  <si>
    <t>IC-00611</t>
  </si>
  <si>
    <t>ASIC-00614</t>
  </si>
  <si>
    <t>IC-00614</t>
  </si>
  <si>
    <t>ASIC-00615</t>
  </si>
  <si>
    <t>IC-00615</t>
  </si>
  <si>
    <t>ASIC-00616</t>
  </si>
  <si>
    <t>IC-00616</t>
  </si>
  <si>
    <t>ASIC-00619</t>
  </si>
  <si>
    <t>IC-00619</t>
  </si>
  <si>
    <t>ASIC-00622</t>
  </si>
  <si>
    <t>IC-00622</t>
  </si>
  <si>
    <t>ASIC-00624</t>
  </si>
  <si>
    <t>IC-00624</t>
  </si>
  <si>
    <t>ASIC-00625</t>
  </si>
  <si>
    <t>IC-00625</t>
  </si>
  <si>
    <t>ASIC-00626</t>
  </si>
  <si>
    <t>IC-00626</t>
  </si>
  <si>
    <t>ASIC-00628-01</t>
  </si>
  <si>
    <t>IC-00628-01</t>
  </si>
  <si>
    <t>ASIC-00632</t>
  </si>
  <si>
    <t>IC-00632</t>
  </si>
  <si>
    <t>ASIC-00634</t>
  </si>
  <si>
    <t>IC-00634</t>
  </si>
  <si>
    <t>ASIC-00639</t>
  </si>
  <si>
    <t>IC-00639</t>
  </si>
  <si>
    <t>ASIC-00642</t>
  </si>
  <si>
    <t>IC-00642</t>
  </si>
  <si>
    <t>ASIC-00644</t>
  </si>
  <si>
    <t>IC-00644</t>
  </si>
  <si>
    <t>ASIC-00646</t>
  </si>
  <si>
    <t>IC-00646</t>
  </si>
  <si>
    <t>ASIC-00652</t>
  </si>
  <si>
    <t>IC-00652</t>
  </si>
  <si>
    <t>ASIC-00654-01</t>
  </si>
  <si>
    <t>IC-00654-01</t>
  </si>
  <si>
    <t>ASIC-00657</t>
  </si>
  <si>
    <t>IC-00657</t>
  </si>
  <si>
    <t>ASIC-00658</t>
  </si>
  <si>
    <t>IC-00658</t>
  </si>
  <si>
    <t>ASIC-00661</t>
  </si>
  <si>
    <t>IC-00661</t>
  </si>
  <si>
    <t>ASIC-00663</t>
  </si>
  <si>
    <t>IC-00663</t>
  </si>
  <si>
    <t>ASIC-00664</t>
  </si>
  <si>
    <t>IC-00664</t>
  </si>
  <si>
    <t>ASIC-00665</t>
  </si>
  <si>
    <t>IC-00665</t>
  </si>
  <si>
    <t>ASIC-00666</t>
  </si>
  <si>
    <t>IC-00666</t>
  </si>
  <si>
    <t>ASIC-00667</t>
  </si>
  <si>
    <t>IC-00667</t>
  </si>
  <si>
    <t>ASIC-00668</t>
  </si>
  <si>
    <t>IC-00668</t>
  </si>
  <si>
    <t>ASIC-00669</t>
  </si>
  <si>
    <t>IC-00669</t>
  </si>
  <si>
    <t>ASIC-00670</t>
  </si>
  <si>
    <t>IC-00670</t>
  </si>
  <si>
    <t>ASIC-00671</t>
  </si>
  <si>
    <t>IC-00671</t>
  </si>
  <si>
    <t>ASIC-00672</t>
  </si>
  <si>
    <t>IC-00672</t>
  </si>
  <si>
    <t>ASIC-00676</t>
  </si>
  <si>
    <t>IC-00676</t>
  </si>
  <si>
    <t>ASIC-00680</t>
  </si>
  <si>
    <t>IC-00680</t>
  </si>
  <si>
    <t>ASIC-00681</t>
  </si>
  <si>
    <t>IC-00681</t>
  </si>
  <si>
    <t>ASIC-00683</t>
  </si>
  <si>
    <t>IC-00683</t>
  </si>
  <si>
    <t>ASIC-00685-01</t>
  </si>
  <si>
    <t>IC-00685-01</t>
  </si>
  <si>
    <t>ASIC-00687</t>
  </si>
  <si>
    <t>IC-00687</t>
  </si>
  <si>
    <t>ASIC-00688</t>
  </si>
  <si>
    <t>IC-00688</t>
  </si>
  <si>
    <t>ASIC-00689</t>
  </si>
  <si>
    <t>IC-00689</t>
  </si>
  <si>
    <t>ASIC-00690</t>
  </si>
  <si>
    <t>IC-00690</t>
  </si>
  <si>
    <t>ASIC-00691</t>
  </si>
  <si>
    <t>IC-00691</t>
  </si>
  <si>
    <t>ASIC-00693</t>
  </si>
  <si>
    <t>IC-00693</t>
  </si>
  <si>
    <t>ASIC-00694-02</t>
  </si>
  <si>
    <t>IC-00694-02</t>
  </si>
  <si>
    <t>ASIC-00695</t>
  </si>
  <si>
    <t>IC-00695</t>
  </si>
  <si>
    <t>ASIC-00696</t>
  </si>
  <si>
    <t>IC-00696</t>
  </si>
  <si>
    <t>ASIC-00697</t>
  </si>
  <si>
    <t>IC-00697</t>
  </si>
  <si>
    <t>ASIC-00698</t>
  </si>
  <si>
    <t>IC-00698</t>
  </si>
  <si>
    <t>ASIC-00701-01</t>
  </si>
  <si>
    <t>IC-00701-01</t>
  </si>
  <si>
    <t>ASIC-00703</t>
  </si>
  <si>
    <t>IC-00703</t>
  </si>
  <si>
    <t>ASIC-00704</t>
  </si>
  <si>
    <t>IC-00704</t>
  </si>
  <si>
    <t>ASIC-00705</t>
  </si>
  <si>
    <t>IC-00705</t>
  </si>
  <si>
    <t>ASIC-00706</t>
  </si>
  <si>
    <t>IC-00706</t>
  </si>
  <si>
    <t>ASIC-00708</t>
  </si>
  <si>
    <t>IC-00708</t>
  </si>
  <si>
    <t>ASIC-00709</t>
  </si>
  <si>
    <t>IC-00709</t>
  </si>
  <si>
    <t>ASIC-00710</t>
  </si>
  <si>
    <t>IC-00710</t>
  </si>
  <si>
    <t>ASIC-00711</t>
  </si>
  <si>
    <t>IC-00711</t>
  </si>
  <si>
    <t>ASIC-00712</t>
  </si>
  <si>
    <t>IC-00712</t>
  </si>
  <si>
    <t>ASIC-00714</t>
  </si>
  <si>
    <t>IC-00714</t>
  </si>
  <si>
    <t>ASIC-00717</t>
  </si>
  <si>
    <t>IC-00717</t>
  </si>
  <si>
    <t>ASIC-00719</t>
  </si>
  <si>
    <t>IC-00719</t>
  </si>
  <si>
    <t>ASIC-00720</t>
  </si>
  <si>
    <t>IC-00720</t>
  </si>
  <si>
    <t>ASIC-00722</t>
  </si>
  <si>
    <t>IC-00722</t>
  </si>
  <si>
    <t>ASIC-00723</t>
  </si>
  <si>
    <t>IC-00723</t>
  </si>
  <si>
    <t>ASIC-00724-01</t>
  </si>
  <si>
    <t>IC-00724-01</t>
  </si>
  <si>
    <t>ASIC-00725</t>
  </si>
  <si>
    <t>IC-00725</t>
  </si>
  <si>
    <t>ASIC-00728</t>
  </si>
  <si>
    <t>IC-00728</t>
  </si>
  <si>
    <t>ASIC-00729</t>
  </si>
  <si>
    <t>IC-00729</t>
  </si>
  <si>
    <t>ASIC-00730</t>
  </si>
  <si>
    <t>IC-00730</t>
  </si>
  <si>
    <t>ASIC-00731</t>
  </si>
  <si>
    <t>IC-00731</t>
  </si>
  <si>
    <t>ASIC-00736</t>
  </si>
  <si>
    <t>IC-00736</t>
  </si>
  <si>
    <t>ASIC-00737</t>
  </si>
  <si>
    <t>IC-00737</t>
  </si>
  <si>
    <t>ASIC-00739</t>
  </si>
  <si>
    <t>IC-00739</t>
  </si>
  <si>
    <t>ASIC-00740</t>
  </si>
  <si>
    <t>IC-00740</t>
  </si>
  <si>
    <t>ASIC-00741</t>
  </si>
  <si>
    <t>IC-00741</t>
  </si>
  <si>
    <t>ASIC-00742</t>
  </si>
  <si>
    <t>IC-00742</t>
  </si>
  <si>
    <t>ASIC-00743-01</t>
  </si>
  <si>
    <t>IC-00743-01</t>
  </si>
  <si>
    <t>ASIC-00744</t>
  </si>
  <si>
    <t>IC-00744</t>
  </si>
  <si>
    <t>ASIC-00747-01</t>
  </si>
  <si>
    <t>IC-00747-01</t>
  </si>
  <si>
    <t>ASIC-00748</t>
  </si>
  <si>
    <t>IC-00748</t>
  </si>
  <si>
    <t>ASIC-00757</t>
  </si>
  <si>
    <t>IC-00757</t>
  </si>
  <si>
    <t>ASIC-00758</t>
  </si>
  <si>
    <t>IC-00758</t>
  </si>
  <si>
    <t>ASIC-00768</t>
  </si>
  <si>
    <t>IC-00768</t>
  </si>
  <si>
    <t>ASIC-00771</t>
  </si>
  <si>
    <t>IC-00771</t>
  </si>
  <si>
    <t>ASIC-00772</t>
  </si>
  <si>
    <t>IC-00772</t>
  </si>
  <si>
    <t>ASIC-00773</t>
  </si>
  <si>
    <t>IC-00773</t>
  </si>
  <si>
    <t>ASIC-00774-02</t>
  </si>
  <si>
    <t>IC-00774-02</t>
  </si>
  <si>
    <t>ASIC-00775-02</t>
  </si>
  <si>
    <t>IC-00775-02</t>
  </si>
  <si>
    <t>ASIC-00777</t>
  </si>
  <si>
    <t>IC-00777</t>
  </si>
  <si>
    <t>ASIC-00778</t>
  </si>
  <si>
    <t>IC-00778</t>
  </si>
  <si>
    <t>ASIC-00779</t>
  </si>
  <si>
    <t>IC-00779</t>
  </si>
  <si>
    <t>ASIC-00781</t>
  </si>
  <si>
    <t>IC-00781</t>
  </si>
  <si>
    <t>ASIC-00782</t>
  </si>
  <si>
    <t>IC-00782</t>
  </si>
  <si>
    <t>ASIC-00783-01</t>
  </si>
  <si>
    <t>IC-00783-01</t>
  </si>
  <si>
    <t>ASIC-00788-01</t>
  </si>
  <si>
    <t>IC-00788-01</t>
  </si>
  <si>
    <t>ASIC-00795</t>
  </si>
  <si>
    <t>IC-00795</t>
  </si>
  <si>
    <t>ASIC-00798</t>
  </si>
  <si>
    <t>IC-00798</t>
  </si>
  <si>
    <t>ASIC-00800-01D</t>
  </si>
  <si>
    <t>IC-00800-01</t>
  </si>
  <si>
    <t>ASIC-00801</t>
  </si>
  <si>
    <t>IC-00801</t>
  </si>
  <si>
    <t>ASIC-00803</t>
  </si>
  <si>
    <t>IC-00803</t>
  </si>
  <si>
    <t>ASIC-00804</t>
  </si>
  <si>
    <t>IC-00804</t>
  </si>
  <si>
    <t>ASIC-00805</t>
  </si>
  <si>
    <t>IC-00805</t>
  </si>
  <si>
    <t>ASIC-00808</t>
  </si>
  <si>
    <t>IC-00808</t>
  </si>
  <si>
    <t>ASIC-00809</t>
  </si>
  <si>
    <t>IC-00809</t>
  </si>
  <si>
    <t>ASIC-00811</t>
  </si>
  <si>
    <t>IC-00811</t>
  </si>
  <si>
    <t>ASIC-00812</t>
  </si>
  <si>
    <t>IC-00812</t>
  </si>
  <si>
    <t>ASIC-00813</t>
  </si>
  <si>
    <t>IC-00813</t>
  </si>
  <si>
    <t>ASIC-00814</t>
  </si>
  <si>
    <t>IC-00814</t>
  </si>
  <si>
    <t>ASIC-00816D</t>
  </si>
  <si>
    <t>IC-00816</t>
  </si>
  <si>
    <t>ASIC-00817</t>
  </si>
  <si>
    <t>IC-00817</t>
  </si>
  <si>
    <t>ASIC-00819</t>
  </si>
  <si>
    <t>IC-00819</t>
  </si>
  <si>
    <t>ASIC-00821</t>
  </si>
  <si>
    <t>IC-00821</t>
  </si>
  <si>
    <t>ASIC-00823</t>
  </si>
  <si>
    <t>IC-00823</t>
  </si>
  <si>
    <t>ASIC-00827</t>
  </si>
  <si>
    <t>IC-00827</t>
  </si>
  <si>
    <t>ASIC-00828-02</t>
  </si>
  <si>
    <t>IC-00828-02</t>
  </si>
  <si>
    <t>ASIC-00830-02</t>
  </si>
  <si>
    <t>IC-00830-02</t>
  </si>
  <si>
    <t>ASIC-00832</t>
  </si>
  <si>
    <t>IC-00832</t>
  </si>
  <si>
    <t>ASIC-00835D</t>
  </si>
  <si>
    <t>IC-00835</t>
  </si>
  <si>
    <t>ASIC-00841</t>
  </si>
  <si>
    <t>IC-00841</t>
  </si>
  <si>
    <t>ASIC-00841-01</t>
  </si>
  <si>
    <t>IC-00841-01</t>
  </si>
  <si>
    <t>ASIC-00843-01</t>
  </si>
  <si>
    <t>IC-00843-01</t>
  </si>
  <si>
    <t>ASIC-00844</t>
  </si>
  <si>
    <t>IC-00844</t>
  </si>
  <si>
    <t>ASIC-00845</t>
  </si>
  <si>
    <t>IC-00845</t>
  </si>
  <si>
    <t>ASIC-00846</t>
  </si>
  <si>
    <t>IC-00846</t>
  </si>
  <si>
    <t>ASIC-00847-02</t>
  </si>
  <si>
    <t>IC-00847-02</t>
  </si>
  <si>
    <t>ASIC-00851D</t>
  </si>
  <si>
    <t>IC-00851</t>
  </si>
  <si>
    <t>ASIC-00852D</t>
  </si>
  <si>
    <t>IC-00852</t>
  </si>
  <si>
    <t>ASIC-00853-01</t>
  </si>
  <si>
    <t>IC-00853-01</t>
  </si>
  <si>
    <t>ASIC-00854</t>
  </si>
  <si>
    <t>IC-00854</t>
  </si>
  <si>
    <t>ASIC-00856-04</t>
  </si>
  <si>
    <t>IC-00856-04</t>
  </si>
  <si>
    <t>ASIC-00858-01</t>
  </si>
  <si>
    <t>IC-00858-01</t>
  </si>
  <si>
    <t>ASIC-00862</t>
  </si>
  <si>
    <t>IC-00862</t>
  </si>
  <si>
    <t>ASIC-00864</t>
  </si>
  <si>
    <t>IC-00864</t>
  </si>
  <si>
    <t>ASIC-00865</t>
  </si>
  <si>
    <t>IC-00865</t>
  </si>
  <si>
    <t>ASIC-00866</t>
  </si>
  <si>
    <t>IC-00866</t>
  </si>
  <si>
    <t>ASIC-00869</t>
  </si>
  <si>
    <t>IC-00869</t>
  </si>
  <si>
    <t>ASIC-00870</t>
  </si>
  <si>
    <t>IC-00870</t>
  </si>
  <si>
    <t>ASIC-00871D</t>
  </si>
  <si>
    <t>IC-00871</t>
  </si>
  <si>
    <t>ASIC-00874-01</t>
  </si>
  <si>
    <t>IC-00874-01</t>
  </si>
  <si>
    <t>ASIC-00878</t>
  </si>
  <si>
    <t>IC-00878</t>
  </si>
  <si>
    <t>ASIC-00880</t>
  </si>
  <si>
    <t>IC-00880</t>
  </si>
  <si>
    <t>ASIC-00881</t>
  </si>
  <si>
    <t>IC-00881</t>
  </si>
  <si>
    <t>ASIC-00882</t>
  </si>
  <si>
    <t>IC-00882</t>
  </si>
  <si>
    <t>ASIC-00883</t>
  </si>
  <si>
    <t>IC-00883</t>
  </si>
  <si>
    <t>ASIC-00886</t>
  </si>
  <si>
    <t>IC-00886</t>
  </si>
  <si>
    <t>ASIC-00887</t>
  </si>
  <si>
    <t>IC-00887</t>
  </si>
  <si>
    <t>ASIC-00888</t>
  </si>
  <si>
    <t>IC-00888</t>
  </si>
  <si>
    <t>ASIC-00889</t>
  </si>
  <si>
    <t>IC-00889</t>
  </si>
  <si>
    <t>ASIC-00891D</t>
  </si>
  <si>
    <t>IC-00891</t>
  </si>
  <si>
    <t>ASIC-00892</t>
  </si>
  <si>
    <t>IC-00892</t>
  </si>
  <si>
    <t>ASIC-00893</t>
  </si>
  <si>
    <t>IC-00893</t>
  </si>
  <si>
    <t>ASIC-00899</t>
  </si>
  <si>
    <t>IC-00899</t>
  </si>
  <si>
    <t>ASIC-00900</t>
  </si>
  <si>
    <t>IC-00900</t>
  </si>
  <si>
    <t>ASIC-00904-01D</t>
  </si>
  <si>
    <t>IC-00904-01</t>
  </si>
  <si>
    <t>ASIC-00904-02</t>
  </si>
  <si>
    <t>IC-00904-02</t>
  </si>
  <si>
    <t>ASIC-00904D</t>
  </si>
  <si>
    <t>IC-00904</t>
  </si>
  <si>
    <t>ASIC-00905</t>
  </si>
  <si>
    <t>IC-00905</t>
  </si>
  <si>
    <t>ASIC-00906</t>
  </si>
  <si>
    <t>IC-00906</t>
  </si>
  <si>
    <t>ASIC-00909</t>
  </si>
  <si>
    <t>IC-00909</t>
  </si>
  <si>
    <t>ASIC-00910</t>
  </si>
  <si>
    <t>IC-00910</t>
  </si>
  <si>
    <t>ASIC-00911-01</t>
  </si>
  <si>
    <t>IC-00911-01</t>
  </si>
  <si>
    <t>ASIC-00912</t>
  </si>
  <si>
    <t>IC-00912</t>
  </si>
  <si>
    <t>ASIC-00915</t>
  </si>
  <si>
    <t>IC-00915</t>
  </si>
  <si>
    <t>ASIC-00918</t>
  </si>
  <si>
    <t>IC-00918</t>
  </si>
  <si>
    <t>ASIC-00919</t>
  </si>
  <si>
    <t>IC-00919</t>
  </si>
  <si>
    <t>ASIC-00920-01</t>
  </si>
  <si>
    <t>IC-00920-01</t>
  </si>
  <si>
    <t>ASIC-00922</t>
  </si>
  <si>
    <t>IC-00922</t>
  </si>
  <si>
    <t>ASIC-00930</t>
  </si>
  <si>
    <t>IC-00930</t>
  </si>
  <si>
    <t>ASIC-00931-01</t>
  </si>
  <si>
    <t>IC-00931-01</t>
  </si>
  <si>
    <t>ASIC-00932</t>
  </si>
  <si>
    <t>IC-00932</t>
  </si>
  <si>
    <t>ASIC-00934</t>
  </si>
  <si>
    <t>IC-00934</t>
  </si>
  <si>
    <t>ASIC-00937</t>
  </si>
  <si>
    <t>IC-00937</t>
  </si>
  <si>
    <t>ASIC-00938</t>
  </si>
  <si>
    <t>IC-00938</t>
  </si>
  <si>
    <t>ASIC-00943</t>
  </si>
  <si>
    <t>IC-00943</t>
  </si>
  <si>
    <t>ASIC-00945</t>
  </si>
  <si>
    <t>IC-00945</t>
  </si>
  <si>
    <t>ASIC-00946</t>
  </si>
  <si>
    <t>IC-00946</t>
  </si>
  <si>
    <t>ASIC-00947</t>
  </si>
  <si>
    <t>IC-00947</t>
  </si>
  <si>
    <t>ASIC-00950-01D</t>
  </si>
  <si>
    <t>IC-00950-01</t>
  </si>
  <si>
    <t>ASIC-00950-02</t>
  </si>
  <si>
    <t>IC-00950-02</t>
  </si>
  <si>
    <t>ASIC-00950D</t>
  </si>
  <si>
    <t>IC-00950</t>
  </si>
  <si>
    <t>ASIC-00951-01D</t>
  </si>
  <si>
    <t>IC-00951-01</t>
  </si>
  <si>
    <t>ASIC-00951-02</t>
  </si>
  <si>
    <t>IC-00951-02</t>
  </si>
  <si>
    <t>ASIC-00951D</t>
  </si>
  <si>
    <t>IC-00951</t>
  </si>
  <si>
    <t>ASIC-00955</t>
  </si>
  <si>
    <t>IC-00955</t>
  </si>
  <si>
    <t>ASIC-00956</t>
  </si>
  <si>
    <t>IC-00956</t>
  </si>
  <si>
    <t>ASIC-00957</t>
  </si>
  <si>
    <t>IC-00957</t>
  </si>
  <si>
    <t>ASIC-00959</t>
  </si>
  <si>
    <t>IC-00959</t>
  </si>
  <si>
    <t>ASIC-00975D</t>
  </si>
  <si>
    <t>IC-00975</t>
  </si>
  <si>
    <t>ASIC-00977D</t>
  </si>
  <si>
    <t>IC-00977</t>
  </si>
  <si>
    <t>ASIC-00978D</t>
  </si>
  <si>
    <t>IC-00978</t>
  </si>
  <si>
    <t>ASIC-00981</t>
  </si>
  <si>
    <t>IC-00981</t>
  </si>
  <si>
    <t>ASIC-00983D</t>
  </si>
  <si>
    <t>IC-00983</t>
  </si>
  <si>
    <t>ASIC-00985</t>
  </si>
  <si>
    <t>IC-00985</t>
  </si>
  <si>
    <t>ASIC-00987</t>
  </si>
  <si>
    <t>IC-00987</t>
  </si>
  <si>
    <t>ASIC-00991</t>
  </si>
  <si>
    <t>IC-00991</t>
  </si>
  <si>
    <t>ASIC-00992</t>
  </si>
  <si>
    <t>IC-00992</t>
  </si>
  <si>
    <t>ASIC-00993</t>
  </si>
  <si>
    <t>IC-00993</t>
  </si>
  <si>
    <t>ASIC-00998-01D</t>
  </si>
  <si>
    <t>IC-00998-01</t>
  </si>
  <si>
    <t>ASIC-00999D</t>
  </si>
  <si>
    <t>IC-00999</t>
  </si>
  <si>
    <t>ASIC-01005</t>
  </si>
  <si>
    <t>IC-01005</t>
  </si>
  <si>
    <t>ASIC-01007</t>
  </si>
  <si>
    <t>IC-01007</t>
  </si>
  <si>
    <t>ASIC-01008D</t>
  </si>
  <si>
    <t>IC-01008</t>
  </si>
  <si>
    <t>ASIC-01009</t>
  </si>
  <si>
    <t>IC-01009</t>
  </si>
  <si>
    <t>ASIC-01011D</t>
  </si>
  <si>
    <t>IC-01011</t>
  </si>
  <si>
    <t>ASIC-01013D</t>
  </si>
  <si>
    <t>IC-01013</t>
  </si>
  <si>
    <t>ASIC-01015D</t>
  </si>
  <si>
    <t>IC-01015</t>
  </si>
  <si>
    <t>ASIC-01018D</t>
  </si>
  <si>
    <t>IC-01018</t>
  </si>
  <si>
    <t>ASIC-01026</t>
  </si>
  <si>
    <t>IC-01026</t>
  </si>
  <si>
    <t>ASIC-01028</t>
  </si>
  <si>
    <t>IC-01028</t>
  </si>
  <si>
    <t>ASIC-01036-01D</t>
  </si>
  <si>
    <t>IC-01036-01</t>
  </si>
  <si>
    <t>ASIC-01037</t>
  </si>
  <si>
    <t>IC-01037</t>
  </si>
  <si>
    <t>ASIC-01047</t>
  </si>
  <si>
    <t>IC-01047</t>
  </si>
  <si>
    <t>ASIC-01049D</t>
  </si>
  <si>
    <t>IC-01049</t>
  </si>
  <si>
    <t>ASIC-01051D</t>
  </si>
  <si>
    <t>IC-01051</t>
  </si>
  <si>
    <t>ASIC-01053D</t>
  </si>
  <si>
    <t>IC-01053</t>
  </si>
  <si>
    <t>ASIC-01058</t>
  </si>
  <si>
    <t>IC-01058</t>
  </si>
  <si>
    <t>ASIC-01059D</t>
  </si>
  <si>
    <t>IC-01059</t>
  </si>
  <si>
    <t>ASIC-01060</t>
  </si>
  <si>
    <t>IC-01060</t>
  </si>
  <si>
    <t>ASIC-01065</t>
  </si>
  <si>
    <t>IC-01065</t>
  </si>
  <si>
    <t>ASIC-01069</t>
  </si>
  <si>
    <t>IC-01069</t>
  </si>
  <si>
    <t>ASIC-01070</t>
  </si>
  <si>
    <t>IC-01070</t>
  </si>
  <si>
    <t>ASIC-01073</t>
  </si>
  <si>
    <t>IC-01073</t>
  </si>
  <si>
    <t>ASIC-01084-01</t>
  </si>
  <si>
    <t>IC-01084-01</t>
  </si>
  <si>
    <t>ASIC-01087</t>
  </si>
  <si>
    <t>IC-01087</t>
  </si>
  <si>
    <t>ASIC-01093D</t>
  </si>
  <si>
    <t>IC-01093</t>
  </si>
  <si>
    <t>ASIC-01094</t>
  </si>
  <si>
    <t>IC-01094</t>
  </si>
  <si>
    <t>ASIC-01095</t>
  </si>
  <si>
    <t>IC-01095</t>
  </si>
  <si>
    <t>ASIC-01099D</t>
  </si>
  <si>
    <t>IC-01099</t>
  </si>
  <si>
    <t>ASIC-01101D</t>
  </si>
  <si>
    <t>IC-01101</t>
  </si>
  <si>
    <t>ASIC-01105-01D</t>
  </si>
  <si>
    <t>IC-01105-01</t>
  </si>
  <si>
    <t>ASIC-01107D</t>
  </si>
  <si>
    <t>IC-01107</t>
  </si>
  <si>
    <t>ASIC-01112D</t>
  </si>
  <si>
    <t>IC-01112</t>
  </si>
  <si>
    <t>ASIC-01113D</t>
  </si>
  <si>
    <t>IC-01113</t>
  </si>
  <si>
    <t>ASIC-01114</t>
  </si>
  <si>
    <t>IC-01114</t>
  </si>
  <si>
    <t>ASIC-01117D</t>
  </si>
  <si>
    <t>IC-01117</t>
  </si>
  <si>
    <t>ASIC-01126D</t>
  </si>
  <si>
    <t>IC-01126</t>
  </si>
  <si>
    <t>ASIC-01132D</t>
  </si>
  <si>
    <t>IC-01132</t>
  </si>
  <si>
    <t>ASIC-01135</t>
  </si>
  <si>
    <t>IC-01135</t>
  </si>
  <si>
    <t>ASIC-01136D</t>
  </si>
  <si>
    <t>IC-01136</t>
  </si>
  <si>
    <t>ASIC-01144D</t>
  </si>
  <si>
    <t>IC-01144</t>
  </si>
  <si>
    <t>ASIC-01149</t>
  </si>
  <si>
    <t>IC-01149</t>
  </si>
  <si>
    <t>ASIC-01151D</t>
  </si>
  <si>
    <t>IC-01151</t>
  </si>
  <si>
    <t>ASIC-01153D</t>
  </si>
  <si>
    <t>IC-01153</t>
  </si>
  <si>
    <t>ASIC-01161</t>
  </si>
  <si>
    <t>IC-01161</t>
  </si>
  <si>
    <t>ASIND-00003</t>
  </si>
  <si>
    <t>IND-00003</t>
  </si>
  <si>
    <t>ASIND-00004</t>
  </si>
  <si>
    <t>IND-00004</t>
  </si>
  <si>
    <t>ASIND-00100</t>
  </si>
  <si>
    <t>IND-00100</t>
  </si>
  <si>
    <t>ASIND-00104</t>
  </si>
  <si>
    <t>IND-00104</t>
  </si>
  <si>
    <t>ASIND-00107</t>
  </si>
  <si>
    <t>IND-00107</t>
  </si>
  <si>
    <t>ASIND-00110</t>
  </si>
  <si>
    <t>IND-00110</t>
  </si>
  <si>
    <t>ASIND-00112</t>
  </si>
  <si>
    <t>IND-00112</t>
  </si>
  <si>
    <t>ASIND-00113</t>
  </si>
  <si>
    <t>IND-00113</t>
  </si>
  <si>
    <t>ASIND-00121</t>
  </si>
  <si>
    <t>IND-00121</t>
  </si>
  <si>
    <t>ASIND-00122</t>
  </si>
  <si>
    <t>IND-00122</t>
  </si>
  <si>
    <t>ASIND-00123</t>
  </si>
  <si>
    <t>IND-00123</t>
  </si>
  <si>
    <t>ASIND-00126</t>
  </si>
  <si>
    <t>IND-00126</t>
  </si>
  <si>
    <t>ASIND-00127</t>
  </si>
  <si>
    <t>IND-00127</t>
  </si>
  <si>
    <t>ASIND-00129</t>
  </si>
  <si>
    <t>IND-00129</t>
  </si>
  <si>
    <t>ASIND-00130</t>
  </si>
  <si>
    <t>IND-00130</t>
  </si>
  <si>
    <t>ASIND-00131</t>
  </si>
  <si>
    <t>IND-00131</t>
  </si>
  <si>
    <t>ASIND-00132</t>
  </si>
  <si>
    <t>IND-00132</t>
  </si>
  <si>
    <t>ASIND-00133</t>
  </si>
  <si>
    <t>IND-00133</t>
  </si>
  <si>
    <t>ASIND-00135</t>
  </si>
  <si>
    <t>IND-00135</t>
  </si>
  <si>
    <t>ASIND-00139</t>
  </si>
  <si>
    <t>IND-00139</t>
  </si>
  <si>
    <t>ASIND-00142</t>
  </si>
  <si>
    <t>IND-00142</t>
  </si>
  <si>
    <t>ASIND-00144</t>
  </si>
  <si>
    <t>IND-00144</t>
  </si>
  <si>
    <t>ASIND-00147</t>
  </si>
  <si>
    <t>IND-00147</t>
  </si>
  <si>
    <t>ASIND-00148</t>
  </si>
  <si>
    <t>IND-00148</t>
  </si>
  <si>
    <t>ASIND-00152</t>
  </si>
  <si>
    <t>IND-00152</t>
  </si>
  <si>
    <t>ASIND-00154</t>
  </si>
  <si>
    <t>IND-00154</t>
  </si>
  <si>
    <t>ASIND-00156</t>
  </si>
  <si>
    <t>IND-00156</t>
  </si>
  <si>
    <t>ASIND-00158</t>
  </si>
  <si>
    <t>IND-00158</t>
  </si>
  <si>
    <t>ASIND-00159</t>
  </si>
  <si>
    <t>IND-00159</t>
  </si>
  <si>
    <t>ASIND-00160</t>
  </si>
  <si>
    <t>IND-00160</t>
  </si>
  <si>
    <t>ASIND-00161</t>
  </si>
  <si>
    <t>IND-00161</t>
  </si>
  <si>
    <t>ASIND-00162</t>
  </si>
  <si>
    <t>IND-00162</t>
  </si>
  <si>
    <t>ASIND-00164</t>
  </si>
  <si>
    <t>IND-00164</t>
  </si>
  <si>
    <t>ASIND-00165</t>
  </si>
  <si>
    <t>IND-00165</t>
  </si>
  <si>
    <t>ASIND-00167</t>
  </si>
  <si>
    <t>IND-00167</t>
  </si>
  <si>
    <t>ASIND-00168</t>
  </si>
  <si>
    <t>IND-00168</t>
  </si>
  <si>
    <t>ASIND-00169</t>
  </si>
  <si>
    <t>IND-00169</t>
  </si>
  <si>
    <t>ASIND-00172</t>
  </si>
  <si>
    <t>IND-00172</t>
  </si>
  <si>
    <t>ASIND-00173</t>
  </si>
  <si>
    <t>IND-00173</t>
  </si>
  <si>
    <t>ASIND-00175</t>
  </si>
  <si>
    <t>IND-00175</t>
  </si>
  <si>
    <t>ASIND-00176</t>
  </si>
  <si>
    <t>IND-00176</t>
  </si>
  <si>
    <t>ASIND-00177</t>
  </si>
  <si>
    <t>IND-00177</t>
  </si>
  <si>
    <t>ASIND-00178</t>
  </si>
  <si>
    <t>IND-00178</t>
  </si>
  <si>
    <t>ASIND-00179</t>
  </si>
  <si>
    <t>IND-00179</t>
  </si>
  <si>
    <t>ASIND-00180</t>
  </si>
  <si>
    <t>IND-00180</t>
  </si>
  <si>
    <t>ASIND-00181</t>
  </si>
  <si>
    <t>IND-00181</t>
  </si>
  <si>
    <t>ASIND-00184</t>
  </si>
  <si>
    <t>IND-00184</t>
  </si>
  <si>
    <t>ASIND-00185</t>
  </si>
  <si>
    <t>IND-00185</t>
  </si>
  <si>
    <t>ASIND-00186</t>
  </si>
  <si>
    <t>IND-00186</t>
  </si>
  <si>
    <t>ASIND-00187</t>
  </si>
  <si>
    <t>IND-00187</t>
  </si>
  <si>
    <t>ASIND-00188</t>
  </si>
  <si>
    <t>IND-00188</t>
  </si>
  <si>
    <t>ASIND-00189</t>
  </si>
  <si>
    <t>IND-00189</t>
  </si>
  <si>
    <t>ASIND-00190</t>
  </si>
  <si>
    <t>IND-00190</t>
  </si>
  <si>
    <t>ASIND-00191</t>
  </si>
  <si>
    <t>IND-00191</t>
  </si>
  <si>
    <t>ASIND-00192</t>
  </si>
  <si>
    <t>IND-00192</t>
  </si>
  <si>
    <t>ASIND-00193</t>
  </si>
  <si>
    <t>IND-00193</t>
  </si>
  <si>
    <t>ASIND-00196</t>
  </si>
  <si>
    <t>IND-00196</t>
  </si>
  <si>
    <t>ASIND-00198</t>
  </si>
  <si>
    <t>IND-00198</t>
  </si>
  <si>
    <t>ASIND-00200</t>
  </si>
  <si>
    <t>IND-00200</t>
  </si>
  <si>
    <t>ASIND-00201</t>
  </si>
  <si>
    <t>IND-00201</t>
  </si>
  <si>
    <t>ASIND-00202</t>
  </si>
  <si>
    <t>IND-00202</t>
  </si>
  <si>
    <t>ASIND-00205</t>
  </si>
  <si>
    <t>IND-00205</t>
  </si>
  <si>
    <t>ASIND-00207</t>
  </si>
  <si>
    <t>IND-00207</t>
  </si>
  <si>
    <t>ASIND-00208</t>
  </si>
  <si>
    <t>IND-00208</t>
  </si>
  <si>
    <t>ASIND-00209</t>
  </si>
  <si>
    <t>IND-00209</t>
  </si>
  <si>
    <t>ASIND-00210</t>
  </si>
  <si>
    <t>IND-00210</t>
  </si>
  <si>
    <t>ASIND-00211</t>
  </si>
  <si>
    <t>IND-00211</t>
  </si>
  <si>
    <t>ASIND-00214</t>
  </si>
  <si>
    <t>IND-00214</t>
  </si>
  <si>
    <t>ASIND-00217</t>
  </si>
  <si>
    <t>IND-00217</t>
  </si>
  <si>
    <t>ASIND-00219</t>
  </si>
  <si>
    <t>IND-00219</t>
  </si>
  <si>
    <t>ASIND-00224</t>
  </si>
  <si>
    <t>IND-00224</t>
  </si>
  <si>
    <t>ASIND-00227</t>
  </si>
  <si>
    <t>IND-00227</t>
  </si>
  <si>
    <t>ASIND-00228</t>
  </si>
  <si>
    <t>IND-00228</t>
  </si>
  <si>
    <t>ASIND-00229</t>
  </si>
  <si>
    <t>IND-00229</t>
  </si>
  <si>
    <t>ASIND-00230</t>
  </si>
  <si>
    <t>IND-00230</t>
  </si>
  <si>
    <t>ASIND-00231</t>
  </si>
  <si>
    <t>IND-00231</t>
  </si>
  <si>
    <t>ASIND-00232</t>
  </si>
  <si>
    <t>IND-00232</t>
  </si>
  <si>
    <t>ASIND-00234</t>
  </si>
  <si>
    <t>IND-00234</t>
  </si>
  <si>
    <t>ASIND-00235</t>
  </si>
  <si>
    <t>IND-00235</t>
  </si>
  <si>
    <t>ASIND-00236</t>
  </si>
  <si>
    <t>IND-00236</t>
  </si>
  <si>
    <t>ASIND-00237</t>
  </si>
  <si>
    <t>IND-00237</t>
  </si>
  <si>
    <t>ASIND-00241</t>
  </si>
  <si>
    <t>IND-00241</t>
  </si>
  <si>
    <t>ASIND-00243</t>
  </si>
  <si>
    <t>IND-00243</t>
  </si>
  <si>
    <t>ASIND-00244</t>
  </si>
  <si>
    <t>IND-00244</t>
  </si>
  <si>
    <t>ASIND-00245</t>
  </si>
  <si>
    <t>IND-00245</t>
  </si>
  <si>
    <t>ASIND-00246</t>
  </si>
  <si>
    <t>IND-00246</t>
  </si>
  <si>
    <t>ASIND-00247</t>
  </si>
  <si>
    <t>IND-00247</t>
  </si>
  <si>
    <t>ASIND-00248</t>
  </si>
  <si>
    <t>IND-00248</t>
  </si>
  <si>
    <t>ASIND-00249</t>
  </si>
  <si>
    <t>IND-00249</t>
  </si>
  <si>
    <t>ASIND-00251</t>
  </si>
  <si>
    <t>IND-00251</t>
  </si>
  <si>
    <t>ASIND-00252</t>
  </si>
  <si>
    <t>IND-00252</t>
  </si>
  <si>
    <t>ASIND-00253D</t>
  </si>
  <si>
    <t>IND-00253</t>
  </si>
  <si>
    <t>ASIND-00254</t>
  </si>
  <si>
    <t>IND-00254</t>
  </si>
  <si>
    <t>ASIND-00255</t>
  </si>
  <si>
    <t>IND-00255</t>
  </si>
  <si>
    <t>ASIND-00256</t>
  </si>
  <si>
    <t>IND-00256</t>
  </si>
  <si>
    <t>ASIND-00259</t>
  </si>
  <si>
    <t>IND-00259</t>
  </si>
  <si>
    <t>ASIND-00260</t>
  </si>
  <si>
    <t>IND-00260</t>
  </si>
  <si>
    <t>ASIND-00262</t>
  </si>
  <si>
    <t>IND-00262</t>
  </si>
  <si>
    <t>ASIND-00263</t>
  </si>
  <si>
    <t>IND-00263</t>
  </si>
  <si>
    <t>ASIND-00264</t>
  </si>
  <si>
    <t>IND-00264</t>
  </si>
  <si>
    <t>ASIND-00265</t>
  </si>
  <si>
    <t>IND-00265</t>
  </si>
  <si>
    <t>ASIND-00267</t>
  </si>
  <si>
    <t>IND-00267</t>
  </si>
  <si>
    <t>ASIND-00269</t>
  </si>
  <si>
    <t>IND-00269</t>
  </si>
  <si>
    <t>ASIND-00270</t>
  </si>
  <si>
    <t>IND-00270</t>
  </si>
  <si>
    <t>ASIND-00271</t>
  </si>
  <si>
    <t>IND-00271</t>
  </si>
  <si>
    <t>ASIND-00272</t>
  </si>
  <si>
    <t>IND-00272</t>
  </si>
  <si>
    <t>ASIND-00273</t>
  </si>
  <si>
    <t>IND-00273</t>
  </si>
  <si>
    <t>ASIND-00274</t>
  </si>
  <si>
    <t>IND-00274</t>
  </si>
  <si>
    <t>ASIND-00277</t>
  </si>
  <si>
    <t>IND-00277</t>
  </si>
  <si>
    <t>ASIND-00278</t>
  </si>
  <si>
    <t>IND-00278</t>
  </si>
  <si>
    <t>ASIND-00279</t>
  </si>
  <si>
    <t>IND-00279</t>
  </si>
  <si>
    <t>ASIND-00280</t>
  </si>
  <si>
    <t>IND-00280</t>
  </si>
  <si>
    <t>ASIND-00283</t>
  </si>
  <si>
    <t>IND-00283</t>
  </si>
  <si>
    <t>ASIND-00285</t>
  </si>
  <si>
    <t>IND-00285</t>
  </si>
  <si>
    <t>ASIND-00287</t>
  </si>
  <si>
    <t>IND-00287</t>
  </si>
  <si>
    <t>ASIND-00290</t>
  </si>
  <si>
    <t>IND-00290</t>
  </si>
  <si>
    <t>ASIND-00291</t>
  </si>
  <si>
    <t>IND-00291</t>
  </si>
  <si>
    <t>ASIND-00292</t>
  </si>
  <si>
    <t>IND-00292</t>
  </si>
  <si>
    <t>ASIND-00293</t>
  </si>
  <si>
    <t>IND-00293</t>
  </si>
  <si>
    <t>ASIND-00295</t>
  </si>
  <si>
    <t>IND-00295</t>
  </si>
  <si>
    <t>ASIND-00296</t>
  </si>
  <si>
    <t>IND-00296</t>
  </si>
  <si>
    <t>ASIND-00297</t>
  </si>
  <si>
    <t>IND-00297</t>
  </si>
  <si>
    <t>ASIND-00299</t>
  </si>
  <si>
    <t>IND-00299</t>
  </si>
  <si>
    <t>ASIND-00300</t>
  </si>
  <si>
    <t>IND-00300</t>
  </si>
  <si>
    <t>ASIND-00301</t>
  </si>
  <si>
    <t>IND-00301</t>
  </si>
  <si>
    <t>ASIND-00303</t>
  </si>
  <si>
    <t>IND-00303</t>
  </si>
  <si>
    <t>ASIND-00304</t>
  </si>
  <si>
    <t>IND-00304</t>
  </si>
  <si>
    <t>ASIND-00305</t>
  </si>
  <si>
    <t>IND-00305</t>
  </si>
  <si>
    <t>ASIND-00306</t>
  </si>
  <si>
    <t>IND-00306</t>
  </si>
  <si>
    <t>ASIND-00309</t>
  </si>
  <si>
    <t>IND-00309</t>
  </si>
  <si>
    <t>ASIND-00310</t>
  </si>
  <si>
    <t>IND-00310</t>
  </si>
  <si>
    <t>ASIND-00311</t>
  </si>
  <si>
    <t>IND-00311</t>
  </si>
  <si>
    <t>ASIND-00312</t>
  </si>
  <si>
    <t>IND-00312</t>
  </si>
  <si>
    <t>ASIND-00313</t>
  </si>
  <si>
    <t>IND-00313</t>
  </si>
  <si>
    <t>ASIND-00314</t>
  </si>
  <si>
    <t>IND-00314</t>
  </si>
  <si>
    <t>ASIND-00315</t>
  </si>
  <si>
    <t>IND-00315</t>
  </si>
  <si>
    <t>ASIND-00317</t>
  </si>
  <si>
    <t>IND-00317</t>
  </si>
  <si>
    <t>ASIND-00319</t>
  </si>
  <si>
    <t>IND-00319</t>
  </si>
  <si>
    <t>ASIND-00322</t>
  </si>
  <si>
    <t>IND-00322</t>
  </si>
  <si>
    <t>ASIND-00323</t>
  </si>
  <si>
    <t>IND-00323</t>
  </si>
  <si>
    <t>ASIND-00324</t>
  </si>
  <si>
    <t>IND-00324</t>
  </si>
  <si>
    <t>ASIND-00325</t>
  </si>
  <si>
    <t>IND-00325</t>
  </si>
  <si>
    <t>ASIND-00326D</t>
  </si>
  <si>
    <t>IND-00326</t>
  </si>
  <si>
    <t>ASIND-00329D</t>
  </si>
  <si>
    <t>IND-00329</t>
  </si>
  <si>
    <t>ASIND-00330</t>
  </si>
  <si>
    <t>IND-00330</t>
  </si>
  <si>
    <t>ASIND-00331</t>
  </si>
  <si>
    <t>IND-00331</t>
  </si>
  <si>
    <t>ASIND-00334D</t>
  </si>
  <si>
    <t>IND-00334</t>
  </si>
  <si>
    <t>ASIND-00335D</t>
  </si>
  <si>
    <t>IND-00335</t>
  </si>
  <si>
    <t>ASIND-00337D</t>
  </si>
  <si>
    <t>IND-00337</t>
  </si>
  <si>
    <t>ASIND-00345</t>
  </si>
  <si>
    <t>IND-00345</t>
  </si>
  <si>
    <t>ASIND-00348D</t>
  </si>
  <si>
    <t>IND-00348</t>
  </si>
  <si>
    <t>ASLBL-00112</t>
  </si>
  <si>
    <t>LBL-00112</t>
  </si>
  <si>
    <t>ASLBL-00206-01</t>
  </si>
  <si>
    <t>LBL-00206-01</t>
  </si>
  <si>
    <t>ASLBL-00207-01</t>
  </si>
  <si>
    <t>LBL-00207-01</t>
  </si>
  <si>
    <t>ASLBL-00209-02</t>
  </si>
  <si>
    <t>LBL-00209-02</t>
  </si>
  <si>
    <t>ASLBL-00218-01</t>
  </si>
  <si>
    <t>LBL-00218-01</t>
  </si>
  <si>
    <t>ASLBL-00221-02</t>
  </si>
  <si>
    <t>LBL-00221-02</t>
  </si>
  <si>
    <t>ASLBL-00222-01</t>
  </si>
  <si>
    <t>LBL-00222-01</t>
  </si>
  <si>
    <t>ASLBL-00226-01</t>
  </si>
  <si>
    <t>LBL-00226-01</t>
  </si>
  <si>
    <t>ASLBL-00227-01</t>
  </si>
  <si>
    <t>LBL-00227-01</t>
  </si>
  <si>
    <t>ASLBL-00228-01</t>
  </si>
  <si>
    <t>LBL-00228-01</t>
  </si>
  <si>
    <t>ASLBL-00236-02</t>
  </si>
  <si>
    <t>LBL-00236-02</t>
  </si>
  <si>
    <t>ASLBL-00292-01</t>
  </si>
  <si>
    <t>LBL-00292-01</t>
  </si>
  <si>
    <t>ASLBL-00297-01</t>
  </si>
  <si>
    <t>LBL-00297-01</t>
  </si>
  <si>
    <t>ASLBL-00299-01</t>
  </si>
  <si>
    <t>LBL-00299-01</t>
  </si>
  <si>
    <t>ASLBL-00326-01</t>
  </si>
  <si>
    <t>LBL-00326-01</t>
  </si>
  <si>
    <t>ASLBL-00330-01</t>
  </si>
  <si>
    <t>LBL-00330-01</t>
  </si>
  <si>
    <t>ASLBL-00339-01</t>
  </si>
  <si>
    <t>LBL-00339-01</t>
  </si>
  <si>
    <t>ASLBL-00344-01</t>
  </si>
  <si>
    <t>LBL-00344-01</t>
  </si>
  <si>
    <t>ASLBL-00354-01</t>
  </si>
  <si>
    <t>LBL-00354-01</t>
  </si>
  <si>
    <t>ASLBL-00380-01</t>
  </si>
  <si>
    <t>LBL-00380-01</t>
  </si>
  <si>
    <t>ASLBL-00396-01</t>
  </si>
  <si>
    <t>LBL-00396-01</t>
  </si>
  <si>
    <t>ASLBL-00397-01</t>
  </si>
  <si>
    <t>LBL-00397-01</t>
  </si>
  <si>
    <t>ASLBL-00456-02</t>
  </si>
  <si>
    <t>LBL-00456-02</t>
  </si>
  <si>
    <t>ASLBL-00457-02</t>
  </si>
  <si>
    <t>LBL-00457-02</t>
  </si>
  <si>
    <t>ASLBL-00476-02</t>
  </si>
  <si>
    <t>LBL-00476-02</t>
  </si>
  <si>
    <t>ASLBL-00507-01</t>
  </si>
  <si>
    <t>LBL-00507-01</t>
  </si>
  <si>
    <t>ASLBL-00508-02</t>
  </si>
  <si>
    <t>LBL-00508-02</t>
  </si>
  <si>
    <t>ASLBL-00520-02</t>
  </si>
  <si>
    <t>LBL-00520-02</t>
  </si>
  <si>
    <t>ASLBL-00524-03</t>
  </si>
  <si>
    <t>LBL-00524-03</t>
  </si>
  <si>
    <t>ASLBL-00538-02</t>
  </si>
  <si>
    <t>LBL-00538-02</t>
  </si>
  <si>
    <t>ASLBL-00567-02</t>
  </si>
  <si>
    <t>LBL-00567-02</t>
  </si>
  <si>
    <t>ASLBL-00568-02</t>
  </si>
  <si>
    <t>LBL-00568-02</t>
  </si>
  <si>
    <t>ASLBL-00569-01</t>
  </si>
  <si>
    <t>LBL-00569-01</t>
  </si>
  <si>
    <t>ASLBL-00569-02</t>
  </si>
  <si>
    <t>LBL-00569-02</t>
  </si>
  <si>
    <t>ASLBL-00570-01</t>
  </si>
  <si>
    <t>LBL-00570-01</t>
  </si>
  <si>
    <t>ASLBL-00579-01</t>
  </si>
  <si>
    <t>LBL-00579-01</t>
  </si>
  <si>
    <t>ASLBL-00595-01</t>
  </si>
  <si>
    <t>LBL-00595-01</t>
  </si>
  <si>
    <t>ASLBL-00596-02</t>
  </si>
  <si>
    <t>LBL-00596-02</t>
  </si>
  <si>
    <t>ASLBL-00625-02</t>
  </si>
  <si>
    <t>LBL-00625-02</t>
  </si>
  <si>
    <t>ASLBL-00629-01</t>
  </si>
  <si>
    <t>LBL-00629-01</t>
  </si>
  <si>
    <t>ASLBL-00632-01</t>
  </si>
  <si>
    <t>LBL-00632-01</t>
  </si>
  <si>
    <t>ASLBL-00649-02</t>
  </si>
  <si>
    <t>LBL-00649-02</t>
  </si>
  <si>
    <t>ASLBL-00652-01</t>
  </si>
  <si>
    <t>LBL-00652-01</t>
  </si>
  <si>
    <t>ASLBL-00655-02</t>
  </si>
  <si>
    <t>LBL-00655-02</t>
  </si>
  <si>
    <t>ASLBL-00656-01</t>
  </si>
  <si>
    <t>LBL-00656-01</t>
  </si>
  <si>
    <t>ASLBL-00681-02</t>
  </si>
  <si>
    <t>LBL-00681-02</t>
  </si>
  <si>
    <t>ASLBL-00688-02</t>
  </si>
  <si>
    <t>LBL-00688-02</t>
  </si>
  <si>
    <t>ASLBL-00693-01</t>
  </si>
  <si>
    <t>LBL-00693-01</t>
  </si>
  <si>
    <t>ASLBL-00702-01</t>
  </si>
  <si>
    <t>LBL-00702-01</t>
  </si>
  <si>
    <t>ASLBL-00710-02</t>
  </si>
  <si>
    <t>LBL-00710-02</t>
  </si>
  <si>
    <t>ASLBL-00722-01</t>
  </si>
  <si>
    <t>LBL-00722-01</t>
  </si>
  <si>
    <t>ASLBL-00723-01</t>
  </si>
  <si>
    <t>LBL-00723-01</t>
  </si>
  <si>
    <t>ASLBL-00728-02</t>
  </si>
  <si>
    <t>LBL-00728-02</t>
  </si>
  <si>
    <t>ASLBL-00736-01</t>
  </si>
  <si>
    <t>LBL-00736-01</t>
  </si>
  <si>
    <t>ASLBL-00744-01</t>
  </si>
  <si>
    <t>LBL-00744-01</t>
  </si>
  <si>
    <t>ASLBL-00753-02</t>
  </si>
  <si>
    <t>LBL-00753-02</t>
  </si>
  <si>
    <t>ASLBL-00754-02</t>
  </si>
  <si>
    <t>LBL-00754-02</t>
  </si>
  <si>
    <t>ASLBL-00760-01</t>
  </si>
  <si>
    <t>LBL-00760-01</t>
  </si>
  <si>
    <t>ASLBL-00765-01</t>
  </si>
  <si>
    <t>LBL-00765-01</t>
  </si>
  <si>
    <t>ASLBL-00766-01</t>
  </si>
  <si>
    <t>LBL-00766-01</t>
  </si>
  <si>
    <t>ASLBL-00768-03</t>
  </si>
  <si>
    <t>LBL-00768-03</t>
  </si>
  <si>
    <t>ASLBL-00780-01</t>
  </si>
  <si>
    <t>LBL-00780-01</t>
  </si>
  <si>
    <t>ASLBL-00782-01</t>
  </si>
  <si>
    <t>LBL-00782-01</t>
  </si>
  <si>
    <t>ASLBL-00783-01</t>
  </si>
  <si>
    <t>LBL-00783-01</t>
  </si>
  <si>
    <t>ASLBL-00784-01</t>
  </si>
  <si>
    <t>LBL-00784-01</t>
  </si>
  <si>
    <t>ASLBL-00785-01</t>
  </si>
  <si>
    <t>LBL-00785-01</t>
  </si>
  <si>
    <t>ASLBL-00786-01</t>
  </si>
  <si>
    <t>LBL-00786-01</t>
  </si>
  <si>
    <t>ASLBL-00788-01D</t>
  </si>
  <si>
    <t>LBL-00788-01</t>
  </si>
  <si>
    <t>ASLBL-00797-02</t>
  </si>
  <si>
    <t>LBL-00797-02</t>
  </si>
  <si>
    <t>ASLBL-00811-01</t>
  </si>
  <si>
    <t>LBL-00811-01</t>
  </si>
  <si>
    <t>ASLBL-00815-01</t>
  </si>
  <si>
    <t>LBL-00815-01</t>
  </si>
  <si>
    <t>ASLBL-00816-01</t>
  </si>
  <si>
    <t>LBL-00816-01</t>
  </si>
  <si>
    <t>ASLBL-00818-01</t>
  </si>
  <si>
    <t>LBL-00818-01</t>
  </si>
  <si>
    <t>ASLBL-00819-01</t>
  </si>
  <si>
    <t>LBL-00819-01</t>
  </si>
  <si>
    <t>ASLBL-00824-01</t>
  </si>
  <si>
    <t>LBL-00824-01</t>
  </si>
  <si>
    <t>ASLBL-00825-01</t>
  </si>
  <si>
    <t>LBL-00825-01</t>
  </si>
  <si>
    <t>ASLBL-00826-01</t>
  </si>
  <si>
    <t>LBL-00826-01</t>
  </si>
  <si>
    <t>ASLBL-00827-01</t>
  </si>
  <si>
    <t>LBL-00827-01</t>
  </si>
  <si>
    <t>ASLBL-00833-01</t>
  </si>
  <si>
    <t>LBL-00833-01</t>
  </si>
  <si>
    <t>ASLBL-00851-01</t>
  </si>
  <si>
    <t>LBL-00851-01</t>
  </si>
  <si>
    <t>ASLBL-00853-01</t>
  </si>
  <si>
    <t>LBL-00853-01</t>
  </si>
  <si>
    <t>ASLBL-00861-01</t>
  </si>
  <si>
    <t>LBL-00861-01</t>
  </si>
  <si>
    <t>ASLBL-00862-02</t>
  </si>
  <si>
    <t>LBL-00862-02</t>
  </si>
  <si>
    <t>ASLBL-00863-01</t>
  </si>
  <si>
    <t>LBL-00863-01</t>
  </si>
  <si>
    <t>ASLBL-00864-02</t>
  </si>
  <si>
    <t>LBL-00864-02</t>
  </si>
  <si>
    <t>ASLBL-00871-01</t>
  </si>
  <si>
    <t>LBL-00871-01</t>
  </si>
  <si>
    <t>ASLBL-00879-01</t>
  </si>
  <si>
    <t>LBL-00879-01</t>
  </si>
  <si>
    <t>ASLBL-00884-01</t>
  </si>
  <si>
    <t>LBL-00884-01</t>
  </si>
  <si>
    <t>ASLBL-00885-03</t>
  </si>
  <si>
    <t>LBL-00885-03</t>
  </si>
  <si>
    <t>ASLBL-00886-01</t>
  </si>
  <si>
    <t>LBL-00886-01</t>
  </si>
  <si>
    <t>ASLBL-00901-03D</t>
  </si>
  <si>
    <t>LBL-00901-03</t>
  </si>
  <si>
    <t>ASLBL-00902-01</t>
  </si>
  <si>
    <t>LBL-00902-01</t>
  </si>
  <si>
    <t>ASLBL-00905-01</t>
  </si>
  <si>
    <t>LBL-00905-01</t>
  </si>
  <si>
    <t>ASLBL-00907-01D</t>
  </si>
  <si>
    <t>LBL-00907-01</t>
  </si>
  <si>
    <t>ASLBL-00907-02D</t>
  </si>
  <si>
    <t>LBL-00907-02</t>
  </si>
  <si>
    <t>ASLBL-00907-03</t>
  </si>
  <si>
    <t>LBL-00907-03</t>
  </si>
  <si>
    <t>ASLBL-00911-01</t>
  </si>
  <si>
    <t>LBL-00911-01</t>
  </si>
  <si>
    <t>ASLBL-00914-01</t>
  </si>
  <si>
    <t>LBL-00914-01</t>
  </si>
  <si>
    <t>ASLBL-00915-01</t>
  </si>
  <si>
    <t>LBL-00915-01</t>
  </si>
  <si>
    <t>ASLBL-00919-01</t>
  </si>
  <si>
    <t>LBL-00919-01</t>
  </si>
  <si>
    <t>ASLBL-00922-02</t>
  </si>
  <si>
    <t>LBL-00922-02</t>
  </si>
  <si>
    <t>ASLBL-00936-01</t>
  </si>
  <si>
    <t>LBL-00936-01</t>
  </si>
  <si>
    <t>ASLBL-00964-01D</t>
  </si>
  <si>
    <t>LBL-00964-01</t>
  </si>
  <si>
    <t>ASLBL-00964-03</t>
  </si>
  <si>
    <t>LBL-00964-03</t>
  </si>
  <si>
    <t>ASLBL-00967-01</t>
  </si>
  <si>
    <t>LBL-00967-01</t>
  </si>
  <si>
    <t>ASLBL-00968-01</t>
  </si>
  <si>
    <t>LBL-00968-01</t>
  </si>
  <si>
    <t>ASLBL-00979-01D</t>
  </si>
  <si>
    <t>LBL-00979-01</t>
  </si>
  <si>
    <t>ASLBL-00981-01</t>
  </si>
  <si>
    <t>LBL-00981-01</t>
  </si>
  <si>
    <t>ASLBL-00998-01</t>
  </si>
  <si>
    <t>LBL-00998-01</t>
  </si>
  <si>
    <t>ASLBL-01000-01</t>
  </si>
  <si>
    <t>LBL-01000-01</t>
  </si>
  <si>
    <t>ASLBL-01001-01</t>
  </si>
  <si>
    <t>LBL-01001-01</t>
  </si>
  <si>
    <t>ASLBL-01006-01</t>
  </si>
  <si>
    <t>LBL-01006-01</t>
  </si>
  <si>
    <t>ASLBL-01007-02</t>
  </si>
  <si>
    <t>LBL-01007-02</t>
  </si>
  <si>
    <t>ASLBL-01008-01</t>
  </si>
  <si>
    <t>LBL-01008-01</t>
  </si>
  <si>
    <t>ASLBL-01012-01</t>
  </si>
  <si>
    <t>LBL-01012-01</t>
  </si>
  <si>
    <t>ASLBL-01027-01</t>
  </si>
  <si>
    <t>LBL-01027-01</t>
  </si>
  <si>
    <t>ASLBL-01037-01</t>
  </si>
  <si>
    <t>LBL-01037-01</t>
  </si>
  <si>
    <t>ASLBL-01039-01</t>
  </si>
  <si>
    <t>LBL-01039-01</t>
  </si>
  <si>
    <t>ASLBL-01040-01</t>
  </si>
  <si>
    <t>LBL-01040-01</t>
  </si>
  <si>
    <t>ASLBL-01041-01</t>
  </si>
  <si>
    <t>LBL-01041-01</t>
  </si>
  <si>
    <t>ASLBL-01042-01</t>
  </si>
  <si>
    <t>LBL-01042-01</t>
  </si>
  <si>
    <t>ASLBL-01043-01</t>
  </si>
  <si>
    <t>LBL-01043-01</t>
  </si>
  <si>
    <t>ASLBL-01044-01</t>
  </si>
  <si>
    <t>LBL-01044-01</t>
  </si>
  <si>
    <t>ASLBL-01046-01</t>
  </si>
  <si>
    <t>LBL-01046-01</t>
  </si>
  <si>
    <t>ASLBL-01047-01</t>
  </si>
  <si>
    <t>LBL-01047-01</t>
  </si>
  <si>
    <t>ASLBL-01048-01</t>
  </si>
  <si>
    <t>LBL-01048-01</t>
  </si>
  <si>
    <t>ASLBL-01049-01</t>
  </si>
  <si>
    <t>LBL-01049-01</t>
  </si>
  <si>
    <t>ASLBL-01055-01</t>
  </si>
  <si>
    <t>LBL-01055-01</t>
  </si>
  <si>
    <t>ASLBL-01060-01</t>
  </si>
  <si>
    <t>LBL-01060-01</t>
  </si>
  <si>
    <t>ASLBL-01061-01</t>
  </si>
  <si>
    <t>LBL-01061-01</t>
  </si>
  <si>
    <t>ASLBL-01065-01</t>
  </si>
  <si>
    <t>LBL-01065-01</t>
  </si>
  <si>
    <t>ASLBL-01066-01</t>
  </si>
  <si>
    <t>LBL-01066-01</t>
  </si>
  <si>
    <t>ASLBL-01067-01</t>
  </si>
  <si>
    <t>LBL-01067-01</t>
  </si>
  <si>
    <t>ASLBL-01068-01</t>
  </si>
  <si>
    <t>LBL-01068-01</t>
  </si>
  <si>
    <t>ASLBL-01069-01D</t>
  </si>
  <si>
    <t>LBL-01069-01</t>
  </si>
  <si>
    <t>ASLBL-01069-02</t>
  </si>
  <si>
    <t>LBL-01069-02</t>
  </si>
  <si>
    <t>ASLBL-01070-01</t>
  </si>
  <si>
    <t>LBL-01070-01</t>
  </si>
  <si>
    <t>ASLBL-01071-01</t>
  </si>
  <si>
    <t>LBL-01071-01</t>
  </si>
  <si>
    <t>ASLBL-01072-01</t>
  </si>
  <si>
    <t>LBL-01072-01</t>
  </si>
  <si>
    <t>ASLBL-01074-01</t>
  </si>
  <si>
    <t>LBL-01074-01</t>
  </si>
  <si>
    <t>ASLBL-01076-01D</t>
  </si>
  <si>
    <t>LBL-01076-01</t>
  </si>
  <si>
    <t>ASLBL-01077-01D</t>
  </si>
  <si>
    <t>LBL-01077-01</t>
  </si>
  <si>
    <t>ASLBL-01086-01</t>
  </si>
  <si>
    <t>LBL-01086-01</t>
  </si>
  <si>
    <t>ASLBL-01090-01</t>
  </si>
  <si>
    <t>LBL-01090-01</t>
  </si>
  <si>
    <t>ASLBL-01091-01</t>
  </si>
  <si>
    <t>LBL-01091-01</t>
  </si>
  <si>
    <t>ASLBL-01092-01D</t>
  </si>
  <si>
    <t>LBL-01092-01</t>
  </si>
  <si>
    <t>ASLBL-01103-01D</t>
  </si>
  <si>
    <t>LBL-01103-01</t>
  </si>
  <si>
    <t>ASLBL-01103-02D</t>
  </si>
  <si>
    <t>LBL-01103-02</t>
  </si>
  <si>
    <t>ASLBL-01104-02D</t>
  </si>
  <si>
    <t>LBL-01104-02</t>
  </si>
  <si>
    <t>ASLBL-01104-03D</t>
  </si>
  <si>
    <t>LBL-01104-03</t>
  </si>
  <si>
    <t>ASLBL-01112-01D</t>
  </si>
  <si>
    <t>LBL-01112-01</t>
  </si>
  <si>
    <t>ASLBL-01124-01</t>
  </si>
  <si>
    <t>LBL-01124-01</t>
  </si>
  <si>
    <t>ASLBL-01125-01</t>
  </si>
  <si>
    <t>LBL-01125-01</t>
  </si>
  <si>
    <t>ASLBL-01126-01</t>
  </si>
  <si>
    <t>LBL-01126-01</t>
  </si>
  <si>
    <t>ASLBL-01130-02D</t>
  </si>
  <si>
    <t>LBL-01130-02</t>
  </si>
  <si>
    <t>ASLBL-01131-02</t>
  </si>
  <si>
    <t>LBL-01131-02</t>
  </si>
  <si>
    <t>ASLBL-01132-01D</t>
  </si>
  <si>
    <t>LBL-01132-01</t>
  </si>
  <si>
    <t>ASLBL-01132-02</t>
  </si>
  <si>
    <t>LBL-01132-02</t>
  </si>
  <si>
    <t>ASLBL-01136-01</t>
  </si>
  <si>
    <t>LBL-01136-01</t>
  </si>
  <si>
    <t>ASLBL-01144-01</t>
  </si>
  <si>
    <t>LBL-01144-01</t>
  </si>
  <si>
    <t>ASLBL-01145-01D</t>
  </si>
  <si>
    <t>LBL-01145-01</t>
  </si>
  <si>
    <t>ASLBL-01145-02</t>
  </si>
  <si>
    <t>LBL-01145-02</t>
  </si>
  <si>
    <t>ASLBL-01150-02D</t>
  </si>
  <si>
    <t>LBL-01150-02</t>
  </si>
  <si>
    <t>ASLBL-01151-01</t>
  </si>
  <si>
    <t>LBL-01151-01</t>
  </si>
  <si>
    <t>ASLBL-01157-01</t>
  </si>
  <si>
    <t>LBL-01157-01</t>
  </si>
  <si>
    <t>ASLBL-01163-01D</t>
  </si>
  <si>
    <t>LBL-01163-01</t>
  </si>
  <si>
    <t>ASLBL-01164-01</t>
  </si>
  <si>
    <t>LBL-01164-01</t>
  </si>
  <si>
    <t>ASLBL-01165-01</t>
  </si>
  <si>
    <t>LBL-01165-01</t>
  </si>
  <si>
    <t>ASLBL-01167-01</t>
  </si>
  <si>
    <t>LBL-01167-01</t>
  </si>
  <si>
    <t>ASLBL-01191-01</t>
  </si>
  <si>
    <t>LBL-01191-01</t>
  </si>
  <si>
    <t>ASLBL-01218-01</t>
  </si>
  <si>
    <t>LBL-01218-01</t>
  </si>
  <si>
    <t>ASLBL-01222-01</t>
  </si>
  <si>
    <t>LBL-01222-01</t>
  </si>
  <si>
    <t>ASLBL-01233-01D</t>
  </si>
  <si>
    <t>LBL-01233-01</t>
  </si>
  <si>
    <t>ASLBL-01237-01D</t>
  </si>
  <si>
    <t>LBL-01237-01</t>
  </si>
  <si>
    <t>ASLBL-01280-01D</t>
  </si>
  <si>
    <t>LBL-01280-01</t>
  </si>
  <si>
    <t>ASLBL-01281-01</t>
  </si>
  <si>
    <t>LBL-01281-01</t>
  </si>
  <si>
    <t>ASLBL-01282-01</t>
  </si>
  <si>
    <t>LBL-01282-01</t>
  </si>
  <si>
    <t>ASLBL-01283-01D</t>
  </si>
  <si>
    <t>LBL-01283-01</t>
  </si>
  <si>
    <t>ASLBL-01284-01</t>
  </si>
  <si>
    <t>LBL-01284-01</t>
  </si>
  <si>
    <t>ASLBL-01286-01</t>
  </si>
  <si>
    <t>LBL-01286-01</t>
  </si>
  <si>
    <t>ASLBL-01307-01D</t>
  </si>
  <si>
    <t>LBL-01307-01</t>
  </si>
  <si>
    <t>ASLBL-01327-01D</t>
  </si>
  <si>
    <t>LBL-01327-01</t>
  </si>
  <si>
    <t>ASM60-0001A</t>
  </si>
  <si>
    <t>M60-0001A</t>
  </si>
  <si>
    <t>ASM60-0002</t>
  </si>
  <si>
    <t>M60-0002</t>
  </si>
  <si>
    <t>ASM60-0004</t>
  </si>
  <si>
    <t>M60-0004</t>
  </si>
  <si>
    <t>ASM60-0006</t>
  </si>
  <si>
    <t>M60-0006</t>
  </si>
  <si>
    <t>ASM60-0007</t>
  </si>
  <si>
    <t>M60-0007</t>
  </si>
  <si>
    <t>ASM60-0008</t>
  </si>
  <si>
    <t>M60-0008</t>
  </si>
  <si>
    <t>ASM60-0014A</t>
  </si>
  <si>
    <t>M60-0014A</t>
  </si>
  <si>
    <t>ASM60-0015</t>
  </si>
  <si>
    <t>M60-0015</t>
  </si>
  <si>
    <t>ASM60-0015A</t>
  </si>
  <si>
    <t>M60-0015A</t>
  </si>
  <si>
    <t>ASM60-0020</t>
  </si>
  <si>
    <t>M60-0020</t>
  </si>
  <si>
    <t>ASM60-0021</t>
  </si>
  <si>
    <t>M60-0021</t>
  </si>
  <si>
    <t>ASM60-0022</t>
  </si>
  <si>
    <t>M60-0022</t>
  </si>
  <si>
    <t>ASM60-0024</t>
  </si>
  <si>
    <t>M60-0024</t>
  </si>
  <si>
    <t>ASM60-0026</t>
  </si>
  <si>
    <t>M60-0026</t>
  </si>
  <si>
    <t>ASM60-0027</t>
  </si>
  <si>
    <t>M60-0027</t>
  </si>
  <si>
    <t>ASM60-0065A</t>
  </si>
  <si>
    <t>M60-0065A</t>
  </si>
  <si>
    <t>ASM60-0567</t>
  </si>
  <si>
    <t>M60-0567</t>
  </si>
  <si>
    <t>ASM60-0598</t>
  </si>
  <si>
    <t>M60-0598</t>
  </si>
  <si>
    <t>ASM60-LBL-00854-01</t>
  </si>
  <si>
    <t>LBL-00854-01</t>
  </si>
  <si>
    <t>ASM60-PKG-00110</t>
  </si>
  <si>
    <t>PKG-00110</t>
  </si>
  <si>
    <t>ASM60-PKG-00120-02</t>
  </si>
  <si>
    <t>PKG-00120-02</t>
  </si>
  <si>
    <t>ASM60-PKG-00130-01</t>
  </si>
  <si>
    <t>PKG-00130-01</t>
  </si>
  <si>
    <t>ASM60-PKG-00138-01</t>
  </si>
  <si>
    <t>PKG-00138-01</t>
  </si>
  <si>
    <t>ASM60-PKG-00140</t>
  </si>
  <si>
    <t>PKG-00140</t>
  </si>
  <si>
    <t>ASM60-PKG-00145-01</t>
  </si>
  <si>
    <t>PKG-00145-01</t>
  </si>
  <si>
    <t>ASM60-PKG-00146-01</t>
  </si>
  <si>
    <t>PKG-00146-01</t>
  </si>
  <si>
    <t>ASM60-PKG-00147-02</t>
  </si>
  <si>
    <t>PKG-00147-02</t>
  </si>
  <si>
    <t>ASM60-PKG-00152-02</t>
  </si>
  <si>
    <t>PKG-00152-02</t>
  </si>
  <si>
    <t>ASM60-PKG-00171-01</t>
  </si>
  <si>
    <t>PKG-00171-01</t>
  </si>
  <si>
    <t>ASM60-PKG-00198-02</t>
  </si>
  <si>
    <t>PKG-00198-02</t>
  </si>
  <si>
    <t>ASM60-PKG-00209-01</t>
  </si>
  <si>
    <t>PKG-00209-01</t>
  </si>
  <si>
    <t>ASM60-PKG-00211-01</t>
  </si>
  <si>
    <t>PKG-00211-01</t>
  </si>
  <si>
    <t>ASM60-PKG-00212-01</t>
  </si>
  <si>
    <t>PKG-00212-01</t>
  </si>
  <si>
    <t>ASM60-PKG-00215-01</t>
  </si>
  <si>
    <t>PKG-00215-01</t>
  </si>
  <si>
    <t>ASM60-PKG-00217-01</t>
  </si>
  <si>
    <t>PKG-00217-01</t>
  </si>
  <si>
    <t>ASM60-PKG-00232-02</t>
  </si>
  <si>
    <t>PKG-00232-02</t>
  </si>
  <si>
    <t>ASM60-PKG-00234-01</t>
  </si>
  <si>
    <t>PKG-00234-01</t>
  </si>
  <si>
    <t>ASM60-PKG-00235-01</t>
  </si>
  <si>
    <t>PKG-00235-01</t>
  </si>
  <si>
    <t>ASM60-PKG-00236-02</t>
  </si>
  <si>
    <t>PKG-00236-02</t>
  </si>
  <si>
    <t>ASM60-PKG-00236-04</t>
  </si>
  <si>
    <t>PKG-00236-04</t>
  </si>
  <si>
    <t>ASM60-PKG-00246-03</t>
  </si>
  <si>
    <t>PKG-00246-03</t>
  </si>
  <si>
    <t>ASM60-PKG-00247-02</t>
  </si>
  <si>
    <t>PKG-00247-02</t>
  </si>
  <si>
    <t>ASM60-PKG-00252-01</t>
  </si>
  <si>
    <t>PKG-00252-01</t>
  </si>
  <si>
    <t>ASM60-PKG-00254-02</t>
  </si>
  <si>
    <t>PKG-00254-02</t>
  </si>
  <si>
    <t>ASM60-PKG-00254-03</t>
  </si>
  <si>
    <t>PKG-00254-03</t>
  </si>
  <si>
    <t>ASM60-PKG-00256-03</t>
  </si>
  <si>
    <t>PKG-00256-03</t>
  </si>
  <si>
    <t>ASM60-PKG-00257-01</t>
  </si>
  <si>
    <t>PKG-00257-01</t>
  </si>
  <si>
    <t>ASM60-PKG-00259-02</t>
  </si>
  <si>
    <t>PKG-00259-02</t>
  </si>
  <si>
    <t>ASM60-PKG-00259-03</t>
  </si>
  <si>
    <t>PKG-00259-03</t>
  </si>
  <si>
    <t>ASM60-PKG-00276-02</t>
  </si>
  <si>
    <t>PKG-00276-02</t>
  </si>
  <si>
    <t>ASM60-PKG-00284-01</t>
  </si>
  <si>
    <t>PKG-00284-01</t>
  </si>
  <si>
    <t>ASM60-PKG-00285-01</t>
  </si>
  <si>
    <t>PKG-00285-01</t>
  </si>
  <si>
    <t>ASM60-PKG-00286-01</t>
  </si>
  <si>
    <t>PKG-00286-01</t>
  </si>
  <si>
    <t>ASM60-PKG-00287-02</t>
  </si>
  <si>
    <t>PKG-00287-02</t>
  </si>
  <si>
    <t>ASM60-PKG-00288-02</t>
  </si>
  <si>
    <t>PKG-00288-02</t>
  </si>
  <si>
    <t>ASM60-PKG-00288-03</t>
  </si>
  <si>
    <t>PKG-00288-03</t>
  </si>
  <si>
    <t>ASM60-PKG-00290-01</t>
  </si>
  <si>
    <t>PKG-00290-01</t>
  </si>
  <si>
    <t>ASM60-PKG-00292-01</t>
  </si>
  <si>
    <t>PKG-00292-01</t>
  </si>
  <si>
    <t>ASM60-PKG-00297-01</t>
  </si>
  <si>
    <t>PKG-00297-01</t>
  </si>
  <si>
    <t>ASM60-PKG-00299-01</t>
  </si>
  <si>
    <t>PKG-00299-01</t>
  </si>
  <si>
    <t>ASM60-PKG-00338-01</t>
  </si>
  <si>
    <t>PKG-00338-01</t>
  </si>
  <si>
    <t>ASM60-PKG-00351-01</t>
  </si>
  <si>
    <t>PKG-00351-01</t>
  </si>
  <si>
    <t>ASM60-PKG-00352-01</t>
  </si>
  <si>
    <t>PKG-00352-01</t>
  </si>
  <si>
    <t>ASM60-PKG-00353-01</t>
  </si>
  <si>
    <t>PKG-00353-01</t>
  </si>
  <si>
    <t>ASM60-PKG-00389-01</t>
  </si>
  <si>
    <t>PKG-00389-01</t>
  </si>
  <si>
    <t>ASM60-PKG-00391-01</t>
  </si>
  <si>
    <t>PKG-00391-01</t>
  </si>
  <si>
    <t>ASM60-PKG-00393-01</t>
  </si>
  <si>
    <t>PKG-00393-01</t>
  </si>
  <si>
    <t>ASM60-PKG-00395</t>
  </si>
  <si>
    <t>PKG-00395</t>
  </si>
  <si>
    <t>ASM60-PKG-00403-01</t>
  </si>
  <si>
    <t>PKG-00403-01</t>
  </si>
  <si>
    <t>ASM60-PKG-00407-01</t>
  </si>
  <si>
    <t>PKG-00407-01</t>
  </si>
  <si>
    <t>ASM60-PKG-00415-01</t>
  </si>
  <si>
    <t>PKG-00415-01</t>
  </si>
  <si>
    <t>ASM60-PKG-00420-01</t>
  </si>
  <si>
    <t>PKG-00420-01</t>
  </si>
  <si>
    <t>ASM60-PKG-00422-01</t>
  </si>
  <si>
    <t>PKG-00422-01</t>
  </si>
  <si>
    <t>ASM60-PKG-00425-01</t>
  </si>
  <si>
    <t>PKG-00425-01</t>
  </si>
  <si>
    <t>ASM60-PKG-00451-01</t>
  </si>
  <si>
    <t>PKG-00451-01</t>
  </si>
  <si>
    <t>ASM60-PKG-00452-01</t>
  </si>
  <si>
    <t>PKG-00452-01</t>
  </si>
  <si>
    <t>ASM60-PKG-00454-01</t>
  </si>
  <si>
    <t>PKG-00454-01</t>
  </si>
  <si>
    <t>ASM60-PKG-00459-01</t>
  </si>
  <si>
    <t>PKG-00459-01</t>
  </si>
  <si>
    <t>ASM60-PKG-00460-01</t>
  </si>
  <si>
    <t>PKG-00460-01</t>
  </si>
  <si>
    <t>ASM60-PKG-00465-01</t>
  </si>
  <si>
    <t>PKG-00465-01</t>
  </si>
  <si>
    <t>ASM60-PKG-00467-01</t>
  </si>
  <si>
    <t>PKG-00467-01</t>
  </si>
  <si>
    <t>ASM60-PKG-00522-01</t>
  </si>
  <si>
    <t>PKG-00522-01</t>
  </si>
  <si>
    <t>ASM60-PKG-00547-01</t>
  </si>
  <si>
    <t>PKG-00547-01</t>
  </si>
  <si>
    <t>ASM60-PKG-00548-01</t>
  </si>
  <si>
    <t>PKG-00548-01</t>
  </si>
  <si>
    <t>ASM60-PKG-00549-01</t>
  </si>
  <si>
    <t>PKG-00549-01</t>
  </si>
  <si>
    <t>ASM60-PKG-00550-01</t>
  </si>
  <si>
    <t>PKG-00550-01</t>
  </si>
  <si>
    <t>ASM60-PKG-00582-01</t>
  </si>
  <si>
    <t>PKG-00582-01</t>
  </si>
  <si>
    <t>ASM60-PKG-00583-01</t>
  </si>
  <si>
    <t>PKG-00583-01</t>
  </si>
  <si>
    <t>ASM60-PKG-00587-01</t>
  </si>
  <si>
    <t>PKG-00587-01</t>
  </si>
  <si>
    <t>ASM60-PKG-00589-01</t>
  </si>
  <si>
    <t>PKG-00589-01</t>
  </si>
  <si>
    <t>ASM60-PKG-00601-01</t>
  </si>
  <si>
    <t>PKG-00601-01</t>
  </si>
  <si>
    <t>ASM60-PKG-00601-02</t>
  </si>
  <si>
    <t>PKG-00601-02</t>
  </si>
  <si>
    <t>ASM60-PKG-00613-01</t>
  </si>
  <si>
    <t>PKG-00613-01</t>
  </si>
  <si>
    <t>ASM60-PKG-00614-01</t>
  </si>
  <si>
    <t>PKG-00614-01</t>
  </si>
  <si>
    <t>ASM60-PKG-00615-01</t>
  </si>
  <si>
    <t>PKG-00615-01</t>
  </si>
  <si>
    <t>ASM60-PKG-00622-01</t>
  </si>
  <si>
    <t>PKG-00622-01</t>
  </si>
  <si>
    <t>ASM60-PKG-00623-01</t>
  </si>
  <si>
    <t>PKG-00623-01</t>
  </si>
  <si>
    <t>ASM60-PKG-00624-01</t>
  </si>
  <si>
    <t>PKG-00624-01</t>
  </si>
  <si>
    <t>ASM60-PKG-00625-01</t>
  </si>
  <si>
    <t>PKG-00625-01</t>
  </si>
  <si>
    <t>ASM60-PKG-00626-01</t>
  </si>
  <si>
    <t>PKG-00626-01</t>
  </si>
  <si>
    <t>ASM60-PKG-00628-01</t>
  </si>
  <si>
    <t>PKG-00628-01</t>
  </si>
  <si>
    <t>ASM60-PKG-00629-01</t>
  </si>
  <si>
    <t>PKG-00629-01</t>
  </si>
  <si>
    <t>ASM60-PKG-00630-01</t>
  </si>
  <si>
    <t>PKG-00630-01</t>
  </si>
  <si>
    <t>ASM60-PKG-00640-01</t>
  </si>
  <si>
    <t>PKG-00640-01</t>
  </si>
  <si>
    <t>ASM60-PKG-00643-01</t>
  </si>
  <si>
    <t>PKG-00643-01</t>
  </si>
  <si>
    <t>ASM60-PKG-00644-01</t>
  </si>
  <si>
    <t>PKG-00644-01</t>
  </si>
  <si>
    <t>ASM60-PKG-00651-01</t>
  </si>
  <si>
    <t>PKG-00651-01</t>
  </si>
  <si>
    <t>ASM60-PKG-00670-01</t>
  </si>
  <si>
    <t>PKG-00670-01</t>
  </si>
  <si>
    <t>ASM60-PKG-00671-01</t>
  </si>
  <si>
    <t>PKG-00671-01</t>
  </si>
  <si>
    <t>ASM60-PKG-00672-01</t>
  </si>
  <si>
    <t>PKG-00672-01</t>
  </si>
  <si>
    <t>ASM60-PKG-00678-01</t>
  </si>
  <si>
    <t>PKG-00678-01</t>
  </si>
  <si>
    <t>ASM60-PKG-00684-01</t>
  </si>
  <si>
    <t>PKG-00684-01</t>
  </si>
  <si>
    <t>ASM60-PKG-00685-01</t>
  </si>
  <si>
    <t>PKG-00685-01</t>
  </si>
  <si>
    <t>ASM60-PKG-00686-01</t>
  </si>
  <si>
    <t>PKG-00686-01</t>
  </si>
  <si>
    <t>ASM60-PKG-00687-01</t>
  </si>
  <si>
    <t>PKG-00687-01</t>
  </si>
  <si>
    <t>ASM60-PKG-00688-01</t>
  </si>
  <si>
    <t>PKG-00688-01</t>
  </si>
  <si>
    <t>ASM60-PKG-00689-01</t>
  </si>
  <si>
    <t>PKG-00689-01</t>
  </si>
  <si>
    <t>ASM60-PKG-00691-01</t>
  </si>
  <si>
    <t>PKG-00691-01</t>
  </si>
  <si>
    <t>ASM60-PKG-00709-01</t>
  </si>
  <si>
    <t>PKG-00709-01</t>
  </si>
  <si>
    <t>ASM60-PKG-00710-01</t>
  </si>
  <si>
    <t>PKG-00710-01</t>
  </si>
  <si>
    <t>ASM60-PKG-00711-01</t>
  </si>
  <si>
    <t>PKG-00711-01</t>
  </si>
  <si>
    <t>ASM60-PKG-00711-02</t>
  </si>
  <si>
    <t>PKG-00711-02</t>
  </si>
  <si>
    <t>ASM60-PKG-00713-01</t>
  </si>
  <si>
    <t>PKG-00713-01</t>
  </si>
  <si>
    <t>ASM60-PKG-00714-01</t>
  </si>
  <si>
    <t>PKG-00714-01</t>
  </si>
  <si>
    <t>ASM60-PKG-00725-01</t>
  </si>
  <si>
    <t>PKG-00725-01</t>
  </si>
  <si>
    <t>ASM60-PKG-00726-02</t>
  </si>
  <si>
    <t>PKG-00726-02</t>
  </si>
  <si>
    <t>ASM60-PKG-00729-01</t>
  </si>
  <si>
    <t>PKG-00729-01</t>
  </si>
  <si>
    <t>ASM60-PKG-00730-01</t>
  </si>
  <si>
    <t>PKG-00730-01</t>
  </si>
  <si>
    <t>ASM60-PKG-00738-01</t>
  </si>
  <si>
    <t>PKG-00738-01</t>
  </si>
  <si>
    <t>ASM60-PKG-00739-01</t>
  </si>
  <si>
    <t>PKG-00739-01</t>
  </si>
  <si>
    <t>ASM60-PKG-00740-01</t>
  </si>
  <si>
    <t>PKG-00740-01</t>
  </si>
  <si>
    <t>ASM60-PKG-00744-01</t>
  </si>
  <si>
    <t>PKG-00744-01</t>
  </si>
  <si>
    <t>ASM60-PKG-00749-01</t>
  </si>
  <si>
    <t>PKG-00749-01</t>
  </si>
  <si>
    <t>ASM60-PKG-00750-01</t>
  </si>
  <si>
    <t>PKG-00750-01</t>
  </si>
  <si>
    <t>ASM60-PKG-00751-01</t>
  </si>
  <si>
    <t>PKG-00751-01</t>
  </si>
  <si>
    <t>ASM60-PKG-00752-02</t>
  </si>
  <si>
    <t>PKG-00752-02</t>
  </si>
  <si>
    <t>ASM60-PKG-00753-02</t>
  </si>
  <si>
    <t>PKG-00753-02</t>
  </si>
  <si>
    <t>ASM60-PKG-00754-01</t>
  </si>
  <si>
    <t>PKG-00754-01</t>
  </si>
  <si>
    <t>ASM60-PKG-00755-01</t>
  </si>
  <si>
    <t>PKG-00755-01</t>
  </si>
  <si>
    <t>ASM60-PKG-00756-02</t>
  </si>
  <si>
    <t>PKG-00756-02</t>
  </si>
  <si>
    <t>ASM60-PKG-00756-03</t>
  </si>
  <si>
    <t>PKG-00756-03</t>
  </si>
  <si>
    <t>ASM60-PKG-00760-01</t>
  </si>
  <si>
    <t>PKG-00760-01</t>
  </si>
  <si>
    <t>ASM60-PKG-00761-01</t>
  </si>
  <si>
    <t>PKG-00761-01</t>
  </si>
  <si>
    <t>ASM60-PKG-00762-01</t>
  </si>
  <si>
    <t>PKG-00762-01</t>
  </si>
  <si>
    <t>ASM60-PKG-00764-01</t>
  </si>
  <si>
    <t>PKG-00764-01</t>
  </si>
  <si>
    <t>ASM60-PKG-00765-01</t>
  </si>
  <si>
    <t>PKG-00765-01</t>
  </si>
  <si>
    <t>ASM60-PKG-00766-01</t>
  </si>
  <si>
    <t>PKG-00766-01</t>
  </si>
  <si>
    <t>ASM60-PKG-00767-01</t>
  </si>
  <si>
    <t>PKG-00767-01</t>
  </si>
  <si>
    <t>ASM60-PKG-00768-01</t>
  </si>
  <si>
    <t>PKG-00768-01</t>
  </si>
  <si>
    <t>ASM60-PKG-00769-01</t>
  </si>
  <si>
    <t>PKG-00769-01</t>
  </si>
  <si>
    <t>ASM60-PKG-00770-01</t>
  </si>
  <si>
    <t>PKG-00770-01</t>
  </si>
  <si>
    <t>ASM60-PKG-00771-01</t>
  </si>
  <si>
    <t>PKG-00771-01</t>
  </si>
  <si>
    <t>ASM60-PKG-00772-01</t>
  </si>
  <si>
    <t>PKG-00772-01</t>
  </si>
  <si>
    <t>ASM60-PKG-00774-01</t>
  </si>
  <si>
    <t>PKG-00774-01</t>
  </si>
  <si>
    <t>ASM60-PKG-00776-01</t>
  </si>
  <si>
    <t>PKG-00776-01</t>
  </si>
  <si>
    <t>ASM60-PKG-00777-01</t>
  </si>
  <si>
    <t>PKG-00777-01</t>
  </si>
  <si>
    <t>ASM60-PKG-00778-01</t>
  </si>
  <si>
    <t>PKG-00778-01</t>
  </si>
  <si>
    <t>ASM60-PKG-00781-01</t>
  </si>
  <si>
    <t>PKG-00781-01</t>
  </si>
  <si>
    <t>ASM60-PKG-00782-01</t>
  </si>
  <si>
    <t>PKG-00782-01</t>
  </si>
  <si>
    <t>ASM60-PKG-00783-01</t>
  </si>
  <si>
    <t>PKG-00783-01</t>
  </si>
  <si>
    <t>ASM60-PKG-00784-01</t>
  </si>
  <si>
    <t>PKG-00784-01</t>
  </si>
  <si>
    <t>ASM60-PKG-00785-01</t>
  </si>
  <si>
    <t>PKG-00785-01</t>
  </si>
  <si>
    <t>ASM60-PKG-00788-01</t>
  </si>
  <si>
    <t>PKG-00788-01</t>
  </si>
  <si>
    <t>ASM60-PKG-00789-02</t>
  </si>
  <si>
    <t>PKG-00789-02</t>
  </si>
  <si>
    <t>ASM60-PKG-00789-03</t>
  </si>
  <si>
    <t>PKG-00789-03</t>
  </si>
  <si>
    <t>ASM60-PKG-00790-01</t>
  </si>
  <si>
    <t>PKG-00790-01</t>
  </si>
  <si>
    <t>ASM60-PKG-00791-01</t>
  </si>
  <si>
    <t>PKG-00791-01</t>
  </si>
  <si>
    <t>ASM60-PKG-00792-01</t>
  </si>
  <si>
    <t>PKG-00792-01</t>
  </si>
  <si>
    <t>ASM60-PKG-00793-01</t>
  </si>
  <si>
    <t>PKG-00793-01</t>
  </si>
  <si>
    <t>ASM60-PKG-00793-02</t>
  </si>
  <si>
    <t>PKG-00793-02</t>
  </si>
  <si>
    <t>ASM60-PKG-00794-01</t>
  </si>
  <si>
    <t>PKG-00794-01</t>
  </si>
  <si>
    <t>ASM60-PKG-00797-01</t>
  </si>
  <si>
    <t>PKG-00797-01</t>
  </si>
  <si>
    <t>ASM60-PKG-00800-01</t>
  </si>
  <si>
    <t>PKG-00800-01</t>
  </si>
  <si>
    <t>ASM60-PKG-00802-01</t>
  </si>
  <si>
    <t>PKG-00802-01</t>
  </si>
  <si>
    <t>ASM60-PKG-00814-01</t>
  </si>
  <si>
    <t>PKG-00814-01</t>
  </si>
  <si>
    <t>ASM60-PKG-00815-02</t>
  </si>
  <si>
    <t>PKG-00815-02</t>
  </si>
  <si>
    <t>ASM60-PKG-00816-02</t>
  </si>
  <si>
    <t>PKG-00816-02</t>
  </si>
  <si>
    <t>ASM60-PKG-00819-01</t>
  </si>
  <si>
    <t>PKG-00819-01</t>
  </si>
  <si>
    <t>ASM60-PKG-00821-01</t>
  </si>
  <si>
    <t>PKG-00821-01</t>
  </si>
  <si>
    <t>ASM60-PKG-00823-01</t>
  </si>
  <si>
    <t>PKG-00823-01</t>
  </si>
  <si>
    <t>ASM60-PKG-00824-01</t>
  </si>
  <si>
    <t>PKG-00824-01</t>
  </si>
  <si>
    <t>ASM60-PKG-00837-01</t>
  </si>
  <si>
    <t>PKG-00837-01</t>
  </si>
  <si>
    <t>ASM60-PKG-00838-01</t>
  </si>
  <si>
    <t>PKG-00838-01</t>
  </si>
  <si>
    <t>ASM60-PKG-00846-01</t>
  </si>
  <si>
    <t>PKG-00846-01</t>
  </si>
  <si>
    <t>ASM60-PKG-00849-01</t>
  </si>
  <si>
    <t>PKG-00849-01</t>
  </si>
  <si>
    <t>ASM60-PKG-00849-02</t>
  </si>
  <si>
    <t>PKG-00849-02</t>
  </si>
  <si>
    <t>ASM60-PKG-00879-01</t>
  </si>
  <si>
    <t>PKG-00879-01</t>
  </si>
  <si>
    <t>ASM60-PKG-00880-01</t>
  </si>
  <si>
    <t>PKG-00880-01</t>
  </si>
  <si>
    <t>ASM60-PKG-00881-01</t>
  </si>
  <si>
    <t>PKG-00881-01</t>
  </si>
  <si>
    <t>ASM60-PKG-00888-01</t>
  </si>
  <si>
    <t>PKG-00888-01</t>
  </si>
  <si>
    <t>ASM60-PKG-00889-01</t>
  </si>
  <si>
    <t>PKG-00889-01</t>
  </si>
  <si>
    <t>ASM60-PKG-00941-01</t>
  </si>
  <si>
    <t>PKG-00941-01</t>
  </si>
  <si>
    <t>ASM60-PKG-00942-01</t>
  </si>
  <si>
    <t>PKG-00942-01</t>
  </si>
  <si>
    <t>ASM60-PKG-00943-01</t>
  </si>
  <si>
    <t>PKG-00943-01</t>
  </si>
  <si>
    <t>ASM60-PKG-00944-01</t>
  </si>
  <si>
    <t>PKG-00944-01</t>
  </si>
  <si>
    <t>ASM60-PKG-00945-01</t>
  </si>
  <si>
    <t>PKG-00945-01</t>
  </si>
  <si>
    <t>ASM60-PKG-00946-01</t>
  </si>
  <si>
    <t>PKG-00946-01</t>
  </si>
  <si>
    <t>ASM60-PKG-00947-01</t>
  </si>
  <si>
    <t>PKG-00947-01</t>
  </si>
  <si>
    <t>ASMECH-00001</t>
  </si>
  <si>
    <t>MECH-00001</t>
  </si>
  <si>
    <t>ASMECH-00010</t>
  </si>
  <si>
    <t>MECH-00010</t>
  </si>
  <si>
    <t>ASMECH-00112</t>
  </si>
  <si>
    <t>MECH-00112</t>
  </si>
  <si>
    <t>ASMECH-00196-01</t>
  </si>
  <si>
    <t>MECH-00196-01</t>
  </si>
  <si>
    <t>ASMECH-00197-02</t>
  </si>
  <si>
    <t>MECH-00197-02</t>
  </si>
  <si>
    <t>ASMECH-00198-02</t>
  </si>
  <si>
    <t>MECH-00198-02</t>
  </si>
  <si>
    <t>ASMECH-00216-03</t>
  </si>
  <si>
    <t>MECH-00216-03</t>
  </si>
  <si>
    <t>ASMECH-00217-03</t>
  </si>
  <si>
    <t>MECH-00217-03</t>
  </si>
  <si>
    <t>ASMECH-00227-01</t>
  </si>
  <si>
    <t>MECH-00227-01</t>
  </si>
  <si>
    <t>ASMECH-00229-02</t>
  </si>
  <si>
    <t>MECH-00229-02</t>
  </si>
  <si>
    <t>ASMECH-00256-01</t>
  </si>
  <si>
    <t>MECH-00256-01</t>
  </si>
  <si>
    <t>ASMECH-00273-01</t>
  </si>
  <si>
    <t>MECH-00273-01</t>
  </si>
  <si>
    <t>ASMECH-00328-02</t>
  </si>
  <si>
    <t>MECH-00328-02</t>
  </si>
  <si>
    <t>ASMECH-00341-02</t>
  </si>
  <si>
    <t>MECH-00341-02</t>
  </si>
  <si>
    <t>ASMECH-00342-01</t>
  </si>
  <si>
    <t>MECH-00342-01</t>
  </si>
  <si>
    <t>ASMECH-00348-01</t>
  </si>
  <si>
    <t>MECH-00348-01</t>
  </si>
  <si>
    <t>ASMECH-00354-02</t>
  </si>
  <si>
    <t>MECH-00354-02</t>
  </si>
  <si>
    <t>ASMECH-00374-02</t>
  </si>
  <si>
    <t>MECH-00374-02</t>
  </si>
  <si>
    <t>ASMECH-00416-02</t>
  </si>
  <si>
    <t>MECH-00416-02</t>
  </si>
  <si>
    <t>ASMECH-00417-01</t>
  </si>
  <si>
    <t>MECH-00417-01</t>
  </si>
  <si>
    <t>ASMECH-00418-01</t>
  </si>
  <si>
    <t>MECH-00418-01</t>
  </si>
  <si>
    <t>ASMECH-00421-01</t>
  </si>
  <si>
    <t>MECH-00421-01</t>
  </si>
  <si>
    <t>ASMECH-00467-01</t>
  </si>
  <si>
    <t>MECH-00467-01</t>
  </si>
  <si>
    <t>ASMECH-00538-01</t>
  </si>
  <si>
    <t>MECH-00538-01</t>
  </si>
  <si>
    <t>ASMECH-00540-01</t>
  </si>
  <si>
    <t>MECH-00540-01</t>
  </si>
  <si>
    <t>ASMECH-00555-01</t>
  </si>
  <si>
    <t>MECH-00555-01</t>
  </si>
  <si>
    <t>ASMECH-00556-06</t>
  </si>
  <si>
    <t>MECH-00556-06</t>
  </si>
  <si>
    <t>ASMECH-00557-01</t>
  </si>
  <si>
    <t>MECH-00557-01</t>
  </si>
  <si>
    <t>ASMECH-00558-01</t>
  </si>
  <si>
    <t>MECH-00558-01</t>
  </si>
  <si>
    <t>ASMECH-00559-01</t>
  </si>
  <si>
    <t>MECH-00559-01</t>
  </si>
  <si>
    <t>ASMECH-00597-02</t>
  </si>
  <si>
    <t>MECH-00597-02</t>
  </si>
  <si>
    <t>ASMECH-00598-02</t>
  </si>
  <si>
    <t>MECH-00598-02</t>
  </si>
  <si>
    <t>ASMECH-00616-01</t>
  </si>
  <si>
    <t>MECH-00616-01</t>
  </si>
  <si>
    <t>ASMECH-00633-01</t>
  </si>
  <si>
    <t>MECH-00633-01</t>
  </si>
  <si>
    <t>ASMECH-00644-03</t>
  </si>
  <si>
    <t>MECH-00644-03</t>
  </si>
  <si>
    <t>ASMECH-00673-01</t>
  </si>
  <si>
    <t>MECH-00673-01</t>
  </si>
  <si>
    <t>ASMECH-00675-01</t>
  </si>
  <si>
    <t>MECH-00675-01</t>
  </si>
  <si>
    <t>ASMECH-00678-02</t>
  </si>
  <si>
    <t>MECH-00678-02</t>
  </si>
  <si>
    <t>ASMECH-00685-01</t>
  </si>
  <si>
    <t>MECH-00685-01</t>
  </si>
  <si>
    <t>ASMECH-00687-01</t>
  </si>
  <si>
    <t>MECH-00687-01</t>
  </si>
  <si>
    <t>ASMECH-00692-01</t>
  </si>
  <si>
    <t>MECH-00692-01</t>
  </si>
  <si>
    <t>ASMECH-00699-01</t>
  </si>
  <si>
    <t>MECH-00699-01</t>
  </si>
  <si>
    <t>ASMECH-00700-01</t>
  </si>
  <si>
    <t>MECH-00700-01</t>
  </si>
  <si>
    <t>ASMECH-00725-01</t>
  </si>
  <si>
    <t>MECH-00725-01</t>
  </si>
  <si>
    <t>ASMECH-00816-01</t>
  </si>
  <si>
    <t>MECH-00816-01</t>
  </si>
  <si>
    <t>ASMECH-00835-01</t>
  </si>
  <si>
    <t>MECH-00835-01</t>
  </si>
  <si>
    <t>ASMECH-00848-01</t>
  </si>
  <si>
    <t>MECH-00848-01</t>
  </si>
  <si>
    <t>ASMECH-00869-02</t>
  </si>
  <si>
    <t>MECH-00869-02</t>
  </si>
  <si>
    <t>ASMECH-00880-01</t>
  </si>
  <si>
    <t>MECH-00880-01</t>
  </si>
  <si>
    <t>ASMECH-00910-01D</t>
  </si>
  <si>
    <t>MECH-00910-01</t>
  </si>
  <si>
    <t>ASMECH-00947-01</t>
  </si>
  <si>
    <t>MECH-00947-01</t>
  </si>
  <si>
    <t>ASMECH-00949-01</t>
  </si>
  <si>
    <t>MECH-00949-01</t>
  </si>
  <si>
    <t>ASMECH-00955-01</t>
  </si>
  <si>
    <t>MECH-00955-01</t>
  </si>
  <si>
    <t>ASMECH-00977-01</t>
  </si>
  <si>
    <t>MECH-00977-01</t>
  </si>
  <si>
    <t>ASMECH-01009-01</t>
  </si>
  <si>
    <t>MECH-01009-01</t>
  </si>
  <si>
    <t>ASMECH-01010-01</t>
  </si>
  <si>
    <t>MECH-01010-01</t>
  </si>
  <si>
    <t>ASMECH-01024-01</t>
  </si>
  <si>
    <t>MECH-01024-01</t>
  </si>
  <si>
    <t>ASMECH-01078-01</t>
  </si>
  <si>
    <t>MECH-01078-01</t>
  </si>
  <si>
    <t>ASMECH-01081-02</t>
  </si>
  <si>
    <t>MECH-01081-02</t>
  </si>
  <si>
    <t>ASMECH-01100-01</t>
  </si>
  <si>
    <t>MECH-01100-01</t>
  </si>
  <si>
    <t>ASMECH-01130-01</t>
  </si>
  <si>
    <t>MECH-01130-01</t>
  </si>
  <si>
    <t>ASMECH-01131-01</t>
  </si>
  <si>
    <t>MECH-01131-01</t>
  </si>
  <si>
    <t>ASMECH-01146-02</t>
  </si>
  <si>
    <t>MECH-01146-02</t>
  </si>
  <si>
    <t>ASMECH-01147-01</t>
  </si>
  <si>
    <t>MECH-01147-01</t>
  </si>
  <si>
    <t>ASMECH-01181-02</t>
  </si>
  <si>
    <t>MECH-01181-02</t>
  </si>
  <si>
    <t>ASMECH-01189-01</t>
  </si>
  <si>
    <t>MECH-01189-01</t>
  </si>
  <si>
    <t>ASMECH-01190</t>
  </si>
  <si>
    <t>MECH-01190</t>
  </si>
  <si>
    <t>ASMECH-01238-02D</t>
  </si>
  <si>
    <t>MECH-01238-02</t>
  </si>
  <si>
    <t>ASMECH-01238-03</t>
  </si>
  <si>
    <t>MECH-01238-03</t>
  </si>
  <si>
    <t>ASMECH-01239-02</t>
  </si>
  <si>
    <t>MECH-01239-02</t>
  </si>
  <si>
    <t>ASMECH-01268-01</t>
  </si>
  <si>
    <t>MECH-01268-01</t>
  </si>
  <si>
    <t>ASMECH-01289-04</t>
  </si>
  <si>
    <t>MECH-01289-04</t>
  </si>
  <si>
    <t>ASMECH-01290-03</t>
  </si>
  <si>
    <t>MECH-01290-03</t>
  </si>
  <si>
    <t>ASMECH-01339-02</t>
  </si>
  <si>
    <t>MECH-01339-02</t>
  </si>
  <si>
    <t>ASMECH-01341-02</t>
  </si>
  <si>
    <t>MECH-01341-02</t>
  </si>
  <si>
    <t>ASMECH-01367-05</t>
  </si>
  <si>
    <t>MECH-01367-05</t>
  </si>
  <si>
    <t>ASMECH-01426-01</t>
  </si>
  <si>
    <t>MECH-01426-01</t>
  </si>
  <si>
    <t>ASMECH-01528-01</t>
  </si>
  <si>
    <t>MECH-01528-01</t>
  </si>
  <si>
    <t>ASMECH-01556-01</t>
  </si>
  <si>
    <t>MECH-01556-01</t>
  </si>
  <si>
    <t>ASMECH-01571-02</t>
  </si>
  <si>
    <t>MECH-01571-02</t>
  </si>
  <si>
    <t>ASMECH-01572-01</t>
  </si>
  <si>
    <t>MECH-01572-01</t>
  </si>
  <si>
    <t>ASMECH-01574-03</t>
  </si>
  <si>
    <t>MECH-01574-03</t>
  </si>
  <si>
    <t>ASMECH-01635-01</t>
  </si>
  <si>
    <t>MECH-01635-01</t>
  </si>
  <si>
    <t>ASMECH-01638-02</t>
  </si>
  <si>
    <t>MECH-01638-02</t>
  </si>
  <si>
    <t>ASMECH-01639-01</t>
  </si>
  <si>
    <t>MECH-01639-01</t>
  </si>
  <si>
    <t>ASMECH-01643-02</t>
  </si>
  <si>
    <t>MECH-01643-02</t>
  </si>
  <si>
    <t>ASMECH-01659-01</t>
  </si>
  <si>
    <t>MECH-01659-01</t>
  </si>
  <si>
    <t>ASMECH-01660-03</t>
  </si>
  <si>
    <t>MECH-01660-03</t>
  </si>
  <si>
    <t>ASMECH-01666-02</t>
  </si>
  <si>
    <t>MECH-01666-02</t>
  </si>
  <si>
    <t>ASMECH-01671-01</t>
  </si>
  <si>
    <t>MECH-01671-01</t>
  </si>
  <si>
    <t>ASMECH-01672-01</t>
  </si>
  <si>
    <t>MECH-01672-01</t>
  </si>
  <si>
    <t>ASMECH-01690-02</t>
  </si>
  <si>
    <t>MECH-01690-02</t>
  </si>
  <si>
    <t>ASMECH-01725-01</t>
  </si>
  <si>
    <t>MECH-01725-01</t>
  </si>
  <si>
    <t>ASMECH-01726-01</t>
  </si>
  <si>
    <t>MECH-01726-01</t>
  </si>
  <si>
    <t>ASMECH-01733-01</t>
  </si>
  <si>
    <t>MECH-01733-01</t>
  </si>
  <si>
    <t>ASMECH-01784-01</t>
  </si>
  <si>
    <t>MECH-01784-01</t>
  </si>
  <si>
    <t>ASMECH-01803-01</t>
  </si>
  <si>
    <t>MECH-01803-01</t>
  </si>
  <si>
    <t>ASMECH-01824-01</t>
  </si>
  <si>
    <t>MECH-01824-01</t>
  </si>
  <si>
    <t>ASMECH-01831-01</t>
  </si>
  <si>
    <t>MECH-01831-01</t>
  </si>
  <si>
    <t>ASMECH-01837-02</t>
  </si>
  <si>
    <t>MECH-01837-02</t>
  </si>
  <si>
    <t>ASMECH-01852-01</t>
  </si>
  <si>
    <t>MECH-01852-01</t>
  </si>
  <si>
    <t>ASMECH-01853-03D</t>
  </si>
  <si>
    <t>MECH-01853-03</t>
  </si>
  <si>
    <t>ASMECH-01861-01</t>
  </si>
  <si>
    <t>MECH-01861-01</t>
  </si>
  <si>
    <t>ASMECH-01862-01</t>
  </si>
  <si>
    <t>MECH-01862-01</t>
  </si>
  <si>
    <t>ASMECH-01865-01</t>
  </si>
  <si>
    <t>MECH-01865-01</t>
  </si>
  <si>
    <t>ASMECH-01866-01</t>
  </si>
  <si>
    <t>MECH-01866-01</t>
  </si>
  <si>
    <t>ASMECH-01868-01</t>
  </si>
  <si>
    <t>MECH-01868-01</t>
  </si>
  <si>
    <t>ASMECH-01871-01</t>
  </si>
  <si>
    <t>MECH-01871-01</t>
  </si>
  <si>
    <t>ASMECH-01872-01</t>
  </si>
  <si>
    <t>MECH-01872-01</t>
  </si>
  <si>
    <t>ASMECH-01873-01D</t>
  </si>
  <si>
    <t>MECH-01873-01</t>
  </si>
  <si>
    <t>ASMECH-01874-01D</t>
  </si>
  <si>
    <t>MECH-01874-01</t>
  </si>
  <si>
    <t>ASMECH-01884-01D</t>
  </si>
  <si>
    <t>MECH-01884-01</t>
  </si>
  <si>
    <t>ASMECH-01887-02D</t>
  </si>
  <si>
    <t>MECH-01887-02</t>
  </si>
  <si>
    <t>ASMECH-01892-01</t>
  </si>
  <si>
    <t>MECH-01892-01</t>
  </si>
  <si>
    <t>ASMECH-01893-01</t>
  </si>
  <si>
    <t>MECH-01893-01</t>
  </si>
  <si>
    <t>ASMECH-01894-01</t>
  </si>
  <si>
    <t>MECH-01894-01</t>
  </si>
  <si>
    <t>ASMECH-01997-01</t>
  </si>
  <si>
    <t>MECH-01997-01</t>
  </si>
  <si>
    <t>ASMECH-02083-01</t>
  </si>
  <si>
    <t>MECH-02083-01</t>
  </si>
  <si>
    <t>ASMECH-02113-01</t>
  </si>
  <si>
    <t>MECH-02113-01</t>
  </si>
  <si>
    <t>ASMECH-02127-01</t>
  </si>
  <si>
    <t>MECH-02127-01</t>
  </si>
  <si>
    <t>ASMECH-02128-01</t>
  </si>
  <si>
    <t>MECH-02128-01</t>
  </si>
  <si>
    <t>ASMECH-02132-02</t>
  </si>
  <si>
    <t>MECH-02132-02</t>
  </si>
  <si>
    <t>ASMECH-02159-01D</t>
  </si>
  <si>
    <t>MECH-02159-01</t>
  </si>
  <si>
    <t>ASMECH-02160-03D</t>
  </si>
  <si>
    <t>MECH-02160-03</t>
  </si>
  <si>
    <t>ASMECH-02197-01</t>
  </si>
  <si>
    <t>MECH-02197-01</t>
  </si>
  <si>
    <t>ASMECH-02198-01</t>
  </si>
  <si>
    <t>MECH-02198-01</t>
  </si>
  <si>
    <t>ASMECH-02205-02</t>
  </si>
  <si>
    <t>MECH-02205-02</t>
  </si>
  <si>
    <t>ASMECH-02212-02D</t>
  </si>
  <si>
    <t>MECH-02212-02</t>
  </si>
  <si>
    <t>ASMECH-02223-03</t>
  </si>
  <si>
    <t>MECH-02223-03</t>
  </si>
  <si>
    <t>ASMECH-02263-01</t>
  </si>
  <si>
    <t>MECH-02263-01</t>
  </si>
  <si>
    <t>ASMECH-02272-01D</t>
  </si>
  <si>
    <t>MECH-02272-01</t>
  </si>
  <si>
    <t>ASMECH-02273-01D</t>
  </si>
  <si>
    <t>MECH-02273-01</t>
  </si>
  <si>
    <t>ASMECH-02274-01D</t>
  </si>
  <si>
    <t>MECH-02274-01</t>
  </si>
  <si>
    <t>ASMECH-02275-02D</t>
  </si>
  <si>
    <t>MECH-02275-02</t>
  </si>
  <si>
    <t>ASMECH-02276-01D</t>
  </si>
  <si>
    <t>MECH-02276-01</t>
  </si>
  <si>
    <t>ASMECH-02278-02D</t>
  </si>
  <si>
    <t>MECH-02278-02</t>
  </si>
  <si>
    <t>ASMECH-02285-01D</t>
  </si>
  <si>
    <t>MECH-02285-01</t>
  </si>
  <si>
    <t>ASMECH-02292-01D</t>
  </si>
  <si>
    <t>MECH-02292-01</t>
  </si>
  <si>
    <t>ASMECH-02294-02</t>
  </si>
  <si>
    <t>MECH-02294-02</t>
  </si>
  <si>
    <t>ASMECH-02316-01</t>
  </si>
  <si>
    <t>MECH-02316-01</t>
  </si>
  <si>
    <t>ASMECH-02321-01</t>
  </si>
  <si>
    <t>MECH-02321-01</t>
  </si>
  <si>
    <t>ASMECH-02355-01</t>
  </si>
  <si>
    <t>MECH-02355-01</t>
  </si>
  <si>
    <t>ASMECH-02406-01</t>
  </si>
  <si>
    <t>MECH-02406-01</t>
  </si>
  <si>
    <t>ASMECH-02407-01</t>
  </si>
  <si>
    <t>MECH-02407-01</t>
  </si>
  <si>
    <t>ASMECH-02408-01</t>
  </si>
  <si>
    <t>MECH-02408-01</t>
  </si>
  <si>
    <t>ASMECH-02409-01</t>
  </si>
  <si>
    <t>MECH-02409-01</t>
  </si>
  <si>
    <t>ASMECH-02419-01</t>
  </si>
  <si>
    <t>MECH-02419-01</t>
  </si>
  <si>
    <t>ASMECH-02445-01</t>
  </si>
  <si>
    <t>MECH-02445-01</t>
  </si>
  <si>
    <t>ASMECH-05030</t>
  </si>
  <si>
    <t>MECH-05030</t>
  </si>
  <si>
    <t>ASMECH-05031</t>
  </si>
  <si>
    <t>MECH-05031</t>
  </si>
  <si>
    <t>ASMECH-05919</t>
  </si>
  <si>
    <t>MECH-05919</t>
  </si>
  <si>
    <t>ASMEM-00010</t>
  </si>
  <si>
    <t>MEM-00010</t>
  </si>
  <si>
    <t>ASMEM-00011</t>
  </si>
  <si>
    <t>MEM-00011</t>
  </si>
  <si>
    <t>ASMEM-00015</t>
  </si>
  <si>
    <t>MEM-00015</t>
  </si>
  <si>
    <t>ASMEM-00016</t>
  </si>
  <si>
    <t>MEM-00016</t>
  </si>
  <si>
    <t>ASMEM-00109</t>
  </si>
  <si>
    <t>MEM-00109</t>
  </si>
  <si>
    <t>ASMEM-00116</t>
  </si>
  <si>
    <t>MEM-00116</t>
  </si>
  <si>
    <t>ASMEM-00136</t>
  </si>
  <si>
    <t>MEM-00136</t>
  </si>
  <si>
    <t>ASMEM-00138</t>
  </si>
  <si>
    <t>MEM-00138</t>
  </si>
  <si>
    <t>ASMEM-00145</t>
  </si>
  <si>
    <t>MEM-00145</t>
  </si>
  <si>
    <t>ASMEM-00146</t>
  </si>
  <si>
    <t>MEM-00146</t>
  </si>
  <si>
    <t>ASMEM-00147</t>
  </si>
  <si>
    <t>MEM-00147</t>
  </si>
  <si>
    <t>ASMEM-00150</t>
  </si>
  <si>
    <t>MEM-00150</t>
  </si>
  <si>
    <t>ASMEM-00159</t>
  </si>
  <si>
    <t>MEM-00159</t>
  </si>
  <si>
    <t>ASMEM-00160</t>
  </si>
  <si>
    <t>MEM-00160</t>
  </si>
  <si>
    <t>ASMEM-00166</t>
  </si>
  <si>
    <t>MEM-00166</t>
  </si>
  <si>
    <t>ASMEM-00168</t>
  </si>
  <si>
    <t>MEM-00168</t>
  </si>
  <si>
    <t>ASMEM-00171</t>
  </si>
  <si>
    <t>MEM-00171</t>
  </si>
  <si>
    <t>ASMEM-00174</t>
  </si>
  <si>
    <t>MEM-00174</t>
  </si>
  <si>
    <t>ASMEM-00176</t>
  </si>
  <si>
    <t>MEM-00176</t>
  </si>
  <si>
    <t>ASMEM-00178</t>
  </si>
  <si>
    <t>MEM-00178</t>
  </si>
  <si>
    <t>ASMEM-00180</t>
  </si>
  <si>
    <t>MEM-00180</t>
  </si>
  <si>
    <t>ASMEM-00181</t>
  </si>
  <si>
    <t>MEM-00181</t>
  </si>
  <si>
    <t>ASMEM-00184</t>
  </si>
  <si>
    <t>MEM-00184</t>
  </si>
  <si>
    <t>ASMEM-00185</t>
  </si>
  <si>
    <t>MEM-00185</t>
  </si>
  <si>
    <t>ASMEM-00186</t>
  </si>
  <si>
    <t>MEM-00186</t>
  </si>
  <si>
    <t>ASMEM-00186D1</t>
  </si>
  <si>
    <t>ASMEM-00187</t>
  </si>
  <si>
    <t>MEM-00187</t>
  </si>
  <si>
    <t>ASMEM-00191</t>
  </si>
  <si>
    <t>MEM-00191</t>
  </si>
  <si>
    <t>ASMEM-00198</t>
  </si>
  <si>
    <t>MEM-00198</t>
  </si>
  <si>
    <t>ASMEM-00199</t>
  </si>
  <si>
    <t>MEM-00199</t>
  </si>
  <si>
    <t>ASMEM-00200</t>
  </si>
  <si>
    <t>MEM-00200</t>
  </si>
  <si>
    <t>ASMEM-00206</t>
  </si>
  <si>
    <t>MEM-00206</t>
  </si>
  <si>
    <t>ASMEM-00207</t>
  </si>
  <si>
    <t>MEM-00207</t>
  </si>
  <si>
    <t>ASMEM-00208</t>
  </si>
  <si>
    <t>MEM-00208</t>
  </si>
  <si>
    <t>ASMEM-00211</t>
  </si>
  <si>
    <t>MEM-00211</t>
  </si>
  <si>
    <t>ASMEM-00213</t>
  </si>
  <si>
    <t>MEM-00213</t>
  </si>
  <si>
    <t>ASMEM-00217</t>
  </si>
  <si>
    <t>MEM-00217</t>
  </si>
  <si>
    <t>ASMEM-00221</t>
  </si>
  <si>
    <t>MEM-00221</t>
  </si>
  <si>
    <t>ASMEM-00222</t>
  </si>
  <si>
    <t>MEM-00222</t>
  </si>
  <si>
    <t>ASMEM-00227</t>
  </si>
  <si>
    <t>MEM-00227</t>
  </si>
  <si>
    <t>ASMEM-00232</t>
  </si>
  <si>
    <t>MEM-00232</t>
  </si>
  <si>
    <t>ASMEM-00233</t>
  </si>
  <si>
    <t>MEM-00233</t>
  </si>
  <si>
    <t>ASMEM-00234</t>
  </si>
  <si>
    <t>MEM-00234</t>
  </si>
  <si>
    <t>ASMEM-00236</t>
  </si>
  <si>
    <t>MEM-00236</t>
  </si>
  <si>
    <t>ASMEM-00238</t>
  </si>
  <si>
    <t>MEM-00238</t>
  </si>
  <si>
    <t>ASMEM-00241</t>
  </si>
  <si>
    <t>MEM-00241</t>
  </si>
  <si>
    <t>ASMEM-00245</t>
  </si>
  <si>
    <t>MEM-00245</t>
  </si>
  <si>
    <t>ASMEM-00246D</t>
  </si>
  <si>
    <t>MEM-00246</t>
  </si>
  <si>
    <t>ASMEM-00248</t>
  </si>
  <si>
    <t>MEM-00248</t>
  </si>
  <si>
    <t>ASMEM-00250</t>
  </si>
  <si>
    <t>MEM-00250</t>
  </si>
  <si>
    <t>ASMEM-00253</t>
  </si>
  <si>
    <t>MEM-00253</t>
  </si>
  <si>
    <t>ASMEM-00256</t>
  </si>
  <si>
    <t>MEM-00256</t>
  </si>
  <si>
    <t>ASMEM-00260</t>
  </si>
  <si>
    <t>MEM-00260</t>
  </si>
  <si>
    <t>ASMEM-00265</t>
  </si>
  <si>
    <t>MEM-00265</t>
  </si>
  <si>
    <t>ASMEM-00266</t>
  </si>
  <si>
    <t>MEM-00266</t>
  </si>
  <si>
    <t>ASMEM-00268</t>
  </si>
  <si>
    <t>MEM-00268</t>
  </si>
  <si>
    <t>ASMEM-00269</t>
  </si>
  <si>
    <t>MEM-00269</t>
  </si>
  <si>
    <t>ASMEM-00270</t>
  </si>
  <si>
    <t>MEM-00270</t>
  </si>
  <si>
    <t>ASMEM-00271</t>
  </si>
  <si>
    <t>MEM-00271</t>
  </si>
  <si>
    <t>ASMEM-00272</t>
  </si>
  <si>
    <t>MEM-00272</t>
  </si>
  <si>
    <t>ASMEM-00273</t>
  </si>
  <si>
    <t>MEM-00273</t>
  </si>
  <si>
    <t>ASMEM-00280</t>
  </si>
  <si>
    <t>MEM-00280</t>
  </si>
  <si>
    <t>ASMEM-00281</t>
  </si>
  <si>
    <t>MEM-00281</t>
  </si>
  <si>
    <t>ASMEM-00282</t>
  </si>
  <si>
    <t>MEM-00282</t>
  </si>
  <si>
    <t>ASMEM-00284</t>
  </si>
  <si>
    <t>MEM-00284</t>
  </si>
  <si>
    <t>ASMEM-00292</t>
  </si>
  <si>
    <t>MEM-00292</t>
  </si>
  <si>
    <t>ASMEM-00294D</t>
  </si>
  <si>
    <t>MEM-00294</t>
  </si>
  <si>
    <t>ASMEM-00295</t>
  </si>
  <si>
    <t>MEM-00295</t>
  </si>
  <si>
    <t>ASMEM-00298D</t>
  </si>
  <si>
    <t>MEM-00298</t>
  </si>
  <si>
    <t>ASMEM-00299D</t>
  </si>
  <si>
    <t>MEM-00299</t>
  </si>
  <si>
    <t>ASMEM-00306</t>
  </si>
  <si>
    <t>MEM-00306</t>
  </si>
  <si>
    <t>ASMEM-01068</t>
  </si>
  <si>
    <t>MEM-01068</t>
  </si>
  <si>
    <t>ASMTL-00254-03</t>
  </si>
  <si>
    <t>MTL-00254-03</t>
  </si>
  <si>
    <t>ASMTL-00812-04</t>
  </si>
  <si>
    <t>MTL-00812-04</t>
  </si>
  <si>
    <t>ASMTL-00934-06</t>
  </si>
  <si>
    <t>MTL-00934-06</t>
  </si>
  <si>
    <t>ASMTL-01023-02</t>
  </si>
  <si>
    <t>MTL-01023-02</t>
  </si>
  <si>
    <t>ASMTL-01066-02</t>
  </si>
  <si>
    <t>MTL-01066-02</t>
  </si>
  <si>
    <t>ASMTL-01096-01</t>
  </si>
  <si>
    <t>MTL-01096-01</t>
  </si>
  <si>
    <t>ASMTL-01309-01</t>
  </si>
  <si>
    <t>MTL-01309-01</t>
  </si>
  <si>
    <t>ASMTL-01541-01</t>
  </si>
  <si>
    <t>MTL-01541-01</t>
  </si>
  <si>
    <t>ASMTL-01593-01</t>
  </si>
  <si>
    <t>MTL-01593-01</t>
  </si>
  <si>
    <t>ASMTL-02387-02</t>
  </si>
  <si>
    <t>MTL-02387-02</t>
  </si>
  <si>
    <t>ASMTL-02903-02D</t>
  </si>
  <si>
    <t>MTL-02903-02</t>
  </si>
  <si>
    <t>ASMTL-03104-02D</t>
  </si>
  <si>
    <t>MTL-03104-02</t>
  </si>
  <si>
    <t>ASMTL-03118-02</t>
  </si>
  <si>
    <t>MTL-03118-02</t>
  </si>
  <si>
    <t>ASMTL-03150-02D</t>
  </si>
  <si>
    <t>MTL-03150-02</t>
  </si>
  <si>
    <t>ASMTL-03244-01</t>
  </si>
  <si>
    <t>MTL-03244-01</t>
  </si>
  <si>
    <t>ASMTL-03346-02</t>
  </si>
  <si>
    <t>MTL-03346-02</t>
  </si>
  <si>
    <t>ASMTL-03706-01</t>
  </si>
  <si>
    <t>MTL-03706-01</t>
  </si>
  <si>
    <t>ASOSC-00001</t>
  </si>
  <si>
    <t>OSC-00001</t>
  </si>
  <si>
    <t>ASOSC-00002</t>
  </si>
  <si>
    <t>OSC-00002</t>
  </si>
  <si>
    <t>ASOSC-00003</t>
  </si>
  <si>
    <t>OSC-00003</t>
  </si>
  <si>
    <t>ASOSC-00011</t>
  </si>
  <si>
    <t>OSC-00011</t>
  </si>
  <si>
    <t>ASOSC-00012</t>
  </si>
  <si>
    <t>OSC-00012</t>
  </si>
  <si>
    <t>ASOSC-00013</t>
  </si>
  <si>
    <t>OSC-00013</t>
  </si>
  <si>
    <t>ASOSC-00014</t>
  </si>
  <si>
    <t>OSC-00014</t>
  </si>
  <si>
    <t>ASOSC-00117</t>
  </si>
  <si>
    <t>OSC-00117</t>
  </si>
  <si>
    <t>ASOSC-00121</t>
  </si>
  <si>
    <t>OSC-00121</t>
  </si>
  <si>
    <t>ASOSC-00124</t>
  </si>
  <si>
    <t>OSC-00124</t>
  </si>
  <si>
    <t>ASOSC-00125</t>
  </si>
  <si>
    <t>OSC-00125</t>
  </si>
  <si>
    <t>ASOSC-00126</t>
  </si>
  <si>
    <t>OSC-00126</t>
  </si>
  <si>
    <t>ASOSC-00131</t>
  </si>
  <si>
    <t>OSC-00131</t>
  </si>
  <si>
    <t>ASOSC-00136</t>
  </si>
  <si>
    <t>OSC-00136</t>
  </si>
  <si>
    <t>ASOSC-00141</t>
  </si>
  <si>
    <t>OSC-00141</t>
  </si>
  <si>
    <t>ASOSC-00142</t>
  </si>
  <si>
    <t>OSC-00142</t>
  </si>
  <si>
    <t>ASOSC-00146</t>
  </si>
  <si>
    <t>OSC-00146</t>
  </si>
  <si>
    <t>ASOSC-00148</t>
  </si>
  <si>
    <t>OSC-00148</t>
  </si>
  <si>
    <t>ASOSC-00150</t>
  </si>
  <si>
    <t>OSC-00150</t>
  </si>
  <si>
    <t>ASOSC-00152</t>
  </si>
  <si>
    <t>OSC-00152</t>
  </si>
  <si>
    <t>ASOSC-00156</t>
  </si>
  <si>
    <t>OSC-00156</t>
  </si>
  <si>
    <t>ASOSC-00160</t>
  </si>
  <si>
    <t>OSC-00160</t>
  </si>
  <si>
    <t>ASOSC-00162</t>
  </si>
  <si>
    <t>OSC-00162</t>
  </si>
  <si>
    <t>ASOSC-00164</t>
  </si>
  <si>
    <t>OSC-00164</t>
  </si>
  <si>
    <t>ASOSC-00165</t>
  </si>
  <si>
    <t>OSC-00165</t>
  </si>
  <si>
    <t>ASOSC-00170</t>
  </si>
  <si>
    <t>OSC-00170</t>
  </si>
  <si>
    <t>ASOSC-00173</t>
  </si>
  <si>
    <t>OSC-00173</t>
  </si>
  <si>
    <t>ASOSC-00174</t>
  </si>
  <si>
    <t>OSC-00174</t>
  </si>
  <si>
    <t>ASOSC-00175</t>
  </si>
  <si>
    <t>OSC-00175</t>
  </si>
  <si>
    <t>ASOSC-00176</t>
  </si>
  <si>
    <t>OSC-00176</t>
  </si>
  <si>
    <t>ASOSC-00177D</t>
  </si>
  <si>
    <t>OSC-00177</t>
  </si>
  <si>
    <t>ASOSC-00178</t>
  </si>
  <si>
    <t>OSC-00178</t>
  </si>
  <si>
    <t>ASOSC-00180</t>
  </si>
  <si>
    <t>OSC-00180</t>
  </si>
  <si>
    <t>ASOSC-00181</t>
  </si>
  <si>
    <t>OSC-00181</t>
  </si>
  <si>
    <t>ASOSC-00182</t>
  </si>
  <si>
    <t>OSC-00182</t>
  </si>
  <si>
    <t>ASOSC-00183</t>
  </si>
  <si>
    <t>OSC-00183</t>
  </si>
  <si>
    <t>ASOSC-00186</t>
  </si>
  <si>
    <t>OSC-00186</t>
  </si>
  <si>
    <t>ASOSC-00189</t>
  </si>
  <si>
    <t>OSC-00189</t>
  </si>
  <si>
    <t>ASOSC-00196</t>
  </si>
  <si>
    <t>OSC-00196</t>
  </si>
  <si>
    <t>ASOSC-00198</t>
  </si>
  <si>
    <t>OSC-00198</t>
  </si>
  <si>
    <t>ASOSC-00201D</t>
  </si>
  <si>
    <t>OSC-00201</t>
  </si>
  <si>
    <t>ASOSC-00209</t>
  </si>
  <si>
    <t>OSC-00209</t>
  </si>
  <si>
    <t>ASOSC-00211</t>
  </si>
  <si>
    <t>OSC-00211</t>
  </si>
  <si>
    <t>ASOSC-00212</t>
  </si>
  <si>
    <t>OSC-00212</t>
  </si>
  <si>
    <t>ASPDOC-00036-07</t>
  </si>
  <si>
    <t>PDOC-00036-07</t>
  </si>
  <si>
    <t>ASPDOC-00114-01</t>
  </si>
  <si>
    <t>PDOC-00114-01</t>
  </si>
  <si>
    <t>ASPDOC-00127-03</t>
  </si>
  <si>
    <t>PDOC-00127-03</t>
  </si>
  <si>
    <t>ASPDOC-00130-01D</t>
  </si>
  <si>
    <t>PDOC-00130-01</t>
  </si>
  <si>
    <t>ASPDOC-00149-01D</t>
  </si>
  <si>
    <t>PDOC-00149-01</t>
  </si>
  <si>
    <t>ASPDOC-00168-02</t>
  </si>
  <si>
    <t>PDOC-00168-02</t>
  </si>
  <si>
    <t>ASPDOC-00189-01D</t>
  </si>
  <si>
    <t>PDOC-00189-01</t>
  </si>
  <si>
    <t>ASPRG-00025-04</t>
  </si>
  <si>
    <t>PRG-00025-04</t>
  </si>
  <si>
    <t>ASPRG-00028-01</t>
  </si>
  <si>
    <t>PRG-00028-01</t>
  </si>
  <si>
    <t>ASPRG-00034-01</t>
  </si>
  <si>
    <t>PRG-00034-01</t>
  </si>
  <si>
    <t>ASPRG-00038-04</t>
  </si>
  <si>
    <t>PRG-00038-04</t>
  </si>
  <si>
    <t>ASPRG-00039-01</t>
  </si>
  <si>
    <t>PRG-00039-01</t>
  </si>
  <si>
    <t>ASPRG-00049-01</t>
  </si>
  <si>
    <t>PRG-00049-01</t>
  </si>
  <si>
    <t>ASPRG-00054-02</t>
  </si>
  <si>
    <t>PRG-00054-02</t>
  </si>
  <si>
    <t>ASPRG-00054-03</t>
  </si>
  <si>
    <t>PRG-00054-03</t>
  </si>
  <si>
    <t>ASPRG-00055-01</t>
  </si>
  <si>
    <t>PRG-00055-01</t>
  </si>
  <si>
    <t>ASPRG-00057-03</t>
  </si>
  <si>
    <t>PRG-00057-03</t>
  </si>
  <si>
    <t>ASPRG-00059-01</t>
  </si>
  <si>
    <t>PRG-00059-01</t>
  </si>
  <si>
    <t>ASPRG-00060-02</t>
  </si>
  <si>
    <t>PRG-00060-02</t>
  </si>
  <si>
    <t>ASPRG-00060-03</t>
  </si>
  <si>
    <t>PRG-00060-03</t>
  </si>
  <si>
    <t>ASPRG-00061-02</t>
  </si>
  <si>
    <t>PRG-00061-02</t>
  </si>
  <si>
    <t>ASPRG-00063-01</t>
  </si>
  <si>
    <t>PRG-00063-01</t>
  </si>
  <si>
    <t>ASPRG-00064-01</t>
  </si>
  <si>
    <t>PRG-00064-01</t>
  </si>
  <si>
    <t>ASPRG-00065-01</t>
  </si>
  <si>
    <t>PRG-00065-01</t>
  </si>
  <si>
    <t>ASPRG-00073-01</t>
  </si>
  <si>
    <t>PRG-00073-01</t>
  </si>
  <si>
    <t>ASPRG-00074-01</t>
  </si>
  <si>
    <t>PRG-00074-01</t>
  </si>
  <si>
    <t>ASPRG-00076-01</t>
  </si>
  <si>
    <t>PRG-00076-01</t>
  </si>
  <si>
    <t>ASPRG-00082-01</t>
  </si>
  <si>
    <t>PRG-00082-01</t>
  </si>
  <si>
    <t>ASPRG-00083-01</t>
  </si>
  <si>
    <t>PRG-00083-01</t>
  </si>
  <si>
    <t>ASPRG-00083-02</t>
  </si>
  <si>
    <t>PRG-00083-02</t>
  </si>
  <si>
    <t>ASPRG-00085-02</t>
  </si>
  <si>
    <t>PRG-00085-02</t>
  </si>
  <si>
    <t>ASPRG-00085-03</t>
  </si>
  <si>
    <t>PRG-00085-03</t>
  </si>
  <si>
    <t>ASPRG-00086-02</t>
  </si>
  <si>
    <t>PRG-00086-02</t>
  </si>
  <si>
    <t>ASPRG-00087-02</t>
  </si>
  <si>
    <t>PRG-00087-02</t>
  </si>
  <si>
    <t>ASPRG-00088-02</t>
  </si>
  <si>
    <t>PRG-00088-02</t>
  </si>
  <si>
    <t>ASPRG-00091-01</t>
  </si>
  <si>
    <t>PRG-00091-01</t>
  </si>
  <si>
    <t>ASPRG-00095-01</t>
  </si>
  <si>
    <t>PRG-00095-01</t>
  </si>
  <si>
    <t>ASPRG-00096-01</t>
  </si>
  <si>
    <t>PRG-00096-01</t>
  </si>
  <si>
    <t>ASPRG-00098-01</t>
  </si>
  <si>
    <t>PRG-00098-01</t>
  </si>
  <si>
    <t>ASPRG-00099-01</t>
  </si>
  <si>
    <t>PRG-00099-01</t>
  </si>
  <si>
    <t>ASPRG-00100-01</t>
  </si>
  <si>
    <t>PRG-00100-01</t>
  </si>
  <si>
    <t>ASPRG-00102-01</t>
  </si>
  <si>
    <t>PRG-00102-01</t>
  </si>
  <si>
    <t>ASPWR-00005</t>
  </si>
  <si>
    <t>PWR-00005</t>
  </si>
  <si>
    <t>ASPWR-00006</t>
  </si>
  <si>
    <t>PWR-00006</t>
  </si>
  <si>
    <t>ASPWR-00015</t>
  </si>
  <si>
    <t>PWR-00015</t>
  </si>
  <si>
    <t>ASPWR-00017</t>
  </si>
  <si>
    <t>PWR-00017</t>
  </si>
  <si>
    <t>ASPWR-00110</t>
  </si>
  <si>
    <t>PWR-00110</t>
  </si>
  <si>
    <t>ASPWR-00115</t>
  </si>
  <si>
    <t>PWR-00115</t>
  </si>
  <si>
    <t>ASPWR-00116</t>
  </si>
  <si>
    <t>PWR-00116</t>
  </si>
  <si>
    <t>ASPWR-00121</t>
  </si>
  <si>
    <t>PWR-00121</t>
  </si>
  <si>
    <t>ASPWR-00123</t>
  </si>
  <si>
    <t>PWR-00123</t>
  </si>
  <si>
    <t>ASPWR-00125</t>
  </si>
  <si>
    <t>PWR-00125</t>
  </si>
  <si>
    <t>ASPWR-00138</t>
  </si>
  <si>
    <t>PWR-00138</t>
  </si>
  <si>
    <t>ASPWR-00142</t>
  </si>
  <si>
    <t>PWR-00142</t>
  </si>
  <si>
    <t>ASPWR-00143</t>
  </si>
  <si>
    <t>PWR-00143</t>
  </si>
  <si>
    <t>ASPWR-00144</t>
  </si>
  <si>
    <t>PWR-00144</t>
  </si>
  <si>
    <t>ASPWR-00148</t>
  </si>
  <si>
    <t>PWR-00148</t>
  </si>
  <si>
    <t>ASPWR-00149</t>
  </si>
  <si>
    <t>PWR-00149</t>
  </si>
  <si>
    <t>ASPWR-00150</t>
  </si>
  <si>
    <t>PWR-00150</t>
  </si>
  <si>
    <t>ASPWR-00151</t>
  </si>
  <si>
    <t>PWR-00151</t>
  </si>
  <si>
    <t>ASPWR-00152-02</t>
  </si>
  <si>
    <t>PWR-00152-02</t>
  </si>
  <si>
    <t>ASPWR-00153-02</t>
  </si>
  <si>
    <t>PWR-00153-02</t>
  </si>
  <si>
    <t>ASPWR-00154</t>
  </si>
  <si>
    <t>PWR-00154</t>
  </si>
  <si>
    <t>ASPWR-00155</t>
  </si>
  <si>
    <t>PWR-00155</t>
  </si>
  <si>
    <t>ASPWR-00159-04</t>
  </si>
  <si>
    <t>PWR-00159-04</t>
  </si>
  <si>
    <t>ASPWR-00160-04</t>
  </si>
  <si>
    <t>PWR-00160-04</t>
  </si>
  <si>
    <t>ASPWR-00161-01</t>
  </si>
  <si>
    <t>PWR-00161-01</t>
  </si>
  <si>
    <t>ASPWR-00163-01</t>
  </si>
  <si>
    <t>PWR-00163-01</t>
  </si>
  <si>
    <t>ASPWR-00165</t>
  </si>
  <si>
    <t>PWR-00165</t>
  </si>
  <si>
    <t>ASPWR-00172</t>
  </si>
  <si>
    <t>PWR-00172</t>
  </si>
  <si>
    <t>ASPWR-00175</t>
  </si>
  <si>
    <t>PWR-00175</t>
  </si>
  <si>
    <t>ASPWR-00176</t>
  </si>
  <si>
    <t>PWR-00176</t>
  </si>
  <si>
    <t>ASPWR-00177</t>
  </si>
  <si>
    <t>PWR-00177</t>
  </si>
  <si>
    <t>ASPWR-00178</t>
  </si>
  <si>
    <t>PWR-00178</t>
  </si>
  <si>
    <t>ASPWR-00179</t>
  </si>
  <si>
    <t>PWR-00179</t>
  </si>
  <si>
    <t>ASPWR-00180</t>
  </si>
  <si>
    <t>PWR-00180</t>
  </si>
  <si>
    <t>ASPWR-00184</t>
  </si>
  <si>
    <t>PWR-00184</t>
  </si>
  <si>
    <t>ASPWR-00188</t>
  </si>
  <si>
    <t>PWR-00188</t>
  </si>
  <si>
    <t>ASPWR-00194-01</t>
  </si>
  <si>
    <t>PWR-00194-01</t>
  </si>
  <si>
    <t>ASPWR-00196</t>
  </si>
  <si>
    <t>PWR-00196</t>
  </si>
  <si>
    <t>ASPWR-00197</t>
  </si>
  <si>
    <t>PWR-00197</t>
  </si>
  <si>
    <t>ASPWR-00199</t>
  </si>
  <si>
    <t>PWR-00199</t>
  </si>
  <si>
    <t>ASPWR-00200</t>
  </si>
  <si>
    <t>PWR-00200</t>
  </si>
  <si>
    <t>ASPWR-00201</t>
  </si>
  <si>
    <t>PWR-00201</t>
  </si>
  <si>
    <t>ASPWR-00202</t>
  </si>
  <si>
    <t>PWR-00202</t>
  </si>
  <si>
    <t>ASPWR-00203</t>
  </si>
  <si>
    <t>PWR-00203</t>
  </si>
  <si>
    <t>ASPWR-00204</t>
  </si>
  <si>
    <t>PWR-00204</t>
  </si>
  <si>
    <t>ASPWR-00205</t>
  </si>
  <si>
    <t>PWR-00205</t>
  </si>
  <si>
    <t>ASPWR-00206</t>
  </si>
  <si>
    <t>PWR-00206</t>
  </si>
  <si>
    <t>ASPWR-00209-01</t>
  </si>
  <si>
    <t>PWR-00209-01</t>
  </si>
  <si>
    <t>ASPWR-00210</t>
  </si>
  <si>
    <t>PWR-00210</t>
  </si>
  <si>
    <t>ASPWR-00212</t>
  </si>
  <si>
    <t>PWR-00212</t>
  </si>
  <si>
    <t>ASPWR-00215</t>
  </si>
  <si>
    <t>PWR-00215</t>
  </si>
  <si>
    <t>ASPWR-00219</t>
  </si>
  <si>
    <t>PWR-00219</t>
  </si>
  <si>
    <t>ASPWR-00223-01</t>
  </si>
  <si>
    <t>PWR-00223-01</t>
  </si>
  <si>
    <t>ASPWR-00224-01</t>
  </si>
  <si>
    <t>PWR-00224-01</t>
  </si>
  <si>
    <t>ASPWR-00224-02</t>
  </si>
  <si>
    <t>PWR-00224-02</t>
  </si>
  <si>
    <t>ASPWR-00225-02</t>
  </si>
  <si>
    <t>PWR-00225-02</t>
  </si>
  <si>
    <t>ASPWR-00226</t>
  </si>
  <si>
    <t>PWR-00226</t>
  </si>
  <si>
    <t>ASPWR-00232</t>
  </si>
  <si>
    <t>PWR-00232</t>
  </si>
  <si>
    <t>ASPWR-00233</t>
  </si>
  <si>
    <t>PWR-00233</t>
  </si>
  <si>
    <t>ASPWR-00234</t>
  </si>
  <si>
    <t>PWR-00234</t>
  </si>
  <si>
    <t>ASPWR-00235</t>
  </si>
  <si>
    <t>PWR-00235</t>
  </si>
  <si>
    <t>ASPWR-00237-01</t>
  </si>
  <si>
    <t>PWR-00237-01</t>
  </si>
  <si>
    <t>ASPWR-00237-02</t>
  </si>
  <si>
    <t>PWR-00237-02</t>
  </si>
  <si>
    <t>ASPWR-00238-01</t>
  </si>
  <si>
    <t>PWR-00238-01</t>
  </si>
  <si>
    <t>ASPWR-00243</t>
  </si>
  <si>
    <t>PWR-00243</t>
  </si>
  <si>
    <t>ASPWR-00246</t>
  </si>
  <si>
    <t>PWR-00246</t>
  </si>
  <si>
    <t>ASPWR-00254-01</t>
  </si>
  <si>
    <t>PWR-00254-01</t>
  </si>
  <si>
    <t>ASPWR-00255</t>
  </si>
  <si>
    <t>PWR-00255</t>
  </si>
  <si>
    <t>ASPWR-00256</t>
  </si>
  <si>
    <t>PWR-00256</t>
  </si>
  <si>
    <t>ASPWR-00262</t>
  </si>
  <si>
    <t>PWR-00262</t>
  </si>
  <si>
    <t>ASPWR-00268</t>
  </si>
  <si>
    <t>PWR-00268</t>
  </si>
  <si>
    <t>ASPWR-00272</t>
  </si>
  <si>
    <t>PWR-00272</t>
  </si>
  <si>
    <t>ASPWR-00274</t>
  </si>
  <si>
    <t>PWR-00274</t>
  </si>
  <si>
    <t>ASPWR-00276</t>
  </si>
  <si>
    <t>PWR-00276</t>
  </si>
  <si>
    <t>ASPWR-00277</t>
  </si>
  <si>
    <t>PWR-00277</t>
  </si>
  <si>
    <t>ASPWR-00279</t>
  </si>
  <si>
    <t>PWR-00279</t>
  </si>
  <si>
    <t>ASPWR-00280</t>
  </si>
  <si>
    <t>PWR-00280</t>
  </si>
  <si>
    <t>ASPWR-00282</t>
  </si>
  <si>
    <t>PWR-00282</t>
  </si>
  <si>
    <t>ASPWR-00286</t>
  </si>
  <si>
    <t>PWR-00286</t>
  </si>
  <si>
    <t>ASPWR-00289</t>
  </si>
  <si>
    <t>PWR-00289</t>
  </si>
  <si>
    <t>ASPWR-00295</t>
  </si>
  <si>
    <t>PWR-00295</t>
  </si>
  <si>
    <t>ASPWR-00297-03</t>
  </si>
  <si>
    <t>PWR-00297-03</t>
  </si>
  <si>
    <t>ASPWR-00299-01</t>
  </si>
  <si>
    <t>PWR-00299-01</t>
  </si>
  <si>
    <t>ASPWR-00302</t>
  </si>
  <si>
    <t>PWR-00302</t>
  </si>
  <si>
    <t>ASPWR-00303</t>
  </si>
  <si>
    <t>PWR-00303</t>
  </si>
  <si>
    <t>ASPWR-00304</t>
  </si>
  <si>
    <t>PWR-00304</t>
  </si>
  <si>
    <t>ASPWR-00310</t>
  </si>
  <si>
    <t>PWR-00310</t>
  </si>
  <si>
    <t>ASPWR-00311</t>
  </si>
  <si>
    <t>PWR-00311</t>
  </si>
  <si>
    <t>ASPWR-00312</t>
  </si>
  <si>
    <t>PWR-00312</t>
  </si>
  <si>
    <t>ASPWR-00313</t>
  </si>
  <si>
    <t>PWR-00313</t>
  </si>
  <si>
    <t>ASPWR-00316-02</t>
  </si>
  <si>
    <t>PWR-00316-02</t>
  </si>
  <si>
    <t>ASPWR-00318</t>
  </si>
  <si>
    <t>PWR-00318</t>
  </si>
  <si>
    <t>ASPWR-00319</t>
  </si>
  <si>
    <t>PWR-00319</t>
  </si>
  <si>
    <t>ASPWR-00320</t>
  </si>
  <si>
    <t>PWR-00320</t>
  </si>
  <si>
    <t>ASPWR-00321D</t>
  </si>
  <si>
    <t>PWR-00321</t>
  </si>
  <si>
    <t>ASPWR-00322</t>
  </si>
  <si>
    <t>PWR-00322</t>
  </si>
  <si>
    <t>ASPWR-00323</t>
  </si>
  <si>
    <t>PWR-00323</t>
  </si>
  <si>
    <t>ASPWR-00325-01</t>
  </si>
  <si>
    <t>PWR-00325-01</t>
  </si>
  <si>
    <t>ASPWR-00326-01</t>
  </si>
  <si>
    <t>PWR-00326-01</t>
  </si>
  <si>
    <t>ASPWR-00327-05</t>
  </si>
  <si>
    <t>PWR-00327-05</t>
  </si>
  <si>
    <t>ASPWR-00328-01</t>
  </si>
  <si>
    <t>PWR-00328-01</t>
  </si>
  <si>
    <t>ASPWR-00329-01</t>
  </si>
  <si>
    <t>PWR-00329-01</t>
  </si>
  <si>
    <t>ASPWR-00341</t>
  </si>
  <si>
    <t>PWR-00341</t>
  </si>
  <si>
    <t>ASPWR-00342</t>
  </si>
  <si>
    <t>PWR-00342</t>
  </si>
  <si>
    <t>ASPWR-00346</t>
  </si>
  <si>
    <t>PWR-00346</t>
  </si>
  <si>
    <t>ASPWR-00347</t>
  </si>
  <si>
    <t>PWR-00347</t>
  </si>
  <si>
    <t>ASPWR-00348-02</t>
  </si>
  <si>
    <t>PWR-00348-02</t>
  </si>
  <si>
    <t>ASPWR-00348-03</t>
  </si>
  <si>
    <t>PWR-00348-03</t>
  </si>
  <si>
    <t>ASPWR-00350-02</t>
  </si>
  <si>
    <t>PWR-00350-02</t>
  </si>
  <si>
    <t>ASPWR-00353</t>
  </si>
  <si>
    <t>PWR-00353</t>
  </si>
  <si>
    <t>ASPWR-00364D</t>
  </si>
  <si>
    <t>PWR-00364</t>
  </si>
  <si>
    <t>ASPWR-00365D</t>
  </si>
  <si>
    <t>PWR-00365</t>
  </si>
  <si>
    <t>ASPWR-00368</t>
  </si>
  <si>
    <t>PWR-00368</t>
  </si>
  <si>
    <t>ASPWR-00369D</t>
  </si>
  <si>
    <t>PWR-00369</t>
  </si>
  <si>
    <t>ASPWR-00370-01</t>
  </si>
  <si>
    <t>PWR-00370-01</t>
  </si>
  <si>
    <t>ASPWR-00373D</t>
  </si>
  <si>
    <t>PWR-00373</t>
  </si>
  <si>
    <t>ASPWR-00374</t>
  </si>
  <si>
    <t>PWR-00374</t>
  </si>
  <si>
    <t>ASPWR-00377</t>
  </si>
  <si>
    <t>PWR-00377</t>
  </si>
  <si>
    <t>ASPWR-00386D</t>
  </si>
  <si>
    <t>PWR-00386</t>
  </si>
  <si>
    <t>ASPWR-00387D</t>
  </si>
  <si>
    <t>PWR-00387</t>
  </si>
  <si>
    <t>ASPWR-00389D</t>
  </si>
  <si>
    <t>PWR-00389</t>
  </si>
  <si>
    <t>ASPWR-00390</t>
  </si>
  <si>
    <t>PWR-00390</t>
  </si>
  <si>
    <t>ASPWR-00391-01</t>
  </si>
  <si>
    <t>PWR-00391-01</t>
  </si>
  <si>
    <t>ASPWR-00404D</t>
  </si>
  <si>
    <t>PWR-00404</t>
  </si>
  <si>
    <t>ASPWR-00421D</t>
  </si>
  <si>
    <t>PWR-00421</t>
  </si>
  <si>
    <t>ASPWR-00422D</t>
  </si>
  <si>
    <t>PWR-00422</t>
  </si>
  <si>
    <t>ASRES-00001</t>
  </si>
  <si>
    <t>RES-00001</t>
  </si>
  <si>
    <t>ASRES-00002</t>
  </si>
  <si>
    <t>RES-00002</t>
  </si>
  <si>
    <t>ASRES-00003</t>
  </si>
  <si>
    <t>RES-00003</t>
  </si>
  <si>
    <t>ASRES-00004</t>
  </si>
  <si>
    <t>RES-00004</t>
  </si>
  <si>
    <t>ASRES-00005</t>
  </si>
  <si>
    <t>RES-00005</t>
  </si>
  <si>
    <t>ASRES-00006</t>
  </si>
  <si>
    <t>RES-00006</t>
  </si>
  <si>
    <t>ASRES-00007</t>
  </si>
  <si>
    <t>RES-00007</t>
  </si>
  <si>
    <t>ASRES-00008</t>
  </si>
  <si>
    <t>RES-00008</t>
  </si>
  <si>
    <t>ASRES-00009</t>
  </si>
  <si>
    <t>RES-00009</t>
  </si>
  <si>
    <t>ASRES-00010</t>
  </si>
  <si>
    <t>RES-00010</t>
  </si>
  <si>
    <t>ASRES-00011</t>
  </si>
  <si>
    <t>RES-00011</t>
  </si>
  <si>
    <t>ASRES-00012</t>
  </si>
  <si>
    <t>RES-00012</t>
  </si>
  <si>
    <t>ASRES-00013</t>
  </si>
  <si>
    <t>RES-00013</t>
  </si>
  <si>
    <t>ASRES-00014</t>
  </si>
  <si>
    <t>RES-00014</t>
  </si>
  <si>
    <t>ASRES-00015</t>
  </si>
  <si>
    <t>RES-00015</t>
  </si>
  <si>
    <t>ASRES-00016</t>
  </si>
  <si>
    <t>RES-00016</t>
  </si>
  <si>
    <t>ASRES-00017</t>
  </si>
  <si>
    <t>RES-00017</t>
  </si>
  <si>
    <t>ASRES-00018</t>
  </si>
  <si>
    <t>RES-00018</t>
  </si>
  <si>
    <t>ASRES-00019</t>
  </si>
  <si>
    <t>RES-00019</t>
  </si>
  <si>
    <t>ASRES-00020</t>
  </si>
  <si>
    <t>RES-00020</t>
  </si>
  <si>
    <t>ASRES-00021</t>
  </si>
  <si>
    <t>RES-00021</t>
  </si>
  <si>
    <t>ASRES-00022</t>
  </si>
  <si>
    <t>RES-00022</t>
  </si>
  <si>
    <t>ASRES-00023</t>
  </si>
  <si>
    <t>RES-00023</t>
  </si>
  <si>
    <t>ASRES-00024</t>
  </si>
  <si>
    <t>RES-00024</t>
  </si>
  <si>
    <t>ASRES-00025</t>
  </si>
  <si>
    <t>RES-00025</t>
  </si>
  <si>
    <t>ASRES-00026</t>
  </si>
  <si>
    <t>RES-00026</t>
  </si>
  <si>
    <t>ASRES-00028</t>
  </si>
  <si>
    <t>RES-00028</t>
  </si>
  <si>
    <t>ASRES-00030</t>
  </si>
  <si>
    <t>RES-00030</t>
  </si>
  <si>
    <t>ASRES-00031</t>
  </si>
  <si>
    <t>RES-00031</t>
  </si>
  <si>
    <t>ASRES-00032</t>
  </si>
  <si>
    <t>RES-00032</t>
  </si>
  <si>
    <t>ASRES-00033</t>
  </si>
  <si>
    <t>RES-00033</t>
  </si>
  <si>
    <t>ASRES-00034</t>
  </si>
  <si>
    <t>RES-00034</t>
  </si>
  <si>
    <t>ASRES-00035</t>
  </si>
  <si>
    <t>RES-00035</t>
  </si>
  <si>
    <t>ASRES-00036</t>
  </si>
  <si>
    <t>RES-00036</t>
  </si>
  <si>
    <t>ASRES-00037</t>
  </si>
  <si>
    <t>RES-00037</t>
  </si>
  <si>
    <t>ASRES-00039</t>
  </si>
  <si>
    <t>RES-00039</t>
  </si>
  <si>
    <t>ASRES-00040</t>
  </si>
  <si>
    <t>RES-00040</t>
  </si>
  <si>
    <t>ASRES-00041</t>
  </si>
  <si>
    <t>RES-00041</t>
  </si>
  <si>
    <t>ASRES-00042</t>
  </si>
  <si>
    <t>RES-00042</t>
  </si>
  <si>
    <t>ASRES-00045</t>
  </si>
  <si>
    <t>RES-00045</t>
  </si>
  <si>
    <t>ASRES-00046</t>
  </si>
  <si>
    <t>RES-00046</t>
  </si>
  <si>
    <t>ASRES-00047</t>
  </si>
  <si>
    <t>RES-00047</t>
  </si>
  <si>
    <t>ASRES-00048</t>
  </si>
  <si>
    <t>RES-00048</t>
  </si>
  <si>
    <t>ASRES-00049</t>
  </si>
  <si>
    <t>RES-00049</t>
  </si>
  <si>
    <t>ASRES-00050</t>
  </si>
  <si>
    <t>RES-00050</t>
  </si>
  <si>
    <t>ASRES-00051</t>
  </si>
  <si>
    <t>RES-00051</t>
  </si>
  <si>
    <t>ASRES-00052</t>
  </si>
  <si>
    <t>RES-00052</t>
  </si>
  <si>
    <t>ASRES-00053</t>
  </si>
  <si>
    <t>RES-00053</t>
  </si>
  <si>
    <t>ASRES-00054</t>
  </si>
  <si>
    <t>RES-00054</t>
  </si>
  <si>
    <t>ASRES-00055</t>
  </si>
  <si>
    <t>RES-00055</t>
  </si>
  <si>
    <t>ASRES-00056</t>
  </si>
  <si>
    <t>RES-00056</t>
  </si>
  <si>
    <t>ASRES-00057</t>
  </si>
  <si>
    <t>RES-00057</t>
  </si>
  <si>
    <t>ASRES-00059</t>
  </si>
  <si>
    <t>RES-00059</t>
  </si>
  <si>
    <t>ASRES-00061</t>
  </si>
  <si>
    <t>RES-00061</t>
  </si>
  <si>
    <t>ASRES-00062</t>
  </si>
  <si>
    <t>RES-00062</t>
  </si>
  <si>
    <t>ASRES-00063</t>
  </si>
  <si>
    <t>RES-00063</t>
  </si>
  <si>
    <t>ASRES-00064</t>
  </si>
  <si>
    <t>RES-00064</t>
  </si>
  <si>
    <t>ASRES-00065</t>
  </si>
  <si>
    <t>RES-00065</t>
  </si>
  <si>
    <t>ASRES-00067</t>
  </si>
  <si>
    <t>RES-00067</t>
  </si>
  <si>
    <t>ASRES-00068</t>
  </si>
  <si>
    <t>RES-00068</t>
  </si>
  <si>
    <t>ASRES-00069</t>
  </si>
  <si>
    <t>RES-00069</t>
  </si>
  <si>
    <t>ASRES-00070</t>
  </si>
  <si>
    <t>RES-00070</t>
  </si>
  <si>
    <t>ASRES-00072</t>
  </si>
  <si>
    <t>RES-00072</t>
  </si>
  <si>
    <t>ASRES-00073</t>
  </si>
  <si>
    <t>RES-00073</t>
  </si>
  <si>
    <t>ASRES-00074</t>
  </si>
  <si>
    <t>RES-00074</t>
  </si>
  <si>
    <t>ASRES-00075</t>
  </si>
  <si>
    <t>RES-00075</t>
  </si>
  <si>
    <t>ASRES-00077</t>
  </si>
  <si>
    <t>RES-00077</t>
  </si>
  <si>
    <t>ASRES-00078</t>
  </si>
  <si>
    <t>RES-00078</t>
  </si>
  <si>
    <t>ASRES-00079</t>
  </si>
  <si>
    <t>RES-00079</t>
  </si>
  <si>
    <t>ASRES-00080</t>
  </si>
  <si>
    <t>RES-00080</t>
  </si>
  <si>
    <t>ASRES-00081</t>
  </si>
  <si>
    <t>RES-00081</t>
  </si>
  <si>
    <t>ASRES-00082</t>
  </si>
  <si>
    <t>RES-00082</t>
  </si>
  <si>
    <t>ASRES-00083</t>
  </si>
  <si>
    <t>RES-00083</t>
  </si>
  <si>
    <t>ASRES-00084</t>
  </si>
  <si>
    <t>RES-00084</t>
  </si>
  <si>
    <t>ASRES-00085</t>
  </si>
  <si>
    <t>RES-00085</t>
  </si>
  <si>
    <t>ASRES-00086</t>
  </si>
  <si>
    <t>RES-00086</t>
  </si>
  <si>
    <t>ASRES-00088</t>
  </si>
  <si>
    <t>RES-00088</t>
  </si>
  <si>
    <t>ASRES-00091</t>
  </si>
  <si>
    <t>RES-00091</t>
  </si>
  <si>
    <t>ASRES-00093</t>
  </si>
  <si>
    <t>RES-00093</t>
  </si>
  <si>
    <t>ASRES-00094</t>
  </si>
  <si>
    <t>RES-00094</t>
  </si>
  <si>
    <t>ASRES-00095</t>
  </si>
  <si>
    <t>RES-00095</t>
  </si>
  <si>
    <t>ASRES-00098</t>
  </si>
  <si>
    <t>RES-00098</t>
  </si>
  <si>
    <t>ASRES-00100</t>
  </si>
  <si>
    <t>RES-00100</t>
  </si>
  <si>
    <t>ASRES-00101</t>
  </si>
  <si>
    <t>RES-00101</t>
  </si>
  <si>
    <t>ASRES-00102</t>
  </si>
  <si>
    <t>RES-00102</t>
  </si>
  <si>
    <t>ASRES-00103</t>
  </si>
  <si>
    <t>RES-00103</t>
  </si>
  <si>
    <t>ASRES-00104</t>
  </si>
  <si>
    <t>RES-00104</t>
  </si>
  <si>
    <t>ASRES-00105</t>
  </si>
  <si>
    <t>RES-00105</t>
  </si>
  <si>
    <t>ASRES-00106</t>
  </si>
  <si>
    <t>RES-00106</t>
  </si>
  <si>
    <t>ASRES-00107</t>
  </si>
  <si>
    <t>RES-00107</t>
  </si>
  <si>
    <t>ASRES-00108</t>
  </si>
  <si>
    <t>RES-00108</t>
  </si>
  <si>
    <t>ASRES-00109</t>
  </si>
  <si>
    <t>RES-00109</t>
  </si>
  <si>
    <t>ASRES-00110</t>
  </si>
  <si>
    <t>RES-00110</t>
  </si>
  <si>
    <t>ASRES-00111</t>
  </si>
  <si>
    <t>RES-00111</t>
  </si>
  <si>
    <t>ASRES-00112</t>
  </si>
  <si>
    <t>RES-00112</t>
  </si>
  <si>
    <t>ASRES-00113</t>
  </si>
  <si>
    <t>RES-00113</t>
  </si>
  <si>
    <t>ASRES-00114</t>
  </si>
  <si>
    <t>RES-00114</t>
  </si>
  <si>
    <t>ASRES-00115</t>
  </si>
  <si>
    <t>RES-00115</t>
  </si>
  <si>
    <t>ASRES-00116</t>
  </si>
  <si>
    <t>RES-00116</t>
  </si>
  <si>
    <t>ASRES-00118</t>
  </si>
  <si>
    <t>RES-00118</t>
  </si>
  <si>
    <t>ASRES-00120</t>
  </si>
  <si>
    <t>RES-00120</t>
  </si>
  <si>
    <t>ASRES-00122</t>
  </si>
  <si>
    <t>RES-00122</t>
  </si>
  <si>
    <t>ASRES-00123</t>
  </si>
  <si>
    <t>RES-00123</t>
  </si>
  <si>
    <t>ASRES-00124</t>
  </si>
  <si>
    <t>RES-00124</t>
  </si>
  <si>
    <t>ASRES-00125</t>
  </si>
  <si>
    <t>RES-00125</t>
  </si>
  <si>
    <t>ASRES-00128</t>
  </si>
  <si>
    <t>RES-00128</t>
  </si>
  <si>
    <t>ASRES-00129</t>
  </si>
  <si>
    <t>RES-00129</t>
  </si>
  <si>
    <t>ASRES-00130</t>
  </si>
  <si>
    <t>RES-00130</t>
  </si>
  <si>
    <t>ASRES-00131</t>
  </si>
  <si>
    <t>RES-00131</t>
  </si>
  <si>
    <t>ASRES-00132</t>
  </si>
  <si>
    <t>RES-00132</t>
  </si>
  <si>
    <t>ASRES-00133</t>
  </si>
  <si>
    <t>RES-00133</t>
  </si>
  <si>
    <t>ASRES-00134</t>
  </si>
  <si>
    <t>RES-00134</t>
  </si>
  <si>
    <t>ASRES-00135</t>
  </si>
  <si>
    <t>RES-00135</t>
  </si>
  <si>
    <t>ASRES-00136</t>
  </si>
  <si>
    <t>RES-00136</t>
  </si>
  <si>
    <t>ASRES-00137</t>
  </si>
  <si>
    <t>RES-00137</t>
  </si>
  <si>
    <t>ASRES-00138</t>
  </si>
  <si>
    <t>RES-00138</t>
  </si>
  <si>
    <t>ASRES-00141</t>
  </si>
  <si>
    <t>RES-00141</t>
  </si>
  <si>
    <t>ASRES-00142</t>
  </si>
  <si>
    <t>RES-00142</t>
  </si>
  <si>
    <t>ASRES-00143</t>
  </si>
  <si>
    <t>RES-00143</t>
  </si>
  <si>
    <t>ASRES-00144</t>
  </si>
  <si>
    <t>RES-00144</t>
  </si>
  <si>
    <t>ASRES-00145</t>
  </si>
  <si>
    <t>RES-00145</t>
  </si>
  <si>
    <t>ASRES-00147</t>
  </si>
  <si>
    <t>RES-00147</t>
  </si>
  <si>
    <t>ASRES-00149</t>
  </si>
  <si>
    <t>RES-00149</t>
  </si>
  <si>
    <t>ASRES-00150</t>
  </si>
  <si>
    <t>RES-00150</t>
  </si>
  <si>
    <t>ASRES-00151</t>
  </si>
  <si>
    <t>RES-00151</t>
  </si>
  <si>
    <t>ASRES-00152</t>
  </si>
  <si>
    <t>RES-00152</t>
  </si>
  <si>
    <t>ASRES-00153</t>
  </si>
  <si>
    <t>RES-00153</t>
  </si>
  <si>
    <t>ASRES-00154</t>
  </si>
  <si>
    <t>RES-00154</t>
  </si>
  <si>
    <t>ASRES-00155</t>
  </si>
  <si>
    <t>RES-00155</t>
  </si>
  <si>
    <t>ASRES-00160</t>
  </si>
  <si>
    <t>RES-00160</t>
  </si>
  <si>
    <t>ASRES-00165</t>
  </si>
  <si>
    <t>RES-00165</t>
  </si>
  <si>
    <t>ASRES-00166</t>
  </si>
  <si>
    <t>RES-00166</t>
  </si>
  <si>
    <t>ASRES-00167</t>
  </si>
  <si>
    <t>RES-00167</t>
  </si>
  <si>
    <t>ASRES-00168</t>
  </si>
  <si>
    <t>RES-00168</t>
  </si>
  <si>
    <t>ASRES-00169</t>
  </si>
  <si>
    <t>RES-00169</t>
  </si>
  <si>
    <t>ASRES-00170</t>
  </si>
  <si>
    <t>RES-00170</t>
  </si>
  <si>
    <t>ASRES-00172</t>
  </si>
  <si>
    <t>RES-00172</t>
  </si>
  <si>
    <t>ASRES-00173</t>
  </si>
  <si>
    <t>RES-00173</t>
  </si>
  <si>
    <t>ASRES-00174</t>
  </si>
  <si>
    <t>RES-00174</t>
  </si>
  <si>
    <t>ASRES-00175</t>
  </si>
  <si>
    <t>RES-00175</t>
  </si>
  <si>
    <t>ASRES-00176</t>
  </si>
  <si>
    <t>RES-00176</t>
  </si>
  <si>
    <t>ASRES-00178</t>
  </si>
  <si>
    <t>RES-00178</t>
  </si>
  <si>
    <t>ASRES-00179</t>
  </si>
  <si>
    <t>RES-00179</t>
  </si>
  <si>
    <t>ASRES-00180</t>
  </si>
  <si>
    <t>RES-00180</t>
  </si>
  <si>
    <t>ASRES-00181</t>
  </si>
  <si>
    <t>RES-00181</t>
  </si>
  <si>
    <t>ASRES-00182</t>
  </si>
  <si>
    <t>RES-00182</t>
  </si>
  <si>
    <t>ASRES-00183</t>
  </si>
  <si>
    <t>RES-00183</t>
  </si>
  <si>
    <t>ASRES-00184</t>
  </si>
  <si>
    <t>RES-00184</t>
  </si>
  <si>
    <t>ASRES-00185</t>
  </si>
  <si>
    <t>RES-00185</t>
  </si>
  <si>
    <t>ASRES-00186</t>
  </si>
  <si>
    <t>RES-00186</t>
  </si>
  <si>
    <t>ASRES-00187</t>
  </si>
  <si>
    <t>RES-00187</t>
  </si>
  <si>
    <t>ASRES-00188</t>
  </si>
  <si>
    <t>RES-00188</t>
  </si>
  <si>
    <t>ASRES-00189</t>
  </si>
  <si>
    <t>RES-00189</t>
  </si>
  <si>
    <t>ASRES-00190</t>
  </si>
  <si>
    <t>RES-00190</t>
  </si>
  <si>
    <t>ASRES-00191</t>
  </si>
  <si>
    <t>RES-00191</t>
  </si>
  <si>
    <t>ASRES-00192</t>
  </si>
  <si>
    <t>RES-00192</t>
  </si>
  <si>
    <t>ASRES-00193</t>
  </si>
  <si>
    <t>RES-00193</t>
  </si>
  <si>
    <t>ASRES-00194</t>
  </si>
  <si>
    <t>RES-00194</t>
  </si>
  <si>
    <t>ASRES-00195</t>
  </si>
  <si>
    <t>RES-00195</t>
  </si>
  <si>
    <t>ASRES-00196</t>
  </si>
  <si>
    <t>RES-00196</t>
  </si>
  <si>
    <t>ASRES-00197</t>
  </si>
  <si>
    <t>RES-00197</t>
  </si>
  <si>
    <t>ASRES-00200</t>
  </si>
  <si>
    <t>RES-00200</t>
  </si>
  <si>
    <t>ASRES-00201</t>
  </si>
  <si>
    <t>RES-00201</t>
  </si>
  <si>
    <t>ASRES-00203</t>
  </si>
  <si>
    <t>RES-00203</t>
  </si>
  <si>
    <t>ASRES-00205</t>
  </si>
  <si>
    <t>RES-00205</t>
  </si>
  <si>
    <t>ASRES-00206</t>
  </si>
  <si>
    <t>RES-00206</t>
  </si>
  <si>
    <t>ASRES-00208</t>
  </si>
  <si>
    <t>RES-00208</t>
  </si>
  <si>
    <t>ASRES-00210</t>
  </si>
  <si>
    <t>RES-00210</t>
  </si>
  <si>
    <t>ASRES-00211</t>
  </si>
  <si>
    <t>RES-00211</t>
  </si>
  <si>
    <t>ASRES-00212</t>
  </si>
  <si>
    <t>RES-00212</t>
  </si>
  <si>
    <t>ASRES-00213</t>
  </si>
  <si>
    <t>RES-00213</t>
  </si>
  <si>
    <t>ASRES-00214</t>
  </si>
  <si>
    <t>RES-00214</t>
  </si>
  <si>
    <t>ASRES-00215</t>
  </si>
  <si>
    <t>RES-00215</t>
  </si>
  <si>
    <t>ASRES-00217</t>
  </si>
  <si>
    <t>RES-00217</t>
  </si>
  <si>
    <t>ASRES-00219</t>
  </si>
  <si>
    <t>RES-00219</t>
  </si>
  <si>
    <t>ASRES-00223</t>
  </si>
  <si>
    <t>RES-00223</t>
  </si>
  <si>
    <t>ASRES-00224</t>
  </si>
  <si>
    <t>RES-00224</t>
  </si>
  <si>
    <t>ASRES-00225</t>
  </si>
  <si>
    <t>RES-00225</t>
  </si>
  <si>
    <t>ASRES-00226</t>
  </si>
  <si>
    <t>RES-00226</t>
  </si>
  <si>
    <t>ASRES-00227</t>
  </si>
  <si>
    <t>RES-00227</t>
  </si>
  <si>
    <t>ASRES-00228</t>
  </si>
  <si>
    <t>RES-00228</t>
  </si>
  <si>
    <t>ASRES-00229</t>
  </si>
  <si>
    <t>RES-00229</t>
  </si>
  <si>
    <t>ASRES-00230</t>
  </si>
  <si>
    <t>RES-00230</t>
  </si>
  <si>
    <t>ASRES-00231</t>
  </si>
  <si>
    <t>RES-00231</t>
  </si>
  <si>
    <t>ASRES-00232</t>
  </si>
  <si>
    <t>RES-00232</t>
  </si>
  <si>
    <t>ASRES-00233</t>
  </si>
  <si>
    <t>RES-00233</t>
  </si>
  <si>
    <t>ASRES-00234</t>
  </si>
  <si>
    <t>RES-00234</t>
  </si>
  <si>
    <t>ASRES-00235</t>
  </si>
  <si>
    <t>RES-00235</t>
  </si>
  <si>
    <t>ASRES-00236</t>
  </si>
  <si>
    <t>RES-00236</t>
  </si>
  <si>
    <t>ASRES-00237</t>
  </si>
  <si>
    <t>RES-00237</t>
  </si>
  <si>
    <t>ASRES-00238</t>
  </si>
  <si>
    <t>RES-00238</t>
  </si>
  <si>
    <t>ASRES-00239</t>
  </si>
  <si>
    <t>RES-00239</t>
  </si>
  <si>
    <t>ASRES-00240</t>
  </si>
  <si>
    <t>RES-00240</t>
  </si>
  <si>
    <t>ASRES-00241</t>
  </si>
  <si>
    <t>RES-00241</t>
  </si>
  <si>
    <t>ASRES-00242</t>
  </si>
  <si>
    <t>RES-00242</t>
  </si>
  <si>
    <t>ASRES-00243</t>
  </si>
  <si>
    <t>RES-00243</t>
  </si>
  <si>
    <t>ASRES-00244</t>
  </si>
  <si>
    <t>RES-00244</t>
  </si>
  <si>
    <t>ASRES-00245</t>
  </si>
  <si>
    <t>RES-00245</t>
  </si>
  <si>
    <t>ASRES-00246</t>
  </si>
  <si>
    <t>RES-00246</t>
  </si>
  <si>
    <t>ASRES-00247</t>
  </si>
  <si>
    <t>RES-00247</t>
  </si>
  <si>
    <t>ASRES-00248</t>
  </si>
  <si>
    <t>RES-00248</t>
  </si>
  <si>
    <t>ASRES-00249</t>
  </si>
  <si>
    <t>RES-00249</t>
  </si>
  <si>
    <t>ASRES-00250</t>
  </si>
  <si>
    <t>RES-00250</t>
  </si>
  <si>
    <t>ASRES-00252</t>
  </si>
  <si>
    <t>RES-00252</t>
  </si>
  <si>
    <t>ASRES-00253</t>
  </si>
  <si>
    <t>RES-00253</t>
  </si>
  <si>
    <t>ASRES-00254</t>
  </si>
  <si>
    <t>RES-00254</t>
  </si>
  <si>
    <t>ASRES-00255</t>
  </si>
  <si>
    <t>RES-00255</t>
  </si>
  <si>
    <t>ASRES-00256</t>
  </si>
  <si>
    <t>RES-00256</t>
  </si>
  <si>
    <t>ASRES-00258</t>
  </si>
  <si>
    <t>RES-00258</t>
  </si>
  <si>
    <t>ASRES-00261</t>
  </si>
  <si>
    <t>RES-00261</t>
  </si>
  <si>
    <t>ASRES-00262</t>
  </si>
  <si>
    <t>RES-00262</t>
  </si>
  <si>
    <t>ASRES-00265</t>
  </si>
  <si>
    <t>RES-00265</t>
  </si>
  <si>
    <t>ASRES-00266</t>
  </si>
  <si>
    <t>RES-00266</t>
  </si>
  <si>
    <t>ASRES-00267</t>
  </si>
  <si>
    <t>RES-00267</t>
  </si>
  <si>
    <t>ASRES-00268</t>
  </si>
  <si>
    <t>RES-00268</t>
  </si>
  <si>
    <t>ASRES-00269</t>
  </si>
  <si>
    <t>RES-00269</t>
  </si>
  <si>
    <t>ASRES-00270</t>
  </si>
  <si>
    <t>RES-00270</t>
  </si>
  <si>
    <t>ASRES-00271</t>
  </si>
  <si>
    <t>RES-00271</t>
  </si>
  <si>
    <t>ASRES-00272</t>
  </si>
  <si>
    <t>RES-00272</t>
  </si>
  <si>
    <t>ASRES-00273</t>
  </si>
  <si>
    <t>RES-00273</t>
  </si>
  <si>
    <t>ASRES-00274</t>
  </si>
  <si>
    <t>RES-00274</t>
  </si>
  <si>
    <t>ASRES-00275</t>
  </si>
  <si>
    <t>RES-00275</t>
  </si>
  <si>
    <t>ASRES-00276</t>
  </si>
  <si>
    <t>RES-00276</t>
  </si>
  <si>
    <t>ASRES-00277</t>
  </si>
  <si>
    <t>RES-00277</t>
  </si>
  <si>
    <t>ASRES-00278</t>
  </si>
  <si>
    <t>RES-00278</t>
  </si>
  <si>
    <t>ASRES-00279</t>
  </si>
  <si>
    <t>RES-00279</t>
  </si>
  <si>
    <t>ASRES-00280</t>
  </si>
  <si>
    <t>RES-00280</t>
  </si>
  <si>
    <t>ASRES-00281</t>
  </si>
  <si>
    <t>RES-00281</t>
  </si>
  <si>
    <t>ASRES-00282</t>
  </si>
  <si>
    <t>RES-00282</t>
  </si>
  <si>
    <t>ASRES-00283</t>
  </si>
  <si>
    <t>RES-00283</t>
  </si>
  <si>
    <t>ASRES-00286</t>
  </si>
  <si>
    <t>RES-00286</t>
  </si>
  <si>
    <t>ASRES-00287</t>
  </si>
  <si>
    <t>RES-00287</t>
  </si>
  <si>
    <t>ASRES-00288</t>
  </si>
  <si>
    <t>RES-00288</t>
  </si>
  <si>
    <t>ASRES-00289</t>
  </si>
  <si>
    <t>RES-00289</t>
  </si>
  <si>
    <t>ASRES-00290</t>
  </si>
  <si>
    <t>RES-00290</t>
  </si>
  <si>
    <t>ASRES-00291</t>
  </si>
  <si>
    <t>RES-00291</t>
  </si>
  <si>
    <t>ASRES-00292</t>
  </si>
  <si>
    <t>RES-00292</t>
  </si>
  <si>
    <t>ASRES-00293</t>
  </si>
  <si>
    <t>RES-00293</t>
  </si>
  <si>
    <t>ASRES-00294</t>
  </si>
  <si>
    <t>RES-00294</t>
  </si>
  <si>
    <t>ASRES-00295</t>
  </si>
  <si>
    <t>RES-00295</t>
  </si>
  <si>
    <t>ASRES-00296</t>
  </si>
  <si>
    <t>RES-00296</t>
  </si>
  <si>
    <t>ASRES-00297</t>
  </si>
  <si>
    <t>RES-00297</t>
  </si>
  <si>
    <t>ASRES-00298</t>
  </si>
  <si>
    <t>RES-00298</t>
  </si>
  <si>
    <t>ASRES-00299</t>
  </si>
  <si>
    <t>RES-00299</t>
  </si>
  <si>
    <t>ASRES-00301</t>
  </si>
  <si>
    <t>RES-00301</t>
  </si>
  <si>
    <t>ASRES-00302</t>
  </si>
  <si>
    <t>RES-00302</t>
  </si>
  <si>
    <t>ASRES-00303</t>
  </si>
  <si>
    <t>RES-00303</t>
  </si>
  <si>
    <t>ASRES-00304</t>
  </si>
  <si>
    <t>RES-00304</t>
  </si>
  <si>
    <t>ASRES-00306</t>
  </si>
  <si>
    <t>RES-00306</t>
  </si>
  <si>
    <t>ASRES-00308</t>
  </si>
  <si>
    <t>RES-00308</t>
  </si>
  <si>
    <t>ASRES-00310</t>
  </si>
  <si>
    <t>RES-00310</t>
  </si>
  <si>
    <t>ASRES-00311</t>
  </si>
  <si>
    <t>RES-00311</t>
  </si>
  <si>
    <t>ASRES-00312</t>
  </si>
  <si>
    <t>RES-00312</t>
  </si>
  <si>
    <t>ASRES-00313</t>
  </si>
  <si>
    <t>RES-00313</t>
  </si>
  <si>
    <t>ASRES-00314</t>
  </si>
  <si>
    <t>RES-00314</t>
  </si>
  <si>
    <t>ASRES-00315</t>
  </si>
  <si>
    <t>RES-00315</t>
  </si>
  <si>
    <t>ASRES-00317</t>
  </si>
  <si>
    <t>RES-00317</t>
  </si>
  <si>
    <t>ASRES-00318</t>
  </si>
  <si>
    <t>RES-00318</t>
  </si>
  <si>
    <t>ASRES-00319</t>
  </si>
  <si>
    <t>RES-00319</t>
  </si>
  <si>
    <t>ASRES-00321</t>
  </si>
  <si>
    <t>RES-00321</t>
  </si>
  <si>
    <t>ASRES-00322</t>
  </si>
  <si>
    <t>RES-00322</t>
  </si>
  <si>
    <t>ASRES-00323</t>
  </si>
  <si>
    <t>RES-00323</t>
  </si>
  <si>
    <t>ASRES-00324</t>
  </si>
  <si>
    <t>RES-00324</t>
  </si>
  <si>
    <t>ASRES-00325</t>
  </si>
  <si>
    <t>RES-00325</t>
  </si>
  <si>
    <t>ASRES-00326</t>
  </si>
  <si>
    <t>RES-00326</t>
  </si>
  <si>
    <t>ASRES-00327</t>
  </si>
  <si>
    <t>RES-00327</t>
  </si>
  <si>
    <t>ASRES-00328</t>
  </si>
  <si>
    <t>RES-00328</t>
  </si>
  <si>
    <t>ASRES-00329</t>
  </si>
  <si>
    <t>RES-00329</t>
  </si>
  <si>
    <t>ASRES-00330</t>
  </si>
  <si>
    <t>RES-00330</t>
  </si>
  <si>
    <t>ASRES-00331</t>
  </si>
  <si>
    <t>RES-00331</t>
  </si>
  <si>
    <t>ASRES-00332</t>
  </si>
  <si>
    <t>RES-00332</t>
  </si>
  <si>
    <t>ASRES-00333</t>
  </si>
  <si>
    <t>RES-00333</t>
  </si>
  <si>
    <t>ASRES-00334</t>
  </si>
  <si>
    <t>RES-00334</t>
  </si>
  <si>
    <t>ASRES-00335</t>
  </si>
  <si>
    <t>RES-00335</t>
  </si>
  <si>
    <t>ASRES-00336</t>
  </si>
  <si>
    <t>RES-00336</t>
  </si>
  <si>
    <t>ASRES-00337</t>
  </si>
  <si>
    <t>RES-00337</t>
  </si>
  <si>
    <t>ASRES-00338</t>
  </si>
  <si>
    <t>RES-00338</t>
  </si>
  <si>
    <t>ASRES-00339</t>
  </si>
  <si>
    <t>RES-00339</t>
  </si>
  <si>
    <t>ASRES-00340</t>
  </si>
  <si>
    <t>RES-00340</t>
  </si>
  <si>
    <t>ASRES-00341</t>
  </si>
  <si>
    <t>RES-00341</t>
  </si>
  <si>
    <t>ASRES-00342</t>
  </si>
  <si>
    <t>RES-00342</t>
  </si>
  <si>
    <t>ASRES-00343</t>
  </si>
  <si>
    <t>RES-00343</t>
  </si>
  <si>
    <t>ASRES-00344</t>
  </si>
  <si>
    <t>RES-00344</t>
  </si>
  <si>
    <t>ASRES-00345</t>
  </si>
  <si>
    <t>RES-00345</t>
  </si>
  <si>
    <t>ASRES-00347</t>
  </si>
  <si>
    <t>RES-00347</t>
  </si>
  <si>
    <t>ASRES-00350</t>
  </si>
  <si>
    <t>RES-00350</t>
  </si>
  <si>
    <t>ASRES-00351</t>
  </si>
  <si>
    <t>RES-00351</t>
  </si>
  <si>
    <t>ASRES-00352</t>
  </si>
  <si>
    <t>RES-00352</t>
  </si>
  <si>
    <t>ASRES-00354</t>
  </si>
  <si>
    <t>RES-00354</t>
  </si>
  <si>
    <t>ASRES-00355</t>
  </si>
  <si>
    <t>RES-00355</t>
  </si>
  <si>
    <t>ASRES-00356</t>
  </si>
  <si>
    <t>RES-00356</t>
  </si>
  <si>
    <t>ASRES-00357</t>
  </si>
  <si>
    <t>RES-00357</t>
  </si>
  <si>
    <t>ASRES-00358</t>
  </si>
  <si>
    <t>RES-00358</t>
  </si>
  <si>
    <t>ASRES-00359</t>
  </si>
  <si>
    <t>RES-00359</t>
  </si>
  <si>
    <t>ASRES-00360</t>
  </si>
  <si>
    <t>RES-00360</t>
  </si>
  <si>
    <t>ASRES-00362</t>
  </si>
  <si>
    <t>RES-00362</t>
  </si>
  <si>
    <t>ASRES-00363</t>
  </si>
  <si>
    <t>RES-00363</t>
  </si>
  <si>
    <t>ASRES-00364</t>
  </si>
  <si>
    <t>RES-00364</t>
  </si>
  <si>
    <t>ASRES-00365</t>
  </si>
  <si>
    <t>RES-00365</t>
  </si>
  <si>
    <t>ASRES-00366</t>
  </si>
  <si>
    <t>RES-00366</t>
  </si>
  <si>
    <t>ASRES-00367</t>
  </si>
  <si>
    <t>RES-00367</t>
  </si>
  <si>
    <t>ASRES-00368</t>
  </si>
  <si>
    <t>RES-00368</t>
  </si>
  <si>
    <t>ASRES-00369</t>
  </si>
  <si>
    <t>RES-00369</t>
  </si>
  <si>
    <t>ASRES-00370</t>
  </si>
  <si>
    <t>RES-00370</t>
  </si>
  <si>
    <t>ASRES-00372</t>
  </si>
  <si>
    <t>RES-00372</t>
  </si>
  <si>
    <t>ASRES-00373</t>
  </si>
  <si>
    <t>RES-00373</t>
  </si>
  <si>
    <t>ASRES-00375</t>
  </si>
  <si>
    <t>RES-00375</t>
  </si>
  <si>
    <t>ASRES-00377</t>
  </si>
  <si>
    <t>RES-00377</t>
  </si>
  <si>
    <t>ASRES-00378</t>
  </si>
  <si>
    <t>RES-00378</t>
  </si>
  <si>
    <t>ASRES-00379</t>
  </si>
  <si>
    <t>RES-00379</t>
  </si>
  <si>
    <t>ASRES-00380</t>
  </si>
  <si>
    <t>RES-00380</t>
  </si>
  <si>
    <t>ASRES-00381</t>
  </si>
  <si>
    <t>RES-00381</t>
  </si>
  <si>
    <t>ASRES-00382</t>
  </si>
  <si>
    <t>RES-00382</t>
  </si>
  <si>
    <t>ASRES-00383</t>
  </si>
  <si>
    <t>RES-00383</t>
  </si>
  <si>
    <t>ASRES-00385</t>
  </si>
  <si>
    <t>RES-00385</t>
  </si>
  <si>
    <t>ASRES-00386</t>
  </si>
  <si>
    <t>RES-00386</t>
  </si>
  <si>
    <t>ASRES-00387</t>
  </si>
  <si>
    <t>RES-00387</t>
  </si>
  <si>
    <t>ASRES-00389</t>
  </si>
  <si>
    <t>RES-00389</t>
  </si>
  <si>
    <t>ASRES-00390</t>
  </si>
  <si>
    <t>RES-00390</t>
  </si>
  <si>
    <t>ASRES-00391</t>
  </si>
  <si>
    <t>RES-00391</t>
  </si>
  <si>
    <t>ASRES-00392</t>
  </si>
  <si>
    <t>RES-00392</t>
  </si>
  <si>
    <t>ASRES-00394</t>
  </si>
  <si>
    <t>RES-00394</t>
  </si>
  <si>
    <t>ASRES-00395</t>
  </si>
  <si>
    <t>RES-00395</t>
  </si>
  <si>
    <t>ASRES-00396</t>
  </si>
  <si>
    <t>RES-00396</t>
  </si>
  <si>
    <t>ASRES-00399</t>
  </si>
  <si>
    <t>RES-00399</t>
  </si>
  <si>
    <t>ASRES-00400</t>
  </si>
  <si>
    <t>RES-00400</t>
  </si>
  <si>
    <t>ASRES-00401</t>
  </si>
  <si>
    <t>RES-00401</t>
  </si>
  <si>
    <t>ASRES-00402</t>
  </si>
  <si>
    <t>RES-00402</t>
  </si>
  <si>
    <t>ASRES-00405</t>
  </si>
  <si>
    <t>RES-00405</t>
  </si>
  <si>
    <t>ASRES-00406</t>
  </si>
  <si>
    <t>RES-00406</t>
  </si>
  <si>
    <t>ASRES-00407</t>
  </si>
  <si>
    <t>RES-00407</t>
  </si>
  <si>
    <t>ASRES-00408</t>
  </si>
  <si>
    <t>RES-00408</t>
  </si>
  <si>
    <t>ASRES-00409</t>
  </si>
  <si>
    <t>RES-00409</t>
  </si>
  <si>
    <t>ASRES-00410</t>
  </si>
  <si>
    <t>RES-00410</t>
  </si>
  <si>
    <t>ASRES-00414</t>
  </si>
  <si>
    <t>RES-00414</t>
  </si>
  <si>
    <t>ASRES-00415</t>
  </si>
  <si>
    <t>RES-00415</t>
  </si>
  <si>
    <t>ASRES-00416</t>
  </si>
  <si>
    <t>RES-00416</t>
  </si>
  <si>
    <t>ASRES-00417</t>
  </si>
  <si>
    <t>RES-00417</t>
  </si>
  <si>
    <t>ASRES-00418</t>
  </si>
  <si>
    <t>RES-00418</t>
  </si>
  <si>
    <t>ASRES-00420</t>
  </si>
  <si>
    <t>RES-00420</t>
  </si>
  <si>
    <t>ASRES-00421</t>
  </si>
  <si>
    <t>RES-00421</t>
  </si>
  <si>
    <t>ASRES-00422</t>
  </si>
  <si>
    <t>RES-00422</t>
  </si>
  <si>
    <t>ASRES-00423</t>
  </si>
  <si>
    <t>RES-00423</t>
  </si>
  <si>
    <t>ASRES-00424</t>
  </si>
  <si>
    <t>RES-00424</t>
  </si>
  <si>
    <t>ASRES-00425</t>
  </si>
  <si>
    <t>RES-00425</t>
  </si>
  <si>
    <t>ASRES-00426</t>
  </si>
  <si>
    <t>RES-00426</t>
  </si>
  <si>
    <t>ASRES-00427</t>
  </si>
  <si>
    <t>RES-00427</t>
  </si>
  <si>
    <t>ASRES-00429</t>
  </si>
  <si>
    <t>RES-00429</t>
  </si>
  <si>
    <t>ASRES-00430</t>
  </si>
  <si>
    <t>RES-00430</t>
  </si>
  <si>
    <t>ASRES-00432</t>
  </si>
  <si>
    <t>RES-00432</t>
  </si>
  <si>
    <t>ASRES-00437</t>
  </si>
  <si>
    <t>RES-00437</t>
  </si>
  <si>
    <t>ASRES-00439</t>
  </si>
  <si>
    <t>RES-00439</t>
  </si>
  <si>
    <t>ASRES-00440</t>
  </si>
  <si>
    <t>RES-00440</t>
  </si>
  <si>
    <t>ASRES-00441</t>
  </si>
  <si>
    <t>RES-00441</t>
  </si>
  <si>
    <t>ASRES-00443</t>
  </si>
  <si>
    <t>RES-00443</t>
  </si>
  <si>
    <t>ASRES-00445</t>
  </si>
  <si>
    <t>RES-00445</t>
  </si>
  <si>
    <t>ASRES-00446</t>
  </si>
  <si>
    <t>RES-00446</t>
  </si>
  <si>
    <t>ASRES-00448</t>
  </si>
  <si>
    <t>RES-00448</t>
  </si>
  <si>
    <t>ASRES-00449</t>
  </si>
  <si>
    <t>RES-00449</t>
  </si>
  <si>
    <t>ASRES-00450</t>
  </si>
  <si>
    <t>RES-00450</t>
  </si>
  <si>
    <t>ASRES-00451</t>
  </si>
  <si>
    <t>RES-00451</t>
  </si>
  <si>
    <t>ASRES-00454</t>
  </si>
  <si>
    <t>RES-00454</t>
  </si>
  <si>
    <t>ASRES-00457</t>
  </si>
  <si>
    <t>RES-00457</t>
  </si>
  <si>
    <t>ASRES-00459</t>
  </si>
  <si>
    <t>RES-00459</t>
  </si>
  <si>
    <t>ASRES-00460</t>
  </si>
  <si>
    <t>RES-00460</t>
  </si>
  <si>
    <t>ASRES-00463</t>
  </si>
  <si>
    <t>RES-00463</t>
  </si>
  <si>
    <t>ASRES-00464</t>
  </si>
  <si>
    <t>RES-00464</t>
  </si>
  <si>
    <t>ASRES-00465</t>
  </si>
  <si>
    <t>RES-00465</t>
  </si>
  <si>
    <t>ASRES-00466</t>
  </si>
  <si>
    <t>RES-00466</t>
  </si>
  <si>
    <t>ASRES-00467</t>
  </si>
  <si>
    <t>RES-00467</t>
  </si>
  <si>
    <t>ASRES-00468</t>
  </si>
  <si>
    <t>RES-00468</t>
  </si>
  <si>
    <t>ASRES-00470</t>
  </si>
  <si>
    <t>RES-00470</t>
  </si>
  <si>
    <t>ASRES-00471</t>
  </si>
  <si>
    <t>RES-00471</t>
  </si>
  <si>
    <t>ASRES-00474</t>
  </si>
  <si>
    <t>RES-00474</t>
  </si>
  <si>
    <t>ASRES-00475</t>
  </si>
  <si>
    <t>RES-00475</t>
  </si>
  <si>
    <t>ASRES-00476</t>
  </si>
  <si>
    <t>RES-00476</t>
  </si>
  <si>
    <t>ASRES-00477</t>
  </si>
  <si>
    <t>RES-00477</t>
  </si>
  <si>
    <t>ASRES-00478</t>
  </si>
  <si>
    <t>RES-00478</t>
  </si>
  <si>
    <t>ASRES-00479</t>
  </si>
  <si>
    <t>RES-00479</t>
  </si>
  <si>
    <t>ASRES-00482</t>
  </si>
  <si>
    <t>RES-00482</t>
  </si>
  <si>
    <t>ASRES-00483</t>
  </si>
  <si>
    <t>RES-00483</t>
  </si>
  <si>
    <t>ASRES-00484</t>
  </si>
  <si>
    <t>RES-00484</t>
  </si>
  <si>
    <t>ASRES-00485</t>
  </si>
  <si>
    <t>RES-00485</t>
  </si>
  <si>
    <t>ASRES-00486</t>
  </si>
  <si>
    <t>RES-00486</t>
  </si>
  <si>
    <t>ASRES-00487</t>
  </si>
  <si>
    <t>RES-00487</t>
  </si>
  <si>
    <t>ASRES-00490</t>
  </si>
  <si>
    <t>RES-00490</t>
  </si>
  <si>
    <t>ASRES-00491</t>
  </si>
  <si>
    <t>RES-00491</t>
  </si>
  <si>
    <t>ASRES-00492</t>
  </si>
  <si>
    <t>RES-00492</t>
  </si>
  <si>
    <t>ASRES-00494</t>
  </si>
  <si>
    <t>RES-00494</t>
  </si>
  <si>
    <t>ASRES-00495</t>
  </si>
  <si>
    <t>RES-00495</t>
  </si>
  <si>
    <t>ASRES-00496</t>
  </si>
  <si>
    <t>RES-00496</t>
  </si>
  <si>
    <t>ASRES-00498</t>
  </si>
  <si>
    <t>RES-00498</t>
  </si>
  <si>
    <t>ASRES-00499</t>
  </si>
  <si>
    <t>RES-00499</t>
  </si>
  <si>
    <t>ASRES-00500</t>
  </si>
  <si>
    <t>RES-00500</t>
  </si>
  <si>
    <t>ASRES-00502</t>
  </si>
  <si>
    <t>RES-00502</t>
  </si>
  <si>
    <t>ASRES-00504</t>
  </si>
  <si>
    <t>RES-00504</t>
  </si>
  <si>
    <t>ASRES-00505</t>
  </si>
  <si>
    <t>RES-00505</t>
  </si>
  <si>
    <t>ASRES-00506</t>
  </si>
  <si>
    <t>RES-00506</t>
  </si>
  <si>
    <t>ASRES-00507</t>
  </si>
  <si>
    <t>RES-00507</t>
  </si>
  <si>
    <t>ASRES-00508</t>
  </si>
  <si>
    <t>RES-00508</t>
  </si>
  <si>
    <t>ASRES-00509</t>
  </si>
  <si>
    <t>RES-00509</t>
  </si>
  <si>
    <t>ASRES-00510</t>
  </si>
  <si>
    <t>RES-00510</t>
  </si>
  <si>
    <t>ASRES-00512</t>
  </si>
  <si>
    <t>RES-00512</t>
  </si>
  <si>
    <t>ASRES-00513</t>
  </si>
  <si>
    <t>RES-00513</t>
  </si>
  <si>
    <t>ASRES-00514</t>
  </si>
  <si>
    <t>RES-00514</t>
  </si>
  <si>
    <t>ASRES-00515</t>
  </si>
  <si>
    <t>RES-00515</t>
  </si>
  <si>
    <t>ASRES-00517</t>
  </si>
  <si>
    <t>RES-00517</t>
  </si>
  <si>
    <t>ASRES-00518</t>
  </si>
  <si>
    <t>RES-00518</t>
  </si>
  <si>
    <t>ASRES-00519</t>
  </si>
  <si>
    <t>RES-00519</t>
  </si>
  <si>
    <t>ASRES-00520</t>
  </si>
  <si>
    <t>RES-00520</t>
  </si>
  <si>
    <t>ASRES-00521</t>
  </si>
  <si>
    <t>RES-00521</t>
  </si>
  <si>
    <t>ASRES-00522</t>
  </si>
  <si>
    <t>RES-00522</t>
  </si>
  <si>
    <t>ASRES-00523</t>
  </si>
  <si>
    <t>RES-00523</t>
  </si>
  <si>
    <t>ASRES-00525</t>
  </si>
  <si>
    <t>RES-00525</t>
  </si>
  <si>
    <t>ASRES-00527</t>
  </si>
  <si>
    <t>RES-00527</t>
  </si>
  <si>
    <t>ASRES-00530</t>
  </si>
  <si>
    <t>RES-00530</t>
  </si>
  <si>
    <t>ASRES-00531</t>
  </si>
  <si>
    <t>RES-00531</t>
  </si>
  <si>
    <t>ASRES-00536</t>
  </si>
  <si>
    <t>RES-00536</t>
  </si>
  <si>
    <t>ASRES-00537</t>
  </si>
  <si>
    <t>RES-00537</t>
  </si>
  <si>
    <t>ASRES-00538</t>
  </si>
  <si>
    <t>RES-00538</t>
  </si>
  <si>
    <t>ASRES-00543</t>
  </si>
  <si>
    <t>RES-00543</t>
  </si>
  <si>
    <t>ASRES-00544</t>
  </si>
  <si>
    <t>RES-00544</t>
  </si>
  <si>
    <t>ASRES-00545</t>
  </si>
  <si>
    <t>RES-00545</t>
  </si>
  <si>
    <t>ASRES-00546</t>
  </si>
  <si>
    <t>RES-00546</t>
  </si>
  <si>
    <t>ASRES-00548</t>
  </si>
  <si>
    <t>RES-00548</t>
  </si>
  <si>
    <t>ASRES-00549</t>
  </si>
  <si>
    <t>RES-00549</t>
  </si>
  <si>
    <t>ASRES-00550</t>
  </si>
  <si>
    <t>RES-00550</t>
  </si>
  <si>
    <t>ASRES-00556</t>
  </si>
  <si>
    <t>RES-00556</t>
  </si>
  <si>
    <t>ASRES-00558</t>
  </si>
  <si>
    <t>RES-00558</t>
  </si>
  <si>
    <t>ASRES-00559</t>
  </si>
  <si>
    <t>RES-00559</t>
  </si>
  <si>
    <t>ASRES-00560</t>
  </si>
  <si>
    <t>RES-00560</t>
  </si>
  <si>
    <t>ASRES-00562</t>
  </si>
  <si>
    <t>RES-00562</t>
  </si>
  <si>
    <t>ASRES-00563</t>
  </si>
  <si>
    <t>RES-00563</t>
  </si>
  <si>
    <t>ASRES-00564</t>
  </si>
  <si>
    <t>RES-00564</t>
  </si>
  <si>
    <t>ASRES-00565</t>
  </si>
  <si>
    <t>RES-00565</t>
  </si>
  <si>
    <t>ASRES-00567</t>
  </si>
  <si>
    <t>RES-00567</t>
  </si>
  <si>
    <t>ASRES-00570</t>
  </si>
  <si>
    <t>RES-00570</t>
  </si>
  <si>
    <t>ASRES-00571</t>
  </si>
  <si>
    <t>RES-00571</t>
  </si>
  <si>
    <t>ASRES-00584</t>
  </si>
  <si>
    <t>RES-00584</t>
  </si>
  <si>
    <t>ASRES-00587</t>
  </si>
  <si>
    <t>RES-00587</t>
  </si>
  <si>
    <t>ASRES-00588</t>
  </si>
  <si>
    <t>RES-00588</t>
  </si>
  <si>
    <t>ASRES-00589</t>
  </si>
  <si>
    <t>RES-00589</t>
  </si>
  <si>
    <t>ASRES-00590</t>
  </si>
  <si>
    <t>RES-00590</t>
  </si>
  <si>
    <t>ASRES-00591</t>
  </si>
  <si>
    <t>RES-00591</t>
  </si>
  <si>
    <t>ASRES-00592</t>
  </si>
  <si>
    <t>RES-00592</t>
  </si>
  <si>
    <t>ASRES-00593</t>
  </si>
  <si>
    <t>RES-00593</t>
  </si>
  <si>
    <t>ASRES-00599</t>
  </si>
  <si>
    <t>RES-00599</t>
  </si>
  <si>
    <t>ASRES-00600</t>
  </si>
  <si>
    <t>RES-00600</t>
  </si>
  <si>
    <t>ASRES-00601</t>
  </si>
  <si>
    <t>RES-00601</t>
  </si>
  <si>
    <t>ASRES-00602</t>
  </si>
  <si>
    <t>RES-00602</t>
  </si>
  <si>
    <t>ASRES-00603</t>
  </si>
  <si>
    <t>RES-00603</t>
  </si>
  <si>
    <t>ASRES-00607</t>
  </si>
  <si>
    <t>RES-00607</t>
  </si>
  <si>
    <t>ASRES-00611</t>
  </si>
  <si>
    <t>RES-00611</t>
  </si>
  <si>
    <t>ASRES-00615</t>
  </si>
  <si>
    <t>RES-00615</t>
  </si>
  <si>
    <t>ASRES-00617</t>
  </si>
  <si>
    <t>RES-00617</t>
  </si>
  <si>
    <t>ASRES-00620</t>
  </si>
  <si>
    <t>RES-00620</t>
  </si>
  <si>
    <t>ASRES-00621</t>
  </si>
  <si>
    <t>RES-00621</t>
  </si>
  <si>
    <t>ASRES-00626</t>
  </si>
  <si>
    <t>RES-00626</t>
  </si>
  <si>
    <t>ASRES-00627</t>
  </si>
  <si>
    <t>RES-00627</t>
  </si>
  <si>
    <t>ASRES-00631</t>
  </si>
  <si>
    <t>RES-00631</t>
  </si>
  <si>
    <t>ASRES-00633</t>
  </si>
  <si>
    <t>RES-00633</t>
  </si>
  <si>
    <t>ASRES-00641</t>
  </si>
  <si>
    <t>RES-00641</t>
  </si>
  <si>
    <t>ASRLY-00001</t>
  </si>
  <si>
    <t>RLY-00001</t>
  </si>
  <si>
    <t>ASSWT-00001</t>
  </si>
  <si>
    <t>SWT-00001</t>
  </si>
  <si>
    <t>ASSWT-00118</t>
  </si>
  <si>
    <t>SWT-00118</t>
  </si>
  <si>
    <t>ASTEST-00003-01D</t>
  </si>
  <si>
    <t>TEST-00003-01</t>
  </si>
  <si>
    <t>ASTEST-00004-01D</t>
  </si>
  <si>
    <t>TEST-00004-01</t>
  </si>
  <si>
    <t>ASTRN-00008</t>
  </si>
  <si>
    <t>TRN-00008</t>
  </si>
  <si>
    <t>ASTRN-00101</t>
  </si>
  <si>
    <t>TRN-00101</t>
  </si>
  <si>
    <t>ASTRN-00102</t>
  </si>
  <si>
    <t>TRN-00102</t>
  </si>
  <si>
    <t>ASTRN-00105</t>
  </si>
  <si>
    <t>TRN-00105</t>
  </si>
  <si>
    <t>ASTRN-00106</t>
  </si>
  <si>
    <t>TRN-00106</t>
  </si>
  <si>
    <t>ASTRN-00109</t>
  </si>
  <si>
    <t>TRN-00109</t>
  </si>
  <si>
    <t>ASTRN-00110</t>
  </si>
  <si>
    <t>TRN-00110</t>
  </si>
  <si>
    <t>ASTRN-00111</t>
  </si>
  <si>
    <t>TRN-00111</t>
  </si>
  <si>
    <t>ASTRN-00115</t>
  </si>
  <si>
    <t>TRN-00115</t>
  </si>
  <si>
    <t>ASTRN-00118</t>
  </si>
  <si>
    <t>TRN-00118</t>
  </si>
  <si>
    <t>ASTRN-00119</t>
  </si>
  <si>
    <t>TRN-00119</t>
  </si>
  <si>
    <t>ASTRN-00120</t>
  </si>
  <si>
    <t>TRN-00120</t>
  </si>
  <si>
    <t>ASTRN-00121</t>
  </si>
  <si>
    <t>TRN-00121</t>
  </si>
  <si>
    <t>ASTRN-00122</t>
  </si>
  <si>
    <t>TRN-00122</t>
  </si>
  <si>
    <t>ASTRN-00123</t>
  </si>
  <si>
    <t>TRN-00123</t>
  </si>
  <si>
    <t>ASTRN-00124</t>
  </si>
  <si>
    <t>TRN-00124</t>
  </si>
  <si>
    <t>ASTRN-00127</t>
  </si>
  <si>
    <t>TRN-00127</t>
  </si>
  <si>
    <t>ASTRN-00128</t>
  </si>
  <si>
    <t>TRN-00128</t>
  </si>
  <si>
    <t>ASTRN-00129</t>
  </si>
  <si>
    <t>TRN-00129</t>
  </si>
  <si>
    <t>ASTRN-00130</t>
  </si>
  <si>
    <t>TRN-00130</t>
  </si>
  <si>
    <t>ASTRN-00131</t>
  </si>
  <si>
    <t>TRN-00131</t>
  </si>
  <si>
    <t>ASTRN-00134</t>
  </si>
  <si>
    <t>TRN-00134</t>
  </si>
  <si>
    <t>ASTRN-00138</t>
  </si>
  <si>
    <t>TRN-00138</t>
  </si>
  <si>
    <t>ASTRN-00139</t>
  </si>
  <si>
    <t>TRN-00139</t>
  </si>
  <si>
    <t>ASTRN-00145</t>
  </si>
  <si>
    <t>TRN-00145</t>
  </si>
  <si>
    <t>ASTRN-00147</t>
  </si>
  <si>
    <t>TRN-00147</t>
  </si>
  <si>
    <t>ASTRN-00149</t>
  </si>
  <si>
    <t>TRN-00149</t>
  </si>
  <si>
    <t>ASTRN-00153</t>
  </si>
  <si>
    <t>TRN-00153</t>
  </si>
  <si>
    <t>ASTRN-00154</t>
  </si>
  <si>
    <t>TRN-00154</t>
  </si>
  <si>
    <t>ASTRN-00155</t>
  </si>
  <si>
    <t>TRN-00155</t>
  </si>
  <si>
    <t>ASTRN-00156</t>
  </si>
  <si>
    <t>TRN-00156</t>
  </si>
  <si>
    <t>ASTRN-00158</t>
  </si>
  <si>
    <t>TRN-00158</t>
  </si>
  <si>
    <t>ASTRN-00169D</t>
  </si>
  <si>
    <t>TRN-00169</t>
  </si>
  <si>
    <t>ASTRN-00170D</t>
  </si>
  <si>
    <t>TRN-00170</t>
  </si>
  <si>
    <t>ASXFR-00001</t>
  </si>
  <si>
    <t>XFR-00001</t>
  </si>
  <si>
    <t>ASXTAL-00001</t>
  </si>
  <si>
    <t>XTAL-00001</t>
  </si>
  <si>
    <t>ASXTAL-00002</t>
  </si>
  <si>
    <t>XTAL-00002</t>
  </si>
  <si>
    <t>ASXTAL-00004</t>
  </si>
  <si>
    <t>XTAL-00004</t>
  </si>
  <si>
    <t>ASXTAL-00006</t>
  </si>
  <si>
    <t>XTAL-00006</t>
  </si>
  <si>
    <t>ASXTAL-00104</t>
  </si>
  <si>
    <t>XTAL-00104</t>
  </si>
  <si>
    <t>ASXTAL-00108</t>
  </si>
  <si>
    <t>XTAL-00108</t>
  </si>
  <si>
    <t>ASXTAL-00112</t>
  </si>
  <si>
    <t>XTAL-00112</t>
  </si>
  <si>
    <t>ASXTAL-00115</t>
  </si>
  <si>
    <t>XTAL-00115</t>
  </si>
  <si>
    <t>ASXTAL-00120</t>
  </si>
  <si>
    <t>XTAL-00120</t>
  </si>
  <si>
    <t>ASXTAL-00121</t>
  </si>
  <si>
    <t>XTAL-00121</t>
  </si>
  <si>
    <t>ASXTAL-00122</t>
  </si>
  <si>
    <t>XTAL-00122</t>
  </si>
  <si>
    <t>ASXTAL-00126</t>
  </si>
  <si>
    <t>XTAL-00126</t>
  </si>
  <si>
    <t>ASXTAL-00127</t>
  </si>
  <si>
    <t>XTAL-00127</t>
  </si>
  <si>
    <t>ASXTAL-00128</t>
  </si>
  <si>
    <t>XTAL-00128</t>
  </si>
  <si>
    <t>ASXTAL-00129</t>
  </si>
  <si>
    <t>XTAL-00129</t>
  </si>
  <si>
    <t>ASXTAL-00130</t>
  </si>
  <si>
    <t>XTAL-00130</t>
  </si>
  <si>
    <t>ASXTAL-00131</t>
  </si>
  <si>
    <t>XTAL-00131</t>
  </si>
  <si>
    <t>ASXTAL-00132</t>
  </si>
  <si>
    <t>XTAL-00132</t>
  </si>
  <si>
    <t>ASXTAL-00133</t>
  </si>
  <si>
    <t>XTAL-00133</t>
  </si>
  <si>
    <t>ASXTAL-00135</t>
  </si>
  <si>
    <t>XTAL-00135</t>
  </si>
  <si>
    <t>ASXTAL-00141</t>
  </si>
  <si>
    <t>XTAL-00141</t>
  </si>
  <si>
    <t>ASMEM-00314</t>
  </si>
  <si>
    <t>MEM-00314</t>
  </si>
  <si>
    <t>ASMECH-02475-01D</t>
  </si>
  <si>
    <t>MECH-02475-01</t>
  </si>
  <si>
    <t>ASCON-01111D</t>
  </si>
  <si>
    <t>ASIC-01010-01D</t>
  </si>
  <si>
    <t>IC-01010-01</t>
  </si>
  <si>
    <t>ASASY-04853-01D</t>
  </si>
  <si>
    <t>ASY-04853-01</t>
  </si>
  <si>
    <t>ASMTL-03718-02D</t>
  </si>
  <si>
    <t>MTL-03718-02</t>
  </si>
  <si>
    <t>ASFAB-00588-03D</t>
  </si>
  <si>
    <t>FAB-00588-03</t>
  </si>
  <si>
    <t>ASCON-01091D</t>
  </si>
  <si>
    <t>CON-01091</t>
  </si>
  <si>
    <t>ASASY-04953-01D</t>
  </si>
  <si>
    <t>ASY-04953-01</t>
  </si>
  <si>
    <t>ASASY-04955-01D</t>
  </si>
  <si>
    <t>ASY-04955-01</t>
  </si>
  <si>
    <t>ASASY-04924-01</t>
  </si>
  <si>
    <t>ASY-04924-01</t>
  </si>
  <si>
    <t>ASASY-04942-01D</t>
  </si>
  <si>
    <t>ASY-04942-01</t>
  </si>
  <si>
    <t>ASASY-04944-01D</t>
  </si>
  <si>
    <t>ASY-04944-01</t>
  </si>
  <si>
    <t>ASMTL-03778-02D</t>
  </si>
  <si>
    <t>MTL-03778-02</t>
  </si>
  <si>
    <t>ASASY-04093-02</t>
  </si>
  <si>
    <t>ASY-04093-02</t>
  </si>
  <si>
    <t>N</t>
  </si>
  <si>
    <t>SWEECHENG LIM</t>
  </si>
  <si>
    <t>ASY, PCA, LINECARD, POWER, BRKT</t>
  </si>
  <si>
    <t>METAL</t>
  </si>
  <si>
    <t>CLOUD NETWORK TECHNOLOGY</t>
  </si>
  <si>
    <t>FOXCONN</t>
  </si>
  <si>
    <t>PO</t>
  </si>
  <si>
    <t>HOECHOON CHNG</t>
  </si>
  <si>
    <t>ASY,M4,NEVADA,CHAS</t>
  </si>
  <si>
    <t>TeikSoon Loh</t>
  </si>
  <si>
    <t>MISC ASY M4 NEVADA FAN HIGH SPEED</t>
  </si>
  <si>
    <t>SANYO DENKI AMERICA INC.</t>
  </si>
  <si>
    <t>SANYODENKI</t>
  </si>
  <si>
    <t>9GV0612P1H061</t>
  </si>
  <si>
    <t>ASY,FAN MODULE,1RU,EXIT/FORWARD,RED</t>
  </si>
  <si>
    <t>FAN</t>
  </si>
  <si>
    <t>1023-100558</t>
  </si>
  <si>
    <t>ASY,FAN MODULE,1RU,INLET/REVERSE,BLUE</t>
  </si>
  <si>
    <t>1023-100559</t>
  </si>
  <si>
    <t>ASY,BODEGA,RACK,REINFORCED EAR</t>
  </si>
  <si>
    <t>VIASYSTEMS ASIA PACIFIC COMPANY</t>
  </si>
  <si>
    <t>VIASYSTEMS</t>
  </si>
  <si>
    <t>ASY,RUBY,SSD,COMBO BRACKET</t>
  </si>
  <si>
    <t>ASSY RIBBON CHASSIS SHEET METAL</t>
  </si>
  <si>
    <t>ASY,RIBBON HSK,BACKING PLATE,W/INSULATOR</t>
  </si>
  <si>
    <t>DIE CUT MATERIALS</t>
  </si>
  <si>
    <t>AAVID INTERNATIONAL LIMITED</t>
  </si>
  <si>
    <t>AAVID</t>
  </si>
  <si>
    <t>ASY RIBBON HEATSINK W/BACK</t>
  </si>
  <si>
    <t>HEATSINK</t>
  </si>
  <si>
    <t>THERMO COOL CORP.</t>
  </si>
  <si>
    <t>THERMOCOOL</t>
  </si>
  <si>
    <t>ASY,SANTA ROSA,24P,CHASSIS,COVER SHEET M</t>
  </si>
  <si>
    <t>ASY,SANTA ROSA,24P,CHASSIS,BASE SHEET ME</t>
  </si>
  <si>
    <t>ASY,SANTA ROSA,52P,CHASSIS,BASE SHEET ME</t>
  </si>
  <si>
    <t>ASY,SANTA ROSA,52P,CHASSIS,COVER SHEET M</t>
  </si>
  <si>
    <t>ASY,SANTA ROSA,52P,CHASSIS,FRONT BAFFLE</t>
  </si>
  <si>
    <t>ASY,LC,EL CAPITAN,CHASSIS</t>
  </si>
  <si>
    <t>HONHAI</t>
  </si>
  <si>
    <t>ASY,LC,EL CAPITAN,BOTTOM COVER</t>
  </si>
  <si>
    <t>ASY LC DANA BOTTOM COVER</t>
  </si>
  <si>
    <t>ASY,COTATI,CHASSIS,BASE SHEET METAL</t>
  </si>
  <si>
    <t>ASY,COTATI,CHASSIS,COVER SHEET METAL</t>
  </si>
  <si>
    <t>ASY SEQUOIA LC STIFFENER GUIDE W/BLOCKS</t>
  </si>
  <si>
    <t>ASY SEQUOIA SUPPORT SHORT PIN CONNECTOR</t>
  </si>
  <si>
    <t>ASY,OAK,CHASSIS,BASE SHEET METAL</t>
  </si>
  <si>
    <t>ASY,SEQUOIA,SUP,SSD,SUPPORT BRACKET,W/IN</t>
  </si>
  <si>
    <t>ASY,SEQUOIA,SUP,CONNECTOR BRACKET</t>
  </si>
  <si>
    <t>ASY,SEQUOIA,PONDEROSA,CHASSIS,BASE,SHEET</t>
  </si>
  <si>
    <t>ASY,SEQUOIA,FAN,LOUVER</t>
  </si>
  <si>
    <t>SANMINA CORPORATION</t>
  </si>
  <si>
    <t>SANMINA</t>
  </si>
  <si>
    <t>ASY HEATSINK OLEMA BACKING PLATE WINSULT</t>
  </si>
  <si>
    <t>ASY,LC,MOUNT DAN,CHASSIS</t>
  </si>
  <si>
    <t>ASY,SEQUOIA,FIR,CHASSIS,BASE,SHEETMETAL</t>
  </si>
  <si>
    <t>ASY 11RU EAGLE PEAK CHASSIS</t>
  </si>
  <si>
    <t>ASY 11RU EAGLE PEAK COVER BOTTOM</t>
  </si>
  <si>
    <t>ASY EAGLE PEAK CLOCK SPT BRACKET W/INSUL</t>
  </si>
  <si>
    <t>ASY EAGLE PEAK SSD SPT BRACKET W/INSULAT</t>
  </si>
  <si>
    <t>ASY,EL CAPITAN,HEATSINK,BACKING PLATE W/</t>
  </si>
  <si>
    <t>ASY,SEQUOIA,FIR,STIFFENER,CONNECTOR,SM</t>
  </si>
  <si>
    <t>ASY SEQUOIA FIR COVER TOP SHEETMETAL</t>
  </si>
  <si>
    <t>ASY HEATSINK ALTA B0 W/BACKING PLATE</t>
  </si>
  <si>
    <t>ASY SCHOONR HSNK BACKING PLATE WINSULATR</t>
  </si>
  <si>
    <t>ASY,PT REYES,SCHOONER,CHASSIS,BASE SHEET</t>
  </si>
  <si>
    <t>ASY,PT REYES,SCHOONER,CHASSIS,TRAY SHEET</t>
  </si>
  <si>
    <t>ASY,TOOLLESS,RACK EAR,KEYHOLE,2 POST,2U</t>
  </si>
  <si>
    <t>ASY,TOOLLESS,RACK EAR,KEYHOLE,2 POST,1U</t>
  </si>
  <si>
    <t>ASY PT REYES QSFP LIGHTPIPE SHROUD</t>
  </si>
  <si>
    <t>PLASTICS</t>
  </si>
  <si>
    <t>INTERPLEX PLASTIC INDUSTRIES</t>
  </si>
  <si>
    <t>INTERPLXCN</t>
  </si>
  <si>
    <t>ASY,PT REYES,SFP,LIGHTPIPE,SHROUD</t>
  </si>
  <si>
    <t>ASY,PT REYES,QSFP,2OF8,LIGHTPIPE,SHROUD</t>
  </si>
  <si>
    <t>ASY,SEQUOIA,PONDEROSA,STIFFENER,CONNECTO</t>
  </si>
  <si>
    <t>ASY,SEQUOIA,PONDEROSA,COVER,TOP</t>
  </si>
  <si>
    <t>ASY,MARIN,CLEARLAKE,CHASSIS,BASE SHEET M</t>
  </si>
  <si>
    <t>TREND TECHNOLOGIES MALAYSIA</t>
  </si>
  <si>
    <t>TRENDPLSTS</t>
  </si>
  <si>
    <t>ASY,MARIN,CLEARLAKE,CHASSIS,TOP COVER SM</t>
  </si>
  <si>
    <t>LIGHTPIPE</t>
  </si>
  <si>
    <t>ASY,SEQUOIA,4.57MM PERF,FAN AIR EXIT</t>
  </si>
  <si>
    <t>109-U0012-01</t>
  </si>
  <si>
    <t>ASY,SEQUOIA,4.57MM PERF,FAN AIR INLET</t>
  </si>
  <si>
    <t>109-U0013-01</t>
  </si>
  <si>
    <t>ASY,MARIN,DORAN,CHASSIS,BASE SHEET METAL</t>
  </si>
  <si>
    <t>ASSY CLOCK COVER OVEN W/GASKET</t>
  </si>
  <si>
    <t>ASY LIGHTPIPE SHROUD QSFP 4OF8</t>
  </si>
  <si>
    <t>ASY,SEQUOIA,SUPERVISOR,TOP COVER</t>
  </si>
  <si>
    <t>ASY,LC,EL CORAZON,BOTTOM COVER</t>
  </si>
  <si>
    <t>ASY,LC,EL CORAZON,CHASSIS</t>
  </si>
  <si>
    <t>ASY JENNER HEATSINK BACKING</t>
  </si>
  <si>
    <t>THERMAL ASSY</t>
  </si>
  <si>
    <t>ASY,JENNER,LARKFIELD,CHASSIS,BASE SHEET</t>
  </si>
  <si>
    <t>ASY DORAN HEATSINK BACKING PLATE INSULAT</t>
  </si>
  <si>
    <t>ASY,JENNER,LARKFIELD,CHASSIS,TOP COVER S</t>
  </si>
  <si>
    <t>ASY,MARIN,YREKA64,CHASSIS,BASE SHEET MET</t>
  </si>
  <si>
    <t>ASY,MARIN,YREKA64,CHASSIS,TOP COVER SM</t>
  </si>
  <si>
    <t>ASY,MARIN,YREKA64,CHASSIS,FRONT BAFFLE</t>
  </si>
  <si>
    <t>ASY DORAN CHASSIS TOOL LESS TOP COVER SM</t>
  </si>
  <si>
    <t>ASY,MARIN,YREKA48,CHASSIS,BASE,SHEET MET</t>
  </si>
  <si>
    <t>ASY,MARIN,YREKA48,CHASSIS,TOP COVER SM</t>
  </si>
  <si>
    <t>ASY,PT REYES,TIMBER COVE,CHASSIS,LOWER M</t>
  </si>
  <si>
    <t>ASY,TIMBER COVE,CHASSIS,UPPER METAL</t>
  </si>
  <si>
    <t>ASY,SEQUOIA,ACACIA,CHASSIS,BASE SHEET ME</t>
  </si>
  <si>
    <t>ASY,SEQUOIA,BEECH,CHASSIS,BASE SHEET MET</t>
  </si>
  <si>
    <t>ASY,MO,HSNK,BACKING PLATE W/ INSULATOR</t>
  </si>
  <si>
    <t>ASY,SEQUOIA,BIRCH,CHASSIS,BASE SHEET MET</t>
  </si>
  <si>
    <t>ASY,TIMBER COVE,CHASSIS,UPPER BAFFLE</t>
  </si>
  <si>
    <t>ASY,1RU/ 2 RU,TOOLLESS RACK RAIL KIT, UN</t>
  </si>
  <si>
    <t>ASY, FINAL ASSEMBLY, FAN MODULE, MENDOCI</t>
  </si>
  <si>
    <t>109-U0029-02</t>
  </si>
  <si>
    <t>UPPERLAKE,CHASSIS,TOP COVER SM</t>
  </si>
  <si>
    <t>ASY,MARIN,UPPERLAKE,CHASSIS,BASE SHEET M</t>
  </si>
  <si>
    <t>ASY,MENDOCINO,AIRFLOW GUIDE</t>
  </si>
  <si>
    <t>ASY,YL,MT HOLMES,CHASSIS</t>
  </si>
  <si>
    <t>ASY,YL,MT HOLMES,BOTTOM COVER</t>
  </si>
  <si>
    <t>ASY,FORTUNA HEATSINK,BACKING PLATE W/ IN</t>
  </si>
  <si>
    <t>ASY,M4,RAINBOW,CHAS</t>
  </si>
  <si>
    <t>ASY,MARIN,FORTUNA,CHASSIS,BASE SHEET MET</t>
  </si>
  <si>
    <t>ASY,MARIN,FORTUNA,CHASSIS,TOP COVER SM</t>
  </si>
  <si>
    <t>ASY,PT REYES,GLENBROOK,CHASSIS,COVER SHE</t>
  </si>
  <si>
    <t>ASY,PT REYES,GLENBROOK,CHASSIS,UPPER SHE</t>
  </si>
  <si>
    <t>ASY,PT REYES,GLENBROOK,CHASSIS,LOWER MET</t>
  </si>
  <si>
    <t>ASY,SEQUOIA,4.57MM PERF,FAN AIR EXIT,130</t>
  </si>
  <si>
    <t>109-U0034-01</t>
  </si>
  <si>
    <t>ASY,SEQUOIA,4.57MM PERF,FAN AIR INLET,13</t>
  </si>
  <si>
    <t>109-U0033-01</t>
  </si>
  <si>
    <t>ASY,SEQUOIA,FIREWHEEL,CHASSIS,BASE SHEET</t>
  </si>
  <si>
    <t>ASY,OSPREY,CHASSIS SHEET METAL</t>
  </si>
  <si>
    <t>ASY,OSPREY HSK,BACKING PLATE,W/INSULATOR</t>
  </si>
  <si>
    <t>060907</t>
  </si>
  <si>
    <t>ASY,M4,RAINBOW,FAN</t>
  </si>
  <si>
    <t>1022-107726</t>
  </si>
  <si>
    <t>ASY,FORTUNA,HEATSINK SUPPORT BRACKET</t>
  </si>
  <si>
    <t>ASY,SEQUOIA,CYPRESS4,TOP COVER</t>
  </si>
  <si>
    <t>ASY,SEQUOIA,CYPRESS8,TOP COVER</t>
  </si>
  <si>
    <t>ASY,SEQUOIA,CYPRESS4,CHASSIS,BASE,SHEET</t>
  </si>
  <si>
    <t>ASY,SEQUOIA,CYPRESS8,CHASSIS,BASE,SHEETM</t>
  </si>
  <si>
    <t>HEATSINK BACKING PLATE,JERICHO,W/STUD</t>
  </si>
  <si>
    <t>060912</t>
  </si>
  <si>
    <t>ASY,ALAMEDA,FRONT PCA,LIGHTPIPE,SHROUD</t>
  </si>
  <si>
    <t>ASY,SUP,OLD FAITHFUL,CHASSIS</t>
  </si>
  <si>
    <t>ASY,SUP,OLD FAITHFUL,COVER,BOTTOM</t>
  </si>
  <si>
    <t>ASY,ALAMEDA,HOPLAND-S,CHASSIS,BASE SHEET</t>
  </si>
  <si>
    <t>ASY,ALAMEDA,HOPLAND-S,CHASSIS,COVER SHEE</t>
  </si>
  <si>
    <t>ASY,PT REYES,NOVATO,CHASSIS,COVER SHEET</t>
  </si>
  <si>
    <t>ASY,PT REYES,NOVATO,CHASSIS,UPPER SHEET</t>
  </si>
  <si>
    <t>ASY,PT REYES,NOVATO,CHASSIS,LOWER METAL</t>
  </si>
  <si>
    <t>ASY,MARIN,CLEARLAKE+,CHASSIS,TOP COVER S</t>
  </si>
  <si>
    <t>ASY,ALAMEDA,HOPLAND-T,CHASSIS.BASE SHEET</t>
  </si>
  <si>
    <t>ASY,ALAMEDA,HOPLAND-T,CHASSIS.COVER SHEE</t>
  </si>
  <si>
    <t>ASY,JENNER,LAKEPORT,CHASSIS,BASE SHEET M</t>
  </si>
  <si>
    <t>ASY,JENNER,LAKEPORT,CHASSIS,COVER SHEET</t>
  </si>
  <si>
    <t>ASY,ALAMEDA,PORTOLA-S,CHASSIS,BASE SHEET</t>
  </si>
  <si>
    <t>ASY,ALAMEDA,PORTOLA-S,CHASSIS,COVER SHEE</t>
  </si>
  <si>
    <t>ASY,ALAMEDA-L,PORTOLA-T,CHASSIS,BASE SHE</t>
  </si>
  <si>
    <t>ASY,ALAMEDA-L,PORTOLA-T,CHASSIS,COVER SH</t>
  </si>
  <si>
    <t>ASY,BODEGA,COTATI,W/CROW,CHASSIS,BASE SM</t>
  </si>
  <si>
    <t>ASY,BODEGA,ROSA,W/CROW,CHASSIS,BASE SM</t>
  </si>
  <si>
    <t>HEATSINK BACKING PLATE,MOUNT LANGFORD,MO</t>
  </si>
  <si>
    <t>ASY,BODEGA,COTATI,W/CROW,CHASSIS,TOP COV</t>
  </si>
  <si>
    <t>ASY,BODEGA,ROSA,W/CROW,CHASSIS,TOP COVER</t>
  </si>
  <si>
    <t>ASY,LC,MT DAN J,CHASSIS</t>
  </si>
  <si>
    <t>ASY,LC,MT DAN J,BOTTOM COVER</t>
  </si>
  <si>
    <t>HEATSINK BACKING PLATE,ROOK,W/INSULATION</t>
  </si>
  <si>
    <t>ASY,LC,EL CAPITAN J,BOTTOM COVER</t>
  </si>
  <si>
    <t>ASY,ALAMEDA,HOPLAND-T,CHASSIS,FRONT STIF</t>
  </si>
  <si>
    <t>ECO_09818: ASASY-02018-02 - Stop procure</t>
  </si>
  <si>
    <t>THERCOOLCO</t>
  </si>
  <si>
    <t>HEATSINK BACKING PLATE,QUMRAN,W/INSULATO</t>
  </si>
  <si>
    <t>LEMTECH TECHNOLOGY LIMITED</t>
  </si>
  <si>
    <t>Delivery</t>
  </si>
  <si>
    <t>ECO-07102</t>
  </si>
  <si>
    <t>ASY,LC,EL CAPITAN,CONNECTOR BRACKET</t>
  </si>
  <si>
    <t>ASY,PT REYES,WOODACRE,CHASSIS,COVER SHEE</t>
  </si>
  <si>
    <t>ASY,FAN MODULE,1RU,32CFM,EXIT,RED</t>
  </si>
  <si>
    <t>1023-106280</t>
  </si>
  <si>
    <t>ASY,FAN MODULE,1RU,32CFM,INLET,BLUE</t>
  </si>
  <si>
    <t>1023-107118</t>
  </si>
  <si>
    <t>HEATSINK BACKING PLATE,WOODACRE FABRIC,W</t>
  </si>
  <si>
    <t>654626</t>
  </si>
  <si>
    <t>ASY,PT REYES,WOODACRE,CHASSIS,LOWER META</t>
  </si>
  <si>
    <t>ASY,PT REYES,WOODACRE,CHASSIS,UPPER SHEE</t>
  </si>
  <si>
    <t>ASY,PT REYES,SCHOONER+,CHASSIS,TOP COVER</t>
  </si>
  <si>
    <t>ASY,PT REYES,TIMBER COVE+,CHASSIS,TOP CO</t>
  </si>
  <si>
    <t>ASY,ALAMEDA,PORTOLA-T,CHASSIS,FRONT BAFF</t>
  </si>
  <si>
    <t>ASY,SFP,LIGHTPIPE,SHROUD</t>
  </si>
  <si>
    <t>ASY,MENDOCINO,CHASSIS,BASE LOWER METAL</t>
  </si>
  <si>
    <t>ASY,LAKEPORT,CHASSIS,STIFFENER</t>
  </si>
  <si>
    <t>ASY,KEPLER,HSK,BKPLT,W/INSULATOR</t>
  </si>
  <si>
    <t>ASY,ALAMEDA-L,CHASSIS,STIFFENER</t>
  </si>
  <si>
    <t>ASY,RUSSIAN GULCH,CHASSIS,BASE LOWER MET</t>
  </si>
  <si>
    <t>ASY,KEPLER,FAN</t>
  </si>
  <si>
    <t>1023-106387</t>
  </si>
  <si>
    <t>ASY,GRATON,HEATSINK,BACKING PLATE,INSULA</t>
  </si>
  <si>
    <t>654624</t>
  </si>
  <si>
    <t>ASY,YL,CLOUDSREST2,CHASSIS</t>
  </si>
  <si>
    <t>ASY,YL,CLOUDSREST2,BOTTOM COVER</t>
  </si>
  <si>
    <t>ASY,PT REYES,CAPITOLA,CHASSIS,UPPER SHEE</t>
  </si>
  <si>
    <t>ASY,PT REYES,CAPITOLA,CHASSIS,LOWER META</t>
  </si>
  <si>
    <t>ASY,KEPLER,CHASSIS SHEET METAL</t>
  </si>
  <si>
    <t>ASY,CAPITOLA,FE3600,HEATSINK,BACKING PLA</t>
  </si>
  <si>
    <t>ASY,ALAMEDA,HOPLAND-S,STAT,CHASSIS,BASE</t>
  </si>
  <si>
    <t>ASY,ALAMEDA,HOPLAND-S,STAT,CHASSIS,COVER</t>
  </si>
  <si>
    <t>ASY,PT REYES,QSFP,5OF8,LIGHTPIPE,SHROUD</t>
  </si>
  <si>
    <t>ASY,ALAMEDA.WHEATLAND,CHASSIS,BASE SHEET</t>
  </si>
  <si>
    <t>ASY,ALAMEDA,WHEATLAND-STAT,CHASSIS,TOP C</t>
  </si>
  <si>
    <t>ASY,ALAMEDA.NICE,CHASSIS,BASE SHEET META</t>
  </si>
  <si>
    <t>ASY,ALAMEDA,NICE,CHASSIS,TOP COVER SM</t>
  </si>
  <si>
    <t>ASY,ALAMEDA.ARCATA-S,CHASSIS,BASE SM</t>
  </si>
  <si>
    <t>ASY,ALAMEDA,ARCATA-S,CHASSIS,TOP COVER S</t>
  </si>
  <si>
    <t>ASY,YL,MT QUADRANT,CHASSIS</t>
  </si>
  <si>
    <t>ASY,YL,MT QUADRANT,BOTTOM COVER</t>
  </si>
  <si>
    <t>ASY,YL,MT QUADRANT,STIFFENER,FRONT</t>
  </si>
  <si>
    <t>ASY,ALAMEDA,HOPLAND-T,STAT,CHASSIS,COVER</t>
  </si>
  <si>
    <t>ASY,YL,MT HAYNES,CHASSIS</t>
  </si>
  <si>
    <t>ASY,YL,MT HAYNES,BOTTOM COVER</t>
  </si>
  <si>
    <t>ASY,PLACER,NEWCASTLE,CHASSIS,STIFFENER</t>
  </si>
  <si>
    <t>ASY,ALAMEDA,GRATON-STAT,CHASSIS,BASE SHE</t>
  </si>
  <si>
    <t>ASY,MT HAYNES,FPGA,HEATSINK,BACKING PLAT</t>
  </si>
  <si>
    <t>ASY,QUMRAN,HEATSINK,WIDE,BACKING PLATE,I</t>
  </si>
  <si>
    <t>654625</t>
  </si>
  <si>
    <t>ASY,ALAMEDA,PORTOLA-S,PLUS,CHASSIS,COVER</t>
  </si>
  <si>
    <t>ASY,ARCATA,CHASSIS,STIFFENER</t>
  </si>
  <si>
    <t>ASY,ALAMEDA,GRATON-STAT,CHASSIS,COVER SH</t>
  </si>
  <si>
    <t>ASY,ALAMEDA,GRATON+ STAT,CHASSIS,COVER S</t>
  </si>
  <si>
    <t>ASY,ALAMEDA,ARCATA-T,CHASSIS,TOP COVER S</t>
  </si>
  <si>
    <t>ASY,ALAMEDA,ARCATA-T,CHASSIS,BASE SHEET</t>
  </si>
  <si>
    <t>ASY,ALAMEDA-L,GRATON-STAT,CHASSIS,STIFFE</t>
  </si>
  <si>
    <t>HSNK BP, CLOUDSREST2, DSP, 4.3MM SUPPORT</t>
  </si>
  <si>
    <t>ASY,MARIN,UPPERLAKE,PLUS,CHASSIS,TOP COV</t>
  </si>
  <si>
    <t>ASY,PT REYES,CAPITOLACR,CHASSIS,COVER SH</t>
  </si>
  <si>
    <t>ASY,YL,MT HAYNES,18 PORTS,,CHASSIS</t>
  </si>
  <si>
    <t>ASY,GARDENA HEATSINK,BACKING PLATE W/ IN</t>
  </si>
  <si>
    <t>ASY,TEHAMA,FAN MODULE,DUAL FAN,1RU,EXIT,</t>
  </si>
  <si>
    <t>HEATSINK,BACKING PLATE,ROOK VER 02,W/INS</t>
  </si>
  <si>
    <t>061171</t>
  </si>
  <si>
    <t>ASY,YL,MT QUADRANT PLUS,BOTTOM COVER</t>
  </si>
  <si>
    <t>ASY,YL,MT QUADRANT PLUS,CHASSIS</t>
  </si>
  <si>
    <t>ASY,FERNDALE,CHASSIS,STIFFENER</t>
  </si>
  <si>
    <t>ASY,LOS ANGELES,CHASSIS,FRONT,SM,ASM</t>
  </si>
  <si>
    <t>ASY,LOS ANGELES,CHASSIS,BACK,SM,ASM</t>
  </si>
  <si>
    <t>ASY,SUPERVISOR,MSX,CHAS,BASE,ASM</t>
  </si>
  <si>
    <t>ASY,SUPERVISOR,MSX,CVR,ASM</t>
  </si>
  <si>
    <t>ASY,YL,MT DAN PLUS,BOTTOM COVER</t>
  </si>
  <si>
    <t>ASY,YL,MT DAN PLUS,CHASSIS</t>
  </si>
  <si>
    <t>ASY,PT REYES,WOODACRE+,CHASSIS,COVER SHE</t>
  </si>
  <si>
    <t>ASY,PT REYES,WOODACRE+,CHASSIS,LOWER MET</t>
  </si>
  <si>
    <t>ASY,PT REYES,WOODACRE+,CHASSIS,UPPER SHE</t>
  </si>
  <si>
    <t>ASY,TEHAMA,GLENHAVEN,CHASSIS,BASE SHEET</t>
  </si>
  <si>
    <t>ASY,TEHAMA,CHASSIS,STIFFENER,REAR</t>
  </si>
  <si>
    <t>ASY,TEHAMA,CHASSIS,STIFFENER,FRONT</t>
  </si>
  <si>
    <t>ASY,TEHAMA,GLENHAVEN,CHASSIS,TOP COVER S</t>
  </si>
  <si>
    <t>ASY,ALAMEDA,OAKLAND,CHASSIS,BASE SM</t>
  </si>
  <si>
    <t>ASY,ALAMEDA,OAKLAND,CHASSIS,COVER SM</t>
  </si>
  <si>
    <t>HEATSINK BACKING PLATE,FE3600,W/INSULATO</t>
  </si>
  <si>
    <t>ASY,LOS ANGELES,PWR BACKPLANE,PLATE,BACK</t>
  </si>
  <si>
    <t>ASY,LOS ANGELES,PWRBACKPLANE,PLATE,FRONT</t>
  </si>
  <si>
    <t>ASY,LOS ANGELES,GARDENA,CHASSIS,TOP COVE</t>
  </si>
  <si>
    <t>ASY,LOS ANGELES,FP,SM,ASM</t>
  </si>
  <si>
    <t>ASY,ALAMEDA,KNOXVILLE,CHASSIS,BASE SM</t>
  </si>
  <si>
    <t>ASY,ALAMEDA,KNOXVILLE STAT,CHASSIS,COVER</t>
  </si>
  <si>
    <t>ASY,MARIN,PIEDMONT,CHASSIS,BASE SM</t>
  </si>
  <si>
    <t>ASY,MARIN,PIEDMONT,CHASSIS,COVER SM</t>
  </si>
  <si>
    <t>ASY,MARIN,ORINDA,CHASSIS,BASE SM</t>
  </si>
  <si>
    <t>ASY,MARIN,ORINDA,CHASSIS,COVER SM</t>
  </si>
  <si>
    <t>ASY,GLENHAVEN,LIGHTPIPE,3 IN 1</t>
  </si>
  <si>
    <t>ASY,OAKLAND,LIGHTPIPE,3 IN 1</t>
  </si>
  <si>
    <t>ASY,ALAMEDA,TALMAGE,CHASSIS,BASE SM</t>
  </si>
  <si>
    <t>ASY,ALAMEDA,TALMAGE,CHASSIS,COVER SM</t>
  </si>
  <si>
    <t>ASY,CALPELLA,LIGHTPIPE,3 IN 1</t>
  </si>
  <si>
    <t>ASY,YELLOWSTONE,IRIS,CHAS</t>
  </si>
  <si>
    <t>ASY,ALAMEDA,CALPELLA,CHASSIS,BASE SM</t>
  </si>
  <si>
    <t>ASY,ALAMEDA,CALPELLA,CHASSIS,COVER SM</t>
  </si>
  <si>
    <t>ASY,TOWERFALL,CHASSIS SHEET METAL</t>
  </si>
  <si>
    <t>ASY,IRIS,HEATSINK BACKING PLATE W/ INSUL</t>
  </si>
  <si>
    <t>LEMTECH</t>
  </si>
  <si>
    <t>ASY,LOS ANGELES,QSFP,2X2,LIGHTPIPE,SHROU</t>
  </si>
  <si>
    <t>ASY,MARIN,LODOGA,CHASSIS,BASE SHEET META</t>
  </si>
  <si>
    <t>ASY,MARIN,LODOGA,CHASSIS,TOP COVER SM</t>
  </si>
  <si>
    <t>ASY,SPRUCEFISH,LIGHTPIPE,SHROUD</t>
  </si>
  <si>
    <t>ASY,SAN MATEO,MONTARA,CHASSIS,BASE,SM</t>
  </si>
  <si>
    <t>ASY,SAN MATEO,FANM,RED,MECH</t>
  </si>
  <si>
    <t>ASY,SAN MATEO,MONTARA,TOP COVER</t>
  </si>
  <si>
    <t>ASY,ALAMEDA,MINERAL,CHASSIS,BASE SM</t>
  </si>
  <si>
    <t>ASY,ALAMEDA,MINERAL,CHASSIS,COVER SM</t>
  </si>
  <si>
    <t>ASY,ALAMEDA,MINERAL,CHASSIS,STIFFENER,FR</t>
  </si>
  <si>
    <t>ASY,ALAMEDA,MINERAL,CHASSIS,STIFFENER,RE</t>
  </si>
  <si>
    <t>ASY,SAN MATEO,RACK EAR,ESD</t>
  </si>
  <si>
    <t>ASY,SAN MATEO,RACK EAR,GROUND LUG</t>
  </si>
  <si>
    <t>ASY,SAN MATEO,BRACKET,SMA</t>
  </si>
  <si>
    <t>ASY,SFP,LIGHTPIPE,SHROUD,EXTENDED</t>
  </si>
  <si>
    <t>ASY,GL,LC,CHASSIS,COVER</t>
  </si>
  <si>
    <t>AEL ENGINEERING SDN BHD</t>
  </si>
  <si>
    <t>AELTECH</t>
  </si>
  <si>
    <t>ASY,GL,LC,CHASSIS</t>
  </si>
  <si>
    <t>ASY,YL,CODY PEAK,BOTTOM COVER</t>
  </si>
  <si>
    <t>TENERE INC.</t>
  </si>
  <si>
    <t>TENERE</t>
  </si>
  <si>
    <t>ASY, DN,CANTWELL HEATSINK,BACKING PLATE</t>
  </si>
  <si>
    <t>ASY,OTTER LAKE,CHASSIS,BASE SHEET METAL</t>
  </si>
  <si>
    <t>ASY,DENALI,OTTER LAKE,SUP,TOP COVER</t>
  </si>
  <si>
    <t>ASY,DENALI,SUP,CONNECTOR BRACKET</t>
  </si>
  <si>
    <t>ASY, DENALI, FAN, 76MM</t>
  </si>
  <si>
    <t>HEATSINK,BACKING PLATE,LYONSVILLE,W/INSU</t>
  </si>
  <si>
    <t>ASY, LC, CHASSIS, McKINLEY</t>
  </si>
  <si>
    <t>ASY, LC, TOP COVER, McKINLEY</t>
  </si>
  <si>
    <t>HON HAI PRECISION INDUSTRY CO. LTD.</t>
  </si>
  <si>
    <t>ASY, LC, BOTTOM COVER, McKINLEY</t>
  </si>
  <si>
    <t>TENERE INC - MONTERREY (MEXICO)</t>
  </si>
  <si>
    <t>ASY, DN, LC, BUSBAR, MAIN</t>
  </si>
  <si>
    <t>AMPHENOL CORPORATION</t>
  </si>
  <si>
    <t>AMPHENOL GLOBAL INTERCONNECT SYSTEMS - CHINA</t>
  </si>
  <si>
    <t>ASY, DN, LC, CONNECTOR STIFFENER</t>
  </si>
  <si>
    <t>ASY,GL,LIVINGSTON,HEATSINK,BACKING PLATE</t>
  </si>
  <si>
    <t>ASY,TEHAMA,RED BLUFF,CHASSIS,BASE SHEET</t>
  </si>
  <si>
    <t>ASY,GL,SUP,TRAY</t>
  </si>
  <si>
    <t>ASY,YL,GEN4X,CHASSIS</t>
  </si>
  <si>
    <t>ASY,SEQUOIA, 4 SLOT, FABRIC CARD,CHASSIS</t>
  </si>
  <si>
    <t>ASY,TEHAMA, B2B CHASSIS,STIFFENER,FRONT,</t>
  </si>
  <si>
    <t>ASY,TEHAMA,BLACKHAWK-P,CHASSIS,TOP COVER</t>
  </si>
  <si>
    <t>ASY,TEHAMA,BLACKHAWK-P,CHASSIS,BASE SHEE</t>
  </si>
  <si>
    <t>ASY,DN,FC,COVER REAR,ELDRIDGE</t>
  </si>
  <si>
    <t>ASY,DN,FC,BRACKET,TMP3,ELDRIDGE</t>
  </si>
  <si>
    <t>ASY,DN,FC,STIFFENER,PCB, ELDRIDGE</t>
  </si>
  <si>
    <t>ASY,LIGHTPIPE,SHROUD,OSFP</t>
  </si>
  <si>
    <t>ASY,MECH,DAWSON-MGMT,LIGHT PIPE,SHROUD</t>
  </si>
  <si>
    <t>ASY,MOD COVER,LVST</t>
  </si>
  <si>
    <t>ASY,FRONT STFN BTM,LVST</t>
  </si>
  <si>
    <t>ASY,PIKA TRAY,LVST</t>
  </si>
  <si>
    <t>ASY,MOD BTM CHAS,LVST</t>
  </si>
  <si>
    <t>ASY, CHASSIS BASE, PNCL</t>
  </si>
  <si>
    <t>ASY,GL,SUP,CVR,W/ HARDWARE</t>
  </si>
  <si>
    <t>ASY,BACKING PLATE,WOODPECKER,W/INSULATIO</t>
  </si>
  <si>
    <t>ASY,B2B,SINGLE LIGHTPIPE,SHROUD</t>
  </si>
  <si>
    <t>ASY,GL,PSU,BLANK</t>
  </si>
  <si>
    <t>ASY, DN, MCKINLEY, BUSBAR, RIGHT</t>
  </si>
  <si>
    <t>ASY,TEHAMA,BLACKHAWK,FAN MODULE,DUAL FAN</t>
  </si>
  <si>
    <t>1023-116180</t>
  </si>
  <si>
    <t>ASY,SUNON,FAN</t>
  </si>
  <si>
    <t>SUNONWEALTH ELECTRIC MACHINE</t>
  </si>
  <si>
    <t>SUNON</t>
  </si>
  <si>
    <t>4035HQ/VG60561BX-Q11U-S9H</t>
  </si>
  <si>
    <t>ASY,DN,OL,SSD,COVER,PLATE</t>
  </si>
  <si>
    <t>HEATSINK,BACKING PLATE,AMETHYST,W/INSULA</t>
  </si>
  <si>
    <t>ASY,GL,LC,GRINNELL,CHASSIS</t>
  </si>
  <si>
    <t>ASY,GL,LC,GRINNELL-D,CHASSIS</t>
  </si>
  <si>
    <t>ASY,TEHAMA,BLACKHAWK-DD,CHASSIS,BASE SHE</t>
  </si>
  <si>
    <t>ASY,TEHAMA,BLACKHAWK-DD,CHASSIS,TOP COVE</t>
  </si>
  <si>
    <t>ASY,YL,MT AMETHYST,BOTTOM COVER</t>
  </si>
  <si>
    <t>ASY,YL,MT AMETHYST,STIFFENER,FRONT</t>
  </si>
  <si>
    <t>ASY,YL,MT AMETHYST,CHASSIS</t>
  </si>
  <si>
    <t>ASY,BROOKS ISLAND,CHASSIS,BASE SHEET MET</t>
  </si>
  <si>
    <t>ASY,BROOKS ISLAND,CHASSIS,TOP COVER SM</t>
  </si>
  <si>
    <t>ASY,ROE ISLAND,CHASSIS,BASE SHEET METAL</t>
  </si>
  <si>
    <t>ASY,ROE ISLAND,CHASSIS,TOP COVER SM</t>
  </si>
  <si>
    <t>ASY,BACKING PLATE HEATSINK,BLACKHAWK_2,A</t>
  </si>
  <si>
    <t>ASY,YUBA,FAN MODULE,EXIT,SINGLE,HS</t>
  </si>
  <si>
    <t>109-U0040-02</t>
  </si>
  <si>
    <t>ASY,YUBA,FAN MODULE,EXIT,DUAL,HS</t>
  </si>
  <si>
    <t>109-U0043-02</t>
  </si>
  <si>
    <t>ASY,YUBA,FAN MODULE,INLET,SINGLE,HS</t>
  </si>
  <si>
    <t>109-U0041-02</t>
  </si>
  <si>
    <t>ASY,YUBA,FAN MODULE,INLET,DUAL,HS</t>
  </si>
  <si>
    <t>"ASY,YUBA,FAN MODULE,INLET,DUAL,HS "</t>
  </si>
  <si>
    <t>ASY,YL,MT SHERIDAN,BOTTOM COVER</t>
  </si>
  <si>
    <t>ASY,YL,MT SHERIDAN,CHASSIS</t>
  </si>
  <si>
    <t>HEATSINK,BACKING PLATE,YB,MARYSVILLE,W/I</t>
  </si>
  <si>
    <t>ASY,LIGHTPIPE,MT AMETHYST,LEFT</t>
  </si>
  <si>
    <t>ASY,LIGHTPIPE,MT AMETHYST,RIGHT</t>
  </si>
  <si>
    <t>ASY,BIRD ISLAND,CHASSIS,BASE SHEET METAL</t>
  </si>
  <si>
    <t>ASY,BIRD ISLAND,CHASSIS,TOP COVER SM</t>
  </si>
  <si>
    <t>ASY,GL,LC,EJECTOR,HANDLE,4MM ROTATING</t>
  </si>
  <si>
    <t>ASY-03699-05 REV B0</t>
  </si>
  <si>
    <t>ASY,SEAL ISLAND,CHASSIS,BASE SHEET METAL</t>
  </si>
  <si>
    <t>ASY,SEAL ISLAND,CHASSIS,TOP COVER SM</t>
  </si>
  <si>
    <t>ASY,BACKING PLATE,HEATSINK,YUBA,SMARTSVI</t>
  </si>
  <si>
    <t>ASY,GL,FB,RACK KIT,ADAPTER,LT</t>
  </si>
  <si>
    <t>ASY,GL,FB,RACK KIT,ADAPTER,RT</t>
  </si>
  <si>
    <t>ASY,GL,FB,RACK KIT,ADAPTER,REAR</t>
  </si>
  <si>
    <t>ASY,DN,FC,STIFFENER,ELDRIDGE</t>
  </si>
  <si>
    <t>ASY,YUBA,MARYSVILLE,CHASSIS,BASE SHEET M</t>
  </si>
  <si>
    <t>ASY,YUBA,MARYSVILLE,CHASSIS,FACE PLATE,S</t>
  </si>
  <si>
    <t>ASY,YUBA,MARYSVILLE,CHASSIS,TOP COVER SM</t>
  </si>
  <si>
    <t>DNP - ECO-12162 TO ASASY-03768-04</t>
  </si>
  <si>
    <t>ASY,GL,2RU-4RU,RACK SLIDE KIT</t>
  </si>
  <si>
    <t>ASY,YUBA,SMARTSVILLE,CHASSIS,FACEPLATE</t>
  </si>
  <si>
    <t>ASY,YUBA,SMARTSVILLE,CHASSIS,STIFFENER</t>
  </si>
  <si>
    <t>ASY,DN,FC,TRAY,ELDRIDGE</t>
  </si>
  <si>
    <t>ASY,LC,STIFFENER,FRONT,CLEARWATER</t>
  </si>
  <si>
    <t>ASY, LC, TOP COVER, CLEARWATER</t>
  </si>
  <si>
    <t>ASY, LC, CHASSIS, CLEARWATER</t>
  </si>
  <si>
    <t>ASY,LC,BOTTOM COVER, CLEARWATER</t>
  </si>
  <si>
    <t>ASY,YUBA,LYONSVILLE,CHASSIS,BASE,SHEET M</t>
  </si>
  <si>
    <t>ASY-03853-06</t>
  </si>
  <si>
    <t>ASY,YUBA,LYONSVILLE,CHASSIS,TOP COVER,SM</t>
  </si>
  <si>
    <t>ASY,YUBA,LYONSVILLE,CHASSIS,FACEPLATE</t>
  </si>
  <si>
    <t>ASY,SAN MATEO,FANM,COMMERCIAL TEMP,RED,M</t>
  </si>
  <si>
    <t>ASY,SAVANNA,ISLANDS,PSU,FILLER</t>
  </si>
  <si>
    <t>ASY,BLACKHAWK-DD,LIGHTPIPE &amp; SHROUD,LEFT</t>
  </si>
  <si>
    <t>ASY,SAN MATEO,FANM,COMMERCIAL TEMP,BLUE,</t>
  </si>
  <si>
    <t>ASY,BLACKHAWK-DD,LIGHTPIPE,SHROUD,RIGHT</t>
  </si>
  <si>
    <t>ASY,SAN MATEO,MONTARA-C,TOP COVER</t>
  </si>
  <si>
    <t>ASY,YUBA,SMARTSVILLE-DD,CHASSIS,FACEPLAT</t>
  </si>
  <si>
    <t>ASY,TN,CARIBOU,BASE SHEETMETAL</t>
  </si>
  <si>
    <t>ASY,TN,NARWHAL,BASE SHEETMETAL</t>
  </si>
  <si>
    <t>ASY,TN,AKUTAN8,BASE SHEETMETAL</t>
  </si>
  <si>
    <t>ASY,CHASSIS,BELVEDERE ISLAND</t>
  </si>
  <si>
    <t>ASY,DN,ELDRIDGE P2,HEATSINK BACKING PLAT</t>
  </si>
  <si>
    <t>ASY,TUNDRA,FANM,80MM,EXIT</t>
  </si>
  <si>
    <t>ASY,LYONSVILLE,LIGHTPIPE,SHROUD,OSFP</t>
  </si>
  <si>
    <t>ASY,LYONSVILLE-DD,PORT LP,SHROUD</t>
  </si>
  <si>
    <t>ASY,YUBA,LYONSVILLE-DD,CHASSIS,FACEPLATE</t>
  </si>
  <si>
    <t>ASY,LC,STNR,CLEARWATER,MEZZ</t>
  </si>
  <si>
    <t>ASY,MYSTIC,CHASSIS SHEET METAL</t>
  </si>
  <si>
    <t>ASY,LC,STNR,CLEARWATER MS,MEZZ</t>
  </si>
  <si>
    <t>ASY,LC,STIFFENER,FRONT,CLEARWATER MS</t>
  </si>
  <si>
    <t>ASY,LC,BOTTOM COVER, CLEARWATER MS</t>
  </si>
  <si>
    <t>ASY, 1RU, SUB-RACK CHASSIS, WELDED, MM00</t>
  </si>
  <si>
    <t>PUSHPIN, WHITE, WITH SPRING</t>
  </si>
  <si>
    <t>ASY,TLESS,FB,RACK EAR,KEYHOLE,2 POST,2RU</t>
  </si>
  <si>
    <t>ASY, META APP HDD CADDY</t>
  </si>
  <si>
    <t>ASY, 2RU, SUB-RACK, PCB MOUNTING PLATE,</t>
  </si>
  <si>
    <t>ASY,NARWHAL,LIGHTPIPE,STATUS LEDS</t>
  </si>
  <si>
    <t>SANMINA-SCI CORPORATION</t>
  </si>
  <si>
    <t>ASY,YUBA,CHASSIS,TEST COVER,SMARTSVILLE,</t>
  </si>
  <si>
    <t>Ong Ghee Kit</t>
  </si>
  <si>
    <t>ASY,TN,CARIBOU,PCA STIFFENER</t>
  </si>
  <si>
    <t>ASY,TN,NARWHAL,PCA STIFFENER</t>
  </si>
  <si>
    <t>ASY,TN,AKUTAN8,PCA STIFFENER</t>
  </si>
  <si>
    <t>ASY,TN,AKUTAN5,PCA STIFFENER</t>
  </si>
  <si>
    <t>ASY,TUNDRA,LC,TOP COVER</t>
  </si>
  <si>
    <t>ASY, 2RU, SUB-RACK, CHASSIS WELD ASY, MM</t>
  </si>
  <si>
    <t>ASY, METAMAKO, HEATSINK SUPPORT, MM01474</t>
  </si>
  <si>
    <t>ASY, SMA BRACKET</t>
  </si>
  <si>
    <t>ASY,YL,MT JACKSON,BOTTOM COVER</t>
  </si>
  <si>
    <t>ASY,YL,MT JACKSON,CHASSIS</t>
  </si>
  <si>
    <t>ASY,GL,LC,GRINNELL-P,CHASSIS</t>
  </si>
  <si>
    <t>ASY,TIMBERCOVE HSNK,BACKING PLATE /W INS</t>
  </si>
  <si>
    <t>ASY,YUBA,MARYSVILLE,2 PIECE CHASSIS,BASE</t>
  </si>
  <si>
    <t>ASY,YUBA,MARYSVILLE,2 PIECE,TOP COVER</t>
  </si>
  <si>
    <t>ASY,YUBA,EAGLEVILLE,2 PIECE CHASSIS,BASE</t>
  </si>
  <si>
    <t>ASY,YUBA,EAGLEVILLE,CHASSIS,TOP COVER SM</t>
  </si>
  <si>
    <t>ASY,YUBA,SMARTSVILLE,COMMON BACK CHASSIS</t>
  </si>
  <si>
    <t>ASY,YUBA, SMARTSVILLE,COMMON BACK CHASSI</t>
  </si>
  <si>
    <t>ASY,YUBA,LYONSVILLE-DD,CHASSIS,BASE,SM,H</t>
  </si>
  <si>
    <t>ASY,YUBA,LYONSVILLE-DD,CHASSIS,TOP COVER</t>
  </si>
  <si>
    <t>ASY,YUBA,LYONSVILLE,CHASSIS,STIFFENER</t>
  </si>
  <si>
    <t>ASY,YL,LC,TEST CARD,FAN BRACKET,ASY</t>
  </si>
  <si>
    <t>ASY,MT JACKSON,QSFP-DD,LIGHTPIPE,SHROUD</t>
  </si>
  <si>
    <t>ASY,40MM GA FAN WITH MICROFIT 4 POS</t>
  </si>
  <si>
    <t>PEC MANUFACTURING, INC.</t>
  </si>
  <si>
    <t>PEC MANUFACTURING</t>
  </si>
  <si>
    <t>ASY,BURRO HILL,FAN CONNECTOR,PIGTAIL,MIC</t>
  </si>
  <si>
    <t>ASY,3X40MM FAN HARNESS,BURRO HILL</t>
  </si>
  <si>
    <t>ASY,TN,GUIDE RECEPTACLE W/ GND CLIP,AKUT</t>
  </si>
  <si>
    <t>METAMAKO, HOTSWAP FAN ASY, 1RU, FWD</t>
  </si>
  <si>
    <t>METAMAKO, HOTSWAP FAN ASY, 1RU, REV</t>
  </si>
  <si>
    <t>METAMAKO, HOTSWAP FAN ASY, 2RU, FWD</t>
  </si>
  <si>
    <t>METAMAKO, HOTSWAP FAN ASY, 2RU, REV</t>
  </si>
  <si>
    <t>ASY,BELVEDERE ISLAND,CHASSIS,COVER,SM</t>
  </si>
  <si>
    <t>ASY,CHASSIS BASE,BELVEDERE ISLAND</t>
  </si>
  <si>
    <t>ASY,YUBA,CAMPTONVILLE,CHASSIS,BASE,SM</t>
  </si>
  <si>
    <t>ASY,YUBA,CAMPTONVILLE,TOP COVER</t>
  </si>
  <si>
    <t>ASY,Q2C,HEATSINK BACKING PLATE W/ INSULA</t>
  </si>
  <si>
    <t>ASY, BEZEL WITH ARTWORK, M48</t>
  </si>
  <si>
    <t>ASY, BEZEL WITH ARTWORK, C48</t>
  </si>
  <si>
    <t>ASY, BEZEL WITH ARTWORK, C16</t>
  </si>
  <si>
    <t>TTM</t>
  </si>
  <si>
    <t>ASY, BEZEL WITH ARTWORK, A32</t>
  </si>
  <si>
    <t>ASY, BEZEL WITH ARTWORK, C96</t>
  </si>
  <si>
    <t>ASY, METAMAKO, TOP COVER WITH ARTWORK, 4</t>
  </si>
  <si>
    <t>ASY, METAMAKO, TOP COVER WITH ARTWORK, 3</t>
  </si>
  <si>
    <t>ASY, METAMAKO, TOP COVER WITH ARTWORK, 9</t>
  </si>
  <si>
    <t>ASY,YUBA,LYONSVILLE,CHASSIS,TEST COVER,L</t>
  </si>
  <si>
    <t>ASY,YUBA,LYONSVILLE,CHASSIS,FACEPLATE,3.</t>
  </si>
  <si>
    <t>ASY,TN,PENGUIN BASE SHEETMETAL</t>
  </si>
  <si>
    <t>ASY,YUBA,CEDARVILLE,2 PIECE,TOP COVER</t>
  </si>
  <si>
    <t>ASY,TN,REINDEER,BASE SHEETMETAL</t>
  </si>
  <si>
    <t>ASY,TEHAMA,BLACKHAWK-S,CHASSIS,BASE SHEE</t>
  </si>
  <si>
    <t>ASY,CON-00736 EMI ABSORBER WITH ADHESIVE</t>
  </si>
  <si>
    <t>ASY, LC, STIFFENER, LARGE, McKINLEY</t>
  </si>
  <si>
    <t>TENERE INC - DRESSER, WI (USA)</t>
  </si>
  <si>
    <t>ASY, YUBA, FAN-00120 MODULE GEN2, EXIT,</t>
  </si>
  <si>
    <t>ASY, YUBA, FAN-00120 MODULE GEN2, INLET,</t>
  </si>
  <si>
    <t>ASY, YUBA, FAN-00130 MODULE GEN2, EXIT,</t>
  </si>
  <si>
    <t>SANYO DENKI</t>
  </si>
  <si>
    <t>Sanyo Denki</t>
  </si>
  <si>
    <t>ASY,YUBA,FAN-00130 MODULE GEN2,INLET,DUA</t>
  </si>
  <si>
    <t xml:space="preserve"> SANYO DENKI PHILIPPINES INC </t>
  </si>
  <si>
    <t xml:space="preserve"> ASY-04863-01</t>
  </si>
  <si>
    <t>ASY,YUBA,MARYSVILLE-10,2 PIECE,TOP COVER</t>
  </si>
  <si>
    <t>BATTERY CR2032 3V 230MAHR NO TABS</t>
  </si>
  <si>
    <t>BATTERY</t>
  </si>
  <si>
    <t>PANASONIC HONG KONG CO.,LIMITED</t>
  </si>
  <si>
    <t>PANASONIC</t>
  </si>
  <si>
    <t>CR-2032L/BD</t>
  </si>
  <si>
    <t>BAT LI 620MAH 3V CR2450 COIN NO TABS</t>
  </si>
  <si>
    <t>CR2450/BN</t>
  </si>
  <si>
    <t>RACHEL TAM</t>
  </si>
  <si>
    <t>BAT,LI,3V,550MAH,BR2450A,COIN,NO TABS,-4</t>
  </si>
  <si>
    <t>ADDCOM SOLUTION PTE LTD</t>
  </si>
  <si>
    <t>RENATABATT</t>
  </si>
  <si>
    <t>CR2450N.IB</t>
  </si>
  <si>
    <t>BATTERY,CR2032,3V,225MAH,NO TABS, MULTI</t>
  </si>
  <si>
    <t>CR-2032L/BN</t>
  </si>
  <si>
    <t>HuiLing Lau</t>
  </si>
  <si>
    <t>CAP, CER-X5R, 0.1UF, 10V, 10%, 0402</t>
  </si>
  <si>
    <t>CAPACITOR-CERAMIC</t>
  </si>
  <si>
    <t>JABIL CIRCUIT SPORE PTE LTD (IMAC)</t>
  </si>
  <si>
    <t>YAGEO</t>
  </si>
  <si>
    <t>CC0402KRX5R6BB104</t>
  </si>
  <si>
    <t>CAP, CER-X5R, 0.22UF, 6.3V, 20%, 0402</t>
  </si>
  <si>
    <t>CC0402KRX5R5BB224</t>
  </si>
  <si>
    <t>CAP, CER-X5R, 1UF, 6.3V, 10%, 0402</t>
  </si>
  <si>
    <t>WALSIN</t>
  </si>
  <si>
    <t>0402X105K6R3CT</t>
  </si>
  <si>
    <t>CAP, CER-X7R, 1000PF, 50V, 20%, 0402</t>
  </si>
  <si>
    <t>CC0402MRX7R9BB102</t>
  </si>
  <si>
    <t>CAP, CER-C0G, 180PF, 16V, 10%, 0402</t>
  </si>
  <si>
    <t>MURATAELEC</t>
  </si>
  <si>
    <t>GRM1555C1H181JA01D</t>
  </si>
  <si>
    <t>CAP, CER-C0G, 22PF, 16V, 10%, 0402</t>
  </si>
  <si>
    <t>GRM1555C1H220JA01D</t>
  </si>
  <si>
    <t>"CAP, CER-X5R, 22UF, 6.3V, 20%, 0805, "</t>
  </si>
  <si>
    <t>SAMSUNG</t>
  </si>
  <si>
    <t>CL21A226MQQNNNE</t>
  </si>
  <si>
    <t>CAP, CER-X7R, 3300PF, 25V, 20%, 0402</t>
  </si>
  <si>
    <t>CC0402KRX7R9BB332</t>
  </si>
  <si>
    <t>CAP, CER-X5R, 4.7UF, 6.3V, 20%, 0603</t>
  </si>
  <si>
    <t>CL10A475MQ8NNNC</t>
  </si>
  <si>
    <t>"CAP, CER-X7R, 0.01UF, 16V, 10%, 0402,"</t>
  </si>
  <si>
    <t>GRM155R71C103KA01D</t>
  </si>
  <si>
    <t>CAP, CER-C0G, 10PF, 16V, 10%, 0402</t>
  </si>
  <si>
    <t>GRM1555C1H100JA01D</t>
  </si>
  <si>
    <t>CAP, CER-C0G, 470PF, 16V, 20%, 0402</t>
  </si>
  <si>
    <t>CC0402JRNPO7BN471</t>
  </si>
  <si>
    <t>"CAP, CER-X5R, 2.2UF, 6.3V, 20%, 0603,"</t>
  </si>
  <si>
    <t>GRM188R71A225ME15D</t>
  </si>
  <si>
    <t>CAP, CER-X5R, 100UF, 6.3V, 20%, 1210</t>
  </si>
  <si>
    <t>CL32A107MQVNNNE</t>
  </si>
  <si>
    <t>CAP, CER-X5R, 47UF, 6.3V, 20%, 1206</t>
  </si>
  <si>
    <t>CL31A476MQHNNNE</t>
  </si>
  <si>
    <t>"CAP, CER-X5R, 10UF, 25V, 20%, 0603, 8"</t>
  </si>
  <si>
    <t>CL10A106MA8NRNC</t>
  </si>
  <si>
    <t>CAP, CER-C0G, 18PF, 16V, 10%, 0402</t>
  </si>
  <si>
    <t>CL05C180JB5NNNC</t>
  </si>
  <si>
    <t>CAP, CER-X5R, 0.068UF, 10V, 10%, 0402</t>
  </si>
  <si>
    <t>GRM155R61A683KA01D</t>
  </si>
  <si>
    <t>CHIEHTING TEH</t>
  </si>
  <si>
    <t>CAP, CER-X5R, 0.1UF, 25V, 20%, 0805</t>
  </si>
  <si>
    <t>AVX</t>
  </si>
  <si>
    <t>08055C104KAT2A</t>
  </si>
  <si>
    <t>CAP, CER-X5R, 22UF, 25V, 20%, 1210</t>
  </si>
  <si>
    <t>GRM32ER61E226KE15L</t>
  </si>
  <si>
    <t>CAP, CER-X5R, 4700PF, 25V, 10%, 0402</t>
  </si>
  <si>
    <t>GRM155R61E472KA01D</t>
  </si>
  <si>
    <t>CAP, CER-X7R, 0.68UF, 16V, 10%, 0805</t>
  </si>
  <si>
    <t>0805YC684KAT2A</t>
  </si>
  <si>
    <t>Eeling Khuan</t>
  </si>
  <si>
    <t>"CAP, ALUM POLY, 270UF, 16V, 20%, RND "</t>
  </si>
  <si>
    <t>KEMET</t>
  </si>
  <si>
    <t>A765KN277M1CLAE016</t>
  </si>
  <si>
    <t>CAP, CER-X5R, 0.033UF, 6.3V, 20%, 0402</t>
  </si>
  <si>
    <t>CC0402KRX5R5BB333</t>
  </si>
  <si>
    <t>CAP, ALUM, 1000UF, 16V, 20%, RND</t>
  </si>
  <si>
    <t>SUNCON</t>
  </si>
  <si>
    <t>16CE1000LX</t>
  </si>
  <si>
    <t>CAP, TANT-POLY, 470UF, 4V, 20%, 7343</t>
  </si>
  <si>
    <t>T520D477M004ATE012</t>
  </si>
  <si>
    <t>CAP, CER-X5R, 0.47UF, 6.3V, 20%, 0402</t>
  </si>
  <si>
    <t>CC0402KRX5R5BB474</t>
  </si>
  <si>
    <t>CAP, CER-X7R, 1000PF, 16V, 10%, 0201</t>
  </si>
  <si>
    <t>GRM033R71C102KA01D</t>
  </si>
  <si>
    <t>CAP, ALUM POLY, 2200UF, 4V, 20%, RND 10</t>
  </si>
  <si>
    <t>NICHICON</t>
  </si>
  <si>
    <t>PCG0G222MCL1GS</t>
  </si>
  <si>
    <t>CAP, CER-X7R, 4700PF, 100V, 10%, 0402</t>
  </si>
  <si>
    <t>GRM155R72A472KA01D</t>
  </si>
  <si>
    <t>CAP, CER-X7R, 47UF, 6.3V, 20%, 1210</t>
  </si>
  <si>
    <t>TAIYOYUDEN</t>
  </si>
  <si>
    <t>JMK325B7476MM-PR</t>
  </si>
  <si>
    <t>CAP, CER-X7R, 10UF, 10V, 10%, 0805</t>
  </si>
  <si>
    <t>CL21B106KPQNNNE</t>
  </si>
  <si>
    <t>CAP, CER-X7R, 1UF, 16V, 10%, 0603</t>
  </si>
  <si>
    <t>CL10B105KO8NNNC</t>
  </si>
  <si>
    <t>CAP, CER-X7R, 4.7UF, 16V, 10%, 0805, 125</t>
  </si>
  <si>
    <t>CL21B475KOFNNNE</t>
  </si>
  <si>
    <t>CAP, CER-C0G, 47PF, 50V, 2%, 0402</t>
  </si>
  <si>
    <t>GRM1555C1H470GA01D</t>
  </si>
  <si>
    <t>CAP, CER-C0G, 100PF, 25V, 5%, 0402</t>
  </si>
  <si>
    <t>GRM1555C1E101JA01D</t>
  </si>
  <si>
    <t>CAP, CER-X7R, 0.022UF, 50V, 10%, 0402</t>
  </si>
  <si>
    <t>C0402C223K5RACTU</t>
  </si>
  <si>
    <t>CAP, CER-X7R, 0.1UF, 16V, 10%, 0402</t>
  </si>
  <si>
    <t>CL05B104KO5NNNC</t>
  </si>
  <si>
    <t>CAP, TANT-POLY, 47UF, 6.3V, 20%, 0805</t>
  </si>
  <si>
    <t>6TPU47MSI</t>
  </si>
  <si>
    <t>"CAP, CER-X7R, 0.1UF, 50V, 10%, 0402, "</t>
  </si>
  <si>
    <t>CC0402KRX7R9BB104</t>
  </si>
  <si>
    <t>CAP, CER-X7R, 6800PF, 16V, 10%, 0402</t>
  </si>
  <si>
    <t>0402YC682KAT2A</t>
  </si>
  <si>
    <t>Khailih Fang</t>
  </si>
  <si>
    <t>CAP, CER-X7R, 0.015uF, 10V, 10%, 0402</t>
  </si>
  <si>
    <t>CL05B153KO5NNNC</t>
  </si>
  <si>
    <t>CAP, ALUM POLY, 820UF, 2.5V, 20%, RND 8</t>
  </si>
  <si>
    <t>RHA0E821MCN1GS</t>
  </si>
  <si>
    <t>CAP, CER-X7R, 2200PF, 10V, 10%, 0402</t>
  </si>
  <si>
    <t>CC0402KRX7R7BB222</t>
  </si>
  <si>
    <t>CAP, CER-C0G, 220PF, 25V, 5%, 0402</t>
  </si>
  <si>
    <t>CL05C221JA5NNNC</t>
  </si>
  <si>
    <t>CAP, CER-X7R, 1500PF, 25V, 10%, 0402</t>
  </si>
  <si>
    <t>C0402C152K3RACTU</t>
  </si>
  <si>
    <t>CAP, CER-X7R, 10UF, 6.3V, 10%, 0805</t>
  </si>
  <si>
    <t>CL21B106KQQNNNG</t>
  </si>
  <si>
    <t>Siewean Lim</t>
  </si>
  <si>
    <t>CAP, CER-X7R, 0.01UF, 10V, 10%, 0402</t>
  </si>
  <si>
    <t>CC0402KRX7R6BB103</t>
  </si>
  <si>
    <t>"CAP, CER-X7R, 1000PF, 25V, 10%, 0402,"</t>
  </si>
  <si>
    <t>CC0402KRX7R8BB102</t>
  </si>
  <si>
    <t>CAP, ALUM POLY, 330UF, 4V, 20%, RND 6.3</t>
  </si>
  <si>
    <t>6SVPC330M</t>
  </si>
  <si>
    <t>CAP, ALUM POLY, 120UF, 10V, 20%, RND 6.3</t>
  </si>
  <si>
    <t>PCS1A121MCL1GS</t>
  </si>
  <si>
    <t>CAP, CER-X7R, 6800PF, 25V, 5%, 0402, 125</t>
  </si>
  <si>
    <t>04023C682JAT2A</t>
  </si>
  <si>
    <t>CAP, CER FEED-THRU, 2200PF, 50V, 20%, 08</t>
  </si>
  <si>
    <t>NFM21CC222R1H3D</t>
  </si>
  <si>
    <t>CAP, CER-X7R, 22UF, 16V, 20%, 1210, 125C</t>
  </si>
  <si>
    <t>CL32B226MOJNNNE</t>
  </si>
  <si>
    <t>CAP, CER-C0G, 150PF, 50V, 5%, 0402, 125C</t>
  </si>
  <si>
    <t>CL05C151JB5NNNC</t>
  </si>
  <si>
    <t>"CAP, ALUM POLY, 330UF, 16V, 20%, RND "</t>
  </si>
  <si>
    <t>PCJ1C331MCL1GS</t>
  </si>
  <si>
    <t>CAP, CER-C0G, 33PF, 16V, 10%, 0402</t>
  </si>
  <si>
    <t>GRM1555C1H330JA01D</t>
  </si>
  <si>
    <t>"CAP, CER-C0G, 100PF, 16V, 10%, 0402, "</t>
  </si>
  <si>
    <t>CC0402JRNPO9BN101</t>
  </si>
  <si>
    <t>CAP, CER-X5R, 10UF, 6.3V, 20%, 0805</t>
  </si>
  <si>
    <t>CL21A106MQFNNNE</t>
  </si>
  <si>
    <t>"CAP, CER-X5R, 10UF, 10V, 20%, 0805, 8"</t>
  </si>
  <si>
    <t>CL21A106MPFNNNE</t>
  </si>
  <si>
    <t>CAP, CER-X7R, 3300PF, 10V, 10%, 0201</t>
  </si>
  <si>
    <t>GRM033R71C332KA88D</t>
  </si>
  <si>
    <t>CAP, CER-X7R, 0.01UF, 10V, 10%, 0201</t>
  </si>
  <si>
    <t>0201B103K100CT</t>
  </si>
  <si>
    <t>"CAP, CER-X7R, 2.2UF, 16V, 10%, 0805, "</t>
  </si>
  <si>
    <t>CL21B225KOFNNNE</t>
  </si>
  <si>
    <t>CAP, CER-X7R, 0.01UF, 50V, 10%, 0402</t>
  </si>
  <si>
    <t>GRM155R71H103KA88D</t>
  </si>
  <si>
    <t>CAP, CER-X7R, 1UF, 50V, 10%, 1206</t>
  </si>
  <si>
    <t>GRM31MR71H105KA88L</t>
  </si>
  <si>
    <t>CAP, CER-X7R, 2200PF, 25V, 20%, 0402</t>
  </si>
  <si>
    <t>AC0402KRX7R8BB222</t>
  </si>
  <si>
    <t>CAP, CER-C0G, 27PF, 16V, 10%, 0402</t>
  </si>
  <si>
    <t>CC0402JRNPO9BN270</t>
  </si>
  <si>
    <t>CAP, CER-X5R, 0.1UF, 6.3V, 10%, 0201</t>
  </si>
  <si>
    <t>GRM033R60J104KE19D</t>
  </si>
  <si>
    <t>CAP, CER-X5R, 0.033UF, 6.3V, 10%, 0201</t>
  </si>
  <si>
    <t>GRM033R60J333KE01D</t>
  </si>
  <si>
    <t>"CAP, ALUM POLY, 330UF, 2V, 20%, 7343,"</t>
  </si>
  <si>
    <t>EEFSX0D331XE</t>
  </si>
  <si>
    <t>CAP, CER-C0G, 47PF, 16V, 10%, 0402</t>
  </si>
  <si>
    <t>CC0402KRNPO9BN470</t>
  </si>
  <si>
    <t>CAP, CER-C0G, 2.2PF, 25V, 4.5%, 0402</t>
  </si>
  <si>
    <t>CL05C2R2BB5NNNC</t>
  </si>
  <si>
    <t>CAP, CER-X7R, 5600PF, 25V, 10%, 0402</t>
  </si>
  <si>
    <t>CC0402KRX7R8BB562</t>
  </si>
  <si>
    <t>CAP, CER-X7R, 100PF, 16V, 10%, 0201,</t>
  </si>
  <si>
    <t>GRM033R71C101KA01D</t>
  </si>
  <si>
    <t>CAP, TANT-POLY, 330UF, 2.5V, 20%, 7343</t>
  </si>
  <si>
    <t>2R5TPE330M9</t>
  </si>
  <si>
    <t>CAP, CER-X7R, 1000PF, 2000V, 20%, 1808</t>
  </si>
  <si>
    <t>1808WC102MAT1A</t>
  </si>
  <si>
    <t>CAP, CER-X7R, 0.22UF, 25V, 20%, 0805</t>
  </si>
  <si>
    <t>CL21B224KAFNNNE</t>
  </si>
  <si>
    <t>"CAP, CER-X7R, 0.015UF, 16V, 10%, 0402"</t>
  </si>
  <si>
    <t>CC0402KRX7R7BB153</t>
  </si>
  <si>
    <t>CAP, CER-X7R, 0.047UF, 16V, 10%, 0402</t>
  </si>
  <si>
    <t>GRM155R71E473KA88D</t>
  </si>
  <si>
    <t>CAP, CER-C0G, 150PF, 16V, 10%, 0402</t>
  </si>
  <si>
    <t>GRM1555C1H151JA01D</t>
  </si>
  <si>
    <t>CAP, CER-C0G, 56PF, 16V, 10%, 0402</t>
  </si>
  <si>
    <t>CL05C560JB5NNNC</t>
  </si>
  <si>
    <t>CAP, CER-C0G, 68PF, 16V, 10%, 0402</t>
  </si>
  <si>
    <t>GRM1555C1H680JA01D</t>
  </si>
  <si>
    <t>CAP, CER-X7R, 0.01UF, 25V, 10%, 0402 </t>
  </si>
  <si>
    <t>CC0402KRX7R8BB103</t>
  </si>
  <si>
    <t>CAP, CER-C0G, 120PF, 16V, 10%, 0402 </t>
  </si>
  <si>
    <t>CC0402JRNPO9BN121</t>
  </si>
  <si>
    <t>"CAP, CER-X7R, 3900PF, 25V, 20%, 0402,"</t>
  </si>
  <si>
    <t>CC0402KRX7R8BB392</t>
  </si>
  <si>
    <t>CAP, CER-X7R, 2200PF, 50V, 10%, 125C, 04</t>
  </si>
  <si>
    <t>CC0402KRX7R9BB222</t>
  </si>
  <si>
    <t>CAP, ALUM, 100UF, 35V, 20%, RND 8 X 10MM</t>
  </si>
  <si>
    <t>UCD1V101MNL1GS</t>
  </si>
  <si>
    <t>CAP, CER-X7R, 0.033UF, 25V, 10%, 0402</t>
  </si>
  <si>
    <t>GRM155R71E333KA88D</t>
  </si>
  <si>
    <t>CAP, CER-X5R, 4.7UF, 10V, 20%, 0603</t>
  </si>
  <si>
    <t>CC0603KRX5R6BB475</t>
  </si>
  <si>
    <t>CAP, CER-X7R, 0.1UF, 10V, 10%, 0402</t>
  </si>
  <si>
    <t>GRM155R71A104KA01D</t>
  </si>
  <si>
    <t>"CAP, CER-X7R, 0.012UF, 16V, 10%, 0402"</t>
  </si>
  <si>
    <t>CC0402KRX7R7BB123</t>
  </si>
  <si>
    <t>CAP, CER-X7R, 4700PF, 6.3V, 10%, 0402</t>
  </si>
  <si>
    <t>04025C472KAT2A</t>
  </si>
  <si>
    <t>"CAP, CER-X7R, 0.022UF, 16V, 10%, 0402"</t>
  </si>
  <si>
    <t>GRM155R71C223KA01D</t>
  </si>
  <si>
    <t>CAP, CER-X7R, 3900PF, 50V, 5%, 0402</t>
  </si>
  <si>
    <t>NICCOMP</t>
  </si>
  <si>
    <t>NMC0402X7R392J50TRPF</t>
  </si>
  <si>
    <t>CAP, CER-X7R, 0.056UF , 16V, 10%, 0402</t>
  </si>
  <si>
    <t>0402YC563KAT2A</t>
  </si>
  <si>
    <t>CAP, CER-X5R, 0.12UF , 6.3V, 10%, 0402</t>
  </si>
  <si>
    <t>GRM155R60J124KE01D</t>
  </si>
  <si>
    <t>CAP, CER-X7R, 390PF, 50V, 10%, 0402</t>
  </si>
  <si>
    <t>CC0402KRX7R9BB391</t>
  </si>
  <si>
    <t>CAP, CER-X5R, 47UF, 16V, 20%, 1210</t>
  </si>
  <si>
    <t>CL32A476MOJNNNE</t>
  </si>
  <si>
    <t>CAP, CER-X7R, 820PF, 25V, 20%, 0402</t>
  </si>
  <si>
    <t>C0402C821K3RACTU</t>
  </si>
  <si>
    <t>CAP, CER-X5R, 1UF, 16V, 10%, 0603</t>
  </si>
  <si>
    <t>CC0603KRX5R7BB105</t>
  </si>
  <si>
    <t>CAP, CER-X5R, 100UF, 6.3V, 20%, 1206</t>
  </si>
  <si>
    <t>CL31A107MQHNNNE</t>
  </si>
  <si>
    <t>CAP, CER-X5R, 0.22UF, 16V, 10%, 0603</t>
  </si>
  <si>
    <t>0603YD224KAT2A</t>
  </si>
  <si>
    <t>CAP, CER-X5R, 0.1UF, 25V, 10%, 0402</t>
  </si>
  <si>
    <t>CC0402KRX5R8BB104</t>
  </si>
  <si>
    <t>CAP, CER-X7R, 3300PF, 50V, 20%, 0603</t>
  </si>
  <si>
    <t>CC0603KRX7R9BB332</t>
  </si>
  <si>
    <t>CAP, CER-X7R, 4700PF, 25V, 20%, 0402</t>
  </si>
  <si>
    <t>CC0402KRX7R9BB472</t>
  </si>
  <si>
    <t>CAP, CER-C0G, 2200PF, 50V, 10%, 0805</t>
  </si>
  <si>
    <t>CL21C222JBFNNNE</t>
  </si>
  <si>
    <t>CAP, CER-X7R, 0.1UF, 100V, 10%, 0603, 12</t>
  </si>
  <si>
    <t>CC0603KRX7R0BB104</t>
  </si>
  <si>
    <t>CAP, CER-X5R, 0.1UF, 16V, 20%, 0402</t>
  </si>
  <si>
    <t>CC0402KRX5R7BB104</t>
  </si>
  <si>
    <t>CAP, CER-C0G, 2200PF, 50V, 5%, 0603</t>
  </si>
  <si>
    <t>GRM1885C1H222JA01D</t>
  </si>
  <si>
    <t>CAP, CER-C0G, 220PF, 50V, 5%, 0402</t>
  </si>
  <si>
    <t>CC0402JRNPO9BN221</t>
  </si>
  <si>
    <t>CAP, CER-C0G, 560PF, 25V, 5%, 0402</t>
  </si>
  <si>
    <t>GRM1555C1H561JA01D</t>
  </si>
  <si>
    <t>CAP, TANT-SOLID, 47UF, 6.3V, 10%, 3528</t>
  </si>
  <si>
    <t>VISHAY</t>
  </si>
  <si>
    <t>TR3B476K6R3C0250</t>
  </si>
  <si>
    <t>CAP, ALUM POLY, 560UF, 20V, 20%, RND 10</t>
  </si>
  <si>
    <t>20SVPF560M</t>
  </si>
  <si>
    <t>CAP, CER-C0G, 680PF, 25V, 5%, 0402</t>
  </si>
  <si>
    <t>GRM1555C1H681JA01D</t>
  </si>
  <si>
    <t>CAP, CER-C0G, 330PF, 16V, 20%, 0402</t>
  </si>
  <si>
    <t>GRM1555C1H331JA01D</t>
  </si>
  <si>
    <t>CAP, CER-X7S, 1UF, 4V, 20%, 0306</t>
  </si>
  <si>
    <t>CL01Y105MR5NLNC</t>
  </si>
  <si>
    <t>CAP, CER-X7R, 0.47UF, 25V, 20%, 0612</t>
  </si>
  <si>
    <t>LLL31MR71E474MA01L</t>
  </si>
  <si>
    <t>CAP, CER-X5R, 22UF, 4V, 20%, 0603</t>
  </si>
  <si>
    <t>GRM188R60G226MEA0D</t>
  </si>
  <si>
    <t>CAP, CER-C0G, 150PF, 50V, 10%, 0402</t>
  </si>
  <si>
    <t>CAP, CER-X7R, 680PF, 50V, 10%, 0402</t>
  </si>
  <si>
    <t>CC0402KRX7R9BB681</t>
  </si>
  <si>
    <t>CAP, CER-X7R, 0.22UF, 50V, 20%, 0603</t>
  </si>
  <si>
    <t>CC0603KRX7R9BB224</t>
  </si>
  <si>
    <t>"CAP, CER-X5R, 1UF, 6.3V, 20%, 0201, 8"</t>
  </si>
  <si>
    <t>GRM033R60J105MEA2D</t>
  </si>
  <si>
    <t>CAP, CER-X5R, 0.47UF, 6.3V, 20%, 0201 </t>
  </si>
  <si>
    <t>CC0201MRX5R5BB474</t>
  </si>
  <si>
    <t>CAP, CER-X5R, 4700PF, 16V, 10%, 0201</t>
  </si>
  <si>
    <t>GRM033R61E472KA12D</t>
  </si>
  <si>
    <t>CAP, 220 UF, 20%, 10V,POSCAP, 18MOHM ESR</t>
  </si>
  <si>
    <t>T520D227M010ATE018</t>
  </si>
  <si>
    <t>CAP, TANT-POLY, 330UF, 4V, 20%, 7343</t>
  </si>
  <si>
    <t>T520D337M004ATE012</t>
  </si>
  <si>
    <t>CAP, CER-X7R, 3300PF, 50V, 20%, 0402 </t>
  </si>
  <si>
    <t>CAP, TANT-SOLID, 1000UF, 6.3V, 20%, 7343</t>
  </si>
  <si>
    <t>TPSE108M006R0100</t>
  </si>
  <si>
    <t>CAP, CER-X7R, 0.027UF , 16V, 10%, 0402</t>
  </si>
  <si>
    <t>CC0402KRX7R7BB273</t>
  </si>
  <si>
    <t>CAP, TANT-POLY, 680UF, 2.5V, 20%, 7343</t>
  </si>
  <si>
    <t>T520D687M2R5ATE015</t>
  </si>
  <si>
    <t>"CAP, CER-X7R, 0.1UF, 50V, 10%, 0603, "</t>
  </si>
  <si>
    <t>CC0603KRX7R9BB104</t>
  </si>
  <si>
    <t>CAP, CER-C0G, 10PF, 25V, 5%, 0402</t>
  </si>
  <si>
    <t>CC0402JRNPO8BN100</t>
  </si>
  <si>
    <t>CAP, CER-X7R, 10UF, 25V, 10%, 1206</t>
  </si>
  <si>
    <t>CL31B106KAHNNNE</t>
  </si>
  <si>
    <t>CAP, CER-C0G, 1000PF, 50V, 5%, 0603</t>
  </si>
  <si>
    <t>CC0603JRNPO9BN102</t>
  </si>
  <si>
    <t>CAP, ALUM, 1000UF, 25V, 20%, RND</t>
  </si>
  <si>
    <t>EEVFK1E102Q</t>
  </si>
  <si>
    <t>CAP, CER-X5R, 100UF, 10V, 20%, 1206</t>
  </si>
  <si>
    <t>GRM31CR61A107ME05L</t>
  </si>
  <si>
    <t>CAP, CER-C0G, 39PF, 16V, 10%, 0402</t>
  </si>
  <si>
    <t>0402YA390KAT2A</t>
  </si>
  <si>
    <t>CAP, CER-X5R, 2.2UF, 4V, 20%, 0402</t>
  </si>
  <si>
    <t>GRM155R60G225ME15D</t>
  </si>
  <si>
    <t>CAP, CER-X5R, 47UF, 6.3V, 20%, 0805</t>
  </si>
  <si>
    <t>CL21A476MQYNNNE</t>
  </si>
  <si>
    <t>CAP, CER FEED-THRU, 27UF, 6.3V, 20%</t>
  </si>
  <si>
    <t>NFM31PC276B0J3L</t>
  </si>
  <si>
    <t>CAP, CER-C0G, 1500PF, 50V, 5%, 0603</t>
  </si>
  <si>
    <t>GRM1885C1H152JA01D</t>
  </si>
  <si>
    <t>"CAP, CER-X5R, 0.47UF, 16V, 10%, 0402,"</t>
  </si>
  <si>
    <t>GRM155R61C474KE01D</t>
  </si>
  <si>
    <t>CAP, CER-X5R, 10UF, 4V, 20%, 0603</t>
  </si>
  <si>
    <t>GRM188R60G106ME47D</t>
  </si>
  <si>
    <t>CAP, CER-X7R, 220PF, 25V, 10%, 0201</t>
  </si>
  <si>
    <t>GRM033R71E221KA01D</t>
  </si>
  <si>
    <t>CAP, CER-C0G, 10PF, 25V, 5%, 0201</t>
  </si>
  <si>
    <t>GRM0335C1E100JA01D</t>
  </si>
  <si>
    <t>"CAP, CER-X7R, 300PF, 25V, 10%, 0402, "</t>
  </si>
  <si>
    <t>C0402C301J3GACTU</t>
  </si>
  <si>
    <t>CAP, CER-X5R, 0.47UF, 6.3V, 20%, 0201</t>
  </si>
  <si>
    <t>TAIYO YUDEN CO. LTD.</t>
  </si>
  <si>
    <t>JMK063BJ474MP-F</t>
  </si>
  <si>
    <t>CAP, CER-X7R, 8200PF, 25V, 10%, 0402</t>
  </si>
  <si>
    <t>GRM155R71E822KA01D</t>
  </si>
  <si>
    <t>"CAP, ALUM POLY, 330UF, 2.5V, 20%, 734"</t>
  </si>
  <si>
    <t>EEFSX0E331XE</t>
  </si>
  <si>
    <t>CAP, CER-C0G, 680PF, 50V, 5%, 0603</t>
  </si>
  <si>
    <t>CC0603JRNPO9BN681</t>
  </si>
  <si>
    <t>CAP, CER-X7R, 8200PF, 6.3V, 10%, 0201</t>
  </si>
  <si>
    <t>GRM033R70J822KA01D</t>
  </si>
  <si>
    <t>CAP, CER-X7R, 1500PF, 50V, 10%, 0402</t>
  </si>
  <si>
    <t>CC0402KRX7R9BB152</t>
  </si>
  <si>
    <t>CAP, CER-X5R, 2.2UF, 16V, 10%, 0603,</t>
  </si>
  <si>
    <t>CL10A225KO8NNNC</t>
  </si>
  <si>
    <t>CAP, CER-X7R, 0.22UF, 16V, 10%, 0402</t>
  </si>
  <si>
    <t>CL05B224KO5NNNC</t>
  </si>
  <si>
    <t>CAP, CER-C0G, 270PF, 50V, 5%, 0402</t>
  </si>
  <si>
    <t>GRM1555C1H271JA01D</t>
  </si>
  <si>
    <t>CAP, CER-C0G, 4700PF, 50V, 5%, 0603</t>
  </si>
  <si>
    <t>C0603C472J5GACTU</t>
  </si>
  <si>
    <t>CAP, CER-C0G, 4.7PF, 50V, 2%, 0402, 125C</t>
  </si>
  <si>
    <t>CC0402BRNPO9BN4R7</t>
  </si>
  <si>
    <t>CAP, ALUM POLY, 220UF, 6.3V, 20%, 7343,</t>
  </si>
  <si>
    <t>EEFCX0J221R</t>
  </si>
  <si>
    <t>CAP, CER-X5R, 0.33UF, 16V, 10%, 0603</t>
  </si>
  <si>
    <t>CL10B334KO8NNNC</t>
  </si>
  <si>
    <t>CAP, ALUM POLY, 68UF, 16V, 20%, 7343, 0.</t>
  </si>
  <si>
    <t>EEFCX1C680R</t>
  </si>
  <si>
    <t>CAP, CER-X5R, 0.22UF, 25V, 10%, 0402</t>
  </si>
  <si>
    <t>CC0402KRX5R8BB224</t>
  </si>
  <si>
    <t>CAP, ALUM, 1000UF, 16V, 20%, TH</t>
  </si>
  <si>
    <t>ESY108M016AH4AA</t>
  </si>
  <si>
    <t>"CAP, CER-X7R, 1200PF, 50V, 20%, 0402,"</t>
  </si>
  <si>
    <t>GRM155R71H122KA01J</t>
  </si>
  <si>
    <t>CAP, CER-C0G, 220PF, 50V, 5%, 0603,</t>
  </si>
  <si>
    <t>CC0603JRNPO9BN221</t>
  </si>
  <si>
    <t>CAP, CER-X5R, 10UF, 4V, 20%, 0402</t>
  </si>
  <si>
    <t>GRM155R60G106ME44D</t>
  </si>
  <si>
    <t>"CAP, CER-X7R, 1800PF, 50V, 10%, 0402,"</t>
  </si>
  <si>
    <t>GRM155R71H182KA01D</t>
  </si>
  <si>
    <t>CAP, CER-X5R, 0.22UF, 6.3V, 20%, 0201</t>
  </si>
  <si>
    <t>GRM033R60J224KE15D</t>
  </si>
  <si>
    <t>CAP, TANT-POLY, 4.7UF, 10V, 20%, 0805</t>
  </si>
  <si>
    <t>TCJR475M010R0500E</t>
  </si>
  <si>
    <t>CAP, CER-X5R, 0.33UF, 16V, 10%, 0402</t>
  </si>
  <si>
    <t>TDK</t>
  </si>
  <si>
    <t>C1005JB1C334K050BC</t>
  </si>
  <si>
    <t>CAP, ALUM, 1000uF, 16V, 20%, RND</t>
  </si>
  <si>
    <t>CAP, CER-X7R, 0.47UF, 25V, 10%, 0603</t>
  </si>
  <si>
    <t>CC0603KRX7R8BB474</t>
  </si>
  <si>
    <t>CAP, CER-X7R, 0.033UF, 10V, 10%, 0402</t>
  </si>
  <si>
    <t>GRM155R71A333KA01D</t>
  </si>
  <si>
    <t>CAP, CER-C0G, 47PF, 50V, 5%, 0603</t>
  </si>
  <si>
    <t>CC0603JRNPO9BN470</t>
  </si>
  <si>
    <t>CAP, TANT-POLY, 330UF, 6.3V, 20%, 7343</t>
  </si>
  <si>
    <t>6TPF330M9L</t>
  </si>
  <si>
    <t>CAP, CER-C0G, 3900pF, 50V, 10%, 0805</t>
  </si>
  <si>
    <t>GRM2165C1H392JA01D</t>
  </si>
  <si>
    <t>CAP, TANT-POLY, 470UF, 6.3V, 20%, 7343</t>
  </si>
  <si>
    <t>T520D477M006ATE025</t>
  </si>
  <si>
    <t>"CAP, CER-X7R, 1UF, 25V, 10%, 0805, 12"</t>
  </si>
  <si>
    <t>CL21B105KAFNNNE</t>
  </si>
  <si>
    <t>CAP, CER-X7R, 1UF, 25V, 10%, 0603</t>
  </si>
  <si>
    <t>CL10B105KA8NNNC</t>
  </si>
  <si>
    <t>"CAP, CER-X5R, 10UF, 6.3V, 20%, 0603, "</t>
  </si>
  <si>
    <t>CL10A106MQ8NNNC</t>
  </si>
  <si>
    <t>CAP, TANT-POLY, 100UF, 16V, 20%, 7343</t>
  </si>
  <si>
    <t>TCJY107M016R0050E</t>
  </si>
  <si>
    <t>CAP, CER-X5R, 1UF, 16V, 10%, 0402</t>
  </si>
  <si>
    <t>EMK105BJ105KV-F</t>
  </si>
  <si>
    <t>CAP, CER-X5R, 10UF, 16V, 10%, 0805</t>
  </si>
  <si>
    <t>CL21A106KOFNNNE</t>
  </si>
  <si>
    <t>CAP, CER-X5R, 0.15UF, 10V, 10%, 0402</t>
  </si>
  <si>
    <t>GRM155R61A154KE19D</t>
  </si>
  <si>
    <t>"CAP, CER-X7R, 6800PF, 25V, 10%, 0402,"</t>
  </si>
  <si>
    <t>CL05B682KA5NNNC</t>
  </si>
  <si>
    <t>CAP, CER-C0G, 180PF, 50V, 5%, 0402 </t>
  </si>
  <si>
    <t>CC0402JRNPO9BN181</t>
  </si>
  <si>
    <t>4TPF470ML</t>
  </si>
  <si>
    <t>"CAP, ALUM POLY, 470UF, 2V, 20%, 7343,"</t>
  </si>
  <si>
    <t>EEFGX0D471R</t>
  </si>
  <si>
    <t>CAP, TANT-POLY, 100UF, 6.3V, 20%, 1206</t>
  </si>
  <si>
    <t>T55A107M007C0070</t>
  </si>
  <si>
    <t>CAP, TANT-POLY, 470UF, 2.5V, 20%, 7343</t>
  </si>
  <si>
    <t>2R5TPE470MI</t>
  </si>
  <si>
    <t>CAP, ALUM, 680UF, 16V, 20%, RND</t>
  </si>
  <si>
    <t>RUBYCON</t>
  </si>
  <si>
    <t>16TZV680M10X10.5</t>
  </si>
  <si>
    <t>CAP, CER-X5R, 4.7UF, 4V, 20%, 0402</t>
  </si>
  <si>
    <t>GRM155R60G475ME47D</t>
  </si>
  <si>
    <t>CAP, CER-X5R, 4.7UF, 10V, 20%, 0402</t>
  </si>
  <si>
    <t>GRM155R61A475MEAAD</t>
  </si>
  <si>
    <t>CAP, ALUM, 470UF, 25V, 20%, RND</t>
  </si>
  <si>
    <t>NIPPONCHEM</t>
  </si>
  <si>
    <t>EMZR250ADA471MHA0G</t>
  </si>
  <si>
    <t>CAP, CER-X5R, 1UF, 25V, 10%, 0402</t>
  </si>
  <si>
    <t>CL05A105KA5NQNC</t>
  </si>
  <si>
    <t>"CAP, CER-X5R, 2.2UF, 6.3V, 10%, 0402,"</t>
  </si>
  <si>
    <t>CL05A225KQ5NNNC</t>
  </si>
  <si>
    <t>CAP, CER-X7R, 22UF, 10V, 10%, 1206</t>
  </si>
  <si>
    <t>CL31B226KPHNNNE</t>
  </si>
  <si>
    <t>CAP, CER-C0G, 1300PF, 50V, 5%, 0603</t>
  </si>
  <si>
    <t>GRM1885C1H132JA01D</t>
  </si>
  <si>
    <t>CAP, CER-X5R, 100UF, 2.5V, 20%, 0805</t>
  </si>
  <si>
    <t>GRM21BR60E107ME15L</t>
  </si>
  <si>
    <t>CAP, TANT-SOLID, 47UF, 4V, 20%, 0603 </t>
  </si>
  <si>
    <t>TR8M476M004C1500</t>
  </si>
  <si>
    <t>CAP, CER-X7R, 2200PF, 100V, 10%, 0402 </t>
  </si>
  <si>
    <t>GRM155R72A222KA01D</t>
  </si>
  <si>
    <t>"CAP, ALUM POLY, 470UF, 2.5V, 20%, 734"</t>
  </si>
  <si>
    <t>EEFGX0E471R</t>
  </si>
  <si>
    <t>CAP, ALUM POLY, 470UF, 2.5V, 20%, 7343</t>
  </si>
  <si>
    <t>EEFGX0E471L</t>
  </si>
  <si>
    <t>CAP, CER-X5R, 220UF, 4V, 20%, 1210,</t>
  </si>
  <si>
    <t>CL32A227MQVNNNE</t>
  </si>
  <si>
    <t>CAP, CER-C0G, 330PF, 50V, 5%, 0402</t>
  </si>
  <si>
    <t>CAP, CER-C0G, 470PF, 50V, 5%, 0402</t>
  </si>
  <si>
    <t>GRM1555C1H471JA01D</t>
  </si>
  <si>
    <t>CAP, CER-X5R, 1UF, 6.3V, 20%, 0306 </t>
  </si>
  <si>
    <t>LLL185R60J105ME14L</t>
  </si>
  <si>
    <t>CAP, TANT-POLY, 22UF, 25V, 20%, 3528</t>
  </si>
  <si>
    <t>T521B226M025ATE100</t>
  </si>
  <si>
    <t>CAP, TANT-POLY, 220UF, 6.3V, 20%, 3528</t>
  </si>
  <si>
    <t>T520B227M006ATE070</t>
  </si>
  <si>
    <t>CAP, CER-C0G, 1000PF, 25V, 5%, 0402</t>
  </si>
  <si>
    <t>GRM1555C1E102JA01D</t>
  </si>
  <si>
    <t>CAP, CER-X5R, 220UF, 6.3V, 20%, 1210</t>
  </si>
  <si>
    <t>GRM32ER60J227ME05L</t>
  </si>
  <si>
    <t>CAP, TANT-SOLID, 470UF, 4V, 20%, 7343</t>
  </si>
  <si>
    <t>TAJD477M004RNJ</t>
  </si>
  <si>
    <t>CAP, TANT-SOLID, 470UF, 6.3V, 20%, 7343</t>
  </si>
  <si>
    <t>TAJD477M006RNJ</t>
  </si>
  <si>
    <t>CAP, CER-X5R, 47UF, 4V, 20%, 0805</t>
  </si>
  <si>
    <t>GRM219R60G476ME44D</t>
  </si>
  <si>
    <t>"CAP, CER-C0G, 33PF, 50V, 1%, 0402, 12"</t>
  </si>
  <si>
    <t>GRM1555C1H330FA01D</t>
  </si>
  <si>
    <t>CAP, CER-C0G, 27PF, 50V, 1%, 0402</t>
  </si>
  <si>
    <t>GRM1555C1H270FA01D</t>
  </si>
  <si>
    <t>CAP, CER-C0G, 18PF, 50V, 1%, 0402</t>
  </si>
  <si>
    <t>GRM1555C1H180FA01D</t>
  </si>
  <si>
    <t>CAP, CER-C0G, 82pF, 50V, 5%, 0402</t>
  </si>
  <si>
    <t>CC0402JRNPO9BN820</t>
  </si>
  <si>
    <t>CAP, CER-X5R, 100UF, 4V, 20%, 0805</t>
  </si>
  <si>
    <t>GRM21BR60G107ME15L</t>
  </si>
  <si>
    <t>CAP, TANT-POLY, 1500UF, 2.5V, 20%, 7343</t>
  </si>
  <si>
    <t>T530X158M2R5ATE005</t>
  </si>
  <si>
    <t>CAP, CER-X5R, 22UF, 10V, 20%, 0603</t>
  </si>
  <si>
    <t>CL10A226MP8NUNE</t>
  </si>
  <si>
    <t>CAP, 47UF, 100V, 20%, SMD, 10X10MM, 105C</t>
  </si>
  <si>
    <t>UUX2A470MNL1GS</t>
  </si>
  <si>
    <t>"CAP, CER-X7R, 2.2UF, 100V, 10%, 1210,"</t>
  </si>
  <si>
    <t>CL32B225KCJSNNE</t>
  </si>
  <si>
    <t>CAP, CER-C0G, 10PF, 50V, 1%, 0402</t>
  </si>
  <si>
    <t>AVX/KYOCERA</t>
  </si>
  <si>
    <t>04025A100FAT2A</t>
  </si>
  <si>
    <t>CAP, ALUM, 330UF, 100V, 20%, RND 18 X 16</t>
  </si>
  <si>
    <t>UCD2A331MNQ1MS</t>
  </si>
  <si>
    <t>CAP, CER-X5R, 10UF, 25V, 10%, 0805</t>
  </si>
  <si>
    <t>GRM21BR61E106KA73L</t>
  </si>
  <si>
    <t>CAP, CER-X5R, 22UF, 6.3V, 20%, 0603</t>
  </si>
  <si>
    <t>CL10A226MQ8NRNE</t>
  </si>
  <si>
    <t>CAP, CER-X5R, 47UF, 10V, 20%, 0805</t>
  </si>
  <si>
    <t>GRM21BR61A476ME15L</t>
  </si>
  <si>
    <t>CAP, ALUM, 220UF, 16V, 20%, RND</t>
  </si>
  <si>
    <t>EEEFK1C221AP</t>
  </si>
  <si>
    <t>CAP, CER-X5R, 47UF, 4V, 20%, 0603</t>
  </si>
  <si>
    <t>GRM188R60G476ME15D</t>
  </si>
  <si>
    <t>CAP, TANT-POLY, 330UF, 10V, 20%, 7343</t>
  </si>
  <si>
    <t>T520X337M010ATE010</t>
  </si>
  <si>
    <t>T527I107M006ATE100</t>
  </si>
  <si>
    <t>CAP, CER-X5R, 4.7UF, 16V, 20%, 0402</t>
  </si>
  <si>
    <t>CL05A475MO5NUNC</t>
  </si>
  <si>
    <t>"CAP, CER-X5R, 2.2UF, 16V, 20%, 0402, "</t>
  </si>
  <si>
    <t>EMK105ABJ225MV-F</t>
  </si>
  <si>
    <t>CAP, TANT-POLY, 470UF, 2.5V, 20%, 3528,</t>
  </si>
  <si>
    <t>T55B477M2R5C0025</t>
  </si>
  <si>
    <t>CAP, TANT-POLY, 47UF, 6.3V, 20%, 0603, 0</t>
  </si>
  <si>
    <t>T58M0476M6R3C0300</t>
  </si>
  <si>
    <t>"CAP, CER-X7R, 4700PF, 50V, 10%, 0402,"</t>
  </si>
  <si>
    <t>CAP, CER-X5R, 47UF, 25V, 20%, 1210</t>
  </si>
  <si>
    <t>TMK325ABJ476MM-P</t>
  </si>
  <si>
    <t>CAP, 22UF, 20%, 6.3V, X5R, 1206, H=1.0MM</t>
  </si>
  <si>
    <t>EMK316ABJ226MD-T</t>
  </si>
  <si>
    <t>CAP, CER-X5R, 4.7UF, 25V, 20%, 0805</t>
  </si>
  <si>
    <t>GRM21BR61E475MA12L</t>
  </si>
  <si>
    <t>CAP, CER-X5R, 22UF, 6.3V, 20%, 0402</t>
  </si>
  <si>
    <t>CL05A226MQ5QUNC</t>
  </si>
  <si>
    <t>CAP, TANT-POLY, 47UF, 6.3V, 20%, 1206</t>
  </si>
  <si>
    <t>T55A476M6R3C0150</t>
  </si>
  <si>
    <t>CAP, CER-X5R, 47UF, 6.3V, 20%, 0603</t>
  </si>
  <si>
    <t>GRM188R60J476ME15D</t>
  </si>
  <si>
    <t>CAP, CER-X5R, 22UF, 25V, 20%, 0805</t>
  </si>
  <si>
    <t>CL21A226MAQNNNE</t>
  </si>
  <si>
    <t>CAP, CER-X7R, 8200PF, 10V, 10%, 0201</t>
  </si>
  <si>
    <t>CC0201KRX7R6BB822</t>
  </si>
  <si>
    <t>CAP, CER-X5R, 2.2UF, 16V, 10%, 0402</t>
  </si>
  <si>
    <t>CC0402KRX5R7BB225</t>
  </si>
  <si>
    <t>CAP, CER-C0G, 22PF, 50V, 5%, 0402, 125C,</t>
  </si>
  <si>
    <t>CL05C220JB5NNNC</t>
  </si>
  <si>
    <t>CAP, CER-X5R, 10UF, 6.3V, 20%, 0402</t>
  </si>
  <si>
    <t>JMK105CBJ106MV-F</t>
  </si>
  <si>
    <t>CAP, TANT-POLY, 22UF, 20V, 20%, 3528</t>
  </si>
  <si>
    <t>TCJB226M020R0090E</t>
  </si>
  <si>
    <t>CAP, CER-X7R, 0.1UF, 100V, 10%, 0805</t>
  </si>
  <si>
    <t>AC0805KKX7R0BB104</t>
  </si>
  <si>
    <t>CAP, TANT-POLY, 47UF, 16V, 20%, 3528, 0.</t>
  </si>
  <si>
    <t>TCNT476M016R0200A</t>
  </si>
  <si>
    <t>CAP, CER-X5R, 0.022UF, 6.3V, 10%, 0201</t>
  </si>
  <si>
    <t>0201X223K6R3CT</t>
  </si>
  <si>
    <t>CAP, CER-X7R, 0.022UF, 25V, 10%, 0402, 1</t>
  </si>
  <si>
    <t>CC0402KRX7R8BB223</t>
  </si>
  <si>
    <t>CAP, CER-X7R, 10UF, 16V, 20%, 1210, 125C</t>
  </si>
  <si>
    <t>1210YC106MAT2A</t>
  </si>
  <si>
    <t>CAP, FILM, 0.1UF, 300VAC, Y2, RADIAL</t>
  </si>
  <si>
    <t>PHE850ED6100MD18R06L2</t>
  </si>
  <si>
    <t>CAP, CER-X7R, 4700PF, 250VAC, 10%, 2220,</t>
  </si>
  <si>
    <t>GA355DR7GF472KW01L</t>
  </si>
  <si>
    <t>CAP, CER-X7R, 0.22UF, 25V, 10%, 0402, 12</t>
  </si>
  <si>
    <t>04023C224KAT2A</t>
  </si>
  <si>
    <t>CAP, CER-X7R, 1000pF, 100V, 10%, 0603, 1</t>
  </si>
  <si>
    <t>0603B102K101CT</t>
  </si>
  <si>
    <t>CAP, CER-X5R, 4.7UF, 2.5V, 20%, 0201, 85</t>
  </si>
  <si>
    <t>GRM035R60G475ME15D</t>
  </si>
  <si>
    <t>CAP, CER-X5R, 2.2UF, 10V, 20%, 0201, 85C</t>
  </si>
  <si>
    <t>CL03A225MP3CRNC</t>
  </si>
  <si>
    <t>RJ45 TO DB9 ADAPTER (CISCO PINOUT) WITH</t>
  </si>
  <si>
    <t>CABLE</t>
  </si>
  <si>
    <t>SACO ENTERPRISES INC.</t>
  </si>
  <si>
    <t>PACTECH</t>
  </si>
  <si>
    <t>PC-CIS-DB9FRJ45-07-K</t>
  </si>
  <si>
    <t>RJ45 PATCH PANEL CABLE 7FT</t>
  </si>
  <si>
    <t>AR-C5K-07M</t>
  </si>
  <si>
    <t>CBL COAX MCX CONNECTORS GUALALA</t>
  </si>
  <si>
    <t>WAVE2WAVE NETWORKS LIMITED</t>
  </si>
  <si>
    <t>WAVE</t>
  </si>
  <si>
    <t>74-0001-118MM</t>
  </si>
  <si>
    <t>POWER CORD, INTERNATIONAL, UL/EURO/CCC,</t>
  </si>
  <si>
    <t>ELECTRI-CORD MANUFACTURING CO</t>
  </si>
  <si>
    <t>ELEC-CORD</t>
  </si>
  <si>
    <t>PCLT64473</t>
  </si>
  <si>
    <t>POWER CORD, C19-C20, EU, NA, UK, CHINA,</t>
  </si>
  <si>
    <t>FOR TEST ONLY, CBL, RA MCX PLUG TO RA MC</t>
  </si>
  <si>
    <t>WISELINK TECHNOLOGY PTE LTD</t>
  </si>
  <si>
    <t>CINCHCONN</t>
  </si>
  <si>
    <t>415-0015-036</t>
  </si>
  <si>
    <t>CBL,MENDOCINO,PSU,MB</t>
  </si>
  <si>
    <t>FOXCONN INTERCONNECT TECHNOLOGY</t>
  </si>
  <si>
    <t>WDA06DX-01DX1-EF</t>
  </si>
  <si>
    <t>CBL,MENDOCINO,AC,INLET</t>
  </si>
  <si>
    <t>CBL,RUSSIAN GULCH,DC INLET</t>
  </si>
  <si>
    <t>GOLDEN STATE ASSEMBLY INC</t>
  </si>
  <si>
    <t>GOLDENSTAT</t>
  </si>
  <si>
    <t>CABLE,ALAMEDA,FRONT,FLEX</t>
  </si>
  <si>
    <t>74-0002-342MM</t>
  </si>
  <si>
    <t>CBL,RUSSIAN GULCH,FILTER</t>
  </si>
  <si>
    <t>TYCO ELECTRONICS (MALAYSIA) SDN.</t>
  </si>
  <si>
    <t>TE</t>
  </si>
  <si>
    <t>7-1609128-4</t>
  </si>
  <si>
    <t>CABLE,POWER,GLENHAVEN-TO-ROOK</t>
  </si>
  <si>
    <t>AMPHENOL INTERCONNECT PRODUCTS</t>
  </si>
  <si>
    <t>AMPHENOL</t>
  </si>
  <si>
    <t>CABLE,POWER,MIDPLANE TO ROOK</t>
  </si>
  <si>
    <t>74-0006-165MM</t>
  </si>
  <si>
    <t>CABLE,ROOK,MGMT FLEX,9 INCH,VER02</t>
  </si>
  <si>
    <t>FLEX INTERCONNECT TECHNOLOGIES</t>
  </si>
  <si>
    <t>FLEXINTECH</t>
  </si>
  <si>
    <t>CABLE, 2X6, POWER, MIDPLANE TO FANS</t>
  </si>
  <si>
    <t>CBL,COAX,MCX CONNECTORS,OAKLAND</t>
  </si>
  <si>
    <t>74-0005-265MM</t>
  </si>
  <si>
    <t>CABLE,ROOK,8-PIN FLEX,6 INCH,VER01</t>
  </si>
  <si>
    <t>CABLE, 2X8, POWER, SAN MATEO, COLOR CODE</t>
  </si>
  <si>
    <t>CABLE, FLEX JUMPER, 0.5MM PITCH, 0.3MM T</t>
  </si>
  <si>
    <t>MOLEX SINGAPORE PTE LTD</t>
  </si>
  <si>
    <t>MOLEX</t>
  </si>
  <si>
    <t>150200323</t>
  </si>
  <si>
    <t>CABLE,2X4 LED BOARD</t>
  </si>
  <si>
    <t>688017920</t>
  </si>
  <si>
    <t>ECO-11753, CUT-IN - USE REV-02</t>
  </si>
  <si>
    <t>PECMAN</t>
  </si>
  <si>
    <t>CBL,COAX,MCX TO SMA,BUNDLE,SAN MATEO</t>
  </si>
  <si>
    <t>CBL ASSY,7 PINS,2X4 LED BOARD,L SHAPE LE</t>
  </si>
  <si>
    <t>MOLEX (MALAYSIA) SDN. BHD.</t>
  </si>
  <si>
    <t>688017894</t>
  </si>
  <si>
    <t>CBL ASSY,7 PINS,2X4 LED BOARD,L SHAPE RI</t>
  </si>
  <si>
    <t>688017897</t>
  </si>
  <si>
    <t>CBL ASSY,7 PINS,OSFP LED BOARD,U SHAPE</t>
  </si>
  <si>
    <t>688017895</t>
  </si>
  <si>
    <t>CBL ASSY,7 PINS,OSFP LED BOARD,SIDE,U SH</t>
  </si>
  <si>
    <t>688017896</t>
  </si>
  <si>
    <t>CABLE ASY, 50 OHM, COAX, SMA TO MHFI F-P</t>
  </si>
  <si>
    <t>TAOGLAS LIMITED</t>
  </si>
  <si>
    <t>TAOGLAS</t>
  </si>
  <si>
    <t>CAB.011</t>
  </si>
  <si>
    <t>VOLEX (ASIA) PTE LTD</t>
  </si>
  <si>
    <t>VOLEX</t>
  </si>
  <si>
    <t>CABLE ASY, 20 PIN, 80MM RIBBON, MM01016</t>
  </si>
  <si>
    <t>EDGAR TECHNOLOGY (SHENZHEN) LIMITED</t>
  </si>
  <si>
    <t>DGEDGARAUT</t>
  </si>
  <si>
    <t>CH-02101400167</t>
  </si>
  <si>
    <t>CABLE ASY, IDC 2 X 8PIN TO VGA 15PIN FEM</t>
  </si>
  <si>
    <t>LINSONE TECHNOLOGIES LIMITED</t>
  </si>
  <si>
    <t>LINSONE</t>
  </si>
  <si>
    <t>MM00754</t>
  </si>
  <si>
    <t>CABLE UMC PLUG-PLUG 100MM</t>
  </si>
  <si>
    <t>415-0085-100</t>
  </si>
  <si>
    <t>CONN HDR 2X5 SMD</t>
  </si>
  <si>
    <t>CONNECTOR</t>
  </si>
  <si>
    <t>15-91-6102</t>
  </si>
  <si>
    <t>CONN SFP+ SINGLE</t>
  </si>
  <si>
    <t>74441-0001</t>
  </si>
  <si>
    <t>CHEW HO CHUN</t>
  </si>
  <si>
    <t>CON,PWR,MOLEX,45984-4343</t>
  </si>
  <si>
    <t>45984-4343</t>
  </si>
  <si>
    <t>CONN POWER 4P VERT</t>
  </si>
  <si>
    <t>TE(Malaysia) Sdn Bhd</t>
  </si>
  <si>
    <t>174520-1</t>
  </si>
  <si>
    <t>CON,SKT,DIP,1P,PRESS FIT</t>
  </si>
  <si>
    <t>TYCO</t>
  </si>
  <si>
    <t>9-1437514-4</t>
  </si>
  <si>
    <t>CON HDR 2X1 THRU HOLE</t>
  </si>
  <si>
    <t>5-146274-2</t>
  </si>
  <si>
    <t>CONN SSD USB HDR 2X5 PIN 9 REMOVED SMD</t>
  </si>
  <si>
    <t>71308-9311</t>
  </si>
  <si>
    <t>Joalin Chee</t>
  </si>
  <si>
    <t>CON,144 PIN,HDR,VERT,0.5MM LS,SMT,T&amp;R</t>
  </si>
  <si>
    <t>LE CHAMP (SEA) PTE LTD</t>
  </si>
  <si>
    <t>HIROSE</t>
  </si>
  <si>
    <t>FX10A-144P-SV(85)</t>
  </si>
  <si>
    <t>CON,144 PIN,RECPT,VERT,0.5MM LS,SMT,T&amp;R</t>
  </si>
  <si>
    <t>FX10A-144S-SV(85)</t>
  </si>
  <si>
    <t>CON,20 PIN,ZSFP+,RT ANG,MNT POSTS,30U" A</t>
  </si>
  <si>
    <t>2170088-1</t>
  </si>
  <si>
    <t>CON,CAGE ASSY,ZSFP+,1X2 PORTS,RT ANG,EMI</t>
  </si>
  <si>
    <t>2317010-1</t>
  </si>
  <si>
    <t>CONN ITP-XDP SMT-60</t>
  </si>
  <si>
    <t>SAMTEC ASIA PACIFIC PTE LTD</t>
  </si>
  <si>
    <t>SAMTEC</t>
  </si>
  <si>
    <t>BSH-030-01-L-D-A-TR</t>
  </si>
  <si>
    <t>CON,CAGE ASSY,ZSFP+,2X2 PORTS,RT ANG,EMI</t>
  </si>
  <si>
    <t>1-2198325-9</t>
  </si>
  <si>
    <t>CONN SMT-32X7 XILINX PROGRAMMING HEADER</t>
  </si>
  <si>
    <t>0878325622</t>
  </si>
  <si>
    <t>CONN GBX 2X55 DAUGHTERCARD</t>
  </si>
  <si>
    <t>AMPHENOL (CHANGZHOU) ADVANCED</t>
  </si>
  <si>
    <t>JG822-00071</t>
  </si>
  <si>
    <t>SOCKET BATTERY CR2032 VERTICAL</t>
  </si>
  <si>
    <t>GAGNER PRODUCTS PTE LTD</t>
  </si>
  <si>
    <t>MEMPRTCTDV</t>
  </si>
  <si>
    <t>BK-5058</t>
  </si>
  <si>
    <t>CONN GBX 2X5 DAUGHTER CARD</t>
  </si>
  <si>
    <t>JG825-00030</t>
  </si>
  <si>
    <t>CON XCEDE POWER DAUGHTERCARD 4PR</t>
  </si>
  <si>
    <t>AMPHENOL TCS (MALAYSIA) SDN BHD</t>
  </si>
  <si>
    <t>JX400-00253</t>
  </si>
  <si>
    <t>CONN RA TH EUROCARD 48P MALE</t>
  </si>
  <si>
    <t>850030074</t>
  </si>
  <si>
    <t>CONN RA TH EUROCARD 48P FEMALE</t>
  </si>
  <si>
    <t>85052-0830</t>
  </si>
  <si>
    <t>CONN MICROFIT3 4 FAN TRAY SMT</t>
  </si>
  <si>
    <t>43045-0418</t>
  </si>
  <si>
    <t>CON SFP+ 2X6 INNER LIGHTPIPES ELASTOMER</t>
  </si>
  <si>
    <t>AMPHENOL CANADA CORPORATION</t>
  </si>
  <si>
    <t>UE86-K6427-20321 (SFP 2X6)</t>
  </si>
  <si>
    <t>CONN LPH PWR RECEPTC 10-PWR 16-SIG TH-66</t>
  </si>
  <si>
    <t>45984-0007</t>
  </si>
  <si>
    <t>CONN SFP+ 2X8 INNER LIGHTPIPES ELASTOMER</t>
  </si>
  <si>
    <t>UE86-K85AA-20321</t>
  </si>
  <si>
    <t>CONN EDGELINE MOLEX 68 PINS TH</t>
  </si>
  <si>
    <t>762910068</t>
  </si>
  <si>
    <t>CONN PCIE X1 36 PIN 30 MICROINCH ROHS TH</t>
  </si>
  <si>
    <t>AMPHENOL FCI ASIA PTE LTD</t>
  </si>
  <si>
    <t>AMPHENOFCI</t>
  </si>
  <si>
    <t>10018784-10000TLF</t>
  </si>
  <si>
    <t>CONN SATA RECEPTACLE TH-22</t>
  </si>
  <si>
    <t>87779-1001</t>
  </si>
  <si>
    <t>CON,HDR4X1,THRU HOLE,0.1"</t>
  </si>
  <si>
    <t>5-146274-4</t>
  </si>
  <si>
    <t>CONN HDR 2X4 SMD</t>
  </si>
  <si>
    <t>015-91-6082</t>
  </si>
  <si>
    <t>CONN HDR 2X2 SMD</t>
  </si>
  <si>
    <t>015-91-6042</t>
  </si>
  <si>
    <t>CON, SATA EDGE, SMD</t>
  </si>
  <si>
    <t>877030068</t>
  </si>
  <si>
    <t>CONN SATA RECEPTACLE SMD</t>
  </si>
  <si>
    <t>877131006</t>
  </si>
  <si>
    <t>CONN RJ45 2X1 GRN/ORG LEDS TH-16PLS8</t>
  </si>
  <si>
    <t>2-6368011-1</t>
  </si>
  <si>
    <t>CONN USB TYPE A SINGLE VERTICAL ROHS TH</t>
  </si>
  <si>
    <t>73725-1191BLF</t>
  </si>
  <si>
    <t>CONN USB TYPE A SINGLE MID-MOUNT TH-4</t>
  </si>
  <si>
    <t>1746311-1</t>
  </si>
  <si>
    <t>CON,QSFP+,2X2</t>
  </si>
  <si>
    <t>U90-B205-4071-100</t>
  </si>
  <si>
    <t>CON,QSFP+,2X2, NO DUST COVER</t>
  </si>
  <si>
    <t>2214574-9</t>
  </si>
  <si>
    <t>CON MCX JACK FEMALE PCB MOUNT STRAI</t>
  </si>
  <si>
    <t>0734151692</t>
  </si>
  <si>
    <t>CONN XCEDE HD OAK</t>
  </si>
  <si>
    <t>JX400-50095</t>
  </si>
  <si>
    <t>CONN POWERMASS 150A MOD RECEPT PRSFT</t>
  </si>
  <si>
    <t>AMPHENOL EAST ASIA LTD</t>
  </si>
  <si>
    <t>GPWF12000EU</t>
  </si>
  <si>
    <t>CONN XCEDE 2X6 PAIR POWER NANO NI STD G</t>
  </si>
  <si>
    <t>JX600-50059</t>
  </si>
  <si>
    <t>CONN XCEDE 2PAIR LC MOD 4POS 100OHMS</t>
  </si>
  <si>
    <t>JX200-50047</t>
  </si>
  <si>
    <t>CONN RJ45 SINGLE NO XFMER NO LED TH-8</t>
  </si>
  <si>
    <t>1-406541-1</t>
  </si>
  <si>
    <t>CONN SOCKT BATTERY CR2450 HORIZNTL SMT-2</t>
  </si>
  <si>
    <t>BU2450SM-JJ-GTR</t>
  </si>
  <si>
    <t>HDR 2X5  0.05" PITCH  SURFACE MOUNT</t>
  </si>
  <si>
    <t>FTSH-105-01-L-DV-K-P-TR</t>
  </si>
  <si>
    <t>CONN EDGELINE COPLANAR 118C</t>
  </si>
  <si>
    <t>170305-0118</t>
  </si>
  <si>
    <t>CON EDGELINE COPLANAR 216CKT 0.8MM P-FIT</t>
  </si>
  <si>
    <t>170082-0216</t>
  </si>
  <si>
    <t>CONN EDGE RCPT HPCE 36P24S RA TH</t>
  </si>
  <si>
    <t>10115859-011LF</t>
  </si>
  <si>
    <t>CONN XCEDE 4X6 R-WALL B</t>
  </si>
  <si>
    <t>951-4M0C-10H</t>
  </si>
  <si>
    <t>CONN XCEDE 4X8 OPEN WALL</t>
  </si>
  <si>
    <t>951-400E-10H</t>
  </si>
  <si>
    <t>CONN PCIE X1 36 PIN PRESS FIT</t>
  </si>
  <si>
    <t>10039755-10100TLF</t>
  </si>
  <si>
    <t>CONN PLUG XCEDE HSD 4X20 STACKER 40MM</t>
  </si>
  <si>
    <t>AMPHENOL TCS, A DIVISION OF</t>
  </si>
  <si>
    <t>JX404-50061</t>
  </si>
  <si>
    <t>CONN XCEDE 4X6 L-WALL B</t>
  </si>
  <si>
    <t>951-4L0C-10H</t>
  </si>
  <si>
    <t>32N RA PRESSFIT EUROCARD 48P FEMALE</t>
  </si>
  <si>
    <t>86093488694755E3LF</t>
  </si>
  <si>
    <t>CON RJ45 SINGLE NO XFMER</t>
  </si>
  <si>
    <t>1-406541-6</t>
  </si>
  <si>
    <t>CONN RJ45 OVER 1X USB PRESS-FIT</t>
  </si>
  <si>
    <t>UB11123-LP09-4F</t>
  </si>
  <si>
    <t>CON RJ45 MAGJACK 2X1 8CORE L PIPE PRSFIT</t>
  </si>
  <si>
    <t>JFM38A3Y-EN19-4F</t>
  </si>
  <si>
    <t>Y</t>
  </si>
  <si>
    <t>CONN CROSSBOW DAUGHTERCARD 8X8 W/LATCH</t>
  </si>
  <si>
    <t>ARISTA NETWORKS INC.</t>
  </si>
  <si>
    <t>JM928-50002</t>
  </si>
  <si>
    <t>Jean Rubin</t>
  </si>
  <si>
    <t>CONN CROSSBOW DAUGHTERCARD 8X9 W/LATCH</t>
  </si>
  <si>
    <t>JM928-50001</t>
  </si>
  <si>
    <t>CONN CROSSBw DAUGHTRCRD 8X8 LftPin wLtch</t>
  </si>
  <si>
    <t>JM928-50003</t>
  </si>
  <si>
    <t>CONN XSBOW DAUGHTERCARD 8X9 LEFTPIN WLAT</t>
  </si>
  <si>
    <t>JM928-50004</t>
  </si>
  <si>
    <t>CONN XSBOW DAUGHTERCARD 8X8 RGHTPIN WLAT</t>
  </si>
  <si>
    <t>JM928-50005</t>
  </si>
  <si>
    <t>CONN RJ45 MAGJACK 1X2 10/100/1000 8CORE</t>
  </si>
  <si>
    <t>BEL FUSE(MACAO COMMERCIAL OFFSHORE)</t>
  </si>
  <si>
    <t>BELFUSE</t>
  </si>
  <si>
    <t>08AR-1G2T-EM</t>
  </si>
  <si>
    <t>CONN RJ45 VERTICAL SMT</t>
  </si>
  <si>
    <t>1-338088-6</t>
  </si>
  <si>
    <t>CONN UFL COAX RECEPTACLE SMT-3</t>
  </si>
  <si>
    <t>U.FL-R-SMT-1(10)</t>
  </si>
  <si>
    <t>CONN QSFP+ 2X2 EMI SPRING FINGERS</t>
  </si>
  <si>
    <t>171722-2001</t>
  </si>
  <si>
    <t>CONN XCEDE 4PAIR OAK MATING PCRA</t>
  </si>
  <si>
    <t>JX402-50086</t>
  </si>
  <si>
    <t>CONN SFP+ CAGE 2X2 PRESS-FIT</t>
  </si>
  <si>
    <t>76045-5002</t>
  </si>
  <si>
    <t>CON, 40 PINS, VERT, 0.635MM CTR, REC, HS</t>
  </si>
  <si>
    <t>53649-0474</t>
  </si>
  <si>
    <t>CONN RA PRESSFIT EUROCARD 48P MALE</t>
  </si>
  <si>
    <t>86093487394755E1LF</t>
  </si>
  <si>
    <t>CON, 2X4 PORTS, RT ANG, PF, SFP+, ENH EM</t>
  </si>
  <si>
    <t>76046-5001</t>
  </si>
  <si>
    <t>CONN DDR3 DIMM240 PRESSFIT HIGH REL VERT</t>
  </si>
  <si>
    <t>FUJITSU COMPONENTS ASIA PTE LTD</t>
  </si>
  <si>
    <t>FUJITSUFCA</t>
  </si>
  <si>
    <t>FCN-074J240-G/2P</t>
  </si>
  <si>
    <t>CONN 2X1 RJ-45 FEM RT ANG GRN/YEL PTH MA</t>
  </si>
  <si>
    <t>0845-2R1T-E4</t>
  </si>
  <si>
    <t>CON,DDR3,DIMM240,THROUGH HOLE, HIGH REL</t>
  </si>
  <si>
    <t>FCN-074J240-G/1D</t>
  </si>
  <si>
    <t>XCEDE STANDALONE GUIDE PIN D 3.68 25.70L</t>
  </si>
  <si>
    <t>942-2000-00A</t>
  </si>
  <si>
    <t>CON, DDR3, DIMM SOCKET, 240 POS, VERT, 1</t>
  </si>
  <si>
    <t>1-1932000-1</t>
  </si>
  <si>
    <t>CONN RJ45 1X2 XFMR GREEN LED MULTI SOURC</t>
  </si>
  <si>
    <t>0875-1G2T-E3</t>
  </si>
  <si>
    <t>CONN MGJCK 10GBASE-T 2X8 LGHTPPES PRSFIT</t>
  </si>
  <si>
    <t>G18-D8NV-051</t>
  </si>
  <si>
    <t>CON, RJ-45/USB, RCPT, 8/4 POS, RT ANG, P</t>
  </si>
  <si>
    <t>5-1775855-1</t>
  </si>
  <si>
    <t>CON, BRD 2 BRD, 40 PINS, RCPT, VERT, SMD</t>
  </si>
  <si>
    <t>52885-0474</t>
  </si>
  <si>
    <t>CON, CFP2, 1 PORT CONNECTOR COVER, W/SCR</t>
  </si>
  <si>
    <t>YAMAICHI ELECTRONICS (S) PTE LTD</t>
  </si>
  <si>
    <t>YAMAICHI</t>
  </si>
  <si>
    <t>CN121G-104-0002</t>
  </si>
  <si>
    <t>CON, CFP2, 1-PORT CAGE, PRESS-FIT</t>
  </si>
  <si>
    <t>U98-B111-10A1</t>
  </si>
  <si>
    <t>CONN RJ45 MAGJACK 2X8 10/100/1000</t>
  </si>
  <si>
    <t>JFM38E1D-H336-4F</t>
  </si>
  <si>
    <t>SOCKET, M.2 FOR SSD,M-KEY,4.2MM HIGH, SM</t>
  </si>
  <si>
    <t>1-2199230-6</t>
  </si>
  <si>
    <t>MTCF FR ASCON-00419 IF REQUIRED.</t>
  </si>
  <si>
    <t>CN121S-104-0002</t>
  </si>
  <si>
    <t>CON, 67 PINS, MINI CARD MNT, SKT, RT ANG</t>
  </si>
  <si>
    <t>2199230-3</t>
  </si>
  <si>
    <t>CON, XCEDE ORTHO, 100 OHM, 6X12</t>
  </si>
  <si>
    <t>JX648-50024</t>
  </si>
  <si>
    <t>CON, XCEDE, 100 OHM ORTHO PLUS 85 OHM OO</t>
  </si>
  <si>
    <t>JX648-50025</t>
  </si>
  <si>
    <t>CON, XCEDE 100 OHM ORTH0, 6X12, 1 POWER</t>
  </si>
  <si>
    <t>JX648-50036</t>
  </si>
  <si>
    <t>CON, XCEDE ORTHO, 100 OHM, 6x12, 2 power</t>
  </si>
  <si>
    <t>JX648-50027</t>
  </si>
  <si>
    <t>CONN CAGE QSFP28 TH W/FRNT-BK HEATSNK</t>
  </si>
  <si>
    <t>U95-T1Y1-100A</t>
  </si>
  <si>
    <t>CON SMT QSFP+ 28GBPS 38 POS.</t>
  </si>
  <si>
    <t>FS1-Z38-20Z6-60</t>
  </si>
  <si>
    <t>CONNECTOR 12PIN PRESSFIT</t>
  </si>
  <si>
    <t>PHT-112-01-L-S</t>
  </si>
  <si>
    <t>CONNECTOR 8PIN PRESSFIT</t>
  </si>
  <si>
    <t>PHT_108_01_L_S</t>
  </si>
  <si>
    <t>CON, 120 PINS, 0.5MM CTR, SOCKET, VERT,</t>
  </si>
  <si>
    <t>QSH-060-01-L-D-A-K-TR</t>
  </si>
  <si>
    <t>CON MICROFIT 3MM 2X3P SMT</t>
  </si>
  <si>
    <t>0430450615</t>
  </si>
  <si>
    <t>CON, HDR, 120 PINS, VERT, 10U" AU, MICRO</t>
  </si>
  <si>
    <t>QTH-060-03-L-D-A-K-TR</t>
  </si>
  <si>
    <t>CON COPLANAR RCPT 36P24S RA PF</t>
  </si>
  <si>
    <t>GPCEH33624108HR</t>
  </si>
  <si>
    <t>CON, 64 PINS, RCPT, VERT, 30U" AU, WHT,</t>
  </si>
  <si>
    <t>71439-1464</t>
  </si>
  <si>
    <t>SOCKET,BATTERY,CR2032,HORIZONTAL</t>
  </si>
  <si>
    <t>BU2032SM-BT-GTR</t>
  </si>
  <si>
    <t>CON CAGE 28 1X2 TH BEZEL W FRNT-BCK HSNK</t>
  </si>
  <si>
    <t>1000151341</t>
  </si>
  <si>
    <t>CON,DUST COVER, CFP2</t>
  </si>
  <si>
    <t>U98-2100-8001-BP</t>
  </si>
  <si>
    <t>CON, 64 PINS, PLUG, VERT, 30U" AU, WHT,</t>
  </si>
  <si>
    <t>0714361464</t>
  </si>
  <si>
    <t>CON, UMC, 50 OHM, VERT, RCPT, SMD</t>
  </si>
  <si>
    <t>128-0711-201</t>
  </si>
  <si>
    <t>CON,MICROFIT3,2X6,HDR,SMT</t>
  </si>
  <si>
    <t>43045-1217</t>
  </si>
  <si>
    <t>CON,HDR,1X3,SMD</t>
  </si>
  <si>
    <t>ASP-188390-01</t>
  </si>
  <si>
    <t>CON,HDR,1X3,50MIL,SMT</t>
  </si>
  <si>
    <t>ASP-192748-01</t>
  </si>
  <si>
    <t>CON, SFP+ CAGE, 2X1, PRESS-FIT, SPRING F</t>
  </si>
  <si>
    <t>76044-5002</t>
  </si>
  <si>
    <t>CON, ZSFP+, 2X2, LIGHTPIPES, PRESS-FIT,</t>
  </si>
  <si>
    <t>UE86-3G2620-20361</t>
  </si>
  <si>
    <t>CON,MICROFIT3,8,FAN TRAY,SM</t>
  </si>
  <si>
    <t>3-794637-8</t>
  </si>
  <si>
    <t>CON,QSFP+,2X1,EMI FINGERS,4X25G,NO DUST2</t>
  </si>
  <si>
    <t>U95-Z105-4071-L41</t>
  </si>
  <si>
    <t>CON,CROSSBOW PLUS V3,DAUGHTERCARD,8X8, W</t>
  </si>
  <si>
    <t>JM958-50015</t>
  </si>
  <si>
    <t>CON,CROSSBOW PLUS V3,DAUGHTERCARD,8X9,W/</t>
  </si>
  <si>
    <t>JM958-50014</t>
  </si>
  <si>
    <t>CON,CROSSBOW PLUS V3,DAUGHTERCARD,8X8,LE</t>
  </si>
  <si>
    <t>JM958-50016</t>
  </si>
  <si>
    <t>CON,CROSSBOW PLUS V3,DAUGHTERCARD,8X9,LE</t>
  </si>
  <si>
    <t>JM958-50017</t>
  </si>
  <si>
    <t>CON,CROSSBOW PLUS V3,DAUGHTERCARD,8X8 RI</t>
  </si>
  <si>
    <t>JM958-50018</t>
  </si>
  <si>
    <t>CON, QSFP+, 2X2, EMI SPRING FINGERS, 4X2</t>
  </si>
  <si>
    <t>U95-Z205-4071-A41</t>
  </si>
  <si>
    <t>CON, HDR, 20 PINS, PLUG, 2.54MM CTR, VER</t>
  </si>
  <si>
    <t>ARROW ELECTRONICS ASIA (S) PTE. LTD</t>
  </si>
  <si>
    <t>CNCTECH</t>
  </si>
  <si>
    <t>3010-20-003-13-00</t>
  </si>
  <si>
    <t>CON, 120-PIN MALE, COPLANAR, ERM8</t>
  </si>
  <si>
    <t>ERM8-060-01-L-D-RA-K-TR</t>
  </si>
  <si>
    <t>CON, USB3.0, TYPE-A</t>
  </si>
  <si>
    <t>UEA3119C-4FB1-4F</t>
  </si>
  <si>
    <t>CON, 120-PIN FEMALE, COPLANAR, ERF8</t>
  </si>
  <si>
    <t>ERF8-060-03-L-D-RA-TR</t>
  </si>
  <si>
    <t>CON, FLAT-TO-BOARD, 26PINS, 0.5MM</t>
  </si>
  <si>
    <t>52435-2671</t>
  </si>
  <si>
    <t>CON,ZSFP+,2X12,INNER LIGHTPIPES, SPRING</t>
  </si>
  <si>
    <t>1712241231</t>
  </si>
  <si>
    <t>CON, RJ45, 2X6 PRESSFIT, FLANGELESS</t>
  </si>
  <si>
    <t>G18-B8NS-112</t>
  </si>
  <si>
    <t>CON, PCIE X1, 36 PIN, 30 MICROINCH, SMT</t>
  </si>
  <si>
    <t>G630H362621EU</t>
  </si>
  <si>
    <t>CON,MCX R/A RECEPTACLE,PCB MOUNT,.115 LE</t>
  </si>
  <si>
    <t>AMPHENOL-KAI JACK (SHENZHEN) INC.</t>
  </si>
  <si>
    <t>252141</t>
  </si>
  <si>
    <t>CON, SMA, RT ANG, BULKHEAD, 5U" AU, PTH,</t>
  </si>
  <si>
    <t>132203</t>
  </si>
  <si>
    <t>CONN, XCEDE 4X8, L-WALL, BP, 2MM, NANO</t>
  </si>
  <si>
    <t>951-4L0E-30H</t>
  </si>
  <si>
    <t>CONN,XCEDE, 4X8, OPEN_WALL, BP, 2MM, NAN</t>
  </si>
  <si>
    <t>951-400E-30H</t>
  </si>
  <si>
    <t>CONN,XCEDE, 4X6, R-WALL, BP, 2MM, NANO</t>
  </si>
  <si>
    <t>951-4M0C-30H</t>
  </si>
  <si>
    <t>CON, MEZZANINE, IMPACT, 5 PAIR, 16 COLUM</t>
  </si>
  <si>
    <t>0760551627</t>
  </si>
  <si>
    <t>0765301026</t>
  </si>
  <si>
    <t>USB 3.0 TYPE A CONN, VERTICAL</t>
  </si>
  <si>
    <t>UEA0112C-4FH1-4F</t>
  </si>
  <si>
    <t>CONN,XCEDE 4X38 STACKER, NANO, 40MM, W/O</t>
  </si>
  <si>
    <t>JX404-50237</t>
  </si>
  <si>
    <t>CON,DDR4,DIMM288,PRESS_FIT,SINGLE CONTAC</t>
  </si>
  <si>
    <t>10124806-04003LF</t>
  </si>
  <si>
    <t>CON,ZSFP+,2X12,NO LIGHTPIPE,SPRING FING</t>
  </si>
  <si>
    <t>1725011201</t>
  </si>
  <si>
    <t>CON, COMBO, 3X1, RJ45-USB-RJ45, RJ45 CON</t>
  </si>
  <si>
    <t>RJMG251034430ES</t>
  </si>
  <si>
    <t>CON,DDR4,DIMM288,PRESS_FIT,DOUBLE CONTAC</t>
  </si>
  <si>
    <t>AHD8873-A1B1G-4F</t>
  </si>
  <si>
    <t>CON,GBX,2X55,MALE COPLANAR, GUIDE PIN PI</t>
  </si>
  <si>
    <t>JG812-50003</t>
  </si>
  <si>
    <t>CONN,XCEDE, 4X8, R-WALL, BP, 2MM, NANO</t>
  </si>
  <si>
    <t>951-4M0E-30H</t>
  </si>
  <si>
    <t>CONN,XCEDE 4X24 STACKER, NANO, 40MM, W/O</t>
  </si>
  <si>
    <t>JX404-50290</t>
  </si>
  <si>
    <t>CON,HDR,2X15,SMD</t>
  </si>
  <si>
    <t>TSM-115-01-L-DV-P-TR</t>
  </si>
  <si>
    <t>CON QSFP+2X1 EMI SPRING FINGERS HEATSINK</t>
  </si>
  <si>
    <t>U95-Z175-407L-3C1</t>
  </si>
  <si>
    <t>CON, QSFP+, 2X2, EMI SPRING FINGERS, HEA</t>
  </si>
  <si>
    <t>U95-Z275-407L-AC1</t>
  </si>
  <si>
    <t>CON, HDR, 2X4 PINS, 1.27MM CTR, VERT, BL</t>
  </si>
  <si>
    <t>20021121-00008C4LF</t>
  </si>
  <si>
    <t>CON, RECP, COPLANAR, ERF8, RA, LATCH, 12</t>
  </si>
  <si>
    <t>ERF8-060-03-L-D-RA-L-TR</t>
  </si>
  <si>
    <t>CON, SKT, 2X15, PRESSFIT</t>
  </si>
  <si>
    <t>PHF-115-02-L-D</t>
  </si>
  <si>
    <t>CON, MEZZANINE, IMPACT, 5 PAIR, 14 COLUM</t>
  </si>
  <si>
    <t>0760551726</t>
  </si>
  <si>
    <t>CON, IMPACT, 5 PAIR 14 COLUMN, 28MM STAC</t>
  </si>
  <si>
    <t>76530-1027</t>
  </si>
  <si>
    <t>CON, RJ45, 2X6 PRESSFIT, FLANGELESS (MAR</t>
  </si>
  <si>
    <t>DELTA ELECTRONICS INT'L (SINGAPORE)</t>
  </si>
  <si>
    <t>DELTAELEC</t>
  </si>
  <si>
    <t>RCTG-12P263T-R</t>
  </si>
  <si>
    <t>SOCKET, BATTERY HOLDER, CR2032, VERT, 22</t>
  </si>
  <si>
    <t>VBH2032-1</t>
  </si>
  <si>
    <t>CONN,MULTI-BEAM HD,F,ST,2P+15S,P-FIT</t>
  </si>
  <si>
    <t>2204862-2</t>
  </si>
  <si>
    <t>CON,MULTI-BEAM HD,M,RA,2P+15S,P-FIT</t>
  </si>
  <si>
    <t>2204861-2</t>
  </si>
  <si>
    <t>CON,OSFP,2X4,8X400G</t>
  </si>
  <si>
    <t>UE62-M4620-B3211</t>
  </si>
  <si>
    <t>CON, MAGJACK, 10GBASE-T, 2X8, LIGHTPIPES</t>
  </si>
  <si>
    <t>JFM58E3Y-B65G-4F</t>
  </si>
  <si>
    <t>CON, CAGE, 8X PCIE, RAIL ASSY</t>
  </si>
  <si>
    <t>74540-0201</t>
  </si>
  <si>
    <t>CONN, 2X34 PINS, RECPT, RT ANG, 0.8MM CT</t>
  </si>
  <si>
    <t>75586-0007</t>
  </si>
  <si>
    <t>PULSE/BEL RJ45 CONNECTOR CAGE FOR WHEATL</t>
  </si>
  <si>
    <t>RJMG226N344C4ER</t>
  </si>
  <si>
    <t>POWER EDGE 2X25 SOLDER TAIL CONNECTOR</t>
  </si>
  <si>
    <t>10035388-102LF</t>
  </si>
  <si>
    <t>CONNECTOR, 2X20 HEADER PINS. PRESS FIT O</t>
  </si>
  <si>
    <t>PHT-120-02-S-D</t>
  </si>
  <si>
    <t>CON 16 WAY 2.54MM MALE SHROUDED IDC HEAD</t>
  </si>
  <si>
    <t>3M MALAYSIA SDN BHD</t>
  </si>
  <si>
    <t>THE 3M CO</t>
  </si>
  <si>
    <t>D2516-6V0C-AR-WD</t>
  </si>
  <si>
    <t>CON, 2X3P, RECPT, VERT, 30U AU, PF, MICR</t>
  </si>
  <si>
    <t>44914-5603</t>
  </si>
  <si>
    <t>CON, FPC, 54104, RA, TOP, 32 POS, 0.5MM,</t>
  </si>
  <si>
    <t>54104-3231</t>
  </si>
  <si>
    <t>CON,EDGE RCPT,GPCE,36P24S,ST,PRESS-FIT</t>
  </si>
  <si>
    <t>GPCE3436241HR</t>
  </si>
  <si>
    <t>38 PIN QSFP CONNECTOR</t>
  </si>
  <si>
    <t>FS1-R38-2000</t>
  </si>
  <si>
    <t>CON, FPC, 505110, RA, BOT, 8 POS, 0.5MM,</t>
  </si>
  <si>
    <t>505110-0892</t>
  </si>
  <si>
    <t>CON, CARD EDGE, 2X10 PINS, SOCKET, VERT,</t>
  </si>
  <si>
    <t>MEC6-110-02-L-DV-A-K-TR</t>
  </si>
  <si>
    <t>CON, 2X6P, RECPT, VERT, 30U AU, PF, MICR</t>
  </si>
  <si>
    <t>44914-6203</t>
  </si>
  <si>
    <t>CONN HDR 1X4 PRESSFIT Vertical 0.1" GOLD</t>
  </si>
  <si>
    <t>PHT-104-01-L-S</t>
  </si>
  <si>
    <t>CONN, XCEDE, 4X42, STACKER, NANO, 40MM,</t>
  </si>
  <si>
    <t>JX404-50359</t>
  </si>
  <si>
    <t>CONN, XCEDE, 4X6, OPEN_WALL, BP, 2MM, NA</t>
  </si>
  <si>
    <t>951-400C-30H</t>
  </si>
  <si>
    <t>CON, MICROFIT 3MM, 2X3P, SM, GOLD</t>
  </si>
  <si>
    <t>43045-0617</t>
  </si>
  <si>
    <t>CON, ZSFP+, 2X4, VENTED, INNER LIGHT PIP</t>
  </si>
  <si>
    <t>1712244031</t>
  </si>
  <si>
    <t>CON, ZSFP+, 2X8, VENTED, INNER LIGHT PIP</t>
  </si>
  <si>
    <t>1712248031</t>
  </si>
  <si>
    <t>CON, MINI-FIT JR, LCP VERT, HDR, NOPEG</t>
  </si>
  <si>
    <t>0462071104</t>
  </si>
  <si>
    <t>CON,CROSSBOW TWO,DAUGHTERCARD,8X9,W/LATC</t>
  </si>
  <si>
    <t>JM968-50006(DC&gt;=1828)</t>
  </si>
  <si>
    <t>CON,CROSSBOW TWO,DAUGHTERCARD,8X8,W/LATC</t>
  </si>
  <si>
    <t>JM968-50007(DC&gt;=1828)</t>
  </si>
  <si>
    <t>CON,CROSSBOW TWO,DAUGHTERCARD,8X8,LEFT P</t>
  </si>
  <si>
    <t>JM968-50008(DC&gt;=1828)</t>
  </si>
  <si>
    <t>CON,CROSSBOW TWO,DAUGHTERCARD,8X9,LEFT P</t>
  </si>
  <si>
    <t>JM968-50009(DC&gt;=1828)</t>
  </si>
  <si>
    <t>CON,CROSSBOW TWO,DAUGHTERCARD,8X8 RIGHT</t>
  </si>
  <si>
    <t>JM968-50010(DC&gt;=1828)</t>
  </si>
  <si>
    <t>CON, HDR, 2X3, SMD</t>
  </si>
  <si>
    <t>5-147279-1</t>
  </si>
  <si>
    <t>CON,FEMALE,COPLANAR,SEAF,RA,300-PIN,GP,S</t>
  </si>
  <si>
    <t>SEAF-50-01-L-06-2-RA-GP-TR</t>
  </si>
  <si>
    <t>CON,MALE,COPLANAR,SEAM,RA,300-PIN,SMT</t>
  </si>
  <si>
    <t>SEAM-50-01-L-06-2-RA-GP-TR</t>
  </si>
  <si>
    <t>CON, PALADIN, RT ANG, 8X16, DIRECT</t>
  </si>
  <si>
    <t>JP800-50010</t>
  </si>
  <si>
    <t>CON, PALADIN, 8X16, JP801-50006</t>
  </si>
  <si>
    <t>JP801-50009</t>
  </si>
  <si>
    <t>CON, OSFP, 2X6, 12X400G</t>
  </si>
  <si>
    <t>UE62-M6620-B3211</t>
  </si>
  <si>
    <t>CON, OSFP, 1-PORT CAGE, PRESS-FIT</t>
  </si>
  <si>
    <t>2317416-1</t>
  </si>
  <si>
    <t>CON, 67 PINS, RT ANG, 0.5MM CTR, 15U" AU</t>
  </si>
  <si>
    <t>1-2199119-5</t>
  </si>
  <si>
    <t>SOCKET,BATTERY,CR2450,VERTICAL,TH,94V-0</t>
  </si>
  <si>
    <t>FUTURE ELECTRONICS</t>
  </si>
  <si>
    <t>KEYSTONE</t>
  </si>
  <si>
    <t>1068</t>
  </si>
  <si>
    <t>CON,RJ45,2X1,NO LEDS,NO MAGNETICS</t>
  </si>
  <si>
    <t>RJMG1217300203R</t>
  </si>
  <si>
    <t>CON, OSFP, 1X4, 4-PORT CAGE, PRESS-FIT</t>
  </si>
  <si>
    <t>2338495-1</t>
  </si>
  <si>
    <t>CON, QSFP-DD, 1X1, SMT</t>
  </si>
  <si>
    <t>2027180100(DC&gt;=4018)</t>
  </si>
  <si>
    <t>CON, SFP+, 2X8, ENHANCED AIRFLOW</t>
  </si>
  <si>
    <t>3-2198346-1</t>
  </si>
  <si>
    <t>CON, 4 POS, 6 PR, RT ANG, FEM, OOB, EXCE</t>
  </si>
  <si>
    <t>JX600-50228</t>
  </si>
  <si>
    <t>CON, HDR, 2X10 PINS, 0.05" CTR, VERT, 0.</t>
  </si>
  <si>
    <t>20021121-00020C4LF</t>
  </si>
  <si>
    <t>CON, EXAMAX-PLUS, 64-PAIRS, 8X8, RIGHT A</t>
  </si>
  <si>
    <t>FCI CONNECTORS DONGGUAN LTD.</t>
  </si>
  <si>
    <t>10141226-101LF</t>
  </si>
  <si>
    <t>10143011-301LF</t>
  </si>
  <si>
    <t>CON, ORTHOPOWER, RECEPTACLE, SOLDER-TAIL</t>
  </si>
  <si>
    <t>172047-1001</t>
  </si>
  <si>
    <t>CON, EXAMAX, 36-PAIRS, 6X6, RIGHT ANGLE</t>
  </si>
  <si>
    <t>10131760-301LF</t>
  </si>
  <si>
    <t>10129467-102LF</t>
  </si>
  <si>
    <t>CON, POWER, DOUBLE POLE, DENALI</t>
  </si>
  <si>
    <t>2057590001</t>
  </si>
  <si>
    <t>CON, SOCKET, 2X3,RIGHT ANGLE,SMT</t>
  </si>
  <si>
    <t>G881MA06021SEU</t>
  </si>
  <si>
    <t>CON, HEADER, 2X20, 2.54MM, PRESS-FIT</t>
  </si>
  <si>
    <t>PHT-120-04-S-D</t>
  </si>
  <si>
    <t>CON, MEZZANINE, 0.8MM, 2X60, MALE, SMT</t>
  </si>
  <si>
    <t>ERM8-060-05.0-S-DV-K-TR</t>
  </si>
  <si>
    <t>CON, MEZZANINE, 0.8MM, 2X60, FEMALE, SMT</t>
  </si>
  <si>
    <t>ERF8-060-05.0-S-DV-K-TR</t>
  </si>
  <si>
    <t>CON, CFP2, 1-PORT CAGE, PRESS-FIT, POLYM</t>
  </si>
  <si>
    <t>CN121C-104-0019</t>
  </si>
  <si>
    <t>CON,SFP+ CAGE,1X1,PRESS-FIT</t>
  </si>
  <si>
    <t>747370004</t>
  </si>
  <si>
    <t>CON, PWR, LPH, RCPT, VERTICAL, 12P40S, P</t>
  </si>
  <si>
    <t>0461141241</t>
  </si>
  <si>
    <t>CON, COPLANAR, RCPT, 4P12S, RA, TH</t>
  </si>
  <si>
    <t>0459844113</t>
  </si>
  <si>
    <t>CON,EXAMAX,24-PAIR,6X4,RA,RECEPT,2SHORT</t>
  </si>
  <si>
    <t>10133495-501LF</t>
  </si>
  <si>
    <t>CON,1X12 PINS,FFC-FPC,RA,SMT,ZIF,12PIN</t>
  </si>
  <si>
    <t>52271-1269</t>
  </si>
  <si>
    <t>CON, 288 PINS, SOCKET, VERT, SMT, 0.5MM</t>
  </si>
  <si>
    <t>151105-0003</t>
  </si>
  <si>
    <t>CON, 1X4 CAGE, ZQSFP+, HSK, QUAD LP</t>
  </si>
  <si>
    <t>U95-T4A1-104A</t>
  </si>
  <si>
    <t>CON,MICROFIT3,2X8,HDR,30U" AU,SMT</t>
  </si>
  <si>
    <t>43045-1617</t>
  </si>
  <si>
    <t>CON,XCEDE,OTTER-LAKE,MP,100OHM</t>
  </si>
  <si>
    <t>JX400-50785</t>
  </si>
  <si>
    <t>CON, PICO-EZMATE, RECPT HOUSING, 7 PIN</t>
  </si>
  <si>
    <t>0781715007</t>
  </si>
  <si>
    <t>CON, CAGE, ZSFP+ 1X6, PRESS-FIT, THROUGH</t>
  </si>
  <si>
    <t>1001150620</t>
  </si>
  <si>
    <t>ZON, 20 PIN, SOCKET, DUAL ROW, 0.8MM PIT</t>
  </si>
  <si>
    <t>HSEC8-110-01-S-DV-A-TR</t>
  </si>
  <si>
    <t>CON, DDR4 SODIMM 260P 9.2H STD</t>
  </si>
  <si>
    <t>10141732-005RLF</t>
  </si>
  <si>
    <t>CON, DDR4 SODIMM 260P 4.0H STD</t>
  </si>
  <si>
    <t>10141997-005RLF</t>
  </si>
  <si>
    <t>CON, DDR3, DIMM240, PRESSFIT, SINGLE CON</t>
  </si>
  <si>
    <t>10087607-10003LF</t>
  </si>
  <si>
    <t>CON, HDR, 2X10 PINS, VERT, 0.05"CTR, BLU</t>
  </si>
  <si>
    <t>ASP-137098-05</t>
  </si>
  <si>
    <t>CON,SMT, IPASS, QSFP+ 28GBPS,38 POS</t>
  </si>
  <si>
    <t>75586-0104</t>
  </si>
  <si>
    <t>CON, 30 PINS, 0.5MM CTR, RT ANG, FPC, TO</t>
  </si>
  <si>
    <t>54104-3031</t>
  </si>
  <si>
    <t>CON, QSFP28, 1X2, 2-PORT CAGE, PRESS-FIT</t>
  </si>
  <si>
    <t>U95-T201-1001</t>
  </si>
  <si>
    <t>CON,LIGHT PIPE ASSEMBLY FOR SFP+ MOLEX 1</t>
  </si>
  <si>
    <t>74754-0011</t>
  </si>
  <si>
    <t>CON, ORTHOPOWER, PLUG, PF, SHORT PIN</t>
  </si>
  <si>
    <t>1720451001</t>
  </si>
  <si>
    <t>CON, 60 PINS, 0.6MM CTR, RT ANG, SMT, OS</t>
  </si>
  <si>
    <t>2324869-2</t>
  </si>
  <si>
    <t>CON,PWR TERMINAL,6 PIN,PRESS-FIT,M3 THRE</t>
  </si>
  <si>
    <t>WURTH ELECTRONICS SINGAPORE PTE LTD</t>
  </si>
  <si>
    <t>WURTHELEK</t>
  </si>
  <si>
    <t>7461057</t>
  </si>
  <si>
    <t>CON, SFP+ CAGE, 1X1, PRESS-FIT, SPRING F</t>
  </si>
  <si>
    <t>0747370004</t>
  </si>
  <si>
    <t>CON, 36 PINS, PCIE EDGE, 1 LANE, SMT, LO</t>
  </si>
  <si>
    <t>PCIE-LP-01-01-S-DV-A-WT-K-TR</t>
  </si>
  <si>
    <t>CON, CARD EDGE, 2P + 120S, RT ANG, PF, B</t>
  </si>
  <si>
    <t>CEA212010326041</t>
  </si>
  <si>
    <t>CON, YUBA CPU, OFFSET 3, 120 SIGNAL PINS</t>
  </si>
  <si>
    <t>CEA212010326161</t>
  </si>
  <si>
    <t>CON, CARD EDGE, 12P + 14S, RT ANG, PF, B</t>
  </si>
  <si>
    <t>HPG12P14SRP053T</t>
  </si>
  <si>
    <t>AMPHENOL COMMERCIAL PRODUCTS</t>
  </si>
  <si>
    <t>HPG12P14SRP073T</t>
  </si>
  <si>
    <t>CON, 120 PINS, VERT, 10U" AU, SMT, P&amp;P P</t>
  </si>
  <si>
    <t>QTH-060-01-L-D-A-K-TR</t>
  </si>
  <si>
    <t>CON, QSFP CAGE 1X4, HTSK, DUAL LIGHT PIP</t>
  </si>
  <si>
    <t>1000171929</t>
  </si>
  <si>
    <t>CONN 2X15 PINS 0.1"CTR VERT 16.56MM TALL</t>
  </si>
  <si>
    <t>PHT-115-03-S-D</t>
  </si>
  <si>
    <t>CONN CAGE 1X2 PORTS QSFP-DD NO REAR PIN</t>
  </si>
  <si>
    <t>2328508-2</t>
  </si>
  <si>
    <t>CON, MALE, COPLANAR, ERM8, RA, LATCH, 12</t>
  </si>
  <si>
    <t>ASP-204266-03</t>
  </si>
  <si>
    <t>CON,SKT,DIP8,PRESS FIT, 60-100MIL THICK</t>
  </si>
  <si>
    <t>MILL-MAX</t>
  </si>
  <si>
    <t>146-43-308-41-012000</t>
  </si>
  <si>
    <t>CON, SKT, 2X15, PRESSFIT, 30U" AU PF</t>
  </si>
  <si>
    <t>PHF-115-02-S-D</t>
  </si>
  <si>
    <t>CON, 120S + 2P PINS, RT ANG, 30U" AU, PF</t>
  </si>
  <si>
    <t>CEA212010326191</t>
  </si>
  <si>
    <t>HPG12P14SRP223T</t>
  </si>
  <si>
    <t>CON,RJ45,2X8,2.5GB,POE</t>
  </si>
  <si>
    <t>PULSE ELECTRONICS (SINGAPORE) PTE</t>
  </si>
  <si>
    <t>PULSEENGR</t>
  </si>
  <si>
    <t>JT5-8200NL</t>
  </si>
  <si>
    <t>CON,RJ45,2X4,2.5GB,POE</t>
  </si>
  <si>
    <t>JT5-4200NL</t>
  </si>
  <si>
    <t>CON,RJ45,1X2,XFMR, GREEN LED, MULTI SOUR</t>
  </si>
  <si>
    <t>RJMG212024430ER</t>
  </si>
  <si>
    <t>CON, 64 PINS, FEM, VERT, 30U" AU, BLK, S</t>
  </si>
  <si>
    <t>10061913-101PLF</t>
  </si>
  <si>
    <t>CON, CAGE, 1X4 ZQSFP, PF, LO-PRO HTSNK</t>
  </si>
  <si>
    <t>1000171928</t>
  </si>
  <si>
    <t>CON, 38 PINS, RT ANG, 30U" AU, SMT, QSFP</t>
  </si>
  <si>
    <t>1551920-4</t>
  </si>
  <si>
    <t>576,28P + 20S PINS,RT ANG,PF,CARD EDGE,P</t>
  </si>
  <si>
    <t>2078490001</t>
  </si>
  <si>
    <t>U77-3GC661M-2071</t>
  </si>
  <si>
    <t>SOCKET, M.2 FOR SSD,M-KEY,5.8MM HIGH, SM</t>
  </si>
  <si>
    <t>2E0BC23-S58BM-7H</t>
  </si>
  <si>
    <t>CON,RJ45,MAGJACK,1X1,10/100/1000,8-CORE,</t>
  </si>
  <si>
    <t>RJMG201K21120FR</t>
  </si>
  <si>
    <t>CON, XCEDE ORTHO, 100 OHM, 6X12, 10UIN P</t>
  </si>
  <si>
    <t>JX648-50053</t>
  </si>
  <si>
    <t>CON, XCEDE ORTHO, 100 OHM, 6X12, OOB, 10</t>
  </si>
  <si>
    <t>JX648-50054</t>
  </si>
  <si>
    <t>CON, XCEDE ORTHO, 100 OHM, 6X12, 1 POWER</t>
  </si>
  <si>
    <t>JX648-50058</t>
  </si>
  <si>
    <t>CON, XCEDE ORTHO, 100 OHM, 6X12, 2 POWER</t>
  </si>
  <si>
    <t>JX648-50056</t>
  </si>
  <si>
    <t>CON, USB 2.0, TYPE B, SINGLE, VERTICAL,</t>
  </si>
  <si>
    <t>USB-B-S-F-B-VT</t>
  </si>
  <si>
    <t>CON,RJ45,2X8,1GB,30W POE</t>
  </si>
  <si>
    <t>JT5-1081NL</t>
  </si>
  <si>
    <t>CON,RJ45,2X4,1GB,30W POE</t>
  </si>
  <si>
    <t>JT5-1041NL</t>
  </si>
  <si>
    <t>CON, ZSFP+, 2X1 INNER LIGHTPIPES, SPRING</t>
  </si>
  <si>
    <t>171224-1012</t>
  </si>
  <si>
    <t>CON, EXAMAX, 12-PAIR, 6X6 DEPOP COLUMNS</t>
  </si>
  <si>
    <t>10148614-101LF</t>
  </si>
  <si>
    <t>CON, EXAMAX, 18-PAIR, 6X6 DEPOP COLUMNS</t>
  </si>
  <si>
    <t>10152139-101LF</t>
  </si>
  <si>
    <t>CON, EXAMAX, 12-PAIR, 6X6 DEPOP ROWS 2,3</t>
  </si>
  <si>
    <t>10148612-101LF</t>
  </si>
  <si>
    <t>CON, EXAMAX, 18-PAIR, 6X6 DEPOP ROWS 2,3</t>
  </si>
  <si>
    <t>10152131-101LF</t>
  </si>
  <si>
    <t>CON, EXAMAX, 24-PAIR, 6X6 DEPOP COLUMNS</t>
  </si>
  <si>
    <t>10148613-101LF</t>
  </si>
  <si>
    <t>CON, EXAMAX, 24-PAIR, 6X6 DEPOP ROWS 2,4</t>
  </si>
  <si>
    <t>10148609-101LF</t>
  </si>
  <si>
    <t>CON, RIGHT ANGLE, IMPACT, 4 PAIR, 10 COL</t>
  </si>
  <si>
    <t>76160-1020</t>
  </si>
  <si>
    <t>CON, RIGHT ANGLE, IMPACT, 3 PAIR, 6 COLU</t>
  </si>
  <si>
    <t>76170-1036</t>
  </si>
  <si>
    <t>CON,RJ45,2X8,2.5GB, 60W POE</t>
  </si>
  <si>
    <t>JFM48E3Y-AP15-4F</t>
  </si>
  <si>
    <t>CON, POWER, BUSBAR CLIP, 3MM BUSBAR WIDT</t>
  </si>
  <si>
    <t>173708-0001</t>
  </si>
  <si>
    <t>CON, USB3.0, TYPE-A, UPRIGHT, 3.5 MM TL</t>
  </si>
  <si>
    <t>GSB31D13021HHR</t>
  </si>
  <si>
    <t>CON, 1X1 QSFP-DD CAGE, CUSTOM HSK, PF (2</t>
  </si>
  <si>
    <t>2031431916</t>
  </si>
  <si>
    <t>CONN, RJ45, 2X4, 5G, 4 PAIR 60W POE</t>
  </si>
  <si>
    <t>JFM78C3Y-0P01-4F</t>
  </si>
  <si>
    <t>CON,IT8,120 SIGNAL,28MM INTERPOSER</t>
  </si>
  <si>
    <t>IT8-120S-28H</t>
  </si>
  <si>
    <t>CON,IT8D,120 SIGNAL,PLUG DETACHABLE SIDE</t>
  </si>
  <si>
    <t>IT8D-120P-BGA-0H</t>
  </si>
  <si>
    <t>CON,IT8M,120 SIGNAL,PLUG MOUNTING SIDE,1</t>
  </si>
  <si>
    <t>IT8M-120P-BGA-1H</t>
  </si>
  <si>
    <t>CON, 0.1" RECEP, 2X15, 16.13MM HEIGHT, P</t>
  </si>
  <si>
    <t>PHF-115-04-L-D</t>
  </si>
  <si>
    <t>CON, 0.1" VERT HDR, 2X15 12.8MM HEIGHT,</t>
  </si>
  <si>
    <t>10150768-101-30LF</t>
  </si>
  <si>
    <t>CON, ZQSFP+ 1X2 CAGE, SPRING FINGERS, PC</t>
  </si>
  <si>
    <t>100015-1340</t>
  </si>
  <si>
    <t>CON, SMT, QSFP+ 56GBPS, 38 POS</t>
  </si>
  <si>
    <t>170432-0001</t>
  </si>
  <si>
    <t>CON, QSFP56, 2X2, CUST HEATSINK, NO LP,</t>
  </si>
  <si>
    <t>U95-R2A5-4071-DH1-A</t>
  </si>
  <si>
    <t>RJ45 2X6 MODULE JACK PRESSFIT;LIGHT PIPE</t>
  </si>
  <si>
    <t>U.D. ELECTRONIC CORP.</t>
  </si>
  <si>
    <t>UDECORP</t>
  </si>
  <si>
    <t>GMD-AA-0003</t>
  </si>
  <si>
    <t>CON, RECEP, VERT, CARD EDGE, 84-PIN, 0.6</t>
  </si>
  <si>
    <t>ME1008410101011</t>
  </si>
  <si>
    <t>IT8D-120P-BGA-1H</t>
  </si>
  <si>
    <t>CON,IT8,120 SIGNAL,14MM INTERPOSER</t>
  </si>
  <si>
    <t>IT8-120S-14H</t>
  </si>
  <si>
    <t>CON, CAGE, 8X PCIE</t>
  </si>
  <si>
    <t>74540-0101</t>
  </si>
  <si>
    <t>CON,1X1 QSFP-DD CAGE,CUSTOM HSK,HEIGHT 1</t>
  </si>
  <si>
    <t>2031431924</t>
  </si>
  <si>
    <t>CON,MEZZANINE,NEOPRESS,RECEP,28GIG,6X10,</t>
  </si>
  <si>
    <t>172832-0005</t>
  </si>
  <si>
    <t>CON,MEZZANINE,NEOPRESS,PLUG,28GIG,6X10,2</t>
  </si>
  <si>
    <t>172801-0006</t>
  </si>
  <si>
    <t>CON, 1X4 CAGE, ZQSFP+, HSK, DUAL LP</t>
  </si>
  <si>
    <t>U95-T4Y1-101A</t>
  </si>
  <si>
    <t>CON,RJ45,2X4,2.5GB, 60W POE</t>
  </si>
  <si>
    <t>JFM48C3Y-0P11-4F</t>
  </si>
  <si>
    <t>CON,RJ45,2X8,10B, 60W POE</t>
  </si>
  <si>
    <t>JFM58E3Y-BUDG-4F</t>
  </si>
  <si>
    <t>CON, ZSFP+, 2X1, NO LIGHTPIPE, SPRING FI</t>
  </si>
  <si>
    <t>1725011002</t>
  </si>
  <si>
    <t>CON, SFP28 CAGE, 1x4, PRESS-FIT, EMI SPR</t>
  </si>
  <si>
    <t>MOLEX INC.</t>
  </si>
  <si>
    <t>CON, 1X1 QSFP-DD CAGE, 2 REAR PINS</t>
  </si>
  <si>
    <t>2031431355</t>
  </si>
  <si>
    <t>CON, SFP+ CAGE, 1X1, PRESS-FIT, W/ LIGHT</t>
  </si>
  <si>
    <t>P-U77-C111L-2081</t>
  </si>
  <si>
    <t>CON,1X4 CAGE,ZQSFP+,HSK,DUAL LP</t>
  </si>
  <si>
    <t>1000171544</t>
  </si>
  <si>
    <t>CON, QSFP CAGE 1X4, HSK 22MM, DUAL LP, R</t>
  </si>
  <si>
    <t>U95-T4Z1-101A</t>
  </si>
  <si>
    <t>IT8-120S-14H-1</t>
  </si>
  <si>
    <t>DIOD ZENER 18V SMB-403</t>
  </si>
  <si>
    <t>DIODE</t>
  </si>
  <si>
    <t>LITTELFUSE</t>
  </si>
  <si>
    <t>SMBJ14A</t>
  </si>
  <si>
    <t>DIOD LED 0603 GREEN</t>
  </si>
  <si>
    <t>KINGBRIGHT ELECTRONIC CO.,LTD</t>
  </si>
  <si>
    <t>KINGBRIGHT</t>
  </si>
  <si>
    <t>AP1608-CAT22</t>
  </si>
  <si>
    <t>DIOD LED 0603 RED</t>
  </si>
  <si>
    <t>AP1608SRCPRV</t>
  </si>
  <si>
    <t>DIOD LED YEL/GRN SMD0805</t>
  </si>
  <si>
    <t>APHBM2012-CAT92</t>
  </si>
  <si>
    <t>DIOD DUAL BAT54C SOT-23-3</t>
  </si>
  <si>
    <t>NEXPERIA</t>
  </si>
  <si>
    <t>BAT54C,215</t>
  </si>
  <si>
    <t>DIO, SCHOTTKY, 30V, 0.1A, 250MW, SOD-523</t>
  </si>
  <si>
    <t>CENTRAL SEMICONDUCTOR</t>
  </si>
  <si>
    <t>CENTRLSEMI</t>
  </si>
  <si>
    <t>CMOSH-3 LEAD FREE</t>
  </si>
  <si>
    <t>DIO, SCHOTTKY, 40V, 0.5A, 0.4W, SOD-123</t>
  </si>
  <si>
    <t>DIODESINC</t>
  </si>
  <si>
    <t>B0540W-7-F</t>
  </si>
  <si>
    <t>DIO, SCHOTTKY, 30V, 0.2A, SOT-523</t>
  </si>
  <si>
    <t>MICROCOMM</t>
  </si>
  <si>
    <t>BAT54AT-TP</t>
  </si>
  <si>
    <t>DIO, SCHOTTKY, 20V, 2A, POWERDI 123</t>
  </si>
  <si>
    <t>DFLS220L-7</t>
  </si>
  <si>
    <t>DIOD SCHOT RECT 1A 20V SOD123</t>
  </si>
  <si>
    <t>ONSEMICON</t>
  </si>
  <si>
    <t>MBR120ESFT1G</t>
  </si>
  <si>
    <t>DIOD LED GRN/RED SMD0805</t>
  </si>
  <si>
    <t>APHBM2012SURKCGKC</t>
  </si>
  <si>
    <t>DIODE SCHOTTKY POWER SOD123</t>
  </si>
  <si>
    <t>MBR0530T1G</t>
  </si>
  <si>
    <t>DIOD SCHOTTKY DUAL COMMON ANODE SOT23</t>
  </si>
  <si>
    <t>FUTURE ELECTRONICS INC.</t>
  </si>
  <si>
    <t>BAT54A-7-F</t>
  </si>
  <si>
    <t>DIOD SCHOTTKY POWER 0.75A SOD323</t>
  </si>
  <si>
    <t>BAT54WS-7-F</t>
  </si>
  <si>
    <t>DIOD LED BLU SMD0603</t>
  </si>
  <si>
    <t>SUNLED</t>
  </si>
  <si>
    <t>XZCBD53W-6</t>
  </si>
  <si>
    <t>DIODE SCHOTTKY POWER 3A SMA</t>
  </si>
  <si>
    <t>B340LA-13-F</t>
  </si>
  <si>
    <t>DIOD SCHOTTKY CMDSH2-3 VRRM 30V SOD323</t>
  </si>
  <si>
    <t>WPG SOUTH ASIA PTE LTD</t>
  </si>
  <si>
    <t>PMEG3002EJ,115</t>
  </si>
  <si>
    <t>DIOD ZENER 3.6V SOT-323-3</t>
  </si>
  <si>
    <t>MMBZ5227BW-TP</t>
  </si>
  <si>
    <t>MBR120VLSFT1G</t>
  </si>
  <si>
    <t>DIO,OPTO-ISOLATOR, DC-1MHZ, LOGIC OUT</t>
  </si>
  <si>
    <t>H11L1SR2M</t>
  </si>
  <si>
    <t>DIO SCHOTTKY 30V 100MA SOD923 (0402)</t>
  </si>
  <si>
    <t>COMCHIP TECHNOLOGY CORP</t>
  </si>
  <si>
    <t>COMCHIP</t>
  </si>
  <si>
    <t>CDBQR0130R-HF</t>
  </si>
  <si>
    <t>DIO TVS 18V 600W SURGE PROTECTION</t>
  </si>
  <si>
    <t>BOURNS</t>
  </si>
  <si>
    <t>SMBJ18CA</t>
  </si>
  <si>
    <t>DIODE, SCHOTTKY, 30V, 0.2A, SOT23</t>
  </si>
  <si>
    <t>BAT54S-7-F</t>
  </si>
  <si>
    <t>DIODE, ESD PROT, R-R 5.5V, SOT-886</t>
  </si>
  <si>
    <t>PRTR5V0U2F,115</t>
  </si>
  <si>
    <t>LED, T-1, DUAL RED/GRN, RT ANG, PTH</t>
  </si>
  <si>
    <t>WP130WCP/2EGW</t>
  </si>
  <si>
    <t>DIODE, ESD, 30KV, 12VRWM, UNIDIR, SOD523</t>
  </si>
  <si>
    <t>PESD12VS1UB,115</t>
  </si>
  <si>
    <t>QianHui Khoo</t>
  </si>
  <si>
    <t>DIO, ZENER, 4.3V, 500MW, SOD123</t>
  </si>
  <si>
    <t>ON SEMICONDUCTOR</t>
  </si>
  <si>
    <t>MMSZ4687T1G</t>
  </si>
  <si>
    <t>DIODE, ZENER, 3.57V, 0.5W, SOD323F</t>
  </si>
  <si>
    <t>DDZ3V6ASF-7</t>
  </si>
  <si>
    <t>DIO,SCHOTTKY POWER, 3A, 100V</t>
  </si>
  <si>
    <t>B3100-13-F</t>
  </si>
  <si>
    <t>DIODE, SCHOTTKY, 40V, 1A, SMA</t>
  </si>
  <si>
    <t>B140-13-F</t>
  </si>
  <si>
    <t>LED, RED/GRN/BLU, VERT, PLCC</t>
  </si>
  <si>
    <t>CREEINC</t>
  </si>
  <si>
    <t>CLX6E-FKC-CH1M1D1BB7C3D3</t>
  </si>
  <si>
    <t>DIODE, SCHOTTKY, 40V, 0.25A, SOD523</t>
  </si>
  <si>
    <t>NSR0340V2T1G</t>
  </si>
  <si>
    <t>DIO, TVS, 60V, UNI-DIR, DO-214AB</t>
  </si>
  <si>
    <t>5.0SMDJ60A</t>
  </si>
  <si>
    <t>DIO, LED, YEL/GRN, SMD0603</t>
  </si>
  <si>
    <t>APHB1608CGKSYKC</t>
  </si>
  <si>
    <t>DIO, TVS, 15V, UNI-DIR, SMAJ15A</t>
  </si>
  <si>
    <t>SMAJ15A</t>
  </si>
  <si>
    <t>DIODE, SCHOTTKY, 1A, 0.6V@1A, 0402</t>
  </si>
  <si>
    <t>ROHM SEMICONDUCTOR (S) PTE LTD</t>
  </si>
  <si>
    <t>ROHM</t>
  </si>
  <si>
    <t>RB161QS-40T18R</t>
  </si>
  <si>
    <t>DIO, LED, RED/GRN, SMD0603</t>
  </si>
  <si>
    <t>APHB1608CGKSURKC</t>
  </si>
  <si>
    <t>LED, GRN, 570NM, 50MCD, CLR, 1.6 X 0.8MM</t>
  </si>
  <si>
    <t>APT1608CGCK</t>
  </si>
  <si>
    <t>DIODE, TVS, SM712</t>
  </si>
  <si>
    <t>CDSOT23-SM712</t>
  </si>
  <si>
    <t>DIO, SCHOTTKY, 100V, 1A, SMA</t>
  </si>
  <si>
    <t>STMICRO</t>
  </si>
  <si>
    <t>STPS1H100A</t>
  </si>
  <si>
    <t>DIODE, 400V, 1A SMA</t>
  </si>
  <si>
    <t>S1G-13-F</t>
  </si>
  <si>
    <t>DIODE, ZENER, 2.4V, 200MW, SOD323</t>
  </si>
  <si>
    <t>MMSZ5221BS-7-F</t>
  </si>
  <si>
    <t>DIODE, SCHOTTKY, 20VRM, 300MA, 470MVF, S</t>
  </si>
  <si>
    <t>AVNET INC.</t>
  </si>
  <si>
    <t>TOSHIBA</t>
  </si>
  <si>
    <t>1SS404,H3F</t>
  </si>
  <si>
    <t>DIO, 100V, 0.3A, SOD123</t>
  </si>
  <si>
    <t>MMSD4148T1G</t>
  </si>
  <si>
    <t>DIODE, ZENER, 2.7V, 200MW, SOD323</t>
  </si>
  <si>
    <t>MMSZ5223BS-7-F</t>
  </si>
  <si>
    <t>FAB,AERIE,REV1</t>
  </si>
  <si>
    <t>PCB</t>
  </si>
  <si>
    <t>TTM TECHNOLOGIES TRADING (ASIA)</t>
  </si>
  <si>
    <t>FAB-00137-01 REV A0</t>
  </si>
  <si>
    <t>FAB,SANTA ROSA,VER4</t>
  </si>
  <si>
    <t>TTMTECHNO</t>
  </si>
  <si>
    <t>FAB-00138-04-DB REV B0</t>
  </si>
  <si>
    <t>FAB SANTA ROSA VER5</t>
  </si>
  <si>
    <t>FAB-00138-05-DB REV B0</t>
  </si>
  <si>
    <t>PCB FAB RAVEN</t>
  </si>
  <si>
    <t>FAB-00141-04-CA REV A0</t>
  </si>
  <si>
    <t>FAB, MODULAR, HORSETAIL</t>
  </si>
  <si>
    <t>ISU PETASYS CO.LTD</t>
  </si>
  <si>
    <t>ISUTREDNG</t>
  </si>
  <si>
    <t>FAB-00161-03-DB REV A0</t>
  </si>
  <si>
    <t>PCB FAB SEAGULL RISER CARD REV1</t>
  </si>
  <si>
    <t>FAB-00162-01 REV A0</t>
  </si>
  <si>
    <t>FAB, QUARTZY CLOCK CARD,VER10</t>
  </si>
  <si>
    <t>FAB-00163-10-CA REV A0</t>
  </si>
  <si>
    <t>PCB FAB, RIBBON FABRIC CARD, REV3</t>
  </si>
  <si>
    <t>GOLD CIRCUIT ELECTRONICS LTD</t>
  </si>
  <si>
    <t>GOLDCIR</t>
  </si>
  <si>
    <t>FAB-00164-04-DB REV B0</t>
  </si>
  <si>
    <t>FAB,EL CAPITAN</t>
  </si>
  <si>
    <t>FAB-00171-06-BB REV A0</t>
  </si>
  <si>
    <t>FAB COTATI VERSION 3</t>
  </si>
  <si>
    <t>FAB-00173-03-DB REV A0</t>
  </si>
  <si>
    <t>FAB,SEQUOIA, OAK</t>
  </si>
  <si>
    <t>FAB-00180-07-CA REV A0</t>
  </si>
  <si>
    <t>FAB,LOWER SCHOONER, VER2</t>
  </si>
  <si>
    <t>FAB-00188-03-DB REV A0</t>
  </si>
  <si>
    <t>FAB, PT REYES, B-STREET PSU CONTROL INTE</t>
  </si>
  <si>
    <t>ZHUHAI FOUNDER PRINTED CIRCUIT</t>
  </si>
  <si>
    <t>FOUNDER</t>
  </si>
  <si>
    <t>FAB-00189-01_A0 REV A0</t>
  </si>
  <si>
    <t>FAB, PT REYES, A-STREET, PSU INTERFACE,</t>
  </si>
  <si>
    <t>FAB-00191-02_A0 REV A0</t>
  </si>
  <si>
    <t>FAB, EAGLE PEAK</t>
  </si>
  <si>
    <t>OPC</t>
  </si>
  <si>
    <t>FAB-00193-04-CA REV A0</t>
  </si>
  <si>
    <t>FAB,PT REYES,BLACKBIRD VER.11</t>
  </si>
  <si>
    <t>FAB-00194-11-CA REV B0</t>
  </si>
  <si>
    <t>PCB FAB UPPER SCHOONER VER. 03</t>
  </si>
  <si>
    <t>FAB-00202-03-DB REV A0</t>
  </si>
  <si>
    <t>FAB ACACIA LINECARD</t>
  </si>
  <si>
    <t>FAB-00204-03 REV A0</t>
  </si>
  <si>
    <t>FAB SEQUIA BEECH LINECARD</t>
  </si>
  <si>
    <t>FAB-00207-03-DB REV A0</t>
  </si>
  <si>
    <t>FAB, PONDEROSA FABRIC CARD, SEQUOIA</t>
  </si>
  <si>
    <t>FAB-00213-03-DB REV A0</t>
  </si>
  <si>
    <t>PCB FAB MT DAN</t>
  </si>
  <si>
    <t>FAB-00215-02-DB REV 01</t>
  </si>
  <si>
    <t>FAB, SEQUOIA, FIR, 4 SLOT FABRIC CARD</t>
  </si>
  <si>
    <t>FAB-00217-02 REV A0</t>
  </si>
  <si>
    <t>FAB CLEARLAKE REV 3</t>
  </si>
  <si>
    <t>FAB-00231-03-BB REV A0</t>
  </si>
  <si>
    <t>FAB, SEQUOIA, BIRCH</t>
  </si>
  <si>
    <t>FAB-00232-02 REV A0</t>
  </si>
  <si>
    <t>FAB, CROW, VER6</t>
  </si>
  <si>
    <t>FAB-00237-06-CA-B0 REV B0</t>
  </si>
  <si>
    <t>FAB, DORAN, VER4</t>
  </si>
  <si>
    <t>FAB-00239-04-BB REV A0</t>
  </si>
  <si>
    <t>C-STREET,BUS BAR FOR SCHOONER</t>
  </si>
  <si>
    <t>FAB-00240-03-CA REV A0</t>
  </si>
  <si>
    <t>FAB,LARKFIELD</t>
  </si>
  <si>
    <t>FAB-00241-02-DB REV A0</t>
  </si>
  <si>
    <t>FAB, MENDOCINO REV 08</t>
  </si>
  <si>
    <t>FAB-00245-08-BB REV A0</t>
  </si>
  <si>
    <t>FAB,EL CORAZON, YOSEMITE GEN</t>
  </si>
  <si>
    <t>FAB-00251-02-DB REV A0</t>
  </si>
  <si>
    <t>FAB, YREKA</t>
  </si>
  <si>
    <t>FAB-00261-03-BB REV 01</t>
  </si>
  <si>
    <t>DO NOT PURCHASE, UP REV TO 04</t>
  </si>
  <si>
    <t>FAB-00263-03-DB REV A0</t>
  </si>
  <si>
    <t>FAB, LOWER TIMBER COVE, VER4</t>
  </si>
  <si>
    <t>FAB-00263-04-DB REV A0</t>
  </si>
  <si>
    <t>FAB,UPPER TIMBER COVE, VER2(M4)</t>
  </si>
  <si>
    <t>FAB-00264-02_DB REV B0</t>
  </si>
  <si>
    <t>FAB, OSPREY FABRIC CARD</t>
  </si>
  <si>
    <t>FAB-00273-05-AD REV A0</t>
  </si>
  <si>
    <t>FAB, FORTUNA, VER 04</t>
  </si>
  <si>
    <t>FAB-00274-04-AD REV B0</t>
  </si>
  <si>
    <t>FAB,YELLOWSTONE, RAINBOW, FABRIC</t>
  </si>
  <si>
    <t>FAB-00279-04-AC REV A0</t>
  </si>
  <si>
    <t>FAB,UPPERLAKE</t>
  </si>
  <si>
    <t>FAB-00280-05-AD REV B0</t>
  </si>
  <si>
    <t>FAB, MT HOLMES, LC</t>
  </si>
  <si>
    <t>FAB-00284-05-AD REV B0</t>
  </si>
  <si>
    <t>FAB, MAGPIE, VER3</t>
  </si>
  <si>
    <t>FAB-00301-03-CA REV B0</t>
  </si>
  <si>
    <t>FAB, ALAMEDA REAR JUMPER, VER01</t>
  </si>
  <si>
    <t>FAB-00304-01-CA REV A0</t>
  </si>
  <si>
    <t>FAB, CYPRESS8, P3, SEQUOIA</t>
  </si>
  <si>
    <t>FAB-00306-03-AC REV A0</t>
  </si>
  <si>
    <t>FAB, LOWER GLENBROOK</t>
  </si>
  <si>
    <t>FAB-00307-04-DB REV B0</t>
  </si>
  <si>
    <t>FAB, UPPER GLENBROOK</t>
  </si>
  <si>
    <t>FAB-00308-03-DB REV A0</t>
  </si>
  <si>
    <t>FAB, FAN BOARD 80MM</t>
  </si>
  <si>
    <t>WUS PRINTED CIRCUIT (HUANG SHI)</t>
  </si>
  <si>
    <t>WUS</t>
  </si>
  <si>
    <t>FAB-00309-01-EJ REV A1</t>
  </si>
  <si>
    <t>FAB, CYPRESS4, P5, SEQUOIA</t>
  </si>
  <si>
    <t>FAB-00310-05-AC REV B0</t>
  </si>
  <si>
    <t>267835.0OIA,FIREWHEEL,LINE CARD</t>
  </si>
  <si>
    <t>FAB-00311-04-AC REV B1</t>
  </si>
  <si>
    <t>FAB, OLD FAITHFUL</t>
  </si>
  <si>
    <t>FAB-00312-03-CA REV A0</t>
  </si>
  <si>
    <t>FAB, PT REYES, E-STREET PSU CONTROL INTE</t>
  </si>
  <si>
    <t>FAB-00313-01_3HR REV A0</t>
  </si>
  <si>
    <t>FAB, LOWER NOVATO</t>
  </si>
  <si>
    <t>FAB-00315-05-AC REV A0</t>
  </si>
  <si>
    <t>FAB, UPPER NOVATO</t>
  </si>
  <si>
    <t>FAB-00316-05-AC REV A0</t>
  </si>
  <si>
    <t>FAB, ALAMEDA REAR PORTS, VER02</t>
  </si>
  <si>
    <t>FAB-00317-02-CA REV C0</t>
  </si>
  <si>
    <t>FAB, LOWER WOODACRE VER3</t>
  </si>
  <si>
    <t>FAB-00324-03-AC REV B0</t>
  </si>
  <si>
    <t>AB, UPPER WOODACRE VER3</t>
  </si>
  <si>
    <t>FAB-00325-03-AC REV B0</t>
  </si>
  <si>
    <t>FAB, HOPLAND-S, VER-04</t>
  </si>
  <si>
    <t>FAB-00326-04-DB REV B0</t>
  </si>
  <si>
    <t>FAB, ALAMEDA HOPLAND-T, VER04</t>
  </si>
  <si>
    <t>FAB-00328-04-DB REV A0</t>
  </si>
  <si>
    <t>FAB, EL CAPITAN J, LC</t>
  </si>
  <si>
    <t>FAB-00333-03-AC REV A0</t>
  </si>
  <si>
    <t>FAB, MT DAN J, LC</t>
  </si>
  <si>
    <t>FAB-00334-03-AC REV A0</t>
  </si>
  <si>
    <t>FAB,LAKEPORT,VER05</t>
  </si>
  <si>
    <t>FAB-00335-05-AC REV A0</t>
  </si>
  <si>
    <t>FAB, PORTOLA-T, T2, VER2</t>
  </si>
  <si>
    <t>FAB-00348-02-DB REV A0</t>
  </si>
  <si>
    <t>PT REYES, FAB, CPU,  GRACKLE</t>
  </si>
  <si>
    <t>FAB-00350-02-CA REV A0</t>
  </si>
  <si>
    <t>FAB, PORTOLA-S, T2</t>
  </si>
  <si>
    <t>FAB-00351-02-DB REV B0</t>
  </si>
  <si>
    <t>FAB, ALAMEDA DEEP FRONT USB, VER01</t>
  </si>
  <si>
    <t>FAB-00352-01-CA REV A0</t>
  </si>
  <si>
    <t>FAB, KEPLER, FABRIC CARD</t>
  </si>
  <si>
    <t>FAB-00355-01-AD REV B0</t>
  </si>
  <si>
    <t>FAB, CLOUDSREST2, YELLOWSTONE, GEN3, LC</t>
  </si>
  <si>
    <t>FAB-00372-02-AD REV A0</t>
  </si>
  <si>
    <t>FAB,P3,  UPPER CAPITOLA</t>
  </si>
  <si>
    <t>FAB-00375-03-AC REV A0</t>
  </si>
  <si>
    <t>FAB, FANCREEK, KEPLER FAN INTERFACE</t>
  </si>
  <si>
    <t>FAB-00382-02-CA REV A0</t>
  </si>
  <si>
    <t>FAB,ROOK,VER05</t>
  </si>
  <si>
    <t>FAB-00392-05-CA REV B0</t>
  </si>
  <si>
    <t>FAB,NICE</t>
  </si>
  <si>
    <t>FAB-00394-05-AC REV A0</t>
  </si>
  <si>
    <t>FAB, ALAMEDA STAT-FPGA VER3</t>
  </si>
  <si>
    <t>FAB-00396-03-DB REV A0</t>
  </si>
  <si>
    <t>FAB,P3, LOWER CAPITOLA</t>
  </si>
  <si>
    <t>FAB-00401-03-AC REV A0</t>
  </si>
  <si>
    <t>FAB, HOPLAND-S-STAT, VER-01</t>
  </si>
  <si>
    <t>FAB-00406-01-DB REV A0</t>
  </si>
  <si>
    <t>FAB, P4 WHEATLAND-STAT M4</t>
  </si>
  <si>
    <t>FAB-00407-04-EC REV A0</t>
  </si>
  <si>
    <t>MODULAR, YELLOWSTONE, MT HAYNES, LC, FAB</t>
  </si>
  <si>
    <t>FAB-00408-05-AC REV B0</t>
  </si>
  <si>
    <t>FAB, ARCATA-S, VER 03</t>
  </si>
  <si>
    <t>FAB-00409-03-AC/AD REV B0</t>
  </si>
  <si>
    <t>FAB, ALAMEDA, ARCATA-T, REV 04</t>
  </si>
  <si>
    <t>WUS PRINTED CIRCUIT (KUNSHAN) CO.,</t>
  </si>
  <si>
    <t>FAB-00411-04-EC REV A0</t>
  </si>
  <si>
    <t>FAB, MT QUADRANT, LC</t>
  </si>
  <si>
    <t>FAB-00412-02-AD REV B0</t>
  </si>
  <si>
    <t>FAB, GRATON-STAT, DV, VER4</t>
  </si>
  <si>
    <t>FAB-00415-04-AC REV A0</t>
  </si>
  <si>
    <t>FAB,MINERAL REAR BOARD,VER03</t>
  </si>
  <si>
    <t>FAB-00421-03-CA REV A0</t>
  </si>
  <si>
    <t>DNP REFER TO -03</t>
  </si>
  <si>
    <t>FAB-00426-02-AD REV A0</t>
  </si>
  <si>
    <t>FAB,P3  GARDENA, LOS ANGELES, 2RU</t>
  </si>
  <si>
    <t>FAB-00426-03-AD REV A0</t>
  </si>
  <si>
    <t>FAB,P4  GARDENA, LOS ANGELES, 2RU</t>
  </si>
  <si>
    <t>FAB-00426-04-AD REV A0</t>
  </si>
  <si>
    <t>FAB, GLENHAVEN-BK, FAB VER-03</t>
  </si>
  <si>
    <t>FAB-00437-03-AC REV A0</t>
  </si>
  <si>
    <t>FAB,MGMT PORTS,VER02</t>
  </si>
  <si>
    <t>FAB-00441-02-CA REV A0</t>
  </si>
  <si>
    <t>FAB,LOS ANGELES P3  REAR CARD</t>
  </si>
  <si>
    <t>FAB-00448-03-CA REV A0</t>
  </si>
  <si>
    <t>FAB, P3,LOS ANGELES PLATFORM POWER BACKP</t>
  </si>
  <si>
    <t>FAB-00449-03-CA REV A0</t>
  </si>
  <si>
    <t>FAB, MT QUADRANT+STAT</t>
  </si>
  <si>
    <t>FAB-00452-03-AC REV A0</t>
  </si>
  <si>
    <t>FAB, CALDERA, VER-02</t>
  </si>
  <si>
    <t>FAB-00454-02-CA REV A0</t>
  </si>
  <si>
    <t>FAB, TEHAMA, REAR-CARD, VER-03</t>
  </si>
  <si>
    <t>FAB-00455-03-CA REV A0</t>
  </si>
  <si>
    <t>FAB, MT DAN PLUS, LC</t>
  </si>
  <si>
    <t>FAB-00458-02-AC REV A0</t>
  </si>
  <si>
    <t>FAB, GREAT FOUNTAIN, VER1</t>
  </si>
  <si>
    <t>FAB-00466-01-CA REV B0</t>
  </si>
  <si>
    <t>FAB, KNOXVILLE, VER-01</t>
  </si>
  <si>
    <t>FAB-00467-01-DB REV B0</t>
  </si>
  <si>
    <t>FAB, P1 WHEATLAND</t>
  </si>
  <si>
    <t>FAB-00469-01-EC REV B0</t>
  </si>
  <si>
    <t>FAB,LOWER WOODACRE+</t>
  </si>
  <si>
    <t>FAB-00471-02-AC REV A0</t>
  </si>
  <si>
    <t>FAB,UPPER WOODACRE+</t>
  </si>
  <si>
    <t>FAB-00472-02-AC REV A0</t>
  </si>
  <si>
    <t>FAB, OAKLAND</t>
  </si>
  <si>
    <t>FAB-00473-04-AC/AD REV B0</t>
  </si>
  <si>
    <t>FAB, PIEDMONT</t>
  </si>
  <si>
    <t>FAB-00476-03-AC REV A0</t>
  </si>
  <si>
    <t>FAB, KNOXVILLE-STAT DAUGHTERCARD</t>
  </si>
  <si>
    <t>FAB-00488-02-DB REV A0</t>
  </si>
  <si>
    <t>FAB, METAAPP MAIN BOARD</t>
  </si>
  <si>
    <t>FAB-00489-01-GA REV A0</t>
  </si>
  <si>
    <t>FAB, MT HAYNES XL LINE CARD</t>
  </si>
  <si>
    <t>FAB-00492-03-AC REV A0</t>
  </si>
  <si>
    <t>FAB, ALAMEDA, TALMAGE</t>
  </si>
  <si>
    <t>FAB-00497-03-AA/AC REV A0</t>
  </si>
  <si>
    <t>FAB, CALPELLA</t>
  </si>
  <si>
    <t>FAB-00500-02-AD REV A0</t>
  </si>
  <si>
    <t>FAB, INTERFACE, CALPELLA-CPU</t>
  </si>
  <si>
    <t>FAB-00504-02-CA REV A0</t>
  </si>
  <si>
    <t>FAB, INTERFACE, CALPELLA-POWER</t>
  </si>
  <si>
    <t>FAB-00505-01-CA REV B0</t>
  </si>
  <si>
    <t>FAB, PCB, TOWER FALL, FC</t>
  </si>
  <si>
    <t>FAB-00506-04-AD REV A0</t>
  </si>
  <si>
    <t>GCE - TAIWAN</t>
  </si>
  <si>
    <t>FAB-00506-04-AD</t>
  </si>
  <si>
    <t>FAB, IRIS, FC</t>
  </si>
  <si>
    <t>FAB-00513-03-AB REV A0</t>
  </si>
  <si>
    <t>ISU - DAEGU</t>
  </si>
  <si>
    <t>FAB-00513-04-AB</t>
  </si>
  <si>
    <t>FAB, SEQUOA, CHESTNUT LINECARD</t>
  </si>
  <si>
    <t>FAB-00516-03-AC REV A0</t>
  </si>
  <si>
    <t>FAB, SPRUCEFISH</t>
  </si>
  <si>
    <t>FAB-00522-03-CA REV A0</t>
  </si>
  <si>
    <t>FAB, OTTER LAKE SHIM</t>
  </si>
  <si>
    <t>FAB-00523-04-CA REV A0</t>
  </si>
  <si>
    <t>FAB, ORINDA</t>
  </si>
  <si>
    <t>FAB-00525-03-DB REV A0</t>
  </si>
  <si>
    <t>FAB,P4, YUBA, LYONSVILLE, 1RU</t>
  </si>
  <si>
    <t>FAB-00534-04-AC REV A0</t>
  </si>
  <si>
    <t>FAB, YUBA, LYONSVILLE, 1RU</t>
  </si>
  <si>
    <t>FAB-00534-05-AC REV A0</t>
  </si>
  <si>
    <t>FAB,LODOGA NB,VER01</t>
  </si>
  <si>
    <t>FAB-00544-01-AA/AC/AD REV A0</t>
  </si>
  <si>
    <t>FAB, MONTARA, VER03</t>
  </si>
  <si>
    <t>FAB-00547-03-EC REV A0</t>
  </si>
  <si>
    <t>FAB, MONTARA, VER04</t>
  </si>
  <si>
    <t>FAB-00547-04-EC REV A0</t>
  </si>
  <si>
    <t>FAB, MCKINLEY, REV 03</t>
  </si>
  <si>
    <t>FAB-00548-02-AD/FD</t>
  </si>
  <si>
    <t>FAB, CLEARWATER VER 04</t>
  </si>
  <si>
    <t>FAB-00551-04-AC REV B0</t>
  </si>
  <si>
    <t>FAB, ELDRIDGE</t>
  </si>
  <si>
    <t>FAB-00555-04-AD REV A0</t>
  </si>
  <si>
    <t>FAB,MINERAL VER2</t>
  </si>
  <si>
    <t>FAB-00559-02-AA/AD REV A0</t>
  </si>
  <si>
    <t>FAB, SAN MATEO POWER DELIVERY BOARD, VER</t>
  </si>
  <si>
    <t>TTM TECHNOLOGIES-LOGAN,</t>
  </si>
  <si>
    <t>FAB-00561-03-CA REV A0</t>
  </si>
  <si>
    <t>FAB, CLEARWATER DAUGHTER CARD VER -03</t>
  </si>
  <si>
    <t>FAB-00562-03-DB REV A0</t>
  </si>
  <si>
    <t>FAB,LASSEN PLUS,VER1</t>
  </si>
  <si>
    <t>FAB-00564-02-CA REV A0</t>
  </si>
  <si>
    <t>FAB,CALDERA,B2B,PS ADAPTER</t>
  </si>
  <si>
    <t>SHENNAN CIRCUITS USA, INC.</t>
  </si>
  <si>
    <t>SHENNANCIR</t>
  </si>
  <si>
    <t>FAB-00570-03-CA REV A0</t>
  </si>
  <si>
    <t>FAB, ROOK, B2B, CPU-INTF</t>
  </si>
  <si>
    <t>FAB-00571-01-CA REV B0</t>
  </si>
  <si>
    <t>FAB, BLACKHAWK-P, SWITCH</t>
  </si>
  <si>
    <t>FAB-00572-03-AD REV B0</t>
  </si>
  <si>
    <t>FAB, MT SHERIDAN</t>
  </si>
  <si>
    <t>FAB-00573-02-AD REV A0</t>
  </si>
  <si>
    <t>FAB, BURRO HILL</t>
  </si>
  <si>
    <t>TTM TECHNOLOGIES, INC.</t>
  </si>
  <si>
    <t>FAB-00581-02-AC REV A0</t>
  </si>
  <si>
    <t>TTM - CHIPPEWA FALLS (USA) </t>
  </si>
  <si>
    <t>FAB-00581-03-AC</t>
  </si>
  <si>
    <t>FAB, WOODPECKER, VER03</t>
  </si>
  <si>
    <t>FAB-00582-03-CA REV A0</t>
  </si>
  <si>
    <t>FAB, METAMUX 96 MAIN BOARD</t>
  </si>
  <si>
    <t>FAB-00587-01-EJ REV A1</t>
  </si>
  <si>
    <t>FAB, MT AMETHYST</t>
  </si>
  <si>
    <t>FAB-00588-02-AC/AD REV A0</t>
  </si>
  <si>
    <t>FAB, MT JACKSON, MB</t>
  </si>
  <si>
    <t>FAB-00589-02-AC/AD REV A0</t>
  </si>
  <si>
    <t>FAB, TEHAMA, 1RU, RED BLUFF</t>
  </si>
  <si>
    <t>FAB-00591-02-AC REV A0</t>
  </si>
  <si>
    <t>FAB, YUBA, SMARTSVILLE, 1RU</t>
  </si>
  <si>
    <t>FAB-00593-04-DB REV A0</t>
  </si>
  <si>
    <t>FAB, GRINNELL-D</t>
  </si>
  <si>
    <t>FAB-00596-03-BA REV A0</t>
  </si>
  <si>
    <t>FAB, LIVINGSTON, VER 04</t>
  </si>
  <si>
    <t>FAB-00597-04-BA REV A0</t>
  </si>
  <si>
    <t>FAB, LIVINGSTON, VER 05</t>
  </si>
  <si>
    <t>FAB-00597-05-BA</t>
  </si>
  <si>
    <t>FAB, CHIPMUNK, VER. 2</t>
  </si>
  <si>
    <t>FAB-00598-02-CA REV A0</t>
  </si>
  <si>
    <t>FAB, SPERRY, VER. 03</t>
  </si>
  <si>
    <t>FAB-00599-03-BA REV A0</t>
  </si>
  <si>
    <t>FAB, DAWSON, VER.04</t>
  </si>
  <si>
    <t>FAB-00600-04-CA REV A0</t>
  </si>
  <si>
    <t>FAB, DAWSON, VER.05</t>
  </si>
  <si>
    <t>FAB-00600-05-CA REV B0</t>
  </si>
  <si>
    <t>FAB, DAWSON, VER.06</t>
  </si>
  <si>
    <t>FAB-00600-06-CA REV A0</t>
  </si>
  <si>
    <t>FAB, GOPHER, VER 2</t>
  </si>
  <si>
    <t>FAB-00601-02-CA REV A0</t>
  </si>
  <si>
    <t>FAB, ROCKWELL, VER 3</t>
  </si>
  <si>
    <t>FAB-00602-03-CA REV B0</t>
  </si>
  <si>
    <t>FAB, MARMOT, VER 2</t>
  </si>
  <si>
    <t>FAB-00603-02-CA REV A0</t>
  </si>
  <si>
    <t>FAB, PIKA, VER 2</t>
  </si>
  <si>
    <t>FAB-00604-02-CA REV A0</t>
  </si>
  <si>
    <t>FAB, CLEARWATER MS MOTHERBAORD VER 02</t>
  </si>
  <si>
    <t>FAB-00605-02-AC REV A0</t>
  </si>
  <si>
    <t>FAB, CLEARWATER MS MOTHERBAORD VER 03</t>
  </si>
  <si>
    <t>GCE - TAIWAN </t>
  </si>
  <si>
    <t>FAB-00605-03-AC</t>
  </si>
  <si>
    <t>FAB, GRINNELL-P</t>
  </si>
  <si>
    <t>FAB-00610-01 REV A0</t>
  </si>
  <si>
    <t>FAB,BLACKHAWK-DD SWITCH</t>
  </si>
  <si>
    <t>FAB-00611-03-AD REV B0</t>
  </si>
  <si>
    <t>FAB, CLEARWATER MS DAUGHTERCARD VER 02</t>
  </si>
  <si>
    <t>FAB-00618-02-DB REV A0</t>
  </si>
  <si>
    <t>FAB, WINDY CREEK</t>
  </si>
  <si>
    <t>FAB-00622-02-CA REV A0</t>
  </si>
  <si>
    <t>FAB, MYSTIC</t>
  </si>
  <si>
    <t>FAB-00628-03-AC REV A0</t>
  </si>
  <si>
    <t>FAB, OSFP 2X6 LED BOARD</t>
  </si>
  <si>
    <t>WUS - HUBEI</t>
  </si>
  <si>
    <t>FAB-00629-01-CA</t>
  </si>
  <si>
    <t>FAB, YUBA, MARYSVILLE, 1RU, VER02</t>
  </si>
  <si>
    <t>FAB-00630-02-AA/AC/AD REV B0</t>
  </si>
  <si>
    <t>FAB, DAWSON-MGMT, VER.02</t>
  </si>
  <si>
    <t>FAB-00635-02-CA REV A0</t>
  </si>
  <si>
    <t>LYONSVILLE LED FAB</t>
  </si>
  <si>
    <t>STREAMLINE CIRCUITS CORP.</t>
  </si>
  <si>
    <t>STREAMLINE</t>
  </si>
  <si>
    <t>FAB-00643-01-CA REV A0</t>
  </si>
  <si>
    <t>FAB, BROOKS ISLAND, VER04 FAB</t>
  </si>
  <si>
    <t>FAB-00649-04-DB REV A0</t>
  </si>
  <si>
    <t>FAB,OSFP 2X4 DC LED BOARD</t>
  </si>
  <si>
    <t>FAB-00662-01-CA REV A0</t>
  </si>
  <si>
    <t>FAB, AVALON</t>
  </si>
  <si>
    <t>FAB-00666-01-CA REV A0</t>
  </si>
  <si>
    <t>FAB, BENICIA</t>
  </si>
  <si>
    <t>FAB-00667-01-CA REV A0</t>
  </si>
  <si>
    <t>FAB, YUBA, REAR PORTS BOARD, VER01</t>
  </si>
  <si>
    <t>FAB-00670-01-CA REV A0</t>
  </si>
  <si>
    <t>FAB, YUBA, REAR BRIDGE BOARD, VER01</t>
  </si>
  <si>
    <t>FAB-00671-01-CA REV B0</t>
  </si>
  <si>
    <t>FAB,LOGAN,DAWSON TEST CARD</t>
  </si>
  <si>
    <t>FAB-00680-02-CA REV A0</t>
  </si>
  <si>
    <t>FAB, BIRD ISLAND, VER03 FAB</t>
  </si>
  <si>
    <t>FAB-00682-03-DB REV A0</t>
  </si>
  <si>
    <t>FAB, YUBA, SMARTSVILLE-DD, 1RU</t>
  </si>
  <si>
    <t>FAB-00688-02-DB REV A0</t>
  </si>
  <si>
    <t>FAB-00688-03-DB REV A0</t>
  </si>
  <si>
    <t>FAB, MetaMux96 Main Subterranean</t>
  </si>
  <si>
    <t>FAB-00697-01-GA REV A1</t>
  </si>
  <si>
    <t>FAB, METAMUX96 SUBTERRANEAN</t>
  </si>
  <si>
    <t>FAB-00697-02-GA REV B0</t>
  </si>
  <si>
    <t>FAB, TUNDRA5, AKUTAN5</t>
  </si>
  <si>
    <t>SHENNAN CIRCUITS ( SCC ) - LG2 (CHINA)</t>
  </si>
  <si>
    <t>FAB-00699-01-EJ</t>
  </si>
  <si>
    <t>FAB, TUNDRA8, AKUTAN8, REV 02</t>
  </si>
  <si>
    <t>FAB-00701-02-EJ</t>
  </si>
  <si>
    <t>FAB, TUNDRA, NARWHAL, REV 02</t>
  </si>
  <si>
    <t>FAB-00702-02-EJ REV A0</t>
  </si>
  <si>
    <t>FAB, TUNDRA, PENGUIN</t>
  </si>
  <si>
    <t>FAB-00703-01-EJ REV A0</t>
  </si>
  <si>
    <t>FAB, TUNDRA, CARIBOU</t>
  </si>
  <si>
    <t>FAB-00704-02-EJ REV A0</t>
  </si>
  <si>
    <t>FAB, TUNDRA, MUSKOX</t>
  </si>
  <si>
    <t>FAB-00705-01-EJ REV A0</t>
  </si>
  <si>
    <t>FAB, TUNDRA, REINDEER</t>
  </si>
  <si>
    <t>FAB-00706-01-BA</t>
  </si>
  <si>
    <t>FAB, TUNDRA8, AKUTAN8_HOWL, REV 02</t>
  </si>
  <si>
    <t>FAB-00709-02-CA</t>
  </si>
  <si>
    <t>FAB, TUNDRA5, AKUTAN5_HOWL</t>
  </si>
  <si>
    <t xml:space="preserve">WUS - HUBEI </t>
  </si>
  <si>
    <t>FAB-00710-01-CA</t>
  </si>
  <si>
    <t>FAB, METAMUX48 MAIN BOARD</t>
  </si>
  <si>
    <t>FAB-00714-01-GA REV A0</t>
  </si>
  <si>
    <t>FAB, LYONSVILLE-DD, 1RU</t>
  </si>
  <si>
    <t>FAB-00722-04-AC REV A0</t>
  </si>
  <si>
    <t>FAB, EAGLEVILLE, VER 01</t>
  </si>
  <si>
    <t>FAB-00725-01-DB REV A0</t>
  </si>
  <si>
    <t>FAB, CEDARVILLE, VER02</t>
  </si>
  <si>
    <t>FAB-00743-02-AA/AC/AD</t>
  </si>
  <si>
    <t>FAB,  LYREBIRD</t>
  </si>
  <si>
    <t>FAB-00746-02-CA REV C0</t>
  </si>
  <si>
    <t>FAB, MT JACKSON, DB</t>
  </si>
  <si>
    <t>FAB-00748-01-AC REV A0</t>
  </si>
  <si>
    <t>FAB, TEST NVME LOOPBACK BOARD</t>
  </si>
  <si>
    <t>FAB-00759-01-EJ REV A0</t>
  </si>
  <si>
    <t>FAB, YUBA, CAMPTONVILLE, 1RU, VER02</t>
  </si>
  <si>
    <t>FAB-00769-02-AA/AC REV A0</t>
  </si>
  <si>
    <t>FAB, BELVEDERE ISLAND CPU</t>
  </si>
  <si>
    <t>FAB-00778-02-DB</t>
  </si>
  <si>
    <t>FAB, BELVEDERE ISLAND PORT EXPANDER</t>
  </si>
  <si>
    <t>FAB-00779-01-DB REV A0</t>
  </si>
  <si>
    <t>FAB, BELVEDERE ISLAND FAN CARD</t>
  </si>
  <si>
    <t>FAB-00780-01-GA REV A0</t>
  </si>
  <si>
    <t>FAB, BELVEDERE ISLAND FAN BRIDGE</t>
  </si>
  <si>
    <t>FAB-00781-01-GA REV A0</t>
  </si>
  <si>
    <t>FAB, BELVEDERE ISLAND 12V INTERPOSER</t>
  </si>
  <si>
    <t>FAB-00782-02-CA REV A0</t>
  </si>
  <si>
    <t>FAB, CLOCK MEZZANINE BLANK PCB</t>
  </si>
  <si>
    <t>FAB-00785-01-EJ REV A0</t>
  </si>
  <si>
    <t>FAB, CONNECT48 V3 MAIN BOARD</t>
  </si>
  <si>
    <t>FAB-00792-01-GA REV A0</t>
  </si>
  <si>
    <t>FAB, SATA BACKPLANE BOARD</t>
  </si>
  <si>
    <t>FAB-00793-01-EJ REV A0</t>
  </si>
  <si>
    <t>FAB, YUBA, MARYSVILLE-10, 1RU</t>
  </si>
  <si>
    <t>SHENNAN CIRCUITS ( SCC ) - LG2 (CHINA) </t>
  </si>
  <si>
    <t>FAB-00852-01-ED</t>
  </si>
  <si>
    <t>HRDW SCREW M3X5 PAN HEAD PHILLIPS NYLON</t>
  </si>
  <si>
    <t>HARDWARE</t>
  </si>
  <si>
    <t>HARDWARE SPECIALTY COMPANY, INC.</t>
  </si>
  <si>
    <t>HARDWARESP</t>
  </si>
  <si>
    <t>908945</t>
  </si>
  <si>
    <t>SCREW,PH,FLAT-HEAD,M3X25,SS,PATCH-LOCK</t>
  </si>
  <si>
    <t>PENINSULA COMPONENTS, INC.</t>
  </si>
  <si>
    <t>PENCOM</t>
  </si>
  <si>
    <t>SC9614</t>
  </si>
  <si>
    <t>SCREW,12-24X5/8,PANHEAD,PHILLIPS,ZINC</t>
  </si>
  <si>
    <t>903039</t>
  </si>
  <si>
    <t>SCREW,FLAT HEAD,PH,M3X4MM,UNDERCUT,STAIN</t>
  </si>
  <si>
    <t>SR5402</t>
  </si>
  <si>
    <t>(BN)FAS NUT SOLDER PEM M3 THREAD 2MMTHK</t>
  </si>
  <si>
    <t>907784</t>
  </si>
  <si>
    <t>SCREW,PAN HEAD,PHILLIPS,M3X33.8MM,STAINL</t>
  </si>
  <si>
    <t>WASHER,LOCK,EXT TOOTH,NO. 8,STAINLESS</t>
  </si>
  <si>
    <t>WA1366</t>
  </si>
  <si>
    <t>SCREW,FLAT HEAD,PHILLIPS,M4X5.00 LONG,ST</t>
  </si>
  <si>
    <t>SC5762</t>
  </si>
  <si>
    <t>SCREW 2-56X0.375 INCH PH PHILLIPS W/CONI</t>
  </si>
  <si>
    <t>900761</t>
  </si>
  <si>
    <t>HRDW NUT SOLDER PEM M2 THREAD 2MM THICK</t>
  </si>
  <si>
    <t>943809</t>
  </si>
  <si>
    <t>SCREW, MACH, M2X5MML, PH, PN HD, STL, ZN</t>
  </si>
  <si>
    <t>HARDWARE SPECIALTY COMPANY</t>
  </si>
  <si>
    <t>STANDOFF, HEX, M3X5MML, 0.197"OD, NYLON</t>
  </si>
  <si>
    <t>ESSENTRA</t>
  </si>
  <si>
    <t>CBTS010A</t>
  </si>
  <si>
    <t>SCREW,PAN HEAD #1 PHILLIPS,M3X14,SEMS WA</t>
  </si>
  <si>
    <t>SC7137</t>
  </si>
  <si>
    <t>(BN)SCR PANHD PH M3X10MM THREDFRMING</t>
  </si>
  <si>
    <t>SC7113</t>
  </si>
  <si>
    <t>SCREW FH PHI M3X10 THREAD FORMING PLASTI</t>
  </si>
  <si>
    <t>SC3112</t>
  </si>
  <si>
    <t>(BN)SCREW SOCKET HEAD HEX M3X10MM STAINL</t>
  </si>
  <si>
    <t>SR1616</t>
  </si>
  <si>
    <t>WASHER WAVE-SPRING .194ID .242OD .006THK</t>
  </si>
  <si>
    <t>WA3786 REV.B</t>
  </si>
  <si>
    <t>SCREW,PH,M2X2.4LG,PATCH-LOCK</t>
  </si>
  <si>
    <t>SR9478</t>
  </si>
  <si>
    <t>SCW PHEAD #1 PHIL M2X10 SEMS DUAL WASHER</t>
  </si>
  <si>
    <t>SR7240</t>
  </si>
  <si>
    <t>SPACER,.25OD,.12ID,.10LONG,PHENOLIC</t>
  </si>
  <si>
    <t>ST6425</t>
  </si>
  <si>
    <t>SCREW,CAP,M3X6MM,SOC HD,HEX,STAINLESS,PA</t>
  </si>
  <si>
    <t>SR7377</t>
  </si>
  <si>
    <t>WASHER, FLAT, M3, 0.50MM THK, SS</t>
  </si>
  <si>
    <t>WA1117</t>
  </si>
  <si>
    <t>SCREW,PAN HEAD,#1 PHILLIPS,M</t>
  </si>
  <si>
    <t>914785</t>
  </si>
  <si>
    <t>RETAINING CLIP,COOPER BUSSMANN/HEILIND H</t>
  </si>
  <si>
    <t>EATON</t>
  </si>
  <si>
    <t>H541-J</t>
  </si>
  <si>
    <t>SCREW,PAN HEAD #1 PHILLIPS,M3X16,SEMS WA</t>
  </si>
  <si>
    <t>900503</t>
  </si>
  <si>
    <t>SCREW, MACH, M3X5MML, PH, WAFER HD, STL,</t>
  </si>
  <si>
    <t>SR7601</t>
  </si>
  <si>
    <t>SCREW,M2X2.8L,TORX,SHOULDER,PATCH</t>
  </si>
  <si>
    <t>SE4774</t>
  </si>
  <si>
    <t>SCREW,PAN HEAD,PHILLIPS,PF K30 (3MM MAJO</t>
  </si>
  <si>
    <t>SC9308</t>
  </si>
  <si>
    <t>STANDOFF,HEX,M3FX35.37L,M3MX6.5L,STL-ZN</t>
  </si>
  <si>
    <t>ST7062</t>
  </si>
  <si>
    <t>SCREW,PAN HEAD #1 PHILLIPS,M3X25,SEMS WA</t>
  </si>
  <si>
    <t>902140</t>
  </si>
  <si>
    <t>SCREW,PAN HEAD #1 PHILLIPS,M3X20,SEMS WA</t>
  </si>
  <si>
    <t>943367</t>
  </si>
  <si>
    <t>SCREW,M3X15.40,PNHD,#1PH,SEMS_BALL POINT</t>
  </si>
  <si>
    <t>SCREW, M3X6MM, PAN HEAD,PHILLIPS,STAINLE</t>
  </si>
  <si>
    <t>SC3840</t>
  </si>
  <si>
    <t>SCREW,FLAT HEAD,PH,M4X6MM,STAINLESS,PATC</t>
  </si>
  <si>
    <t>SE2767</t>
  </si>
  <si>
    <t>WASHER, FLAT, M4, 4.3MM ID,9MM OD,0.7-0.</t>
  </si>
  <si>
    <t>WA1122</t>
  </si>
  <si>
    <t>SCREW,PAN HEAD,#1 PHILLIPS,M2X4,SEMS,DUA</t>
  </si>
  <si>
    <t>941109</t>
  </si>
  <si>
    <t>FAS,SPACER,SOLDER,PEM,3.6MM ID, 7.14MM O</t>
  </si>
  <si>
    <t>HEILIND ASIA PACIFIC (SG) PTE LTD</t>
  </si>
  <si>
    <t>PENNENG</t>
  </si>
  <si>
    <t>SMTSO-3.6-4ET</t>
  </si>
  <si>
    <t>FAS,SPACER,SOLDER,3.6MM ID, 7.14MM OD,10</t>
  </si>
  <si>
    <t>PR4667</t>
  </si>
  <si>
    <t>STANDOFF M3 3MML STEEL SMT SOLDER</t>
  </si>
  <si>
    <t>ST6122</t>
  </si>
  <si>
    <t>SCREW, THRD FRMG, K30X8MML, PH, PN HD, S</t>
  </si>
  <si>
    <t>SC7074</t>
  </si>
  <si>
    <t>SCREW, TAP, #2X3/8"L, PH, PN HD, STL, ZN</t>
  </si>
  <si>
    <t>SR9145</t>
  </si>
  <si>
    <t>SCREW, MACH, M3X8MML, PH, UFL HD, STL, Z</t>
  </si>
  <si>
    <t>SC7361</t>
  </si>
  <si>
    <t>SCREW,M3,SHOULDER,4MM DIA</t>
  </si>
  <si>
    <t>SCREW, MACH, M3X6MML, PH, PN HD, SQ CN S</t>
  </si>
  <si>
    <t>900133</t>
  </si>
  <si>
    <t>M.2 BOARD LATCH, 5.8MM</t>
  </si>
  <si>
    <t>FIVETECH TECHNOLOGY INC.</t>
  </si>
  <si>
    <t>FIVETECH</t>
  </si>
  <si>
    <t>520-011-500-10-01-5</t>
  </si>
  <si>
    <t>SCREW, MACH, M3X6MML, PH, UFL HD, STL, Z</t>
  </si>
  <si>
    <t>950197</t>
  </si>
  <si>
    <t>SCREW, MACH, M3X8MML, PH, PN HD, STL, ZN</t>
  </si>
  <si>
    <t>SC7225</t>
  </si>
  <si>
    <t>SCREW, MACH, M3X4MML, PH, UFL HD, STL, Z</t>
  </si>
  <si>
    <t>924052</t>
  </si>
  <si>
    <t>SCREW,PAN HEAD,#1 PHILLIPS,M3X5MM,EXT TO</t>
  </si>
  <si>
    <t>SC7102</t>
  </si>
  <si>
    <t>LATCH, SSD, M.2 BOARD, 2.5MM ABOVE PCB,</t>
  </si>
  <si>
    <t>520-011-250-10-02-5</t>
  </si>
  <si>
    <t>SCREW, FLAT HEAD, TORX, #6-19, PLAST 48-</t>
  </si>
  <si>
    <t>950622</t>
  </si>
  <si>
    <t>SCREW,MACH,M3X30MML,PH PN HD,SQ CN SEMS,</t>
  </si>
  <si>
    <t>SC6972</t>
  </si>
  <si>
    <t>SCREW,MACH,12-24X5/8"L,PH PN HD,TAPERED,</t>
  </si>
  <si>
    <t>SR5658</t>
  </si>
  <si>
    <t>STANDOFF, RND, M3 THRD, 5MMOD, 1.5MML, B</t>
  </si>
  <si>
    <t>923301</t>
  </si>
  <si>
    <t>STANDOFF,5.92MM HEX,MF,M3 THREADS,16.00M</t>
  </si>
  <si>
    <t>951974</t>
  </si>
  <si>
    <t>SCREW,M3,SHOULDER, 4.8D X 16.5L</t>
  </si>
  <si>
    <t>ALPHA COMPANY LTD.</t>
  </si>
  <si>
    <t>ALPHACOMP</t>
  </si>
  <si>
    <t>S089HX1W</t>
  </si>
  <si>
    <t>SPRING,COMPRESSION,7.8OD,15.7L, WIRE DIA</t>
  </si>
  <si>
    <t>S001YJ0C</t>
  </si>
  <si>
    <t>SCREW, MACH, M3X6MML, PH, FL HD, STL, ZN</t>
  </si>
  <si>
    <t>904620</t>
  </si>
  <si>
    <t>SW2363</t>
  </si>
  <si>
    <t>SCREW, THRD CUTTING, #2-32X3/8"L, PH PN</t>
  </si>
  <si>
    <t>SC5634</t>
  </si>
  <si>
    <t>SCREW, THRD FRMG, K30X8MML, PH FL HD, ST</t>
  </si>
  <si>
    <t>SC7197</t>
  </si>
  <si>
    <t>SCREW, THRD CUTTING, #12-24X16MML, CROSS</t>
  </si>
  <si>
    <t>TEXTRAN INDUSTRIES (PENANG) SDN BHD</t>
  </si>
  <si>
    <t>G-66306-ZI REV. B</t>
  </si>
  <si>
    <t>SCREW, MACH, M3X18MML, PH, FL HD, STL, Z</t>
  </si>
  <si>
    <t>SC1570</t>
  </si>
  <si>
    <t>CAGE NUT SET, 4 EACH, M6 CAGE NUT, M6 SC</t>
  </si>
  <si>
    <t>ARISTANETW</t>
  </si>
  <si>
    <t>CNM601</t>
  </si>
  <si>
    <t>LATCH,SSD,M.2 BOARD, 2.5MM ABOVE PCB, 98</t>
  </si>
  <si>
    <t>520-011-250-10-03-5</t>
  </si>
  <si>
    <t>FAS,SCREW,PAN HEAD PHILLIPS,M3X8 EXT SEM</t>
  </si>
  <si>
    <t>SC2747</t>
  </si>
  <si>
    <t>SCREW, MACH, M3X6MML, PH, PN, NYLON, THR</t>
  </si>
  <si>
    <t>SW3643</t>
  </si>
  <si>
    <t>SCREW, MACH, M3X6MML, PH, PN HD, EXT TOO</t>
  </si>
  <si>
    <t>SC7101</t>
  </si>
  <si>
    <t>HRDW M3.0-0.5X8MM PPH SQCN</t>
  </si>
  <si>
    <t>SC7134</t>
  </si>
  <si>
    <t>FAS, SCREW, PAN HEAD PHILLIPS, M4X8 SEMS</t>
  </si>
  <si>
    <t>900135</t>
  </si>
  <si>
    <t>SPE SCR SQUARE CONE SEMS 3MMX10</t>
  </si>
  <si>
    <t>SC6999</t>
  </si>
  <si>
    <t>SPE_RVT_SK42H</t>
  </si>
  <si>
    <t>HRDW STANDOFF HEX FFM3 11MM</t>
  </si>
  <si>
    <t>914973</t>
  </si>
  <si>
    <t>HRDW SCREW PHL PAN SQCN M3.5X6</t>
  </si>
  <si>
    <t>SC4548</t>
  </si>
  <si>
    <t>FUSE RESETABLE 1.5A SMD 1206</t>
  </si>
  <si>
    <t>CIRCUIT PROTECTION</t>
  </si>
  <si>
    <t>1206L150THWR</t>
  </si>
  <si>
    <t>FUSE 15A SMD-2</t>
  </si>
  <si>
    <t>0451015.MRL</t>
  </si>
  <si>
    <t>FUSE 7A FAST SMD-2</t>
  </si>
  <si>
    <t>0679-7000-05</t>
  </si>
  <si>
    <t>FUSE, PTC, 0.5A, 8V, RESETTABLE, 1206</t>
  </si>
  <si>
    <t>0ZCJ0050FF2G</t>
  </si>
  <si>
    <t>FUSE, RESETABLE, IHOLD = 1.1A, 6V MAX, S</t>
  </si>
  <si>
    <t>1206L110THYR</t>
  </si>
  <si>
    <t>FUSE 30A 125V SMD-2</t>
  </si>
  <si>
    <t>1025HC30-RTR</t>
  </si>
  <si>
    <t>FUSE RESETTABLE PTC IHOLD=3A 15V SMT-2</t>
  </si>
  <si>
    <t>2920L300/15DR</t>
  </si>
  <si>
    <t>FUSE 20A 125V SMD</t>
  </si>
  <si>
    <t>0678L9200-02</t>
  </si>
  <si>
    <t>FUSE 40A 60V SMD-2</t>
  </si>
  <si>
    <t>1025HC40-RTR</t>
  </si>
  <si>
    <t>FUSE 1.5A HOLD  24V PTC REST 70MOHM 1812</t>
  </si>
  <si>
    <t>PTS181224V150</t>
  </si>
  <si>
    <t>FUSE,3A,FAST,SMD</t>
  </si>
  <si>
    <t>0441003.WR</t>
  </si>
  <si>
    <t>FUSE, 32V, 250MA, 0402, SMD</t>
  </si>
  <si>
    <t>AVX Asia Limited</t>
  </si>
  <si>
    <t>F0402E0R25FSTR</t>
  </si>
  <si>
    <t>FUSE, 2.5A HOLD, 16V PTC RESETTABLE,100M</t>
  </si>
  <si>
    <t>0ZCG0260BF2B</t>
  </si>
  <si>
    <t>FUSE PTC RESET 3.0A 24V SMD</t>
  </si>
  <si>
    <t>MF-LSMF300/24X-2</t>
  </si>
  <si>
    <t>FUSE,50A,60V,SMD</t>
  </si>
  <si>
    <t>1025HC50-RTR</t>
  </si>
  <si>
    <t>FUSE, 15A, 125V, FAST, 2410, 10KA@86VDC</t>
  </si>
  <si>
    <t>0476015.MRS</t>
  </si>
  <si>
    <t>FUSE,50A,125V,SMD</t>
  </si>
  <si>
    <t>0456050.DRSD</t>
  </si>
  <si>
    <t>GASKET,FOAM,SILICONE,12.7MM OD,6.35MM ID</t>
  </si>
  <si>
    <t>BOYD CORPORATION</t>
  </si>
  <si>
    <t>BOYD</t>
  </si>
  <si>
    <t>GASKET, HT840,FOAM,SILICONE,6.5MM OD,3.5</t>
  </si>
  <si>
    <t>ARI996-GSKT-00239</t>
  </si>
  <si>
    <t>GASKET,EMI,HOPLAND-T,RJ45,SINGLE</t>
  </si>
  <si>
    <t>GLOCOM MARKETING PTE LTD</t>
  </si>
  <si>
    <t>SCHLEGEL</t>
  </si>
  <si>
    <t>CC3E5064-ORS II (HF)</t>
  </si>
  <si>
    <t>GASKETS,FOAM,UPPER POINT REYES SNORKEL</t>
  </si>
  <si>
    <t>ARI996-GSKT-00271</t>
  </si>
  <si>
    <t>GASKETS,FOAM,LOWER POINT REYES SNORKEL</t>
  </si>
  <si>
    <t>ARI996-GSKT-00272</t>
  </si>
  <si>
    <t>GASKETS,FOAM,UPPER,THIN,POINT REYES SNOR</t>
  </si>
  <si>
    <t>ARI-GSKT-00273</t>
  </si>
  <si>
    <t>GASKETS,FOAM,LOWER,THIN,POINT REYES SNOR</t>
  </si>
  <si>
    <t>ARI996-GSKT-00274</t>
  </si>
  <si>
    <t>GASKET, EMI, FOF, D-SHAPE, 3.8MM W X1.5M</t>
  </si>
  <si>
    <t>E1773T02114HF</t>
  </si>
  <si>
    <t>GASKET,ESD,3 FINGER</t>
  </si>
  <si>
    <t>GSKT-00296-01-USA</t>
  </si>
  <si>
    <t>GASKET, FOAM, THIN, LOS ANGELES SNORKEL</t>
  </si>
  <si>
    <t>GSKT-00324_USA</t>
  </si>
  <si>
    <t>GASKET,FOAM,CALPELLA,BASE SM</t>
  </si>
  <si>
    <t>GSKT-00330-02-USA</t>
  </si>
  <si>
    <t>GSKT, FOAM, AIR BLOCK,18MM W X 12.7MM H</t>
  </si>
  <si>
    <t>ARI-GSKT-00383</t>
  </si>
  <si>
    <t>HTSK HEATSINK 15MM W/TAPE</t>
  </si>
  <si>
    <t>VETTE TAIWAN CO., LTD</t>
  </si>
  <si>
    <t>VETTECORP</t>
  </si>
  <si>
    <t>108098</t>
  </si>
  <si>
    <t>HTSK HEATSINK 25X25X25 MM NO ATTACHMENT</t>
  </si>
  <si>
    <t>ALPHANOVA</t>
  </si>
  <si>
    <t>S001Z620</t>
  </si>
  <si>
    <t>HTSK HEATSINK 42.8X42.8X25.0MM W/CLIP</t>
  </si>
  <si>
    <t>TC-2541</t>
  </si>
  <si>
    <t>HTSK 31.0X31.0X16.5MM W/CLIP</t>
  </si>
  <si>
    <t>TC-2542</t>
  </si>
  <si>
    <t>HEATSINK 17.0X17.0X13.1MM CUSTOM NO ATTA</t>
  </si>
  <si>
    <t>TC07-3</t>
  </si>
  <si>
    <t>HTSK 54MM SQ 25MM HIGH W/PHASE CHAN</t>
  </si>
  <si>
    <t>S001YDEY</t>
  </si>
  <si>
    <t>HEATSINK,OLEMA,CUSTOM,W/SCREWS</t>
  </si>
  <si>
    <t>647960</t>
  </si>
  <si>
    <t>HEATSINK,SCHOONER,TRIDENT2,CUSTOM,W/SCRE</t>
  </si>
  <si>
    <t>HTSK 30MM SQUARE 6MM HIGH NO ATTACHMENT</t>
  </si>
  <si>
    <t>Z30-6.3B</t>
  </si>
  <si>
    <t>HEATSINK,60MM,PUSH-PIN</t>
  </si>
  <si>
    <t>HEATSINK,31X37.5 MM,PUSH-PIN</t>
  </si>
  <si>
    <t>HEATSINK,CLOVERDALE,TRIDENT2,CUSTOM GAP,</t>
  </si>
  <si>
    <t>HEATSINK,PONDEROSA,CUSTOM,W/SCREWS</t>
  </si>
  <si>
    <t>HSK CFP2 FRONT TO BACK</t>
  </si>
  <si>
    <t>CN121F-104-0003</t>
  </si>
  <si>
    <t>HSK  CLIP  CFP2</t>
  </si>
  <si>
    <t>CN121M-104-0001</t>
  </si>
  <si>
    <t>HEATSINK,40X40MM,30MM HIGH,PUSH-PIN</t>
  </si>
  <si>
    <t>060864</t>
  </si>
  <si>
    <t>HEATSINK,17X17MM,30MM HIGH</t>
  </si>
  <si>
    <t>HEATSINK,MT HOLMES,JERICHO1,W/SCREWS</t>
  </si>
  <si>
    <t>648350</t>
  </si>
  <si>
    <t>HEATSINK,FORTUNA,CUSTOM,W/SCREWS</t>
  </si>
  <si>
    <t>648160</t>
  </si>
  <si>
    <t>HEATSINK,CROW,CPU,W/PIPE</t>
  </si>
  <si>
    <t>HEATSINK,RAINBOW,CUSTOM,W/SCREWS</t>
  </si>
  <si>
    <t>HEATSINK,OSPREY,CUSTOM,W/SCREWS</t>
  </si>
  <si>
    <t>HEATSINK,LAKEPORT,STACK,W/FEMALE SCREWS</t>
  </si>
  <si>
    <t>HEATSINK,CYPRESS4,W/SCREWS</t>
  </si>
  <si>
    <t>HEATSINK,NOVATO,STACK,W/FEMALE SCREWS</t>
  </si>
  <si>
    <t>HEATSINK,WOODACRE,STACK,W/FEMALE SCREWS</t>
  </si>
  <si>
    <t>651432</t>
  </si>
  <si>
    <t>HEATSINK,OLD FAITHFUL,CPU,W/PIPE,W/M3 SC</t>
  </si>
  <si>
    <t>654647</t>
  </si>
  <si>
    <t>HEATSINK,80X49X30MM,SNAP,40 FINS,W/SCREW</t>
  </si>
  <si>
    <t>HEATSINK,80X49X30MM,EXTRUDED,W/SCREW</t>
  </si>
  <si>
    <t>HEATSINK,MT HOLMES,JERICHO2,W/SCREWS</t>
  </si>
  <si>
    <t>648450</t>
  </si>
  <si>
    <t>HEATSINK,MOUNT LANGFORD,MOSYS MEMORY,W/S</t>
  </si>
  <si>
    <t>HEATSINK,STAT,CUSTOM,W/SCREWS</t>
  </si>
  <si>
    <t>HEATSINK,19X19X25 MM, NO ATTACHMENT</t>
  </si>
  <si>
    <t>LPD19-25B</t>
  </si>
  <si>
    <t>HSK,19X19X20 MM, NO ATTACHMENT</t>
  </si>
  <si>
    <t>LPD19-20B</t>
  </si>
  <si>
    <t>HEATSINK,EL CAPITAN,EXTRUSION,W/SCREWS</t>
  </si>
  <si>
    <t>061147</t>
  </si>
  <si>
    <t>HEATSINK, KEPLER, MID, SCREWS, TIM</t>
  </si>
  <si>
    <t>HSNK,CLIP,23X23X25MM</t>
  </si>
  <si>
    <t>MALICO INC</t>
  </si>
  <si>
    <t>MALICO</t>
  </si>
  <si>
    <t>CMBA0123232502-00</t>
  </si>
  <si>
    <t>HEATSINK,KEPLER,CUSTOM,W/SCREWS</t>
  </si>
  <si>
    <t>HEATSINK,61X45MM,30MM HIGH,SCREW MOUNT,E</t>
  </si>
  <si>
    <t>652840</t>
  </si>
  <si>
    <t>HEATSINK,CLOUDSREST2,DSP</t>
  </si>
  <si>
    <t>HEATSINK,ROOK,CPU,W/PIPE,W/M3 F SCREW</t>
  </si>
  <si>
    <t>'HEATSINK,ROOK,CPU,W/PIPE,W/M3 F SCREW</t>
  </si>
  <si>
    <t>HEATSINK,WOODACRE,FABRIC,STACK,W/FEMALE</t>
  </si>
  <si>
    <t>HEATSINK,CAPITOLA,FE3600,W/HEATPIPE,W/SC</t>
  </si>
  <si>
    <t>HEATSINK,CAPITOLA-JERICHO,W/HEATPIPE,W/M</t>
  </si>
  <si>
    <t>HEATSINK,QUMRAN,EXTRUSION,W/SCREWS</t>
  </si>
  <si>
    <t>HEATSINK,WHEATLAND,STAT-SCD FPGA,W/SCREW</t>
  </si>
  <si>
    <t>648991</t>
  </si>
  <si>
    <t>HEATSINK,MT HAYNES,JERICHO PLUS,W/SCREWS</t>
  </si>
  <si>
    <t>060984</t>
  </si>
  <si>
    <t>HEATSINK,QUMRAN,EXTRUSION,WIDE,W/SCREWS</t>
  </si>
  <si>
    <t>654639</t>
  </si>
  <si>
    <t>HSNK,23X23X28,CLIP,T710</t>
  </si>
  <si>
    <t>CMBA0123232807-00</t>
  </si>
  <si>
    <t>HEATSINK,GRATON-STAT,FPGA,SNAP FINS,W/SC</t>
  </si>
  <si>
    <t>HEATSINK,MAC SEC,PHY, CUSTOM,W/PUSH PINS</t>
  </si>
  <si>
    <t>061574</t>
  </si>
  <si>
    <t>HEATSINK,GARDENA,CUSTOM,W/SCREWS</t>
  </si>
  <si>
    <t>HEATSINK,GLENHAVEN,JERICHO PLUS,W/SCREWS</t>
  </si>
  <si>
    <t>HEATSINK,GLENHAVEN,FE3600,W/HEATPIPE,W/S</t>
  </si>
  <si>
    <t>HEATSINK,ALLBRIGHT FALLS,INNER,CUSTOM,W/</t>
  </si>
  <si>
    <t>HSNK,19X19X17.5MM,CLIP-ON,W/TIM</t>
  </si>
  <si>
    <t>ADVANCED THERMAL SOLUTIONS INC</t>
  </si>
  <si>
    <t>ADVTHERMAL</t>
  </si>
  <si>
    <t>ATS-X53190P-C1-R0</t>
  </si>
  <si>
    <t>HEATSINK,WOODACRE+,JERICHO PLUS,W/SCREWS</t>
  </si>
  <si>
    <t>HEATSINK,CALPELLA,WITH 8MM HEATPIPE,WING</t>
  </si>
  <si>
    <t>HEATSINK,TALMAGE,JP,W/8MM HP</t>
  </si>
  <si>
    <t>HEATSINK,,MT HAYNES XL,TCAM,DUAL HP</t>
  </si>
  <si>
    <t>HEATSINK,IRIS,RAMON,W/HP</t>
  </si>
  <si>
    <t>HEATSINK,LODOGA,T3,W/HP</t>
  </si>
  <si>
    <t>HEATSINK,GL,GEARBOX</t>
  </si>
  <si>
    <t>HEATSINK,GF/R,CPU,W/PIPE,W/M3 F SCREW</t>
  </si>
  <si>
    <t>HEATSINK,SPRUCEFISH,CPU,W/PIPE,W/M3 F SC</t>
  </si>
  <si>
    <t>HEATSINK,MINERAL,W/ 8MM PIPE,W/M3 M SCRE</t>
  </si>
  <si>
    <t>HEATSINK,GL,V2,DAWSON</t>
  </si>
  <si>
    <t>HSNK,LIVINGSTON,ASM</t>
  </si>
  <si>
    <t>HSNK,SMARTSVILLE,ASM</t>
  </si>
  <si>
    <t>HSNK,SMARTSVILLE,BALD-EAGLE,W/PUSH PINS</t>
  </si>
  <si>
    <t>HSNK,YUBA,WOODPECKER</t>
  </si>
  <si>
    <t>HEATSINK, BABBAGE, CALICO</t>
  </si>
  <si>
    <t>HEATSINK, BABBAGE, DAUGHTERCARD, LOW PRO</t>
  </si>
  <si>
    <t>HEATSINK, 2, BLACKHAWK, 10MM HEATPIPE, W</t>
  </si>
  <si>
    <t>HEATSINK,TOWER FALL,U-HEATPIPE,RIGHT</t>
  </si>
  <si>
    <t>HEATSINK,TOWER FALL,U-HEATPIPE,LEFT</t>
  </si>
  <si>
    <t>YL,HEATSINK,MT AMETHYST</t>
  </si>
  <si>
    <t>LEMTECH TECHNOLOGY</t>
  </si>
  <si>
    <t>HEATSINK, DN, MCKINLEY,CENTER</t>
  </si>
  <si>
    <t>HEATSINK, DN, MCKINLEY,RIGHT</t>
  </si>
  <si>
    <t>HEATSINK, DN, MCKINLEY, LEFT</t>
  </si>
  <si>
    <t>YB,HEATSINK,MARYSVILLE</t>
  </si>
  <si>
    <t>HEATSINK, SQ, CHESTNUT</t>
  </si>
  <si>
    <t>YL,HEATSINK,MT SHERIDAN</t>
  </si>
  <si>
    <t>HEATSINK, DN, CLEARWATER</t>
  </si>
  <si>
    <t>HEATSINK,EIGHTH-BRICK,22.9X57.9X11.4MM,W</t>
  </si>
  <si>
    <t>BODEGA,BROOKS_ISLAND,CPU HEATSINK</t>
  </si>
  <si>
    <t>HEATSINK,ENIGMA,DAUGHTERCARD,LOW PROFILE</t>
  </si>
  <si>
    <t>HEATSINK,DN,CLEARWATER MS,BABBAGE</t>
  </si>
  <si>
    <t>HEATSINK,ENIGMA,MOTHERBOARD</t>
  </si>
  <si>
    <t>HEATSINK, LARGE, MM00385</t>
  </si>
  <si>
    <t>METAMAKO, LYREBIRD, HEATSINK, MM01444</t>
  </si>
  <si>
    <t>METAMAKO, MELLANOX, HEATSINK, MM01445</t>
  </si>
  <si>
    <t>HEATSINK, BGA, MINDSPEED CROSSPOINT</t>
  </si>
  <si>
    <t>HEATSINK, RANGELY</t>
  </si>
  <si>
    <t>HEATSINK,NARWHAL,PCIE,W/SCREWS</t>
  </si>
  <si>
    <t>HEATSINK,TN,NARWHAL</t>
  </si>
  <si>
    <t>HEATSINK,TN,GREYHOUND2,ASM</t>
  </si>
  <si>
    <t>YB, HEATSINK, CEDARVILLE</t>
  </si>
  <si>
    <t>HEATSINK,TN,AKUTAN,ASM</t>
  </si>
  <si>
    <t>HEATSINK,TN,EXT,CARIBOU,GREYHOUND2,ASM</t>
  </si>
  <si>
    <t>HSK, METAMAKO, KOOKABURRA MELLANOX/PCIE</t>
  </si>
  <si>
    <t>HSK, METAMAKO, KOOKABURRA FPGA</t>
  </si>
  <si>
    <t>HEATSINK,BELVEDERE ISLAND,CPU,W/PIPE</t>
  </si>
  <si>
    <t>HEATSINK,DENALI,ELDRIDGE,MID,OFFSET</t>
  </si>
  <si>
    <t>HEATSINK, DN, ELDRIDGE, RAMON, TOP,  ASM</t>
  </si>
  <si>
    <t>HEATSINK, DN, ELDRIDGE, RAMON, TOP, ASM</t>
  </si>
  <si>
    <t>HEATSINK, DN, ELDRIDGE, RAMON, BOTTOM,</t>
  </si>
  <si>
    <t>HSNK, YB, TAMBO-SMARTSVILLE, J2</t>
  </si>
  <si>
    <t>HEATSINK,CAMPTONVILLE,W/HP</t>
  </si>
  <si>
    <t>HEATSINK,TN,REINDEER,ASM</t>
  </si>
  <si>
    <t>HEATSINK,TN,RN,PHY</t>
  </si>
  <si>
    <t>YL,HEATSINK,VAPOR CHAMBER,MT AMETHYST</t>
  </si>
  <si>
    <t>HEATSINK,VC,LYONSVILLE,WRAPAROUND HEATPI</t>
  </si>
  <si>
    <t>HSK, LYREBIRD, ASM</t>
  </si>
  <si>
    <t>LEMTECH TECHNOLOGY </t>
  </si>
  <si>
    <t>INTF SMBUS LEVEL TRANSLATOR</t>
  </si>
  <si>
    <t>ANALOG SIGNAL CHAIN</t>
  </si>
  <si>
    <t>TEXAS INSTRUMENTS MALAYSIA SDN.BHD.</t>
  </si>
  <si>
    <t>TEXASINSTR</t>
  </si>
  <si>
    <t>PCA9515ADR</t>
  </si>
  <si>
    <t>INTF SMBUS 16 GPIO TSSOP24</t>
  </si>
  <si>
    <t>TCA9555PWR</t>
  </si>
  <si>
    <t>LOG SMBUS MUX TSSOP16</t>
  </si>
  <si>
    <t>NXPSEMI</t>
  </si>
  <si>
    <t>PCA9541APW/03,118</t>
  </si>
  <si>
    <t>LIN FAN CTRLR AD7462 CSP32</t>
  </si>
  <si>
    <t>ANALOG POWER</t>
  </si>
  <si>
    <t>ADT7462ACPZ-REEL</t>
  </si>
  <si>
    <t>LOGIC QUAD BUFFER HOT SWAP SAFE TSSOP14</t>
  </si>
  <si>
    <t>LOGIC</t>
  </si>
  <si>
    <t>SN74LVTH125PWR</t>
  </si>
  <si>
    <t>DIGI OCTAL BUFFER TSSOP20</t>
  </si>
  <si>
    <t>SN74LVTH244APWR</t>
  </si>
  <si>
    <t>LIN TEMP SENSOR LM73-0 SOT23-6</t>
  </si>
  <si>
    <t>SENSOR</t>
  </si>
  <si>
    <t>LM73CIMK-0/NOPB</t>
  </si>
  <si>
    <t>INTF PHY DUAL BCM5482S R BGA121</t>
  </si>
  <si>
    <t>CHIP SET</t>
  </si>
  <si>
    <t>Morrihan Singapore Pte. Ltd.</t>
  </si>
  <si>
    <t>BROADCOM</t>
  </si>
  <si>
    <t>BCM5482SHA2KFBG</t>
  </si>
  <si>
    <t>IC VOLT SUPPRESSOR NUP4201MR6T1 TSOP06</t>
  </si>
  <si>
    <t>TVS4201MR6T1G</t>
  </si>
  <si>
    <t>LTB, LIN DUAL 555 TIMER SOIC14</t>
  </si>
  <si>
    <t>TIMING IC</t>
  </si>
  <si>
    <t>NE556DR</t>
  </si>
  <si>
    <t>LOGIC BUFFER 1:20 TVSOP56</t>
  </si>
  <si>
    <t>SN74AVC20T245DGVR</t>
  </si>
  <si>
    <t>INTF TRANSCEIVER RS-232C MAX3232 TSSOP16</t>
  </si>
  <si>
    <t>ST3232ECTR</t>
  </si>
  <si>
    <t>LIN TIMER TLC555 SOIC08</t>
  </si>
  <si>
    <t>TLC555CDR</t>
  </si>
  <si>
    <t>IC,DUAL BUFFER,OPEN DRAIN,5V</t>
  </si>
  <si>
    <t>SN74LVC2G07DBVR</t>
  </si>
  <si>
    <t>IC SECURITY MICRO ARSTA BOOTLOADR VQFN20</t>
  </si>
  <si>
    <t>MICROPROCESSOR</t>
  </si>
  <si>
    <t>AVNET ASIA PTE LTD</t>
  </si>
  <si>
    <t>RENESASTEC</t>
  </si>
  <si>
    <t>R5H30211NB03NR02</t>
  </si>
  <si>
    <t>IC, LOGIC, INVERTER, SOT-23</t>
  </si>
  <si>
    <t>74LVC1G04GV,125</t>
  </si>
  <si>
    <t>LOG MUX 1:2 4-OUT LVC SOIC16</t>
  </si>
  <si>
    <t>74LVC257AD,118</t>
  </si>
  <si>
    <t>LIN VREF 2.5V 1% SO08</t>
  </si>
  <si>
    <t>TL431ACDR</t>
  </si>
  <si>
    <t>LIN USB POWER SWITCH MAX8586 TDFN08</t>
  </si>
  <si>
    <t>MAXIM</t>
  </si>
  <si>
    <t>MAX8586ETA+T</t>
  </si>
  <si>
    <t>LOGIC 4-BIT DUAL-SUPPLY TRAN QFN16</t>
  </si>
  <si>
    <t>SN74AVC4T245RGYR</t>
  </si>
  <si>
    <t>PLOG CPLD MAXII EPM240 FBGA100</t>
  </si>
  <si>
    <t>PROG LOGIC</t>
  </si>
  <si>
    <t>INTEL</t>
  </si>
  <si>
    <t>EPM240F100C5N</t>
  </si>
  <si>
    <t>LIN TEMP SENSOR 7-CHANNEL TSSOP20</t>
  </si>
  <si>
    <t>MAX6697UP34+T</t>
  </si>
  <si>
    <t>INTF PCIE SWITCH 8-PORTS PBGA196 LEAD FR</t>
  </si>
  <si>
    <t>PEX8608-BA50BC G</t>
  </si>
  <si>
    <t>IC, INV, SCHMITT TRIGGER, SINGLE, 5-PIN</t>
  </si>
  <si>
    <t>SN74AHC1G14DBVR</t>
  </si>
  <si>
    <t>LIN VOLT DETECTOR WITH DELAY 2.6 SOT23-5</t>
  </si>
  <si>
    <t>NCP303LSN27T1G</t>
  </si>
  <si>
    <t>IC, OPTO ISOL, PDIP-4</t>
  </si>
  <si>
    <t>FOD8173SD</t>
  </si>
  <si>
    <t>PLOG FPGA EP2C20F484C8N BGA484 ROHS</t>
  </si>
  <si>
    <t>EP2C20F484C8N</t>
  </si>
  <si>
    <t>INTF PCIE SWITCH 4-PORTS REV AB PBGA196</t>
  </si>
  <si>
    <t>MORRIHAN SINGAPORE PTE LTD</t>
  </si>
  <si>
    <t>PEX 8604-BA50BC G</t>
  </si>
  <si>
    <t>LIN HOTSWAP TPS2480 EXTERNL NFET TSSOP20</t>
  </si>
  <si>
    <t>TPS2480PWR</t>
  </si>
  <si>
    <t>DIGI CLKBUF LVDS 1:2 2.5V 3.2GBPS MLF16</t>
  </si>
  <si>
    <t>MICROCHIP</t>
  </si>
  <si>
    <t>SY58608UMG-TR</t>
  </si>
  <si>
    <t>IC, DECODER 2:4</t>
  </si>
  <si>
    <t>74LVC139BQ,115</t>
  </si>
  <si>
    <t>INTF SUPERIO LPC QFN56</t>
  </si>
  <si>
    <t>LPC47N217N-ABZJ-TR</t>
  </si>
  <si>
    <t>LIN DC-DC CONTR SNGL INTGR STEPDWN QFN16</t>
  </si>
  <si>
    <t>MAX15041ETE+T</t>
  </si>
  <si>
    <t>IC DC-DC 8-PHASE BUCK CONTROLLER QFN-56</t>
  </si>
  <si>
    <t>INFINEON</t>
  </si>
  <si>
    <t>CHL8228G-00CRT</t>
  </si>
  <si>
    <t>LIN DC-DC CONTROLLR DDR3 MAX17000A QNF24</t>
  </si>
  <si>
    <t>MAX17000AETG+T</t>
  </si>
  <si>
    <t>ASIC PHY SINGL 1000BASE-T BCM50610 MLP48</t>
  </si>
  <si>
    <t>B50610C1KMLG</t>
  </si>
  <si>
    <t>ASIC PWR CONTLR TI 12RAIL UCD90120 QFN64</t>
  </si>
  <si>
    <t>UCD90120ARGCR</t>
  </si>
  <si>
    <t>ASIC AMD NORTHBRIDGE RS785E FCBGA528</t>
  </si>
  <si>
    <t>ADVMICRODE</t>
  </si>
  <si>
    <t>100-CG2032</t>
  </si>
  <si>
    <t>LIN VRM CONTROLLER AMD MAX17480 QFN40</t>
  </si>
  <si>
    <t>CEAC INTERNATIONAL LIMITED</t>
  </si>
  <si>
    <t>MAX17480GTL+T</t>
  </si>
  <si>
    <t>LIN CLKBUF LVCMS INP LVPECL OUTP TSSOP20</t>
  </si>
  <si>
    <t>INTDEVTECH</t>
  </si>
  <si>
    <t>8535AG-31LFT</t>
  </si>
  <si>
    <t>LIN CONTROLLR DC-DC INTEGR MAX8686 QFN40</t>
  </si>
  <si>
    <t>MAX8686ETL+T</t>
  </si>
  <si>
    <t>LIN DC/DC CONTROLLER LTC3855 QFN40</t>
  </si>
  <si>
    <t>ANLOGDEVIC</t>
  </si>
  <si>
    <t>LTC3855EUJ#TRPBF</t>
  </si>
  <si>
    <t>DO NOT PURCHASE, DEV-05276 REP IC-01070</t>
  </si>
  <si>
    <t>L6728AHTR</t>
  </si>
  <si>
    <t>DIGI LOGIC QUAD DRIVER TSSOP14</t>
  </si>
  <si>
    <t>SN74LVC126APWR</t>
  </si>
  <si>
    <t>IC, VREG, 1.2V, LDO, 0.95A, DPAK</t>
  </si>
  <si>
    <t>LD1117DT12TR</t>
  </si>
  <si>
    <t>IC, REPEATER, 4-LANE, 2.5V/3.3V, WQFN-54</t>
  </si>
  <si>
    <t>DS80PCI402SQE/NOPB</t>
  </si>
  <si>
    <t>IC, TEMP SENSOR, I2C/SMBUS, TSSOP-8</t>
  </si>
  <si>
    <t>PCT2075DP,118</t>
  </si>
  <si>
    <t>MPRO PCIE SWITCH 12-PORTS PBGA324 LEAD F</t>
  </si>
  <si>
    <t>PEX8614-BA50BC G</t>
  </si>
  <si>
    <t>IC, UNIDIRECTIONAL REPEATER, 8CH, 12G</t>
  </si>
  <si>
    <t>DS125BR800ANJYT</t>
  </si>
  <si>
    <t>KBUF LVPECL INPUT LVPECL TSSOP20</t>
  </si>
  <si>
    <t>NB3L853141DTR2G</t>
  </si>
  <si>
    <t>IC, LEVEL TRANSLATOR, RS232</t>
  </si>
  <si>
    <t>TRS3232ECPWR</t>
  </si>
  <si>
    <t>MPRO CPU AMD TURION X2 NEO 1.5GHZ 15W BG</t>
  </si>
  <si>
    <t>TEN40HGAV23GME</t>
  </si>
  <si>
    <t>PLOG PLD MACH XO2-1200 TQ100</t>
  </si>
  <si>
    <t>LATTICE</t>
  </si>
  <si>
    <t>LCMXO2-1200HC-4TG100C</t>
  </si>
  <si>
    <t>IC, EXPANDER, I2C/SMBUS, GPIO, 5.5V, 100</t>
  </si>
  <si>
    <t>PCAL9538APWJ</t>
  </si>
  <si>
    <t>IC, CLK MULTIPLEXR, 1-OUT, 2-IN, 1:1, TS</t>
  </si>
  <si>
    <t>INTEGRATED DEVICE TECHNOLOGY INC. ( IDT )</t>
  </si>
  <si>
    <t>5V41068APGGI8</t>
  </si>
  <si>
    <t>IC CLKBUF CDCLVD1212 LVDS 1:12 2.5V QFN4</t>
  </si>
  <si>
    <t>CDCLVD1212RHAR</t>
  </si>
  <si>
    <t>ASIC AMD SOUTHBRIDGE SB850M REV13</t>
  </si>
  <si>
    <t>100-CG2177</t>
  </si>
  <si>
    <t>LIN TEMP SENSOR SMBUS MAX6658 SOIC08</t>
  </si>
  <si>
    <t>LM86CIMX/NOPB</t>
  </si>
  <si>
    <t>IC,FPGA,XC6SLX45T,FBGA484</t>
  </si>
  <si>
    <t>XILINX</t>
  </si>
  <si>
    <t>XC6SLX45T-2FGG484C7005</t>
  </si>
  <si>
    <t>LIN PWR CONTRLLR TI 16RAIL UCD9016 QFN64</t>
  </si>
  <si>
    <t>UCD90160RGCR</t>
  </si>
  <si>
    <t>DIGI CLOCK BUFFER LVPECL 1:10 2.5 TQFP32</t>
  </si>
  <si>
    <t>PI6C4911510FAIEX</t>
  </si>
  <si>
    <t>LIN DC/DC CONTROLLER LTC3833 QFN20</t>
  </si>
  <si>
    <t>LTC3833EUDC#TRPBF</t>
  </si>
  <si>
    <t>DIGI CLKBUF/TRANS LVPECL 1:4 4GHZ QFN16</t>
  </si>
  <si>
    <t>SY58021UMG-TR</t>
  </si>
  <si>
    <t>DIGI CLKBUF/MUX LVPECL 2:1 4.5GHZ MLF32</t>
  </si>
  <si>
    <t>SY58035UMG-TR</t>
  </si>
  <si>
    <t>IC, PCI EXCHANGE SW, 3.0, TQFN-42</t>
  </si>
  <si>
    <t>PI3PCIE3442AZHEX</t>
  </si>
  <si>
    <t>IC DC-DC CONT INTEG FETS 5A QFN24</t>
  </si>
  <si>
    <t>LTC3605EUF#TRPBF</t>
  </si>
  <si>
    <t>LOGIC SCHMITT TRIGGER BUFFER SOT23-5</t>
  </si>
  <si>
    <t>74LVC1G17GV,125</t>
  </si>
  <si>
    <t>IC CLKBUF LVPECL 1:8 4GHZ QFN-32 PBFREE</t>
  </si>
  <si>
    <t>NB7L1008MNTXG</t>
  </si>
  <si>
    <t>IC,VREF,1.24V,1%,24V,SOT23-3</t>
  </si>
  <si>
    <t>LMV431AIMF/NOPB</t>
  </si>
  <si>
    <t>IC, LINEAR REPEATER, 8CH, 12G</t>
  </si>
  <si>
    <t>DS125BR820NJYT</t>
  </si>
  <si>
    <t>IC, DDRX MEMORY POWER SOLUTION SYNCH BUC</t>
  </si>
  <si>
    <t>TPS51116RGER</t>
  </si>
  <si>
    <t>IC, BUCK CONTROLLER, DUAL, SINGLE PHASE,</t>
  </si>
  <si>
    <t>RICHTEKTEC</t>
  </si>
  <si>
    <t>RT8167BGQW</t>
  </si>
  <si>
    <t>IC, BUFF, BUS, TRI-ST, N-INV, SOT5</t>
  </si>
  <si>
    <t>SN74LVC1G125DRLR</t>
  </si>
  <si>
    <t>LOG CPLD MACH-XO2-1200 BGA256</t>
  </si>
  <si>
    <t>LCMXO2-1200UHC-4FTG256C</t>
  </si>
  <si>
    <t>IC, PHY, GBIT ETHERNET, DUAL PORT, LPOWE</t>
  </si>
  <si>
    <t>MICROCHIP TECHNOLOGY IRELAND LTD</t>
  </si>
  <si>
    <t>MICROSEMI</t>
  </si>
  <si>
    <t>VSC8572XKS-02</t>
  </si>
  <si>
    <t>IC 32-BIT DUAL-SUPPLY TRANSCEIVER</t>
  </si>
  <si>
    <t>SN74AVC32T245ZKER</t>
  </si>
  <si>
    <t>IC 8-BIT BI-DI LEVEL TRANSLATOR TSSOP20</t>
  </si>
  <si>
    <t>TXS0108EPWR</t>
  </si>
  <si>
    <t>IC FPGA XC6VLX75T-2FFG784C FBGA784G28</t>
  </si>
  <si>
    <t>XC6VLX75T-2FFG784C</t>
  </si>
  <si>
    <t>IC, VOLT TRANSLATOR, SNGL, SOT23-6</t>
  </si>
  <si>
    <t>SN74AUP1T57DBVR</t>
  </si>
  <si>
    <t>MEM FLASH 16MB XILINX FPGA48 ROHS</t>
  </si>
  <si>
    <t>XCF16PFSG48C</t>
  </si>
  <si>
    <t>LIN TEMP SENSOR DUAL QSOP16</t>
  </si>
  <si>
    <t>ADT7483AARQZ-RL</t>
  </si>
  <si>
    <t>IC, BUFFER, DIFF, 12-OUT, PCIE GEN1/2/3</t>
  </si>
  <si>
    <t>9ZXL1231AKLFT</t>
  </si>
  <si>
    <t>IC, LOGIC, AND, 2-IN, SINGLE, POSITIVE</t>
  </si>
  <si>
    <t>SN74LVC1G08DBVR</t>
  </si>
  <si>
    <t>DIGI FANOUT BUFFER 1:4 CMOS DFN8 ROHS</t>
  </si>
  <si>
    <t>NB3L553MNR4G</t>
  </si>
  <si>
    <t>MPRO CPU SANDY BRIDGE GLADDEN 2.6GH</t>
  </si>
  <si>
    <t>AV8062701048500S R0NQ</t>
  </si>
  <si>
    <t>ASIC INTEL PCH CAVE CREEK 3.5GBPS CRYPTO</t>
  </si>
  <si>
    <t>DH8903CC S LJVZ</t>
  </si>
  <si>
    <t>INTF PCIE SWITCH PEX8749 48L 18P GEN3 HF</t>
  </si>
  <si>
    <t>PEX8749-CA80BC G</t>
  </si>
  <si>
    <t>IC PCIE SWITCH PEX8725 24L 10P GEN3 HFC-</t>
  </si>
  <si>
    <t>PEX8725-CA80BC G</t>
  </si>
  <si>
    <t>LOGIC BUS SWITCH 4 BIT TSSOP14</t>
  </si>
  <si>
    <t>SN74CBT3125CPWR</t>
  </si>
  <si>
    <t>IC, SWITCH, QUAD, 2.5V/3.3V, ACTIVE HIGH</t>
  </si>
  <si>
    <t>QS3VH126QG8</t>
  </si>
  <si>
    <t>IC, SWITCH, ANALOG, SPDT, LOW-VOLTAGE</t>
  </si>
  <si>
    <t>NLASB3157DFT2G</t>
  </si>
  <si>
    <t>PLOG FPGA CYCLONE4 GX EP4CGX30 FBGA</t>
  </si>
  <si>
    <t>EP4CGX30CF23C8N</t>
  </si>
  <si>
    <t>INTF TRANSLATOR GTL 8-BIT TSSOP20</t>
  </si>
  <si>
    <t>GTL2003PW,118</t>
  </si>
  <si>
    <t>ASIC PHY SINGLE 1000BASE-T BCM54616S</t>
  </si>
  <si>
    <t>BCM54616SC0KFBG</t>
  </si>
  <si>
    <t>LOGIC BUS SWITCH 20 BIT HOT SWAP TSSOP48</t>
  </si>
  <si>
    <t>QS3VH16861PAG8</t>
  </si>
  <si>
    <t>IC CLKBUF LVPECL 1:20 1.5GHZ 2. TQFP64</t>
  </si>
  <si>
    <t>SY89467UHY-TR</t>
  </si>
  <si>
    <t>DIGI INTEL PLATFORM CLOCK SYNTHE TFQP64</t>
  </si>
  <si>
    <t>932SQ420DGLFT</t>
  </si>
  <si>
    <t>IC, OPAMP, LOW-VOLTAGE RAIL-TO-RAIL OUTP</t>
  </si>
  <si>
    <t>LMV321IDBVR</t>
  </si>
  <si>
    <t>LIN DC/DC CONTROLLER LTC3601EMSE QFN16</t>
  </si>
  <si>
    <t>LTC3601EUD#TRPBF</t>
  </si>
  <si>
    <t>LIN DC/DC CONVERTER LTC3633EUFD QFN28</t>
  </si>
  <si>
    <t>LTC3633EUFD#TRPBF</t>
  </si>
  <si>
    <t>INTF SMBUS LEVEL TRANSLATOR LV VSSOP08</t>
  </si>
  <si>
    <t>PCA9306DCUR</t>
  </si>
  <si>
    <t>LOG BUS XCEIVER 20BT VOLT TRANSL TSSOP56</t>
  </si>
  <si>
    <t>SN74AVC20T245DGGR</t>
  </si>
  <si>
    <t>LIN DC/DC LTC3634 QFN28</t>
  </si>
  <si>
    <t>LTC3634EUFD#TRPBF</t>
  </si>
  <si>
    <t>IC,HOT SWAP,5A, 2V, LTC4219-12, 16 DFN</t>
  </si>
  <si>
    <t>LTC4219CDHC-12#TRPBF</t>
  </si>
  <si>
    <t>IC, TRANSLATOR, VOLTAGE LEVEL, BIDIR, 2-</t>
  </si>
  <si>
    <t>TXS0102DCUR</t>
  </si>
  <si>
    <t>IC, MICRO-CONTROLLER, 9X9MM, CBGA</t>
  </si>
  <si>
    <t>ATXMEGA64A1U-CUR</t>
  </si>
  <si>
    <t>INT 10G-KR REPEATER 5.5X10M 8CH 2.5/3.3V</t>
  </si>
  <si>
    <t>DS100KR800SQ/NOPB</t>
  </si>
  <si>
    <t>LIN CLOCK MULTIPLIER 2KHZ-243MHZ 1 QFN36</t>
  </si>
  <si>
    <t>SILICONLAB</t>
  </si>
  <si>
    <t>SI5327D-C-GMR</t>
  </si>
  <si>
    <t>DIGI BUFFER OPEN DRAIN 5V SOT353-5</t>
  </si>
  <si>
    <t>74LVC1G07GW,125</t>
  </si>
  <si>
    <t>LOG DUAL BUFFR 5V TOLERANT INPUT SOT23-6</t>
  </si>
  <si>
    <t>74LVC2G34GV,125</t>
  </si>
  <si>
    <t>DIGI ISL90727 DIGIPOT ADDR 0X5C SC-70-6</t>
  </si>
  <si>
    <t>ISL90727WIE627Z-TK</t>
  </si>
  <si>
    <t>DIGI ISL90727 DIGIPOT ADDR 0X7C SC-70-6</t>
  </si>
  <si>
    <t>INTERSIL</t>
  </si>
  <si>
    <t>ISL90728WIE627Z-TK</t>
  </si>
  <si>
    <t>LIN OP-AMP SOT23-5</t>
  </si>
  <si>
    <t>LM321MF/NOPB</t>
  </si>
  <si>
    <t>LIN DC-DC CONTROLLER SINGLE PHASE QFN24</t>
  </si>
  <si>
    <t>LTC3866EUF#TRPBF</t>
  </si>
  <si>
    <t>IC 1588 SYNTHESIZER CML 5</t>
  </si>
  <si>
    <t>MAX24305EXG+</t>
  </si>
  <si>
    <t>IC,PHY,10GBSE-T,QUAD,BCM84848,40NM,REVA1</t>
  </si>
  <si>
    <t>BCM84848A1KFSBLG</t>
  </si>
  <si>
    <t>IC, ASPEED AST2400 BMC</t>
  </si>
  <si>
    <t>ASPEED TECHNOLOGY INC.</t>
  </si>
  <si>
    <t>ASPEEDTECH</t>
  </si>
  <si>
    <t>AST2400A1-GP</t>
  </si>
  <si>
    <t>IC, VREG, MULTI CONFIG, 0.1A, SOIC-8</t>
  </si>
  <si>
    <t>LM2660MX/NOPB</t>
  </si>
  <si>
    <t>MPRO CPU  SANDY BRIDGE GLADDEN 1.5GHZ</t>
  </si>
  <si>
    <t>AV8062701147401S R0NZ</t>
  </si>
  <si>
    <t>IC 8-BIT SERIAL-IN/SERIAL-</t>
  </si>
  <si>
    <t>SN74LV595APWR</t>
  </si>
  <si>
    <t>IC 74LV123A DUAL MONOSTABLE MULTIVIBRATO</t>
  </si>
  <si>
    <t>SN74LV123APWR</t>
  </si>
  <si>
    <t>LOG SMBUS MUX 1:8 TQFN24</t>
  </si>
  <si>
    <t>PCA9548ABS,118</t>
  </si>
  <si>
    <t>IC CMOS DUAL BUS SWITCH SO</t>
  </si>
  <si>
    <t>QS3306AS1G8</t>
  </si>
  <si>
    <t>IC, OPAMP, CFA, 480MHZ, SOIC-8</t>
  </si>
  <si>
    <t>AD8014ARZ-REEL7</t>
  </si>
  <si>
    <t>IC,AND-GATE,3-INPUT,QFN</t>
  </si>
  <si>
    <t>74LVC1G11GM,115</t>
  </si>
  <si>
    <t>IC 8-BIT PARALLEL IN SERI</t>
  </si>
  <si>
    <t>SN74LV165APWR</t>
  </si>
  <si>
    <t>IC CPLD MAXII EPM570 FBGA1</t>
  </si>
  <si>
    <t>EPM570F100C5N</t>
  </si>
  <si>
    <t>IC,HOT SWAP,5A, 2V, LTC4232, 16 DFN</t>
  </si>
  <si>
    <t>LTC4232CDHC#TRPBF</t>
  </si>
  <si>
    <t>IC ONE-SHOT  PULSE GENERAT</t>
  </si>
  <si>
    <t>LTC6993HS6-4#TRMPBF</t>
  </si>
  <si>
    <t>IC 16 CHANNEL LED DRIVER</t>
  </si>
  <si>
    <t>TLC59281RGER</t>
  </si>
  <si>
    <t>IC DC-DC CONTROLLER TRIPLE</t>
  </si>
  <si>
    <t>LTC3829EUHF#TRPBF</t>
  </si>
  <si>
    <t>IC, SWITCH, USB, 480MBPS, QFN-8</t>
  </si>
  <si>
    <t>TS3USB31RSER</t>
  </si>
  <si>
    <t>INTF BRIDGE 10PRT 16LANE GEN3 BGA324 LF</t>
  </si>
  <si>
    <t>AVAGOTECH</t>
  </si>
  <si>
    <t>PEX8717-CA80BC G</t>
  </si>
  <si>
    <t>IC, VOLTAGE DETECTOR</t>
  </si>
  <si>
    <t>TPS3803-01DCKR</t>
  </si>
  <si>
    <t>IC FPGA AGL060V5 VQFP100 ROHS</t>
  </si>
  <si>
    <t>AGL060V5-VQG100</t>
  </si>
  <si>
    <t>IC 74CBTLV3257 QUAD MUX 2:1 TSSOP16</t>
  </si>
  <si>
    <t>SN74CBTLV3257PWR</t>
  </si>
  <si>
    <t>IC, BUFF,  TRI-ST, N-INV, SC705</t>
  </si>
  <si>
    <t>SN74AHCT1G125DCKR</t>
  </si>
  <si>
    <t>IC, CNTRL, HUB, USB 2.0, 4 PORT, QFN-36</t>
  </si>
  <si>
    <t>USB2514B-AEZC-TR</t>
  </si>
  <si>
    <t>IC, DC/DC CONV, 0.6-3.6V, 30A</t>
  </si>
  <si>
    <t>LMZ31530RLGT</t>
  </si>
  <si>
    <t>IC, MUX/DEMUX, 2:1, PCIE, DHVQFN-20</t>
  </si>
  <si>
    <t>CBTL02043ABQ,115</t>
  </si>
  <si>
    <t>DIGI CLOCK BUFFER HSCL 1:4 3.3V DUAL INP</t>
  </si>
  <si>
    <t>831724AKILF</t>
  </si>
  <si>
    <t>IC 74LVC244A OCTAL BUFFER TSSOP20</t>
  </si>
  <si>
    <t>74LVC244APW,118</t>
  </si>
  <si>
    <t>LOG OCTAL TRNSPRENT D-TYPE LATCH TSSOP20</t>
  </si>
  <si>
    <t>74LVC373APW,118</t>
  </si>
  <si>
    <t>IC, OCTAL INVERTER, TRI-STATE, TSSOP20</t>
  </si>
  <si>
    <t>SN74LV240APWR</t>
  </si>
  <si>
    <t>DIGI 8BIT SERIAL-IN SHIFT REGISTER QFN16</t>
  </si>
  <si>
    <t>SN74LV595ARGYR</t>
  </si>
  <si>
    <t>DIGI 8BIT PARALLEL SHIFT REGISTER QFN16</t>
  </si>
  <si>
    <t>SN74LV165ARGYR</t>
  </si>
  <si>
    <t>PLOG FPGA A3P250 FGG144 ROHS</t>
  </si>
  <si>
    <t>A3P250-FGG144</t>
  </si>
  <si>
    <t>INTF DUAL DIFF LVPECL TRANSLATOR TSSOP08</t>
  </si>
  <si>
    <t>SN65LVELT23DGKR</t>
  </si>
  <si>
    <t>IC,DUAL SYNCHRONOUS ETHERNET WAN PLL</t>
  </si>
  <si>
    <t>82V3396NLG</t>
  </si>
  <si>
    <t>DIGI JITTER ATTEN CLOCK MULTIPLIER QFN32</t>
  </si>
  <si>
    <t>8V89308ANLGI</t>
  </si>
  <si>
    <t>INTF SWITCH ALTA B2 64PORT ENGNRNG SAMPL</t>
  </si>
  <si>
    <t>EZFM6348A</t>
  </si>
  <si>
    <t>IC, DC/DC CONV, ISOL, 2.5KV, SSOP-20</t>
  </si>
  <si>
    <t>ADUM5010ARSZ-RL7</t>
  </si>
  <si>
    <t>IC, DGTL ISO 3CH LOGIC SOIC-16</t>
  </si>
  <si>
    <t>ISO7631FMDW</t>
  </si>
  <si>
    <t>INTF TRANSCEIVER RS-232C MAX3222 TSSOP20</t>
  </si>
  <si>
    <t>MAX3222CPWR</t>
  </si>
  <si>
    <t>INTF BUS SWITCH 2 BIT TSSOP08 PIN</t>
  </si>
  <si>
    <t>SN74CBT3305CPWRG4</t>
  </si>
  <si>
    <t>OPTO PROXIMITY SENSOR BUILT IN IR LED</t>
  </si>
  <si>
    <t>QRE1113GR</t>
  </si>
  <si>
    <t>DIGI CLKBUF LVPECL 2:1 MUXIN1:8OUT QFN28</t>
  </si>
  <si>
    <t>8SLVP1208ANBGI/W</t>
  </si>
  <si>
    <t>PLOG FPGA CYCLNE4 E EP4CE10 FBGA256 1.2V</t>
  </si>
  <si>
    <t>EP4CE10F17C8N</t>
  </si>
  <si>
    <t>INTF TRANSLATOR GTL 4-BIT TSSOP14</t>
  </si>
  <si>
    <t>GTL2014PW,118</t>
  </si>
  <si>
    <t>DIGI MUX/BUFFER 12.5GBIT DUAL QFN54</t>
  </si>
  <si>
    <t>DS125MB203SQ/NOPB</t>
  </si>
  <si>
    <t>INTF REPEATER 12.5 GBIT 4 LANES QFN54</t>
  </si>
  <si>
    <t>DS125BR401SQ/NOPB</t>
  </si>
  <si>
    <t>IC,SWITCH,ALTA B2, 64-PORTS ENGINEERING</t>
  </si>
  <si>
    <t>EZFM6364A</t>
  </si>
  <si>
    <t>DIGI CLKBUF LVPECL 2:1 MUXIN 1:4OUT 2GHZ</t>
  </si>
  <si>
    <t>CDCLVP1204RGTR</t>
  </si>
  <si>
    <t>INTF TRIDNT2 SWIT 1280G REVA2 BGA2397 LF</t>
  </si>
  <si>
    <t>BCM56850A2KFSBLG</t>
  </si>
  <si>
    <t>IC, INTEL ATOM C2558 RANGELEY 4C</t>
  </si>
  <si>
    <t>FH8065503553200S R3GX</t>
  </si>
  <si>
    <t>IC, CDR, OCTAL, 10G, FBGA256, BCM84328,</t>
  </si>
  <si>
    <t>BCM84328BKFSBLG</t>
  </si>
  <si>
    <t>IC,SWITCH,ALTA,B2,FBGA1677,24-PORT</t>
  </si>
  <si>
    <t>EZFM6324A</t>
  </si>
  <si>
    <t>MEM PSOC-5 100-TQFP 256K FLASH</t>
  </si>
  <si>
    <t>CYPRSSEMI</t>
  </si>
  <si>
    <t>CY8C5868AXI-LP035</t>
  </si>
  <si>
    <t>MEM PSOC-5 68-QFN 256K FLASH</t>
  </si>
  <si>
    <t>CY8C5868LTI-LP039</t>
  </si>
  <si>
    <t>IC, CLK GENERATOR, DUAL DIF, SMBUS, VFQF</t>
  </si>
  <si>
    <t>9VRS4420DKLFT</t>
  </si>
  <si>
    <t>IC, 8 BIT SWITCH,</t>
  </si>
  <si>
    <t>TCA9548APWR</t>
  </si>
  <si>
    <t>IC, SWITCH, HELIX4, REV A0, LEADFEE C4 B</t>
  </si>
  <si>
    <t>BCM56340A0KFSBLG</t>
  </si>
  <si>
    <t>INTF PHY OCT 10/100/1000BST RVC1 FGBA256</t>
  </si>
  <si>
    <t>BCM54282C1KFBG</t>
  </si>
  <si>
    <t>INTF GIGABIT ETHERNET MAC PHY QFN-48</t>
  </si>
  <si>
    <t>BCM57762A1KMLG</t>
  </si>
  <si>
    <t>IC, CLOCK MULTIPLIER, 2KHZ-808MHZ, 1.8-3</t>
  </si>
  <si>
    <t>SI5327B-C-GM</t>
  </si>
  <si>
    <t>INTF IC TEMP SENSOR EXT DIODE MSOP-8</t>
  </si>
  <si>
    <t>ADM1032ARMZ-REEL</t>
  </si>
  <si>
    <t>MPRO AMD FT3 APU FAST BGA</t>
  </si>
  <si>
    <t>GE420CIAJ44HM</t>
  </si>
  <si>
    <t>IC, VOLTAGE TRANSLATOR, 3 BIT,</t>
  </si>
  <si>
    <t>NVT2003DP,118</t>
  </si>
  <si>
    <t>IC,BUS SWITCH,4 BIT,3.3V,TSSOP14</t>
  </si>
  <si>
    <t>SN74CBTLV3125PWR</t>
  </si>
  <si>
    <t>SN74CBTLV3126PWR</t>
  </si>
  <si>
    <t>IC TRIDENT2 SWITCH 720G FCBGA2397 LDFREE</t>
  </si>
  <si>
    <t>BCM56855A2KFSBG</t>
  </si>
  <si>
    <t>PLOG IC FPGA XC7A200TFFG1156</t>
  </si>
  <si>
    <t>XC7A200T-2FFG1156C</t>
  </si>
  <si>
    <t>IC CLKBUF 2.5V/3.3V 1:10 OUT 200MHZQFN32</t>
  </si>
  <si>
    <t>8L3010ANLGI8</t>
  </si>
  <si>
    <t>FPGA IC A3P060 FBGA 44 ROHS</t>
  </si>
  <si>
    <t>A3P060-FGG144</t>
  </si>
  <si>
    <t>IC, VCOMP, SINGLE, 18V/36V, SOT-25R</t>
  </si>
  <si>
    <t>AP331AWRG-7</t>
  </si>
  <si>
    <t>IC, ARAD+ Pb-FREE FABRIC ACCESS PROCESSO</t>
  </si>
  <si>
    <t>BCM88460A0KFSBLG</t>
  </si>
  <si>
    <t>IC TRANS BLOCK UNIT TBU-CA065-200-WH SM3</t>
  </si>
  <si>
    <t>TBU-CA065-200-WH</t>
  </si>
  <si>
    <t>IC 2POLE GAS DISCHARGE TUBE 2031-23T-SM2</t>
  </si>
  <si>
    <t>2031-23T-SM-RPLF</t>
  </si>
  <si>
    <t>IC, USB TO SMBUS MASTER BRIDGE, HID, SIN</t>
  </si>
  <si>
    <t>CP2112-F03-GMR</t>
  </si>
  <si>
    <t>IC,FABRIC, FE3600 A1, ULA,FCBGA2597</t>
  </si>
  <si>
    <t>BCM88775A1KFSBG</t>
  </si>
  <si>
    <t>IC, LOGIC,  SCHMITT TRIGGER, BUFFER, OPE</t>
  </si>
  <si>
    <t>74LVC1G07GV,125</t>
  </si>
  <si>
    <t>IC, VREG, BUCK, PMBUS, 40A, LQFN-40</t>
  </si>
  <si>
    <t>TPS549D22RVFT</t>
  </si>
  <si>
    <t>IC FPGA AGL125V5 VQFP100</t>
  </si>
  <si>
    <t>AGL125V5-VQG100</t>
  </si>
  <si>
    <t>IC LTC4370 ORING FET CONTROLLER</t>
  </si>
  <si>
    <t>LTC4370CDE#TRPBF</t>
  </si>
  <si>
    <t>IC, VREG, SYNCHRONOUS BUCK, 12A, 3.8V TO</t>
  </si>
  <si>
    <t>ISL85012FRZ-T</t>
  </si>
  <si>
    <t>IC,COMPARATOR,DUAL,LM393,MSOP8</t>
  </si>
  <si>
    <t>LM393DGKR</t>
  </si>
  <si>
    <t>IC  4-BIT DUAL-SUPPLY TRANSC</t>
  </si>
  <si>
    <t>SN74AVC4T245RSVR</t>
  </si>
  <si>
    <t>IC CLKBUF CDCLVP1212 LVPECL 1:12 QFN40</t>
  </si>
  <si>
    <t>CDCLVP1212RHAR</t>
  </si>
  <si>
    <t>IC,USB POWER SWITCH,0.5A,TPS2051,SOT23-5</t>
  </si>
  <si>
    <t>NCP380HSN05AAT1G</t>
  </si>
  <si>
    <t>GEARBOX,100G,10:4,AVAGO W/ 802.3BJ AN &amp;</t>
  </si>
  <si>
    <t>AVSP-9104-N03</t>
  </si>
  <si>
    <t>IC,FPGA,CYCLONE4 GX,EP4CGX30CF19C8N,FBGA</t>
  </si>
  <si>
    <t>EP4CGX30CF19C8N</t>
  </si>
  <si>
    <t>IC,RETIMER,CROSSPOINT,28 GBIT,8X8,BGA256</t>
  </si>
  <si>
    <t>AVSP-8812-003</t>
  </si>
  <si>
    <t>I2C MULTIPLEXER, SINGLE, 8-IN, VQFN-</t>
  </si>
  <si>
    <t>TCA9548ARGER</t>
  </si>
  <si>
    <t>IC, I2C/SMBUS GPIO EXPANDER, 3.6V, TSSOP</t>
  </si>
  <si>
    <t>PCA9575PW2,118</t>
  </si>
  <si>
    <t>IC, TOMAHAWK, SWITCH, 3200, REV B1, FCBG</t>
  </si>
  <si>
    <t>BCM56960B1KFSBG</t>
  </si>
  <si>
    <t>IC, XP80, SWITCH, REV B1</t>
  </si>
  <si>
    <t>CAVIUMNETW</t>
  </si>
  <si>
    <t>CNX88091-BG2912-Y-G</t>
  </si>
  <si>
    <t>IC, PCIE MUX, 1:2, 4 CHANNEL, TQFN-42</t>
  </si>
  <si>
    <t>HD3SS3412RUAR</t>
  </si>
  <si>
    <t>AMD FT3 APU STEPPE EAGLE 2.4GHZ 4C</t>
  </si>
  <si>
    <t>GE424CIXJ44JB (DC &gt; 4615)</t>
  </si>
  <si>
    <t>IC,PCIE SWITCH,PEX8609,8-PORT,8-LANE,GEN</t>
  </si>
  <si>
    <t>PEX8609-BA50BC G</t>
  </si>
  <si>
    <t>IC, SESTO, GEARBOX REVERSE, QUAD 40G, HS</t>
  </si>
  <si>
    <t>BCM82764BKFSBG</t>
  </si>
  <si>
    <t>IC, QUMRAN-MX, BCM88375, REV B0, FCBGA-2</t>
  </si>
  <si>
    <t>BCM88375CB0KFSBG</t>
  </si>
  <si>
    <t>IC, JERICHO, BCM88675, REV B0</t>
  </si>
  <si>
    <t>BCM88675CB0KFSBG</t>
  </si>
  <si>
    <t>IC,TEMP SENSOR,8-CHANNEL,TQFN24</t>
  </si>
  <si>
    <t>MAX6581TG9A+T</t>
  </si>
  <si>
    <t>IC, USB POWER SWITCH UL RATED, 1.0-1.8A,</t>
  </si>
  <si>
    <t>AP2171WG-7</t>
  </si>
  <si>
    <t>IC, CPLD, MACH XO2-2000, TQ100</t>
  </si>
  <si>
    <t>LCMXO2-2000HC-4TG100C</t>
  </si>
  <si>
    <t>IC, BUFFER, CLOCK FANOUT, 4-OUT, 1-IN, 1</t>
  </si>
  <si>
    <t>553SCMGI8</t>
  </si>
  <si>
    <t>IC, SWITCH, USB 2.0, DUAL PORT, MSOP-10</t>
  </si>
  <si>
    <t>FSUSB30MUX</t>
  </si>
  <si>
    <t>IC, VREF, 5V, SOIC-8</t>
  </si>
  <si>
    <t>MAX6165AESA+T</t>
  </si>
  <si>
    <t>IC, LOAD SWITCH, 5.5V, 6A</t>
  </si>
  <si>
    <t>TPS22969DNYR</t>
  </si>
  <si>
    <t>IC, DAC, 16-BIT, 1-CH, DFN-10</t>
  </si>
  <si>
    <t>LTC2601IDD-1#TRPBF</t>
  </si>
  <si>
    <t>IC, FPGA, AGL250V5, FGG256, ROHS</t>
  </si>
  <si>
    <t>A3P250-FGG256</t>
  </si>
  <si>
    <t>IC, PHY, 100G, ENIGMA</t>
  </si>
  <si>
    <t>CREDOSEMI</t>
  </si>
  <si>
    <t>CMX42550 B0</t>
  </si>
  <si>
    <t>IC,SMBUS LEVEL TRANSLATOR,0.8V TO 5.5V,T</t>
  </si>
  <si>
    <t>TCA9617ADGKR</t>
  </si>
  <si>
    <t>IC, HOT SWAP, 12A, 2.5V TO 18V, INTEGRAT</t>
  </si>
  <si>
    <t>TPS24750RUVR</t>
  </si>
  <si>
    <t>IC, CLOCK BUFFER, LVPECL, 1:6,2.5-3.3V,</t>
  </si>
  <si>
    <t>853S006AGILFT</t>
  </si>
  <si>
    <t>TPS24751RUVR</t>
  </si>
  <si>
    <t>IC, VREF, LDO, 1.25V, SOT-23</t>
  </si>
  <si>
    <t>REF3012AIDBZR</t>
  </si>
  <si>
    <t>AMD FT3 STEPPE EAGLE GX-412TC APU</t>
  </si>
  <si>
    <t>GE412TIYJ44JB</t>
  </si>
  <si>
    <t>IC,HALF-DUPLEX RS-485 TRANSCEIVER,20MBPS</t>
  </si>
  <si>
    <t>SN65HVD75DR</t>
  </si>
  <si>
    <t>IC,FPGA,XILINX,XC7K160T-3FFG676E</t>
  </si>
  <si>
    <t>XC7K160T-3FFG676E</t>
  </si>
  <si>
    <t>IC,SINGLE INVERTER WITH OD OUTPUT,TSSOP5</t>
  </si>
  <si>
    <t>SN74AUP1G06DCKR</t>
  </si>
  <si>
    <t>0C,USB 3.0 ESD PROTECTION</t>
  </si>
  <si>
    <t>TPD6E05U06RVZR</t>
  </si>
  <si>
    <t>IC,TEMP SENSOR, EXTERNAL DIODE, MSOP-8</t>
  </si>
  <si>
    <t>ADM1032ARMZ-2R</t>
  </si>
  <si>
    <t>CHECK WITH EC -5V TOLERANT INPUT,S</t>
  </si>
  <si>
    <t>74LVC2G34GW,125</t>
  </si>
  <si>
    <t>IC, CLKBUF, LVDS, 2:1 MUX IN, 1:8 OUT, 8</t>
  </si>
  <si>
    <t>8SLVD1208NBGI/W</t>
  </si>
  <si>
    <t>IC,74LVC244A,OCTAL BUFFER,QFN20</t>
  </si>
  <si>
    <t>74LVC244AQ20-13</t>
  </si>
  <si>
    <t>IC, CLK MULTIPLIER, 10 CH, PLL, QFN-64</t>
  </si>
  <si>
    <t>SI5345A-D-GMR</t>
  </si>
  <si>
    <t>LINEAR REPEATER, 28GPS, 8 CHANNEL</t>
  </si>
  <si>
    <t>DS280BR810ZBFR</t>
  </si>
  <si>
    <t>IC, FPGA, CYCLONE4E, EP4CE6F17C8N, FBGA2</t>
  </si>
  <si>
    <t>EP4CE6F17C8N</t>
  </si>
  <si>
    <t>IC, ARAD+, PB-FREE BUMPS, 200GBE FABRIC</t>
  </si>
  <si>
    <t>BCM88660A0KFSBLG</t>
  </si>
  <si>
    <t>IC,FABRIC, FE1600, ULA,FBGA2397 B0, LEAD</t>
  </si>
  <si>
    <t>BCM88750B0KFSBLG</t>
  </si>
  <si>
    <t>IC, TRIDENT2+, SWITCH, 1280G, FCBGA2397,</t>
  </si>
  <si>
    <t>BCM56860A1KFSBG</t>
  </si>
  <si>
    <t>IC, CONFIGURABLE MULTI-FUNC GATE, SINGLE</t>
  </si>
  <si>
    <t>SN74AUP1G58DBVR</t>
  </si>
  <si>
    <t>IC, MULTIPLEXER, 2:1 DATA SEL, SINGLE, V</t>
  </si>
  <si>
    <t>SN74LVC2G157DCUR</t>
  </si>
  <si>
    <t>IC, BUFFER, CLOCK, 2:1, LVCMOS, 200MHZ,</t>
  </si>
  <si>
    <t>SI53361-B-GMR</t>
  </si>
  <si>
    <t>IC, VREG, LDO, ADJ, 2A, LFCSP-16</t>
  </si>
  <si>
    <t>ADP1741ACPZ-R7</t>
  </si>
  <si>
    <t>IC,DC-DC,3A,1%,TPS54320,QFN14</t>
  </si>
  <si>
    <t>TPS54320RHLR</t>
  </si>
  <si>
    <t>IC, CPU, INTEL BROADWELL-DE, D-1528, 6 C</t>
  </si>
  <si>
    <t>GG8067402569500S R2DL</t>
  </si>
  <si>
    <t>IC, CPU, INTEL BROADWELL-DE, D-1527, 4 C</t>
  </si>
  <si>
    <t>GG8067402569400S R2DK</t>
  </si>
  <si>
    <t>IC, CPU, INTEL BROADWELL-DE, D1508, 2 CO</t>
  </si>
  <si>
    <t>GG8067402569900S R2DQ</t>
  </si>
  <si>
    <t>IC, PHY, 10GBASE-T, QUAD, BCM84858R, 28N</t>
  </si>
  <si>
    <t>BCM84858RB1KFEBG</t>
  </si>
  <si>
    <t>IC, VREG, LDO, 1.8V, 0.15A, SOT-5</t>
  </si>
  <si>
    <t>TPS78318DDCR</t>
  </si>
  <si>
    <t>IC, CURRENT MONITOR, 1%, SOT-23</t>
  </si>
  <si>
    <t>INA219AIDCNR</t>
  </si>
  <si>
    <t>IC, GIGABIT ETHERNET PHY FBGA169</t>
  </si>
  <si>
    <t>BCM5718B0KFBG</t>
  </si>
  <si>
    <t>FIONA ANG</t>
  </si>
  <si>
    <t>IC,400G Coherent DSP, 2x 200G, REV B1, F</t>
  </si>
  <si>
    <t>ACACIACOM</t>
  </si>
  <si>
    <t>490-0006-02</t>
  </si>
  <si>
    <t>IC, EDC/CDR, BIDIR, QUAD</t>
  </si>
  <si>
    <t>INPHI INTERNATIONAL PTE. LTD.</t>
  </si>
  <si>
    <t>INPHICORP</t>
  </si>
  <si>
    <t>WPCS4317C.B0-900214</t>
  </si>
  <si>
    <t>IC, VOLTAGE LEVEL TRANSLATOR, SINGLE, BI</t>
  </si>
  <si>
    <t>74AVC1T45GW,125</t>
  </si>
  <si>
    <t>IC, CLKBUF, LVDS, 2:1 MUX IN, 1:4 OUT, 2</t>
  </si>
  <si>
    <t>CDCLVD1204RGTR</t>
  </si>
  <si>
    <t>IC, EVORA, 28NM DUAL 100G MACSEC RETIMER</t>
  </si>
  <si>
    <t>BCM82391AKFSBG</t>
  </si>
  <si>
    <t>IC, SESTO 2, GEARBOX REVERSE, HSBGA324,</t>
  </si>
  <si>
    <t>BCM82864AKFSBG_DC&gt;1619</t>
  </si>
  <si>
    <t>IC,DC-DC BUCK CONTROLLER, W/ INTEGRATED</t>
  </si>
  <si>
    <t>ZL6105ALAFT</t>
  </si>
  <si>
    <t>IC, DC-DC, 6-PHASE 1-LOOP, BUCK CONTROLL</t>
  </si>
  <si>
    <t>ISL6398HRTZT</t>
  </si>
  <si>
    <t>IC, ULTRA-LOW JITT CLOCK, 2 OUTPUTS, 2.7</t>
  </si>
  <si>
    <t>SI5342H-C05537-GM</t>
  </si>
  <si>
    <t>IC, 16-BIT RAIL-TO-RAIL DAC, 2.5-5.5V, D</t>
  </si>
  <si>
    <t>LTC2601IDD#TRPBF</t>
  </si>
  <si>
    <t>IC, CLK_BUF, 2 OUT, 3GHZ, ANY CLK_IN TO</t>
  </si>
  <si>
    <t>NB6L239MNR2G</t>
  </si>
  <si>
    <t>IC, 40A DrMOS, 2MHz, 6x6 QFN</t>
  </si>
  <si>
    <t>ISL99140IRZ-T</t>
  </si>
  <si>
    <t>IC, BUFFER, SCHMITT-TRIG, SINGLE, SOT-23</t>
  </si>
  <si>
    <t>SN74LVC1G17DCKR</t>
  </si>
  <si>
    <t>PWR,10A, 4.5-16V IN, 0.6-3.3VOUT, UMODUL</t>
  </si>
  <si>
    <t>LTM4649IY#PBF</t>
  </si>
  <si>
    <t>FET, POWER, DUAL UPPER/LOWER NCH, 0.004</t>
  </si>
  <si>
    <t>TRANSISTOR</t>
  </si>
  <si>
    <t>BSG0811ND</t>
  </si>
  <si>
    <t>IC, I2C LEVEL TRANSLATOR, BI-DIR, SSOP-8</t>
  </si>
  <si>
    <t>PCA9306DCTR</t>
  </si>
  <si>
    <t>IC,8-BIT SERIAL-IN/SERIAL-OUT OR PARALLE</t>
  </si>
  <si>
    <t>IC, VREF, 1.25V, 10 PPM/DEG C DRIFT, +/-</t>
  </si>
  <si>
    <t>LT6654AHS6-1.25#TRPBF</t>
  </si>
  <si>
    <t>IC, VREG, LDO, ADJ +1.25V TO 10VDC VOUT,</t>
  </si>
  <si>
    <t>NCP3337MNADJR2G</t>
  </si>
  <si>
    <t>IC, LOAD SWITCH, 0.03 OHM, 2.5AMP, SS, A</t>
  </si>
  <si>
    <t>NCP451FCT2G</t>
  </si>
  <si>
    <t>IC,LOAD SWITCH,0.0025OHM, 23AMP, SS, ACT</t>
  </si>
  <si>
    <t>NCP45560IMNTWG-H</t>
  </si>
  <si>
    <t>IC, QUMRAN-AX, BCM88471CB0KFSBG, REV B0,</t>
  </si>
  <si>
    <t>BCM88471CB0KFSBG</t>
  </si>
  <si>
    <t>IC, SWITCH, 2X2 CROSSPOINT, 3GHZ, CML, Q</t>
  </si>
  <si>
    <t>NB6L72MMNR2G</t>
  </si>
  <si>
    <t>IC, SECURITY MICRO,ARISTA BOOT LOADER</t>
  </si>
  <si>
    <t>R5H30313XB07NB01</t>
  </si>
  <si>
    <t>IC,PHY,OCTAL,1G,88E1680</t>
  </si>
  <si>
    <t>MARVELL ASIA PTE LTD</t>
  </si>
  <si>
    <t>MARVELL</t>
  </si>
  <si>
    <t>88E1680-A2-LKJ2C000</t>
  </si>
  <si>
    <t>IC, DC/DC STEP-DOWN CONVERTER, 3V TO 17V</t>
  </si>
  <si>
    <t>TPS62140RGTR</t>
  </si>
  <si>
    <t>IC, XCVR, 1-BIT DUAL-SUPPLY, DSBGA</t>
  </si>
  <si>
    <t>SN74AVC1T45YZPR</t>
  </si>
  <si>
    <t>SN74AVC2T45 2-BIT, 2-SUPPLY, BUS TRANSCE</t>
  </si>
  <si>
    <t>SN74AVC2T45YZPR</t>
  </si>
  <si>
    <t>IC, TEMP SENSOR, SMBUS, MAX6658, -40C/12</t>
  </si>
  <si>
    <t>SA56004ED,118</t>
  </si>
  <si>
    <t>IC, PHY, QUAD 10GBASE-T/10GBASE-R MV 88X</t>
  </si>
  <si>
    <t>88X3240-A1-BSN4C000</t>
  </si>
  <si>
    <t>IC, CPU, INTEL BROADWELL-DE, D-1548, 8 C</t>
  </si>
  <si>
    <t>GG8067402569300S R2DJ</t>
  </si>
  <si>
    <t>IC, FPGA, XILINX, VIRTEX-7, XC7VX550T-3F</t>
  </si>
  <si>
    <t>XC7VX550T-3FFG1158E</t>
  </si>
  <si>
    <t>IC, FPGA, XILINX, KINTEX-7, XC7K355T-3FF</t>
  </si>
  <si>
    <t>XC7K355T-3FFG901E</t>
  </si>
  <si>
    <t>IC, JERICHO PLUS, BCM88680 A1</t>
  </si>
  <si>
    <t>BCM88680CA1KFSBG</t>
  </si>
  <si>
    <t>ICSWITCH ANALOG DUALSPDT 2.3-4.3V MSOP10</t>
  </si>
  <si>
    <t>FSA2267AMUX</t>
  </si>
  <si>
    <t>IC, QUMRAN-AX,BCM88470CB0KFSBG, REV B0,</t>
  </si>
  <si>
    <t>BCM88470CB0KFSBG</t>
  </si>
  <si>
    <t>IC, BUCK REG, SYNC ADJ, 35A, 24QFN</t>
  </si>
  <si>
    <t>IR3846MTRPBF</t>
  </si>
  <si>
    <t>IC,74AVCH4T245,4-BIT DUAL-SUPPLY TRANSCE</t>
  </si>
  <si>
    <t>SN74AXCH4T245RSVR</t>
  </si>
  <si>
    <t>IC,FPGA,M2GL005,VFG256,ROHS</t>
  </si>
  <si>
    <t>M2GL005-VFG256</t>
  </si>
  <si>
    <t>IC, 2-CH ISOL, BI-DIR, I2C BUS, SOIC-8</t>
  </si>
  <si>
    <t>ISO1540DR</t>
  </si>
  <si>
    <t>IC, LOAD SWITCH, DUAL, 5.5V, 4A, W/ OUTP</t>
  </si>
  <si>
    <t>TPS22968DPUR</t>
  </si>
  <si>
    <t>IC, J-K FLIP FLOP, DUAL, 74HC112, TSSOP1</t>
  </si>
  <si>
    <t>MC74HC112ADTR2G</t>
  </si>
  <si>
    <t>IC,TPM1.2,SLB9670,VQFN32</t>
  </si>
  <si>
    <t>SLB9670VQ12FW640XUMA1</t>
  </si>
  <si>
    <t>IC, XP80, SWITCH, REV B2, 48X25G+6X100G/</t>
  </si>
  <si>
    <t>CNX88072C-BG2912-Y22-G</t>
  </si>
  <si>
    <t>IC, XP80, SWITCH, REV B2, 48X10G+6X100G/</t>
  </si>
  <si>
    <t>CNX88061C-BG2912-Y22-G</t>
  </si>
  <si>
    <t>IC,CLOCK GENERATOR,2 OUTPUTS,TSSOP16</t>
  </si>
  <si>
    <t>PI6C557-03BLEX</t>
  </si>
  <si>
    <t>IC, BUFFER, 1:4 FANOUT, MUXED, LVCMOS, T</t>
  </si>
  <si>
    <t>8305AGILFT</t>
  </si>
  <si>
    <t>IC, SMBUS GPIO, 16-BIT, WQFN24</t>
  </si>
  <si>
    <t>TCA9555RTWR</t>
  </si>
  <si>
    <t>IC,MP5022A, HOT SWAP, 15A, 12V, 3MOHM IN</t>
  </si>
  <si>
    <t>MONOLITPWR</t>
  </si>
  <si>
    <t>MP5022AGQV-Z</t>
  </si>
  <si>
    <t>IC, HOTSWAP, MP5023, 1MOHM INT FET, INT</t>
  </si>
  <si>
    <t>MP5023GV-0000-Z</t>
  </si>
  <si>
    <t>IC, TOMAHAWK+, SWITCH, 3.2TB, REV A1, FC</t>
  </si>
  <si>
    <t>BCM56965A1KFSBG</t>
  </si>
  <si>
    <t>IC, JERICHO PLUS, BCM88682 A1</t>
  </si>
  <si>
    <t>BCM88682CA1KFSBG</t>
  </si>
  <si>
    <t>MAX31790 6-CH FAN CONTROLLER</t>
  </si>
  <si>
    <t>MAX31790ATI+T</t>
  </si>
  <si>
    <t>IC, CLK BUFFER, 1:6, LVCMOS, 200MHZ MIN,</t>
  </si>
  <si>
    <t>CDCLVC1106PWR</t>
  </si>
  <si>
    <t>IC, JERICHO PLUS, BCM88681 A1</t>
  </si>
  <si>
    <t>BCM88681CA1KFSBG</t>
  </si>
  <si>
    <t>IC, INTERFACE, USB TO UART/FIFO, DUAL, Q</t>
  </si>
  <si>
    <t>FUTURTECDV</t>
  </si>
  <si>
    <t>FT2232HQ-REEL</t>
  </si>
  <si>
    <t>IC,CLKBUF,LVPECL,1:16,2GHZ,VQFN48</t>
  </si>
  <si>
    <t>CDCLVP1216RGZR</t>
  </si>
  <si>
    <t>LTC4419, DUAL INPUT POWER PATH PRIORITIZ</t>
  </si>
  <si>
    <t>LTC4419IMSE#TRPBF</t>
  </si>
  <si>
    <t>IC, POWER CONTROLLER, TI, 24 RAIL, UCD90</t>
  </si>
  <si>
    <t>UCD90320ZWSR</t>
  </si>
  <si>
    <t>IC,TEMP SENSOR</t>
  </si>
  <si>
    <t>LM57BISD-10/NOPB</t>
  </si>
  <si>
    <t>IC,REFERENCE,2.5V</t>
  </si>
  <si>
    <t>REF3325AIRSER</t>
  </si>
  <si>
    <t>IC,NETWORK PLL</t>
  </si>
  <si>
    <t>82P33831ABAG</t>
  </si>
  <si>
    <t>IC,FPGA,XC6SLX25T,FBGA484</t>
  </si>
  <si>
    <t>XC6SLX25T-2FGG484C</t>
  </si>
  <si>
    <t>IC, JERICHO PLUS, BCM88684 A1</t>
  </si>
  <si>
    <t>BCM88684CA1KFSBG</t>
  </si>
  <si>
    <t>IC,FPGA,XC6SLX75T,FBGA484</t>
  </si>
  <si>
    <t>XC6SLX75T-3FGG484C</t>
  </si>
  <si>
    <t>IC,TCAM,NLA15K,4M,12.5G,900MHZ,A1,DUAL H</t>
  </si>
  <si>
    <t>BCM52311A1IH0H325D</t>
  </si>
  <si>
    <t>IC, TOMAHAWK+, SWITCH, 1.8TB, REV A1, FC</t>
  </si>
  <si>
    <t>BCM56967A1KFSBG</t>
  </si>
  <si>
    <t>IC, TRIDENT3, SWITCH, 3200G, FCBGA2912,</t>
  </si>
  <si>
    <t>BCM56870A0KFSBG</t>
  </si>
  <si>
    <t>IC,TRANSCEIVER,RS-232,TSSOP16,IND TEMP -</t>
  </si>
  <si>
    <t>ST3232EBTR</t>
  </si>
  <si>
    <t>IC,TPM1.2,SLB9645,VQFN32</t>
  </si>
  <si>
    <t>SLB9645VQ12FW13332XUMA2</t>
  </si>
  <si>
    <t>IC, FPGA, XILINX, ARTIX-7 XC7A35T-2CSG32</t>
  </si>
  <si>
    <t>XC7A35T-3CSG325E</t>
  </si>
  <si>
    <t>IC, RAMON, BCM88795-B0, SINGLE STAGE - 1</t>
  </si>
  <si>
    <t>BCM88795CB0KFSBG</t>
  </si>
  <si>
    <t>IC, RAMON, BCM88797, REV B0, SINGLE STAG</t>
  </si>
  <si>
    <t>BCM88797CB0KFSBG</t>
  </si>
  <si>
    <t>IC, BUS LEVEL TRANSLATOR,40 MHZ, DUAL CH</t>
  </si>
  <si>
    <t>LSF0102DCTR</t>
  </si>
  <si>
    <t>IC,TPM1.2,SLB9670,VQFN32,-40C~85C</t>
  </si>
  <si>
    <t>SLB9670XQ12FW640XUMA1</t>
  </si>
  <si>
    <t>IC, PHY, BABBAGE A0, 56G PAM4 AND 28G NR</t>
  </si>
  <si>
    <t>CRT50216P-A0G-C2</t>
  </si>
  <si>
    <t>IC, PHY, BABBAGE B0, 56G PAM4 AND 28G NR</t>
  </si>
  <si>
    <t>CRT50216-B0-AALN-C2</t>
  </si>
  <si>
    <t>IC, TOMAHAWK2CLOUD, SWITCH, 6400,BCM5697</t>
  </si>
  <si>
    <t>BCM56971B0KFSBG</t>
  </si>
  <si>
    <t>IC, 8-BIT DUAL SUPPLY TRANSCEIVER, 1.2V</t>
  </si>
  <si>
    <t>74AVC8T245PW,118</t>
  </si>
  <si>
    <t>IC,FPGA,M2GL060T,FGG676,ROHS</t>
  </si>
  <si>
    <t>MICROSEMI SEMICONDUCTOR (ASIA)</t>
  </si>
  <si>
    <t>M2GL060T-FGG676</t>
  </si>
  <si>
    <t>IC,LMV339,QUAD VOLTAGE COMPARATOR,TSSOP1</t>
  </si>
  <si>
    <t>LMV339IPWR</t>
  </si>
  <si>
    <t>IC, LMK05318, CLOCK GENERATOR PLL</t>
  </si>
  <si>
    <t>LMK05318RGZR</t>
  </si>
  <si>
    <t>IC, CPU, INTEL BROADWELL-DE, D1519, 4 CO</t>
  </si>
  <si>
    <t>GG8067402569601S R2DM</t>
  </si>
  <si>
    <t>IC,FPGA,M2GL060T,FGG676,I-TEMP,ROHS</t>
  </si>
  <si>
    <t>M2GL060TFGG676I</t>
  </si>
  <si>
    <t>IC, BAREFOOT-TOFINO 32-PORT, 4-PIPE, SWI</t>
  </si>
  <si>
    <t>BAREFOOT</t>
  </si>
  <si>
    <t>BFN-T10-032Q-B0(DC&gt;=1824,#3)</t>
  </si>
  <si>
    <t>IC, TVS, BIPOLAR, SMDA12C</t>
  </si>
  <si>
    <t>SMDB12CE3/TR7</t>
  </si>
  <si>
    <t>IC, HIGH POWER, 0.84V, 400W, JERICHO2, B</t>
  </si>
  <si>
    <t>BCM88690CB1KFSBG</t>
  </si>
  <si>
    <t>IC, TOMAHAWK3, SWITCH, 12.8TB, BCM56980,</t>
  </si>
  <si>
    <t>BCM56980B0KFSBG</t>
  </si>
  <si>
    <t>IC, BUFFER, 1:6 DIFFERENTIAL, 2-IN MUX,</t>
  </si>
  <si>
    <t>SI53301-B-GMR</t>
  </si>
  <si>
    <t>IC, TITANHAWK, BCM56968B1KFSBG</t>
  </si>
  <si>
    <t>BCM56968B1KFSBG</t>
  </si>
  <si>
    <t>LINEAR REPEATER, 28GPS, 8 CHANNEL, DS280</t>
  </si>
  <si>
    <t>DS280BR820ZBLR</t>
  </si>
  <si>
    <t>IC,OPAMP,LMH6601</t>
  </si>
  <si>
    <t>LMH6601MG/NOPB</t>
  </si>
  <si>
    <t>IC,PCIE-SWITCH,PM8533,48L,24P,GEN3,FCBGA</t>
  </si>
  <si>
    <t>PM8533B-F3EIP</t>
  </si>
  <si>
    <t>IC, FPGA, SPARTAN-6 LX, 3840 CELLS, 1.2V</t>
  </si>
  <si>
    <t>XC6SLX4-2CSG225C</t>
  </si>
  <si>
    <t>IC,PWR CONTROLLER, ANALOG DEVICE,17 RAIL</t>
  </si>
  <si>
    <t>ARROW ELECTRONICS, INC.</t>
  </si>
  <si>
    <t>ADM1266ACPZ-R7</t>
  </si>
  <si>
    <t>IC, REMOTE MANAGEMENT PROCESSOR, BMC, AS</t>
  </si>
  <si>
    <t>AST2520A2-GP-UA</t>
  </si>
  <si>
    <t>IC,CLKBUF,LVPECL,2:1 IN,1:4 OUT,VOUT_DIF</t>
  </si>
  <si>
    <t>8SLVP1204ANLGI/W</t>
  </si>
  <si>
    <t>IC, FPGA, XC6SLX9-2FTG256C, BGA256</t>
  </si>
  <si>
    <t>XC6SLX9-2FTG256C</t>
  </si>
  <si>
    <t>IC, CROSSPOINT SWITCH, 48X48, 11.88GBPS,</t>
  </si>
  <si>
    <t>MACOM</t>
  </si>
  <si>
    <t>M21048G-12</t>
  </si>
  <si>
    <t>IC,8+1CH TEMP SENSOR,TMP468,QFN16</t>
  </si>
  <si>
    <t>TMP468AIRGTR</t>
  </si>
  <si>
    <t>IC, SWITCH, 2-CH, 2:1, 2.3-3.6V, 1GHZ, U</t>
  </si>
  <si>
    <t>TS3USB221ERSER</t>
  </si>
  <si>
    <t>IC, TRIDENT3 X5, SWITCH, 2000G, 1001.7MP</t>
  </si>
  <si>
    <t>BCM56770A0KFSBG</t>
  </si>
  <si>
    <t>IC, CK420BQ DERIVATIVE, SRNS PCIE CLOCKI</t>
  </si>
  <si>
    <t>932SQ426AGLFT</t>
  </si>
  <si>
    <t>IC, TEMP SENSOR, DIGITAL, SERIAL 2-WIRE</t>
  </si>
  <si>
    <t>LM75BDP,118</t>
  </si>
  <si>
    <t>IC, AMD, MERLIN FALCON, RX-421ND, 4 CORE</t>
  </si>
  <si>
    <t>RE421NAAY43KA</t>
  </si>
  <si>
    <t>IC, AMD, MERLIN FALCON, RX-216TD, 2 CORE</t>
  </si>
  <si>
    <t>RE216TAAY23KA</t>
  </si>
  <si>
    <t>IC, CROSSPOINT SWITCH, 120X120, 12.5GBPS</t>
  </si>
  <si>
    <t>MACOMTESOL</t>
  </si>
  <si>
    <t>M21601G-12</t>
  </si>
  <si>
    <t>IC, XCVR, 1 BIT, DUAL V TRANSLATION, 3-S</t>
  </si>
  <si>
    <t>74AVC1T45W6-7</t>
  </si>
  <si>
    <t>IC, FPGA, M2GL025T, FGG484</t>
  </si>
  <si>
    <t>M2GL025T-FGG484</t>
  </si>
  <si>
    <t>IC, FPGA, SPARTAN-6 LX, 9152 CELLS, 1.2V</t>
  </si>
  <si>
    <t>XC6SLX9-2CSG225C</t>
  </si>
  <si>
    <t>IC, SWITCH, TRIDENT3.X3, 500GB/S,  BCM56</t>
  </si>
  <si>
    <t>BCM56578A1KFSBG</t>
  </si>
  <si>
    <t>BCM56578A2KFSBG</t>
  </si>
  <si>
    <t>IC, SWITCH, TRIDENT3.X3, 560GB/S,  863.1</t>
  </si>
  <si>
    <t>BCM56578A0KFSBG</t>
  </si>
  <si>
    <t>IC, PWM CNTRL, DUAL OUTPUT, 7 PHASE (M+N</t>
  </si>
  <si>
    <t>MP2965GQK-0000-Z</t>
  </si>
  <si>
    <t>IC, CNTRL, MULTI-PHASE, THREE OUTPUT, 6</t>
  </si>
  <si>
    <t>MP2949AGQKT-0000-Z</t>
  </si>
  <si>
    <t>X2 PCIE DUAL PORT DUAL MDIA GBE CONTROLL</t>
  </si>
  <si>
    <t>BCM5720A0KFBG</t>
  </si>
  <si>
    <t>IC, 16-BIT TO 8-BIT MUX/DEMUX GIGABIT ET</t>
  </si>
  <si>
    <t>TS3L501ERUAR</t>
  </si>
  <si>
    <t>IC, PHY, OCTAL 2.5GBASE-T, BCM54998ES RE</t>
  </si>
  <si>
    <t>BCM54998ESB0KFSBG</t>
  </si>
  <si>
    <t>IC, CROSSPOINT SWITCH, 160X160, 12.5GBPS</t>
  </si>
  <si>
    <t>M21605G-12</t>
  </si>
  <si>
    <t>IC, LOAD SWITCH, LOW EN, 0.5MM PITCH, WL</t>
  </si>
  <si>
    <t>TPS22910AYZVR</t>
  </si>
  <si>
    <t>IC, MP2972, PWM CNTRL, DUAL OUTPUT, 12 P</t>
  </si>
  <si>
    <t>MP2972GQK-0000-Z (DC&gt;1845)</t>
  </si>
  <si>
    <t>3390.KBUF,LVPECL,1:2, 2.5/3.3V,3.2GHZ, F</t>
  </si>
  <si>
    <t>SY58607UMGTR</t>
  </si>
  <si>
    <t>IC, PHY, OCTAL 5GBASE-T, BCM54998S REVB0</t>
  </si>
  <si>
    <t>BCM54998SB0KFSBG</t>
  </si>
  <si>
    <t>IC,OCTAL,POE 802.3AT PSE CONTROLLER,BCM5</t>
  </si>
  <si>
    <t>BCM59121B0KMLG</t>
  </si>
  <si>
    <t>SINGLE, D-TYPE LATCH, 3-STATE OUTPUT</t>
  </si>
  <si>
    <t>SN74LVC1G373DBVR</t>
  </si>
  <si>
    <t>IC, BAREFOOT-TOFINO-32-PORT, 2-PIPE, SWI</t>
  </si>
  <si>
    <t>BFN-T10-032D-B0(DC&gt;=1824)</t>
  </si>
  <si>
    <t>IC, 2X OSFP SLOW SIGNAL INTERFACE, QFN14</t>
  </si>
  <si>
    <t>DIALOGSEMI</t>
  </si>
  <si>
    <t>SLG4AX42269VTR</t>
  </si>
  <si>
    <t>IC, DCDC, 100V INPUT, 0.6A, SO8</t>
  </si>
  <si>
    <t>LM5017MRX/NOPB</t>
  </si>
  <si>
    <t>C,FPGA,XC6SLX25T,FBGA324</t>
  </si>
  <si>
    <t>XC6SLX25T-2CSG324C</t>
  </si>
  <si>
    <t>IC,OPAMP,IB&lt;10PAMP,SOT23-5</t>
  </si>
  <si>
    <t>OPA348AIDBVR</t>
  </si>
  <si>
    <t>IC, 4+1 CH TEMP SENSOR, QFN16</t>
  </si>
  <si>
    <t>TMP464AIRGTR</t>
  </si>
  <si>
    <t>IC,POWER CYCLE CONTROLLER,QFN8</t>
  </si>
  <si>
    <t>SLG4E42686VTR</t>
  </si>
  <si>
    <t>IC, PHY, OCTAL, 1GBASE-TBCM54182</t>
  </si>
  <si>
    <t>BCM54182B0KQLEG</t>
  </si>
  <si>
    <t>IC, FPGA, VIRTEX ULTRASCALE+, 1879920 CE</t>
  </si>
  <si>
    <t>XCVU9P-3FLGB2104E</t>
  </si>
  <si>
    <t>IC, SWITCH, TRIDENT3.X3, 290GB/S,  BCM56</t>
  </si>
  <si>
    <t>BCM56577A1KFSBG</t>
  </si>
  <si>
    <t>BCM56577A2KFSBG</t>
  </si>
  <si>
    <t>BCM56577A0KFSBG</t>
  </si>
  <si>
    <t>IC, SWITCH, TRIDENT3.X3, 350GB/S,  BCM56</t>
  </si>
  <si>
    <t>BCM56579A1KFSBG</t>
  </si>
  <si>
    <t>BCM56579A2KFSBG</t>
  </si>
  <si>
    <t>BCM56579A0KFSBG</t>
  </si>
  <si>
    <t>IC,LINEAR,VREG,3.3V OUTPUT 0.08A MAX,QFN</t>
  </si>
  <si>
    <t>TPS715A33DRBR</t>
  </si>
  <si>
    <t>IC, FPGA, VIRTEX ULTRASCALE, 1724100 CEL</t>
  </si>
  <si>
    <t>XCVU7P-2FLVB2104E</t>
  </si>
  <si>
    <t>IC, AMD FT3 APU CROWN EAGLE 2.4GHZ 2C</t>
  </si>
  <si>
    <t>GE224PIXJ23JB</t>
  </si>
  <si>
    <t>IC,FPGA,XC6SLX100T,FBGA676</t>
  </si>
  <si>
    <t>XC6SLX100T-2FGG676C</t>
  </si>
  <si>
    <t>IC, TRIDENT3 X4, SWITCH, 2000G, 1001.7MP</t>
  </si>
  <si>
    <t>BCM56470A0KFSBG</t>
  </si>
  <si>
    <t>IC, FIRELIGHT-MGIG, SWITCH, 400G,MPPS, 6</t>
  </si>
  <si>
    <t>BCM56070A0KFSBG</t>
  </si>
  <si>
    <t>IC, 80V HOTSWAP,LM5066,EXTERNAL NFET,TSS</t>
  </si>
  <si>
    <t>LM5066PMHX/NOPB</t>
  </si>
  <si>
    <t>IC,74CBTLV3257,QUAD MUX,2:1,UQFN16</t>
  </si>
  <si>
    <t>SN74CBTLV3257RSVR</t>
  </si>
  <si>
    <t>IC, FIRELIGHT-1GIG, SWITCH, 420G,MPPS, 6</t>
  </si>
  <si>
    <t>BCM56071A0KFSBG</t>
  </si>
  <si>
    <t>IC, PHY, 10GBASE-T, OCTAL, BCM84898, 16N</t>
  </si>
  <si>
    <t>BCM84898B0KFSBG</t>
  </si>
  <si>
    <t>IC, D-TYPE LATCH, SINGLE, TRI-ST, SC-70</t>
  </si>
  <si>
    <t>SN74LVC1G373DCKR</t>
  </si>
  <si>
    <t>IC,CLOCK GENERATOR,BROOKS ISLAND,QFN40</t>
  </si>
  <si>
    <t>SI5332DD09749-GM2</t>
  </si>
  <si>
    <t>PWR,DC-DC,12A,TPS56C215,QFN18</t>
  </si>
  <si>
    <t>TPS56C215RNNR</t>
  </si>
  <si>
    <t>IC, DUAL CHANNEL ISOLATOR, SOIC8</t>
  </si>
  <si>
    <t>ISO7720DR</t>
  </si>
  <si>
    <t>IC,POWER CYCLE CONTROLLER,4/10.5 SEC, RE</t>
  </si>
  <si>
    <t>SLG4E42669VTR REV003</t>
  </si>
  <si>
    <t>IC,PCIE-SWITCH,PM8532,32L,16P,GEN3,FCBGA</t>
  </si>
  <si>
    <t>PM8532B-F3EI</t>
  </si>
  <si>
    <t>IC,FANOUT BUFFER,1:4,CMOS,2.5V-3.3V,SOIC</t>
  </si>
  <si>
    <t>553SDCGI8</t>
  </si>
  <si>
    <t>IC,VREF,2.5V,SOT23</t>
  </si>
  <si>
    <t>REF3325AIDBZR</t>
  </si>
  <si>
    <t>IC, DCDC, 65V INPUT, 2A, WSON12</t>
  </si>
  <si>
    <t>LM5160DNTJ</t>
  </si>
  <si>
    <t>IC, SINGLE 555 CMOS TIMER, 15V INPUT MAX</t>
  </si>
  <si>
    <t>TS555IDTTR</t>
  </si>
  <si>
    <t>IC, LMK03318, CLOCK GENERATOR PLL</t>
  </si>
  <si>
    <t>LMK03318RHST</t>
  </si>
  <si>
    <t>ISO7721DR</t>
  </si>
  <si>
    <t>IC, HALL EFFECT SENSOR, OMNIPOLAR, PUSH</t>
  </si>
  <si>
    <t>DRV5032FADBZR</t>
  </si>
  <si>
    <t>IC, 3KV DIGITAL ISOLATORS, LP HEX-CH 3/1</t>
  </si>
  <si>
    <t>ISO7741DBQR</t>
  </si>
  <si>
    <t>IC, BUFFER, NON-INV, DUAL, SCHMITT TRIG,</t>
  </si>
  <si>
    <t>NC7WZ17P6X</t>
  </si>
  <si>
    <t>IC, BUFFER, NON-INVERT, 5.5V, SC70-6</t>
  </si>
  <si>
    <t>74LVC2G07GW,125</t>
  </si>
  <si>
    <t>IC, B52, CMS42550, REVA1, GBOX &amp; RETIMER</t>
  </si>
  <si>
    <t>CMS42550-A1-AALN-10</t>
  </si>
  <si>
    <t>IC, ISOLATOR, DUAL, DEFAULT LOW, SOIC-8</t>
  </si>
  <si>
    <t>ISO7721FDR</t>
  </si>
  <si>
    <t>IC, 2X QSFP-DD/QSFP SLOW SIGNAL INTERFAC</t>
  </si>
  <si>
    <t>SLG4F42961VTR</t>
  </si>
  <si>
    <t>IC,Q2C,BCM88825</t>
  </si>
  <si>
    <t>BCM88825CA0KFSBG</t>
  </si>
  <si>
    <t>IC,LOGIC,QUAD DRIVER, 3-STATE, OE_B, TSS</t>
  </si>
  <si>
    <t>74LVC125APW,118</t>
  </si>
  <si>
    <t>IC, TI, PWM CNTRL, DUAL OUTPUT, 12 PHASE</t>
  </si>
  <si>
    <t>TPS536C7RSLR</t>
  </si>
  <si>
    <t>MODULE, MULTI-GNSS TIMING, 28 PIN, SMT</t>
  </si>
  <si>
    <t>EMERGES-LITE PTE LTD</t>
  </si>
  <si>
    <t>TRIMBLE</t>
  </si>
  <si>
    <t>96975-00</t>
  </si>
  <si>
    <t>IC, DUAL LOAD SWITCH, 6A, 0.023-OHM</t>
  </si>
  <si>
    <t>TPS22976DPUT</t>
  </si>
  <si>
    <t>IC, CLOCK GENERATOR, BIRD ISLAND, 8 OUTP</t>
  </si>
  <si>
    <t>SI5332DD10414-GM2R</t>
  </si>
  <si>
    <t>IC, GPIO EXPANDER, TSSOP-16</t>
  </si>
  <si>
    <t>PCAL9554BPWJ</t>
  </si>
  <si>
    <t>IC, ETHERNET ADAPTER, PRO EN, 2 PORT 10/</t>
  </si>
  <si>
    <t>ARROW ELECTRONICS AUSTRALIA PTY LTD</t>
  </si>
  <si>
    <t>MELLANOX</t>
  </si>
  <si>
    <t>MT27528A1-FCCF-BE</t>
  </si>
  <si>
    <t>IC, ISL6341BIRZ BUCK REGULATOR POSITIVE</t>
  </si>
  <si>
    <t>ISL6341BIRZ</t>
  </si>
  <si>
    <t>IC, MOTOR DRIVER, SOIC-10</t>
  </si>
  <si>
    <t>LV8548MC-AH</t>
  </si>
  <si>
    <t>IC, JERICHO2, HALF MDB, NO ILKN, BCM8869</t>
  </si>
  <si>
    <t>BCM88694CB1KFSBG</t>
  </si>
  <si>
    <t>IC,SMBUS 16 GPIO, TSSOP24 WITH EXTERNAL</t>
  </si>
  <si>
    <t>TCA9539PWR</t>
  </si>
  <si>
    <t>IC, PHY, OCTAL 2.5GBASE-T, BCM54998E, CO</t>
  </si>
  <si>
    <t>BCM54998EB0KFSBG</t>
  </si>
  <si>
    <t>IC, DIGITAL TEMP SENSOR, 2.7V ~ 5.5V, MS</t>
  </si>
  <si>
    <t>TMP75AIDGKR</t>
  </si>
  <si>
    <t>IC, GPIO EXPANDER, 16-BIT, I2C-BUS I/O P</t>
  </si>
  <si>
    <t>IC, BUS SWITCH, 8 BIT, TSSOP20</t>
  </si>
  <si>
    <t>SN74CB3Q3244PWR</t>
  </si>
  <si>
    <t>IC, PWR CONTROLLER, TI, 10 RAIL, UCD9090</t>
  </si>
  <si>
    <t>UCD9090ARGZR</t>
  </si>
  <si>
    <t>IC, JERICHO2, FULL MDB, NO ILKN, BCM8869</t>
  </si>
  <si>
    <t>BCM88696CB1KFSBG</t>
  </si>
  <si>
    <t>PWR,DC-DC,8A,TPS568215,QFN18</t>
  </si>
  <si>
    <t>TPS568215RNNR</t>
  </si>
  <si>
    <t>IC, NIS5820A, E-FUSE, 8A, 12V, 24mOhm IN</t>
  </si>
  <si>
    <t>NIS5820MT2TXG</t>
  </si>
  <si>
    <t>C, BUCK REG, SYNC ADJ, SVID, 40A, 5x7mm,</t>
  </si>
  <si>
    <t>TEXAS INSTRUMENTS INC. ( TI ) </t>
  </si>
  <si>
    <t>TPS546D24RVFR</t>
  </si>
  <si>
    <t>IC,ADCMP393ARUZ TYPE ,QUAD VOLTAGE COMPA</t>
  </si>
  <si>
    <t>ADCMP393ARUZ-RL7</t>
  </si>
  <si>
    <t>IC, OCTAL INVERTER, TRI-STATE, TSSOP-20,</t>
  </si>
  <si>
    <t>SN74LVC240APWR</t>
  </si>
  <si>
    <t>IC, DUAL LOAD SWITCH, 6A, 0.023-OHM, NO</t>
  </si>
  <si>
    <t>TPS22976NDPUT</t>
  </si>
  <si>
    <t>IC, FPGA, XC6SLX16-2FTG256C, BGA256</t>
  </si>
  <si>
    <t>XILINX INC.</t>
  </si>
  <si>
    <t>XC6SLX16-2FTG256C</t>
  </si>
  <si>
    <t>IC, SINGLE POWER SUPPLY, LEVEL TRANSLATI</t>
  </si>
  <si>
    <t>74LV1T34GWH</t>
  </si>
  <si>
    <t>IC, BUS XCVR, CONFIG LVL SHFT, DUAL SUPP</t>
  </si>
  <si>
    <t>SN74LVC2T45DCUR</t>
  </si>
  <si>
    <t>IC,COMPARATOR,DUAL,TLV1702,FULL INPUT CO</t>
  </si>
  <si>
    <t>TLV1702AIDGKR</t>
  </si>
  <si>
    <t>IC,SMBUS LEVEL TRANSLATOR, REDRIVER 1 CH</t>
  </si>
  <si>
    <t>PCA9515BDGKR</t>
  </si>
  <si>
    <t>IC, Q2C BCM88820 REV A1</t>
  </si>
  <si>
    <t>BROADCOM </t>
  </si>
  <si>
    <t>BCM88820CA1KFSBG</t>
  </si>
  <si>
    <t>IC, TRIDENT3 X5, SWITCH, 1080G, 1BMPPS,</t>
  </si>
  <si>
    <t>BCM56771A0KFSBG</t>
  </si>
  <si>
    <t>IC,FPGA,A3P125,FGG144,ROHS</t>
  </si>
  <si>
    <t>A3P125-FGG144</t>
  </si>
  <si>
    <t>IND CHOKE USB 4PIN</t>
  </si>
  <si>
    <t>INDUCTOR</t>
  </si>
  <si>
    <t>MURATA ELECTRONICS SINGAPORE (PTE)</t>
  </si>
  <si>
    <t>DLW21SN900SQ2L</t>
  </si>
  <si>
    <t>IND FERRITE 30 OHM 100MHZ 1A 0603</t>
  </si>
  <si>
    <t>BLM18PG300SN1D</t>
  </si>
  <si>
    <t>IND 0.4UH 0.02OHM 2012</t>
  </si>
  <si>
    <t>NCB-H0805A101TR400F</t>
  </si>
  <si>
    <t>IND 4.7UH 650MA 1210</t>
  </si>
  <si>
    <t>LQH32CN4R7M33L</t>
  </si>
  <si>
    <t>IND 10 UH 20% 0603</t>
  </si>
  <si>
    <t>LQM18FN100M00D</t>
  </si>
  <si>
    <t>IND 0.68UH 35A</t>
  </si>
  <si>
    <t>MAG LAYERS SCIENTIFIC-TECHNICS</t>
  </si>
  <si>
    <t>MAGLAYERS</t>
  </si>
  <si>
    <t>MMD-12FD-R68M-V1-RU</t>
  </si>
  <si>
    <t>IND FERRITE 30 OHM 100MH 0603</t>
  </si>
  <si>
    <t>MPZ1608S300ATAH0</t>
  </si>
  <si>
    <t>IND 22NH 2% 0402</t>
  </si>
  <si>
    <t>LQW15AN22NG00D</t>
  </si>
  <si>
    <t>IND FERRITE 260 OHMS 1GHZ 2A 0603</t>
  </si>
  <si>
    <t>BLM18EG221SN1D</t>
  </si>
  <si>
    <t>IND 15 NH 2% 0402</t>
  </si>
  <si>
    <t>LQW15AN15NG00D</t>
  </si>
  <si>
    <t>IND FERRITE 600 OHM 25% 0.4 DCR .5A 1608</t>
  </si>
  <si>
    <t>BLM18AG601SN1D</t>
  </si>
  <si>
    <t>IND 0.56UH 27.5A SMT-2</t>
  </si>
  <si>
    <t>MAG LAYERS</t>
  </si>
  <si>
    <t>MMD-10DZ-R56M-V1-RU</t>
  </si>
  <si>
    <t>IND 10UH 3A 2525</t>
  </si>
  <si>
    <t>COILCRAFT</t>
  </si>
  <si>
    <t>MSS1038-103NLC</t>
  </si>
  <si>
    <t>IND 1UH 17A 4040</t>
  </si>
  <si>
    <t>MMD-10DZ-1R0M-V1-RU</t>
  </si>
  <si>
    <t>IND 1.5UH 15A 4040</t>
  </si>
  <si>
    <t>MMD-10DZ-1R5M-V1-RU</t>
  </si>
  <si>
    <t>IND 1UH 29A 5050 SMT-2</t>
  </si>
  <si>
    <t>MMD-12EZ-1R0M-V1-RU</t>
  </si>
  <si>
    <t>IND FERRITE 220 OHMS 100MHZ .8 0HMS 0402</t>
  </si>
  <si>
    <t>BLM15BB221SN1D</t>
  </si>
  <si>
    <t>IND FERRITE 220 OHMS 100MHZ .05OHMS 0805</t>
  </si>
  <si>
    <t>BLM21PG221SN1D</t>
  </si>
  <si>
    <t>IND FERRITE 42 OHMS 100MHZ .008OHMS 0805</t>
  </si>
  <si>
    <t>FBMJ2125HS420-T</t>
  </si>
  <si>
    <t>IND 22UH 2.3A 4040</t>
  </si>
  <si>
    <t>MSS1038-223MLC</t>
  </si>
  <si>
    <t>IND 0.47UH 20%,41A 1.0MOHM</t>
  </si>
  <si>
    <t>MMD-12FD-R47M-V1-RU</t>
  </si>
  <si>
    <t>IND FERRITE 330OHM 2.5A 50MOHM 0805</t>
  </si>
  <si>
    <t>NCB-H0805A331TR250F</t>
  </si>
  <si>
    <t>IND  3.3UH  6A  2525</t>
  </si>
  <si>
    <t>MMD-06CZ-3R3M-V1-RU</t>
  </si>
  <si>
    <t>IND 18UH 10A 0.001OHMS 3318 SMT-2</t>
  </si>
  <si>
    <t>LAIRD TECHNOLOGIES</t>
  </si>
  <si>
    <t>LAIRDTECH</t>
  </si>
  <si>
    <t>28F0181-1SR-10</t>
  </si>
  <si>
    <t>FB 330OHM AT 100MHZ 50MOHM 2.5A 0805</t>
  </si>
  <si>
    <t>MPZ2012S331AT000</t>
  </si>
  <si>
    <t>IND 0.36UH 60A SMT-2</t>
  </si>
  <si>
    <t>MMD-10DZ-R36M-V1-RU</t>
  </si>
  <si>
    <t>IND 0.15UH 15% 41A 0.29MOHM</t>
  </si>
  <si>
    <t>FP1007R3-R15-R</t>
  </si>
  <si>
    <t>IND 0.47UH 20% 32A 2 MOHM SMT-2</t>
  </si>
  <si>
    <t>VISHAY INTERTECHNOLOGY ASIA PTE LTD</t>
  </si>
  <si>
    <t>IHLP5050CEERR47M01</t>
  </si>
  <si>
    <t>IND 100UH 20% 0.19A 3.4OHM SMT-2</t>
  </si>
  <si>
    <t>LPS3015-104MRC</t>
  </si>
  <si>
    <t>IND 1UH 27-47MOHMS 3.8A 4X4.8MM SMT-2</t>
  </si>
  <si>
    <t>NPIM42B1R0MTRF</t>
  </si>
  <si>
    <t>IND 1UH 20% 7A 2020</t>
  </si>
  <si>
    <t>MMD-05BZ-1R0M-V1-RU</t>
  </si>
  <si>
    <t>IND FERRITE 180OHM 1.5A 0603</t>
  </si>
  <si>
    <t>BLM18PG181SN1D</t>
  </si>
  <si>
    <t>IND 0.22UH 20% 0.6A 0603</t>
  </si>
  <si>
    <t>MLZ1608DR22DT000</t>
  </si>
  <si>
    <t>IND, WW, 4.7UH, 20%, 0.6A, 0.3445 OHM, 0</t>
  </si>
  <si>
    <t>TAIYO YUDEN (M) SDN BHD</t>
  </si>
  <si>
    <t>BRC2012T4R7MD</t>
  </si>
  <si>
    <t>IND, WW, 4.7UH, 20%, 15.5A, 0.0079 OHM,</t>
  </si>
  <si>
    <t>7443320470</t>
  </si>
  <si>
    <t>IND FERRITE 65 NH .032MOHM 24A SMT-2</t>
  </si>
  <si>
    <t>FP0404R1-R065-R</t>
  </si>
  <si>
    <t>IND, FERRITE BEAD, 120 OHM@100MHZ, 0.015</t>
  </si>
  <si>
    <t>FBMH2016HM121NT</t>
  </si>
  <si>
    <t>IND, 170NH, 10%, 61A</t>
  </si>
  <si>
    <t>FP1007R3-R17-R</t>
  </si>
  <si>
    <t>IND 0.47UH 20% 30A 1.53 MOHM 4040</t>
  </si>
  <si>
    <t>ABRACON</t>
  </si>
  <si>
    <t>ASPI-1040HI-R47M-T05</t>
  </si>
  <si>
    <t>IND, WW, 4.7UH, 20%, 5.5A, 0.04 OHM, 6.9</t>
  </si>
  <si>
    <t>NPIM74C4R7MTRF</t>
  </si>
  <si>
    <t>IND FERRITE 330 OHM 100 MHZ 1.5A 0603</t>
  </si>
  <si>
    <t>MPZ1608S331ATA00</t>
  </si>
  <si>
    <t>IND FERRITE 470 OHM 1A 0603</t>
  </si>
  <si>
    <t>BLM18PG471SN1D</t>
  </si>
  <si>
    <t>IND FERRITE 220 OHM 100MHZ 2.2A 0603</t>
  </si>
  <si>
    <t>MPZ1608S221ATA00</t>
  </si>
  <si>
    <t>IND 4.7UH 20% 70MOHM 2A SMD-2</t>
  </si>
  <si>
    <t>NRS4018T 4R7MDGJ</t>
  </si>
  <si>
    <t>IND 0.47UH 20% 17.5A 4 MOHM 2525-2</t>
  </si>
  <si>
    <t>IHLP2525CZERR47M01</t>
  </si>
  <si>
    <t>IND, 2.2UH, 20%, 20A, 0.0042 OHM, 14X12.</t>
  </si>
  <si>
    <t>ASPI-1367-2R2M-T</t>
  </si>
  <si>
    <t>IND 0.22UH 10% 35A 0.5MOHM</t>
  </si>
  <si>
    <t>FP0807R1-R22-R</t>
  </si>
  <si>
    <t>IND 150NH 15% 61A .29M 5% 70A SATR SMT-2</t>
  </si>
  <si>
    <t>IND 2.7 NH 20% 800MA 0402</t>
  </si>
  <si>
    <t>LQW15AN2N7D00D</t>
  </si>
  <si>
    <t>IND  FERRITE  600 OHM 100M</t>
  </si>
  <si>
    <t>BLM18KG601SN1D</t>
  </si>
  <si>
    <t>IND FERRITE 600 OHM 100MHZ 2A 0805</t>
  </si>
  <si>
    <t>MPZ2012S601AT000</t>
  </si>
  <si>
    <t>IND 0.47UH 20% 11.5A 2020</t>
  </si>
  <si>
    <t>MMD-05BZ-R47M-V1-RU</t>
  </si>
  <si>
    <t>IND FERRITE 220 OHMS 100MHZ .45OHMS 0603</t>
  </si>
  <si>
    <t>BLM18BB221SN1D</t>
  </si>
  <si>
    <t>IND .47UH 15% 33A .88MOHM 40/57A S SMT-2</t>
  </si>
  <si>
    <t>HC9-R47-R</t>
  </si>
  <si>
    <t>IND 0.19UH 90A 0.00095 OHMS SMT-2</t>
  </si>
  <si>
    <t>IHLP4040DZERR19M01</t>
  </si>
  <si>
    <t>IND 0.47UH 7A 16MOHM SMT-2</t>
  </si>
  <si>
    <t>IHLP1616BZERR47M11</t>
  </si>
  <si>
    <t>IND, WW, 10UH, 20%, 0.24A, 0805</t>
  </si>
  <si>
    <t>KEMET ELECTRONICS MARKETING (S) PTE</t>
  </si>
  <si>
    <t>L0805C100MDWIT</t>
  </si>
  <si>
    <t>IND 0.22UH 20% 38A 1.3 MOHM SMT-2</t>
  </si>
  <si>
    <t>MMD-12CE-R22M-V1-RU</t>
  </si>
  <si>
    <t>IND FERR 1000OHMS 100MHZ 1100OHMS RC0603</t>
  </si>
  <si>
    <t>742861210</t>
  </si>
  <si>
    <t>IND 175 NH 15% 41A SMT-2</t>
  </si>
  <si>
    <t>PA2607.181NLT</t>
  </si>
  <si>
    <t>IND, 0.22UH, 20%, 29A, 0.29MOHM</t>
  </si>
  <si>
    <t>744307022</t>
  </si>
  <si>
    <t>IND 4.7UH 20% 1.26A 132MOHMS4X4MM</t>
  </si>
  <si>
    <t>NRS4018T4R7MDGJ</t>
  </si>
  <si>
    <t>IND 2.2UH 30% 5.1A 6.4A 50MOHM 6X6M SMT2</t>
  </si>
  <si>
    <t>VLS6045EX-2R2N</t>
  </si>
  <si>
    <t>IND 3.3UH 20% 6A 28MOHM 7.2X6.6M 2525</t>
  </si>
  <si>
    <t>ASPI-0630LR-3R3M-T15</t>
  </si>
  <si>
    <t>IND, 2.2UH, 20%,10.9A, 0.0045 OHM, 12.5X</t>
  </si>
  <si>
    <t>DR125-2R2-R</t>
  </si>
  <si>
    <t>IND 800 OHM @ 100MHZ 10 MOHM DC 8A 2020</t>
  </si>
  <si>
    <t>HR2220V801R-10</t>
  </si>
  <si>
    <t>IND 65NH 15% 24A 0.4MOHMS 3.8X3.8 SMT-2</t>
  </si>
  <si>
    <t>ITG ELECTRONICS,INC.</t>
  </si>
  <si>
    <t>INTERTECH</t>
  </si>
  <si>
    <t>SL1616A-R06LHF</t>
  </si>
  <si>
    <t>IND, FERRITE, 220 OHMS 100MHZ, 0.04 OHMS</t>
  </si>
  <si>
    <t>NCB-H0805A221TR300F</t>
  </si>
  <si>
    <t>IND, 215-230NH, 20%, 35A, 0.47MOHM, 8X11</t>
  </si>
  <si>
    <t>PA1320.221NLT</t>
  </si>
  <si>
    <t>IND, 1.5UH, 20%, 10A ISAT MAX, 9A IRMS M</t>
  </si>
  <si>
    <t>ABRACON CORPORATION</t>
  </si>
  <si>
    <t>ASPI-0630LR-1R5M-T15</t>
  </si>
  <si>
    <t>ND,22 NH,5%,800MA,DCR 0.160 OHMS,0402</t>
  </si>
  <si>
    <t>LQW15AN22NJ80D</t>
  </si>
  <si>
    <t>IND, FERRITE BEAD, 250 Z@100MHZ, 0.015 O</t>
  </si>
  <si>
    <t>STEWARD PTE LTD</t>
  </si>
  <si>
    <t>HI2220P251R-10</t>
  </si>
  <si>
    <t>IND, 0.82UH, 20%, 15A, 0.00388 OHM, SHLD</t>
  </si>
  <si>
    <t>IHLP3232DZERR82M11</t>
  </si>
  <si>
    <t>IND, 1UH, 20%, 5.39A, 0.0099 OHM, 7.6X7.</t>
  </si>
  <si>
    <t>DR74-1R0-R</t>
  </si>
  <si>
    <t>IND, 0.47UH, 20%, 25A, 0.00245 OHM, 8.18</t>
  </si>
  <si>
    <t>IHLP3232DZERR47M01</t>
  </si>
  <si>
    <t>FERRITE, 22OHM AT 100MHZ,6A,</t>
  </si>
  <si>
    <t>BLM21PG220SN1D</t>
  </si>
  <si>
    <t>IND, 0.47UH, 20%, 30A, 1.53 MOHM, 4040</t>
  </si>
  <si>
    <t>SM4015A-R47MHF</t>
  </si>
  <si>
    <t>IND, 4.7UH, 20%, 4A SAT, 0.03 - 0.035 OH</t>
  </si>
  <si>
    <t>MMD-06CZ-4R7M-V1-RU</t>
  </si>
  <si>
    <t>IND, 0.1UH, 15%, 19A, 1.21MOHM</t>
  </si>
  <si>
    <t>FP3-R10-R</t>
  </si>
  <si>
    <t>IND, 0.21UH, 10%, 50A, 0.29MOHM</t>
  </si>
  <si>
    <t>CTX01-18738-R</t>
  </si>
  <si>
    <t>IND, 0.68UH, 20%, 5.5MOHM, 15.5A, 3MHZ,</t>
  </si>
  <si>
    <t>MMD-06CZ-R68M-V1-RU</t>
  </si>
  <si>
    <t>IND, CHOKE, USB3.0, 4PIN</t>
  </si>
  <si>
    <t>DLP11TB800UL2L</t>
  </si>
  <si>
    <t>IND 3.3UH 20% 7A SAT 0.0404 OHM RDC MAX</t>
  </si>
  <si>
    <t>MMD-05CZ-3R3M-M2-RU</t>
  </si>
  <si>
    <t>IND 150NH 63A SAT 0.00017 OHM RDC, 10.8X</t>
  </si>
  <si>
    <t>FP1008-150-R</t>
  </si>
  <si>
    <t>IND, 3.3UH, 10A, 4040</t>
  </si>
  <si>
    <t>MMD-10DZ-3R3M-V1-RU</t>
  </si>
  <si>
    <t>IND, 4.7UH, 9.5A, 4040DZ</t>
  </si>
  <si>
    <t>MMD-10DZ-4R7M-V1-RU</t>
  </si>
  <si>
    <t>IND, 0.23UH, 15%, 40A SAT, 0.00029 OHM 5</t>
  </si>
  <si>
    <t>L30921-5</t>
  </si>
  <si>
    <t>IND, 2.2UH, 20%, 12A, 25.6A ISAT,8.2MOHM</t>
  </si>
  <si>
    <t>74437368022</t>
  </si>
  <si>
    <t>IND, 2.2UH, 20%, 14.5A, 10.2A ISAT, 0.00</t>
  </si>
  <si>
    <t>MMD-08DZ-2R2M-V2-RU</t>
  </si>
  <si>
    <t>IND, 5.6UH, 8.5A, 4040DZ</t>
  </si>
  <si>
    <t>MMD-10DZ-5R6M-V1</t>
  </si>
  <si>
    <t>IND 10UH 20% 1.1A 0.160 OHM RDC MAX FERR</t>
  </si>
  <si>
    <t>NRS4018T100MDGJ</t>
  </si>
  <si>
    <t>IND, FERRITE, 100 OHM 100MHZ, 3A, 0603</t>
  </si>
  <si>
    <t>BLM18KG101TN1D</t>
  </si>
  <si>
    <t>IND, FERRITE BEAD, 80 OHMS, 100 MHZ,  0.</t>
  </si>
  <si>
    <t>FBMJ3216HS800-T</t>
  </si>
  <si>
    <t>IND, FERRITE BEAD, 70 OHMS, 100 MHZ, 0.0</t>
  </si>
  <si>
    <t>BLM18SG700TN1D</t>
  </si>
  <si>
    <t>IND, FERRITE, 100 OHM @ 100MHZ, 10A, 0.0</t>
  </si>
  <si>
    <t>74279225101</t>
  </si>
  <si>
    <t>FERRITE, ULTRA, HC, 56 OHMS, 10A, SMD</t>
  </si>
  <si>
    <t>DM1612X560R-10</t>
  </si>
  <si>
    <t>IND, 0.82UH, 20%, 8MOHM, 13A, 2525</t>
  </si>
  <si>
    <t>MMD-06CZ-R82M-V1</t>
  </si>
  <si>
    <t>IND, 1.0UH, 20%, 9.5A, 8 MOHM, 1MHZ, 7.3</t>
  </si>
  <si>
    <t>ASPI-0630LR-1R0M-T15</t>
  </si>
  <si>
    <t>IND 0.30UH 10% 30A SAT 290U OHM RDC MAX</t>
  </si>
  <si>
    <t>FP1007R3-R30-R</t>
  </si>
  <si>
    <t>IND, FERRITE, 80 OHM@100MHZ, 25%, 0.01 O</t>
  </si>
  <si>
    <t>HI0805R800R-10</t>
  </si>
  <si>
    <t>XFMR,BALUN,1.6-3.1GHZ,50TO2X50OHMS,0805,</t>
  </si>
  <si>
    <t>ANAREN</t>
  </si>
  <si>
    <t>BD1631J50100AHF</t>
  </si>
  <si>
    <t>IND, 2.2UH, 20%, 8.9A ISAT, 12A MAX,  0.</t>
  </si>
  <si>
    <t>SER1052-222MLC</t>
  </si>
  <si>
    <t>IND, FERRITE, 120 OHM@100MHZ, 25%, 0.1 O</t>
  </si>
  <si>
    <t>MURATA ELECTRONICS (MALAYSIA) SDN.</t>
  </si>
  <si>
    <t>BLM15PD121SN1D</t>
  </si>
  <si>
    <t>IND, FERRITE, 33 OHM@100MHZ, 25%, 0.008</t>
  </si>
  <si>
    <t>FBMJ2125HM330-T</t>
  </si>
  <si>
    <t>IND, 470NH, 10%, 19A ISAT, 61A RMS, 0.00</t>
  </si>
  <si>
    <t>FP1007R6-R47-R</t>
  </si>
  <si>
    <t>IND, 780NH, 20%, 4.9A ISAT, 0.0032 OHM D</t>
  </si>
  <si>
    <t>EPL7040-781MEC</t>
  </si>
  <si>
    <t>IND, 100NH, 0.3A, 5%, 0603</t>
  </si>
  <si>
    <t>CI160808-R10J</t>
  </si>
  <si>
    <t>IND, FERRITE, 30 OHM@100MHZ, 33%, 0.035</t>
  </si>
  <si>
    <t>MPZ1005S300CT000</t>
  </si>
  <si>
    <t>IND, FERRITE, 26 OHM@100 MHZ, 25%, 0.007</t>
  </si>
  <si>
    <t>BLM18KG260TN1D</t>
  </si>
  <si>
    <t>IND, 1UH, 20%, 4.2A ISAT, 0.0047 OHM DCR</t>
  </si>
  <si>
    <t>EPL7040-102MEC</t>
  </si>
  <si>
    <t>IND, 600NH, 20%, 36A ISAT, 18A RMS,  0.0</t>
  </si>
  <si>
    <t>XAL7030-601MEC</t>
  </si>
  <si>
    <t>IND, FERRITE,  56 OHM@100MHZ, 25%, 0.004</t>
  </si>
  <si>
    <t>HI1612X560R-10</t>
  </si>
  <si>
    <t>IND, FERRITE, 60 OHM@100MHZ, 20%, 0.06 O</t>
  </si>
  <si>
    <t>TDK (M) SDN BHD - IPC</t>
  </si>
  <si>
    <t>MPZ1005S600CT000</t>
  </si>
  <si>
    <t>IND, 300NH, 20%, 27A ISAT, 0.000252 OHM</t>
  </si>
  <si>
    <t>SLC1175-301MEC</t>
  </si>
  <si>
    <t>IND, FERRITE, 1K OHM@100MHZ, 25%, 1 OHM</t>
  </si>
  <si>
    <t>MMZ1005S102CT</t>
  </si>
  <si>
    <t>IND, FERRITE, 240 OHM@100MHZ, 25%, 0.4 O</t>
  </si>
  <si>
    <t>742792631</t>
  </si>
  <si>
    <t>IND, WW, 560NH, 20%, 28A ISAT, 59MHZ FRE</t>
  </si>
  <si>
    <t>744373770056</t>
  </si>
  <si>
    <t>IND, FERRITE, 220 OHMS@100MHZ, 25%, 0.35</t>
  </si>
  <si>
    <t>BLM15AG221SH1D</t>
  </si>
  <si>
    <t>IND, FERRITE, 30 OHMS@100MHZ, 25%, 0.01</t>
  </si>
  <si>
    <t>BLM18KG300TN1D</t>
  </si>
  <si>
    <t>IND, WW, 330NH, 20%, 35A ISAT, 84MHZ FRE</t>
  </si>
  <si>
    <t>744373770033</t>
  </si>
  <si>
    <t>IND, 10UH, 20%, 3.5A, 70 MOHM, 1MHZ, 7.3</t>
  </si>
  <si>
    <t>IHLP2525CZER100M11</t>
  </si>
  <si>
    <t>IND,8.2 NH,2%,1.5A IRMS,0.069 OHM DCR,04</t>
  </si>
  <si>
    <t>LQW15AN8N2G8ZD</t>
  </si>
  <si>
    <t>IND, 470NH, 20%, 4.8A, 33MOHMS, 2X1.6X1.</t>
  </si>
  <si>
    <t>DFE201612P-R47M=P2</t>
  </si>
  <si>
    <t>IND, WW, 1UH, 20%, 32.5A ISAT, 42MHZ FRE</t>
  </si>
  <si>
    <t>74437358010</t>
  </si>
  <si>
    <t>IND, 1UH, 20%, 1A, 200MOHM, SMD, 0603</t>
  </si>
  <si>
    <t>ASMPH-0603-1R0M-T</t>
  </si>
  <si>
    <t>IND 180NH 64A SAT 0.00017 OHM RDC, 10.8X</t>
  </si>
  <si>
    <t>PA3784.181HLT</t>
  </si>
  <si>
    <t>IND, 4.7UH, 20%, 1.26A, 132MOHMS, 4X4MM,</t>
  </si>
  <si>
    <t>CYRUS ELECTRONICS PTE LTD</t>
  </si>
  <si>
    <t>CYNTEC</t>
  </si>
  <si>
    <t>PSI041B-4R7MS</t>
  </si>
  <si>
    <t>IND, 120NH, 73A, 0.00018 OHM RDC, 10.8X8</t>
  </si>
  <si>
    <t>FP1008-120-R</t>
  </si>
  <si>
    <t>IND, FERRITE, 50 OHM@100MHZ, +/-12.5 OHM</t>
  </si>
  <si>
    <t>BLM31SN500SZ1L</t>
  </si>
  <si>
    <t>IND 100NH, 100A SAT, 70A RMS, 0.00012 OH</t>
  </si>
  <si>
    <t>PA5187.101HLT</t>
  </si>
  <si>
    <t>IND, 1UH, 20%, 3.4 ISAT, 3.4 IRMS, 0.049</t>
  </si>
  <si>
    <t>DFE252012PD-1R0M=P2</t>
  </si>
  <si>
    <t>IND, 220nH, 52A ISAT, 73A IRMS, 0.00018</t>
  </si>
  <si>
    <t>FP1008R1-R220-R</t>
  </si>
  <si>
    <t>IND, 220UH, 10%, 0.72A ISAT, 756 MOHM DC</t>
  </si>
  <si>
    <t>MSS1038-224KLC</t>
  </si>
  <si>
    <t>IND, FERRITE, 600 OHM@100MHZ, 25%, 1.5A,</t>
  </si>
  <si>
    <t>BLM31PG601SN1L</t>
  </si>
  <si>
    <t>IND 330NH 20% 40A ISAT 47A IRMS 0.00018</t>
  </si>
  <si>
    <t>744309033</t>
  </si>
  <si>
    <t>IND, FERRITE BEAD, 600 OHM, 25%, 100MHZ,</t>
  </si>
  <si>
    <t>MI0603J601R-10</t>
  </si>
  <si>
    <t>IND, 330NH, 10%, 33A ISAT, 61A RMS, 0.00</t>
  </si>
  <si>
    <t>FP1007R6-R33-R</t>
  </si>
  <si>
    <t>IND, 1UH, 20%, 17.5A ISAT, 20MHZ, 3-LD S</t>
  </si>
  <si>
    <t>PG0871.102NLT</t>
  </si>
  <si>
    <t>IND, FERRITE BEAD, 300 OHM, 25%, 100MHZ,</t>
  </si>
  <si>
    <t>MMZ1608R301ATA00</t>
  </si>
  <si>
    <t>IND, 220NH, 15%, 44A ISAT, 51A IRMS, 0.0</t>
  </si>
  <si>
    <t>PA3288.221HLT</t>
  </si>
  <si>
    <t>IND 470NH +/-20% 37A ISAT 47A IRMS 0.000</t>
  </si>
  <si>
    <t>744309047</t>
  </si>
  <si>
    <t>IND, COMMON MODE CHOKE, 770UH, 4.70A, SM</t>
  </si>
  <si>
    <t>P0422NLT</t>
  </si>
  <si>
    <t>IND, COMMON MODE CHOKE, 590uH, 5.60A, SM</t>
  </si>
  <si>
    <t>P0353NLT</t>
  </si>
  <si>
    <t>IND, 1UH, 20%, 4.1 ISAT, 4.0 IRMS, 0.050</t>
  </si>
  <si>
    <t>LPWI252010H1R0T</t>
  </si>
  <si>
    <t>IND, 470NH, 20%, 5.5 ISAT, 5.8 IRMS, 0.0</t>
  </si>
  <si>
    <t>SAMSUNG ELECTRO-MECHANICS PTE LTD</t>
  </si>
  <si>
    <t>MGV252012SR47M-10</t>
  </si>
  <si>
    <t>IND, 68UH, 20%, 0.9A IRMS, 1.0A ISAT, 0.</t>
  </si>
  <si>
    <t>NR6045T680M</t>
  </si>
  <si>
    <t>IND, 330NH, 18.5A, 0.00175 OHM DCR, 5.6M</t>
  </si>
  <si>
    <t>XAL5030-331MED</t>
  </si>
  <si>
    <t>IND, 470NH, 20%, 11A ISAT, 8.7A IRMS, 0.</t>
  </si>
  <si>
    <t>SUMIDAELEC</t>
  </si>
  <si>
    <t>0420CDMCCDS-R47MC</t>
  </si>
  <si>
    <t>IND, COMMON MODE CHOKE, 630UH, 11.6A, SM</t>
  </si>
  <si>
    <t>P0469NLT</t>
  </si>
  <si>
    <t>IND, 70NH-72NH, 20%, 48A, 0.00019 OHM, 7</t>
  </si>
  <si>
    <t>DELTA ELECTRONICS (THAILAND) PUBLIC</t>
  </si>
  <si>
    <t>HCB0750-700L</t>
  </si>
  <si>
    <t>IND 680NH 20% 12.8A ISAT 10A ITHERM 0.01</t>
  </si>
  <si>
    <t>MMD-05BZ-R68M-V1-RU</t>
  </si>
  <si>
    <t>LBL, PCA AND SERIAL NUMBER</t>
  </si>
  <si>
    <t>CUSTOM LABEL</t>
  </si>
  <si>
    <t>CYMMETRIK (SHENZHEN) PRINTING</t>
  </si>
  <si>
    <t>CYMMETRIK</t>
  </si>
  <si>
    <t>LBL,SERIAL NUMBER ONLY</t>
  </si>
  <si>
    <t>LBL,TOMALES,FRONT PORTS</t>
  </si>
  <si>
    <t>LBL,SFP,PORT NUMBERS,2X8 CONNECTOR</t>
  </si>
  <si>
    <t>LBL,SFP,PORT NUMBERS,49-96</t>
  </si>
  <si>
    <t>Obsolete</t>
  </si>
  <si>
    <t>LABEL,RIBBON,TOP</t>
  </si>
  <si>
    <t>SUNRISE PAPER (M) SDN BHD</t>
  </si>
  <si>
    <t>JABIL</t>
  </si>
  <si>
    <t>LABEL,RIBBON,BOTTOM</t>
  </si>
  <si>
    <t>SUNRISPAPR</t>
  </si>
  <si>
    <t>LBL,EL CAPITAN,MODEL NUMBER</t>
  </si>
  <si>
    <t>LBL,SFP,PORT NUMBERS,2X6 CONNECTOR,1-24</t>
  </si>
  <si>
    <t>LBL,SFP,PORT NUMBERS,25-52</t>
  </si>
  <si>
    <t>LABEL,HORSETAIL,MODEL NUMBER</t>
  </si>
  <si>
    <t>LABEL,RIBBON,HANDLE</t>
  </si>
  <si>
    <t>LBL,MT DAN,MODEL NUMBER</t>
  </si>
  <si>
    <t>LBL,EAGLE PEAK,MODEL NUMBER</t>
  </si>
  <si>
    <t>LABEL,PT REYES,LIGHTPIPE,CONN SUPPORT</t>
  </si>
  <si>
    <t>LBL,EAGLE PEAK,MODEL NUMBER W/SSD</t>
  </si>
  <si>
    <t>LABEL, CORD, WRAP-AROUND, 1" X 0.75"</t>
  </si>
  <si>
    <t>BRADY TECHNOLOGY SDN BHD</t>
  </si>
  <si>
    <t>BRADYLBL</t>
  </si>
  <si>
    <t>THT-75-427-3</t>
  </si>
  <si>
    <t>LABEL,INSULATOR,QUARTZY</t>
  </si>
  <si>
    <t>LABEL,PT REYES,DUAL CORD WARNING</t>
  </si>
  <si>
    <t>LBL EL CORAZON MODEL NUMBER</t>
  </si>
  <si>
    <t>LBL,OAK,MODEL NUMBER</t>
  </si>
  <si>
    <t>LBL,OAK-SSD,MODEL NUMBER</t>
  </si>
  <si>
    <t>LBL,MENDOCINO,BACK LEFT</t>
  </si>
  <si>
    <t>LBL,MENDOCINO,BACK RIGHT</t>
  </si>
  <si>
    <t>LBL,MT HOLMES,MODEL NUMBER</t>
  </si>
  <si>
    <t>LBL,RUSSIAN GULCH,BACK LEFT</t>
  </si>
  <si>
    <t>LBL,RUSSIAN GULCH,BACK RIGHT</t>
  </si>
  <si>
    <t>LABEL,OSPREY,TOP</t>
  </si>
  <si>
    <t>LBL,M4,RB,FM HANDLE</t>
  </si>
  <si>
    <t>LBL,OLD FAITHFUL,MODEL NUMBER</t>
  </si>
  <si>
    <t>LBL,EL CAPITAN J,MODEL NUMBER</t>
  </si>
  <si>
    <t>LBL, ASSET TAG, NEW NETWORK (BLUE), FACE</t>
  </si>
  <si>
    <t>FACEBOOK</t>
  </si>
  <si>
    <t>LBL, ASSET TAG, TECH OPS, FACEBOOK, 25MM</t>
  </si>
  <si>
    <t>LBL, ASSET TAG, NEW TECH OPS (BLUE), FAC</t>
  </si>
  <si>
    <t>TAPE,DOUBLE COATED,3M 9495LE,12.7MM SQUA</t>
  </si>
  <si>
    <t>LBL,ALAMEDA,REAR IO, LIGHT PIPE</t>
  </si>
  <si>
    <t>LBL,PART NUMBER, BLANK, WHITE, 0.75" X 0</t>
  </si>
  <si>
    <t>LBL,MOUNT DAN J,MODEL NUMBER</t>
  </si>
  <si>
    <t>LBL, XBOW CONNECTOR, SPRING INSULATOR</t>
  </si>
  <si>
    <t>LBL,OLD FAITHFUL WITH SSD,MODEL NUMBER</t>
  </si>
  <si>
    <t>LBL,CLOUDSREST2,MODEL NUMBER</t>
  </si>
  <si>
    <t>582.17ATOR,ALAMEDA,STAT PCA,PROTECTIVE</t>
  </si>
  <si>
    <t>ARI-LBL-00649-02</t>
  </si>
  <si>
    <t>LBL,MT QUADRANT,MODEL NUMBER</t>
  </si>
  <si>
    <t>LUSTRECAL</t>
  </si>
  <si>
    <t>INSULATOR,WHEATLAND PCA,LEFT</t>
  </si>
  <si>
    <t>ARI-LBL-00655-02</t>
  </si>
  <si>
    <t>INSULATOR,NEWCASTLE PCA,RIGHT</t>
  </si>
  <si>
    <t>ARI-LBL-00656-01</t>
  </si>
  <si>
    <t>LBL,MT HAYNES 36 BASE,MODEL NUMBER</t>
  </si>
  <si>
    <t>LBL,MT HAYNES 18 BASE,MODEL NUMBER</t>
  </si>
  <si>
    <t>KOREA COMPLIANCE LABEL, KCC, YL, GEN 3,</t>
  </si>
  <si>
    <t>LBL,YL,MT QUADRANT PLUS,MODEL NUMBER</t>
  </si>
  <si>
    <t>LBL,NICE,MODEL NUMBER,INTERIM</t>
  </si>
  <si>
    <t>LBL,SUPERVISOR,MSX,MODEL NUMBER</t>
  </si>
  <si>
    <t>LBL,SUPERVISOR WITH SSD,MSX,MODEL NUMBER</t>
  </si>
  <si>
    <t>LBL,YL,MT DAN PLUS BK-STAT,MODEL NUMBER</t>
  </si>
  <si>
    <t>LBL,YL,MT HAYNES 36 STAT,MODEL NUMBER</t>
  </si>
  <si>
    <t>LBL,WHEATLAND-STAT,MODEL NUMBER</t>
  </si>
  <si>
    <t>INSULATOR,LOS ANGELES,PWR BACKPLANE,BACK</t>
  </si>
  <si>
    <t>ARI996-LBL-00753-02</t>
  </si>
  <si>
    <t>INSULATOR,LOS ANGELES,PWR BACKPLANE,FRON</t>
  </si>
  <si>
    <t>ARI996-LBL-00754-02</t>
  </si>
  <si>
    <t>LBL,YL,MT QUADRANT PLUS STAT,MODEL NUMBE</t>
  </si>
  <si>
    <t>LABEL,GRATON+ STAT, MODEL NUMBER</t>
  </si>
  <si>
    <t>LABEL,GRATON+ SR, MODEL NUMBER</t>
  </si>
  <si>
    <t>LBL,MARIN,PIEDMONT,MODEL NUMBER</t>
  </si>
  <si>
    <t>LBL,WOODACRE-STAT+, MODEL NUMBER</t>
  </si>
  <si>
    <t>LBL,WOODACRE+, MODEL NUMBER</t>
  </si>
  <si>
    <t>LBL,WOODACRE+ BK, MODEL NUMBER</t>
  </si>
  <si>
    <t>LBL,YL,MT HAYNES 36 STAT BK,MODEL NUMBER</t>
  </si>
  <si>
    <t>LBL, WHEATLAND, MODEL NUMBER</t>
  </si>
  <si>
    <t>LABEL, GARDENA, MODEL NUMBER</t>
  </si>
  <si>
    <t>LBL,MT HAYNES XL,MODEL NUMBER</t>
  </si>
  <si>
    <t>LBL, YELLOWSTONE, IRIS, FM HANDLE</t>
  </si>
  <si>
    <t>LBL,TEHAMA,GLENHAVEN BK,MODEL NUMBER</t>
  </si>
  <si>
    <t>LBL,TEHAMA,GLENHAVEN STAT,MODEL NUMBER</t>
  </si>
  <si>
    <t>LBL, CALPELLA, TOP, BLANK LABEL</t>
  </si>
  <si>
    <t>LBL, CYPRESS-4-TTH ID LABEL</t>
  </si>
  <si>
    <t>LBL, CYPRESS-8-TTH ID LABEL</t>
  </si>
  <si>
    <t>KOREA COMPLIANCE LABEL,KCC,Y4 FABRIC MOD</t>
  </si>
  <si>
    <t>KOREA COMPLIANCE LABEL,KCC,YL SUP MODULE</t>
  </si>
  <si>
    <t>KOREA COMPLIANCE LABEL,KCC,Y8 FABRIC MOD</t>
  </si>
  <si>
    <t>KOREA COMPLIANCE LABEL,KCC,Y12 FABRIC MO</t>
  </si>
  <si>
    <t>LBL,TALMAGE BK,MODEL NUMBER</t>
  </si>
  <si>
    <t>LBL,BURRO HILL,FRONT PANEL</t>
  </si>
  <si>
    <t>LBL,TEHAMA,RED BLUFF,MODEL NUMBER</t>
  </si>
  <si>
    <t>TAPE,DOUBLE COATED,3M 4936, 82MM X 7.5MM</t>
  </si>
  <si>
    <t>ARI996-LBL-00861-01</t>
  </si>
  <si>
    <t>LBL,BLACKHAWK-P,FRONT, MODEL NUMBER</t>
  </si>
  <si>
    <t>LBL,BLACKHAWK,FRONT,PORT NUMBERS</t>
  </si>
  <si>
    <t>LBL,BLACKHAWK-P,FRONT,STATUS</t>
  </si>
  <si>
    <t>LBL,SPERRY,STATUS,GL</t>
  </si>
  <si>
    <t>LBL,LC EJECTOR HANDLE,GL</t>
  </si>
  <si>
    <t>LBL,DAWSON,STATUS</t>
  </si>
  <si>
    <t>LBL, LC MODEL NUM, GL</t>
  </si>
  <si>
    <t>LBL, SUP MODEL NUM,GL</t>
  </si>
  <si>
    <t>LBL, OTTER LAKE, SUP, FRONT PANEL</t>
  </si>
  <si>
    <t>LBL,SEQUOIA,CHESTNUT,MODEL NUMBER</t>
  </si>
  <si>
    <t>LABEL,TOWER FALL,TOP</t>
  </si>
  <si>
    <t>LBL, GRINNELL, STATUS, GL</t>
  </si>
  <si>
    <t>LBL, SAN MATEO, RACK EAR, ESD</t>
  </si>
  <si>
    <t>LBL,ALAMEDA,MINERAL,MODEL NUMBER</t>
  </si>
  <si>
    <t>LBL,ALAMEDA,MINERAL D,MODEL NUMBER</t>
  </si>
  <si>
    <t>TAPE,DOUBLE COATED,3M 4936, 131.8MM x 7.</t>
  </si>
  <si>
    <t>INSULATOR,Y4,FABRIC BOARD T0 BASE</t>
  </si>
  <si>
    <t>LBL,MT AMETHYST,MODEL NUMBER</t>
  </si>
  <si>
    <t>LBL, GRINNELL, MODEL NUMBER</t>
  </si>
  <si>
    <t>LBL, MODEL NUMBER, GRINNELL D</t>
  </si>
  <si>
    <t>LBL,GL,LC,MOD,HANDLE</t>
  </si>
  <si>
    <t>LBL,CLEARWATER,HSNK INSULATOR</t>
  </si>
  <si>
    <t>ARI-LBL-00968-01</t>
  </si>
  <si>
    <t>LBL,MARIN,PIEDMONT,MODEL NUMBER,IPSEC</t>
  </si>
  <si>
    <t>CYMMETRIK ENTERPRISE CO. LTD.</t>
  </si>
  <si>
    <t>LBL, BLANK, WHITE, 6MM X 6MM, 2D</t>
  </si>
  <si>
    <t>BRADLYNAME</t>
  </si>
  <si>
    <t>LBL,DN4,FC,TRAY,HANDLE</t>
  </si>
  <si>
    <t>LBL,DN8,FC,TRAY,BTM</t>
  </si>
  <si>
    <t>LBL,DN8,FC,TRAY,TOP</t>
  </si>
  <si>
    <t>LBL,BLACKHAWK-DD,FRONT, MODEL NUMBER</t>
  </si>
  <si>
    <t>LBL,BLACKHAWK-DD,FRONT,PORT NUMBERS</t>
  </si>
  <si>
    <t>LBL,BLACKHAWK-DD,FRONT,STATUS</t>
  </si>
  <si>
    <t>LBL,DENALI,EJECT,LEFT</t>
  </si>
  <si>
    <t>LBL,DENALI,EJECT,RIGHT</t>
  </si>
  <si>
    <t>LBL,MARYSVILLE,FRONT,PORT NUMBERS</t>
  </si>
  <si>
    <t>LBL,MARYSVILLE,FRONT,MODEL NUMBERS</t>
  </si>
  <si>
    <t>LBL,MARYSVILLE,FRONT,STATUS</t>
  </si>
  <si>
    <t>LBL,YUBA,REAR,3 IN 1</t>
  </si>
  <si>
    <t>LBL,YUBA,REAR,BETWEEN 2 FANM</t>
  </si>
  <si>
    <t>LABEL, GARDENA-E, MODEL NUMBER</t>
  </si>
  <si>
    <t>LBL, MYSTIC, TOP</t>
  </si>
  <si>
    <t>KOREA COMPLIANCE LABEL, KCC, GL, SC</t>
  </si>
  <si>
    <t>LBL, KOREA COMPLIANCE, KCC, GL, LC</t>
  </si>
  <si>
    <t>KOREA COMPLIANCE LABEL, KCC, GL, SUP</t>
  </si>
  <si>
    <t>INSULATOR, META APP HDD BACKPLANE PCB, M</t>
  </si>
  <si>
    <t>ARI-LBL-01049-01</t>
  </si>
  <si>
    <t>LBL, SEQUOIA, 7304X3 FC, KOREA COMPLIANC</t>
  </si>
  <si>
    <t>LBL,SMARTSVILLE,FRONT,MODEL NUMBERS</t>
  </si>
  <si>
    <t>LBL,YUBA, FRONT, STATUS</t>
  </si>
  <si>
    <t>LBL,BROOKS,2.5G POE,PORT DESIGNATION</t>
  </si>
  <si>
    <t>LBL,SAVANNA,2X SFP,PORT DESIGNATION</t>
  </si>
  <si>
    <t>LBL,SAVANNA,3X SFP,PORT DESIGNATION</t>
  </si>
  <si>
    <t>BL,SAVANNA,QSFP,PORT DESIGNATION</t>
  </si>
  <si>
    <t>LBL,BIRD,2.5G POE,PORT DESIGNATION</t>
  </si>
  <si>
    <t>LBL,SEAL,1G POE,PORT DESIGNATION</t>
  </si>
  <si>
    <t>LBL,BROOKS,5G POE,PORT DESIGNATION</t>
  </si>
  <si>
    <t>LBL,ROE,2.5G POE,PORT DESIGNATION</t>
  </si>
  <si>
    <t>LBL, MULTIPLE POWER SOURCE WARNING STICK</t>
  </si>
  <si>
    <t>LBL, ALTITUDE WARNING STICKER FOR 1RU DE</t>
  </si>
  <si>
    <t>LBL, 2RU PSU ORIENTATION</t>
  </si>
  <si>
    <t>INSULATOR, METAPP HDD</t>
  </si>
  <si>
    <t>LBL, SEQUOIA, KOREA COMPLIANCE, 7300X3 L</t>
  </si>
  <si>
    <t>LBL, STICKER AMI APTIO BIOS LICENSE</t>
  </si>
  <si>
    <t>AMERICAN MEGATRENDS TECHNOLOGIES</t>
  </si>
  <si>
    <t>AMERMEGA</t>
  </si>
  <si>
    <t>LBS-786Q</t>
  </si>
  <si>
    <t>LBL,THUNDERBIRD,GL</t>
  </si>
  <si>
    <t>LBL,GRINNELL-P,STATUS,GL</t>
  </si>
  <si>
    <t>LBL, MODEL NUMBER, GRINNELL-P</t>
  </si>
  <si>
    <t>LBL,MT JACKSON,MODEL NUMBER</t>
  </si>
  <si>
    <t>\BL,LYONSVILLE,FRONT,MODEL NUMBER</t>
  </si>
  <si>
    <t>LBL,LYONSVILLE,FRONT,OSFP PORT NUMBERS</t>
  </si>
  <si>
    <t>LBL,SMARTSVILLE-DD,FRONT,MODEL NUMBERS</t>
  </si>
  <si>
    <t>LBL,CLEARWATER,FRONT STATUS</t>
  </si>
  <si>
    <t>LBL,CLEARWATER MS,FRONT STATUS</t>
  </si>
  <si>
    <t>LBL,BIRD,1G POE,PORT DESIGNATION</t>
  </si>
  <si>
    <t>LBL,MCKINLEY,FRONT STATUS</t>
  </si>
  <si>
    <t>LBL,LYONSVILLE-DD,FRONT,MODEL NUMBER</t>
  </si>
  <si>
    <t>LBL,LYONSVILLE-DD,FRONT,PORT NUMBERS</t>
  </si>
  <si>
    <t>LBL,SPERRY-MS,MODEL NUMBER, GL</t>
  </si>
  <si>
    <t>LBL,LYONSVILLE-DD,FRONT,STATUS</t>
  </si>
  <si>
    <t>LBL, SUP MODEL NUM 30G SSD,GL</t>
  </si>
  <si>
    <t>LBL,DENALI,LC,CLEARWATER,MODEL NUMBER</t>
  </si>
  <si>
    <t>LBL,DENALI,LC,CLEARWATER MS,MODEL NUMBER</t>
  </si>
  <si>
    <t>LBL,DENALI,LC,MCKINLEY,MODEL NUMBER</t>
  </si>
  <si>
    <t>LBL,LYONSVILLE-BK,FRONT,MODEL NUMBER</t>
  </si>
  <si>
    <t>LBL,MT SHERIDAN,MODEL NUMBER</t>
  </si>
  <si>
    <t>LBL,COMPLIANCE,BLANK,GRAY, 1.0" X 3.0"</t>
  </si>
  <si>
    <t>THT-18-428-3</t>
  </si>
  <si>
    <t>LBL,SMARTSVILLE-BK,FRONT,MODEL NUMBERS</t>
  </si>
  <si>
    <t>LBL,INSULATOR,DENALI,FABRIC OOB</t>
  </si>
  <si>
    <t>LBL,MODEL NUMBER, CLEARWATER-BK</t>
  </si>
  <si>
    <t>LBL,BLACKHAWK-V,FRONT, MODEL NUMBER</t>
  </si>
  <si>
    <t>LBL,MT SHERIDAN-BK,MODEL NUMBER</t>
  </si>
  <si>
    <t>LBL, DN, KOREA COMPLIANCE, 7800LC</t>
  </si>
  <si>
    <t>LBL, DN, KOREA COMPLIANCE, 7800-SUP</t>
  </si>
  <si>
    <t>LBL,SMARTSVILLE-DD-BK,FRONT,MODEL NUMBER</t>
  </si>
  <si>
    <t>LBL,MAC/SN/MODEL,BLANK,GRAY, 1.0" X 3.0"</t>
  </si>
  <si>
    <t>LBL,SMARTSVILLE-BK-MS,FRONT,MODEL NUMBER</t>
  </si>
  <si>
    <t>LBL,LYONSVILLE-DD-BK,FRONT,MODEL NUMBER</t>
  </si>
  <si>
    <t xml:space="preserve">CYMMETRIK ENTERPRISE CO. LTD. </t>
  </si>
  <si>
    <t>PIEKCHENG GOH</t>
  </si>
  <si>
    <t>TEMP INDICATOR,OMEGA,71'C,PN#21-160</t>
  </si>
  <si>
    <t>PACKAGING</t>
  </si>
  <si>
    <t>SPECTRIS PTE LTD</t>
  </si>
  <si>
    <t>LBL,BLK,SILVER,63.5X95MM,3M7875</t>
  </si>
  <si>
    <t>LBL, BLK COATEDTHERMAL TRANSFER 4"X4"(M6</t>
  </si>
  <si>
    <t>(S)LBL,BLK,0.25"X 1",XF-782(471-00013-01</t>
  </si>
  <si>
    <t>CCL DESIGN (PENANG) SDN. BHD.</t>
  </si>
  <si>
    <t>LBL,BLK ,31.75X6.35MM- 471-00014-01</t>
  </si>
  <si>
    <t>LBL, BLK, 102MMX 62MM-SHM300013</t>
  </si>
  <si>
    <t>EDGE PROTECTOR 60X60(W)X4(T)x1000mm (Top)</t>
  </si>
  <si>
    <t>Jabil Source</t>
  </si>
  <si>
    <t>LBL, ESD IN YELLOW, 77X45MM(M60-ART0008)</t>
  </si>
  <si>
    <t>VANYONG</t>
  </si>
  <si>
    <t>STRAPPING BAND 15MM(W)X9KG (YELLOW)</t>
  </si>
  <si>
    <t>LBL,CAUTION&amp;RECYCLING,2"X2",ESD POLYESTE</t>
  </si>
  <si>
    <t>LBL,BLK,SILVER,128.6X95MM,3M7875</t>
  </si>
  <si>
    <t>(S)LBL,BLK,4"X7.7",TRANSTHERM PLUS</t>
  </si>
  <si>
    <t>LBL,BLK,25.4X6.604MM,BLUE PMS291C,XF-782</t>
  </si>
  <si>
    <t>LBL,BLK,110X35MM,TRANSTHERM PLUS</t>
  </si>
  <si>
    <t>LBL,BLK,GREEN PMS331C,25.4X 6.35MM,FR241</t>
  </si>
  <si>
    <t>STRETCH FILM 500MM(W)X1500M(L)X0.23M</t>
  </si>
  <si>
    <t>EGDE PROTECTOR60(W)X60(W)X4(T)x650mm</t>
  </si>
  <si>
    <t>SHIPPING, PLASTIC CLIP</t>
  </si>
  <si>
    <t>LBL,BLK,WHT,0.5"X0.25",XF-782</t>
  </si>
  <si>
    <t>BAG,(A0) LDPE CLEAR NON-A/S,ZPL BAG,2X2I</t>
  </si>
  <si>
    <t>FAGERDALA MALAYSIA SDN BHD</t>
  </si>
  <si>
    <t>CUSHIION,(A0)END CAP,OUTER,REFLEX,SINGLE</t>
  </si>
  <si>
    <t>REFLEX PACKAGING (S) PTE LTD</t>
  </si>
  <si>
    <t>Prema Pandian</t>
  </si>
  <si>
    <t>CLAY DESICCANT, 132G (TYVEK)</t>
  </si>
  <si>
    <t>DOU YEE</t>
  </si>
  <si>
    <t>DY-DRY-DY-TY-CL-132-120X135MM-A67-PL</t>
  </si>
  <si>
    <t>BAG,(A1) MOISTURE BARRIER BAG (MBB)</t>
  </si>
  <si>
    <t>BOX,(B0)PIZZA BOX BODEGA SPARE POWER SPY</t>
  </si>
  <si>
    <t>STEPHEN GOULD MALAYSIA SDN BHD</t>
  </si>
  <si>
    <t>PKG, (A1) PALLET CORRUGATED TRAY, JENNER</t>
  </si>
  <si>
    <t>SLEEVE,(A1) CORRUGATED ,BODEGA/MARIN</t>
  </si>
  <si>
    <t>Shanise Cheng</t>
  </si>
  <si>
    <t>PALLET 30" X 50" (HT)</t>
  </si>
  <si>
    <t>BOX,(A0) RSC-OUTER BOX</t>
  </si>
  <si>
    <t>MODULAR PALLET 48''X40''</t>
  </si>
  <si>
    <t>PKG FOLDER,(C0) SUPERVISOR MODULAR</t>
  </si>
  <si>
    <t>BAG,(B0)MODULAR LINECARD FLAT,20.25X28",</t>
  </si>
  <si>
    <t>CUSHION,(A0) MODULAR LINECARD 5 PK CTR</t>
  </si>
  <si>
    <t>CUSHION,(A0)MODULAR LINECARD 5 PK CORNER</t>
  </si>
  <si>
    <t>BAG,(A0)PINK 292X711MMX4MIL MODULA AHWAH</t>
  </si>
  <si>
    <t>BAG,(A1)FLAT,A/S,4MIL,13.75X21.25 RIBBON</t>
  </si>
  <si>
    <t>FOLDER,(A0) MODULAR LINECARD SINGLE PAC</t>
  </si>
  <si>
    <t>MULTIPACK BOX,(A0) MODULAR LINES CARDX5</t>
  </si>
  <si>
    <t>BAG,(B0) VCI BODEGA INNER FLAT A/S,1-2</t>
  </si>
  <si>
    <t>Stephen Gould Paper Co., Inc.</t>
  </si>
  <si>
    <t>CAP, INNER, FRONT, REFLEX, 1RU</t>
  </si>
  <si>
    <t>CAP,(A0) INNER,FRONT,1RU</t>
  </si>
  <si>
    <t>PKG FOLDER,(A0) CORR,LINE CARD,SEQUOIA</t>
  </si>
  <si>
    <t>BOX,(A0) CORR,LINE CARD 5 PACK,SEQUOIA</t>
  </si>
  <si>
    <t>SHIPPING BOX,(A1) CORR,PT REYES SCHOONE</t>
  </si>
  <si>
    <t>BAG,MBB,23''X35''X4MIL</t>
  </si>
  <si>
    <t>BAG,(A0) 23.5X35", 4 MIL, ESD, OPEN END</t>
  </si>
  <si>
    <t>BAG,(B0) FLAT,A/S,1-2 MIL,22X35</t>
  </si>
  <si>
    <t>CUSHION,(A0) PT REYES REFLEX EDGE RAIL</t>
  </si>
  <si>
    <t>CAP,(A1) PT REYES REFLEX INNER FRONT,2RU</t>
  </si>
  <si>
    <t>PT.REYES,SAVANNA CAP INNER FRONT 2RU</t>
  </si>
  <si>
    <t>BAG,(A2) VCI ANTI-CORRISION VPCI-125</t>
  </si>
  <si>
    <t>PALLET CORR TRAY,(A1) SCHOONER/DRAK</t>
  </si>
  <si>
    <t>PALLET CORR SLEEVE,(A2) SCHOONER/DR</t>
  </si>
  <si>
    <t>SHIPPING PALLET SCHOONER/DRAKE</t>
  </si>
  <si>
    <t>PALLET CORRUGATED TRAY,(A1) OLEMA</t>
  </si>
  <si>
    <t>PALLET CORRUGATED SLEEVE,(A2) OLEMA</t>
  </si>
  <si>
    <t>Pallet Corrugated Sleeve Olema/Novato</t>
  </si>
  <si>
    <t>BAG,(A0)A/S,FLAT,4MIL,18"X24",MODULAR</t>
  </si>
  <si>
    <t>BAG, 24 X 30", 4 MIL, ESD, OPEN END, FLA</t>
  </si>
  <si>
    <t>BOX,(A0) CORRUGATED,4 PACKS, OAK</t>
  </si>
  <si>
    <t>BOX,(B0) RSC 6 PACK,8 SLOT,RIBBON</t>
  </si>
  <si>
    <t>PALLET WOOD 42''X 48'' (1219X1067X131MM)</t>
  </si>
  <si>
    <t>CUSHION,(A0) CNR CAP,FRONT,4PK PONDEROSA</t>
  </si>
  <si>
    <t>BOX,RSC,CORRUGATED,4PACK FM,8SLOT</t>
  </si>
  <si>
    <t>BOX,(A0) RSC,CORRUGATED,4PACK FM,4SLOT</t>
  </si>
  <si>
    <t>BOX,(B0)6PACK,HORSETAIL,FM,4SLOT,MODULAR</t>
  </si>
  <si>
    <t>BAG,(A1) MBB,JENNER/NAPA</t>
  </si>
  <si>
    <t>CUSHION,(A0) CNR CAP,REAR,4PK,FM,SEQUOIA</t>
  </si>
  <si>
    <t>BAG,(B0) 9X12",ZL,CLEAR,2MIL</t>
  </si>
  <si>
    <t>BOX,(A0) OUTER,JENNER</t>
  </si>
  <si>
    <t>FOAM,(B1) CUSHION FRONT BODEGA INNER ON</t>
  </si>
  <si>
    <t>BAG,(A0) VCI 24"X20"X2MIL, INNER FLAT</t>
  </si>
  <si>
    <t>BAG,(A1) 13.5"X24",MBB,MENDOCINO</t>
  </si>
  <si>
    <t>PAD,(A0) PLAIN TOP PLT COVER,MARIN W/ON</t>
  </si>
  <si>
    <t>PAD,(A0) PLAIN TOP PLT COVER,4 PK BODEGA</t>
  </si>
  <si>
    <t>CUSHION,(A0)CAP FRONT REAR,SGLE PK,MENDO</t>
  </si>
  <si>
    <t>TRAY,(A0)ACCY KIT,SINGLE PACK,MENDOCINO</t>
  </si>
  <si>
    <t>BOX,(A0) SGLE PACK,FRONT/REAR CAP,MENDO</t>
  </si>
  <si>
    <t>BOX,(A0) ACCY,KIT,1RU</t>
  </si>
  <si>
    <t>BOX,(A1) OVERPACK,ACCY,KIT,JENNER</t>
  </si>
  <si>
    <t>PAD,(A0)TOP,CORRUGATED,PALLET,5 PK,MENDO</t>
  </si>
  <si>
    <t>BOX,(B0)CORRUGATED,ACCY KIT,PT REYES</t>
  </si>
  <si>
    <t>PACKAGING, 10 X 10 BAG, ESD, AOC CABLES</t>
  </si>
  <si>
    <t>PAD,(A0) CORRUGATED,6PK,RIBBON</t>
  </si>
  <si>
    <t>PAD,(A0) CORRUGATED,6PK,HORSETAIL</t>
  </si>
  <si>
    <t>CUSHION,(A0)CORNER CAP,FRONT,REFLEX,6PK</t>
  </si>
  <si>
    <t>CUSHION,(A0)CORNER CAP,REAR,REFLEX,6PK</t>
  </si>
  <si>
    <t>BOX,(A0)CORRUGATED,RSC,4PCK,SUP,MODULAR</t>
  </si>
  <si>
    <t>CUSHION,(A0),4PCK,UNIV SUP(4REQ)</t>
  </si>
  <si>
    <t>PAD,(A0)CORRUGATED,TOP PALLET COVER</t>
  </si>
  <si>
    <t>SLEEVE,(A1) CORR,SINGLE PACK,MENDOCINO</t>
  </si>
  <si>
    <t>PKG,(A1) PALLET, 32''x48''</t>
  </si>
  <si>
    <t>PALLET,(A1) WOOD, 4 WAY, 32 X 48"</t>
  </si>
  <si>
    <t>CAP,(A1) INNER,REAR,AC/DC,2RU</t>
  </si>
  <si>
    <t>BOX,(A0) RSC,CORRUGATED,DC 1900W,2RU</t>
  </si>
  <si>
    <t>PAD,(A0)SCORED,VOID FILL,CORRUGATED,DC 1</t>
  </si>
  <si>
    <t>BOX,(B0) CORR RSC,SINGLE PACK,KEPLER</t>
  </si>
  <si>
    <t>CAP,(B0)SIDE FOAM,SINGLE PACK KEPLER(X2)</t>
  </si>
  <si>
    <t>SLEEVE,(B0)CORRUGATED SINGLE PACK KEPLER</t>
  </si>
  <si>
    <t>BAG,(A0) FLAT,A/S,PINK,4MIL,20"X30"</t>
  </si>
  <si>
    <t>CUSHION,(A0)EDGE,RAIL,OUTER,REFLEX,SING</t>
  </si>
  <si>
    <t>CAP,(A0)BELT LINE,WOODACRE STAT,2RU</t>
  </si>
  <si>
    <t>BOX,(A0) CORR,WOODACRE STAT,2RU</t>
  </si>
  <si>
    <t>TRAP,(A2) ACCY KIT,CORR,WOODACRE STAT,2</t>
  </si>
  <si>
    <t>TUBE,(A2) TAPED,CORR,WOODACRE STAT,2RU</t>
  </si>
  <si>
    <t>SLEEVE,(A1) CORR,PALLET,WOODACRE STAT,2</t>
  </si>
  <si>
    <t>PAD,(A0) CORR,TOP,PALLET,WOODACRE STAT,</t>
  </si>
  <si>
    <t>BAG,(A1) SSB,12X15"X3MIL,RECLOSABLE SSB</t>
  </si>
  <si>
    <t>BOX,(A2)OUTER,TOP,DST SPECIAL,CORRUGATED</t>
  </si>
  <si>
    <t>RAIL,(A0) FOAM,2.2LB,6 PACK,FM,ALBRIGHT</t>
  </si>
  <si>
    <t>FOLDER,(A0) DC,CORR,SINGLE PACK,SUPERVI</t>
  </si>
  <si>
    <t>PALLET,(A0) WOOD,24''X40''</t>
  </si>
  <si>
    <t>RAIL,(A0) CENTER, 1RU (2 REQ'D)</t>
  </si>
  <si>
    <t>RAIL,(A0) EDGE, 1RU (4 REQ'D)</t>
  </si>
  <si>
    <t>BOX,(A0) OUTER,RSC,CORRUGATED,1RU,TEHAMA</t>
  </si>
  <si>
    <t>ROLLUP,(A0) DC,CORRUGATED,ACCY KIT,1RU</t>
  </si>
  <si>
    <t>CAP,(A1) INNER, 1RU, TEHAMA</t>
  </si>
  <si>
    <t>CAP,(A1) INNER,FRONT,2RU, LOS ANGEL</t>
  </si>
  <si>
    <t>ROLLUP,(A0) DC, CORRUGATED, ACCY KIT, AL</t>
  </si>
  <si>
    <t>PALLET,(A1) WOOD, 44.5 X 48"</t>
  </si>
  <si>
    <t>SLEEVE,(A1) CORR, 44.5 X 48" PALLET FUMI</t>
  </si>
  <si>
    <t>CAP,(A1) INNER, REAR W/PULL TAB, 1RU</t>
  </si>
  <si>
    <t>CAP,(A0)INNER,REAR W/DUAL PULL TAB,1RU</t>
  </si>
  <si>
    <t>SLEEVE,(A1)PALLET,CORRUGATED,TEHAMA</t>
  </si>
  <si>
    <t>PAD,(A0) TOP,PALLET,CORRUGATED,TEHAMA</t>
  </si>
  <si>
    <t>CAP,(A1) FRONT, 1RU, ALAMEDA PLUS</t>
  </si>
  <si>
    <t>TRAP,(A1)CCY KIT,1RU,CORRUGATED, ALAMEDA</t>
  </si>
  <si>
    <t>BAG,(A0)23 X 28",4 MIL,ESD,OPEN END, FLA</t>
  </si>
  <si>
    <t>BAG,(B0) (YELLOW) VCI 22X28",1-2MIL,ESD,</t>
  </si>
  <si>
    <t>BOX,(A0)RSC,CORRUGATED,1RU,SAN MATEO</t>
  </si>
  <si>
    <t>CAP,(A0)INNER,FRONT,REFLEX,1RU,SAN MATEO</t>
  </si>
  <si>
    <t>CAP,(A0) INNER,REAR,REFLEX,1RU,SAN MATEO</t>
  </si>
  <si>
    <t>CC TRAY,(A0) ACCY KIT TRAP,CORR,1RU,SAN</t>
  </si>
  <si>
    <t>SLEEVE,(A0) INNER,CORRUGATED,PINNACLE</t>
  </si>
  <si>
    <t>BOX,(A0) RSC,OUTER,CORR, PINNACLE</t>
  </si>
  <si>
    <t>CUSHION,(A0) EDGE RAIL,FRONT,PINNACLE</t>
  </si>
  <si>
    <t>CUSHION,(A0) EDGE,RAIL,REAR,PINNACLE</t>
  </si>
  <si>
    <t>SPACER,(A0) FOLDER, CORR, PINNACLE</t>
  </si>
  <si>
    <t>VOID FILL,(B1) DC, CORR, PINNACLE</t>
  </si>
  <si>
    <t>ROLLUP,(A0) END, CORR,PINNACLE</t>
  </si>
  <si>
    <t>FOLDER,(A2) DC,TOP,CORR,PINNACLE</t>
  </si>
  <si>
    <t>FOLDER A1, DC, TOP, CORRUGATED, PINNACLE</t>
  </si>
  <si>
    <t>ROLLUP,(A0) END, ACCY KIT, CORR, TEHAMA</t>
  </si>
  <si>
    <t>CAP,(A0) FRONT, REFLEX, 1RU, TEHAMA2239</t>
  </si>
  <si>
    <t>BOX,(A0) RSC, OUTER, CORR, 1RU, TEHAMA</t>
  </si>
  <si>
    <t>FOLDER,(A1) SCORED PAD,CORR,GLACIER,DAW</t>
  </si>
  <si>
    <t>BOX,(A1) RSC,CORR,SINGLE PACK,GLACIER,D</t>
  </si>
  <si>
    <t>CAP,(A1) END,FOAM,FRONT,GLACIER,DAWSON</t>
  </si>
  <si>
    <t>FOLDER,(A2) DC,CORRUGATED,GLACIER,SPERRY</t>
  </si>
  <si>
    <t>BOX,(A1) RSC,CORRUGATED,GLACIER,SPERRY</t>
  </si>
  <si>
    <t>CAP,(A1) END,FOAM,GLACIER,SPERRY(2REQ'D)</t>
  </si>
  <si>
    <t>BOX,(A0) RSC,CORR,GLACIER,LIVINGSTON</t>
  </si>
  <si>
    <t>CAP,(A0) FOAM,REAR,GLACIER,LIVINGSTON</t>
  </si>
  <si>
    <t>CAP,(A0) FOAM,FRONT,GLACIER,LIVINGSTON</t>
  </si>
  <si>
    <t>PAD,(B0) DC, TRAP, CORR, ACCY KIT</t>
  </si>
  <si>
    <t>CAP,(A1) END,FOAM,REAR,GLACIER,DAWSON</t>
  </si>
  <si>
    <t>CUSHION,(A0) BULK PACK, LINE CARD, G</t>
  </si>
  <si>
    <t>BOX,(A0) OUTER, RSC, CORR, BULK PACK,</t>
  </si>
  <si>
    <t>CAP,(A1) CORR,REAR,GLACIER,LIVINGSTON</t>
  </si>
  <si>
    <t>SLEEVE,(A0) PALLET,CORR,1RU(2 REQ'D)</t>
  </si>
  <si>
    <t>ROLLUP,(A0) END,ACCY KIT,CORR, 1RU,</t>
  </si>
  <si>
    <t>BOX,(A0) RSC,CORRUGATED,1RU,TEHAMA 2149</t>
  </si>
  <si>
    <t>Folder, Die Cut, Corrugated, Line Card,</t>
  </si>
  <si>
    <t>CTN,(A1) OVERPACK,FOL,CORR,ACCY KIT,YUB</t>
  </si>
  <si>
    <t>BOX,(A0) RSC CORRUGATED, YUBA1844</t>
  </si>
  <si>
    <t>BOX, RSC CORRUGATED,  YUBA1844</t>
  </si>
  <si>
    <t>ROLLUP,(A0) CORR, ACCY KIT, YUBA 2291</t>
  </si>
  <si>
    <t>BOX,(A0) RSC,OUTER,CORRUGATED, YUBA 2291</t>
  </si>
  <si>
    <t>CAP,(A0) INNER,REAR,SAVANNA,1RU</t>
  </si>
  <si>
    <t>BOX,(A0) CORR 5 PANEL FOLDER,SAVANNA</t>
  </si>
  <si>
    <t>ROLLUP, D/C, CORRUGATED, ACC KIT, SAVANN</t>
  </si>
  <si>
    <t>FOLDER, D/C, CORRUGATED, FM, DENALI</t>
  </si>
  <si>
    <t>Folder, D/C, Corrugated, Supervisor, Den</t>
  </si>
  <si>
    <t>INSERT, FOAM,  FM,  DENALI</t>
  </si>
  <si>
    <t>FOLDER,(A0) D/C,CORR,LINE CARD,MODU,GEN4</t>
  </si>
  <si>
    <t>METAMAKO 1RU KIT BOX (MM00596)</t>
  </si>
  <si>
    <t>CUSHION, FOAM, 2RU, ACCESSORY KIT, METAM</t>
  </si>
  <si>
    <t>BOX, RSC, CORRUGATED, 2RU ACCESSORY KIT,</t>
  </si>
  <si>
    <t>FOAM, DAUGHTER CARD, METAMAKO</t>
  </si>
  <si>
    <t>BOX, DAUGHTER CARD, METAMAKO</t>
  </si>
  <si>
    <t>BOX,(A0) OUTER,CORRUGATED,YUBA 2197</t>
  </si>
  <si>
    <t>ROLLUP,(A0)ACCY KIT,CORRUGATED,YUBA 2197</t>
  </si>
  <si>
    <t>BOX, OUTER, BULK PACK, LINE CARD, DENALI</t>
  </si>
  <si>
    <t>CORNER, REFLEX, BULK PACK LINE CARD, DEN</t>
  </si>
  <si>
    <t>ROLLUP,(A0) END,CORR,ACCY KIT,YUBA1844</t>
  </si>
  <si>
    <t>BOX, RSC, OUTER CORRUGATED, SAVANNAH</t>
  </si>
  <si>
    <t>BOX, RSC, OUTER, CORRUGATED, SAVANNA</t>
  </si>
  <si>
    <t>BOX, OUTER, BTM, DST, CORRUGATED, BULK P</t>
  </si>
  <si>
    <t>TRAY, DST, LID, CORRUGATED, BULK PACK, F</t>
  </si>
  <si>
    <t>CUSHION, CORNER, REFLEX, BULK PACK, FM,</t>
  </si>
  <si>
    <t>Box, Outer, Corrugated, Bulk Pack, Otter</t>
  </si>
  <si>
    <t>CUSHION, CORNER,  BULK PACK, OTTER LAKE,</t>
  </si>
  <si>
    <t>BOX, RSC, CORRUGATED, SINGLE PACK, 1RU,</t>
  </si>
  <si>
    <t>UNISOURCE GLOBAL SOLUTIONS -</t>
  </si>
  <si>
    <t>CUSHION, FOAM, SINGLE PACK, END CAP, 1RU</t>
  </si>
  <si>
    <t>BOX, RSC, CORRUGATED, SINGLE PACK, 2RU,</t>
  </si>
  <si>
    <t>CUSHION, FOAM, SINGLE PACK, END CAP, 2RU</t>
  </si>
  <si>
    <t>BOX, RELF, CORRUGATED, ACCESSORY KIT, CO</t>
  </si>
  <si>
    <t>CUSHION, DIE CUT, FOAM, ACCESSORY KIT, C</t>
  </si>
  <si>
    <t>CUSHION, PAD, FOAM, ACCESSORY KIT, CONFI</t>
  </si>
  <si>
    <t>CONN ANCHOR TH 2P</t>
  </si>
  <si>
    <t>125800D00000G_A0</t>
  </si>
  <si>
    <t>MISC MECH LIGHTPIPE 5.5IN</t>
  </si>
  <si>
    <t>BIVAR</t>
  </si>
  <si>
    <t>LC-5.5</t>
  </si>
  <si>
    <t>MISC MECH LIGHTPIPE FLEXIBLE SMD ADAPTER</t>
  </si>
  <si>
    <t>SMFLP</t>
  </si>
  <si>
    <t>STANDOFF,6.00HEX,MF,M3 THREADS,33.84MM L</t>
  </si>
  <si>
    <t>ST4886</t>
  </si>
  <si>
    <t>MECH SEARANCH LIGHTPIPE SFP</t>
  </si>
  <si>
    <t>MECH SEARANCH LIGHTPIPE SHROUD SFP</t>
  </si>
  <si>
    <t>CUST MECH TOMALES LIGHTPIPE SHROD STATUS</t>
  </si>
  <si>
    <t>CUST MECH TOMALES LIGHTPIPE STATUS</t>
  </si>
  <si>
    <t>HRDW STANDOFF 6MM HEX MF M3 THREADS 15M</t>
  </si>
  <si>
    <t>ST4965</t>
  </si>
  <si>
    <t>CUST MCH SILVERADO QSFP LIGHTPIP SHRD ST</t>
  </si>
  <si>
    <t>ARRK PRODUCT DEVELOPMENT GROUP</t>
  </si>
  <si>
    <t>HRDW CLIP SPRING HEATSINK CUSTOM GUALALA</t>
  </si>
  <si>
    <t>HRDW STANDOFF 6.0HEX MF M3 THREADS 10MML</t>
  </si>
  <si>
    <t>944967</t>
  </si>
  <si>
    <t>MECH,SEQUOIA,OAK,SHROUD,LIGHTPIPE</t>
  </si>
  <si>
    <t>MECH,PT REYES,LIGHTPIPE,STATUS</t>
  </si>
  <si>
    <t>MECH POINT REYES LIGHTPIPE SHROUD STATUS</t>
  </si>
  <si>
    <t>STANDOFF,6MM HEX,MF,M3,POINTREYES</t>
  </si>
  <si>
    <t>ST6146_A0</t>
  </si>
  <si>
    <t>MECH,POINTREYES,CHASSIS,BASE,PULLOUT TAB</t>
  </si>
  <si>
    <t>MECH,PT REYES,BUS BAR,SUPPORT,PLASTIC</t>
  </si>
  <si>
    <t>MECH LASSEN SPACER ALIGNMENT PLASTIC</t>
  </si>
  <si>
    <t>MECH,LASSEN,COVER,PLASTIC</t>
  </si>
  <si>
    <t>MECH,PT REYES,BASE,CONNECTOR,STOP,PLASTI</t>
  </si>
  <si>
    <t>MECH,SEQUOIA,LINE CARD,STATUS,SHROUD</t>
  </si>
  <si>
    <t>BUMPER,ROUND,3M,12.7MMX3.6MM</t>
  </si>
  <si>
    <t>PL2900</t>
  </si>
  <si>
    <t>CLAMP,CABLE.PLASTIC,.25 DIA,.38 WIDE</t>
  </si>
  <si>
    <t>PANDUIT</t>
  </si>
  <si>
    <t>CCS25-S8-M</t>
  </si>
  <si>
    <t>MECH,MO,CABLE,GROMMET,D-SHAPE</t>
  </si>
  <si>
    <t>SP6480</t>
  </si>
  <si>
    <t>MECH,LIGHTPIPE, 3 IN 1</t>
  </si>
  <si>
    <t>MENDOCINO,PLASTIC COVER,DC POWER STRIP</t>
  </si>
  <si>
    <t>MECH,SHROUD,LIGHTPIPE,3 IN 1</t>
  </si>
  <si>
    <t>MECH,GLENBROOK,BUS BAR</t>
  </si>
  <si>
    <t>AMPHENOL INTERCONNECT PRODUCTS CORP</t>
  </si>
  <si>
    <t>MECH,GLENBROOK,BUS BAR,SUPPORT,PLASTIC</t>
  </si>
  <si>
    <t>MECH,EMI ABSOBER,MOLDED,T2</t>
  </si>
  <si>
    <t>MECH,EMI ABSORBER,MOLDED,TH,XP,QR</t>
  </si>
  <si>
    <t>PUSH-PIN,14.3MM LONG,FOR 3.175MM HOLE,EX</t>
  </si>
  <si>
    <t>MECH,DUST COVER,QSFP</t>
  </si>
  <si>
    <t>AE RUBBER SDN BHD</t>
  </si>
  <si>
    <t>AERUBBER</t>
  </si>
  <si>
    <t>MECH,EMI ABSOBER,MOLDED,FE3200</t>
  </si>
  <si>
    <t>MECH,PT REYES,NOVATO/WOODACRE,BUS BAR</t>
  </si>
  <si>
    <t>STANDOFF,6.00HEX,MF,M3 THREADS,28.00MM L</t>
  </si>
  <si>
    <t>942179</t>
  </si>
  <si>
    <t>MECH,ALAMEDA,REAR IO, LIGHT PIPE</t>
  </si>
  <si>
    <t>MECH,THERMAL PAD,25X25MM,HONEYWELL_PTM52</t>
  </si>
  <si>
    <t>FRAME,EMI GASKET,2X1 QSFP,SINGLE</t>
  </si>
  <si>
    <t>TC1506044</t>
  </si>
  <si>
    <t>MECH,EMI ABSORBER,MOLDED,MOUNT HOLMES, J</t>
  </si>
  <si>
    <t>MECH,PT REYES, SNORKEL OVERMOLD, LOWER</t>
  </si>
  <si>
    <t>MECH,PT REYES, SNORKEL OVERMOLD, UPPER</t>
  </si>
  <si>
    <t>FRAME,EMI GASKET,2X2 QSFP,SINGLE</t>
  </si>
  <si>
    <t>TC1510010 REV00</t>
  </si>
  <si>
    <t>LIGHTPIPE FLEX 9.75L 4MMOD LENS 1MM FIBE</t>
  </si>
  <si>
    <t>LC-9.75</t>
  </si>
  <si>
    <t>MECH,EMI ABSORBER,MOLDED,CLOUDSR2, DSP</t>
  </si>
  <si>
    <t>NUT,SOLDER-IN,M2,4MM OD,2.54MM LG</t>
  </si>
  <si>
    <t>MECH,RING,LIGHTPIPE,BBQ2X2</t>
  </si>
  <si>
    <t>MECH,RING,LIGHTPIPE,BBQ2X1</t>
  </si>
  <si>
    <t>MECH, LIGHTPIPE, 3IN1, 3 INDICATORS</t>
  </si>
  <si>
    <t>MECH,LIGHTPIPE,3 IN 1,REAR</t>
  </si>
  <si>
    <t>MECH,EMI ABSORBER,MOLDED,MACSEC</t>
  </si>
  <si>
    <t>MECH,EMI ABSORBER,MOLDED,TH2</t>
  </si>
  <si>
    <t>MECH,LOS ANGELES,SNORKEL,PLASTIC,MOLDED</t>
  </si>
  <si>
    <t>CLIP,RETAINER,FLEX CABLE,17MM</t>
  </si>
  <si>
    <t>CLIP,RETAINER,FLEX CABLE,6MM</t>
  </si>
  <si>
    <t>MECH,SHROUD,LIGHTPIPE,3 IN 1,NARROW</t>
  </si>
  <si>
    <t>MECH,OSFP,BLANK PLUG</t>
  </si>
  <si>
    <t>REFER TO REV-02A2</t>
  </si>
  <si>
    <t>MECH,EMI ABSORBER,MOLDED,JERICHO PLUS</t>
  </si>
  <si>
    <t>MECH,DENALI,CARD,GUIDE,NARROW,PLASTIC</t>
  </si>
  <si>
    <t>MECH,DENALI,CARD,GUIDE,WIDE,PLASTIC</t>
  </si>
  <si>
    <t>MECH,SAN MATEO,LIGHTPIPE,STATUS</t>
  </si>
  <si>
    <t>MECH,SAN MATEO,SHROUD,STATUS</t>
  </si>
  <si>
    <t>MECH,SAN MATEO,PASS THRU,FLEX</t>
  </si>
  <si>
    <t>MECH,YL,CODY PEAK,TEST CARD,GUIDE</t>
  </si>
  <si>
    <t>MECH,LIGHTPIPE,FLEXIBLE,10 INCH</t>
  </si>
  <si>
    <t>LC-10.0</t>
  </si>
  <si>
    <t>MECH, DN, LC, GUIDE PIN</t>
  </si>
  <si>
    <t>MECH, DN, LC, BUSBAR, SPACER, PLASTIC</t>
  </si>
  <si>
    <t>SANMINA SCI - TURTLE LAKE</t>
  </si>
  <si>
    <t>SANMINA SCI - TURTLE LAKE (USA)</t>
  </si>
  <si>
    <t>MECH,CABLE,GROMMET,D-SHAPE,9.5MM ID</t>
  </si>
  <si>
    <t>MECH,DN,FC,GUIDE PIN</t>
  </si>
  <si>
    <t>MECH,DN,FC,FAN,GUIDE,PLASTIC</t>
  </si>
  <si>
    <t>MECH, YUBA, SHROUD, LP, STATUS</t>
  </si>
  <si>
    <t>MECH,GLACIER,LC,LIGHTPIPE,STATUS</t>
  </si>
  <si>
    <t>MECH, DN, MCKINLEY, BUSBAR, LEFT</t>
  </si>
  <si>
    <t>MECH, EMI ABSORBER, MOLDED, TH3, J2</t>
  </si>
  <si>
    <t>MECH,PINECREST,BUS BAR</t>
  </si>
  <si>
    <t>METHODE ELECTRONICS (SHANGHAI)</t>
  </si>
  <si>
    <t>METHODE</t>
  </si>
  <si>
    <t>MECH,LIGHTPIPE,GRINNELL,SINGLE</t>
  </si>
  <si>
    <t>MECH,LIGHTPIPE SHROUD,MT AMETHYST,PCB</t>
  </si>
  <si>
    <t>FABPLSTC,BUSHING,SHOULDER,INSULATING,OSP</t>
  </si>
  <si>
    <t>SI5559</t>
  </si>
  <si>
    <t>MECH, MARYSVILLE, STATUS, LIGHTPIPE</t>
  </si>
  <si>
    <t>MECH,THERMAL PAD,34X44MM,HONEYWELL PTM-5</t>
  </si>
  <si>
    <t>MECH, YUBA, 3 IN 1, LIGHTPIPE, REAR</t>
  </si>
  <si>
    <t>MECH, YUBA, 3 IN 1, SHROUD, LP, REAR</t>
  </si>
  <si>
    <t>MECH, EMI ABSORBER W/ ADHESIVE, OAK</t>
  </si>
  <si>
    <t>MECH,CLEARWATER,LIGHTPIPE,QSFP,MEZZ</t>
  </si>
  <si>
    <t>MECH,CLEARWATER,LIGHTPIPE SHROUD</t>
  </si>
  <si>
    <t>DN,LC,SPACER,CLEARWATER</t>
  </si>
  <si>
    <t>ST8170</t>
  </si>
  <si>
    <t>SCREW,SOCKET HEAD,H, M3X12,SS</t>
  </si>
  <si>
    <t>SC2079</t>
  </si>
  <si>
    <t>WASHER,LOCK,M3,SS</t>
  </si>
  <si>
    <t>WA4376</t>
  </si>
  <si>
    <t>MECH,EMI ABSORBER,MOLDED,BABBAGE,23X23MM</t>
  </si>
  <si>
    <t>MECH,SMARTSVILLE,LIGHTPIPE,STATUS</t>
  </si>
  <si>
    <t>MECH,LYONSVILLE,LIGHTPIPE,STATUS</t>
  </si>
  <si>
    <t>MECH,ROE ISLAND,LIGHTPIPE,STATUS</t>
  </si>
  <si>
    <t>MECH,BLACKHAWK,LIGHTPIPE,STATUS</t>
  </si>
  <si>
    <t>SCREW,M3,1/8 INCH HEX DRIVE,CUSTOM FOR 5</t>
  </si>
  <si>
    <t>SI5863</t>
  </si>
  <si>
    <t>MECH,LP HOLDER,LIGHTPIPE,DD 1X2</t>
  </si>
  <si>
    <t>THERMAL PAD, TG6050, 19.5X12.7X0.5MM</t>
  </si>
  <si>
    <t>T-GLOBAL TECHNOLOGY (EUROPE &amp; NORTH</t>
  </si>
  <si>
    <t>TGLOBAL</t>
  </si>
  <si>
    <t>TG6050-19.50-12.70-0.5</t>
  </si>
  <si>
    <t>MECH,YUBA,STATUS LP HOLDER,OFFSET 3</t>
  </si>
  <si>
    <t>MECH,LIGHTPIPE,FLEXIBLE,8.5 INCH</t>
  </si>
  <si>
    <t>BFL-8011</t>
  </si>
  <si>
    <t>MECH,DN,LC,HS,AIRBLOCK,FOAM</t>
  </si>
  <si>
    <t>PSU GUIDE, MM00419</t>
  </si>
  <si>
    <t>1 RU, SUB-RACK, LIGHTPIPE, MM00420</t>
  </si>
  <si>
    <t>META APP HDD LIGHTPIPE, MM00710</t>
  </si>
  <si>
    <t>META APP EPCIE LIGHTPIPE, MM00711</t>
  </si>
  <si>
    <t>THERMAL PAD, TG6050, 16X16X1MM</t>
  </si>
  <si>
    <t>TG6050-16-16-1</t>
  </si>
  <si>
    <t>THERMAL PAD, H48-2K, 15X15X0.1MM</t>
  </si>
  <si>
    <t>H48-2K</t>
  </si>
  <si>
    <t>META APP MEZZANINE PCB SPACER, MM00847</t>
  </si>
  <si>
    <t>MECH,TN,LINECARD,GUIDE BLOCK</t>
  </si>
  <si>
    <t>MECH,TN,LINECARD/SUP,BLOCK,HARD STOP</t>
  </si>
  <si>
    <t>MECH,TN,LINECARD,BLOCK,HARD STOP,RIGHT</t>
  </si>
  <si>
    <t>MECH,TN,SWITCH MODULE,BASE,EDGE TRIM</t>
  </si>
  <si>
    <t>METAMAKO, INSULATOR, HEATSINK SUPPORT, M</t>
  </si>
  <si>
    <t>METAMAKO, AIR DEFLECTOR, MM01510</t>
  </si>
  <si>
    <t>METAMAKO, LYREBIRD, OCXO COVER, MM01533</t>
  </si>
  <si>
    <t>MECH,THERMAL INTERFACE,25X25X0.5MM,RED</t>
  </si>
  <si>
    <t>TG6050-25-25-0.5</t>
  </si>
  <si>
    <t>MECH, 2RU, SUB-RACK, AIR FLOW BARRIER, M</t>
  </si>
  <si>
    <t>SPACER, CLOCK MEZZANINE, 9.3MM</t>
  </si>
  <si>
    <t>ABSORBER,EMI,ON PCB,REAR OF OSPF 1X4 CAG</t>
  </si>
  <si>
    <t>ABSORBER,EMI,ON OSPF 1X4 CAGE</t>
  </si>
  <si>
    <t>FOLDED FIN,EMI,ON OSPF 1X4 CAGE,16 MM PI</t>
  </si>
  <si>
    <t>STANDOFF,6MM HEX,MF,M3,40MM</t>
  </si>
  <si>
    <t>ST8383</t>
  </si>
  <si>
    <t>INTERPOSER PCB HOLDER,BELVEDERE ISLAND,P</t>
  </si>
  <si>
    <t>ABSORBER,EMI,ON OSPF 1X4 CAGE,TOP FRONT,</t>
  </si>
  <si>
    <t>ABSORBER,EMI,OSPF 1X4 CAGE,SIDE 82X5MM</t>
  </si>
  <si>
    <t>MECH, CAMPTONVILLE, STATUS, LIGHTPIPE</t>
  </si>
  <si>
    <t>W&amp;B TECHNOLOGY LTD.</t>
  </si>
  <si>
    <t>W&amp;BTECH</t>
  </si>
  <si>
    <t>MECH,YUBA, ANCHOR,ID TAG</t>
  </si>
  <si>
    <t>MECH,MARYSVILLE,STATUS,LIGHT PIPE,2P CHA</t>
  </si>
  <si>
    <t>520-011-420-10-01-5</t>
  </si>
  <si>
    <t>MECH,LYONSVILLE,EMI,ABSORBER,22X62MM,.75</t>
  </si>
  <si>
    <t>BC3E00265 REV00</t>
  </si>
  <si>
    <t>ECH,LYONSVILLE,EMI,ABSORBER,22X12MM,.75</t>
  </si>
  <si>
    <t>BC3E00263 REV00</t>
  </si>
  <si>
    <t>MECH,LYONSVILLE,EMI,ABSORBER,4X205MM,.75</t>
  </si>
  <si>
    <t>BC3E00260 REV00</t>
  </si>
  <si>
    <t>MECH,LYONSVILLE,EMI,ABSORBER,10.4X40MM,.</t>
  </si>
  <si>
    <t>BC3E00266 REV00</t>
  </si>
  <si>
    <t>MECH,LYONSVILLE,EMI,ABSORBER,22X37MM,.75</t>
  </si>
  <si>
    <t>BC3E00264 REV00</t>
  </si>
  <si>
    <t>MECH,LYONSVILLE,EMI,ABSORBER,6X40MM,.75M</t>
  </si>
  <si>
    <t>BC3E00267 REV00</t>
  </si>
  <si>
    <t>MECH,LYONSVILLE,EMI,ABSORBER,.75MM THK</t>
  </si>
  <si>
    <t>BC3E00268 REV00</t>
  </si>
  <si>
    <t>ABSORBER,EMI,SIDE OF QSPF-DD 1X1 CAGE</t>
  </si>
  <si>
    <t>MECH,EMI ABSORBER,INJECTION MOLDED,CON-0</t>
  </si>
  <si>
    <t>MECH,ABSORBER,EMI,BACK OF QSPF-DD 1X1 CA</t>
  </si>
  <si>
    <t>ABSORBER,EMI,BLACKHAWK-DD,ON METAL</t>
  </si>
  <si>
    <t>BC3E00276</t>
  </si>
  <si>
    <t>ABSORBER,EMI,MT AMETHYST,TOP FRONT,1MM T</t>
  </si>
  <si>
    <t>ABSORBER,EMI,MT AMETHYST,TOP REAR,1MM TH</t>
  </si>
  <si>
    <t>ABSORBER,EMI,MT AMETHYST,BOTTOM,1MM THIC</t>
  </si>
  <si>
    <t>ABSORBER,EMI,MT AMETHYST,SIDE,0.5MM THIC</t>
  </si>
  <si>
    <t>MECH, DN, LC, GUIDE PIN,OOB SIDE</t>
  </si>
  <si>
    <t>SCREW,M3,SHOULDER,4MM DIA,WITH PATCH</t>
  </si>
  <si>
    <t>MECH LIGHTPIPE FLEXIBLE 3.0 INCH</t>
  </si>
  <si>
    <t>LC-3.0</t>
  </si>
  <si>
    <t>MECH LIGHTPIPE FLEXIBLE 3.5 INCH</t>
  </si>
  <si>
    <t>LC-3.5</t>
  </si>
  <si>
    <t>HRDW WIRE ZIP TIE</t>
  </si>
  <si>
    <t>PL2141</t>
  </si>
  <si>
    <t>MEM SEEPROM SMBUS 16KBIT SOIC08</t>
  </si>
  <si>
    <t>MEMNONVOL</t>
  </si>
  <si>
    <t>M24C16-WMN6TP</t>
  </si>
  <si>
    <t>IC,SEEPROM,SMBUS,512KBIT,2.5V-3.3V,SOIC8</t>
  </si>
  <si>
    <t>M24512-WMN6TP</t>
  </si>
  <si>
    <t>MEM SEEPROM SMBUS 64KBIT DIP8</t>
  </si>
  <si>
    <t>24AA64-I/P</t>
  </si>
  <si>
    <t>MEM FLASH ALTERA FPGA EPCS4</t>
  </si>
  <si>
    <t>MACRONIX</t>
  </si>
  <si>
    <t>MX25L4006EM1I-12G</t>
  </si>
  <si>
    <t>IC, EEPROM, I2C, 32K, 4KX8, 2KBIT, 1.7-5</t>
  </si>
  <si>
    <t>AT24C32D-XHM-T</t>
  </si>
  <si>
    <t>MEM FLASH USB MODULE 2GB STANDARD PROFIL</t>
  </si>
  <si>
    <t>SMART MODULAR TECHNOLOGIES SDN BHD</t>
  </si>
  <si>
    <t>SMARTMDLR</t>
  </si>
  <si>
    <t>SSEU52U002GQ9BCRS</t>
  </si>
  <si>
    <t>MEM MOD SDRM DDR3 1333M 2GB ECC NON DIMM</t>
  </si>
  <si>
    <t>TRICOR TECHNOLOGIES, INC.</t>
  </si>
  <si>
    <t>TRICORTECH</t>
  </si>
  <si>
    <t>TRF7256U64F9333G8-NYIP</t>
  </si>
  <si>
    <t>MEM FLASH SERIAL-SPI 16MBIT WIDE SOIC8</t>
  </si>
  <si>
    <t>MICRON</t>
  </si>
  <si>
    <t>M25P16-VMW6TG</t>
  </si>
  <si>
    <t>MEM DDR3 SDRAM 2GB 128X16 1066MHZ FBGA96</t>
  </si>
  <si>
    <t>MEMPHIS ELECTRONIC HONG KONG LTD.</t>
  </si>
  <si>
    <t>HYNIXSEMI</t>
  </si>
  <si>
    <t>H5TQ2G63GFR-TEC</t>
  </si>
  <si>
    <t>MEM SEEPROM SPI 64KBIT 1.8V SOIC8</t>
  </si>
  <si>
    <t>AT25640B-SSHL-T</t>
  </si>
  <si>
    <t>MEM FLASH ALTERA FPGA EPCS64 SOIC16</t>
  </si>
  <si>
    <t>MX25L6433FMI-08G(TAPE/REEL)</t>
  </si>
  <si>
    <t>MEM MOD SDRAM DDR3-1600 4GB ECC NoR DIMM</t>
  </si>
  <si>
    <t>UNIGEN CORPORATION</t>
  </si>
  <si>
    <t>UNIGEN</t>
  </si>
  <si>
    <t>U51U7200N8DD-BDH-ARSF</t>
  </si>
  <si>
    <t>MEM FLASH USB MOD 4GB STANDARD PROFILE</t>
  </si>
  <si>
    <t>VIKING</t>
  </si>
  <si>
    <t>VRFDUC34096YCHA3</t>
  </si>
  <si>
    <t>MEM MOD SDRM DDR3-1600 8GB ECC N DIMM240</t>
  </si>
  <si>
    <t>VR7EU1G7298HBFSE</t>
  </si>
  <si>
    <t>IC,DDR3 SDRAM,4GBIT,512MX8,800MHZ,78FBGA</t>
  </si>
  <si>
    <t>MT41K512M8DA-107:P TR</t>
  </si>
  <si>
    <t>MEM IC SEEPROM SPI 128MBITS</t>
  </si>
  <si>
    <t>M25P128-VMF6TPB</t>
  </si>
  <si>
    <t>MEM UDIMM DDR3-1600 SNG RANK 4GB DIMM240</t>
  </si>
  <si>
    <t>TRF7251U67G1600G8-NYEBP</t>
  </si>
  <si>
    <t>IC SPI FLASH 64MBIT WSON</t>
  </si>
  <si>
    <t>MX25L6406EZNI-12GTR</t>
  </si>
  <si>
    <t>MEM, SSD, 120G, MLC, M.2</t>
  </si>
  <si>
    <t>VIRTIUM LLC</t>
  </si>
  <si>
    <t>VIRTIUMTEC</t>
  </si>
  <si>
    <t>VSFBM8CC120G-ARI</t>
  </si>
  <si>
    <t>MEM, SSD, 120G, MLC, CLIENT CLASS, 2.5"</t>
  </si>
  <si>
    <t>VPFS22120GTCBMTL</t>
  </si>
  <si>
    <t>IC, SPI, FLASH, 64MBIT, WSON, XILINX COM</t>
  </si>
  <si>
    <t>MEM,UDIMM,DDR3-1866 DUAL RANK,1.5V,4GB,E</t>
  </si>
  <si>
    <t>SH5127UD351838SE</t>
  </si>
  <si>
    <t>MEM, EMMC, 8GB, 153 OR 169WFBGA, 12X16MM</t>
  </si>
  <si>
    <t>MTFC8GAKAJCN-1M WT</t>
  </si>
  <si>
    <t>IC,FLASH,SERIAL-SPI,8MBIT,1.8V,SOIC8</t>
  </si>
  <si>
    <t>MX25U8035EM1I-10G</t>
  </si>
  <si>
    <t>IC, GDDR5, SDRAM, 4GBIT, 128MX32, 5GBS,</t>
  </si>
  <si>
    <t>EDW4032CABG-50-N-F-R</t>
  </si>
  <si>
    <t>K4G41325FE-HC28000</t>
  </si>
  <si>
    <t>IC, SEEPROM, SMBUS, 64KBIT, DFN</t>
  </si>
  <si>
    <t>ATMEL</t>
  </si>
  <si>
    <t>AT24C64D-MAHM-T</t>
  </si>
  <si>
    <t>IC, SPI, FLASH, 128MBIT, 104MHZ, WSON, 8</t>
  </si>
  <si>
    <t>MT25QL128ABA1EW9-0SIT</t>
  </si>
  <si>
    <t>IC, SEEPROM, SPI, 256MBITS, 1.8V, SO16</t>
  </si>
  <si>
    <t>MT25QU256ABA8ESF-0SIT</t>
  </si>
  <si>
    <t>MEM,UDIMM,DDR3-1866 DUAL RANK,1.35V OR 1</t>
  </si>
  <si>
    <t>INTMEMORY</t>
  </si>
  <si>
    <t>IMM1G72D3DUD8AG-A107</t>
  </si>
  <si>
    <t>MEM,F-RAM,SPI,64KX8 MIN, 30MHZ, 2-3.6V,S</t>
  </si>
  <si>
    <t>FUJITSU ELECTRONICS PACIFIC</t>
  </si>
  <si>
    <t>FUJITSUSEU</t>
  </si>
  <si>
    <t>MB85RS512TPNF-G-JNE1</t>
  </si>
  <si>
    <t>MEM,UDIMM,DDR3-1600 DUAL RANK,1.35V,16GB</t>
  </si>
  <si>
    <t>IMM2G72D3LDUD8AG-C125</t>
  </si>
  <si>
    <t>IC, SPI, FLASH, 1.8V,128MBIT, 104MHZ, WS</t>
  </si>
  <si>
    <t>MX25U12835FZNI-10G</t>
  </si>
  <si>
    <t>IC, SDRAM, DDR4-2400, 4GBIT, 256MX16, 1.</t>
  </si>
  <si>
    <t>H5AN4G6NBJR-UHC</t>
  </si>
  <si>
    <t>IC, EEPROM, I2C/SMB, 512KBIT, 1.8V, SOIC</t>
  </si>
  <si>
    <t>CAT24C512WI-GT3</t>
  </si>
  <si>
    <t>IC, SPI, FLASH, 32MBIT, 104MHZ, WSON, 6X</t>
  </si>
  <si>
    <t>MX25L3233FZNI-08G</t>
  </si>
  <si>
    <t>MEM, SSD, 120GB, MLC, M.2, 2242</t>
  </si>
  <si>
    <t>SV9M2S46D128GJM21</t>
  </si>
  <si>
    <t>MEM,RDIMM,DDR4-2400,SINGLE RANK,X4,1.20V</t>
  </si>
  <si>
    <t>ATP ELECTRONICS TAIWAN INC</t>
  </si>
  <si>
    <t>ATP</t>
  </si>
  <si>
    <t>X4B16QC4BNRCSO-7-AS1</t>
  </si>
  <si>
    <t>MEM,RDIMM,DDR4-2400,SINGLE RANK,X8,1.20V</t>
  </si>
  <si>
    <t>MTA9ASF1G72PZ-2G3B1</t>
  </si>
  <si>
    <t>IC, SEEPROM, 65KX8 (512KBIT), SOIC-8</t>
  </si>
  <si>
    <t>AT25512N-SH-T</t>
  </si>
  <si>
    <t>IC,FLASH,SERIAL-SPI,32MBIT,WIDE SOIC8,ME</t>
  </si>
  <si>
    <t>MX25L3233FM2I-08G</t>
  </si>
  <si>
    <t>USB SLC NAND FLASH MODULE, 8GB, 5V, STAN</t>
  </si>
  <si>
    <t>SHEU52U008GQBUCRS</t>
  </si>
  <si>
    <t>IC,FLASH,SERIAL-SPI,16MBIT,WIDE SOIC8,MU</t>
  </si>
  <si>
    <t>MX25L1606EM2I-12G</t>
  </si>
  <si>
    <t>MEM, SSD, 30GB, MLC, M.2, 2242</t>
  </si>
  <si>
    <t>TRSC41BM030M4-46EN</t>
  </si>
  <si>
    <t>IC, SPI, FLASH, 256MBIT, 104MHZ, WSON, 8</t>
  </si>
  <si>
    <t>MT25QL256ABA1EW9-0SIT</t>
  </si>
  <si>
    <t>MEM, SSD, 64GB, M.2</t>
  </si>
  <si>
    <t>INNODISK CORPORATION</t>
  </si>
  <si>
    <t>INNODISK</t>
  </si>
  <si>
    <t>DGM24-64GD81BCAQC</t>
  </si>
  <si>
    <t>SHEU52U008GQBUI</t>
  </si>
  <si>
    <t>VL33A1H63A-N7SB-S1</t>
  </si>
  <si>
    <t>IC, EEPROM, 256KBIT, SPI, SOIC-8</t>
  </si>
  <si>
    <t>M95256-RMN6TP</t>
  </si>
  <si>
    <t>MEM, SSD, 240GB, MLC, M.2, 2280</t>
  </si>
  <si>
    <t>VSFBM8CC256G-ARI</t>
  </si>
  <si>
    <t>MEM, 16GB, DDR4, 1.2V, SODIMM260, 2133MT</t>
  </si>
  <si>
    <t>TRJ722GU42J5213N5-SABB</t>
  </si>
  <si>
    <t>MEM, ULP/VLP/STANDARD UDIMM,DDR4-2400,SI</t>
  </si>
  <si>
    <t>ST1027UD410872SC</t>
  </si>
  <si>
    <t>MEM, DDR4, 8GB, 1GX8, ECC, MINI-DIMM, VL</t>
  </si>
  <si>
    <t>M4M0-8GS1XCSJ</t>
  </si>
  <si>
    <t>MEM, FLASH, 256MBIT, 104MHZ, 16SOP</t>
  </si>
  <si>
    <t>MX25L25635FMI-10G</t>
  </si>
  <si>
    <t>IC, FLASH, 1G, 128MX8, SPI, NOR, 166MHZ,</t>
  </si>
  <si>
    <t>MT25QU01GBBB8E12-0SIT</t>
  </si>
  <si>
    <t>MEM, DDR4, 8GB, 512MX16, 1600, TFPGA-96,</t>
  </si>
  <si>
    <t>H5AN8G6NCJR-VKC</t>
  </si>
  <si>
    <t>MEM, EMMC, 8GB, 3.3V, 153 OR 169WFBGA, 1</t>
  </si>
  <si>
    <t>MEM, EMMC, 16G MLC USED AS 8G PSLC, 153</t>
  </si>
  <si>
    <t>SH9MAGP1ATI11</t>
  </si>
  <si>
    <t>MEM, ULP/VLP/STANDARD UDIMM,DDR4-2400,DU</t>
  </si>
  <si>
    <t>MTA18ADF2G72AZ-2G6E1</t>
  </si>
  <si>
    <t>IC, EEPROM, SERIAL-UWIRE, 2K, 128X16, 1.</t>
  </si>
  <si>
    <t>93LC56BT-I/OT</t>
  </si>
  <si>
    <t>IC, EEPROM, I2C, 2K, 256X8, 2KBIT, 1.7-3</t>
  </si>
  <si>
    <t>AT24C02D-XHM-T</t>
  </si>
  <si>
    <t>IC, DDR3, 2GB, 128MX16, BGA-96</t>
  </si>
  <si>
    <t>ISSI</t>
  </si>
  <si>
    <t>IS43TR16128BL-15HBL-TR</t>
  </si>
  <si>
    <t>MEM, DDR3, 4GB, 512MX8, ECC, U-DIMM, VLP</t>
  </si>
  <si>
    <t>M3C0-4GSS4CPC</t>
  </si>
  <si>
    <t>24FC512T-I/SN</t>
  </si>
  <si>
    <t>IC, FLASH, SERIAL-SPI, 16MBIT, WIDE SOIC</t>
  </si>
  <si>
    <t>MEM, DDR4, 4GB, SODIMM, UNBUFFERED, 2400</t>
  </si>
  <si>
    <t>U51V700P8FD-BBD1-ARSE</t>
  </si>
  <si>
    <t>IC FLASH 64MBIT 104MHZ SOIC 8</t>
  </si>
  <si>
    <t>WINBNDELEC</t>
  </si>
  <si>
    <t>W25Q64JVSSIQ-T</t>
  </si>
  <si>
    <t>IC, SPI, FLASH, 256MBIT, 104MHZ, WSON8,</t>
  </si>
  <si>
    <t>MT25QU256ABA1EW7-0SIT</t>
  </si>
  <si>
    <t>MEM, 8GB (X72, ECC, SR) 260-PIN DDR4 SOD</t>
  </si>
  <si>
    <t>X4F08QD8BNTDME-E-AS1</t>
  </si>
  <si>
    <t>ST4097UD420893-SM</t>
  </si>
  <si>
    <t>MEM, NOR FLASH SERIAL-SPI 3V/3.3V 16M-BI</t>
  </si>
  <si>
    <t>W25Q16JVSSIQ TR</t>
  </si>
  <si>
    <t>MTL,BODEGA,RACK EAR REAR BRACKET</t>
  </si>
  <si>
    <t>MTL,MARIN,CLEARLAKE,CHASSIS,BAFFLE</t>
  </si>
  <si>
    <t>MTL,MARIN,DORAN,CHASSIS,BAFFLE</t>
  </si>
  <si>
    <t>MTL,SEQUOIA,LINE CARD,TOP COVER</t>
  </si>
  <si>
    <t>MTL,MENDOCINO,RACK EAR FOR 19 RACK</t>
  </si>
  <si>
    <t>MTL,JENNER,LARKFIELD,CHASSIS</t>
  </si>
  <si>
    <t>MTL,SEQUOIA,SUPPORT,SHORT PIN CONNECTOR</t>
  </si>
  <si>
    <t>MTL, TOP COVER, MENDOCINO</t>
  </si>
  <si>
    <t>MTL, TOP COVER, RUSSIAN GULCH</t>
  </si>
  <si>
    <t>MTL,YL,GEN4X,CONNECTOR BRACKET</t>
  </si>
  <si>
    <t>MTL,YUBA,LYONSVILLE,CHASSIS,BAFFLE</t>
  </si>
  <si>
    <t>MTL,TUNDRA,SUP/UPL,TOP COVER</t>
  </si>
  <si>
    <t>MTL,SAN MATEO,FAN MODULE,BLANK</t>
  </si>
  <si>
    <t>MTL,YUBA,LYONSVILLE-DD,CHASSIS,BAFFLE</t>
  </si>
  <si>
    <t>MTL, 2RU, SUB-RACK, FRONT PANEL, MM01218</t>
  </si>
  <si>
    <t>MTL,YL,LC,TEST CARD,FAN BRACKET,SM</t>
  </si>
  <si>
    <t>FOXCONN NWE - SANTA CLARA</t>
  </si>
  <si>
    <t>METAMAKO,EMI CLIP,SM</t>
  </si>
  <si>
    <t>FREQ OSC 25.00125MHZ 25PPM LVCMOS 5X3.2</t>
  </si>
  <si>
    <t>FREQUENCY</t>
  </si>
  <si>
    <t>KC5032A25.0013CMUE00</t>
  </si>
  <si>
    <t>OSC,25MHZ,50PPM,LVCMOS,5X3.2,SMT</t>
  </si>
  <si>
    <t>FOX ELECTRONICS</t>
  </si>
  <si>
    <t>FOXELECT</t>
  </si>
  <si>
    <t>476-25-18</t>
  </si>
  <si>
    <t>OSC 312.5MHZ LVPECL SMT</t>
  </si>
  <si>
    <t>531AA312M500DGR</t>
  </si>
  <si>
    <t>OSC 156.25MHZ LVPECL 100PPM 7X5 SMT</t>
  </si>
  <si>
    <t>EPSONTOYO</t>
  </si>
  <si>
    <t>EG-2102CA 156.2500M-PGPAL0</t>
  </si>
  <si>
    <t>OSC, 87.351542MHZ, LVDS, 2.5V, 15PPM/C,</t>
  </si>
  <si>
    <t>TRANSKO ELECTRONICS, INC.</t>
  </si>
  <si>
    <t>TRANSKO</t>
  </si>
  <si>
    <t>TP53A-1317-87.351542M</t>
  </si>
  <si>
    <t>OSC, 15.625MHZ, CMOS, 1.8V, 15PPM/C, SMD</t>
  </si>
  <si>
    <t>TSM32-1318-15.625M</t>
  </si>
  <si>
    <t>OSC, 93.75MHZ, CMOS, 3.3V, 25PPM/C, SMD,</t>
  </si>
  <si>
    <t>TSM32-1352-93.750M</t>
  </si>
  <si>
    <t>FREQ OSC 100MHZ 50PPM HCSL 5X7 SMT-6</t>
  </si>
  <si>
    <t>SITIMECORP</t>
  </si>
  <si>
    <t>SIT9102AN-483N33E100.00000Y</t>
  </si>
  <si>
    <t>FREQ OSC 156.2539MHZ 3.3V LVPECL SMT-6</t>
  </si>
  <si>
    <t>SG7050EBN 156.250000M-CJGA0</t>
  </si>
  <si>
    <t>FREQ OSC 10MHZ 10PPM HISTABILITY SINGLE</t>
  </si>
  <si>
    <t>VECTRON INTERNATIONAL GMBH</t>
  </si>
  <si>
    <t>VECTRNINTL</t>
  </si>
  <si>
    <t>OX-4022-EAE-1080-10M00</t>
  </si>
  <si>
    <t>FREQ OSC 25MHZ 50 PPM LVPECL 3.3V SMT-6</t>
  </si>
  <si>
    <t>511ABA25M0000AAGR</t>
  </si>
  <si>
    <t>FREQ OSC 100MHZ 50 PPM LVPECL 3.3V SMT-6</t>
  </si>
  <si>
    <t>SIT9365AI-1E3-33E100.000000V</t>
  </si>
  <si>
    <t>FREQ OSC 125MHZ 3V3 LVPECL RMS1.8P SMT-6</t>
  </si>
  <si>
    <t>SG7050EEN 125.0000M CDGA</t>
  </si>
  <si>
    <t>FREQ OSC 156.2539MHZ 50PPM 2</t>
  </si>
  <si>
    <t>UX73F62002</t>
  </si>
  <si>
    <t>OSC TCXO 25MHZ 5PPM 3.3V 7X5 SMT</t>
  </si>
  <si>
    <t>TXC CORPORATION</t>
  </si>
  <si>
    <t>TXCCORP</t>
  </si>
  <si>
    <t>7N25000002</t>
  </si>
  <si>
    <t>OSC, MEMS, 50MHZ, 3.3V, 50PPM STABILITY,</t>
  </si>
  <si>
    <t>ASEM1-50.000MHZ-LC-T</t>
  </si>
  <si>
    <t>OSC, MEMS, 48.000MHZ, CMOS, SMD</t>
  </si>
  <si>
    <t>ASFLMB-48.000MHZ-LC-T</t>
  </si>
  <si>
    <t>FREQ OSC 156.2578125MHZ 3V3 25PPM SMT-</t>
  </si>
  <si>
    <t>CTS CORPORATION</t>
  </si>
  <si>
    <t>CTS</t>
  </si>
  <si>
    <t>VF901408-156.2578125MHZ</t>
  </si>
  <si>
    <t>FREQ OSC 12.8MHZ 3V3 HCMOSTXCO1PPM SMT10</t>
  </si>
  <si>
    <t>RAKON LTD</t>
  </si>
  <si>
    <t>RAKON</t>
  </si>
  <si>
    <t>509237</t>
  </si>
  <si>
    <t>OSC,156.26953MHZ,3V3,LVPECL,25PPM,7X5,SM</t>
  </si>
  <si>
    <t>530AC000338DGR</t>
  </si>
  <si>
    <t>OSC 25.00125MHZ 50PPM 3.3V LVDS 3.2X5MM</t>
  </si>
  <si>
    <t>511BBA000306BAGR</t>
  </si>
  <si>
    <t>OSC, XTAL, 5X7MM, 6-PIN</t>
  </si>
  <si>
    <t>570ACC000115DGR</t>
  </si>
  <si>
    <t>OSC,50MHZ,3V3,LVPECL,50PPM,7X5,SMT</t>
  </si>
  <si>
    <t>DAISHINKU (SINGAPORE) PTE LTD</t>
  </si>
  <si>
    <t>KDS</t>
  </si>
  <si>
    <t>1XSP050000AK1</t>
  </si>
  <si>
    <t>OSC,25MHZ,25 PPM,LVPECL,3.3V,7X5,SMT</t>
  </si>
  <si>
    <t>637P2505C3T</t>
  </si>
  <si>
    <t>OSC, 156.25MHZ, 25PPM, 3.3V, LVPECL, 0.1</t>
  </si>
  <si>
    <t>SG7050EEN 156.2500M CDGA</t>
  </si>
  <si>
    <t>OSC,25MHZ,25 PPM,LVPECL,3.3V,0.7PS MAX,7</t>
  </si>
  <si>
    <t>PB2500013</t>
  </si>
  <si>
    <t>OSC, SAW VCO, 3.3V LVPECL , 805.664062MH</t>
  </si>
  <si>
    <t>VS-702-1005-805M664062</t>
  </si>
  <si>
    <t>OSC,156.2578125MHZ,25PPM,0.1PS,3.3V,LVPE</t>
  </si>
  <si>
    <t>VC-711-0003-156M257812</t>
  </si>
  <si>
    <t>OSC, XTAL, 5X7MM 6-PIN</t>
  </si>
  <si>
    <t>570ACC000597DGR</t>
  </si>
  <si>
    <t>OSC,50.0000MHZ,3V3,LVPECL,25PPM,7X5,SMT</t>
  </si>
  <si>
    <t>PERICOM</t>
  </si>
  <si>
    <t>PB5000018</t>
  </si>
  <si>
    <t>OSC,100MHZ,50 PPM,LVPECL,3.3V,7X5,SMT,-4</t>
  </si>
  <si>
    <t>SIT9121AI-1D3-33E100.000000T</t>
  </si>
  <si>
    <t>OSC,25MHZ,50PPM,LVCMOS,3.3V,5X3.2,SMT,-4</t>
  </si>
  <si>
    <t>512697</t>
  </si>
  <si>
    <t>OSC 312.5MHZ 50PPM LVPECL 3.3V 0.13PS 7X</t>
  </si>
  <si>
    <t>SG7050EEN 312.5000M-CJGA3</t>
  </si>
  <si>
    <t>OSC, 48.0048MHZ, 25PPM, LVCMOS, 3.3V, 2.</t>
  </si>
  <si>
    <t>SIT8208AI-G2-33E-48.004800T</t>
  </si>
  <si>
    <t>OSC, VCOCXO, 10MHZ, 12V, 0.2PPB/V, 1.5PP</t>
  </si>
  <si>
    <t>THE CONNOR-WINFIELD CORPORATION</t>
  </si>
  <si>
    <t>CONRWINFLD</t>
  </si>
  <si>
    <t>OX200-SC-010.0M</t>
  </si>
  <si>
    <t>OSC,10MHZ,10PPM,HIGH-STABILITY SINGLE OV</t>
  </si>
  <si>
    <t>OX-4022-EAE-1080-10M000</t>
  </si>
  <si>
    <t>OSC, 24MHZ, 50 PPM, 5PS, CMOS, 3.3V, 3.2</t>
  </si>
  <si>
    <t>KC3225K24.0000C1GE00</t>
  </si>
  <si>
    <t>OSC, 156.25MHZ, 25PPM, 3.3V ,LVPECL, 0.2</t>
  </si>
  <si>
    <t>X6171</t>
  </si>
  <si>
    <t>OSC, RUBIDIUM ATOMIC CLOCK, SA.33M, AT E</t>
  </si>
  <si>
    <t>090-44330-32</t>
  </si>
  <si>
    <t>OSC, 156.25MHZ, 20PPM, 3.3V, 0.1PS, LVPE</t>
  </si>
  <si>
    <t>UX72F62047</t>
  </si>
  <si>
    <t>OSC,10MHZ,50PPM,LVCMOS,3.3V,2.5X3.2,SMT</t>
  </si>
  <si>
    <t>ASE-10.000MHZ-LC-T2</t>
  </si>
  <si>
    <t>OSC, 10MHZ, 10PPB, HIGH-STABILITY SINGLE</t>
  </si>
  <si>
    <t>OSC, 25MHZ, 50 PPM, 3.3V, LVPECL, -40 TO</t>
  </si>
  <si>
    <t>OSC, 100MHZ, 50 PPM, 3.3V, LVPECL, -40 T</t>
  </si>
  <si>
    <t>DOCUMENT,  GETTING STARTED, 2-PAGE INSER</t>
  </si>
  <si>
    <t>PRINTING</t>
  </si>
  <si>
    <t>METAMUX48 QUICK START GUIDE</t>
  </si>
  <si>
    <t>DOCUMENT</t>
  </si>
  <si>
    <t>PDOC, ADVISORY NOTICE, EOS REQUIREMENT</t>
  </si>
  <si>
    <t>METACONNECT96 QUICK START GUIDE</t>
  </si>
  <si>
    <t>METAAPP QUICK START GUIDE</t>
  </si>
  <si>
    <t>DOCUMENT, GLACIER BUNDLE, ACCESSORY LOCA</t>
  </si>
  <si>
    <t>MetaConnect48 / MetaConnect16 V3 Quick S</t>
  </si>
  <si>
    <t>PRG 1RU BODEGA SPI FLASH ABOOT 2.0.</t>
  </si>
  <si>
    <t>AVNET</t>
  </si>
  <si>
    <t>PRG,1RU,BODEGA,SANTA ROSA CLOCK GENERATO</t>
  </si>
  <si>
    <t>SI5338P-A01574-GMR</t>
  </si>
  <si>
    <t>PRG 1RU BODEGA CLOCK GENERATOR USE IN3</t>
  </si>
  <si>
    <t>SI5338P-B01804-GM</t>
  </si>
  <si>
    <t>MEM PRG ABOOT GLADDEN BASD V3.0.0 SOIC16</t>
  </si>
  <si>
    <t>FUTURE</t>
  </si>
  <si>
    <t>MEM PRG GBE GLADDEN BASED V1.0.0 SOIC08</t>
  </si>
  <si>
    <t>PROG, CROW, ABOOT</t>
  </si>
  <si>
    <t>REV A0,PRG,ABOOT 6.0.3 CROW,STEPPE EAGLE</t>
  </si>
  <si>
    <t>PRG, ABOOT FOR CROW WITH STEPPE EAGLE, A</t>
  </si>
  <si>
    <t>PRG-00054-03_MICRON</t>
  </si>
  <si>
    <t>PRG, ABOOT FOR OLD FAITHFUL</t>
  </si>
  <si>
    <t>MENDOCINO SPI FLASH PROGRAMMED, FPGA, 0X</t>
  </si>
  <si>
    <t>IC, MEM, FLASH, 64MBIT, 104MHZ, SOIC-8,</t>
  </si>
  <si>
    <t>ARROWELEC</t>
  </si>
  <si>
    <t>PRG, BCM5718, GRACKEL V1.0</t>
  </si>
  <si>
    <t>PRG, ABOOT FOR GRACKLE, ABOOT VERSION 2</t>
  </si>
  <si>
    <t>PRG, ROOK, ABOOT, PCH2X4</t>
  </si>
  <si>
    <t>PRG, ABOOT FOR GREAT FOUNTAIN</t>
  </si>
  <si>
    <t>PRG, ROOK, ABOOT, PCH8X1</t>
  </si>
  <si>
    <t>PRG, MP2958A, BROADWELL VCCIN, 2-PHASE</t>
  </si>
  <si>
    <t>MP2958AGU-0069-Z</t>
  </si>
  <si>
    <t>PRG, MP2958A, BROADWELL VDDQ, 1-PHASE</t>
  </si>
  <si>
    <t>MP2958AGU-0169-Z</t>
  </si>
  <si>
    <t>PRG, TOFINO CONFIG EEPROM, MINERAL AND A</t>
  </si>
  <si>
    <t>BCM5720,DAWSON-ETHNET-CTRL, VER.01</t>
  </si>
  <si>
    <t>PRG, OTTER LAKE SHIMM PCI CONFIG PROM</t>
  </si>
  <si>
    <t>WOODPECKER, ABOOT FOR 2&amp;4CORE</t>
  </si>
  <si>
    <t>PRG-00085-02F</t>
  </si>
  <si>
    <t>PRG, ABOOT 9-9.0.1-11845100, WOODPECKER</t>
  </si>
  <si>
    <t>PRG-00085-03F</t>
  </si>
  <si>
    <t>BMC, SPI FLASH</t>
  </si>
  <si>
    <t>PRG, DAWSON, ABOOT, PCH2X4</t>
  </si>
  <si>
    <t>PRG, OTTER LAKE ABOOT</t>
  </si>
  <si>
    <t>PRG, MONTARA, ABOOT, NORCAL7-7.2.1, PCIE</t>
  </si>
  <si>
    <t>PRG, SAVANNA, ISLANDS, FIRMWARE, POE MIC</t>
  </si>
  <si>
    <t>PRG, ABOOT FOR NARWHAL WITH BROADWELL-DE</t>
  </si>
  <si>
    <t>PRG-00096-01_MACRONIX</t>
  </si>
  <si>
    <t>PRG, NARWHAL, PCI CONFIG PROM</t>
  </si>
  <si>
    <t>PRG-00098-01_Micron</t>
  </si>
  <si>
    <t>PRG, SAVANNA, ISLANDS, FIRMWARE, FPGA SC</t>
  </si>
  <si>
    <t>BCM5720,NARWHAL-ETHNET-CTRL, VER.01</t>
  </si>
  <si>
    <t>PRG, SAVANNA, BIRD ISLAND, FIRMWARE, FPG</t>
  </si>
  <si>
    <t>LIN PWR REGULATOR ADJ LM317M DPAK</t>
  </si>
  <si>
    <t>POWER SUPPLY</t>
  </si>
  <si>
    <t>LM317MADTRKG</t>
  </si>
  <si>
    <t>LIN PWR REG LINEAR DDR2 RT9173A TO252-5</t>
  </si>
  <si>
    <t>RT9173AGL5</t>
  </si>
  <si>
    <t>LIN PWR REGULATOR ADJ 800MA LP3878 PSOP8</t>
  </si>
  <si>
    <t>LP3878MRX-ADJ/NOPB</t>
  </si>
  <si>
    <t>LIN PWR REGULATOR LINEAR ADJ SOIC8</t>
  </si>
  <si>
    <t>RT9183HGS(Z00)</t>
  </si>
  <si>
    <t>PWR REGULATOR ADJ LM317M SOT-223</t>
  </si>
  <si>
    <t>LM317DCYR</t>
  </si>
  <si>
    <t>LINEAR PWR REGULATOR DDR3 RT9173D SO08</t>
  </si>
  <si>
    <t>RT9173DGSP</t>
  </si>
  <si>
    <t>PSU, DC/DC CONV, 120A, 216W, PMBUS, OPEN</t>
  </si>
  <si>
    <t>POWER SYSTEMS TECHNOLOGIES LTD</t>
  </si>
  <si>
    <t>FLEXTRONIC</t>
  </si>
  <si>
    <t>BMR4670010/001C</t>
  </si>
  <si>
    <t>LIN PWR REG LDO 0.5A MAX TDFN08 MAX8902B</t>
  </si>
  <si>
    <t>MAX8902BATA+T</t>
  </si>
  <si>
    <t>LIN PWR VOLT REGULATOR MODULE 30A SMT-10</t>
  </si>
  <si>
    <t>ABB POWER ELECTRONICS (SINGAPORE)</t>
  </si>
  <si>
    <t>GENERELEC</t>
  </si>
  <si>
    <t>APTS030A0X3-SRPHZ</t>
  </si>
  <si>
    <t>LIN PWR VOLTAGE REGLTR MODULE 12A SMT-10</t>
  </si>
  <si>
    <t>APTS012A0X3-SRZ</t>
  </si>
  <si>
    <t>PSUP PWR VOLT REG MODUL 6A LINEAG SMT-10</t>
  </si>
  <si>
    <t>APXS006A0X-SRZ</t>
  </si>
  <si>
    <t>DIGI PWR POWER STAGE 60A PQFN32</t>
  </si>
  <si>
    <t>IR3550MTRPBF</t>
  </si>
  <si>
    <t>PWR GATE DRIVER</t>
  </si>
  <si>
    <t>IR3537MTRPBF</t>
  </si>
  <si>
    <t>PWR  DUAL DIGITAL MULTI-PHASE CNTRL</t>
  </si>
  <si>
    <t>CHL8225G-00CRT</t>
  </si>
  <si>
    <t>LIN PWR DUAL DIGITL MULTI-PHAS CNTRL QFN</t>
  </si>
  <si>
    <t>IR3570AMTRPBF</t>
  </si>
  <si>
    <t>DIGI PWR PWR STAGE 40A PQFN25</t>
  </si>
  <si>
    <t>IR3553MTRPBF</t>
  </si>
  <si>
    <t>PWR SYNC BUCK REGULATOR 12A</t>
  </si>
  <si>
    <t>IR3894MTRPBF</t>
  </si>
  <si>
    <t>PWR, SYNC BUCK REGULATOR, 9A</t>
  </si>
  <si>
    <t>IR3899MTRPBF</t>
  </si>
  <si>
    <t>PSU, 1RU, BODEGA, ACDC WITH RED HANDLE +</t>
  </si>
  <si>
    <t>ASTEC INTERNATIONAL LIMITED</t>
  </si>
  <si>
    <t>ARTESYN</t>
  </si>
  <si>
    <t>DS460S-3-401</t>
  </si>
  <si>
    <t>PSU, 1RU, BODEGA, ACDC WITH BLUE HANDLE</t>
  </si>
  <si>
    <t>DS460S-3-402</t>
  </si>
  <si>
    <t>PSU, 1RU, BODEGA, DCDC, 460W, FORWARD</t>
  </si>
  <si>
    <t>EMRSNNPWR</t>
  </si>
  <si>
    <t>DS460SDC-3-401</t>
  </si>
  <si>
    <t>PSU, 1RU, BODEGA, DCDC, 460W, REVERSE</t>
  </si>
  <si>
    <t>HONG GUAN TECHNOLOGY SDN BHD</t>
  </si>
  <si>
    <t>DS460SDC-3-402</t>
  </si>
  <si>
    <t>PSU,PT REYES,ACDC,500W,FORWARD</t>
  </si>
  <si>
    <t>DS495SPE-3-401</t>
  </si>
  <si>
    <t>PSU, PT REYES, ACDC, 500W, REVERSE</t>
  </si>
  <si>
    <t>DS495SPE-3-402</t>
  </si>
  <si>
    <t>PSU, PT REYES, AC/DC, 1100W, FORWARD</t>
  </si>
  <si>
    <t>EMERSONELE</t>
  </si>
  <si>
    <t>DS1100PED-3-401</t>
  </si>
  <si>
    <t>PSU, PT REYES, AC/DC, 1100W, REVERSE</t>
  </si>
  <si>
    <t>DS1100PED-3-402</t>
  </si>
  <si>
    <t>LIN PWR REGULATOR ADJ 800MA LP3878 LLP-8</t>
  </si>
  <si>
    <t>LP3878SD-ADJ/NOPB</t>
  </si>
  <si>
    <t>LIN PWR LDO FIXED 1.5V 150MA 1.5UA UDFN4</t>
  </si>
  <si>
    <t>NCP4682DMU15TCG</t>
  </si>
  <si>
    <t>LIN PWR REG DC_DC 3A 1.3% WQFN-16</t>
  </si>
  <si>
    <t>RT2853BHGQW(Z00)</t>
  </si>
  <si>
    <t>LIN PWR  DCDC  ISL95870  UTQFN-16</t>
  </si>
  <si>
    <t>DTDS TECHNOLOGY PTE LTD</t>
  </si>
  <si>
    <t>ISL95870HRUZ-T</t>
  </si>
  <si>
    <t>LIN PWR DCDC INTEGRATD FETS 10A CSP-30</t>
  </si>
  <si>
    <t>RAA207704GBM#HC0</t>
  </si>
  <si>
    <t>LIN PWR LDO 1A 6V LOW DROPOUT VDFN-8</t>
  </si>
  <si>
    <t>RT2517CGQV(Z00)</t>
  </si>
  <si>
    <t>LIN SVI2 DC/DC CONTROLLER CPU TQFN40</t>
  </si>
  <si>
    <t>ISL62771HRTZ-T</t>
  </si>
  <si>
    <t>PWR  DDR3 DCDC WITH VTT WQFN-20L</t>
  </si>
  <si>
    <t>RT8207MZQW(Z10)</t>
  </si>
  <si>
    <t>PWR, REGULATOR, INTEGRATED FET, 12A</t>
  </si>
  <si>
    <t>TPS53515RVER</t>
  </si>
  <si>
    <t>LIN PWR IC LDO 350MA 1.5V SON6</t>
  </si>
  <si>
    <t>TPS72015DRVR</t>
  </si>
  <si>
    <t>PSU, AC/DC, 12V OUT, 60W</t>
  </si>
  <si>
    <t>EOS POWER INDIA PVT LTD</t>
  </si>
  <si>
    <t>EOSPOWER</t>
  </si>
  <si>
    <t>LFWLT60-1001</t>
  </si>
  <si>
    <t>NON-ISOLATED, DC/DC CONVERTERS, 3-14.4V</t>
  </si>
  <si>
    <t>GE POWER ELECTRONICS (S) PTE. LTD.</t>
  </si>
  <si>
    <t>PDT012A0X3-SRZ</t>
  </si>
  <si>
    <t>LINEAGEPWR</t>
  </si>
  <si>
    <t>UDT020A0X3-SRZ</t>
  </si>
  <si>
    <t>PWR, LDO, FIXED 1.5V, 150MA, 1.5UA QUIES</t>
  </si>
  <si>
    <t>NCP4681DSQ15T1G</t>
  </si>
  <si>
    <t>PWR, POWER STAGE, 60A</t>
  </si>
  <si>
    <t>IR3555MTRPBF</t>
  </si>
  <si>
    <t>PWR, SINGLE OUTPUT, 8 PHASE, DIGITAL MUL</t>
  </si>
  <si>
    <t>IR3580MTRPBF</t>
  </si>
  <si>
    <t>PWR, SYNC BUCK REGULATOR, 3A, IR3823</t>
  </si>
  <si>
    <t>IR3823MTRPBF</t>
  </si>
  <si>
    <t>PWR, SYNC BUCK REGULATOR, 16A</t>
  </si>
  <si>
    <t>IR3448MTRPBF</t>
  </si>
  <si>
    <t>PWR, DUAL OUTPUT, 4+1 PHASE, DIGITAL MUL</t>
  </si>
  <si>
    <t>IR3584MTRPBF</t>
  </si>
  <si>
    <t>PWR, DUAL OUTPUT, 6+1 PHASE, DIGITAL MUL</t>
  </si>
  <si>
    <t>IR3581MTRPBF</t>
  </si>
  <si>
    <t>PWR,DC-DC,8A,1%,TPS54821,QFN14</t>
  </si>
  <si>
    <t>TPS54821RHLR</t>
  </si>
  <si>
    <t>PSU, DC/DC, 12V OUT, 60W</t>
  </si>
  <si>
    <t>XP POWER LTD</t>
  </si>
  <si>
    <t>XPPOWER</t>
  </si>
  <si>
    <t>DCM6048S12-XB0604</t>
  </si>
  <si>
    <t>PWR, SYNC BUCK REGULATOR, IR3847, 25A</t>
  </si>
  <si>
    <t>IR3847MTRPBF</t>
  </si>
  <si>
    <t>PWR,DC-DC,20A,1%,TPS53353,QFN22</t>
  </si>
  <si>
    <t>TPS53353DQPR</t>
  </si>
  <si>
    <t>PWR, SYNC BUCK REGULATOR, 6A, IR3898</t>
  </si>
  <si>
    <t>IR3898MTRPBF</t>
  </si>
  <si>
    <t>PWR,LDO,FIXED 1.5V,150MA,1.8UA QUIESCENT</t>
  </si>
  <si>
    <t>AP2139AK-1.5TRG1</t>
  </si>
  <si>
    <t>PSU, AC/DC, 747W, 25K RPM FAN, BLUE</t>
  </si>
  <si>
    <t>DPS-750AB-25 B</t>
  </si>
  <si>
    <t>DO NOT PURCHASE - REFER TO -02</t>
  </si>
  <si>
    <t>DPS-750AB-24 A S2</t>
  </si>
  <si>
    <t>PSU,FIXED PRODUCT,ACDC,745W,FORWARD</t>
  </si>
  <si>
    <t>PSU,FIXED PRODUCT,ACDC,745W,REVERSE</t>
  </si>
  <si>
    <t>DPS-750AB-25 A S2</t>
  </si>
  <si>
    <t>PWR, LDO, FIXED, 3.3V, 150MA, SOT23</t>
  </si>
  <si>
    <t>LD2985BM33R</t>
  </si>
  <si>
    <t>PWR, SINGLE PHASE REGULATOR W/ SVID INTE</t>
  </si>
  <si>
    <t>NCP81109FMNTXG</t>
  </si>
  <si>
    <t>PWR, SOURCE / SINK VTT TERMINATION REGUL</t>
  </si>
  <si>
    <t>NCP51200MNTXG</t>
  </si>
  <si>
    <t>PWR,REGULATOR,LDO,1.5A,TPS74801</t>
  </si>
  <si>
    <t>TPS74801RGWR</t>
  </si>
  <si>
    <t>PWR, REGULATOR, INTEGRATED FET, 8A</t>
  </si>
  <si>
    <t>TPS53513RVER</t>
  </si>
  <si>
    <t>PSU, 1RU, PT REYES, AC TO DC, 1900W, FOR</t>
  </si>
  <si>
    <t>DPS-1900AB A</t>
  </si>
  <si>
    <t>PSU, 1RU, PT REYES, AC TO DC, 1900W, REV</t>
  </si>
  <si>
    <t>DPS-1900AB-1 A</t>
  </si>
  <si>
    <t>PWR,REGULATOR,LDO,2A,TPS7A8300</t>
  </si>
  <si>
    <t>RTQ2502AGQV(Z0X)</t>
  </si>
  <si>
    <t>PWR, POWER STAGE, 50A</t>
  </si>
  <si>
    <t>MP86905GR-Z</t>
  </si>
  <si>
    <t>PSU, AC/DC, 747W, 25K RPM FAN, RED</t>
  </si>
  <si>
    <t>DPS-750AB-24 B</t>
  </si>
  <si>
    <t>PWR, DIGITAL MULTI_PHASE CNTRL, MP2953BG</t>
  </si>
  <si>
    <t>MP2953BGU-0021-Z</t>
  </si>
  <si>
    <t>MP2953BGU-0026-Z</t>
  </si>
  <si>
    <t>PWR, DDR3 DCDC WITH VTT TPS51716, WQFN-2</t>
  </si>
  <si>
    <t>TPS51716RUKR</t>
  </si>
  <si>
    <t>PWR, REGULATOR, LDO, 3A, TPS7A8300, VQFN</t>
  </si>
  <si>
    <t>TPS7A8400RGRR</t>
  </si>
  <si>
    <t>PWR, POWER STAGE, 70A</t>
  </si>
  <si>
    <t>TDA21470AUMA1</t>
  </si>
  <si>
    <t>NCP81109HMNTXG</t>
  </si>
  <si>
    <t>PWR, DUAL OUTPUT, 7 PHASE (M+N), DIGITAL</t>
  </si>
  <si>
    <t>ISL68127IRAZ-T</t>
  </si>
  <si>
    <t>PWR, SMART POWER STAGE, 60A, ISL99227 (V</t>
  </si>
  <si>
    <t>ISL99227FRZ-TR5784 (NEW DRIVER SPS)</t>
  </si>
  <si>
    <t>PWR, DUAL OUTPUT, 4 PHASE (M+N), DIGITAL</t>
  </si>
  <si>
    <t>ISL68124IRAZ-T</t>
  </si>
  <si>
    <t>PWR,DC-DC,1A,LMZ21701,USIP8</t>
  </si>
  <si>
    <t>LMZ21701SILR</t>
  </si>
  <si>
    <t>PWR, PHASE DOUBLER, 3.3V IN 5.0V OUT, IS</t>
  </si>
  <si>
    <t>ISL6617AFRZ-T</t>
  </si>
  <si>
    <t>PWR, SYNC BUCK REGULATOR, 6A, IR3827</t>
  </si>
  <si>
    <t>IR3827MTRPBF</t>
  </si>
  <si>
    <t>SMART POWER STAGE, 60A, ISL99227B (5V PW</t>
  </si>
  <si>
    <t>ISL99227BFRZ-TR5784</t>
  </si>
  <si>
    <t>PWR, DC-DC, 9A, ISL85009, TQFN</t>
  </si>
  <si>
    <t>ISL85009FRZ-T</t>
  </si>
  <si>
    <t>PSU, 1RU, AC, 400W, BLUE, CERTIFIED</t>
  </si>
  <si>
    <t>DPS-400AB-38 A</t>
  </si>
  <si>
    <t>PSU, 1RU, AC, 400W, FORWARD</t>
  </si>
  <si>
    <t>DPS-400AB-37 A</t>
  </si>
  <si>
    <t>1WR, DC-DC, 2A, TPS82140, USIP8</t>
  </si>
  <si>
    <t>TPS82140SILR</t>
  </si>
  <si>
    <t>NCP81242MNTXG</t>
  </si>
  <si>
    <t>PWR,DC-DC,3A,TPS82130,USIP8</t>
  </si>
  <si>
    <t>TPS82130SILR</t>
  </si>
  <si>
    <t>PWR,DC-DC,8A,TPS54824,QFN18</t>
  </si>
  <si>
    <t>TPS54824RNVR</t>
  </si>
  <si>
    <t>PWR, 10 PHASE, DIGITAL MULTI-PHASE CNTRL</t>
  </si>
  <si>
    <t>IR35223MTRPBFXUMA1</t>
  </si>
  <si>
    <t>PWR, IPOL SYNC BUCK REGULATOR, 3A, IR388</t>
  </si>
  <si>
    <t>IR3883MTRPBF</t>
  </si>
  <si>
    <t>PSU, 1RU-NARROW, ACDC, 1600W, COUNTER-RO</t>
  </si>
  <si>
    <t>DELTAPROD</t>
  </si>
  <si>
    <t>DPS-1600CB N</t>
  </si>
  <si>
    <t>PWR, DC-DC, 4A, TPS54424, QFN18</t>
  </si>
  <si>
    <t>TPS54424RNVR</t>
  </si>
  <si>
    <t>PWR, DC-DC CONV, 25A IOUT, LQFN-CLIP 40</t>
  </si>
  <si>
    <t>TPS543B20RVFR</t>
  </si>
  <si>
    <t>PWR, SMART POWER STAGE, 60A, 5X6MM, 3MHZ</t>
  </si>
  <si>
    <t>MP86956GMJ-Z (DC&gt;1919)</t>
  </si>
  <si>
    <t>PWR, DIGITAL MULTI PHASE CNTRL, GENERIC</t>
  </si>
  <si>
    <t>MP2853GU-0000-Z</t>
  </si>
  <si>
    <t>PWR, LDO, 3A, 5.5V, ULTRA-LOW DROPOUT, W</t>
  </si>
  <si>
    <t>RT9059GQW(Z00)</t>
  </si>
  <si>
    <t>PWR, LDO, 1.2A, 6V, ULTRA-LOW DROPOUT, W</t>
  </si>
  <si>
    <t>RT2518GQW(Z00)</t>
  </si>
  <si>
    <t>PSU, 1RU, AC/DC, 500W, FORWARD, 73.5MM</t>
  </si>
  <si>
    <t>DPS-500AB-40 A</t>
  </si>
  <si>
    <t>PSU, 1RU, AC/DC, 500W, REVERSE, 73.5MM</t>
  </si>
  <si>
    <t>DPS-500AB-43 A</t>
  </si>
  <si>
    <t>PSU, 1RU, AC/DC, 1000W, FORWARD, 73.5MM</t>
  </si>
  <si>
    <t>LITE-ON TECHNOLOGY CORPORATION</t>
  </si>
  <si>
    <t>LITE-ON</t>
  </si>
  <si>
    <t>PS-2102-1A</t>
  </si>
  <si>
    <t>PSU, 1RU, AC/DC, 1000W, REVERSE, 73.5MM</t>
  </si>
  <si>
    <t>PS-2102-1AR</t>
  </si>
  <si>
    <t>PSU, 1RU, AC/DC, 1500W, FORWARD, 73.5MM</t>
  </si>
  <si>
    <t>DPS-1500AB-7 A</t>
  </si>
  <si>
    <t>PWR, POWER_STAGE, 70A, THERM ENHANCED PK</t>
  </si>
  <si>
    <t>TDA21475AUMA1</t>
  </si>
  <si>
    <t>PWR, SMART POWER STAGE, 60A, 3MHZ, THERM</t>
  </si>
  <si>
    <t>MP86956GMJT-Z</t>
  </si>
  <si>
    <t>PWR, DIGITAL MULTI PHASE CNTRL, MERLIN F</t>
  </si>
  <si>
    <t>MP2853GU-0060-Z</t>
  </si>
  <si>
    <t>MP2853GU-0061-Z</t>
  </si>
  <si>
    <t>PSU,1RU-NARROW,ACDC,1600W, HIGH SPEED CO</t>
  </si>
  <si>
    <t>DPS-1600CB P</t>
  </si>
  <si>
    <t>PSU, 1RU-NARROW, DCDC, 1600W, HIGH SPEED</t>
  </si>
  <si>
    <t>DPS-1600AB-14 A</t>
  </si>
  <si>
    <t>PWR, DC-DC CONV, 40A IOUT, LQFN-CLIP 40</t>
  </si>
  <si>
    <t>TPS543C20RVFR</t>
  </si>
  <si>
    <t>260W ISOLATED DC-DC MODULE, 1/16 BRICK,</t>
  </si>
  <si>
    <t>POWERSYS</t>
  </si>
  <si>
    <t>PKU4217DPIHSLA</t>
  </si>
  <si>
    <t>130W ISOLATED DC-DC MODULE, 1/8 BRICK, 2</t>
  </si>
  <si>
    <t>PKB4213DPILA</t>
  </si>
  <si>
    <t>230W ISOLATED DC-DC MODULE, 1/8 BRICK, 2</t>
  </si>
  <si>
    <t>MURATAPOWR</t>
  </si>
  <si>
    <t>RBE-12/20-D48NBL2-C</t>
  </si>
  <si>
    <t>PSU, DC/DC, 12VOUT, ISOLATED MODULE, 330</t>
  </si>
  <si>
    <t>POWER SYSTEMS TECHNOLOGIES LIMITED</t>
  </si>
  <si>
    <t>DVQ0135V2N2BC</t>
  </si>
  <si>
    <t>PSU, 650W, POE, 54V</t>
  </si>
  <si>
    <t>DPS-650AB-5 B</t>
  </si>
  <si>
    <t>PWR,DC-DC,3A,SMD,UPOL MODULE</t>
  </si>
  <si>
    <t>MUN12AD03-SE-83</t>
  </si>
  <si>
    <t>PWR, DC-DC, 4A, TPS62135, 3X2 VQFN</t>
  </si>
  <si>
    <t>TPS62135RGXR</t>
  </si>
  <si>
    <t>Chew Ho Chun</t>
  </si>
  <si>
    <t>PWR,DC-DC,5A,SMD,UPOL MODULE, 4.5-20Vin,</t>
  </si>
  <si>
    <t>MUN12AD05-SMFL-83</t>
  </si>
  <si>
    <t>PWR, SMART POWER STAGE, 75A, 1.25MHZ, ST</t>
  </si>
  <si>
    <t>CSD95485RWJT</t>
  </si>
  <si>
    <t>PWR,DC-DC,12A,0.5%,MPQ8633A,QFN21,3X4MM</t>
  </si>
  <si>
    <t>MPQ8633AGLE-Z</t>
  </si>
  <si>
    <t>560W @70C, 1.8M/S, ISOLATED DC-DC MOD, 1</t>
  </si>
  <si>
    <t>PKM4613NHPIHSSPLA</t>
  </si>
  <si>
    <t>PWR, SMART POWER STAGE, 60A, ISL99360, -</t>
  </si>
  <si>
    <t>RENESAS ELECTRONICS CORPORATION</t>
  </si>
  <si>
    <t>ISL99360FRZ-T</t>
  </si>
  <si>
    <t>PSU, 1050W, POE, 54VDC</t>
  </si>
  <si>
    <t>DPS-1050FB D</t>
  </si>
  <si>
    <t>PWR,DC-DC,1A,1%,QFN8</t>
  </si>
  <si>
    <t>TPS62821DLCR</t>
  </si>
  <si>
    <t>IC,LDO,VREG, ADJ VOUT, 18V VIN, 0.3A MAX</t>
  </si>
  <si>
    <t>NCP718BMT330TBG</t>
  </si>
  <si>
    <t>PWR, REGULATOR, DDR4 VDDQ,VTT,VTTREF,VPP</t>
  </si>
  <si>
    <t>NB687BGQ-Z</t>
  </si>
  <si>
    <t>RES 49.9 OHM 1% 0402</t>
  </si>
  <si>
    <t>RESISTOR</t>
  </si>
  <si>
    <t>RC0402FR-0749R9L</t>
  </si>
  <si>
    <t>RES, 1K OHM, 1%, 0402</t>
  </si>
  <si>
    <t>RC0402FR-071KL</t>
  </si>
  <si>
    <t>RES 0 OHM 1% 0402</t>
  </si>
  <si>
    <t>RC0402JR-070RL</t>
  </si>
  <si>
    <t>RES 10K OHM 1% 0402</t>
  </si>
  <si>
    <t>RC0402FR-0710KL</t>
  </si>
  <si>
    <t>RES 11K OHM 1% 0402</t>
  </si>
  <si>
    <t>RC0402FR-0711KL</t>
  </si>
  <si>
    <t>RES 16.9 OHM 1% 0402</t>
  </si>
  <si>
    <t>RC0402FR-0716R9L</t>
  </si>
  <si>
    <t>RES 169 OHM 1% 0402</t>
  </si>
  <si>
    <t>RC0402FR-07169RL</t>
  </si>
  <si>
    <t>RES 301 OHM 1% 0402</t>
  </si>
  <si>
    <t>RC0402FR-07301RL</t>
  </si>
  <si>
    <t>RES 39.2 OHM 1% 0402</t>
  </si>
  <si>
    <t>RC0402FR-0739R2L</t>
  </si>
  <si>
    <t>RES 4.75K OHM 1% 0402</t>
  </si>
  <si>
    <t>RC0402FR-074K75L</t>
  </si>
  <si>
    <t>RES 44.2 OHM 1% 0402</t>
  </si>
  <si>
    <t>RC0402FR-0744R2L</t>
  </si>
  <si>
    <t>RES 47.5K OHM 1% 0402</t>
  </si>
  <si>
    <t>RC0402FR-0747K5L</t>
  </si>
  <si>
    <t>RES 511 OHM 1% 0402</t>
  </si>
  <si>
    <t>RC0402FR-07511RL</t>
  </si>
  <si>
    <t>RES 59 OHM 1% 0402</t>
  </si>
  <si>
    <t>RC0402FR-0759RL</t>
  </si>
  <si>
    <t>RES 80.6 OHM 1% 0402</t>
  </si>
  <si>
    <t>RC0402FR-0780R6L</t>
  </si>
  <si>
    <t>RES 47.5 OHM 1% 0402</t>
  </si>
  <si>
    <t>RC0402FR-0747R5L</t>
  </si>
  <si>
    <t>RES 150 OHM 1% 0402</t>
  </si>
  <si>
    <t>RC0402FR-07150RL</t>
  </si>
  <si>
    <t>RES 562 OHM 1% 0402</t>
  </si>
  <si>
    <t>RC0402FR-07562RL</t>
  </si>
  <si>
    <t>RES 33.2 OHM 1% 0402</t>
  </si>
  <si>
    <t>RC0402FR-0733R2L</t>
  </si>
  <si>
    <t>RES 22.1 OHM 1% 0402</t>
  </si>
  <si>
    <t>RC0402FR-0722R1L</t>
  </si>
  <si>
    <t>RES 15K OHM 1% 0402</t>
  </si>
  <si>
    <t>RC0402FR-0715KL</t>
  </si>
  <si>
    <t>RES 732 OHM 1% 0402</t>
  </si>
  <si>
    <t>RC0402FR-07732RL</t>
  </si>
  <si>
    <t>RES 1.47K OHM 1% 0402</t>
  </si>
  <si>
    <t>RC0402FR-071K47L</t>
  </si>
  <si>
    <t>RES 130 OHM 1% 0402</t>
  </si>
  <si>
    <t>RC0402FR-07130RL</t>
  </si>
  <si>
    <t>RES 2.74K OHM 1% 0402</t>
  </si>
  <si>
    <t>RC0402FR-072K74L</t>
  </si>
  <si>
    <t>RES 100 OHM 1% 0402</t>
  </si>
  <si>
    <t>RC0402FR-07100RL</t>
  </si>
  <si>
    <t>RES 8.25K OHM 1% 0402</t>
  </si>
  <si>
    <t>RC0402FR-078K25L</t>
  </si>
  <si>
    <t>RES 221 OHM 1% 0402</t>
  </si>
  <si>
    <t>RC0402FR-07221RL</t>
  </si>
  <si>
    <t>RES 4.75 OHM 1% 0402</t>
  </si>
  <si>
    <t>RC0402FR-074R75L</t>
  </si>
  <si>
    <t>RES 10 OHM 1% 0402</t>
  </si>
  <si>
    <t>RC0402FR-0710RL</t>
  </si>
  <si>
    <t>RES 121 OHM 1% 0402</t>
  </si>
  <si>
    <t>RC0402FR-07121RL</t>
  </si>
  <si>
    <t>RES 2.49K OHM 1% 0402</t>
  </si>
  <si>
    <t>RC0402FR-072K49L</t>
  </si>
  <si>
    <t>RES 20K OHM 1% 0402</t>
  </si>
  <si>
    <t>RC0402FR-0720KL</t>
  </si>
  <si>
    <t>RES 34K OHM 1% 0402</t>
  </si>
  <si>
    <t>RC0402FR-0734KL</t>
  </si>
  <si>
    <t>RES 1.74K OHM 1% 0402</t>
  </si>
  <si>
    <t>RC0402FR-071K74L</t>
  </si>
  <si>
    <t>RES 30.1K OHM 1% 0402</t>
  </si>
  <si>
    <t>RC0402FR-0730K1L</t>
  </si>
  <si>
    <t>RES 3.57K OHM 1% 0402</t>
  </si>
  <si>
    <t>RC0402FR-073K57L</t>
  </si>
  <si>
    <t>RES 24.3K OHM 1% 0402</t>
  </si>
  <si>
    <t>RC0402FR-0724K3L</t>
  </si>
  <si>
    <t>RES 2.67K OHM 1% 0402</t>
  </si>
  <si>
    <t>RC0402FR-072K67L</t>
  </si>
  <si>
    <t>RES 29.4K OHM 1% 0402</t>
  </si>
  <si>
    <t>RC0402FR-0729K4L</t>
  </si>
  <si>
    <t>RES 249 OHM 1% 0402</t>
  </si>
  <si>
    <t>RC0402FR-07249RL</t>
  </si>
  <si>
    <t>RES 200 OHM 1% 0402</t>
  </si>
  <si>
    <t>RC0402FR-07200RL</t>
  </si>
  <si>
    <t>RES 75 OHM 1% 0402</t>
  </si>
  <si>
    <t>RC0402FR-0775RL</t>
  </si>
  <si>
    <t>RES 56.2 OHM 1% 0402</t>
  </si>
  <si>
    <t>RC0402FR-0756R2L</t>
  </si>
  <si>
    <t>RES 499 OHM 1% 0402</t>
  </si>
  <si>
    <t>RC0402FR-07499RL</t>
  </si>
  <si>
    <t>RES 1.24K OHM 1% 0402</t>
  </si>
  <si>
    <t>RC0402FR-071K24L</t>
  </si>
  <si>
    <t>RES 432 OHM 1% 1206</t>
  </si>
  <si>
    <t>RC1206FR-07432RL</t>
  </si>
  <si>
    <t>RES 1.82K OHM 1% 0402</t>
  </si>
  <si>
    <t>RC0402FR-071K82L</t>
  </si>
  <si>
    <t>RES 13K OHM 1% 0402</t>
  </si>
  <si>
    <t>RC0402FR-0713KL</t>
  </si>
  <si>
    <t>RES 1.21K OHM 1% 0402</t>
  </si>
  <si>
    <t>RC0402FR-071K21L</t>
  </si>
  <si>
    <t>RES 84.5 OHM 1% 0402</t>
  </si>
  <si>
    <t>RC0402FR-0784R5L</t>
  </si>
  <si>
    <t>RES 124 OHM 1% 0402</t>
  </si>
  <si>
    <t>RC0402FR-07124RL</t>
  </si>
  <si>
    <t>RES 0 OHM 1% 0603</t>
  </si>
  <si>
    <t>RC0603JR-070RL</t>
  </si>
  <si>
    <t>RES 6.19K OHM 1% 0402</t>
  </si>
  <si>
    <t>RC0402FR-076K19L</t>
  </si>
  <si>
    <t>RES 2K OHM 1% 0402</t>
  </si>
  <si>
    <t>RC0402FR-072KL</t>
  </si>
  <si>
    <t>RES 4.12K OHM 1% 0402</t>
  </si>
  <si>
    <t>RC0402FR-074K12L</t>
  </si>
  <si>
    <t>RES 82.5 OHM 1% 0402</t>
  </si>
  <si>
    <t>RC0402FR-0782R5L</t>
  </si>
  <si>
    <t>RES 127 OHM 1% 0402</t>
  </si>
  <si>
    <t>RC0402FR-07127RL</t>
  </si>
  <si>
    <t>RES 931 OHM 1% 0402</t>
  </si>
  <si>
    <t>RC0402FR-07931RL</t>
  </si>
  <si>
    <t>RES 100 OHM 5% 1210</t>
  </si>
  <si>
    <t>RC1210JR-07100RL</t>
  </si>
  <si>
    <t>RES 68.1 OHM 1% 0402</t>
  </si>
  <si>
    <t>RC0402FR-0768R1L</t>
  </si>
  <si>
    <t>RES 3.16K OHM 1% 0402</t>
  </si>
  <si>
    <t>RC0402FR-073K16L</t>
  </si>
  <si>
    <t>RES 750 OHM 1% 0402</t>
  </si>
  <si>
    <t>RC0402FR-07750RL</t>
  </si>
  <si>
    <t>RES 7.87K OHM 1% 0402</t>
  </si>
  <si>
    <t>RC0402FR-077K87L</t>
  </si>
  <si>
    <t>RES 5.36K OHM 1% 0402</t>
  </si>
  <si>
    <t>RC0402FR-075K36L</t>
  </si>
  <si>
    <t>RES 23.7K OHM 1% 0402</t>
  </si>
  <si>
    <t>RC0402FR-0723K7L</t>
  </si>
  <si>
    <t>RES 1.54K OHM 1% 0402</t>
  </si>
  <si>
    <t>RC0402FR-071K54L</t>
  </si>
  <si>
    <t>RES 1M OHM 1% 0402</t>
  </si>
  <si>
    <t>RC0402FR-071ML</t>
  </si>
  <si>
    <t>RES 0 OHM 1% 1206</t>
  </si>
  <si>
    <t>RC1206JR-070RL</t>
  </si>
  <si>
    <t>RES,187 OHM,1%,0402</t>
  </si>
  <si>
    <t>RC0402FR-07187RL</t>
  </si>
  <si>
    <t>RES 10 OHM 1% 0805</t>
  </si>
  <si>
    <t>RC0805FR-0710RL</t>
  </si>
  <si>
    <t>RES,40.2 OHM,1%,0402</t>
  </si>
  <si>
    <t>RC0402FR-0740R2L</t>
  </si>
  <si>
    <t>RES 95.3K OHM 1% 0402</t>
  </si>
  <si>
    <t>RC0402FR-0795K3L</t>
  </si>
  <si>
    <t>RES 162K OHM 1% 0402</t>
  </si>
  <si>
    <t>RC0402FR-07162KL</t>
  </si>
  <si>
    <t>RES 113K OHM 1% 0402</t>
  </si>
  <si>
    <t>RC0402FR-07113KL</t>
  </si>
  <si>
    <t>RES 11.8K OHM 1% 0402</t>
  </si>
  <si>
    <t>RC0402FR-0711K8L</t>
  </si>
  <si>
    <t>RES, 0.002 OHM, 5%</t>
  </si>
  <si>
    <t>KOA</t>
  </si>
  <si>
    <t>TLR3AWDTE2L00F</t>
  </si>
  <si>
    <t>RES TKF 7.5K OHM 1% 1/16W 100PPM/C 0402</t>
  </si>
  <si>
    <t>RC0402FR-077K5L</t>
  </si>
  <si>
    <t>RES 499K OHM 1% 0402</t>
  </si>
  <si>
    <t>RC0402FR-07499KL</t>
  </si>
  <si>
    <t>RES, 19.1K OHM, 1%, 0402</t>
  </si>
  <si>
    <t>RC0402FR-0719K1L</t>
  </si>
  <si>
    <t>RES, 75 OHM, 1/4W, 1%, 1206</t>
  </si>
  <si>
    <t>RC1206FR-0775RL</t>
  </si>
  <si>
    <t>RES, 1K OHM, 0.1%, 1/16W, 25PPM/C, 0402</t>
  </si>
  <si>
    <t>RT0402BRD071KL</t>
  </si>
  <si>
    <t>RES 4.75 OHM 1% 0603 1/10W</t>
  </si>
  <si>
    <t>RK73H1JTTD4R75F</t>
  </si>
  <si>
    <t>RES 10 OHM 1% 0603</t>
  </si>
  <si>
    <t>RK73H1JTTD10R0F</t>
  </si>
  <si>
    <t>RES 825 OHM 1% 0402</t>
  </si>
  <si>
    <t>RC0402FR-07825RL</t>
  </si>
  <si>
    <t>RES 475 OHM 1% 0402</t>
  </si>
  <si>
    <t>RC0402FR-07475RL</t>
  </si>
  <si>
    <t>RES 249K OHM 1% 0402</t>
  </si>
  <si>
    <t>RC0402FR-07249KL</t>
  </si>
  <si>
    <t>RES 88.7K OHM 1% 0402</t>
  </si>
  <si>
    <t>RC0402FR-0788K7L</t>
  </si>
  <si>
    <t>RES 10M OHM 1% 0402</t>
  </si>
  <si>
    <t>RC0402FR-0710ML</t>
  </si>
  <si>
    <t>RES 22.6 OHM 1% 0402</t>
  </si>
  <si>
    <t>RC0402FR-0722R6L</t>
  </si>
  <si>
    <t>RES 22.6K 1% 0402</t>
  </si>
  <si>
    <t>RC0402FR-0722K6L</t>
  </si>
  <si>
    <t>RES 330 OHM 1% 0402</t>
  </si>
  <si>
    <t>RC0402FR-07330RL</t>
  </si>
  <si>
    <t>RES 1 OHM 1% 0402</t>
  </si>
  <si>
    <t>RC0402FR-071RL</t>
  </si>
  <si>
    <t>RES 24.9 OHM 1% 0402</t>
  </si>
  <si>
    <t>RC0402FR-0724R9L</t>
  </si>
  <si>
    <t>RES 49.9 OHM 0.1% 0402</t>
  </si>
  <si>
    <t>RT0402BRD0749R9L</t>
  </si>
  <si>
    <t>RES 0.5 OHM 1% 0402</t>
  </si>
  <si>
    <t>RL0402FR-070R5L</t>
  </si>
  <si>
    <t>RES 3K OHM 1% 0402</t>
  </si>
  <si>
    <t>RC0402FR-073KL</t>
  </si>
  <si>
    <t>RES 240 OHM 1% 0402</t>
  </si>
  <si>
    <t>RC0402FR-07240RL</t>
  </si>
  <si>
    <t>RES 0.5 OHM 1% 0805</t>
  </si>
  <si>
    <t>RL0805FR-070R5L</t>
  </si>
  <si>
    <t>RES 3.09K OHM 1% 0402</t>
  </si>
  <si>
    <t>RC0402FR-073K09L</t>
  </si>
  <si>
    <t>RES 1.43K OHM 1% 0402</t>
  </si>
  <si>
    <t>RC0402FR-071K43L</t>
  </si>
  <si>
    <t>RES 3.32 OHM 1% 0402</t>
  </si>
  <si>
    <t>RC0402FR-073R32L</t>
  </si>
  <si>
    <t>RES 3.32 OHM 1% 0805</t>
  </si>
  <si>
    <t>RC0805FR-073R32L</t>
  </si>
  <si>
    <t>RES 59.0K OHM 1% 0402</t>
  </si>
  <si>
    <t>RC0402FR-0759KL</t>
  </si>
  <si>
    <t>RES, 20 OHM, 1%, 0402</t>
  </si>
  <si>
    <t>RC0402FR-0720RL</t>
  </si>
  <si>
    <t>RES 12.1K OHM 1% 0402</t>
  </si>
  <si>
    <t>RC0402FR-0712K1L</t>
  </si>
  <si>
    <t>RES 64.9K OHM 1% 0402</t>
  </si>
  <si>
    <t>RC0402FR-0764K9L</t>
  </si>
  <si>
    <t>RES 200K OHM 1% 0402</t>
  </si>
  <si>
    <t>RC0402FR-07200KL</t>
  </si>
  <si>
    <t>RES  6.34K OHM  1%  0402</t>
  </si>
  <si>
    <t>RC0402FR-076K34L</t>
  </si>
  <si>
    <t>RES 4.99K OHM 1% 0402</t>
  </si>
  <si>
    <t>RC0402FR-074K99L</t>
  </si>
  <si>
    <t>RES 1.5K OHM 1% 0402</t>
  </si>
  <si>
    <t>RC0402FR-071K5L</t>
  </si>
  <si>
    <t>RES THERMISTOR 10K  B=3380K 1% 0603</t>
  </si>
  <si>
    <t>NCP18XH103F03RB</t>
  </si>
  <si>
    <t>RES 6.65K OHM 1% 0402</t>
  </si>
  <si>
    <t>RC0402FR-076K65L</t>
  </si>
  <si>
    <t>RES 7.68K OHM 1% 0402</t>
  </si>
  <si>
    <t>RC0402FR-077K68L</t>
  </si>
  <si>
    <t>RES 4.02K OHM 1% 0402</t>
  </si>
  <si>
    <t>RC0402FR-074K02L</t>
  </si>
  <si>
    <t>RES 330K OHM 1% 0402</t>
  </si>
  <si>
    <t>RC0402FR-07330KL</t>
  </si>
  <si>
    <t>RES 2.37K OHM 1% 0402</t>
  </si>
  <si>
    <t>RC0402FR-072K37L</t>
  </si>
  <si>
    <t>RES 68.1K OHM 1% 0402</t>
  </si>
  <si>
    <t>RC0402FR-0768K1L</t>
  </si>
  <si>
    <t>RES 51.1K OHM 1% 0402</t>
  </si>
  <si>
    <t>RC0402FR-0751K1L</t>
  </si>
  <si>
    <t>RES 0.001 OHM 1% 3W LR72A SMT-2</t>
  </si>
  <si>
    <t>ISOTEK</t>
  </si>
  <si>
    <t>BVS-M-R001-1.0</t>
  </si>
  <si>
    <t>RES 0.002 OHM 1% 3W LR72A SMT-2</t>
  </si>
  <si>
    <t>BVS-A-R002-1.0</t>
  </si>
  <si>
    <t>RES 3K OHM 1% 0201</t>
  </si>
  <si>
    <t>RC0201FR-073KL</t>
  </si>
  <si>
    <t>RES 0.005 OHM 1% WSL2010</t>
  </si>
  <si>
    <t>WSL20105L000FEA</t>
  </si>
  <si>
    <t>RES .002 OHM 1% 3W 2512 OR LR72A DUAL SZ</t>
  </si>
  <si>
    <t>RES 5.11K OHM 1% 0402</t>
  </si>
  <si>
    <t>RC0402FR-075K11L</t>
  </si>
  <si>
    <t>RES 100K OHM 1% 0402</t>
  </si>
  <si>
    <t>RC0402FR-07100KL</t>
  </si>
  <si>
    <t>RES 2.21 OHM 1% 0402</t>
  </si>
  <si>
    <t>RC0402FR-072R21L</t>
  </si>
  <si>
    <t>RES 13.3K OHM 1% 0402</t>
  </si>
  <si>
    <t>RC0402FR-0713K3L</t>
  </si>
  <si>
    <t>RES 45.3K OHMS 1% 0402</t>
  </si>
  <si>
    <t>RC0402FR-0745K3L</t>
  </si>
  <si>
    <t>RES 19.6K 1% 0402</t>
  </si>
  <si>
    <t>RC0402FR-0719K6L</t>
  </si>
  <si>
    <t>RES 590 OHM 1% 0402</t>
  </si>
  <si>
    <t>RK73H1ETTP5900F</t>
  </si>
  <si>
    <t>RES 300K OHM 1% 0402</t>
  </si>
  <si>
    <t>RC0402FR-07300KL</t>
  </si>
  <si>
    <t>RES 30.9K OHM 1% 0402</t>
  </si>
  <si>
    <t>RC0402FR-0730K9L</t>
  </si>
  <si>
    <t>RES, 340 OHM, 1%, 0402</t>
  </si>
  <si>
    <t>RC0402FR-07340RL</t>
  </si>
  <si>
    <t>RES 54.9K OHMS 1% 0402</t>
  </si>
  <si>
    <t>RC0402FR-0754K9L</t>
  </si>
  <si>
    <t>RES 221K OHM 1% 0402</t>
  </si>
  <si>
    <t>RC0402FR-07221KL</t>
  </si>
  <si>
    <t>RES 169K OHM 1% 0402</t>
  </si>
  <si>
    <t>RC0402FR-07169KL</t>
  </si>
  <si>
    <t>RES, 10.2K OHM, 0.1%, 1/16W, 25PPM/C, 04</t>
  </si>
  <si>
    <t>RT0402BRD0710K2L</t>
  </si>
  <si>
    <t>RES 255K OHM 1% 0402</t>
  </si>
  <si>
    <t>RC0402FR-07255KL</t>
  </si>
  <si>
    <t>RES 73.2K OHMS 1% 0402</t>
  </si>
  <si>
    <t>RC0402FR-0773K2L</t>
  </si>
  <si>
    <t>RES 12.7K OHM 1% 0402</t>
  </si>
  <si>
    <t>RC0402FR-0712K7L</t>
  </si>
  <si>
    <t>RES 1.27K OHM 1% 0402</t>
  </si>
  <si>
    <t>RC0402FR-071K27L</t>
  </si>
  <si>
    <t>RES 2.21K OHM 1% 0402</t>
  </si>
  <si>
    <t>RC0402FR-072K21L</t>
  </si>
  <si>
    <t>RES 49.9K OHM 1% 0402</t>
  </si>
  <si>
    <t>RC0402FR-0749K9L</t>
  </si>
  <si>
    <t>RES 110K OHM 1% 0402</t>
  </si>
  <si>
    <t>RC0402FR-07110KL</t>
  </si>
  <si>
    <t>RES 365K OHM 1% 0402</t>
  </si>
  <si>
    <t>RC0402FR-07365KL</t>
  </si>
  <si>
    <t>RES 154K OHM 1% 0402</t>
  </si>
  <si>
    <t>RC0402FR-07154KL</t>
  </si>
  <si>
    <t>RES 470K OHM 1% 0402</t>
  </si>
  <si>
    <t>RC0402FR-07470KL</t>
  </si>
  <si>
    <t>RES 36.5K OHM 1% 0402</t>
  </si>
  <si>
    <t>RC0402FR-0736K5L</t>
  </si>
  <si>
    <t>RES 25.5K OHM 1% 0402</t>
  </si>
  <si>
    <t>RC0402FR-0725K5L</t>
  </si>
  <si>
    <t>RES 232 OHM 1% 0402</t>
  </si>
  <si>
    <t>RC0402FR-07232RL</t>
  </si>
  <si>
    <t>RES 365 OHM 1% 0402</t>
  </si>
  <si>
    <t>RC0402FR-07365RL</t>
  </si>
  <si>
    <t>RES 294 OHM 1% 0402</t>
  </si>
  <si>
    <t>RC0402FR-07294RL</t>
  </si>
  <si>
    <t>RES 287 OHM 1% 0402</t>
  </si>
  <si>
    <t>RC0402FR-07287RL</t>
  </si>
  <si>
    <t>RES 174K OHM 1% 0402</t>
  </si>
  <si>
    <t>RC0402FR-07174KL</t>
  </si>
  <si>
    <t>RES 143K OHM 1% 0402</t>
  </si>
  <si>
    <t>RC0402FR-07143KL</t>
  </si>
  <si>
    <t>RES 17.8K 1% 0402</t>
  </si>
  <si>
    <t>RC0402FR-0717K8L</t>
  </si>
  <si>
    <t>RES 324 OHM 1% 0402</t>
  </si>
  <si>
    <t>RC0402FR-07324RL</t>
  </si>
  <si>
    <t>RES 130K OHM 1% 0402</t>
  </si>
  <si>
    <t>RC0402FR-07130KL</t>
  </si>
  <si>
    <t>RES 150K OHM 1% 0402</t>
  </si>
  <si>
    <t>RC0402FR-07150KL</t>
  </si>
  <si>
    <t>RES 576 OHM 1% 0402 ROHS</t>
  </si>
  <si>
    <t>RC0402FR-07576RL</t>
  </si>
  <si>
    <t>RES 226K OHM 1% 0402</t>
  </si>
  <si>
    <t>RC0402FR-07226KL</t>
  </si>
  <si>
    <t>RES 1K OHM 1% 1/4W 1206</t>
  </si>
  <si>
    <t>RC1206FR-071KL</t>
  </si>
  <si>
    <t>RES 31.6K OHM 1% 0402</t>
  </si>
  <si>
    <t>RC0402FR-0731K6L</t>
  </si>
  <si>
    <t>RES 422 OHM 1% 0402</t>
  </si>
  <si>
    <t>RC0402FR-07422RL</t>
  </si>
  <si>
    <t>RES 26.1K OHM 1% 0402</t>
  </si>
  <si>
    <t>RC0402FR-0726K1L</t>
  </si>
  <si>
    <t>RES, 15K OHM, 0.1%, 1/16W, 25PPM/C, 0402</t>
  </si>
  <si>
    <t>RT0402BRD0715KL</t>
  </si>
  <si>
    <t>RES, 12.4K OHM, 1%, 0402</t>
  </si>
  <si>
    <t>RC0402FR-0712K4L</t>
  </si>
  <si>
    <t>RES, 316K OHM, 1%, 0402</t>
  </si>
  <si>
    <t>RC0402FR-07316KL</t>
  </si>
  <si>
    <t>RES 3.01M OHM 1% 0402</t>
  </si>
  <si>
    <t>RC0402FR-073M01L</t>
  </si>
  <si>
    <t>RES 162 OHM 1% 0402</t>
  </si>
  <si>
    <t>RC0402FR-07162RL</t>
  </si>
  <si>
    <t>RES 11.3K OHM 1% 0402</t>
  </si>
  <si>
    <t>RC0402FR-0711K3L</t>
  </si>
  <si>
    <t>RES 9.76K OHM 1% 0402</t>
  </si>
  <si>
    <t>RC0402FR-079K76L</t>
  </si>
  <si>
    <t>RES 280K OHM 1% 0402</t>
  </si>
  <si>
    <t>RC0402FR-07280KL</t>
  </si>
  <si>
    <t>RES 133K OHM 1% 0402</t>
  </si>
  <si>
    <t>RC0402FR-07133KL</t>
  </si>
  <si>
    <t>RES 22.1K 1% 0402</t>
  </si>
  <si>
    <t>RC0402FR-0722K1L</t>
  </si>
  <si>
    <t>RES 4.75 OHMS 1206</t>
  </si>
  <si>
    <t>NRC12F4R75TRF</t>
  </si>
  <si>
    <t>RES 10 OHMS 1206 1%</t>
  </si>
  <si>
    <t>RC1206FR-0710RL</t>
  </si>
  <si>
    <t>RES 698 OHM 1% 0402</t>
  </si>
  <si>
    <t>RC0402FR-07698RL</t>
  </si>
  <si>
    <t>RES 402 OHM 1% 0402</t>
  </si>
  <si>
    <t>RC0402FR-07402RL</t>
  </si>
  <si>
    <t>RES 41.2K OHMS 1% 0402</t>
  </si>
  <si>
    <t>RC0402FR-0741K2L</t>
  </si>
  <si>
    <t>RES 21.5K OHM 1% 0402</t>
  </si>
  <si>
    <t>RC0402FR-0721K5L</t>
  </si>
  <si>
    <t>RES 432 OHM 1% 0402</t>
  </si>
  <si>
    <t>RC0402FR-07432RL</t>
  </si>
  <si>
    <t>RES 332 OHM 1% 0402</t>
  </si>
  <si>
    <t>RC0402FR-07332RL</t>
  </si>
  <si>
    <t>RES 7.15K OHM 1% 0402</t>
  </si>
  <si>
    <t>RC0402FR-077K15L</t>
  </si>
  <si>
    <t>RES 820 OHM 1% 0402</t>
  </si>
  <si>
    <t>RC0402FR-07820RL</t>
  </si>
  <si>
    <t>RES 16.2K OHM 1% 0402</t>
  </si>
  <si>
    <t>RC0402FR-0716K2L</t>
  </si>
  <si>
    <t>RES 2.2K OHM 1% 0402</t>
  </si>
  <si>
    <t>RC0402FR-072K2L</t>
  </si>
  <si>
    <t>RES 20.5K OHM 1% 0402</t>
  </si>
  <si>
    <t>RC0402FR-0720K5L</t>
  </si>
  <si>
    <t>RES 27K OHM 1% 0402</t>
  </si>
  <si>
    <t>RC0402FR-0727KL</t>
  </si>
  <si>
    <t>RES 3.01K OHM 1% 0402</t>
  </si>
  <si>
    <t>RC0402FR-073K01L</t>
  </si>
  <si>
    <t>RES 3.92K OHM 1% 0402</t>
  </si>
  <si>
    <t>RC0402FR-073K92L</t>
  </si>
  <si>
    <t>RES 32.4K OHM 1% 0402</t>
  </si>
  <si>
    <t>WR04X3242FTL</t>
  </si>
  <si>
    <t>RES 39.2K OHM 1% 0402</t>
  </si>
  <si>
    <t>RC0402FR-0739K2L</t>
  </si>
  <si>
    <t>RES 4.22K OHM 1% 0402</t>
  </si>
  <si>
    <t>RC0402FR-074K22L</t>
  </si>
  <si>
    <t>RES 6.2K OHM 1% 0402</t>
  </si>
  <si>
    <t>RC0402FR-076K2L</t>
  </si>
  <si>
    <t>RES 8.45K OHM 1% 0402</t>
  </si>
  <si>
    <t>RC0402FR-078K45L</t>
  </si>
  <si>
    <t>RES 118K OHM 1% 0402</t>
  </si>
  <si>
    <t>RC0402FR-07118KL</t>
  </si>
  <si>
    <t>RES 56.2K OHM 1% 0402</t>
  </si>
  <si>
    <t>RC0402FR-0756K2L</t>
  </si>
  <si>
    <t>RES 28K OHM 1% 0402</t>
  </si>
  <si>
    <t>RC0402FR-0728KL</t>
  </si>
  <si>
    <t>RES 140K OHM 1% 0402</t>
  </si>
  <si>
    <t>RC0402FR-07140KL</t>
  </si>
  <si>
    <t>RES 71.5K OHM 1% 0402</t>
  </si>
  <si>
    <t>RC0402FR-0771K5L</t>
  </si>
  <si>
    <t>RES 24.9K OHM 1% 0402</t>
  </si>
  <si>
    <t>RC0402FR-0724K9L</t>
  </si>
  <si>
    <t>RES 12K OHM 1% 0402</t>
  </si>
  <si>
    <t>RC0402FR-0712KL</t>
  </si>
  <si>
    <t>RES 536K OHM 1% 0402</t>
  </si>
  <si>
    <t>RC0402FR-07536KL</t>
  </si>
  <si>
    <t>RES 267K OHM 1% 0402</t>
  </si>
  <si>
    <t>RC0402FR-07267KL</t>
  </si>
  <si>
    <t>RES, 1.2 OHM, 5%, 1210, 0.5W</t>
  </si>
  <si>
    <t>RC1210JR-071R2L</t>
  </si>
  <si>
    <t>RES 0.3 OHM 1% 2512 2W</t>
  </si>
  <si>
    <t>SEIELECT</t>
  </si>
  <si>
    <t>CSRN2512FKR300</t>
  </si>
  <si>
    <t>RES 27.4K OHM 1% 0402</t>
  </si>
  <si>
    <t>RC0402FR-0727K4L</t>
  </si>
  <si>
    <t>RES 84.5K OHM 1/10W 1% 0402</t>
  </si>
  <si>
    <t>RC0402FR-0784K5L</t>
  </si>
  <si>
    <t>RES 16.5K OHM 1% 0402</t>
  </si>
  <si>
    <t>RC0402FR-0716K5L</t>
  </si>
  <si>
    <t>RES, 22.6 OHM, 0.1W,1%, 0603</t>
  </si>
  <si>
    <t>RC0603FR-0722R6L</t>
  </si>
  <si>
    <t>RES 53.6K OHM 1% 0402</t>
  </si>
  <si>
    <t>RC0402FR-0753K6L</t>
  </si>
  <si>
    <t>RES 91K OHMS 1% 0402</t>
  </si>
  <si>
    <t>RC0402FR-0791KL</t>
  </si>
  <si>
    <t>RES, 100 OHM, 1%, 0201</t>
  </si>
  <si>
    <t>RC0201FR-07100RL</t>
  </si>
  <si>
    <t>RES 2 OHM 1% 1206</t>
  </si>
  <si>
    <t>RC1206FR-072RL</t>
  </si>
  <si>
    <t>RES 3.01 OHM 1% 0603 1/10W</t>
  </si>
  <si>
    <t>RC0603FR-073R01L</t>
  </si>
  <si>
    <t>RES, 1.5 OHM, 1/4W, 1%, 1206</t>
  </si>
  <si>
    <t>RK73H2BTTD1R50F</t>
  </si>
  <si>
    <t>RES, 1.33K OHM, 1%, 0402</t>
  </si>
  <si>
    <t>RC0402FR-071K33L</t>
  </si>
  <si>
    <t>RES 14.3K OHM 1% 0402</t>
  </si>
  <si>
    <t>RC0402FR-0714K3L</t>
  </si>
  <si>
    <t>RES THERMISTOR  47K  B=4050K 1% 0402</t>
  </si>
  <si>
    <t>NCP15WB473F03RC</t>
  </si>
  <si>
    <t>RES 4.87K OHM 1% 0402</t>
  </si>
  <si>
    <t>RC0402FR-074K87L</t>
  </si>
  <si>
    <t>RES 1.37K OHM 1% 0402</t>
  </si>
  <si>
    <t>RC0402FR-071K37L</t>
  </si>
  <si>
    <t>RES 11.5K OHM 1% 0402</t>
  </si>
  <si>
    <t>RC0402FR-0711K5L</t>
  </si>
  <si>
    <t>RES 46.4K OHM 1% 0402</t>
  </si>
  <si>
    <t>RC0402FR-0746K4L</t>
  </si>
  <si>
    <t>RES 180 OHM 0.1% 0402</t>
  </si>
  <si>
    <t>RT0402BRD07180RL</t>
  </si>
  <si>
    <t>RES 18.7K 1% 0402</t>
  </si>
  <si>
    <t>RC0402FR-0718K7L</t>
  </si>
  <si>
    <t>RES 2.15K OHM 1% 0402</t>
  </si>
  <si>
    <t>RC0402FR-072K15L</t>
  </si>
  <si>
    <t>RES 10.7K OHM 1% 0402</t>
  </si>
  <si>
    <t>RC0402FR-0710K7L</t>
  </si>
  <si>
    <t>RES 1.65K OHM 1% 0402</t>
  </si>
  <si>
    <t>RC0402FR-071K65L</t>
  </si>
  <si>
    <t>RES, 6.81K OHM, 1%, 0402</t>
  </si>
  <si>
    <t>RC0402FR-076K81L</t>
  </si>
  <si>
    <t>RES, 82.5K OHMS, 1%, 0402</t>
  </si>
  <si>
    <t>RC0402FR-0782K5L</t>
  </si>
  <si>
    <t>RES, 1.69K OHM, 1%, 0402</t>
  </si>
  <si>
    <t>RC0402FR-071K69L</t>
  </si>
  <si>
    <t>RES 0 OHM 1% 0805</t>
  </si>
  <si>
    <t>RC0805JR-070RL</t>
  </si>
  <si>
    <t>RES 80.6K OHM 1% 0402</t>
  </si>
  <si>
    <t>RC0402FR-0780K6L</t>
  </si>
  <si>
    <t>RES 61.9K OHM 1% 0402</t>
  </si>
  <si>
    <t>RC0402FR-0761K9L</t>
  </si>
  <si>
    <t>RES 43.2K OHMS 1% 0402</t>
  </si>
  <si>
    <t>RC0402FR-0743K2L</t>
  </si>
  <si>
    <t>RES 8.87K OHM 1% 0402</t>
  </si>
  <si>
    <t>RC0402FR-078K87L</t>
  </si>
  <si>
    <t>RES 121K OHM 1% 0402</t>
  </si>
  <si>
    <t>RC0402FR-07121KL</t>
  </si>
  <si>
    <t>RES 0.2 OHM 1% 0402</t>
  </si>
  <si>
    <t>SR731ETTPR200F</t>
  </si>
  <si>
    <t>RES 665 OHM 1% 0402</t>
  </si>
  <si>
    <t>RC0402FR-07665RL</t>
  </si>
  <si>
    <t>RES 6.04K OHM 1% 0402</t>
  </si>
  <si>
    <t>RC0402FR-076K04L</t>
  </si>
  <si>
    <t>RES 18.2K OHM 1% 0402</t>
  </si>
  <si>
    <t>RC0402FR-0718K2L</t>
  </si>
  <si>
    <t>RES, TKF, 4.7K OHM, 1%, 1/16W, 100PPM/C,</t>
  </si>
  <si>
    <t>RC0402FR-074K7L</t>
  </si>
  <si>
    <t>RES 3.92 OHM 1% 0603</t>
  </si>
  <si>
    <t>RC0603FR-073R92L</t>
  </si>
  <si>
    <t>RES 49.9 OHM 1% 1206</t>
  </si>
  <si>
    <t>RC1206FR-0749R9L</t>
  </si>
  <si>
    <t>RES 10.5K OHM 1% 0402</t>
  </si>
  <si>
    <t>RC0402FR-0710K5L</t>
  </si>
  <si>
    <t>RES 1KOHM 1% 0201</t>
  </si>
  <si>
    <t>RC0201FR-071KL</t>
  </si>
  <si>
    <t>RES 33.2 OHM 1% 0201</t>
  </si>
  <si>
    <t>RK73H1HTTC33R2F</t>
  </si>
  <si>
    <t>RES 4.75KOHM 1% 0201</t>
  </si>
  <si>
    <t>RC0201FR-074K75L</t>
  </si>
  <si>
    <t>RES 825OHM 1% 0201</t>
  </si>
  <si>
    <t>RK73H1HTTC8250F</t>
  </si>
  <si>
    <t>RES, 2.94K OHM, 1%, 0402</t>
  </si>
  <si>
    <t>RC0402FR-072K94L</t>
  </si>
  <si>
    <t>RES 0 OHM 1% 0201</t>
  </si>
  <si>
    <t>RC0201JR-070RL</t>
  </si>
  <si>
    <t>RES 49.9OHM 1% 0201</t>
  </si>
  <si>
    <t>RC0201FR-0749R9L</t>
  </si>
  <si>
    <t>RES 240 OHM 1% 0201</t>
  </si>
  <si>
    <t>RC0201FR-07240RL</t>
  </si>
  <si>
    <t>RES 150 OHM 1% 0201</t>
  </si>
  <si>
    <t>RC0201FR-07150RL</t>
  </si>
  <si>
    <t>RES 69.8K OHM 1% 0402</t>
  </si>
  <si>
    <t>RC0402FR-0769K8L</t>
  </si>
  <si>
    <t>RES, 267 OHM, 1%, 0402</t>
  </si>
  <si>
    <t>RC0402FR-07267RL</t>
  </si>
  <si>
    <t>RES 2K OHM 1% 1/4W 1206</t>
  </si>
  <si>
    <t>RC1206FR-072KL</t>
  </si>
  <si>
    <t>RES, 48.7K OHM, 1%, 0402</t>
  </si>
  <si>
    <t>RC0402FR-0748K7L</t>
  </si>
  <si>
    <t>RES 392 OHM 1% 0402</t>
  </si>
  <si>
    <t>RC0402FR-07392RL</t>
  </si>
  <si>
    <t>RES 26.7K OHM 1% 0402</t>
  </si>
  <si>
    <t>RC0402FR-0726K7L</t>
  </si>
  <si>
    <t>RES 43.2 OHM 1% 0402</t>
  </si>
  <si>
    <t>RC0402FR-0743R2L</t>
  </si>
  <si>
    <t>RES 51.1 OHM 1% 0402</t>
  </si>
  <si>
    <t>RC0402FR-0751R1L</t>
  </si>
  <si>
    <t>RES 412 OHM 1% 0402</t>
  </si>
  <si>
    <t>RC0402FR-07412RL</t>
  </si>
  <si>
    <t>RES 8.06K OHM 1% 0402</t>
  </si>
  <si>
    <t>RC0402FR-078K06L</t>
  </si>
  <si>
    <t>RES 115K OHM 1% 0.06W 0402</t>
  </si>
  <si>
    <t>RC0402FR-07115KL</t>
  </si>
  <si>
    <t>RES 324K OHM 1% 0.06W 0402</t>
  </si>
  <si>
    <t>RK73H1ETTP3243F</t>
  </si>
  <si>
    <t>RES, TKF, 93.1K OHM, 1%, 0.0625W, 100PPM</t>
  </si>
  <si>
    <t>RC0402FR-0793K1L</t>
  </si>
  <si>
    <t>RES 1.00 OHM 1% 0603 1/10W</t>
  </si>
  <si>
    <t>RC0603FR-071RL</t>
  </si>
  <si>
    <t>RES 2.21 OHM 1% 0603 1/10W</t>
  </si>
  <si>
    <t>RMCF0603FT2R21</t>
  </si>
  <si>
    <t>RES 2.61K OHM 1% 0402</t>
  </si>
  <si>
    <t>RC0402FR-072K61L</t>
  </si>
  <si>
    <t>RES 3.74K OHM 1% 0402 1/16W</t>
  </si>
  <si>
    <t>RC0402FR-073K74L</t>
  </si>
  <si>
    <t>RES TKF 1.1K OHM 1% 1/16W 100PPM/C 0402</t>
  </si>
  <si>
    <t>RC0402FR-071K1L</t>
  </si>
  <si>
    <t>RES 160K OHM 5% 0402</t>
  </si>
  <si>
    <t>RC0402FR-07160KL</t>
  </si>
  <si>
    <t>RES 140 OHM 1% 0402</t>
  </si>
  <si>
    <t>RC0402FR-07140RL</t>
  </si>
  <si>
    <t>RES 107K OHMS 1% 0402 1/16W</t>
  </si>
  <si>
    <t>RC0402FR-07107KL</t>
  </si>
  <si>
    <t>RES 25.5 OHM 1% 0402</t>
  </si>
  <si>
    <t>RC0402FR-0725R5L</t>
  </si>
  <si>
    <t>RES 27.4 OHM 1% 0402</t>
  </si>
  <si>
    <t>RC0402FR-0727R4L</t>
  </si>
  <si>
    <t>RES 63.4K OHM 1% 0402</t>
  </si>
  <si>
    <t>RC0402FR-0763K4L</t>
  </si>
  <si>
    <t>RES, 16K OHM, 1%, 0402</t>
  </si>
  <si>
    <t>RC0402FR-0716KL</t>
  </si>
  <si>
    <t>RES 5.62K OHM 1% 0402</t>
  </si>
  <si>
    <t>RC0402FR-075K62L</t>
  </si>
  <si>
    <t>RES 845 OHM 1% 0402</t>
  </si>
  <si>
    <t>RC0402FR-07845RL</t>
  </si>
  <si>
    <t>RES 110 OHM 1% 0402</t>
  </si>
  <si>
    <t>RC0402FR-07110RL</t>
  </si>
  <si>
    <t>RES 60.4K OHM 1% 0402</t>
  </si>
  <si>
    <t>RC0402FR-0760K4L</t>
  </si>
  <si>
    <t>RES 2.2 OHM 1% 0402</t>
  </si>
  <si>
    <t>RC0402FR-072R2L</t>
  </si>
  <si>
    <t>RES 3.32K OHM 1% 0402</t>
  </si>
  <si>
    <t>RC0402FR-073K32L</t>
  </si>
  <si>
    <t>RES 160K OHM 1% 0402</t>
  </si>
  <si>
    <t>RES 3.65K OHM 1% 0402</t>
  </si>
  <si>
    <t>RC0402FR-073K65L</t>
  </si>
  <si>
    <t>RES 887 OHM 1% 0402</t>
  </si>
  <si>
    <t>RC0402FR-07887RL</t>
  </si>
  <si>
    <t>RES 0.47 OHM 1% 0603 1/10W</t>
  </si>
  <si>
    <t>RL0603FR-070R47L</t>
  </si>
  <si>
    <t>RES 3.48K OHM 1% 0402</t>
  </si>
  <si>
    <t>RC0402FR-073K48L</t>
  </si>
  <si>
    <t>RES 0.003 OHM 1% 3W LR72A SMT-2</t>
  </si>
  <si>
    <t>BVS-A-R003-1.0</t>
  </si>
  <si>
    <t>RES 25.5 OHM 1% 0201</t>
  </si>
  <si>
    <t>RC0201FR-0725R5L</t>
  </si>
  <si>
    <t>RES, 1.8K OHM, 1%, 0402</t>
  </si>
  <si>
    <t>RC0402FR-071K8L</t>
  </si>
  <si>
    <t>RES, 2.55K OHM, 1%, 0402</t>
  </si>
  <si>
    <t>RC0402FR-072K55L</t>
  </si>
  <si>
    <t>RES 75K OHM 1% 0402</t>
  </si>
  <si>
    <t>RC0402FR-0775KL</t>
  </si>
  <si>
    <t>RES 4.64K OHM 1% 0402</t>
  </si>
  <si>
    <t>RC0402FR-074K64L</t>
  </si>
  <si>
    <t>RES 2.32K OHM 1% 0402</t>
  </si>
  <si>
    <t>RC0402FR-072K32L</t>
  </si>
  <si>
    <t>RES 232K OHM 1% 0402</t>
  </si>
  <si>
    <t>RC0402FR-07232KL</t>
  </si>
  <si>
    <t>RES 10KOHM 1% 1/20W 0201</t>
  </si>
  <si>
    <t>RC0201FR-0710KL</t>
  </si>
  <si>
    <t>RES, 634 OHM, 1%, 0402</t>
  </si>
  <si>
    <t>RC0402FR-07634RL</t>
  </si>
  <si>
    <t>RES 187K OHM 1% 0402</t>
  </si>
  <si>
    <t>RC0402FR-07187KL</t>
  </si>
  <si>
    <t>RES  51K OHM  1%  0402</t>
  </si>
  <si>
    <t>RC0402FR-0751KL</t>
  </si>
  <si>
    <t>RES 40.2K OHMS 1% 0402</t>
  </si>
  <si>
    <t>RC0402FR-0740K2L</t>
  </si>
  <si>
    <t>1.6RES, 24.9 OHM, 1%, 0201</t>
  </si>
  <si>
    <t>RC0201FR-0724R9L</t>
  </si>
  <si>
    <t>RES  887K OHM 1% 0402</t>
  </si>
  <si>
    <t>RC0402FR-07887KL</t>
  </si>
  <si>
    <t>RES, 1.96K OHM, 1%, 0402</t>
  </si>
  <si>
    <t>RC0402FR-071K96L</t>
  </si>
  <si>
    <t>RES 21.0K OHM 1% 0402</t>
  </si>
  <si>
    <t>RC0402FR-0721KL</t>
  </si>
  <si>
    <t>RES 16.9K OHM 1% 0402</t>
  </si>
  <si>
    <t>RC0402FR-0716K9L</t>
  </si>
  <si>
    <t>RES 17.4K 1% 0402</t>
  </si>
  <si>
    <t>RC0402FR-0717K4L</t>
  </si>
  <si>
    <t>RES 10.2K OHM 1% 0402</t>
  </si>
  <si>
    <t>RT0402FRE0710K2L</t>
  </si>
  <si>
    <t>RES  14.0K OHM  1%  0402</t>
  </si>
  <si>
    <t>RC0402FR-0714KL</t>
  </si>
  <si>
    <t>RES, 38.3K OHM, 1%, 0402</t>
  </si>
  <si>
    <t>RC0402FR-0738K3L</t>
  </si>
  <si>
    <t>RES 78.7K OHM 1% 0402</t>
  </si>
  <si>
    <t>RC0402FR-0778K7L</t>
  </si>
  <si>
    <t>RES 5.49K 1% 1/16W 0402</t>
  </si>
  <si>
    <t>RC0402FR-075K49L</t>
  </si>
  <si>
    <t>RES 2K 1% 1/20W 0201</t>
  </si>
  <si>
    <t>RC0201FR-072KL</t>
  </si>
  <si>
    <t>RES 165K 1% 0402</t>
  </si>
  <si>
    <t>RC0402FR-07165KL</t>
  </si>
  <si>
    <t>RES 28.7K OHM 1% 0201</t>
  </si>
  <si>
    <t>RC0201FR-0728K7L</t>
  </si>
  <si>
    <t>RES 39.2K OHM 1% 0201</t>
  </si>
  <si>
    <t>RC0201FR-0739K2L</t>
  </si>
  <si>
    <t>RES 2.2M OHM 1% 0603</t>
  </si>
  <si>
    <t>RC0603FR-072M2L</t>
  </si>
  <si>
    <t>RES 499 OHM 1% 0201</t>
  </si>
  <si>
    <t>RC0201FR-07499RL</t>
  </si>
  <si>
    <t>RES 9.09K OHM 1% 0402</t>
  </si>
  <si>
    <t>RC0402FR-079K09L</t>
  </si>
  <si>
    <t>RES 3.4K OHM 1% 0402</t>
  </si>
  <si>
    <t>RC0402FR-073K4L</t>
  </si>
  <si>
    <t>RES, 681 OHM, 1%, 0402</t>
  </si>
  <si>
    <t>RC0402FR-07681RL</t>
  </si>
  <si>
    <t>RES 348K OHM 1% 0402</t>
  </si>
  <si>
    <t>RC0402FR-07348KL</t>
  </si>
  <si>
    <t>RES 178K OHM 1% 0402</t>
  </si>
  <si>
    <t>RC0402FR-07178KL</t>
  </si>
  <si>
    <t>RES 35.7K OHM 1% 0402</t>
  </si>
  <si>
    <t>RC0402FR-0735K7L</t>
  </si>
  <si>
    <t>RES 137K OHM 1% 0402</t>
  </si>
  <si>
    <t>RK73H1ETTP1373F</t>
  </si>
  <si>
    <t>RES 383K OHM 1% 0402</t>
  </si>
  <si>
    <t>RC0402FR-07383KL</t>
  </si>
  <si>
    <t>RES, TKF, 412K OHM, 1%, 0.0625W, 100PPM/</t>
  </si>
  <si>
    <t>RC0402FR-07412KL</t>
  </si>
  <si>
    <t>RES 402K OHM 1% 0402</t>
  </si>
  <si>
    <t>RK73H1ETTP4023F</t>
  </si>
  <si>
    <t>RES 15.4K OHM 1% 0402</t>
  </si>
  <si>
    <t>RC0402FR-0715K4L</t>
  </si>
  <si>
    <t>RES, TNF, 2.26K OHM, 0.1%, 0.0625W, 25PP</t>
  </si>
  <si>
    <t>RT0402BRD072K26L</t>
  </si>
  <si>
    <t>RES 7.32K OHM 1% 0402</t>
  </si>
  <si>
    <t>RC0402FR-077K32L</t>
  </si>
  <si>
    <t>RES 2.87K OHM 1% 0402</t>
  </si>
  <si>
    <t>RC0402FR-072K87L</t>
  </si>
  <si>
    <t>RES 37.4K OHM 1% 0402</t>
  </si>
  <si>
    <t>RC0402FR-0737K4L</t>
  </si>
  <si>
    <t>RES, TKF, 619 OHM, 1%, 1/16W, 100PPM/C,</t>
  </si>
  <si>
    <t>RC0402FR-07619RL</t>
  </si>
  <si>
    <t>RES, 3.83K OHM, 1%, 0402, 1/16W</t>
  </si>
  <si>
    <t>RC0402FR-073K83L</t>
  </si>
  <si>
    <t>RES, 3.24K OHM, 1%, 0402, 1/16W</t>
  </si>
  <si>
    <t>RC0402FR-073K24L</t>
  </si>
  <si>
    <t>RES, 0.012 OHM, 1%, 0805, 1/4W</t>
  </si>
  <si>
    <t>ERJ-6BWFR012V</t>
  </si>
  <si>
    <t>RES 7.32K OHM 0.1%, 1/16W, 25PPM/C, 0402</t>
  </si>
  <si>
    <t>RT0402BRD077K32L</t>
  </si>
  <si>
    <t>RES, 8.66K OHM, 1%, 0402</t>
  </si>
  <si>
    <t>RMCF0402FT8K66</t>
  </si>
  <si>
    <t>RES 0.012 OHM 1% 1206 1/2W</t>
  </si>
  <si>
    <t>RL1206FR-7W0R012L</t>
  </si>
  <si>
    <t>RES, 33.2K OHM, 1%, 0402</t>
  </si>
  <si>
    <t>RC0402FR-0733K2L</t>
  </si>
  <si>
    <t>RES  THERMSTR NTC 330KOHM 1-4700 5% 0402</t>
  </si>
  <si>
    <t>NTCG104QH334JT1</t>
  </si>
  <si>
    <t>RES THERMISTR 10K  B=4201-4300K 5% 0603</t>
  </si>
  <si>
    <t>ERTJ1VR103J</t>
  </si>
  <si>
    <t>RES, 182K OHM, 1%, 0402</t>
  </si>
  <si>
    <t>RC0402FR-07182KL</t>
  </si>
  <si>
    <t>RES 14.7 OHM 1% 0402</t>
  </si>
  <si>
    <t>RC0402FR-0714R7L</t>
  </si>
  <si>
    <t>RES 35.7 OHM 1% 0402</t>
  </si>
  <si>
    <t>RC0402FR-0735R7L</t>
  </si>
  <si>
    <t>RES 309 OHM 1% 0402</t>
  </si>
  <si>
    <t>RC0402FR-07309RL</t>
  </si>
  <si>
    <t>RES  430 OHM 5% 1210</t>
  </si>
  <si>
    <t>RC1210FR-07430RL</t>
  </si>
  <si>
    <t>RES  6.98K OHM  1%  0402</t>
  </si>
  <si>
    <t>RC0402FR-076K98L</t>
  </si>
  <si>
    <t>RES  51 OHM 5% 1210</t>
  </si>
  <si>
    <t>RC1210FR-0751RL</t>
  </si>
  <si>
    <t>RES  4.53K OHM  1%  0402</t>
  </si>
  <si>
    <t>RC0402FR-074K53L</t>
  </si>
  <si>
    <t>RES, 9.53K OHM,1%,0402</t>
  </si>
  <si>
    <t>RC0402FR-079K53L</t>
  </si>
  <si>
    <t>RES, 6.04K OHM, 1%, 0201</t>
  </si>
  <si>
    <t>RC0201FR-076K04L</t>
  </si>
  <si>
    <t>RES, 4.53K OHM, 1%, 0201</t>
  </si>
  <si>
    <t>RC0201FR-074K53L</t>
  </si>
  <si>
    <t>RES, 5.9K OHM, 1%, 0402</t>
  </si>
  <si>
    <t>RC0402FR-075K9L</t>
  </si>
  <si>
    <t>RES, 4.99 OHM, 1%, 2512, 2W</t>
  </si>
  <si>
    <t>RHC2512FT4R99</t>
  </si>
  <si>
    <t>RES 3.9K OHM 0.1%, 1/16W, 25PPM/C, 04002</t>
  </si>
  <si>
    <t>RT0402BRD073K9L</t>
  </si>
  <si>
    <t>RES, TKF, 47K OHM, 1%, 1/16W, 100PPM/C,</t>
  </si>
  <si>
    <t>RC0402FR-0747KL</t>
  </si>
  <si>
    <t>RES, 10 OHM, 1%, 0201</t>
  </si>
  <si>
    <t>RK73H1HTTC10R0F</t>
  </si>
  <si>
    <t>RES, 23.2K OHM, 1%, 0402</t>
  </si>
  <si>
    <t>RC0402FR-0723K2L</t>
  </si>
  <si>
    <t>RES, 0.051 OHM, 1%, 0402</t>
  </si>
  <si>
    <t>CSR0402FK51L0</t>
  </si>
  <si>
    <t>RES, 4.32K OHM, 1%, 0402</t>
  </si>
  <si>
    <t>RC0402FR-074K32L</t>
  </si>
  <si>
    <t>RES, 13.7K OHM, 1%, 0402</t>
  </si>
  <si>
    <t>RC0402FR-0713K7L</t>
  </si>
  <si>
    <t>RES, 18.7K OHM, 0.1%, 1/16W, 25PPM/C, 04</t>
  </si>
  <si>
    <t>RT0402BRD0718K7L</t>
  </si>
  <si>
    <t>RES, 374 OHM, 1%, 0402</t>
  </si>
  <si>
    <t>RK73H1ETTP3740F</t>
  </si>
  <si>
    <t>RES, 1.30K OHM, 1%, 0402</t>
  </si>
  <si>
    <t>RC0402FR-071K3L</t>
  </si>
  <si>
    <t>RES, 1.78K OHM, 1%, 0402</t>
  </si>
  <si>
    <t>RK73H1ETTP1781F</t>
  </si>
  <si>
    <t>RES, 60.4 OHM,1%,0402</t>
  </si>
  <si>
    <t>RK73H1ETTP60R4F</t>
  </si>
  <si>
    <t>RES, 60.4 OHM, 1%, 0201</t>
  </si>
  <si>
    <t>RK73H1HTTC60R4F</t>
  </si>
  <si>
    <t>RES, 40.2 OHM, 1%, 0201</t>
  </si>
  <si>
    <t>RK73H1HTTC40R2F</t>
  </si>
  <si>
    <t>RES, 121 OHM, 1%, 0201</t>
  </si>
  <si>
    <t>RK73H1HTTC1210F</t>
  </si>
  <si>
    <t>RES, 0.003 OHM, 1%, RC1206</t>
  </si>
  <si>
    <t>PMR18EZPFV3L00</t>
  </si>
  <si>
    <t>RES, 0.003 OHM, 1%, 1/2W, 2010</t>
  </si>
  <si>
    <t>TLR2HDTE3L00F75</t>
  </si>
  <si>
    <t>RES, 1.15K OHM,1%,0402</t>
  </si>
  <si>
    <t>RC0402FR-071K15L</t>
  </si>
  <si>
    <t>RES 178 OHM 1% 0402</t>
  </si>
  <si>
    <t>RC0402FR-07178RL</t>
  </si>
  <si>
    <t>RES 316 OHM 1% 0402</t>
  </si>
  <si>
    <t>RC0402FR-07316RL</t>
  </si>
  <si>
    <t>RES 976 OHM 1% 0402</t>
  </si>
  <si>
    <t>RC0402FR-07976RL</t>
  </si>
  <si>
    <t>RES, THERMISTOR, 100K, B=4200K, 3%,0603</t>
  </si>
  <si>
    <t>NCP18WF104E03RB</t>
  </si>
  <si>
    <t>RES, THERMISTOR, 220K, B=4500K, 3%,0603</t>
  </si>
  <si>
    <t>NCP18WM224E03RB</t>
  </si>
  <si>
    <t>RES, 5.6K OHM, 1%, 0402</t>
  </si>
  <si>
    <t>RC0402FR-075K6L</t>
  </si>
  <si>
    <t>RES, 6.49K OHM, 1%, 0402</t>
  </si>
  <si>
    <t>RC0402FR-076K49L</t>
  </si>
  <si>
    <t>RES, 124K OHM, 1%, 0402</t>
  </si>
  <si>
    <t>RC0402FR-07124KL</t>
  </si>
  <si>
    <t>RES, 57.6K OHM, 1%, 0402</t>
  </si>
  <si>
    <t>RC0402FR-0757K6L</t>
  </si>
  <si>
    <t>RES, 127K OHM, 1%, 0402</t>
  </si>
  <si>
    <t>RC0402FR-07127KL</t>
  </si>
  <si>
    <t>RES, 196K OHM, 1%, 0402</t>
  </si>
  <si>
    <t>RC0402FR-07196KL</t>
  </si>
  <si>
    <t>RES, 6.8 OHM, 1%, 0603,1/10W</t>
  </si>
  <si>
    <t>RMCF0603FT6R80</t>
  </si>
  <si>
    <t>RES, TKF, 909 OHM, 1%, 1/16W, 100PPM/C,</t>
  </si>
  <si>
    <t>RC0402FR-07909RL</t>
  </si>
  <si>
    <t>RES, 0.1 OHM, 1%, 0402</t>
  </si>
  <si>
    <t>SR731ETTPR100F</t>
  </si>
  <si>
    <t>RES, 0.820 OHM, 1%, 0402</t>
  </si>
  <si>
    <t>RL0402FR-070R82L</t>
  </si>
  <si>
    <t>RES, 3.3K OHM, 1%, 0402</t>
  </si>
  <si>
    <t>RC0402FR-073K3L</t>
  </si>
  <si>
    <t>RES, 84.5 OHM, 1%, 0603,1/10W</t>
  </si>
  <si>
    <t>RK73H1JTTD84R5F</t>
  </si>
  <si>
    <t>RES, 124 OHM, 1%, 0603,1/10W</t>
  </si>
  <si>
    <t>RK73H1JTTD1240F</t>
  </si>
  <si>
    <t>RES, 9.31K OHM, 1%, 0402</t>
  </si>
  <si>
    <t>RC0402FR-079K31L</t>
  </si>
  <si>
    <t>RES, 5.23K OHM, 1%, 0402</t>
  </si>
  <si>
    <t>RC0402FR-075K23L</t>
  </si>
  <si>
    <t>RES, 681K OHM, 1%, 0402</t>
  </si>
  <si>
    <t>RC0402FR-07681KL</t>
  </si>
  <si>
    <t>1ES, THERMISTOR, 6.8K, B25/75=3477K, 5%,</t>
  </si>
  <si>
    <t>NTHS0805N02N6801JE</t>
  </si>
  <si>
    <t>RES, 1.2K OHM, 1%, 0402</t>
  </si>
  <si>
    <t>RK73H1ETTP1201F</t>
  </si>
  <si>
    <t>RES, TKF, 3.6K OHM, 1%, 1/16W, 100PPM/C,</t>
  </si>
  <si>
    <t>RC0402FR-073K6L</t>
  </si>
  <si>
    <t>RES, 14.7K OHM, 1%, 0402</t>
  </si>
  <si>
    <t>RC0402FR-0714K7L</t>
  </si>
  <si>
    <t>RES TKF 42.2K OHM 1% 1/16W 100PPM/C 0402</t>
  </si>
  <si>
    <t>RC0402FR-0742K2L</t>
  </si>
  <si>
    <t>RES, 34.8K OHM, 1%, 0402</t>
  </si>
  <si>
    <t>RC0402FR-0734K8L</t>
  </si>
  <si>
    <t>RES, 20.5K OHM, 0.1%, 1/16W, 25PPM/C, 04</t>
  </si>
  <si>
    <t>RT0402BRD0720K5L</t>
  </si>
  <si>
    <t>RES, 16.4K OHM, 0.1%, 1/16W, 25PPM/C, 04</t>
  </si>
  <si>
    <t>RT0402BRD0716K4L</t>
  </si>
  <si>
    <t>RES, 825K OHM, 1%, 0402</t>
  </si>
  <si>
    <t>RC0402FR-07825KL</t>
  </si>
  <si>
    <t>RES, 105K OHM, 1%, 0402</t>
  </si>
  <si>
    <t>RC0402FR-07105KL</t>
  </si>
  <si>
    <t>RES, 4.99 OHM, 1%, 0402</t>
  </si>
  <si>
    <t>RC0402FR-074R99L</t>
  </si>
  <si>
    <t>RES 715 OHM, 0.25%, 1/16W, 25PPM/C, 0402</t>
  </si>
  <si>
    <t>RT0402BRD07715RL</t>
  </si>
  <si>
    <t>RES, 16.2K OHM, 0.1%, 1/16W, 25PPM/C, 04</t>
  </si>
  <si>
    <t>RT0402BRD0716K2L</t>
  </si>
  <si>
    <t>RES, 2 OHM, 1%, 0402</t>
  </si>
  <si>
    <t>RK73H1ETTP2R00F</t>
  </si>
  <si>
    <t>RES, 44.2K OHMS, 1%, 0402</t>
  </si>
  <si>
    <t>RC0402FR-0744K2L</t>
  </si>
  <si>
    <t>RES, TKF, 2.4K OHM, 1%, 1/16W, 100PPM/C,</t>
  </si>
  <si>
    <t>RC0402FR-072K4L</t>
  </si>
  <si>
    <t>RES, TKF, 464 OHM, 1%, 1/16W, 100PPM/C,</t>
  </si>
  <si>
    <t>RC0402FR-07464RL</t>
  </si>
  <si>
    <t>RES, TKF, 511K OHM, 1%, 1/16W, 100PPM/C,</t>
  </si>
  <si>
    <t>RC0402FR-07511KL</t>
  </si>
  <si>
    <t>RES, TNF, 4.87K OHM, 0.1%, 1/16W, 0402</t>
  </si>
  <si>
    <t>RT0402BRD074K87L</t>
  </si>
  <si>
    <t>RES, TKF, 51.1 OHM, 1%, 1/2W, 1206</t>
  </si>
  <si>
    <t>ESR18EZPF51R1</t>
  </si>
  <si>
    <t>RES, 2.43K OHM, 1%, 0402</t>
  </si>
  <si>
    <t>RC0402FR-072K43L</t>
  </si>
  <si>
    <t>RES, 5.76K OHM, 1%, 0402</t>
  </si>
  <si>
    <t>RK73H1ETTP5761F</t>
  </si>
  <si>
    <t>RES, METAL STRIP, 0.001 OHM, 1%, 7W, 272</t>
  </si>
  <si>
    <t>WSLP27261L000FEA</t>
  </si>
  <si>
    <t>RES, NTC, 4.7K OHM, 5%, 3545K, 0402</t>
  </si>
  <si>
    <t>NCP15XM472J03RC</t>
  </si>
  <si>
    <t>RES, 22.1 OHM, 1%, 0201</t>
  </si>
  <si>
    <t>RK73H1HTTC22R1F</t>
  </si>
  <si>
    <t>RES, 680 OHM,1%,0402</t>
  </si>
  <si>
    <t>RC0402FR-07680RL</t>
  </si>
  <si>
    <t>RES, TKF, 15 OHM, 1%, 1/16W, 100PPM/C, 0</t>
  </si>
  <si>
    <t>RC0402FR-0715RL</t>
  </si>
  <si>
    <t>RES, MTL PLATE, 0.002 OHM, 1%, 2W, 75PPM</t>
  </si>
  <si>
    <t>TLR2HWDTE2L00F75</t>
  </si>
  <si>
    <t>RES, TKF, 2.2 OHM, 5%, 0.4W, 200PPM/C, 0</t>
  </si>
  <si>
    <t>SG73P2ATTD2R2J</t>
  </si>
  <si>
    <t>RES, 8.2K OHM, 0.1%, 1/16W, 25PPM/C, THI</t>
  </si>
  <si>
    <t>RT0402BRD078K2L</t>
  </si>
  <si>
    <t>RES, 8.87K OHM, 0.1%, 1/16W, 25PPM/C, 04</t>
  </si>
  <si>
    <t>RN731ETTP8871B25</t>
  </si>
  <si>
    <t>RES, 11.1K OHM, 0.1%, 1/16W, 25PPM/C, 04</t>
  </si>
  <si>
    <t>RN73H1ETTP1112B25</t>
  </si>
  <si>
    <t>RES, 15.8K OHM, 1%, 0402</t>
  </si>
  <si>
    <t>RC0402FR-0715K8L</t>
  </si>
  <si>
    <t>RES, 90.9K OHM, 1%, 0402</t>
  </si>
  <si>
    <t>RC0402FR-0790K9L</t>
  </si>
  <si>
    <t>RES, 196 OHM, 1%, 0402</t>
  </si>
  <si>
    <t>RC0402FR-07196RL</t>
  </si>
  <si>
    <t>RES, 750K OHM, 1%, 0402</t>
  </si>
  <si>
    <t>RK73H1ETTP7503F</t>
  </si>
  <si>
    <t>RES, 0.002 OHM, 1%, 1W, RC2010</t>
  </si>
  <si>
    <t>CSNL2010FT2L00</t>
  </si>
  <si>
    <t>RES, 10 OHM, 1%, 2W, 2512</t>
  </si>
  <si>
    <t>CRM2512-FX-10R0ELF</t>
  </si>
  <si>
    <t>RES, 66.5K OHM, 1%, 0402</t>
  </si>
  <si>
    <t>RC0402FR-0766K5L</t>
  </si>
  <si>
    <t>RES, TKF, 27.1 OHM, 1%, 1/16W, 0402</t>
  </si>
  <si>
    <t>RC0402JR-0727R1L</t>
  </si>
  <si>
    <t>RES, TKF, 30.1 OHM, 1%, 1/16W, 0402</t>
  </si>
  <si>
    <t>RC0402FR-0730R1L</t>
  </si>
  <si>
    <t>RES, TKF, 45.3 OHM, 1%, 1/16W, 0402</t>
  </si>
  <si>
    <t>RC0402FR-0745R3L</t>
  </si>
  <si>
    <t>RES, TKF, 23.7 OHM, 1%, 1/16W, 0402</t>
  </si>
  <si>
    <t>RC0402FR-0723R7L</t>
  </si>
  <si>
    <t>RES, TKF, 330 OHM, 0.4W, 5%, 0805</t>
  </si>
  <si>
    <t>ESR10EZPJ331</t>
  </si>
  <si>
    <t>VARISTOR, ESD SUPPRESSOR, 12V, 0402</t>
  </si>
  <si>
    <t>CG0402MLU-12G</t>
  </si>
  <si>
    <t>RES, TKF, 160 OHM, 1%, 1/16W, 100PPM/C,</t>
  </si>
  <si>
    <t>RC0402FR-07160RL</t>
  </si>
  <si>
    <t>RES, PTC, RESETABLE, HOLD:1.60A, TRIP:3.</t>
  </si>
  <si>
    <t>0ZCG0160BF2C</t>
  </si>
  <si>
    <t>RES, TKF, 10 OHM, 5%, 1/2W, 200PPM/C, 12</t>
  </si>
  <si>
    <t>RC1210JR-0710RL</t>
  </si>
  <si>
    <t>RES, 127K OHM, 1%, 0603</t>
  </si>
  <si>
    <t>RC0603FR-07127KL</t>
  </si>
  <si>
    <t>RES, 14.3K OHM, 1%, 0603</t>
  </si>
  <si>
    <t>RC0603FR-0714K3L</t>
  </si>
  <si>
    <t>RES TNF 9.76K OHM 1/16W 0.1% 25PPM/C 040</t>
  </si>
  <si>
    <t>RT0402BRD079K76L</t>
  </si>
  <si>
    <t>RES, TKF, 28.7K OHM, 1/16W, 1%, 100PPM/C</t>
  </si>
  <si>
    <t>RK73H1ETTP2872F</t>
  </si>
  <si>
    <t>RES, NTWK, 49.9 OHM, 1%, 1/16W, ISOLATED</t>
  </si>
  <si>
    <t>YC124-FR-0749R9L</t>
  </si>
  <si>
    <t>RES, TKF, 27 OHM, 1%, 1/16W, 100PPM/C, 0</t>
  </si>
  <si>
    <t>RC0402FR-0727RL</t>
  </si>
  <si>
    <t>RES, TKF, 2.71K OHM, 1%, 1/16W, 100PPM/C</t>
  </si>
  <si>
    <t>RC0402FR-072K71L</t>
  </si>
  <si>
    <t>RES, TKF, 150K OHM, 1%, 0.125W, 100PPM/C</t>
  </si>
  <si>
    <t>RC0805FR-07150KL</t>
  </si>
  <si>
    <t>RES, TKF, 1K OHM, 1%, 0.125W, 100PPM/C,</t>
  </si>
  <si>
    <t>RC0805FR-071KL</t>
  </si>
  <si>
    <t>RES, TKF, 49.9K OHM, 1%, 0.125W, 100PPM/</t>
  </si>
  <si>
    <t>RC0805FR-0749K9L</t>
  </si>
  <si>
    <t>RES, TKF, 47.5K OHM, 1%, 0.125W, 100PPM/</t>
  </si>
  <si>
    <t>RC0805FR-0747K5L</t>
  </si>
  <si>
    <t>RES, TKF, 2.7K OHM, 1%, 1/16W, 100PPM/C,</t>
  </si>
  <si>
    <t>RC0402FR-072K7L</t>
  </si>
  <si>
    <t>RES, TKF, 1 OHM, 1%, 0.25W, 200PPM/C, 08</t>
  </si>
  <si>
    <t>ERJ-U6QF1R0V</t>
  </si>
  <si>
    <t>RELAY, DPDT, 1A, 5V, RF, 1GHZ, SMD</t>
  </si>
  <si>
    <t>RELAY</t>
  </si>
  <si>
    <t>Omron Electronic Components Sdn Bhd</t>
  </si>
  <si>
    <t>OMRONELEC</t>
  </si>
  <si>
    <t>G6KU-2F-RF-TR03 DC5</t>
  </si>
  <si>
    <t>SWTCH PUSHBUTTON 4PIN NO SMD</t>
  </si>
  <si>
    <t>SWITCH</t>
  </si>
  <si>
    <t>C&amp;KCOMP</t>
  </si>
  <si>
    <t>KMR421NGLFS</t>
  </si>
  <si>
    <t>SWITCH, DIP, 4 POS, SPST, SMD, 300 MIL G</t>
  </si>
  <si>
    <t>218-4LPSTRF</t>
  </si>
  <si>
    <t>PROBE PAD, SMT, 0603</t>
  </si>
  <si>
    <t>RCU-0C</t>
  </si>
  <si>
    <t>PROBE PAD, SMT, 1206</t>
  </si>
  <si>
    <t>RCW-0C</t>
  </si>
  <si>
    <t>TRANS XTR NPN MMBT3904 SOT23</t>
  </si>
  <si>
    <t>MMBT3904LT1G</t>
  </si>
  <si>
    <t>TRANS FET NCH BSS138 SOT23</t>
  </si>
  <si>
    <t>BSS138LT1G</t>
  </si>
  <si>
    <t>TRANS PNP MMBT3906 SOT23-3</t>
  </si>
  <si>
    <t>MMBT3906,215</t>
  </si>
  <si>
    <t>TRANS NFET PWR 60A</t>
  </si>
  <si>
    <t>BSC010NE2LS</t>
  </si>
  <si>
    <t>XSTR, FET, P-CH, 30V, 90A, TO252-3</t>
  </si>
  <si>
    <t>IPD90P03P404ATMA1</t>
  </si>
  <si>
    <t>ANS FET POWER NCH 1MILLIOHM D2PAK-7</t>
  </si>
  <si>
    <t>FDB0105N407L</t>
  </si>
  <si>
    <t>TRANS NFET PWR 30V 45A .0021OHMS SO8</t>
  </si>
  <si>
    <t>RJK0330DPB-01#J0</t>
  </si>
  <si>
    <t>TRANS NFET PWR 30V 30A .008OHMS SO08</t>
  </si>
  <si>
    <t>BSC050NE2LSATMA1</t>
  </si>
  <si>
    <t>TRANS FET NCH FDV301N 0.22A SOT-23-3</t>
  </si>
  <si>
    <t>FDV301N</t>
  </si>
  <si>
    <t>TRANSISTOR NPN 2N3904 TO-92 THRU-HOLE</t>
  </si>
  <si>
    <t>2N3904BU</t>
  </si>
  <si>
    <t>XSTR, FET, P-CH, 30V, 9.7A, SOIC-8</t>
  </si>
  <si>
    <t>SI4427BDY-T1-E3</t>
  </si>
  <si>
    <t>XSTR, FET, N-CH, 25V, DUAL, POWER56</t>
  </si>
  <si>
    <t>FDMS3602S</t>
  </si>
  <si>
    <t>XSTR, FET, P-CH, 30V, 1.1VGSTH, 0.2A, SO</t>
  </si>
  <si>
    <t>NX3008PBKW,115</t>
  </si>
  <si>
    <t>TRANS PFET PWR LOAD SW wLEVEL SHIFT 1.3A</t>
  </si>
  <si>
    <t>NTJD1155LT1G</t>
  </si>
  <si>
    <t>XSTR, FET, N-CH, 30V, 65A, 0.0069 OHM RD</t>
  </si>
  <si>
    <t>STD65N3LLH5</t>
  </si>
  <si>
    <t>TRANS NFET PWR 100A 0.0011OHMS SO8</t>
  </si>
  <si>
    <t>BSC011N03LS</t>
  </si>
  <si>
    <t>NFET PWR 60A 0.0011OHMS SO8</t>
  </si>
  <si>
    <t>NFET PWR 30V 30A 0.005OHMS SO8</t>
  </si>
  <si>
    <t>BSC050NE2LS</t>
  </si>
  <si>
    <t>TRANS JFET PCHANNEL 30V 225MW SOT-23-3</t>
  </si>
  <si>
    <t>MMBFJ177LT1G</t>
  </si>
  <si>
    <t>TRANS NPN TO-92-3 CONVERT TO SMT VERSION</t>
  </si>
  <si>
    <t>XSTR, FET, N-CH, 30V, 80A, 0.0028 OHM RD</t>
  </si>
  <si>
    <t>STD150N3LLH6</t>
  </si>
  <si>
    <t>NFET,PWR,60A,0.0011OHMS,INTEGRAL SCHOTTK</t>
  </si>
  <si>
    <t>BSC010NE2LSIATMA1</t>
  </si>
  <si>
    <t>XSTR, FET, N-CH, 20V, 0.2A, SOT-416</t>
  </si>
  <si>
    <t>RUE002N02TL</t>
  </si>
  <si>
    <t>NFET,PWR,60A,0.0027OHMS,SO8</t>
  </si>
  <si>
    <t>FDMS8820</t>
  </si>
  <si>
    <t>NFET,PWR,30V,120A,D2PAK-7</t>
  </si>
  <si>
    <t>AUIRF3805S-7TRL</t>
  </si>
  <si>
    <t>XSTR, FET, N-CH, 30V, 0.1A, 8 OHM RDSON,</t>
  </si>
  <si>
    <t>2SK3019TL</t>
  </si>
  <si>
    <t>FET, NCH/PCH, 20V, 2.7A/1.9A, SSOT-6</t>
  </si>
  <si>
    <t>FDC6327C</t>
  </si>
  <si>
    <t>XTR, N-CH, 100V, 120A, D2PAK</t>
  </si>
  <si>
    <t>PSMN4R8-100BSEJ</t>
  </si>
  <si>
    <t>XSTR, NPN, 6V, 0.035A, 0.21W, TSFP-3</t>
  </si>
  <si>
    <t>BFR360FH6327XTSA1</t>
  </si>
  <si>
    <t>FET, N-CH, 55V, 0.335A, SOT-23</t>
  </si>
  <si>
    <t>BSH111BKR</t>
  </si>
  <si>
    <t>FET, N-CH, DUAL, 60V, 0.115A, SOT363</t>
  </si>
  <si>
    <t>2N7002DW-7-F</t>
  </si>
  <si>
    <t>SI2329DS-T1-GE3</t>
  </si>
  <si>
    <t>XSTR, PNP, 150V, 0.5A, 0.3W, SOT23</t>
  </si>
  <si>
    <t>MMBT5401LT1G</t>
  </si>
  <si>
    <t>FET, PCH, 12V, 4.0A, 1V-TH MAX, WITH ESD</t>
  </si>
  <si>
    <t>PMV27UPER</t>
  </si>
  <si>
    <t>XFMR MGNTC 1000BASE-T 1:1 SNGLPRT SMT-24</t>
  </si>
  <si>
    <t>TRANSFORMER</t>
  </si>
  <si>
    <t>H5007NLT</t>
  </si>
  <si>
    <t>FREQ XTAL 32.768KHZ 20PPM 12.5PF SMD-</t>
  </si>
  <si>
    <t>FKFSREIHM0.032768-T3</t>
  </si>
  <si>
    <t>XTAL, 14.31818MHZ, 18PF, SMD</t>
  </si>
  <si>
    <t>ABMM2-14.31818MHZ-E2-T</t>
  </si>
  <si>
    <t>FREQ XTAL 25MHZ 18PF 30PPM 5X3MM SMD-</t>
  </si>
  <si>
    <t>738A-25-19</t>
  </si>
  <si>
    <t>XTAL, 24MHZ, FUNDAMENTAL, 9PF, 10PPM TOL</t>
  </si>
  <si>
    <t>X1E000021004800</t>
  </si>
  <si>
    <t>BUZZER, PIEZO, 25VP-P, SMD</t>
  </si>
  <si>
    <t>PKLCS1212E4001-R1</t>
  </si>
  <si>
    <t>FREQ XTL 40MHZ 18PF 20PPM 3.2X2.5M SMT-4</t>
  </si>
  <si>
    <t>ABM8-40.000MHZ-B2-T</t>
  </si>
  <si>
    <t>FREQ XTL 25.000MHZ 10PF 20PPM -40TO SMD-</t>
  </si>
  <si>
    <t>M-TRON INDUSTRIES, LIMITED</t>
  </si>
  <si>
    <t>MTRONINDS</t>
  </si>
  <si>
    <t>M1325S139 25.00000</t>
  </si>
  <si>
    <t>XTAL 32.768KHZ 20PPM 12.5PF SMT2</t>
  </si>
  <si>
    <t>FC-135R 32.7680KA-A0</t>
  </si>
  <si>
    <t>XTAL,25MHZ,30PPM,20PF,11.6X4.8MM,SMT</t>
  </si>
  <si>
    <t>GC2500118</t>
  </si>
  <si>
    <t>XTAL,48MHZ,25PPM,3.2X2.5MM</t>
  </si>
  <si>
    <t>KYOCERA</t>
  </si>
  <si>
    <t>CX3225SB48000D0FPJC1</t>
  </si>
  <si>
    <t>XTAL,48.0000MHZ,18PF,20PPM,3.2X2.5MM,0.8</t>
  </si>
  <si>
    <t>1N248000BC0X</t>
  </si>
  <si>
    <t>XTAL,25MHZ,20PPM,20PF,3.2X2.5MM,SMT,-20C</t>
  </si>
  <si>
    <t>FL2500316Z</t>
  </si>
  <si>
    <t>XTAL, 48MHZ, FUNDAMENTAL, 20PPM@25C, 30P</t>
  </si>
  <si>
    <t>ABM7-48.000MHZ-D2YF-T</t>
  </si>
  <si>
    <t>XTAL, 54.0000MHZ, 3PF, 25PPM, 3.2MM X 2.</t>
  </si>
  <si>
    <t>7M54072002</t>
  </si>
  <si>
    <t>XTAL,25MHZ,10PPM,10PF,5.0X3.2MM,SMT</t>
  </si>
  <si>
    <t>FY2500068</t>
  </si>
  <si>
    <t>XTAL,25MHZ,20PPM,20PF,3.2X2.5MM,SMT,-40C</t>
  </si>
  <si>
    <t>XTAL,25MHZ,10PPM,10PF,5.0X3.2MM,SMT,-40C</t>
  </si>
  <si>
    <t>FC5BSHEEM25.0-1</t>
  </si>
  <si>
    <t>XTAL, 25MHZ, 18PF, TOL=20PPM, STAB=30PPM</t>
  </si>
  <si>
    <t>FC5AQECLM25.0</t>
  </si>
  <si>
    <t>XTAL, 12MHZ, 30PPM TOL, 50PPM STAB, 50 O</t>
  </si>
  <si>
    <t>ABLS-12.000MHZ-B4-T</t>
  </si>
  <si>
    <t>XTAL, 12MHZ, FUNDAMENTAL, 20PPM@25C, 30P</t>
  </si>
  <si>
    <t>ABM7-12.000MHZ-D2Y-T</t>
  </si>
  <si>
    <t>XTAL,25MHZ,20PPM,20PF,50 OHM ESR, 300UW</t>
  </si>
  <si>
    <t>7M25020015</t>
  </si>
  <si>
    <t>Rachel Tham</t>
  </si>
  <si>
    <t>MEM, eMMC, 8GB, 153 OR 169WFBGA, 12x16MM</t>
  </si>
  <si>
    <t>Avnet Inc</t>
  </si>
  <si>
    <t>MICRON TECHNOLOGY INC.</t>
  </si>
  <si>
    <t>HoeCHoon</t>
  </si>
  <si>
    <t>MECH,EMI ABSORBER,MOLDED,Q2A,42.5X42.5</t>
  </si>
  <si>
    <t>INTERPLEX PLASTICS INDUSTRIES PTE LTD</t>
  </si>
  <si>
    <t>CON,RJ45,2X4,10GBase-T</t>
  </si>
  <si>
    <t>JFM58C3Y-BA2G-4F</t>
  </si>
  <si>
    <t xml:space="preserve">HoeChoon </t>
  </si>
  <si>
    <t>IC, Dialog Semi Greenpak,  SLG4R42730</t>
  </si>
  <si>
    <t>AVNET INC</t>
  </si>
  <si>
    <t>DIALOG SEMICONDUCTOR GMBH</t>
  </si>
  <si>
    <t>SLG4R43474VTR</t>
  </si>
  <si>
    <t>ASY,MM,1RU, CHASSIS BASE, WELDED</t>
  </si>
  <si>
    <t>AEL ENGINEERING</t>
  </si>
  <si>
    <t>METAMAKO,1RU,CHAS,CVR,SM</t>
  </si>
  <si>
    <t>ISU PETASYS</t>
  </si>
  <si>
    <t>CON,QSFP100,1x1,CAGE W/ HSK</t>
  </si>
  <si>
    <t>AMPHENOL FCI</t>
  </si>
  <si>
    <t>U95-T1A1-100A</t>
  </si>
  <si>
    <t xml:space="preserve">AEL ENGINEERING SDN BHD </t>
  </si>
  <si>
    <t>ASY, YB, CEDARVILLE-BK-MS, 2 PIECE CHASS</t>
  </si>
  <si>
    <t>ASY, 2RU, SUB-RACK, FRONT PANEL, MM01218</t>
  </si>
  <si>
    <t>ASY,MM,CHASSIS,BASE,WELDED</t>
  </si>
  <si>
    <t>ASY,MM,CHAS,MTG PLATE,WELD</t>
  </si>
  <si>
    <t>MTL,MM,2RU,CVR,SM</t>
  </si>
  <si>
    <t>ASY,GL,LIFT STRAP</t>
  </si>
  <si>
    <t>INTERPLEX PLASTICS</t>
  </si>
  <si>
    <t xml:space="preserve">INTERPLEX PLASTICS INDUSTRIES PTE LTD </t>
  </si>
  <si>
    <t>new part</t>
  </si>
  <si>
    <t>refer 04 revision</t>
  </si>
  <si>
    <t>latest revision, std cost agreed by cmgr</t>
  </si>
  <si>
    <t>Std Cost agreed by cmgr</t>
  </si>
  <si>
    <t>New part</t>
  </si>
  <si>
    <t>Std cost agreed by cmgr</t>
  </si>
  <si>
    <t>OLD std cost</t>
  </si>
  <si>
    <t>refer 02 version</t>
  </si>
  <si>
    <t>New Part</t>
  </si>
  <si>
    <t>Cannot cover demand</t>
  </si>
  <si>
    <t>No demand</t>
  </si>
  <si>
    <t>Can cover demand</t>
  </si>
  <si>
    <t>Arista</t>
  </si>
  <si>
    <t>EOL</t>
  </si>
  <si>
    <t>Jabil</t>
  </si>
  <si>
    <t>Kathy Ch'ng/Huan Nguyen</t>
  </si>
  <si>
    <t>Kathy Ch'ng/Yonn Chi</t>
  </si>
  <si>
    <t>Lai Chen Soong/Yonn Chi</t>
  </si>
  <si>
    <t>Kathy Ch'ng/Rima</t>
  </si>
  <si>
    <t>N/A - Consigned</t>
  </si>
  <si>
    <t>Consigned</t>
  </si>
  <si>
    <t>Kathy/Consigned</t>
  </si>
  <si>
    <t>Lai Chen/Consigned</t>
  </si>
  <si>
    <t>Kathy Ch'ng/Erlyn</t>
  </si>
  <si>
    <t>Lai Chen Soong/John</t>
  </si>
  <si>
    <t>ASASY-03268-08D</t>
  </si>
  <si>
    <t>ASY-03268-08</t>
  </si>
  <si>
    <t>ASASY-05095-01D</t>
  </si>
  <si>
    <t>ASY,YUBA,CEDARVILLE-BK,2 PIECE,TOP COVER</t>
  </si>
  <si>
    <t>ASFUSE-00136D</t>
  </si>
  <si>
    <t>FUSE, 10A, 125V, FAST, 2410, &gt;690A @ 48VDC INTERRUPT RATING</t>
  </si>
  <si>
    <t>LITTELFUSE INC.</t>
  </si>
  <si>
    <t>0476010.MRSN</t>
  </si>
  <si>
    <t>ASHSK-00379-02D</t>
  </si>
  <si>
    <t>THERMO COOL</t>
  </si>
  <si>
    <t>THERMO COOL CORPORATION</t>
  </si>
  <si>
    <t>HSK-00379-02</t>
  </si>
  <si>
    <t>ASHSK-00380-03D</t>
  </si>
  <si>
    <t>HSK-00380-03</t>
  </si>
  <si>
    <t>ASHSK-00389-03D</t>
  </si>
  <si>
    <t xml:space="preserve">THERMO COOL </t>
  </si>
  <si>
    <t>HSK-00389-03</t>
  </si>
  <si>
    <t>ASASY-03893-04</t>
  </si>
  <si>
    <t>ASY-03893-04</t>
  </si>
  <si>
    <t>ASLBL-01343-01D</t>
  </si>
  <si>
    <t>LABEL,SAVANNA,4X POWER CORD WARNING</t>
  </si>
  <si>
    <t>CYMMETRIK PRINTING</t>
  </si>
  <si>
    <t>LBL-01343-01</t>
  </si>
  <si>
    <t>ASLBL-01328-01D</t>
  </si>
  <si>
    <t>LABEL,BELVEDERE ISLAND,CHASSIS,REAR</t>
  </si>
  <si>
    <t>LBL-01328-01</t>
  </si>
  <si>
    <t>ASY-05095-01</t>
  </si>
  <si>
    <t>FUSE-00136</t>
  </si>
  <si>
    <t>ASMECH-02610-01D</t>
  </si>
  <si>
    <t>MECH-02610-01</t>
  </si>
  <si>
    <t>MECH,EMI ABSORBER,MOLDED,B52,23X23MM,NO</t>
  </si>
  <si>
    <t>ASLBL-00901-04D</t>
  </si>
  <si>
    <t>LBL-00901-04</t>
  </si>
  <si>
    <t>No Demand</t>
  </si>
  <si>
    <t>Refer 07 version</t>
  </si>
  <si>
    <t>New part/std cost pending Jason confirmation</t>
  </si>
  <si>
    <t>CON-01111</t>
  </si>
  <si>
    <t>E&amp;O file - No demand-Need Disposition/Scrap-EOL</t>
  </si>
  <si>
    <t>AAVID CHINA</t>
  </si>
  <si>
    <t>BRADLEY NAMEPLATE CORPORATION</t>
  </si>
  <si>
    <t>CCL Design</t>
  </si>
  <si>
    <t>C &amp; K COMPONENTS SAS</t>
  </si>
  <si>
    <t>COILCRAFT SINGAPORE PTE LTD</t>
  </si>
  <si>
    <t>CONNOR-WINFIELD</t>
  </si>
  <si>
    <t>DAISHINKU (KDS)</t>
  </si>
  <si>
    <t>DELTA ELECTRONICS</t>
  </si>
  <si>
    <t>DELTA PRODUCTS CORPORATION</t>
  </si>
  <si>
    <t>DIALOG SEMICONDUCTOR</t>
  </si>
  <si>
    <t>ELEC &amp; ELTEK INTERNATIONAL</t>
  </si>
  <si>
    <t>ERNI</t>
  </si>
  <si>
    <t>EXCELPOINT SYSTEMS</t>
  </si>
  <si>
    <t>EXER TECHNOLOGIES</t>
  </si>
  <si>
    <t>FIVETECH TECHNOLOGY INC</t>
  </si>
  <si>
    <t>INTEGRATED SILICON SOLUTION (CAYMAN</t>
  </si>
  <si>
    <t>ISU SYLMAR</t>
  </si>
  <si>
    <t>KINGBRIGHT ELECTRONIC CO. LTD</t>
  </si>
  <si>
    <t>METHODE ELECTRONICS, INC.</t>
  </si>
  <si>
    <t>MEMORY PROTECTION DEVICES</t>
  </si>
  <si>
    <t>METATECH</t>
  </si>
  <si>
    <t>MORRIHAN</t>
  </si>
  <si>
    <t>PANASONIC CORPORATION</t>
  </si>
  <si>
    <t>RENATA BATTERIES</t>
  </si>
  <si>
    <t>RICHTEK TECHNOLOGY CORp/Arrow</t>
  </si>
  <si>
    <t>SANMINA-SCI CORPORATION/Viking</t>
  </si>
  <si>
    <t>SERIAL SYSTEMS</t>
  </si>
  <si>
    <t>TE CONNECTIVITY LTD.</t>
  </si>
  <si>
    <t>TENERE INC</t>
  </si>
  <si>
    <t>TREND TECHNOLOGIES - MALAYSIA</t>
  </si>
  <si>
    <t>UDE</t>
  </si>
  <si>
    <t>WISDOM PLUS ELECTRONICS</t>
  </si>
  <si>
    <t>WINTEC INDUSTRIES, INC</t>
  </si>
  <si>
    <t>WALSIN TECHNOLOGY</t>
  </si>
  <si>
    <t>WE COMPONENTS</t>
  </si>
  <si>
    <t>WURTH ELECTRONICS MIDCOM INC</t>
  </si>
  <si>
    <t>3/ Excess Value &gt; 4500</t>
  </si>
  <si>
    <t>ASM60-PKG-00813-01</t>
  </si>
  <si>
    <t>ASM60-PKG-00815-01</t>
  </si>
  <si>
    <t>ASM60-PKG-00816-01</t>
  </si>
  <si>
    <t>PKG-00813-01</t>
  </si>
  <si>
    <t>PKG-00815-01</t>
  </si>
  <si>
    <t>PKG-00816-01</t>
  </si>
  <si>
    <t>Metamako 1RU Kit Foam (MM00586)</t>
  </si>
  <si>
    <t xml:space="preserve">Metamako 2RU Kit Box (MM01026)  </t>
  </si>
  <si>
    <t xml:space="preserve">Metamako 2RU Kit Foam (MM01025)  </t>
  </si>
  <si>
    <t>Packaging</t>
  </si>
  <si>
    <t>Veritiv</t>
  </si>
  <si>
    <t>Q2'20 unit price (USD)</t>
  </si>
  <si>
    <t>Delta = Q220 - Q120</t>
  </si>
  <si>
    <t>Mary's Q2'20 comment</t>
  </si>
  <si>
    <t>Arista Std price (Q2'20)</t>
  </si>
  <si>
    <t>Arista Supplier name, Cost, Splits (Q2'20)
 Sample Format: Micron $42 (80%) / Apple $42.00 (20%)</t>
  </si>
  <si>
    <t>Arista MOQ (Q2'20)</t>
  </si>
  <si>
    <t>Arista Lead Time (Q2'20) in Weeks, NOT days</t>
  </si>
  <si>
    <t>Arista supplier MPN (Q2'20)</t>
  </si>
  <si>
    <t>Arista (Q2'20)
 ST or HT or Hybrid?
 If applies</t>
  </si>
  <si>
    <t>Remark/Actions for Cmgrs/JPE
 (Q2'20)</t>
  </si>
  <si>
    <t>Jabil MOQ (Q2'20)</t>
  </si>
  <si>
    <t>Jabil Lead Time (Q2'20) in Weeks/7day calendar</t>
  </si>
  <si>
    <t>Delta of New Recommend Price (Q2'20) vs Q120 (Arista &amp; JPE Owned)</t>
  </si>
  <si>
    <t>TBD Jason</t>
  </si>
  <si>
    <t>1/21 MB: Q120 STD per JPE, no history.</t>
  </si>
  <si>
    <t>1/21 MB: Q120 STD matches JPE MRP STD.</t>
  </si>
  <si>
    <t>1/21 MB: JPE Provided Q120 STD. No history, not in JPE MRP.</t>
  </si>
  <si>
    <t>MB: Molex Delivery / TE Delivery.</t>
  </si>
  <si>
    <t>MB: Hirose Delivery.</t>
  </si>
  <si>
    <t>MB: Amphenol PO / TE Delivery / Molex Delivery.</t>
  </si>
  <si>
    <t>MB: Amphenol PO / Molex Delivery.</t>
  </si>
  <si>
    <t>MB: Belfuse Delivery / Pulse PO.</t>
  </si>
  <si>
    <t>MB: Belfuse Delivery / Foxconn Delivery.</t>
  </si>
  <si>
    <t>MB: Amphenol PO / YAMAICHI PO.</t>
  </si>
  <si>
    <t>MB: Foxconn Delivery / Pulse PO.</t>
  </si>
  <si>
    <t>MB: Amphenol PO / Molex Delivery / TE Delivery.</t>
  </si>
  <si>
    <t>MB: Belfuse Delivery / UDE PO / Delta Delivery.</t>
  </si>
  <si>
    <t>MB: Amphenol PO / TE Delivery.</t>
  </si>
  <si>
    <t>MB: Molex Delivery.</t>
  </si>
  <si>
    <t>MB: Amphenol PO / Delta Delivery.</t>
  </si>
  <si>
    <t>MB: Samtec PO.</t>
  </si>
  <si>
    <t>MB: Amphenol (IPQ) PO / TE Delivery / YAMAICHI (IPQ) PO.</t>
  </si>
  <si>
    <t>MB: Keystone PO.</t>
  </si>
  <si>
    <t>MB: Samtec PO / Hirose Delivery.</t>
  </si>
  <si>
    <t>MB: TE Delivery / Amphenol PO / FIT (Foxconn) Delivery.</t>
  </si>
  <si>
    <t>MB: Amphenol PO / FIT (Foxconn) Delivery.</t>
  </si>
  <si>
    <t>MB: TE Delivery / Amphenol PO.</t>
  </si>
  <si>
    <t>MB: Pulse PO / Foxconn (FIT) Delivery.</t>
  </si>
  <si>
    <t>MB: Pulse PO / Amphenol PO</t>
  </si>
  <si>
    <t>MB: Molex Delivery / TE Delivery / Amphenol PO.</t>
  </si>
  <si>
    <t>MB: Pulse PO / Foxconn (FIT) Delivery / UDE PO.</t>
  </si>
  <si>
    <t>MB: Amphenol PO.</t>
  </si>
  <si>
    <t>MB: UDE PO / Pulse PO / FIT Delivery.</t>
  </si>
  <si>
    <t>MB: UDE PO.</t>
  </si>
  <si>
    <t>MB: UDE PO / FIT Delivery.</t>
  </si>
  <si>
    <t>MB: Tricor Delivery.</t>
  </si>
  <si>
    <t>MB: SK Hynix PO / Micron Delivery.</t>
  </si>
  <si>
    <t>MB: All PO.</t>
  </si>
  <si>
    <t>MB: All Delivery.</t>
  </si>
  <si>
    <t>MB: Nanya PO / Micron Delivery.</t>
  </si>
  <si>
    <t>MB: Micron Delivery.</t>
  </si>
  <si>
    <t>MB: SK Hynix PO / Samsung Delivery.</t>
  </si>
  <si>
    <t>MB: Unigen Delivery / ATP PO.</t>
  </si>
  <si>
    <t>MB: ATP PO / Micron Delivery.</t>
  </si>
  <si>
    <t>MB: TE Delivery / Samtec PO.</t>
  </si>
  <si>
    <t>MB: Unigen Delivery.</t>
  </si>
  <si>
    <t>1/21 MB: Q120 STD matches JPE MRP STD &amp; Final Q319 Master Pricing.</t>
  </si>
  <si>
    <t>TBD Chris</t>
  </si>
  <si>
    <t>TBD Long</t>
  </si>
  <si>
    <t>1/23 MB: New Part Added.</t>
  </si>
  <si>
    <t>ASY, YUBA, FAN-00120 MODULE GEN2, EXIT, SINGLE, HS</t>
  </si>
  <si>
    <t>ASY, YUBA, FAN-00120 MODULE GEN2, INLET, SINGLE, HS</t>
  </si>
  <si>
    <t>ASY, YB,CEDARVILLE-BK-MS, 2 PIECE, TOP COVER</t>
  </si>
  <si>
    <t>1/23 MB: New Part Added. Last time quoted was Q319 Thermocool 100% at $0.33 MOQ 2K, 8wk. Keep on Q220 Master File as JPE has 2K OH needs to be accounted for by Arista Finance.</t>
  </si>
  <si>
    <t>1/23 MB: New Part Added. Reports into Burro Hill Test Card.</t>
  </si>
  <si>
    <t>Kathy/Yonn - Consigned FB</t>
  </si>
  <si>
    <t>1/23 MB: Changed PIC from Lisa R to John.</t>
  </si>
  <si>
    <t>1/23 MB: Changed Ownership to Arista to align with SGD Ownership in preparation for New Quote Tool.</t>
  </si>
  <si>
    <t>1/23 MB: Pending Rima to confirm if OK to Change Ownership to Arista to align with SGD Ownership in preparation for New Quote Tool.</t>
  </si>
  <si>
    <t>1/23 MB: Corrected Ownership to Arista, Long owns Insulator labels.</t>
  </si>
  <si>
    <t>1/23 MB: Per Rima, Christophe changed Ownership to Arista.</t>
  </si>
  <si>
    <t>1/23 MB: Changed Ownership to Jabil to align with SGD Ownership in preparation for New Quote Tool.</t>
  </si>
  <si>
    <t>LATCH, SSD, M.2 BOARD, 2.5MM ABOVE PCB, 90 MIL PCB</t>
  </si>
  <si>
    <t>1/23 MB: Corrected PIC from Long to Chris.</t>
  </si>
  <si>
    <t>1/23 MB: Changed Ownership to Arista.</t>
  </si>
  <si>
    <t>JPE to Add Demand</t>
  </si>
  <si>
    <t>TBD Carmen</t>
  </si>
  <si>
    <t>1/23 MB: Per Rima, Christophe changed Ownership to Arista but not her part. Pending John Malian to confirm correct Arista PIC to manage cost. Put under Rima temporarily.</t>
  </si>
  <si>
    <t>1/23 MB: Need Q120 &amp; Q220 STD confirmed by Jason.</t>
  </si>
  <si>
    <t>New part. MB: UDE PO / FIT Delivery / Belfuse Delivery.</t>
  </si>
  <si>
    <t>New part. MB: TE Delivery / Amphenol PO.</t>
  </si>
  <si>
    <t>MB: Smart PO.</t>
  </si>
  <si>
    <t>MB: Tricor Delivery /Smart PO.</t>
  </si>
  <si>
    <t>MB: IM PO / Tricor Delivery / Smart PO.</t>
  </si>
  <si>
    <t>MB: Virtium PO /Smart PO.</t>
  </si>
  <si>
    <t>MB: IM PO / Virtium PO.</t>
  </si>
  <si>
    <t>MB: Virtium PO / Viking Delivery.</t>
  </si>
  <si>
    <t>MB: Micron Delivery / Kioxia Delivery / SMART PO / Tricor Delivery.</t>
  </si>
  <si>
    <t>MB: Smart PO / Virtium PO.</t>
  </si>
  <si>
    <t>MB: Viking Delivery / ATP PO  / Virtium PO.</t>
  </si>
  <si>
    <t>MB: Virtium PO / Tricor Delivery / Smart PO.</t>
  </si>
  <si>
    <t>MB: Innodisk PO.</t>
  </si>
  <si>
    <t>MB: Virtium PO / Smart PO.</t>
  </si>
  <si>
    <t>MB: Virtium PO / Smart PO / Micron Delivery.</t>
  </si>
  <si>
    <t>MB: Virtium PO.</t>
  </si>
  <si>
    <t>MB: Virtium PO / Tricor Delivery.</t>
  </si>
  <si>
    <t>MB: Virtium PO / Viking Delivery / Tricor Delivery.</t>
  </si>
  <si>
    <t>MB: Kioxia Delivery / Smart PO.</t>
  </si>
  <si>
    <t>MB: Smart PO / Unigen Delivery / Viking Delivery.</t>
  </si>
  <si>
    <t>Kick off Q220 Master List.
  1/ OBSOLETE parts are being removed out from master list
  2/ 3473 parts are in last Q master pricing file 
  3/ 36 parts are not in last Q file 
     New part -   21 parts    
     New part and worked with cmgrs for the agreed std cost - 15  parts
 4/ Highlight higher MOQ Vs Q1 demand
 5/ Identify E&amp;O part number - 2 parts  in Kickoff tab and 12 parts are in remoev items tab
  - Due to EOL 
  - no demand need disposition</t>
  </si>
  <si>
    <t>Mary</t>
  </si>
  <si>
    <t>Initial Scrub of JPE kick-off Q220 master pricing file posted into Googledocs.</t>
  </si>
  <si>
    <t>Row Labels</t>
  </si>
  <si>
    <t>Grand Total</t>
  </si>
  <si>
    <t>Count of Arista Std price (Q2'20)</t>
  </si>
  <si>
    <t>(Multiple Items)</t>
  </si>
  <si>
    <t>Q4'20 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</si>
</sst>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&quot;$&quot;* #,##0.00_);_(&quot;$&quot;* \(#,##0.00\);_(&quot;$&quot;* &quot;-&quot;??_);_(@_)"/>
    <numFmt numFmtId="165" formatCode="_(&quot;$&quot;* #,##0.00000_);_(&quot;$&quot;* \(#,##0.00000\);_(&quot;$&quot;* &quot;-&quot;???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</font>
    <font>
      <b/>
      <sz val="10"/>
      <color rgb="FF000000"/>
      <name val="Courier New"/>
      <family val="3"/>
    </font>
    <font>
      <sz val="10"/>
      <color rgb="FF000000"/>
      <name val="Courier New"/>
      <family val="3"/>
    </font>
    <font>
      <sz val="10"/>
      <color theme="1"/>
      <name val="Courier New"/>
      <family val="3"/>
    </font>
    <font>
      <sz val="10"/>
      <name val="ARIAL"/>
      <family val="2"/>
    </font>
    <font>
      <sz val="11"/>
      <color theme="1"/>
      <name val="Courier New"/>
      <family val="3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rgb="FF980000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Arial"/>
      <family val="2"/>
    </font>
    <font>
      <sz val="10"/>
      <color rgb="FFC659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2D050"/>
        <bgColor rgb="FF92D050"/>
      </patternFill>
    </fill>
    <fill>
      <patternFill patternType="solid">
        <fgColor rgb="FF00B050"/>
        <bgColor rgb="FF99CCFF"/>
      </patternFill>
    </fill>
    <fill>
      <patternFill patternType="solid">
        <fgColor rgb="FF00B050"/>
        <bgColor rgb="FF00B050"/>
      </patternFill>
    </fill>
    <fill>
      <patternFill patternType="solid">
        <fgColor rgb="FF99FFCC"/>
        <bgColor rgb="FF99FFCC"/>
      </patternFill>
    </fill>
    <fill>
      <patternFill patternType="solid">
        <fgColor rgb="FFE6B8B7"/>
        <bgColor rgb="FFE6B8B7"/>
      </patternFill>
    </fill>
    <fill>
      <patternFill patternType="solid">
        <fgColor rgb="FFC0504D"/>
        <bgColor rgb="FFC0504D"/>
      </patternFill>
    </fill>
    <fill>
      <patternFill patternType="solid">
        <fgColor rgb="FFFFC000"/>
        <bgColor rgb="FFFFC000"/>
      </patternFill>
    </fill>
    <fill>
      <patternFill patternType="solid">
        <fgColor rgb="FFCCFFFF"/>
        <bgColor rgb="FFCCFFFF"/>
      </patternFill>
    </fill>
    <fill>
      <patternFill patternType="solid">
        <fgColor rgb="FFFCD5B4"/>
        <bgColor rgb="FFFCD5B4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indexed="64"/>
      </patternFill>
    </fill>
    <fill>
      <patternFill patternType="solid">
        <fgColor rgb="FFFFCCFF"/>
        <bgColor rgb="FFFFCCFF"/>
      </patternFill>
    </fill>
    <fill>
      <patternFill patternType="solid">
        <fgColor rgb="FFB1A0C7"/>
        <bgColor rgb="FFB1A0C7"/>
      </patternFill>
    </fill>
    <fill>
      <patternFill patternType="solid">
        <fgColor rgb="FFCCFFCC"/>
        <bgColor rgb="FFCCFFCC"/>
      </patternFill>
    </fill>
    <fill>
      <patternFill patternType="solid">
        <fgColor rgb="FFB4C6E7"/>
        <bgColor rgb="FFB4C6E7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CFF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6" fillId="0" borderId="0"/>
    <xf numFmtId="0" fontId="16" fillId="0" borderId="0"/>
  </cellStyleXfs>
  <cellXfs count="100">
    <xf numFmtId="0" fontId="0" fillId="0" borderId="0" xfId="0"/>
    <xf numFmtId="0" fontId="3" fillId="12" borderId="2" xfId="0" applyFont="1" applyFill="1" applyBorder="1" applyAlignment="1">
      <alignment vertical="top" wrapText="1"/>
    </xf>
    <xf numFmtId="0" fontId="3" fillId="12" borderId="3" xfId="0" applyFont="1" applyFill="1" applyBorder="1" applyAlignment="1">
      <alignment horizontal="center" vertical="top" wrapText="1"/>
    </xf>
    <xf numFmtId="0" fontId="3" fillId="12" borderId="4" xfId="0" applyFont="1" applyFill="1" applyBorder="1" applyAlignment="1">
      <alignment vertical="top" wrapText="1"/>
    </xf>
    <xf numFmtId="0" fontId="4" fillId="0" borderId="0" xfId="0" applyFont="1"/>
    <xf numFmtId="0" fontId="3" fillId="0" borderId="0" xfId="0" applyFont="1" applyAlignment="1">
      <alignment vertical="top"/>
    </xf>
    <xf numFmtId="0" fontId="5" fillId="0" borderId="5" xfId="0" applyFont="1" applyBorder="1"/>
    <xf numFmtId="43" fontId="5" fillId="18" borderId="6" xfId="1" applyFont="1" applyFill="1" applyBorder="1"/>
    <xf numFmtId="0" fontId="4" fillId="0" borderId="7" xfId="0" applyFont="1" applyBorder="1" applyAlignment="1">
      <alignment horizontal="right"/>
    </xf>
    <xf numFmtId="0" fontId="5" fillId="0" borderId="8" xfId="0" applyFont="1" applyBorder="1"/>
    <xf numFmtId="0" fontId="4" fillId="0" borderId="10" xfId="0" applyFont="1" applyBorder="1" applyAlignment="1">
      <alignment horizontal="right"/>
    </xf>
    <xf numFmtId="0" fontId="3" fillId="0" borderId="0" xfId="0" applyFont="1"/>
    <xf numFmtId="43" fontId="5" fillId="18" borderId="9" xfId="1" applyFont="1" applyFill="1" applyBorder="1"/>
    <xf numFmtId="0" fontId="5" fillId="0" borderId="0" xfId="0" applyFont="1"/>
    <xf numFmtId="43" fontId="5" fillId="0" borderId="9" xfId="1" applyFont="1" applyFill="1" applyBorder="1"/>
    <xf numFmtId="0" fontId="5" fillId="0" borderId="11" xfId="0" applyFont="1" applyBorder="1"/>
    <xf numFmtId="0" fontId="5" fillId="0" borderId="13" xfId="0" applyFont="1" applyBorder="1"/>
    <xf numFmtId="0" fontId="5" fillId="0" borderId="14" xfId="0" applyFont="1" applyBorder="1"/>
    <xf numFmtId="43" fontId="5" fillId="0" borderId="15" xfId="1" applyFont="1" applyBorder="1"/>
    <xf numFmtId="0" fontId="5" fillId="0" borderId="16" xfId="0" applyFont="1" applyBorder="1"/>
    <xf numFmtId="43" fontId="5" fillId="0" borderId="12" xfId="1" applyFont="1" applyFill="1" applyBorder="1"/>
    <xf numFmtId="0" fontId="8" fillId="2" borderId="0" xfId="0" applyFont="1" applyFill="1" applyAlignment="1">
      <alignment horizontal="center" vertical="top" wrapText="1"/>
    </xf>
    <xf numFmtId="0" fontId="8" fillId="4" borderId="0" xfId="0" applyFont="1" applyFill="1" applyAlignment="1">
      <alignment horizontal="center" vertical="top" wrapText="1"/>
    </xf>
    <xf numFmtId="40" fontId="8" fillId="5" borderId="0" xfId="0" applyNumberFormat="1" applyFont="1" applyFill="1" applyAlignment="1">
      <alignment horizontal="center" vertical="top" wrapText="1"/>
    </xf>
    <xf numFmtId="0" fontId="8" fillId="6" borderId="0" xfId="0" applyFont="1" applyFill="1" applyAlignment="1">
      <alignment horizontal="center" vertical="top" wrapText="1"/>
    </xf>
    <xf numFmtId="0" fontId="8" fillId="7" borderId="0" xfId="0" applyFont="1" applyFill="1" applyAlignment="1">
      <alignment horizontal="center" vertical="top" wrapText="1"/>
    </xf>
    <xf numFmtId="0" fontId="8" fillId="8" borderId="0" xfId="0" applyFont="1" applyFill="1" applyAlignment="1">
      <alignment horizontal="center" vertical="top" wrapText="1"/>
    </xf>
    <xf numFmtId="0" fontId="8" fillId="9" borderId="0" xfId="0" applyFont="1" applyFill="1" applyAlignment="1">
      <alignment horizontal="center" vertical="top" wrapText="1"/>
    </xf>
    <xf numFmtId="0" fontId="11" fillId="11" borderId="0" xfId="0" applyFont="1" applyFill="1" applyAlignment="1">
      <alignment horizontal="center" vertical="top" wrapText="1"/>
    </xf>
    <xf numFmtId="0" fontId="12" fillId="10" borderId="0" xfId="0" applyFont="1" applyFill="1" applyAlignment="1">
      <alignment horizontal="center" vertical="top" wrapText="1"/>
    </xf>
    <xf numFmtId="0" fontId="13" fillId="0" borderId="0" xfId="0" applyFont="1" applyAlignment="1">
      <alignment horizontal="left"/>
    </xf>
    <xf numFmtId="0" fontId="13" fillId="0" borderId="0" xfId="0" applyFont="1"/>
    <xf numFmtId="0" fontId="9" fillId="0" borderId="0" xfId="0" applyFont="1" applyAlignment="1">
      <alignment horizontal="right"/>
    </xf>
    <xf numFmtId="0" fontId="13" fillId="0" borderId="0" xfId="0" applyFont="1" applyFill="1" applyAlignment="1">
      <alignment horizontal="left"/>
    </xf>
    <xf numFmtId="0" fontId="13" fillId="20" borderId="0" xfId="0" applyFont="1" applyFill="1" applyAlignment="1">
      <alignment horizontal="left"/>
    </xf>
    <xf numFmtId="165" fontId="9" fillId="0" borderId="0" xfId="0" applyNumberFormat="1" applyFont="1" applyAlignment="1">
      <alignment wrapText="1"/>
    </xf>
    <xf numFmtId="0" fontId="9" fillId="0" borderId="0" xfId="0" applyFont="1" applyAlignment="1">
      <alignment wrapText="1"/>
    </xf>
    <xf numFmtId="0" fontId="8" fillId="2" borderId="0" xfId="0" applyFont="1" applyFill="1" applyBorder="1" applyAlignment="1">
      <alignment horizontal="center" vertical="top" wrapText="1"/>
    </xf>
    <xf numFmtId="0" fontId="8" fillId="3" borderId="0" xfId="0" applyFont="1" applyFill="1" applyBorder="1" applyAlignment="1">
      <alignment horizontal="center" vertical="top" wrapText="1"/>
    </xf>
    <xf numFmtId="165" fontId="10" fillId="10" borderId="0" xfId="0" applyNumberFormat="1" applyFont="1" applyFill="1" applyAlignment="1">
      <alignment horizontal="center" vertical="top" wrapText="1"/>
    </xf>
    <xf numFmtId="165" fontId="8" fillId="10" borderId="0" xfId="0" applyNumberFormat="1" applyFont="1" applyFill="1" applyAlignment="1">
      <alignment horizontal="center" vertical="top" wrapText="1"/>
    </xf>
    <xf numFmtId="0" fontId="13" fillId="0" borderId="17" xfId="0" applyFont="1" applyBorder="1" applyAlignment="1">
      <alignment vertical="top"/>
    </xf>
    <xf numFmtId="0" fontId="8" fillId="21" borderId="17" xfId="0" applyFont="1" applyFill="1" applyBorder="1" applyAlignment="1">
      <alignment vertical="top"/>
    </xf>
    <xf numFmtId="0" fontId="8" fillId="22" borderId="17" xfId="0" applyFont="1" applyFill="1" applyBorder="1" applyAlignment="1">
      <alignment vertical="top"/>
    </xf>
    <xf numFmtId="0" fontId="9" fillId="0" borderId="17" xfId="0" applyFont="1" applyBorder="1" applyAlignment="1">
      <alignment vertical="top"/>
    </xf>
    <xf numFmtId="0" fontId="9" fillId="23" borderId="17" xfId="0" applyFont="1" applyFill="1" applyBorder="1" applyAlignment="1">
      <alignment vertical="top"/>
    </xf>
    <xf numFmtId="0" fontId="9" fillId="19" borderId="17" xfId="0" applyFont="1" applyFill="1" applyBorder="1" applyAlignment="1">
      <alignment vertical="top"/>
    </xf>
    <xf numFmtId="165" fontId="8" fillId="10" borderId="0" xfId="2" applyNumberFormat="1" applyFont="1" applyFill="1" applyAlignment="1">
      <alignment horizontal="center" vertical="top" wrapText="1"/>
    </xf>
    <xf numFmtId="0" fontId="13" fillId="0" borderId="0" xfId="0" applyFont="1" applyAlignment="1">
      <alignment wrapText="1"/>
    </xf>
    <xf numFmtId="0" fontId="13" fillId="0" borderId="0" xfId="0" applyFont="1" applyAlignment="1"/>
    <xf numFmtId="1" fontId="13" fillId="0" borderId="0" xfId="0" applyNumberFormat="1" applyFont="1" applyAlignment="1"/>
    <xf numFmtId="0" fontId="13" fillId="0" borderId="0" xfId="0" applyFont="1" applyFill="1" applyAlignment="1"/>
    <xf numFmtId="40" fontId="13" fillId="0" borderId="0" xfId="0" applyNumberFormat="1" applyFont="1" applyAlignment="1"/>
    <xf numFmtId="40" fontId="13" fillId="18" borderId="0" xfId="0" applyNumberFormat="1" applyFont="1" applyFill="1" applyAlignment="1"/>
    <xf numFmtId="0" fontId="9" fillId="0" borderId="0" xfId="0" applyFont="1" applyAlignment="1"/>
    <xf numFmtId="0" fontId="13" fillId="0" borderId="0" xfId="0" applyFont="1" applyAlignment="1">
      <alignment horizontal="right"/>
    </xf>
    <xf numFmtId="0" fontId="14" fillId="0" borderId="0" xfId="0" applyFont="1" applyAlignment="1"/>
    <xf numFmtId="165" fontId="8" fillId="9" borderId="0" xfId="0" applyNumberFormat="1" applyFont="1" applyFill="1" applyAlignment="1">
      <alignment horizontal="center" vertical="top" wrapText="1"/>
    </xf>
    <xf numFmtId="0" fontId="8" fillId="14" borderId="0" xfId="0" applyFont="1" applyFill="1" applyAlignment="1">
      <alignment horizontal="center" vertical="top" wrapText="1"/>
    </xf>
    <xf numFmtId="165" fontId="11" fillId="9" borderId="0" xfId="0" applyNumberFormat="1" applyFont="1" applyFill="1" applyAlignment="1">
      <alignment horizontal="center" vertical="top" wrapText="1"/>
    </xf>
    <xf numFmtId="0" fontId="8" fillId="12" borderId="0" xfId="0" applyFont="1" applyFill="1" applyAlignment="1">
      <alignment horizontal="center" vertical="top" wrapText="1"/>
    </xf>
    <xf numFmtId="165" fontId="8" fillId="15" borderId="0" xfId="0" applyNumberFormat="1" applyFont="1" applyFill="1" applyAlignment="1">
      <alignment horizontal="center" vertical="top" wrapText="1"/>
    </xf>
    <xf numFmtId="0" fontId="8" fillId="15" borderId="0" xfId="0" applyFont="1" applyFill="1" applyAlignment="1">
      <alignment horizontal="center" vertical="top" wrapText="1"/>
    </xf>
    <xf numFmtId="0" fontId="17" fillId="0" borderId="0" xfId="0" applyFont="1" applyAlignment="1">
      <alignment horizontal="left"/>
    </xf>
    <xf numFmtId="0" fontId="17" fillId="0" borderId="0" xfId="0" applyFont="1" applyAlignment="1"/>
    <xf numFmtId="0" fontId="17" fillId="0" borderId="0" xfId="0" applyFont="1" applyBorder="1" applyAlignment="1"/>
    <xf numFmtId="0" fontId="13" fillId="0" borderId="0" xfId="0" applyFont="1" applyBorder="1" applyAlignment="1">
      <alignment horizontal="left"/>
    </xf>
    <xf numFmtId="165" fontId="13" fillId="0" borderId="0" xfId="0" applyNumberFormat="1" applyFont="1" applyAlignment="1">
      <alignment wrapText="1"/>
    </xf>
    <xf numFmtId="165" fontId="10" fillId="0" borderId="0" xfId="0" applyNumberFormat="1" applyFont="1" applyAlignment="1">
      <alignment wrapText="1"/>
    </xf>
    <xf numFmtId="165" fontId="13" fillId="13" borderId="0" xfId="0" applyNumberFormat="1" applyFont="1" applyFill="1" applyAlignment="1">
      <alignment wrapText="1"/>
    </xf>
    <xf numFmtId="165" fontId="13" fillId="0" borderId="0" xfId="0" applyNumberFormat="1" applyFont="1" applyFill="1" applyAlignment="1">
      <alignment wrapText="1"/>
    </xf>
    <xf numFmtId="165" fontId="13" fillId="24" borderId="0" xfId="0" applyNumberFormat="1" applyFont="1" applyFill="1" applyAlignment="1">
      <alignment wrapText="1"/>
    </xf>
    <xf numFmtId="0" fontId="17" fillId="0" borderId="0" xfId="0" applyFont="1" applyAlignment="1">
      <alignment wrapText="1"/>
    </xf>
    <xf numFmtId="0" fontId="15" fillId="0" borderId="0" xfId="0" applyFont="1" applyAlignment="1">
      <alignment wrapText="1"/>
    </xf>
    <xf numFmtId="49" fontId="13" fillId="0" borderId="0" xfId="0" applyNumberFormat="1" applyFont="1" applyAlignment="1">
      <alignment wrapText="1"/>
    </xf>
    <xf numFmtId="0" fontId="18" fillId="0" borderId="0" xfId="0" applyFont="1" applyAlignment="1">
      <alignment vertical="top" wrapText="1"/>
    </xf>
    <xf numFmtId="0" fontId="2" fillId="16" borderId="1" xfId="0" applyFont="1" applyFill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0" fontId="2" fillId="16" borderId="1" xfId="0" applyFont="1" applyFill="1" applyBorder="1" applyAlignment="1">
      <alignment horizontal="center" wrapText="1"/>
    </xf>
    <xf numFmtId="0" fontId="0" fillId="0" borderId="0" xfId="0" applyAlignment="1"/>
    <xf numFmtId="0" fontId="7" fillId="0" borderId="0" xfId="0" applyFont="1" applyAlignment="1"/>
    <xf numFmtId="14" fontId="2" fillId="0" borderId="18" xfId="0" applyNumberFormat="1" applyFont="1" applyBorder="1" applyAlignment="1">
      <alignment horizontal="left" wrapText="1"/>
    </xf>
    <xf numFmtId="0" fontId="2" fillId="0" borderId="18" xfId="0" applyFont="1" applyBorder="1" applyAlignment="1">
      <alignment horizontal="center" wrapText="1"/>
    </xf>
    <xf numFmtId="0" fontId="2" fillId="0" borderId="18" xfId="0" applyFont="1" applyBorder="1" applyAlignment="1">
      <alignment horizontal="left" wrapText="1"/>
    </xf>
    <xf numFmtId="0" fontId="0" fillId="0" borderId="0" xfId="0" applyAlignment="1">
      <alignment wrapText="1"/>
    </xf>
    <xf numFmtId="0" fontId="7" fillId="0" borderId="0" xfId="0" applyFont="1" applyAlignment="1">
      <alignment wrapText="1"/>
    </xf>
    <xf numFmtId="14" fontId="2" fillId="0" borderId="9" xfId="0" applyNumberFormat="1" applyFont="1" applyBorder="1" applyAlignment="1">
      <alignment horizontal="left" wrapText="1"/>
    </xf>
    <xf numFmtId="0" fontId="2" fillId="0" borderId="9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left" wrapText="1"/>
    </xf>
    <xf numFmtId="165" fontId="12" fillId="0" borderId="0" xfId="0" applyNumberFormat="1" applyFont="1" applyAlignment="1">
      <alignment wrapText="1"/>
    </xf>
    <xf numFmtId="0" fontId="12" fillId="0" borderId="0" xfId="0" applyFont="1" applyAlignment="1">
      <alignment wrapText="1"/>
    </xf>
    <xf numFmtId="165" fontId="12" fillId="12" borderId="0" xfId="0" applyNumberFormat="1" applyFont="1" applyFill="1" applyAlignment="1">
      <alignment horizontal="center" vertical="top" wrapText="1"/>
    </xf>
    <xf numFmtId="0" fontId="0" fillId="0" borderId="9" xfId="0" pivotButton="1" applyBorder="1" applyAlignment="1">
      <alignment wrapText="1"/>
    </xf>
    <xf numFmtId="0" fontId="0" fillId="0" borderId="9" xfId="0" applyBorder="1" applyAlignment="1">
      <alignment wrapText="1"/>
    </xf>
    <xf numFmtId="0" fontId="0" fillId="0" borderId="9" xfId="0" applyBorder="1" applyAlignment="1">
      <alignment horizontal="left"/>
    </xf>
    <xf numFmtId="0" fontId="0" fillId="0" borderId="9" xfId="0" pivotButton="1" applyBorder="1"/>
    <xf numFmtId="0" fontId="0" fillId="0" borderId="9" xfId="0" applyBorder="1"/>
    <xf numFmtId="0" fontId="19" fillId="0" borderId="9" xfId="0" applyNumberFormat="1" applyFont="1" applyBorder="1" applyAlignment="1">
      <alignment horizontal="center"/>
    </xf>
    <xf numFmtId="0" fontId="0" fillId="0" borderId="9" xfId="0" applyNumberFormat="1" applyBorder="1" applyAlignment="1">
      <alignment horizontal="center"/>
    </xf>
  </cellXfs>
  <cellStyles count="6">
    <cellStyle name="Comma" xfId="1" builtinId="3"/>
    <cellStyle name="Currency" xfId="2" builtinId="4"/>
    <cellStyle name="Normal" xfId="0" builtinId="0"/>
    <cellStyle name="Normal 14" xfId="3" xr:uid="{00000000-0005-0000-0000-000003000000}"/>
    <cellStyle name="Normal 2" xfId="5" xr:uid="{00000000-0005-0000-0000-000004000000}"/>
    <cellStyle name="Style 1 2 2 2" xfId="4" xr:uid="{00000000-0005-0000-0000-000005000000}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alignment wrapText="1" readingOrder="0"/>
    </dxf>
  </dxfs>
  <tableStyles count="0" defaultTableStyle="TableStyleMedium2" defaultPivotStyle="PivotStyleLight16"/>
  <colors>
    <mruColors>
      <color rgb="FFFFCCFF"/>
      <color rgb="FFC65911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 Buttignol" refreshedDate="43854.637684027781" createdVersion="5" refreshedVersion="5" minRefreshableVersion="3" recordCount="3521" xr:uid="{00000000-000A-0000-FFFF-FFFF00000000}">
  <cacheSource type="worksheet">
    <worksheetSource ref="A1:AX3522" sheet="Rev 2 JPE Q220 Master Pricing"/>
  </cacheSource>
  <cacheFields count="49">
    <cacheField name="JPN" numFmtId="0">
      <sharedItems/>
    </cacheField>
    <cacheField name="APN" numFmtId="0">
      <sharedItems/>
    </cacheField>
    <cacheField name="Cust. consign (Y/N)" numFmtId="0">
      <sharedItems/>
    </cacheField>
    <cacheField name="Buyer" numFmtId="0">
      <sharedItems containsBlank="1"/>
    </cacheField>
    <cacheField name="Item Desc" numFmtId="0">
      <sharedItems/>
    </cacheField>
    <cacheField name="Commodity" numFmtId="0">
      <sharedItems containsBlank="1"/>
    </cacheField>
    <cacheField name="Supplier" numFmtId="0">
      <sharedItems containsBlank="1"/>
    </cacheField>
    <cacheField name="MFG" numFmtId="0">
      <sharedItems containsBlank="1"/>
    </cacheField>
    <cacheField name="MPN#" numFmtId="0">
      <sharedItems containsBlank="1" containsMixedTypes="1" containsNumber="1" containsInteger="1" minValue="901873" maxValue="1001141422"/>
    </cacheField>
    <cacheField name="LT in Weeks/7day calendar" numFmtId="1">
      <sharedItems containsString="0" containsBlank="1" containsNumber="1" containsInteger="1" minValue="0" maxValue="127"/>
    </cacheField>
    <cacheField name="MOQ" numFmtId="0">
      <sharedItems containsString="0" containsBlank="1" containsNumber="1" containsInteger="1" minValue="1" maxValue="300000"/>
    </cacheField>
    <cacheField name="MOQ Analyses" numFmtId="0">
      <sharedItems containsSemiMixedTypes="0" containsString="0" containsNumber="1" containsInteger="1" minValue="-32232004" maxValue="83125"/>
    </cacheField>
    <cacheField name="MOQ Cost" numFmtId="0">
      <sharedItems containsString="0" containsBlank="1" containsNumber="1" minValue="4556.4799999999996" maxValue="308332.79999999999"/>
    </cacheField>
    <cacheField name="Delivery / PO" numFmtId="0">
      <sharedItems/>
    </cacheField>
    <cacheField name="Remark" numFmtId="0">
      <sharedItems containsBlank="1"/>
    </cacheField>
    <cacheField name="JPE Quantity on hand" numFmtId="0">
      <sharedItems containsSemiMixedTypes="0" containsString="0" containsNumber="1" containsInteger="1" minValue="0" maxValue="11159325"/>
    </cacheField>
    <cacheField name="Open PO due in Q1'20" numFmtId="0">
      <sharedItems containsSemiMixedTypes="0" containsString="0" containsNumber="1" containsInteger="1" minValue="0" maxValue="21510000"/>
    </cacheField>
    <cacheField name="Open PO due in Q2'20" numFmtId="0">
      <sharedItems containsSemiMixedTypes="0" containsString="0" containsNumber="1" containsInteger="1" minValue="0" maxValue="9890000"/>
    </cacheField>
    <cacheField name="Total OH + OPO (Q1 only)" numFmtId="0">
      <sharedItems containsSemiMixedTypes="0" containsString="0" containsNumber="1" containsInteger="1" minValue="0" maxValue="32428363"/>
    </cacheField>
    <cacheField name="Total OH + OPO (Q1 &amp; Q2)" numFmtId="0">
      <sharedItems containsSemiMixedTypes="0" containsString="0" containsNumber="1" containsInteger="1" minValue="0" maxValue="39763363"/>
    </cacheField>
    <cacheField name="Q1'20 Demand" numFmtId="0">
      <sharedItems containsSemiMixedTypes="0" containsString="0" containsNumber="1" containsInteger="1" minValue="0" maxValue="32247004"/>
    </cacheField>
    <cacheField name="Q2'20 Demand" numFmtId="0">
      <sharedItems containsSemiMixedTypes="0" containsString="0" containsNumber="1" containsInteger="1" minValue="0" maxValue="12265043"/>
    </cacheField>
    <cacheField name="Q3'20 Demand" numFmtId="0">
      <sharedItems containsSemiMixedTypes="0" containsString="0" containsNumber="1" containsInteger="1" minValue="0" maxValue="10960660"/>
    </cacheField>
    <cacheField name="Delta = OH &amp; Open PO - DD" numFmtId="0">
      <sharedItems containsSemiMixedTypes="0" containsString="0" containsNumber="1" containsInteger="1" minValue="-33593684" maxValue="852333"/>
    </cacheField>
    <cacheField name="Notes Refreshed Demand " numFmtId="0">
      <sharedItems/>
    </cacheField>
    <cacheField name="Q1'20 unit price (USD)" numFmtId="165">
      <sharedItems containsBlank="1" containsMixedTypes="1" containsNumber="1" minValue="1.0000000000000001E-5" maxValue="1075"/>
    </cacheField>
    <cacheField name="Q2'20 unit price (USD)" numFmtId="165">
      <sharedItems containsString="0" containsBlank="1" containsNumber="1" minValue="1.0000000000000001E-5" maxValue="1.0000000000000001E-5"/>
    </cacheField>
    <cacheField name="Delta = Q220 - Q120" numFmtId="165">
      <sharedItems containsMixedTypes="1" containsNumber="1" minValue="-1075" maxValue="0"/>
    </cacheField>
    <cacheField name="Mary's Q2'20 comment" numFmtId="0">
      <sharedItems containsBlank="1"/>
    </cacheField>
    <cacheField name="New PO Price &amp; Q320 STD Target" numFmtId="165">
      <sharedItems containsNonDate="0" containsString="0" containsBlank="1"/>
    </cacheField>
    <cacheField name="Approve or Reject Column AA Cost" numFmtId="0">
      <sharedItems containsNonDate="0" containsString="0" containsBlank="1"/>
    </cacheField>
    <cacheField name="Arista Std price (Q2'20)" numFmtId="165">
      <sharedItems containsBlank="1" containsMixedTypes="1" containsNumber="1" minValue="2.0959999999999999E-2" maxValue="1075" count="1427">
        <n v="8.35"/>
        <n v="12.05"/>
        <n v="23.31"/>
        <n v="23.96"/>
        <n v="23.2"/>
        <n v="27.59"/>
        <n v="30.62"/>
        <n v="20.39"/>
        <n v="18.16"/>
        <n v="48.63"/>
        <n v="36.04"/>
        <n v="124.33"/>
        <n v="47.6"/>
        <n v="39.67"/>
        <n v="16.25"/>
        <n v="42.44"/>
        <n v="33.090000000000003"/>
        <n v="52.14"/>
        <n v="93.2"/>
        <n v="36.85"/>
        <n v="49.44"/>
        <n v="48.77"/>
        <n v="71.41"/>
        <n v="159.12"/>
        <n v="61.6"/>
        <n v="149.35"/>
        <n v="9.75"/>
        <n v="37.14"/>
        <n v="89.78"/>
        <n v="95.78"/>
        <n v="187.3"/>
        <n v="56.05"/>
        <n v="165"/>
        <n v="66"/>
        <n v="93.73"/>
        <n v="112"/>
        <n v="183"/>
        <n v="291"/>
        <n v="74.25"/>
        <n v="108.9"/>
        <n v="0.22"/>
        <n v="3.7"/>
        <n v="3.6"/>
        <n v="0.29000000000000004"/>
        <n v="3.8250000000000002"/>
        <n v="7.4"/>
        <n v="18.255000000000003"/>
        <n v="0.84"/>
        <n v="9.48"/>
        <n v="6.05"/>
        <n v="1.7"/>
        <n v="12.126000000000001"/>
        <n v="14.15"/>
        <m/>
        <n v="11.29"/>
        <n v="12.81"/>
        <n v="57.7"/>
        <n v="1.69"/>
        <n v="13.97"/>
        <n v="2.0699999999999998"/>
        <n v="0.85"/>
        <n v="13.48"/>
        <n v="17.47"/>
        <n v="3.25"/>
        <n v="3.76"/>
        <n v="4.21"/>
        <n v="33.909999999999997"/>
        <n v="4"/>
        <n v="1.8"/>
        <n v="6.5"/>
        <n v="14.59"/>
        <n v="25.79"/>
        <n v="15.48"/>
        <n v="17.149999999999999"/>
        <n v="15.58"/>
        <n v="3.84"/>
        <n v="0.6"/>
        <n v="8.7249999999999996"/>
        <n v="86.55"/>
        <n v="5.2749999999999995"/>
        <n v="1.65"/>
        <n v="1.4"/>
        <n v="9.9"/>
        <n v="4.41"/>
        <n v="5.84"/>
        <n v="1.71"/>
        <n v="1.64564"/>
        <n v="4.95"/>
        <n v="39.58"/>
        <n v="1.6531199999999999"/>
        <n v="0.247"/>
        <n v="8.09"/>
        <n v="15.856999999999999"/>
        <n v="10.59"/>
        <n v="33.799999999999997"/>
        <n v="0.54035999999999995"/>
        <n v="12.33"/>
        <n v="18.649999999999999"/>
        <n v="36.18"/>
        <n v="24.94"/>
        <n v="2.194"/>
        <n v="0.89"/>
        <n v="0.59"/>
        <n v="2.75"/>
        <n v="5.5"/>
        <n v="2.7"/>
        <n v="5.16"/>
        <n v="0.56000000000000005"/>
        <n v="6.2649800000000004"/>
        <n v="1.25"/>
        <n v="2"/>
        <n v="3.5"/>
        <n v="6.2050000000000001"/>
        <n v="4.6367000000000003"/>
        <n v="17.36"/>
        <n v="25.98"/>
        <n v="19.809999999999999"/>
        <n v="21.8"/>
        <n v="8.7845999999999993"/>
        <n v="1.1339999999999999"/>
        <n v="5.2"/>
        <n v="5"/>
        <n v="36.995000000000005"/>
        <n v="30.777999999999999"/>
        <n v="3.14"/>
        <n v="8.4499999999999993"/>
        <n v="5.28"/>
        <n v="3.96"/>
        <n v="11.49"/>
        <n v="6.72"/>
        <n v="0.39"/>
        <n v="57.08"/>
        <n v="1.5249999999999999"/>
        <n v="32.119999999999997"/>
        <n v="5.09"/>
        <n v="3"/>
        <n v="162.21"/>
        <n v="5.12"/>
        <n v="36.96"/>
        <n v="0.8"/>
        <n v="6.976"/>
        <n v="12.020400000000002"/>
        <n v="0.22109999999999999"/>
        <n v="1.85"/>
        <n v="5.3550000000000004"/>
        <n v="10.295"/>
        <n v="37.5"/>
        <n v="0.66800000000000004"/>
        <n v="4.9000000000000004"/>
        <n v="55"/>
        <n v="42.09"/>
        <n v="4.5"/>
        <n v="5.93"/>
        <n v="14.8"/>
        <n v="2.08"/>
        <n v="1.917"/>
        <n v="1.5928"/>
        <n v="0.59800000000000009"/>
        <n v="0.35"/>
        <n v="2.46"/>
        <n v="0.09"/>
        <n v="4.0599999999999996"/>
        <n v="1.38"/>
        <n v="0.249"/>
        <n v="54.49"/>
        <n v="1.04"/>
        <n v="17.97"/>
        <n v="27.97"/>
        <n v="0.46"/>
        <n v="23.21"/>
        <n v="20.350000000000001"/>
        <n v="26.23"/>
        <n v="0.605626"/>
        <n v="12.75"/>
        <n v="14"/>
        <n v="27.68"/>
        <n v="49.76"/>
        <n v="69.36"/>
        <n v="3.2"/>
        <n v="0.53320999999999996"/>
        <n v="1.07"/>
        <n v="9.6"/>
        <n v="2.6660000000000004"/>
        <n v="20.9"/>
        <n v="5.61"/>
        <n v="0.73970000000000002"/>
        <n v="17.91"/>
        <n v="10.3"/>
        <n v="6.02"/>
        <n v="10.78"/>
        <n v="8.8000000000000007"/>
        <n v="0.96499999999999997"/>
        <n v="2.8319999999999999"/>
        <n v="3.1360000000000001"/>
        <n v="3.18"/>
        <n v="2.5"/>
        <n v="4.97"/>
        <n v="0.31"/>
        <n v="11.99"/>
        <n v="9.1900000000000013"/>
        <n v="3.79"/>
        <n v="48.89"/>
        <n v="0.33110000000000001"/>
        <n v="3.47"/>
        <n v="0.9"/>
        <n v="1.0649999999999999"/>
        <n v="0.92249999999999999"/>
        <n v="1.4750000000000001"/>
        <n v="1.05"/>
        <n v="1.5"/>
        <n v="0.79300000000000004"/>
        <n v="2.7610000000000001"/>
        <n v="2.85"/>
        <n v="0.8478"/>
        <n v="1.78"/>
        <n v="5.44"/>
        <n v="5.7"/>
        <n v="3.04"/>
        <n v="2.6"/>
        <n v="7.7"/>
        <n v="5.9"/>
        <n v="0.83299999999999996"/>
        <n v="6.09"/>
        <n v="3.11"/>
        <n v="25.75"/>
        <n v="14.97"/>
        <n v="4.51"/>
        <n v="1.43"/>
        <n v="6"/>
        <n v="0.64900000000000002"/>
        <n v="2.89"/>
        <n v="7.84"/>
        <n v="0.64244999999999997"/>
        <n v="1.1200000000000001"/>
        <n v="19.21"/>
        <n v="0.33"/>
        <n v="22.67"/>
        <n v="13.26"/>
        <n v="4.1500000000000004"/>
        <n v="2.94"/>
        <n v="3.19"/>
        <n v="3.15"/>
        <n v="5.07"/>
        <n v="27.028100000000002"/>
        <n v="0.65"/>
        <n v="6.7549999999999999"/>
        <n v="11.9"/>
        <n v="21.6"/>
        <n v="14.4"/>
        <n v="5.95"/>
        <n v="0.70499999999999996"/>
        <n v="13.440000000000001"/>
        <n v="33.56"/>
        <n v="1.21"/>
        <n v="7.5"/>
        <n v="12"/>
        <n v="6.86"/>
        <n v="7.1050000000000004"/>
        <n v="9.52"/>
        <n v="14.715"/>
        <n v="56.424999999999997"/>
        <n v="9.5449999999999999"/>
        <n v="0.81499999999999995"/>
        <n v="9.82"/>
        <n v="6.45"/>
        <n v="2.5939999999999999"/>
        <n v="0.58499999999999996"/>
        <n v="0.371"/>
        <n v="1.2529999999999999"/>
        <n v="1.8839999999999999"/>
        <n v="1.238"/>
        <n v="1.2330000000000001"/>
        <n v="1.587"/>
        <n v="1.2090000000000001"/>
        <n v="2.1779999999999999"/>
        <n v="1.8979999999999999"/>
        <n v="1.107"/>
        <n v="1.331"/>
        <n v="79.17"/>
        <n v="82.28"/>
        <n v="6.78"/>
        <n v="3.92"/>
        <n v="9.15"/>
        <n v="15.88"/>
        <n v="3.29"/>
        <n v="15.7"/>
        <n v="10.38"/>
        <n v="7.51"/>
        <n v="1.212"/>
        <n v="2.0710000000000002"/>
        <n v="1.234"/>
        <n v="8.7899999999999991"/>
        <n v="0.78949999999999998"/>
        <n v="9.9499999999999993"/>
        <n v="318.45999999999998"/>
        <n v="321.18"/>
        <n v="8.61"/>
        <n v="8.14"/>
        <n v="79.349999999999994"/>
        <n v="22.43"/>
        <n v="0.35499999999999998"/>
        <n v="1.3340000000000001"/>
        <n v="0.55310000000000004"/>
        <n v="2.86"/>
        <n v="3.63"/>
        <n v="9.9700000000000006"/>
        <n v="22.03"/>
        <n v="0.12"/>
        <n v="1.1619999999999999"/>
        <n v="0.45169999999999999"/>
        <n v="0.64690000000000003"/>
        <n v="0.56269999999999998"/>
        <n v="17.239999999999998"/>
        <n v="0.89300000000000002"/>
        <n v="0.41299999999999998"/>
        <n v="0.64800000000000002"/>
        <n v="0.745"/>
        <n v="0.99199999999999999"/>
        <n v="0.73699999999999999"/>
        <n v="0.877"/>
        <n v="0.86399999999999999"/>
        <n v="0.625"/>
        <n v="1.0469999999999999"/>
        <n v="0.84699999999999998"/>
        <n v="0.28100000000000003"/>
        <n v="0.96199999999999997"/>
        <n v="1.091"/>
        <n v="0.27400000000000002"/>
        <n v="0.75600000000000001"/>
        <n v="2.0070000000000001"/>
        <n v="1.218"/>
        <n v="0.05"/>
        <n v="1.4830000000000001"/>
        <n v="0.98799999999999999"/>
        <n v="1.72"/>
        <n v="2.1709999999999998"/>
        <n v="2.1240000000000001"/>
        <n v="1.3859999999999999"/>
        <n v="0.41199999999999998"/>
        <n v="1.075"/>
        <n v="1.077"/>
        <n v="1.454"/>
        <n v="1.3089999999999999"/>
        <n v="2.6269999999999998"/>
        <n v="3.202"/>
        <n v="0.375"/>
        <n v="0.36499999999999999"/>
        <n v="0.19"/>
        <n v="1.085"/>
        <n v="2.59"/>
        <n v="0.90600000000000003"/>
        <n v="0.91600000000000004"/>
        <n v="0.57999999999999996"/>
        <n v="0.60799999999999998"/>
        <n v="11.59"/>
        <n v="1.35"/>
        <n v="0.47499999999999998"/>
        <n v="1.4610000000000001"/>
        <n v="1.39"/>
        <n v="0.53500000000000003"/>
        <n v="0.22989999999999999"/>
        <n v="0.48899999999999999"/>
        <n v="1.3520000000000001"/>
        <n v="0.51400000000000001"/>
        <n v="0.27239999999999998"/>
        <n v="0.31559999999999999"/>
        <n v="0.33210000000000001"/>
        <n v="0.33439999999999998"/>
        <n v="0.2051"/>
        <n v="0.21460000000000001"/>
        <n v="0.41699999999999998"/>
        <n v="0.24740000000000001"/>
        <n v="0.25140000000000001"/>
        <n v="0.30399999999999999"/>
        <n v="0.30609999999999998"/>
        <n v="0.33100000000000002"/>
        <n v="0.32250000000000001"/>
        <n v="0.23480000000000001"/>
        <n v="0.17780000000000001"/>
        <n v="0.20669999999999999"/>
        <n v="0.15890000000000001"/>
        <n v="0.1905"/>
        <n v="0.52600000000000002"/>
        <n v="0.53100000000000003"/>
        <n v="0.46839999999999998"/>
        <n v="0.46660000000000001"/>
        <n v="7.38"/>
        <n v="0.37459999999999999"/>
        <n v="0.69"/>
        <n v="0.28000000000000003"/>
        <n v="0.2611"/>
        <n v="0.33950000000000002"/>
        <n v="1.7104999999999999"/>
        <s v="TBD Chris"/>
        <n v="0.6361"/>
        <n v="108.9363"/>
        <n v="195.23849999999999"/>
        <n v="2.2519999999999998"/>
        <n v="31.870635"/>
        <n v="4.5056640000000003"/>
        <n v="4.8245610000000001"/>
        <n v="8.1986939999999997"/>
        <n v="1.4616"/>
        <n v="28.982240999999998"/>
        <n v="2.389821"/>
        <n v="1.242666"/>
        <n v="168.1336"/>
        <n v="2.1340000000000003"/>
        <n v="35.719904999999997"/>
        <n v="113.6658"/>
        <n v="29.739699999999999"/>
        <n v="6.4524999999999997"/>
        <n v="7.0861000000000001"/>
        <n v="7.5407000000000002"/>
        <n v="4.55"/>
        <n v="4.6481000000000003"/>
        <n v="3.9146000000000001"/>
        <n v="38.020000000000003"/>
        <n v="13.480442999999999"/>
        <n v="13.932399999999999"/>
        <n v="3.3719939999999999"/>
        <n v="10.3392"/>
        <n v="87.643540000000002"/>
        <n v="2.0720000000000001"/>
        <n v="38.848599999999998"/>
        <n v="61.520099999999999"/>
        <n v="2.036"/>
        <n v="56.9634"/>
        <n v="39.036284999999999"/>
        <n v="4.5786073790000001"/>
        <n v="2.0260000000000002"/>
        <n v="104.7085"/>
        <n v="49.191600000000001"/>
        <n v="78.088200000000001"/>
        <n v="2.1"/>
        <n v="11.968500000000001"/>
        <n v="18.235499999999998"/>
        <n v="89.197230000000005"/>
        <n v="150.10813999999999"/>
        <n v="2.4550000000000001"/>
        <n v="28.590990000000001"/>
        <n v="4.83"/>
        <n v="64.495593"/>
        <n v="10.373127"/>
        <n v="69.051569999999998"/>
        <n v="13.895223"/>
        <n v="2.6749999999999998"/>
        <n v="2.23665"/>
        <n v="1.3263"/>
        <n v="2.81"/>
        <n v="1.99"/>
        <n v="2.2400000000000002"/>
        <n v="143.26740000000001"/>
        <n v="16.420359000000001"/>
        <n v="215.603016"/>
        <n v="51.913158000000003"/>
        <n v="14.135441999999999"/>
        <n v="5.79"/>
        <n v="53.140900000000002"/>
        <n v="14.2849"/>
        <n v="2.2850000000000001"/>
        <n v="2.2000000000000002"/>
        <n v="73.399100000000004"/>
        <n v="2.95"/>
        <n v="2.3239999999999998"/>
        <n v="13.119789000000001"/>
        <n v="53.4133"/>
        <n v="67.917342000000005"/>
        <n v="20.220338999999999"/>
        <n v="14.420952"/>
        <n v="77.552328000000003"/>
        <n v="88.094499999999996"/>
        <n v="165.85659999999999"/>
        <n v="2.4649999999999999"/>
        <n v="27.55"/>
        <n v="3.64"/>
        <n v="14.88"/>
        <n v="13.745000000000001"/>
        <n v="203.20974000000001"/>
        <n v="93.374600000000001"/>
        <n v="3.26"/>
        <n v="6.42"/>
        <n v="3.99"/>
        <n v="14.4679"/>
        <n v="13.708399999999999"/>
        <n v="184.846"/>
        <n v="148.886"/>
        <n v="23.99"/>
        <n v="13.848000000000001"/>
        <n v="133.1268"/>
        <n v="133.126803"/>
        <n v="2.33"/>
        <n v="13.657999999999999"/>
        <n v="56.77"/>
        <n v="55.81"/>
        <n v="80.45"/>
        <n v="72.95"/>
        <n v="4.9480000000000004"/>
        <n v="215.53659999999999"/>
        <n v="5.68"/>
        <n v="5.96"/>
        <n v="9.6199999999999992"/>
        <n v="7.0273000000000003"/>
        <n v="9.3937000000000008"/>
        <n v="15.510300000000001"/>
        <n v="12.45"/>
        <n v="152.02010000000001"/>
        <n v="181.7877"/>
        <n v="3.58"/>
        <n v="13.46"/>
        <n v="13.245000000000001"/>
        <n v="6.806"/>
        <n v="64"/>
        <n v="55.69"/>
        <n v="56.81"/>
        <n v="0.88"/>
        <n v="12.82"/>
        <n v="4.0199999999999996"/>
        <n v="1.33"/>
        <n v="4.9800000000000004"/>
        <n v="3.78"/>
        <n v="4.75"/>
        <n v="2.6379999999999999"/>
        <n v="8.56"/>
        <n v="9.43"/>
        <n v="3.87"/>
        <n v="14.08"/>
        <n v="45.75"/>
        <n v="42.5"/>
        <n v="2.92"/>
        <n v="2.91"/>
        <n v="2.61"/>
        <n v="2.99"/>
        <n v="4.1749999999999998"/>
        <n v="3.95"/>
        <n v="2.4"/>
        <n v="0.92"/>
        <n v="0.68"/>
        <n v="1.51"/>
        <n v="1.22"/>
        <n v="0.95"/>
        <n v="3.48"/>
        <n v="18.049999999999997"/>
        <n v="19"/>
        <n v="4.45"/>
        <n v="18.239999999999998"/>
        <n v="22.97"/>
        <n v="8.64"/>
        <n v="6.6"/>
        <n v="2.2599999999999998"/>
        <n v="11.77"/>
        <n v="23.123999999999999"/>
        <n v="5.75"/>
        <n v="19.649999999999999"/>
        <n v="20.509999999999998"/>
        <n v="23.324999999999996"/>
        <n v="23.87"/>
        <n v="36.799999999999997"/>
        <n v="9.84"/>
        <n v="7.85"/>
        <n v="11.35"/>
        <n v="12.04"/>
        <n v="7.9"/>
        <n v="4.71"/>
        <n v="13.5"/>
        <n v="2.14"/>
        <n v="22.86"/>
        <n v="4.6399999999999997"/>
        <n v="14.55"/>
        <n v="12.5"/>
        <n v="13"/>
        <n v="24.99"/>
        <n v="41.69"/>
        <n v="22.9"/>
        <n v="7.99"/>
        <n v="1.74"/>
        <n v="14.738"/>
        <n v="12.24"/>
        <n v="1.89"/>
        <n v="39.840000000000003"/>
        <n v="22.369999999999997"/>
        <n v="26.75"/>
        <n v="26.3"/>
        <n v="21.38"/>
        <n v="27.8"/>
        <n v="31.18"/>
        <n v="13.875"/>
        <n v="11.667999999999999"/>
        <n v="34.914000000000001"/>
        <n v="29.905000000000001"/>
        <n v="1.4909999999999999"/>
        <n v="13.474"/>
        <n v="11.76"/>
        <n v="26.666000000000004"/>
        <n v="14.35"/>
        <n v="122.74199999999999"/>
        <n v="14.95"/>
        <n v="1.75"/>
        <n v="2.7480000000000002"/>
        <n v="47.85"/>
        <n v="56.372999999999998"/>
        <n v="152.5"/>
        <n v="122.9"/>
        <n v="28.74"/>
        <n v="28.98"/>
        <n v="41.85"/>
        <n v="57.445"/>
        <n v="39.46"/>
        <n v="1.7440000000000002"/>
        <n v="2.8980000000000001"/>
        <n v="3.0329999999999999"/>
        <n v="2.8619999999999997"/>
        <n v="2.23"/>
        <n v="7.74"/>
        <n v="0.97"/>
        <n v="1.96"/>
        <n v="4.68"/>
        <n v="27"/>
        <n v="56"/>
        <n v="141.92500000000001"/>
        <n v="63.35"/>
        <n v="18"/>
        <n v="5.0220000000000002"/>
        <n v="25"/>
        <n v="23.5"/>
        <n v="23"/>
        <n v="42.45"/>
        <n v="28.549999999999997"/>
        <n v="60.95"/>
        <n v="16"/>
        <n v="57.75"/>
        <n v="68.765000000000001"/>
        <n v="10.029999999999999"/>
        <n v="8.48"/>
        <n v="6.03"/>
        <n v="0.27"/>
        <n v="0.27300000000000002"/>
        <n v="3.6999999999999998E-2"/>
        <n v="0.2"/>
        <n v="0.57499999999999996"/>
        <n v="1.1100000000000001"/>
        <n v="3.4456500000000001"/>
        <n v="0.79630000000000001"/>
        <n v="3.7193999999999998"/>
        <n v="9.1842000000000006"/>
        <n v="84"/>
        <n v="105.54"/>
        <n v="12.56"/>
        <n v="92.5"/>
        <n v="1.45"/>
        <n v="142.18799999999999"/>
        <n v="502.8"/>
        <n v="94"/>
        <n v="31.581999999999994"/>
        <n v="110.58"/>
        <n v="1.31"/>
        <n v="2.74"/>
        <n v="50.59"/>
        <n v="39.400000000000006"/>
        <n v="59.1"/>
        <n v="162.1"/>
        <n v="178.84"/>
        <n v="148.29"/>
        <n v="585.5"/>
        <n v="60.36"/>
        <n v="93.344000000000008"/>
        <n v="196.69"/>
        <n v="10.199999999999999"/>
        <n v="64.75"/>
        <n v="245.04"/>
        <n v="24.93"/>
        <n v="610"/>
        <n v="109.2"/>
        <n v="81.400000000000006"/>
        <n v="250"/>
        <n v="235.76"/>
        <n v="96.199999999999989"/>
        <n v="156.5"/>
        <n v="930.18999999999994"/>
        <n v="10.917999999999999"/>
        <n v="2.2799999999999998"/>
        <n v="245"/>
        <n v="133.29"/>
        <n v="185.24"/>
        <n v="7.36"/>
        <n v="38"/>
        <n v="190"/>
        <n v="50"/>
        <n v="331.98"/>
        <n v="586.83000000000004"/>
        <n v="1.8049999999999999"/>
        <n v="419.77"/>
        <n v="850"/>
        <n v="132.28"/>
        <n v="145.80000000000001"/>
        <n v="656.45999999999992"/>
        <n v="651.74"/>
        <n v="344.43200000000002"/>
        <n v="170"/>
        <n v="22.25"/>
        <n v="104.97299999999998"/>
        <n v="508.38"/>
        <n v="955"/>
        <n v="726.4"/>
        <n v="7.34"/>
        <n v="15.228999999999999"/>
        <n v="409.9"/>
        <n v="18.95"/>
        <n v="452.61199999999997"/>
        <n v="140.41500000000002"/>
        <n v="36.252000000000002"/>
        <n v="550"/>
        <n v="169.98699999999999"/>
        <n v="63"/>
        <n v="1075"/>
        <n v="273.911"/>
        <n v="4.1399999999999997"/>
        <n v="280"/>
        <n v="459.89400000000001"/>
        <n v="0.98"/>
        <n v="4.26"/>
        <n v="8.286999999999999"/>
        <n v="511.8"/>
        <n v="509.15"/>
        <n v="55.714999999999989"/>
        <n v="125.28"/>
        <n v="37.847000000000001"/>
        <n v="556.93799999999999"/>
        <n v="707.82500000000005"/>
        <n v="192.5"/>
        <n v="67.554999999999993"/>
        <n v="16.809999999999999"/>
        <n v="115.32"/>
        <n v="700"/>
        <n v="177.23699999999999"/>
        <n v="349.11500000000001"/>
        <n v="1.022"/>
        <n v="1.18"/>
        <n v="180"/>
        <n v="75"/>
        <n v="403.25"/>
        <n v="22"/>
        <n v="16.475000000000001"/>
        <n v="136.25"/>
        <n v="269.28500000000003"/>
        <n v="115.88"/>
        <n v="48.902999999999999"/>
        <n v="629.5"/>
        <n v="471.5"/>
        <n v="490"/>
        <n v="222.69"/>
        <n v="1.7719999999999998"/>
        <n v="23.800999999999998"/>
        <n v="1.9589999999999999"/>
        <n v="405.43299999999999"/>
        <n v="841.72199999999998"/>
        <n v="580"/>
        <n v="11.745000000000001"/>
        <n v="108.6"/>
        <n v="792.5"/>
        <s v="TBD Jason"/>
        <n v="1008"/>
        <n v="464"/>
        <n v="205.316"/>
        <n v="17.009999999999998"/>
        <n v="67.272999999999996"/>
        <n v="68.217999999999989"/>
        <n v="5.0720000000000001"/>
        <n v="17.048999999999999"/>
        <n v="17.934000000000001"/>
        <n v="18.234999999999999"/>
        <n v="3.5069999999999997"/>
        <n v="21.035999999999998"/>
        <n v="2.04"/>
        <n v="18.3"/>
        <n v="554.5"/>
        <n v="17.445"/>
        <n v="491.85599999999999"/>
        <n v="21.702999999999999"/>
        <n v="3.6719999999999997"/>
        <n v="238.14"/>
        <n v="0.67599999999999993"/>
        <n v="114"/>
        <n v="0.99399999999999999"/>
        <n v="1.62"/>
        <n v="71.349999999999994"/>
        <n v="1.0880000000000001"/>
        <n v="4.8049999999999997"/>
        <n v="2.73"/>
        <n v="271"/>
        <n v="60"/>
        <n v="212.32600000000002"/>
        <n v="209.953"/>
        <n v="100.62"/>
        <n v="16.574999999999999"/>
        <n v="24.405000000000001"/>
        <n v="40.340000000000003"/>
        <n v="38.503999999999998"/>
        <n v="38.840000000000003"/>
        <n v="68.141999999999996"/>
        <n v="9.25"/>
        <n v="6.48"/>
        <n v="136.715"/>
        <n v="333.91300000000001"/>
        <n v="188.89299999999997"/>
        <n v="114.45299999999999"/>
        <n v="62.685000000000002"/>
        <n v="12.808"/>
        <n v="115.65899999999999"/>
        <n v="72.912999999999997"/>
        <n v="71.968000000000004"/>
        <n v="2.72"/>
        <n v="98.93"/>
        <n v="1.32"/>
        <n v="70.741"/>
        <n v="0.255"/>
        <n v="0.22420000000000001"/>
        <n v="0.23"/>
        <n v="17.25"/>
        <n v="29"/>
        <n v="33.9"/>
        <n v="24.324999999999999"/>
        <n v="51.879999999999995"/>
        <n v="2.1879999999999997"/>
        <n v="71.400000000000006"/>
        <n v="90.544999999999987"/>
        <n v="34.5"/>
        <n v="5.3559999999999999"/>
        <n v="7"/>
        <n v="55.55"/>
        <n v="4.0098799999999999"/>
        <n v="224.85"/>
        <n v="2.42"/>
        <n v="69.224999999999994"/>
        <n v="74.010000000000005"/>
        <n v="97.89500000000001"/>
        <n v="38.4"/>
        <n v="35.112499999999997"/>
        <n v="42.66"/>
        <n v="120.65"/>
        <n v="113.4"/>
        <n v="113.02500000000001"/>
        <n v="61.948000000000008"/>
        <n v="2.58"/>
        <n v="5.38"/>
        <n v="4.8499999999999996"/>
        <n v="3.9040000000000004"/>
        <n v="6.370000000000001"/>
        <n v="118.26799999999999"/>
        <n v="0.113"/>
        <n v="2.87"/>
        <n v="25.5"/>
        <n v="41.15"/>
        <n v="0.69145000000000001"/>
        <n v="1.79"/>
        <n v="55.56"/>
        <n v="140.97999999999999"/>
        <n v="0.251"/>
        <s v="TBD Long"/>
        <n v="0.18"/>
        <n v="1.5542720000000001"/>
        <n v="21.35"/>
        <s v="N/A - Consigned"/>
        <s v="TBD Rima - Mary confirming PIC w/John M."/>
        <s v="TBD Rima"/>
        <n v="0.75900000000000001"/>
        <n v="1.23"/>
        <n v="7.6"/>
        <n v="0.87"/>
        <n v="1.224"/>
        <n v="1.5649999999999999"/>
        <n v="1.44"/>
        <n v="1.236"/>
        <n v="3.4649000000000001"/>
        <n v="1.01"/>
        <n v="1.6040000000000003"/>
        <n v="1.55"/>
        <n v="0.82800000000000018"/>
        <n v="2.25"/>
        <n v="1.7199999999999998"/>
        <n v="1.94"/>
        <n v="1.56"/>
        <n v="0.91"/>
        <n v="0.81"/>
        <n v="5.0999999999999996"/>
        <n v="8.19"/>
        <n v="23.64"/>
        <n v="34.659999999999997"/>
        <n v="35.49"/>
        <n v="23.24"/>
        <n v="34.08"/>
        <n v="23.4"/>
        <n v="59.54"/>
        <n v="40.090000000000003"/>
        <n v="11.765700000000001"/>
        <n v="2.0621999999999998"/>
        <n v="25.798000000000002"/>
        <n v="16.829999999999998"/>
        <n v="21.21"/>
        <n v="35.729999999999997"/>
        <n v="24.89"/>
        <n v="20.89"/>
        <n v="13.59"/>
        <n v="59.34"/>
        <n v="40.229999999999997"/>
        <n v="4.57"/>
        <n v="14.4649"/>
        <n v="15.22"/>
        <n v="19.79"/>
        <n v="2.8874"/>
        <n v="36.49"/>
        <n v="24.29"/>
        <n v="25.57"/>
        <n v="38.799999999999997"/>
        <n v="55.77"/>
        <n v="4.1900000000000004"/>
        <n v="42.22"/>
        <n v="24.79"/>
        <n v="29.28"/>
        <n v="47.33"/>
        <n v="60.6"/>
        <n v="41.94"/>
        <n v="35.97"/>
        <n v="38.58"/>
        <n v="24.41"/>
        <n v="37.92"/>
        <n v="37.17"/>
        <n v="26.76"/>
        <n v="28.54"/>
        <n v="4.47"/>
        <n v="60.51"/>
        <n v="45.6"/>
        <n v="28.01"/>
        <n v="27.9"/>
        <n v="9.6484000000000005"/>
        <n v="4.6500000000000004"/>
        <n v="4.72"/>
        <n v="12.6174"/>
        <n v="47.51"/>
        <n v="61.16"/>
        <n v="39.6"/>
        <n v="23.69"/>
        <n v="25.46"/>
        <n v="39.369999999999997"/>
        <n v="24.3"/>
        <n v="5.0199999999999996"/>
        <n v="41.21"/>
        <n v="12.83"/>
        <n v="26.31"/>
        <n v="41.57"/>
        <n v="4.24"/>
        <n v="28.84"/>
        <n v="6.67"/>
        <n v="19.91"/>
        <n v="32.51"/>
        <n v="35.47"/>
        <n v="68.52"/>
        <n v="47.82"/>
        <n v="94.06"/>
        <n v="5.72"/>
        <n v="33.99"/>
        <n v="43.15"/>
        <n v="25.96"/>
        <n v="22.34"/>
        <n v="45.96"/>
        <n v="47.32"/>
        <n v="26.8"/>
        <n v="45.68"/>
        <n v="26.07"/>
        <n v="45.31"/>
        <n v="26.26"/>
        <n v="78.78"/>
        <n v="25.31"/>
        <n v="45.185000000000002"/>
        <n v="25.48"/>
        <n v="64.73"/>
        <n v="28.63"/>
        <n v="45.95"/>
        <n v="7.27"/>
        <n v="1.58"/>
        <n v="6.3821000000000003"/>
        <n v="6.1899999999999995"/>
        <n v="15.183399999999999"/>
        <n v="97.37"/>
        <n v="21.596499999999999"/>
        <n v="7.08"/>
        <n v="32.61"/>
        <n v="102.09"/>
        <n v="66.402600000000007"/>
        <n v="3.0423999999999998"/>
        <n v="2.9242499999999998"/>
        <n v="5.0486000000000004"/>
        <n v="348.39609999999999"/>
        <n v="3.1471499999999999"/>
        <n v="1.6852499999999999"/>
        <n v="39.14"/>
        <n v="110.65"/>
        <n v="32.29"/>
        <n v="51.688000000000002"/>
        <n v="20.8"/>
        <n v="12.37"/>
        <n v="51.936"/>
        <n v="21.22"/>
        <n v="5.8"/>
        <n v="31.980000000000004"/>
        <n v="3.4739"/>
        <n v="5.5959000000000003"/>
        <n v="44.344999999999999"/>
        <n v="21.72"/>
        <n v="19.71"/>
        <n v="18.399999999999999"/>
        <n v="35.174999999999997"/>
        <n v="6.1850000000000005"/>
        <n v="45.274999999999999"/>
        <n v="27.595999999999997"/>
        <n v="25.664999999999999"/>
        <n v="2.0299999999999998"/>
        <n v="29.75"/>
        <n v="30.51"/>
        <n v="24.844999999999999"/>
        <n v="72.77"/>
        <n v="2.9058000000000002"/>
        <n v="14.92"/>
        <n v="77.69"/>
        <n v="31.04"/>
        <n v="87.52"/>
        <n v="16.850000000000001"/>
        <n v="21.13"/>
        <n v="16.82"/>
        <n v="58.13"/>
        <n v="37.51"/>
        <n v="39.479999999999997"/>
        <n v="43.533000000000001"/>
        <n v="26.509999999999998"/>
        <n v="28.95"/>
        <n v="46.873999999999995"/>
        <n v="27.001999999999999"/>
        <n v="5.4849999999999994"/>
        <n v="50.53"/>
        <n v="73.89"/>
        <n v="54.08"/>
        <n v="63.43"/>
        <n v="30.26"/>
        <n v="27.05"/>
        <n v="44.43"/>
        <n v="54.62"/>
        <n v="44.44"/>
        <n v="19.600000000000001"/>
        <n v="34.96"/>
        <n v="14.91"/>
        <n v="31.31"/>
        <n v="25.173999999999999"/>
        <n v="29.25"/>
        <n v="98.28"/>
        <n v="21.184999999999999"/>
        <n v="30.27"/>
        <n v="52.64"/>
        <n v="1.02"/>
        <n v="0.53"/>
        <n v="1.1000000000000001"/>
        <n v="1.0900000000000001"/>
        <n v="1.157"/>
        <n v="0.71899999999999997"/>
        <n v="0.26"/>
        <n v="0.36399999999999999"/>
        <n v="0.25"/>
        <n v="0.192"/>
        <n v="0.245"/>
        <n v="0.4"/>
        <n v="0.66"/>
        <n v="0.5"/>
        <n v="0.62"/>
        <n v="0.19500000000000001"/>
        <n v="0.38"/>
        <n v="760"/>
        <n v="0.76"/>
        <n v="0.42"/>
        <n v="15.17"/>
        <n v="3.85"/>
        <n v="1.67"/>
        <n v="2.15"/>
        <n v="0.3"/>
        <n v="2.0879999999999996"/>
        <n v="0.44700000000000001"/>
        <n v="4.5739999999999998"/>
        <n v="5.9414999999999996"/>
        <n v="6.8202999999999996"/>
        <n v="3.16"/>
        <n v="6.73"/>
        <n v="3.03"/>
        <n v="0.34"/>
        <n v="3.01"/>
        <n v="1.2"/>
        <n v="2.8"/>
        <n v="3.34"/>
        <n v="0.85599999999999998"/>
        <n v="1.3839999999999999"/>
        <n v="0.47"/>
        <n v="6.38"/>
        <n v="4.3600000000000003"/>
        <n v="4.2"/>
        <n v="1.91"/>
        <n v="0.63700000000000001"/>
        <n v="2.06"/>
        <n v="1.36"/>
        <n v="2.79"/>
        <n v="2.44"/>
        <n v="9.44"/>
        <n v="16.97"/>
        <n v="2.64"/>
        <n v="7.95"/>
        <n v="0.70299999999999996"/>
        <n v="2.68"/>
        <n v="2.27"/>
        <n v="4.25"/>
        <n v="9.7000000000000003E-2"/>
        <n v="4.54"/>
        <n v="1.34"/>
        <n v="0.20499999999999999"/>
        <n v="0.82099999999999995"/>
        <n v="2.52"/>
        <n v="1.98"/>
        <n v="1.6"/>
        <n v="0.42699999999999999"/>
        <n v="0.73"/>
        <n v="1.1599999999999999"/>
        <n v="0.17"/>
        <n v="1.17"/>
        <n v="1.53"/>
        <n v="7.93"/>
        <n v="22.63"/>
        <n v="23.19"/>
        <n v="5.08"/>
        <n v="1.03"/>
        <n v="1.27"/>
        <n v="2.472"/>
        <n v="2.16"/>
        <n v="9.32"/>
        <n v="21.32"/>
        <n v="6.37"/>
        <n v="10.8"/>
        <n v="2.35"/>
        <n v="4.6900000000000004"/>
        <n v="17.399999999999999"/>
        <n v="2.11"/>
        <n v="20.73"/>
        <n v="9.1999999999999993"/>
        <n v="1.9"/>
        <n v="9.1199999999999992"/>
        <n v="6.64"/>
        <n v="1"/>
        <n v="0.49199999999999999"/>
        <n v="3.67"/>
        <n v="1.26"/>
        <n v="6.95"/>
        <n v="0.93"/>
        <n v="1.08"/>
        <n v="1.29"/>
        <n v="6.52"/>
        <n v="0.36"/>
        <n v="0.48"/>
        <n v="1.48"/>
        <n v="2.21"/>
        <n v="0.63"/>
        <n v="4.84"/>
        <n v="6.41"/>
        <n v="5.15"/>
        <n v="5.64"/>
        <n v="6.47"/>
        <n v="3.32"/>
        <n v="2.71"/>
        <n v="47.52"/>
        <n v="52.4"/>
        <n v="3.27"/>
        <n v="4.2699999999999996"/>
        <n v="0.72"/>
        <n v="6.5000000000000002E-2"/>
        <n v="0.438"/>
        <n v="18.12"/>
        <n v="22.75"/>
        <n v="0.96"/>
        <n v="0.25900000000000001"/>
        <n v="39.76"/>
        <n v="7.3917999999999999"/>
        <n v="15.319599999999999"/>
        <n v="2.5999999999999999E-2"/>
        <n v="11.06"/>
        <n v="9.9176000000000002"/>
        <n v="1.47"/>
        <n v="2.0825"/>
        <n v="17"/>
        <n v="3.3039999999999998"/>
        <n v="29.443300000000001"/>
        <n v="6.1669999999999998"/>
        <n v="0.45"/>
        <n v="63.76"/>
        <n v="1.472"/>
        <n v="11.6"/>
        <n v="10.56"/>
        <n v="1.3840000000000001"/>
        <n v="1.0760000000000001"/>
        <n v="7.1390000000000002"/>
        <n v="0.65700000000000003"/>
        <n v="21.07"/>
        <n v="68.06"/>
        <n v="0.114"/>
        <n v="22.1"/>
        <n v="2.9000000000000001E-2"/>
        <n v="68.876300000000001"/>
        <n v="31"/>
        <n v="11.75"/>
        <n v="3.3610000000000002"/>
        <n v="0.109"/>
        <n v="1.92"/>
        <n v="3.93"/>
        <n v="0.16800000000000001"/>
        <n v="0.19400000000000001"/>
        <n v="3.7060000000000003E-2"/>
        <n v="1.95"/>
        <n v="17.11"/>
        <n v="15"/>
        <n v="0.48399999999999999"/>
        <n v="9.3800000000000008"/>
        <n v="3.28"/>
        <n v="0.29599999999999999"/>
        <n v="0.30299999999999999"/>
        <n v="20.927900000000001"/>
        <n v="3.51"/>
        <n v="3.5000000000000003E-2"/>
        <n v="1.77"/>
        <n v="11.914999999999999"/>
        <n v="0.16500000000000001"/>
        <n v="10.592000000000001"/>
        <n v="20.251999999999999"/>
        <n v="2.0790000000000002"/>
        <n v="1.2102999999999999"/>
        <n v="0.529026"/>
        <n v="88.89"/>
        <n v="4.05"/>
        <n v="0.44400000000000001"/>
        <n v="1.5464"/>
        <n v="42.67"/>
        <n v="85.08"/>
        <n v="1.1299999999999999"/>
        <n v="2.0959999999999999E-2"/>
        <n v="2.7170000000000001"/>
        <n v="1.5269999999999999"/>
        <n v="10"/>
        <n v="38.659799999999997"/>
        <n v="0.45500000000000002"/>
        <n v="54.65"/>
        <n v="21.4846"/>
        <n v="3.31"/>
        <n v="0.64"/>
        <n v="2.96"/>
        <n v="11.3"/>
        <n v="1.2629999999999999"/>
        <n v="0.41099999999999998"/>
        <n v="30.12"/>
        <n v="0.42399999999999999"/>
        <n v="108.85"/>
        <n v="15.18"/>
        <n v="9.3840000000000003"/>
        <n v="4.0999999999999996"/>
        <n v="8.1000000000000003E-2"/>
        <n v="0.121"/>
        <n v="1.19"/>
        <n v="0.28999999999999998"/>
        <n v="0.23100000000000001"/>
        <n v="0.70399999999999996"/>
        <n v="5.1959"/>
        <n v="36.5"/>
        <n v="0.78200000000000003"/>
        <n v="20"/>
        <n v="14.03"/>
        <n v="0.17399999999999999"/>
        <n v="18.54"/>
        <n v="0.26200000000000001"/>
        <n v="6.27"/>
        <n v="0.94"/>
        <n v="1.84"/>
        <n v="0.48099999999999998"/>
        <n v="7.1"/>
        <n v="5.58"/>
        <n v="0.60699999999999998"/>
        <n v="0.30599999999999999"/>
        <n v="19.88"/>
        <n v="10.4"/>
        <n v="22.83"/>
        <n v="1.516"/>
        <n v="0.30969999999999998"/>
        <n v="17.82"/>
        <n v="0.26100000000000001"/>
        <n v="6.65"/>
        <n v="20.49"/>
        <n v="1.24"/>
        <n v="11.086"/>
        <n v="0.51200000000000001"/>
        <n v="5.51"/>
        <n v="8.85"/>
        <n v="0.59699999999999998"/>
        <n v="3.081"/>
        <n v="55.65"/>
        <n v="40.92"/>
        <n v="7.9511999999999999E-2"/>
        <n v="7.32"/>
        <n v="9.0824999999999996"/>
        <n v="0.56100000000000005"/>
        <n v="23.793900000000001"/>
        <n v="0.11600000000000001"/>
        <n v="28.2681"/>
        <n v="3.2989999999999999"/>
        <n v="5.5E-2"/>
        <n v="1.143"/>
        <n v="9.02"/>
        <n v="0.13500000000000001"/>
        <n v="0.13"/>
        <n v="5.0515999999999996"/>
        <n v="0.21340000000000003"/>
        <n v="39.72"/>
        <n v="0.15790000000000001"/>
        <n v="0.06"/>
        <n v="3.55"/>
        <n v="1.0449999999999999"/>
        <n v="56.33"/>
        <n v="0.47899999999999998"/>
        <n v="1.3819999999999999"/>
        <n v="0.44"/>
        <n v="3.1"/>
        <n v="1.12148"/>
        <n v="2.3120000000000002E-2"/>
        <n v="0.59399999999999997"/>
        <n v="0.152"/>
        <n v="8.4000000000000005E-2"/>
        <n v="0.16700000000000001"/>
        <n v="113.41"/>
        <n v="0.45100000000000001"/>
        <n v="0.253"/>
        <n v="0.41799999999999998"/>
        <n v="0.24099999999999999"/>
        <n v="2.8334000000000001"/>
        <n v="0.54"/>
        <n v="1.52"/>
        <n v="0.10100000000000001"/>
        <n v="9.23"/>
        <n v="5.2999999999999999E-2"/>
        <n v="0.13700000000000001"/>
        <n v="0.376"/>
        <n v="0.26600000000000001"/>
        <n v="0.57699999999999996"/>
        <n v="0.4395"/>
        <n v="2.6219999999999999"/>
        <n v="2.0300000000000002"/>
        <n v="2.88"/>
        <n v="25.97"/>
        <n v="0.99499999999999988"/>
        <n v="1.4019999999999999"/>
        <n v="1.5339999999999998"/>
        <n v="2.4939999999999998"/>
        <n v="0.76449999999999996"/>
        <n v="0.73299999999999998"/>
        <n v="3.032"/>
        <n v="7.75"/>
        <n v="1.97"/>
        <n v="1.452"/>
        <n v="10.67"/>
        <n v="1.458"/>
        <n v="1.786"/>
        <n v="1.8029999999999999"/>
        <n v="17.260000000000002"/>
        <n v="1.8680000000000001"/>
        <n v="1.1896"/>
        <n v="0.40800000000000003"/>
        <n v="99"/>
        <n v="25.95"/>
        <n v="0.54400000000000004"/>
        <n v="2.7519999999999998"/>
        <n v="2.98"/>
        <n v="1.42"/>
        <n v="32.15"/>
        <n v="11.43"/>
        <n v="0.24"/>
        <n v="1.54"/>
        <n v="1.9319999999999999"/>
        <n v="1.3540000000000001"/>
        <n v="1.88"/>
        <n v="1.5109999999999999"/>
        <n v="2.6840000000000002"/>
        <n v="6.8000000000000005E-2"/>
        <n v="2.34"/>
        <n v="1.141"/>
        <n v="1.2050000000000001"/>
        <n v="1.37"/>
        <n v="1.012"/>
        <n v="0.82799999999999996"/>
        <n v="1.702"/>
        <n v="2.6124999999999998"/>
        <n v="21.95"/>
        <n v="15.78"/>
        <n v="21.091999999999999"/>
        <n v="25.64"/>
        <n v="36.549999999999997"/>
        <n v="1.0580000000000001"/>
        <n v="0.22600000000000001"/>
        <n v="0.17699999999999999"/>
        <n v="0.75"/>
        <n v="0.129"/>
        <n v="0.3523"/>
        <n v="0.78"/>
        <n v="0.23599999999999999"/>
        <n v="0.11080000000000001"/>
        <n v="7.5800000000000006E-2"/>
        <n v="0.50600000000000001"/>
        <n v="0.123"/>
        <n v="0.1"/>
        <n v="0.14440000000000003"/>
        <n v="0.24080000000000001"/>
        <n v="0.19820000000000002"/>
        <n v="0.11"/>
        <n v="102.5"/>
        <s v="TBD Binh"/>
        <s v="TBD Carmen"/>
        <n v="39.96"/>
        <s v="TBD Huan"/>
        <n v="15.75"/>
        <s v="TBD John"/>
        <n v="0.79"/>
      </sharedItems>
    </cacheField>
    <cacheField name="Arista Supplier name, Cost, Splits (Q2'20)_x000a_ Sample Format: Micron $42 (80%) / Apple $42.00 (20%)" numFmtId="0">
      <sharedItems containsBlank="1"/>
    </cacheField>
    <cacheField name="Arista MOQ (Q2'20)" numFmtId="0">
      <sharedItems containsBlank="1" containsMixedTypes="1" containsNumber="1" containsInteger="1" minValue="1" maxValue="100000"/>
    </cacheField>
    <cacheField name="Arista Lead Time (Q2'20) in Weeks, NOT days" numFmtId="0">
      <sharedItems containsBlank="1" containsMixedTypes="1" containsNumber="1" containsInteger="1" minValue="2" maxValue="98"/>
    </cacheField>
    <cacheField name="Arista supplier MPN (Q2'20)" numFmtId="0">
      <sharedItems containsBlank="1" containsMixedTypes="1" containsNumber="1" containsInteger="1" minValue="1068" maxValue="2078490001"/>
    </cacheField>
    <cacheField name="Arista comment (Q2'20)" numFmtId="0">
      <sharedItems containsBlank="1"/>
    </cacheField>
    <cacheField name="Arista (Q2'20)_x000a_ ST or HT or Hybrid?_x000a_ If applies" numFmtId="0">
      <sharedItems containsBlank="1"/>
    </cacheField>
    <cacheField name="Ownership (Q2'20)" numFmtId="0">
      <sharedItems count="2">
        <s v="Arista"/>
        <s v="Jabil"/>
      </sharedItems>
    </cacheField>
    <cacheField name="Arista PIC (Q2'20)" numFmtId="0">
      <sharedItems count="19">
        <s v="Binh Hoang"/>
        <s v="Carmen Lin"/>
        <s v="Kathy Ch'ng/Yonn Chi"/>
        <s v="Chris Wells"/>
        <s v="Huan Nguyen"/>
        <s v="Jason Espinoza"/>
        <s v="John Malian"/>
        <s v="Kathy Ch'ng/Erlyn"/>
        <s v="Kathy Ch'ng/Huan Nguyen"/>
        <s v="Long Dang"/>
        <s v="Kathy Ch'ng/Rima"/>
        <s v="Kathy Ch'ng/Susan"/>
        <s v="Rima Mohanty"/>
        <s v="Kathy/Consigned"/>
        <s v="Kathy/Yonn - Consigned FB"/>
        <s v="Lai Chen Soong/John"/>
        <s v="Lai Chen Soong/Susan"/>
        <s v="Lai Chen Soong/Yonn Chi"/>
        <s v="Lai Chen/Consigned"/>
      </sharedItems>
    </cacheField>
    <cacheField name="Remark/Actions for Cmgrs/JPE_x000a_ (Q2'20)" numFmtId="0">
      <sharedItems containsNonDate="0" containsString="0" containsBlank="1"/>
    </cacheField>
    <cacheField name="Delta of New Recommend Price (Q2'20) vs Q120 (Arista &amp; JPE Owned)" numFmtId="165">
      <sharedItems containsNonDate="0" containsString="0" containsBlank="1"/>
    </cacheField>
    <cacheField name="JPE Remark" numFmtId="0">
      <sharedItems containsNonDate="0" containsString="0" containsBlank="1"/>
    </cacheField>
    <cacheField name="NEW Jabil recommended price (Q2'20)" numFmtId="165">
      <sharedItems containsNonDate="0" containsString="0" containsBlank="1"/>
    </cacheField>
    <cacheField name="Jabil supplier (Q2'20)" numFmtId="0">
      <sharedItems containsNonDate="0" containsString="0" containsBlank="1"/>
    </cacheField>
    <cacheField name="Jabil MOQ (Q2'20)" numFmtId="0">
      <sharedItems containsNonDate="0" containsString="0" containsBlank="1"/>
    </cacheField>
    <cacheField name="Jabil Lead Time (Q2'20) in Weeks/7day calendar" numFmtId="0">
      <sharedItems containsNonDate="0" containsString="0" containsBlank="1"/>
    </cacheField>
    <cacheField name="Jabil supplier MPN (Q2'20)" numFmtId="0">
      <sharedItems containsNonDate="0" containsString="0" containsBlank="1"/>
    </cacheField>
    <cacheField name="Jabil supplier splits (Q2'20)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21">
  <r>
    <s v="ASASY-00219-03"/>
    <s v="ASY-00219-03"/>
    <s v="N"/>
    <s v="TeikSoon Loh"/>
    <s v="MISC ASY M4 NEVADA FAN HIGH SPEED"/>
    <s v="METAL"/>
    <s v="SANYO DENKI AMERICA INC."/>
    <s v="SANYODENKI"/>
    <s v="9GV0612P1H061"/>
    <n v="11"/>
    <n v="100"/>
    <n v="100"/>
    <m/>
    <s v="PO"/>
    <m/>
    <n v="0"/>
    <n v="0"/>
    <n v="0"/>
    <n v="0"/>
    <n v="0"/>
    <n v="0"/>
    <n v="0"/>
    <n v="0"/>
    <n v="0"/>
    <s v="No demand"/>
    <n v="8.35"/>
    <m/>
    <n v="-8.35"/>
    <m/>
    <m/>
    <m/>
    <x v="0"/>
    <s v="Sanyo Denki $8.35000 (100%)"/>
    <n v="2700"/>
    <n v="20"/>
    <s v="ASY-00219-03"/>
    <m/>
    <m/>
    <x v="0"/>
    <x v="0"/>
    <m/>
    <m/>
    <m/>
    <m/>
    <m/>
    <m/>
    <m/>
    <m/>
    <m/>
  </r>
  <r>
    <s v="ASASY-00232-10"/>
    <s v="ASY-00232-10"/>
    <s v="N"/>
    <s v="TeikSoon Loh"/>
    <s v="ASY,FAN MODULE,1RU,EXIT/FORWARD,RED"/>
    <s v="FAN"/>
    <s v="SANYO DENKI AMERICA INC."/>
    <s v="SANYODENKI"/>
    <s v="1023-100558"/>
    <n v="13"/>
    <n v="5000"/>
    <n v="-110548"/>
    <m/>
    <s v="PO"/>
    <m/>
    <n v="53427"/>
    <n v="50000"/>
    <n v="25000"/>
    <n v="103427"/>
    <n v="128427"/>
    <n v="115548"/>
    <n v="41492"/>
    <n v="38985"/>
    <n v="-28613"/>
    <s v="Cannot cover demand"/>
    <n v="12.05"/>
    <m/>
    <n v="-12.05"/>
    <m/>
    <m/>
    <m/>
    <x v="1"/>
    <s v="Sanyo Denki $12.05000 (100%)"/>
    <n v="5000"/>
    <n v="12"/>
    <s v="ASY-00232-10"/>
    <m/>
    <m/>
    <x v="0"/>
    <x v="0"/>
    <m/>
    <m/>
    <m/>
    <m/>
    <m/>
    <m/>
    <m/>
    <m/>
    <m/>
  </r>
  <r>
    <s v="ASASY-00246-10"/>
    <s v="ASY-00246-10"/>
    <s v="N"/>
    <s v="TeikSoon Loh"/>
    <s v="ASY,FAN MODULE,1RU,INLET/REVERSE,BLUE"/>
    <s v="FAN"/>
    <s v="SANYO DENKI AMERICA INC."/>
    <s v="SANYODENKI"/>
    <s v="1023-100559"/>
    <n v="13"/>
    <n v="5000"/>
    <n v="-56056"/>
    <m/>
    <s v="PO"/>
    <m/>
    <n v="15017"/>
    <n v="30000"/>
    <n v="15000"/>
    <n v="45017"/>
    <n v="60017"/>
    <n v="61056"/>
    <n v="13148"/>
    <n v="13064"/>
    <n v="-14187"/>
    <s v="Cannot cover demand"/>
    <n v="12.05"/>
    <m/>
    <n v="-12.05"/>
    <m/>
    <m/>
    <m/>
    <x v="1"/>
    <s v="Sanyo Denki $12.05000 (100%)"/>
    <n v="5000"/>
    <n v="12"/>
    <s v="ASY-00246-10"/>
    <m/>
    <m/>
    <x v="0"/>
    <x v="0"/>
    <m/>
    <m/>
    <m/>
    <m/>
    <m/>
    <m/>
    <m/>
    <m/>
    <m/>
  </r>
  <r>
    <s v="ASASY-01153-03"/>
    <s v="ASY-01153-03"/>
    <s v="N"/>
    <s v="TeikSoon Loh"/>
    <s v="ASY,SEQUOIA,4.57MM PERF,FAN AIR EXIT"/>
    <s v="METAL"/>
    <s v="SANYO DENKI AMERICA INC."/>
    <s v="SANYODENKI"/>
    <s v="109-U0012-01"/>
    <n v="13"/>
    <n v="1000"/>
    <n v="-308"/>
    <m/>
    <s v="PO"/>
    <m/>
    <n v="7194"/>
    <n v="0"/>
    <n v="0"/>
    <n v="7194"/>
    <n v="7194"/>
    <n v="1308"/>
    <n v="820"/>
    <n v="720"/>
    <n v="5066"/>
    <s v="Can cover demand"/>
    <n v="23.31"/>
    <m/>
    <n v="-23.31"/>
    <m/>
    <m/>
    <m/>
    <x v="2"/>
    <s v="Sanyo Denki $23.31000 (100%)"/>
    <n v="1000"/>
    <n v="12"/>
    <s v="ASY-01153-03"/>
    <m/>
    <m/>
    <x v="0"/>
    <x v="0"/>
    <m/>
    <m/>
    <m/>
    <m/>
    <m/>
    <m/>
    <m/>
    <m/>
    <m/>
  </r>
  <r>
    <s v="ASASY-01154-03"/>
    <s v="ASY-01154-03"/>
    <s v="N"/>
    <s v="TeikSoon Loh"/>
    <s v="ASY,SEQUOIA,4.57MM PERF,FAN AIR INLET"/>
    <s v="METAL"/>
    <s v="SANYO DENKI AMERICA INC."/>
    <s v="SANYODENKI"/>
    <s v="109-U0013-01"/>
    <n v="13"/>
    <n v="1000"/>
    <n v="292"/>
    <m/>
    <s v="PO"/>
    <m/>
    <n v="15780"/>
    <n v="0"/>
    <n v="0"/>
    <n v="15780"/>
    <n v="15780"/>
    <n v="708"/>
    <n v="280"/>
    <n v="120"/>
    <n v="14792"/>
    <s v="Can cover demand"/>
    <n v="23.96"/>
    <m/>
    <n v="-23.96"/>
    <m/>
    <m/>
    <m/>
    <x v="3"/>
    <s v="Sanyo Denki $23.96000 (100%)"/>
    <n v="1000"/>
    <n v="12"/>
    <s v="ASY-01154-03"/>
    <m/>
    <m/>
    <x v="0"/>
    <x v="0"/>
    <m/>
    <m/>
    <m/>
    <m/>
    <m/>
    <m/>
    <m/>
    <m/>
    <m/>
  </r>
  <r>
    <s v="ASASY-01542-08"/>
    <s v="ASY-01542-08"/>
    <s v="N"/>
    <s v="TeikSoon Loh"/>
    <s v="ASY, FINAL ASSEMBLY, FAN MODULE, MENDOCI"/>
    <s v="FAN"/>
    <s v="SANYO DENKI AMERICA INC."/>
    <s v="SANYODENKI"/>
    <s v="109-U0029-02"/>
    <n v="13"/>
    <n v="3000"/>
    <n v="-1851"/>
    <m/>
    <s v="PO"/>
    <m/>
    <n v="3843"/>
    <n v="3000"/>
    <n v="0"/>
    <n v="6843"/>
    <n v="6843"/>
    <n v="4851"/>
    <n v="3312"/>
    <n v="2248"/>
    <n v="-1320"/>
    <s v="Cannot cover demand"/>
    <n v="23.2"/>
    <m/>
    <n v="-23.2"/>
    <m/>
    <m/>
    <m/>
    <x v="4"/>
    <s v="Sanyo Denki $23.20000 (100%)"/>
    <n v="3000"/>
    <n v="14"/>
    <s v="ASY-01542-08"/>
    <m/>
    <m/>
    <x v="0"/>
    <x v="0"/>
    <m/>
    <m/>
    <m/>
    <m/>
    <m/>
    <m/>
    <m/>
    <m/>
    <m/>
  </r>
  <r>
    <s v="ASASY-01695-03"/>
    <s v="ASY-01695-03"/>
    <s v="N"/>
    <s v="TeikSoon Loh"/>
    <s v="ASY,SEQUOIA,4.57MM PERF,FAN AIR EXIT,130"/>
    <s v="FAN"/>
    <s v="SANYO DENKI AMERICA INC."/>
    <s v="SANYODENKI"/>
    <s v="109-U0034-01"/>
    <n v="13"/>
    <n v="1000"/>
    <n v="-11313"/>
    <m/>
    <s v="PO"/>
    <m/>
    <n v="4572"/>
    <n v="5000"/>
    <n v="5000"/>
    <n v="9572"/>
    <n v="14572"/>
    <n v="12313"/>
    <n v="7200"/>
    <n v="3275"/>
    <n v="-4941"/>
    <s v="Cannot cover demand"/>
    <n v="27.59"/>
    <m/>
    <n v="-27.59"/>
    <m/>
    <m/>
    <m/>
    <x v="5"/>
    <s v="Sanyo Denki $27.59000 (100%)"/>
    <n v="1000"/>
    <n v="12"/>
    <s v="ASY-01695-03"/>
    <m/>
    <m/>
    <x v="0"/>
    <x v="0"/>
    <m/>
    <m/>
    <m/>
    <m/>
    <m/>
    <m/>
    <m/>
    <m/>
    <m/>
  </r>
  <r>
    <s v="ASASY-01697-03"/>
    <s v="ASY-01697-03"/>
    <s v="N"/>
    <s v="TeikSoon Loh"/>
    <s v="ASY,SEQUOIA,4.57MM PERF,FAN AIR INLET,13"/>
    <s v="FAN"/>
    <s v="SANYO DENKI AMERICA INC."/>
    <s v="SANYODENKI"/>
    <s v="109-U0033-01"/>
    <n v="13"/>
    <n v="500"/>
    <n v="252"/>
    <m/>
    <s v="PO"/>
    <m/>
    <n v="502"/>
    <n v="0"/>
    <n v="0"/>
    <n v="502"/>
    <n v="502"/>
    <n v="248"/>
    <n v="120"/>
    <n v="120"/>
    <n v="134"/>
    <s v="Can cover demand"/>
    <n v="27.59"/>
    <m/>
    <n v="-27.59"/>
    <m/>
    <m/>
    <m/>
    <x v="6"/>
    <s v="Sanyo Denki $30.62000 (100%)"/>
    <n v="1000"/>
    <n v="12"/>
    <s v="ASY-01697-03"/>
    <m/>
    <m/>
    <x v="0"/>
    <x v="0"/>
    <m/>
    <m/>
    <m/>
    <m/>
    <m/>
    <m/>
    <m/>
    <m/>
    <m/>
  </r>
  <r>
    <s v="ASASY-01742-03"/>
    <s v="ASY-01742-03"/>
    <s v="N"/>
    <s v="TeikSoon Loh"/>
    <s v="ASY,M4,RAINBOW,FAN"/>
    <s v="FAN"/>
    <s v="SANYO DENKI AMERICA INC."/>
    <s v="SANYODENKI"/>
    <s v="1022-107726"/>
    <n v="13"/>
    <n v="5000"/>
    <n v="-21067"/>
    <m/>
    <s v="PO"/>
    <m/>
    <n v="8709"/>
    <n v="15000"/>
    <n v="10000"/>
    <n v="23709"/>
    <n v="33709"/>
    <n v="26067"/>
    <n v="15890"/>
    <n v="15330"/>
    <n v="-8248"/>
    <s v="Cannot cover demand"/>
    <n v="20.39"/>
    <m/>
    <n v="-20.39"/>
    <m/>
    <m/>
    <m/>
    <x v="7"/>
    <s v="Sanyo Denki $20.39000 (100%)"/>
    <n v="5000"/>
    <n v="12"/>
    <s v="ASY-01742-03"/>
    <m/>
    <m/>
    <x v="0"/>
    <x v="0"/>
    <m/>
    <m/>
    <m/>
    <m/>
    <m/>
    <m/>
    <m/>
    <m/>
    <m/>
  </r>
  <r>
    <s v="ASASY-02048-04"/>
    <s v="ASY-02048-04"/>
    <s v="N"/>
    <s v="TeikSoon Loh"/>
    <s v="ASY,FAN MODULE,1RU,32CFM,EXIT,RED"/>
    <s v="FAN"/>
    <s v="SANYO DENKI AMERICA INC."/>
    <s v="SANYODENKI"/>
    <s v="1023-106280"/>
    <n v="13"/>
    <n v="500"/>
    <n v="-11428"/>
    <m/>
    <s v="PO"/>
    <m/>
    <n v="6364"/>
    <n v="3000"/>
    <n v="500"/>
    <n v="9364"/>
    <n v="9864"/>
    <n v="11928"/>
    <n v="5268"/>
    <n v="5028"/>
    <n v="-7332"/>
    <s v="Cannot cover demand"/>
    <n v="18.16"/>
    <m/>
    <n v="-18.16"/>
    <m/>
    <m/>
    <m/>
    <x v="8"/>
    <s v="Sanyo Denki $18.16000 (100%)"/>
    <n v="500"/>
    <n v="12"/>
    <s v="ASY-02048-04"/>
    <m/>
    <m/>
    <x v="0"/>
    <x v="0"/>
    <m/>
    <m/>
    <m/>
    <m/>
    <m/>
    <m/>
    <m/>
    <m/>
    <m/>
  </r>
  <r>
    <s v="ASASY-02049-04"/>
    <s v="ASY-02049-04"/>
    <s v="N"/>
    <s v="TeikSoon Loh"/>
    <s v="ASY,FAN MODULE,1RU,32CFM,INLET,BLUE"/>
    <s v="FAN"/>
    <s v="SANYO DENKI AMERICA INC."/>
    <s v="SANYODENKI"/>
    <s v="1023-107118"/>
    <n v="13"/>
    <n v="500"/>
    <n v="-10364"/>
    <m/>
    <s v="PO"/>
    <m/>
    <n v="8160"/>
    <n v="2000"/>
    <n v="1000"/>
    <n v="10160"/>
    <n v="11160"/>
    <n v="10864"/>
    <n v="4876"/>
    <n v="3876"/>
    <n v="-4580"/>
    <s v="Cannot cover demand"/>
    <n v="18.16"/>
    <m/>
    <n v="-18.16"/>
    <m/>
    <m/>
    <m/>
    <x v="8"/>
    <s v="Sanyo Denki $18.16000 (100%)"/>
    <n v="500"/>
    <n v="12"/>
    <s v="ASY-02049-04"/>
    <m/>
    <m/>
    <x v="0"/>
    <x v="0"/>
    <m/>
    <m/>
    <m/>
    <m/>
    <m/>
    <m/>
    <m/>
    <m/>
    <m/>
  </r>
  <r>
    <s v="ASASY-02267-07"/>
    <s v="ASY-02267-07"/>
    <s v="N"/>
    <s v="TeikSoon Loh"/>
    <s v="ASY,KEPLER,FAN"/>
    <s v="FAN"/>
    <s v="SANYO DENKI AMERICA INC."/>
    <s v="SANYODENKI"/>
    <s v="1023-106387"/>
    <n v="17"/>
    <n v="5120"/>
    <n v="5120"/>
    <m/>
    <s v="PO"/>
    <m/>
    <n v="584"/>
    <n v="640"/>
    <n v="0"/>
    <n v="1224"/>
    <n v="1224"/>
    <n v="0"/>
    <n v="0"/>
    <n v="0"/>
    <n v="1224"/>
    <s v="No demand"/>
    <n v="48.63"/>
    <m/>
    <n v="-48.63"/>
    <m/>
    <m/>
    <m/>
    <x v="9"/>
    <s v="Sanyo Denki $48.63000 (100%)"/>
    <n v="1280"/>
    <n v="18"/>
    <s v="ASY-02267-07"/>
    <m/>
    <m/>
    <x v="0"/>
    <x v="0"/>
    <m/>
    <m/>
    <m/>
    <m/>
    <m/>
    <m/>
    <m/>
    <m/>
    <m/>
  </r>
  <r>
    <s v="ASASY-02578-03"/>
    <s v="ASY-02578-03"/>
    <s v="N"/>
    <s v="TeikSoon Loh"/>
    <s v="ASY,TEHAMA,FAN MODULE,DUAL FAN,1RU,EXIT,"/>
    <s v="FAN"/>
    <s v="SANYO DENKI AMERICA INC."/>
    <s v="SANYODENKI"/>
    <s v="ASY-02578-03"/>
    <n v="19"/>
    <n v="1000"/>
    <n v="-1210"/>
    <m/>
    <s v="PO"/>
    <m/>
    <n v="330"/>
    <n v="2060"/>
    <n v="2000"/>
    <n v="2390"/>
    <n v="4390"/>
    <n v="2210"/>
    <n v="1170"/>
    <n v="1120"/>
    <n v="1010"/>
    <s v="Can cover demand"/>
    <n v="36.04"/>
    <m/>
    <n v="-36.04"/>
    <m/>
    <m/>
    <m/>
    <x v="10"/>
    <s v="Sanyo Denki $36.04000 (100%)"/>
    <n v="1000"/>
    <n v="18"/>
    <s v="ASY-02578-03"/>
    <m/>
    <m/>
    <x v="0"/>
    <x v="0"/>
    <m/>
    <m/>
    <m/>
    <m/>
    <m/>
    <m/>
    <m/>
    <m/>
    <m/>
  </r>
  <r>
    <s v="ASASY-03084-04D"/>
    <s v="ASY-03084-04"/>
    <s v="N"/>
    <s v="HOECHOON CHNG"/>
    <s v="ASY,SAN MATEO,FANM,RED,MECH"/>
    <s v="FAN"/>
    <s v="SANYO DENKI AMERICA INC."/>
    <s v="SANYODENKI"/>
    <s v="ASY-03084-04"/>
    <n v="15"/>
    <n v="175"/>
    <n v="163"/>
    <m/>
    <s v="PO"/>
    <m/>
    <n v="157"/>
    <n v="0"/>
    <n v="0"/>
    <n v="157"/>
    <n v="157"/>
    <n v="12"/>
    <n v="0"/>
    <n v="0"/>
    <n v="145"/>
    <s v="Can cover demand"/>
    <n v="124.33"/>
    <m/>
    <n v="-124.33"/>
    <m/>
    <m/>
    <m/>
    <x v="11"/>
    <s v="Sanyo Denki $124.33000 (100%)"/>
    <n v="175"/>
    <n v="18"/>
    <s v="ASY-03084-04"/>
    <m/>
    <m/>
    <x v="0"/>
    <x v="0"/>
    <m/>
    <m/>
    <m/>
    <m/>
    <m/>
    <m/>
    <m/>
    <m/>
    <m/>
  </r>
  <r>
    <s v="ASASY-03275-04"/>
    <s v="ASY-03275-04"/>
    <s v="N"/>
    <s v="TeikSoon Loh"/>
    <s v="ASY, DENALI, FAN, 76MM"/>
    <s v="FAN"/>
    <s v="SANYO DENKI AMERICA INC."/>
    <s v="SANYODENKI"/>
    <s v="ASY-03275-04"/>
    <n v="13"/>
    <n v="2000"/>
    <n v="1360"/>
    <n v="64736"/>
    <s v="PO"/>
    <m/>
    <n v="0"/>
    <n v="0"/>
    <n v="0"/>
    <n v="0"/>
    <n v="0"/>
    <n v="640"/>
    <n v="0"/>
    <n v="0"/>
    <n v="-640"/>
    <s v="Cannot cover demand"/>
    <n v="47.6"/>
    <m/>
    <n v="-47.6"/>
    <m/>
    <m/>
    <m/>
    <x v="12"/>
    <s v="Sanyo Denki  $47.60000 (100%)"/>
    <n v="2000"/>
    <n v="12"/>
    <s v="ASY-03275-04"/>
    <m/>
    <m/>
    <x v="0"/>
    <x v="0"/>
    <m/>
    <m/>
    <m/>
    <m/>
    <m/>
    <m/>
    <m/>
    <m/>
    <m/>
  </r>
  <r>
    <s v="ASASY-03562-02"/>
    <s v="ASY-03562-02"/>
    <s v="N"/>
    <s v="TeikSoon Loh"/>
    <s v="ASY,TEHAMA,BLACKHAWK,FAN MODULE,DUAL FAN"/>
    <s v="FAN"/>
    <s v="SANYO DENKI AMERICA INC."/>
    <s v="SANYODENKI"/>
    <s v="1023-116180"/>
    <n v="19"/>
    <n v="500"/>
    <n v="-525"/>
    <m/>
    <s v="PO"/>
    <m/>
    <n v="1266"/>
    <n v="1500"/>
    <n v="0"/>
    <n v="2766"/>
    <n v="2766"/>
    <n v="1025"/>
    <n v="750"/>
    <n v="750"/>
    <n v="991"/>
    <s v="Can cover demand"/>
    <n v="39.67"/>
    <m/>
    <n v="-39.67"/>
    <m/>
    <m/>
    <m/>
    <x v="13"/>
    <s v="Sanyo Denki $39.67000 (100%)"/>
    <n v="500"/>
    <n v="18"/>
    <s v="ASY-03562-01"/>
    <m/>
    <m/>
    <x v="0"/>
    <x v="0"/>
    <m/>
    <m/>
    <m/>
    <m/>
    <m/>
    <m/>
    <m/>
    <m/>
    <m/>
  </r>
  <r>
    <s v="ASASY-03569-03"/>
    <s v="ASY-03569-03"/>
    <s v="N"/>
    <s v="TeikSoon Loh"/>
    <s v="ASY,SUNON,FAN"/>
    <s v="FAN"/>
    <s v="SUNONWEALTH ELECTRIC MACHINE"/>
    <s v="SUNON"/>
    <s v="4035HQ/VG60561BX-Q11U-S9H"/>
    <n v="15"/>
    <n v="1000"/>
    <n v="-5054"/>
    <m/>
    <s v="Delivery"/>
    <m/>
    <n v="6999"/>
    <n v="0"/>
    <n v="5000"/>
    <n v="6999"/>
    <n v="11999"/>
    <n v="6054"/>
    <n v="11799"/>
    <n v="12744"/>
    <n v="-10854"/>
    <s v="Cannot cover demand"/>
    <n v="16.25"/>
    <m/>
    <n v="-16.25"/>
    <m/>
    <m/>
    <m/>
    <x v="14"/>
    <s v="Sunon $16.25000 (100%)"/>
    <n v="100"/>
    <n v="14"/>
    <s v="ASY-03569-01"/>
    <m/>
    <m/>
    <x v="0"/>
    <x v="0"/>
    <m/>
    <m/>
    <m/>
    <m/>
    <m/>
    <m/>
    <m/>
    <m/>
    <m/>
  </r>
  <r>
    <s v="ASASY-03674-07"/>
    <s v="ASY-03674-07"/>
    <s v="N"/>
    <s v="TeikSoon Loh"/>
    <s v="ASY,YUBA,FAN MODULE,EXIT,SINGLE,HS"/>
    <s v="METAL"/>
    <s v="SANYO DENKI AMERICA INC."/>
    <s v="SANYODENKI"/>
    <s v="ASY-03674-07"/>
    <n v="13"/>
    <n v="1000"/>
    <n v="1000"/>
    <n v="43260"/>
    <s v="PO"/>
    <m/>
    <n v="0"/>
    <n v="0"/>
    <n v="0"/>
    <n v="0"/>
    <n v="0"/>
    <n v="0"/>
    <n v="200"/>
    <n v="400"/>
    <n v="-200"/>
    <s v="Cannot cover demand"/>
    <n v="43.26"/>
    <m/>
    <n v="-43.26"/>
    <m/>
    <m/>
    <m/>
    <x v="15"/>
    <s v="Sanyo Denki  $42.44000 (100%)"/>
    <n v="1000"/>
    <n v="12"/>
    <s v="ASY-03674-07"/>
    <s v="1/17 BH: Gen2 Replacemnt p/n ASY-04859-02."/>
    <m/>
    <x v="0"/>
    <x v="0"/>
    <m/>
    <m/>
    <m/>
    <m/>
    <m/>
    <m/>
    <m/>
    <m/>
    <m/>
  </r>
  <r>
    <s v="ASASY-03674-09"/>
    <s v="ASY-03674-09"/>
    <s v="N"/>
    <s v="TeikSoon Loh"/>
    <s v="ASY,YUBA,FAN MODULE,EXIT,SINGLE,HS"/>
    <s v="FAN"/>
    <s v="SANYO DENKI AMERICA INC."/>
    <s v="SANYODENKI"/>
    <s v="109-U0040-02"/>
    <n v="13"/>
    <n v="5000"/>
    <n v="796"/>
    <n v="27613.239999999998"/>
    <s v="PO"/>
    <m/>
    <n v="2759"/>
    <n v="0"/>
    <n v="0"/>
    <n v="2759"/>
    <n v="2759"/>
    <n v="4204"/>
    <n v="2082"/>
    <n v="2272"/>
    <n v="-3527"/>
    <s v="Cannot cover demand"/>
    <n v="34.69"/>
    <m/>
    <n v="-34.69"/>
    <m/>
    <m/>
    <m/>
    <x v="16"/>
    <s v="Sanyo Denki $33.09000 (100%)"/>
    <n v="5000"/>
    <n v="12"/>
    <s v="ASY-03674-09"/>
    <s v="1/17 BH: Gen2 Replacemnt p/n ASY-04859-02."/>
    <m/>
    <x v="0"/>
    <x v="0"/>
    <m/>
    <m/>
    <m/>
    <m/>
    <m/>
    <m/>
    <m/>
    <m/>
    <m/>
  </r>
  <r>
    <s v="ASASY-03675-08"/>
    <s v="ASY-03675-08"/>
    <s v="N"/>
    <s v="TeikSoon Loh"/>
    <s v="ASY,YUBA,FAN MODULE,EXIT,DUAL,HS"/>
    <s v="FAN"/>
    <s v="SANYO DENKI AMERICA INC."/>
    <s v="SANYODENKI"/>
    <s v="109-U0043-02"/>
    <n v="17"/>
    <n v="1000"/>
    <n v="-3578"/>
    <m/>
    <s v="PO"/>
    <m/>
    <n v="3191"/>
    <n v="2000"/>
    <n v="0"/>
    <n v="5191"/>
    <n v="5191"/>
    <n v="4578"/>
    <n v="2592"/>
    <n v="2592"/>
    <n v="-1979"/>
    <s v="Cannot cover demand"/>
    <n v="56.25"/>
    <m/>
    <n v="-56.25"/>
    <m/>
    <m/>
    <m/>
    <x v="17"/>
    <s v="Sanyo Denki $52.14000 (100%)"/>
    <n v="1000"/>
    <n v="12"/>
    <s v="ASY-03675-08"/>
    <s v="1/17 BH: Gen2 Replacemnt p/n ASY-04862-02."/>
    <m/>
    <x v="0"/>
    <x v="0"/>
    <m/>
    <m/>
    <m/>
    <m/>
    <m/>
    <m/>
    <m/>
    <m/>
    <m/>
  </r>
  <r>
    <s v="ASASY-03677-06"/>
    <s v="ASY-03677-06"/>
    <s v="N"/>
    <s v="TeikSoon Loh"/>
    <s v="ASY,YUBA,FAN MODULE,INLET,SINGLE,HS"/>
    <s v="METAL"/>
    <s v="SANYO DENKI AMERICA INC."/>
    <s v="SANYODENKI"/>
    <s v="ASY-03677-06"/>
    <n v="13"/>
    <n v="1000"/>
    <n v="1000"/>
    <n v="43260"/>
    <s v="PO"/>
    <m/>
    <n v="0"/>
    <n v="0"/>
    <n v="0"/>
    <n v="0"/>
    <n v="0"/>
    <n v="0"/>
    <n v="200"/>
    <n v="400"/>
    <n v="-200"/>
    <s v="Cannot cover demand"/>
    <n v="43.26"/>
    <m/>
    <n v="-43.26"/>
    <m/>
    <m/>
    <m/>
    <x v="15"/>
    <s v="Sanyo Denki  $42.44000 (100%)"/>
    <n v="1000"/>
    <n v="12"/>
    <s v="ASY-03677-06"/>
    <s v="1/17 BH: Gen2 Replacemnt p/n ASY-04860-02."/>
    <m/>
    <x v="0"/>
    <x v="0"/>
    <m/>
    <m/>
    <m/>
    <m/>
    <m/>
    <m/>
    <m/>
    <m/>
    <m/>
  </r>
  <r>
    <s v="ASASY-03677-08"/>
    <s v="ASY-03677-08"/>
    <s v="N"/>
    <s v="TeikSoon Loh"/>
    <s v="ASY,YUBA,FAN MODULE,INLET,SINGLE,HS"/>
    <s v="FAN"/>
    <s v="SANYO DENKI AMERICA INC."/>
    <s v="SANYODENKI"/>
    <s v="109-U0041-02"/>
    <n v="13"/>
    <n v="5000"/>
    <n v="630"/>
    <n v="21854.699999999997"/>
    <s v="PO"/>
    <m/>
    <n v="1423"/>
    <n v="0"/>
    <n v="0"/>
    <n v="1423"/>
    <n v="1423"/>
    <n v="4370"/>
    <n v="2274"/>
    <n v="2400"/>
    <n v="-5221"/>
    <s v="Cannot cover demand"/>
    <n v="34.69"/>
    <m/>
    <n v="-34.69"/>
    <m/>
    <m/>
    <m/>
    <x v="16"/>
    <s v="Sanyo Denki $33.09000 (100%)"/>
    <n v="5000"/>
    <n v="12"/>
    <s v="ASY-03677-08"/>
    <s v="1/17 BH: Gen2 Replacemnt p/n ASY-04860-02."/>
    <m/>
    <x v="0"/>
    <x v="0"/>
    <m/>
    <m/>
    <m/>
    <m/>
    <m/>
    <m/>
    <m/>
    <m/>
    <m/>
  </r>
  <r>
    <s v="ASASY-03678-02D"/>
    <s v="ASY-03678-02"/>
    <s v="N"/>
    <s v="HOECHOON CHNG"/>
    <s v="ASY,YUBA,FAN MODULE,INLET,DUAL,HS"/>
    <s v="METAL"/>
    <s v="SANYO DENKI AMERICA INC."/>
    <s v="SANYODENKI"/>
    <s v="ASY-03678-02"/>
    <n v="18"/>
    <n v="1000"/>
    <n v="1000"/>
    <m/>
    <s v="PO"/>
    <m/>
    <n v="28"/>
    <n v="0"/>
    <n v="0"/>
    <n v="28"/>
    <n v="28"/>
    <n v="0"/>
    <n v="0"/>
    <n v="0"/>
    <n v="28"/>
    <s v="No demand"/>
    <n v="56.25"/>
    <m/>
    <n v="-56.25"/>
    <m/>
    <m/>
    <m/>
    <x v="17"/>
    <s v="Sanyo Denki $52.14000 (100%)"/>
    <n v="1000"/>
    <n v="12"/>
    <s v="SDY-03678-02"/>
    <s v="1/17 BH: Gen2 Replacemnt p/n ASY-04863-02."/>
    <m/>
    <x v="0"/>
    <x v="0"/>
    <m/>
    <m/>
    <m/>
    <m/>
    <m/>
    <m/>
    <m/>
    <m/>
    <m/>
  </r>
  <r>
    <s v="ASASY-03882-01"/>
    <s v="ASY-03882-01"/>
    <s v="N"/>
    <s v="TeikSoon Loh"/>
    <s v="ASY,SAN MATEO,FANM,COMMERCIAL TEMP,RED,M"/>
    <s v="FAN"/>
    <s v="SANYO DENKI AMERICA INC."/>
    <s v="SANYODENKI"/>
    <s v="ASY-03882-01"/>
    <n v="22"/>
    <n v="175"/>
    <n v="103"/>
    <m/>
    <s v="PO"/>
    <m/>
    <n v="119"/>
    <n v="0"/>
    <n v="0"/>
    <n v="119"/>
    <n v="119"/>
    <n v="72"/>
    <n v="36"/>
    <n v="36"/>
    <n v="11"/>
    <s v="Can cover demand"/>
    <n v="93.2"/>
    <m/>
    <n v="-93.2"/>
    <m/>
    <m/>
    <m/>
    <x v="18"/>
    <s v="Sanyo Denki $93.20000 (100%)"/>
    <n v="175"/>
    <n v="18"/>
    <s v="ASY-03882-01"/>
    <m/>
    <m/>
    <x v="0"/>
    <x v="0"/>
    <m/>
    <m/>
    <m/>
    <m/>
    <m/>
    <m/>
    <m/>
    <m/>
    <m/>
  </r>
  <r>
    <s v="ASASY-03919-02"/>
    <s v="ASY-03919-02"/>
    <s v="N"/>
    <s v="TeikSoon Loh"/>
    <s v="ASY,SAN MATEO,FANM,COMMERCIAL TEMP,BLUE,"/>
    <s v="FAN"/>
    <s v="SANYO DENKI AMERICA INC."/>
    <s v="SANYODENKI"/>
    <s v="ASY-03919-02"/>
    <n v="18"/>
    <n v="500"/>
    <n v="384"/>
    <m/>
    <s v="PO"/>
    <m/>
    <n v="163"/>
    <n v="310"/>
    <n v="0"/>
    <n v="473"/>
    <n v="473"/>
    <n v="116"/>
    <n v="36"/>
    <n v="36"/>
    <n v="321"/>
    <s v="Can cover demand"/>
    <n v="93.2"/>
    <m/>
    <n v="-93.2"/>
    <m/>
    <m/>
    <m/>
    <x v="18"/>
    <s v="Sanyo Denki $93.20000 (100%)"/>
    <n v="175"/>
    <n v="18"/>
    <s v="ASY-03919-02"/>
    <m/>
    <m/>
    <x v="0"/>
    <x v="0"/>
    <m/>
    <m/>
    <m/>
    <m/>
    <m/>
    <m/>
    <m/>
    <m/>
    <m/>
  </r>
  <r>
    <s v="ASASY-04098-02D"/>
    <s v="ASY-04098-02"/>
    <s v="N"/>
    <s v="HOECHOON CHNG"/>
    <s v="ASY,TUNDRA,FANM,80MM,EXIT"/>
    <s v="METAL"/>
    <s v="SANYO DENKI AMERICA INC."/>
    <s v="SANYODENKI"/>
    <s v="ASY-04098-02"/>
    <n v="15"/>
    <n v="1000"/>
    <n v="-1637"/>
    <m/>
    <s v="PO"/>
    <m/>
    <n v="0"/>
    <n v="0"/>
    <n v="0"/>
    <n v="0"/>
    <n v="0"/>
    <n v="2637"/>
    <n v="4050"/>
    <n v="4050"/>
    <n v="-6687"/>
    <s v="Cannot cover demand"/>
    <n v="37.17"/>
    <m/>
    <n v="-37.17"/>
    <m/>
    <m/>
    <m/>
    <x v="19"/>
    <s v="Sanyo Denki $36.85000 (100%)"/>
    <n v="1000"/>
    <n v="12"/>
    <s v="ASY-04098-02"/>
    <m/>
    <m/>
    <x v="0"/>
    <x v="0"/>
    <m/>
    <m/>
    <m/>
    <m/>
    <m/>
    <m/>
    <m/>
    <m/>
    <m/>
  </r>
  <r>
    <s v="ASASY-04414-01"/>
    <s v="ASY-04414-01"/>
    <s v="N"/>
    <s v="TeikSoon Loh"/>
    <s v="METAMAKO, HOTSWAP FAN ASY, 1RU, FWD"/>
    <s v="FAN"/>
    <s v="SANYO DENKI AMERICA INC."/>
    <s v="SANYODENKI"/>
    <s v="ASY-04414-01"/>
    <n v="19"/>
    <n v="100"/>
    <n v="-200"/>
    <m/>
    <s v="PO"/>
    <m/>
    <n v="173"/>
    <n v="200"/>
    <n v="100"/>
    <n v="373"/>
    <n v="473"/>
    <n v="300"/>
    <n v="124"/>
    <n v="128"/>
    <n v="49"/>
    <s v="Can cover demand"/>
    <n v="49.44"/>
    <m/>
    <n v="-49.44"/>
    <m/>
    <m/>
    <m/>
    <x v="20"/>
    <s v="Sanyo Denki $49.44000 (100%)"/>
    <n v="100"/>
    <n v="18"/>
    <s v="ASY-04414-01"/>
    <m/>
    <m/>
    <x v="0"/>
    <x v="0"/>
    <m/>
    <m/>
    <m/>
    <m/>
    <m/>
    <m/>
    <m/>
    <m/>
    <m/>
  </r>
  <r>
    <s v="ASASY-04415-01"/>
    <s v="ASY-04415-01"/>
    <s v="N"/>
    <s v="TeikSoon Loh"/>
    <s v="METAMAKO, HOTSWAP FAN ASY, 1RU, REV"/>
    <s v="FAN"/>
    <s v="SANYO DENKI AMERICA INC."/>
    <s v="SANYODENKI"/>
    <s v="ASY-04415-01"/>
    <n v="19"/>
    <n v="100"/>
    <n v="-1458"/>
    <m/>
    <s v="PO"/>
    <m/>
    <n v="541"/>
    <n v="1200"/>
    <n v="200"/>
    <n v="1741"/>
    <n v="1941"/>
    <n v="1558"/>
    <n v="754"/>
    <n v="782"/>
    <n v="-371"/>
    <s v="Cannot cover demand"/>
    <n v="49.44"/>
    <m/>
    <n v="-49.44"/>
    <m/>
    <m/>
    <m/>
    <x v="20"/>
    <s v="Sanyo Denki $49.44000 (100%)"/>
    <n v="100"/>
    <n v="18"/>
    <s v="ASY-04415-01"/>
    <m/>
    <m/>
    <x v="0"/>
    <x v="0"/>
    <m/>
    <m/>
    <m/>
    <m/>
    <m/>
    <m/>
    <m/>
    <m/>
    <m/>
  </r>
  <r>
    <s v="ASASY-04416-01"/>
    <s v="ASY-04416-01"/>
    <s v="N"/>
    <s v="TeikSoon Loh"/>
    <s v="METAMAKO, HOTSWAP FAN ASY, 2RU, FWD"/>
    <s v="FAN"/>
    <s v="SANYO DENKI AMERICA INC."/>
    <s v="SANYODENKI"/>
    <s v="ASY-04416-01"/>
    <n v="19"/>
    <n v="100"/>
    <n v="-65"/>
    <m/>
    <s v="PO"/>
    <m/>
    <n v="97"/>
    <n v="100"/>
    <n v="100"/>
    <n v="197"/>
    <n v="297"/>
    <n v="165"/>
    <n v="78"/>
    <n v="48"/>
    <n v="54"/>
    <s v="Can cover demand"/>
    <n v="48.77"/>
    <m/>
    <n v="-48.77"/>
    <m/>
    <m/>
    <m/>
    <x v="21"/>
    <s v="Sanyo Denki $48.77000 (100%)"/>
    <n v="100"/>
    <n v="18"/>
    <s v="ASY-04416-01"/>
    <m/>
    <m/>
    <x v="0"/>
    <x v="0"/>
    <m/>
    <m/>
    <m/>
    <m/>
    <m/>
    <m/>
    <m/>
    <m/>
    <m/>
  </r>
  <r>
    <s v="ASASY-04417-01"/>
    <s v="ASY-04417-01"/>
    <s v="N"/>
    <s v="TeikSoon Loh"/>
    <s v="METAMAKO, HOTSWAP FAN ASY, 2RU, REV"/>
    <s v="FAN"/>
    <s v="SANYO DENKI AMERICA INC."/>
    <s v="SANYODENKI"/>
    <s v="ASY-04417-01"/>
    <n v="19"/>
    <n v="100"/>
    <n v="-434"/>
    <m/>
    <s v="PO"/>
    <m/>
    <n v="100"/>
    <n v="500"/>
    <n v="200"/>
    <n v="600"/>
    <n v="800"/>
    <n v="534"/>
    <n v="300"/>
    <n v="159"/>
    <n v="-34"/>
    <s v="Cannot cover demand"/>
    <n v="48.77"/>
    <m/>
    <n v="-48.77"/>
    <m/>
    <m/>
    <m/>
    <x v="21"/>
    <s v="Sanyo Denki $48.77000 (100%)"/>
    <n v="100"/>
    <n v="18"/>
    <s v="ASY-04417-01"/>
    <m/>
    <m/>
    <x v="0"/>
    <x v="0"/>
    <m/>
    <m/>
    <m/>
    <m/>
    <m/>
    <m/>
    <m/>
    <m/>
    <m/>
  </r>
  <r>
    <s v="ASASY-04859-01D"/>
    <s v="ASY-04859-01"/>
    <s v="N"/>
    <s v="HOECHOON CHNG"/>
    <s v="ASY, YUBA, FAN-00120 MODULE GEN2, EXIT,"/>
    <s v="METAL"/>
    <s v="SANYO DENKI AMERICA INC."/>
    <s v="SANYODENKI"/>
    <s v="ASY-04859-01"/>
    <n v="15"/>
    <n v="1000"/>
    <n v="860"/>
    <m/>
    <s v="PO"/>
    <m/>
    <n v="0"/>
    <n v="1000"/>
    <n v="0"/>
    <n v="1000"/>
    <n v="1000"/>
    <n v="140"/>
    <n v="200"/>
    <n v="400"/>
    <n v="660"/>
    <s v="Can cover demand"/>
    <n v="43.26"/>
    <m/>
    <n v="-43.26"/>
    <m/>
    <m/>
    <m/>
    <x v="15"/>
    <s v="Sanyo Denki $42.44000 (100%)"/>
    <n v="1000"/>
    <n v="12"/>
    <s v="ASY-04859-01"/>
    <m/>
    <m/>
    <x v="0"/>
    <x v="0"/>
    <m/>
    <m/>
    <m/>
    <m/>
    <m/>
    <m/>
    <m/>
    <m/>
    <m/>
  </r>
  <r>
    <s v="ASASY-04860-01D"/>
    <s v="ASY-04860-01"/>
    <s v="N"/>
    <s v="HOECHOON CHNG"/>
    <s v="ASY, YUBA, FAN-00120 MODULE GEN2, INLET,"/>
    <s v="METAL"/>
    <s v="SANYO DENKI AMERICA INC."/>
    <s v="SANYO DENKI AMERICA INC."/>
    <s v="ASY-04860-01"/>
    <n v="15"/>
    <n v="1000"/>
    <n v="960"/>
    <n v="41529.599999999999"/>
    <s v="PO"/>
    <m/>
    <n v="0"/>
    <n v="0"/>
    <n v="0"/>
    <n v="0"/>
    <n v="0"/>
    <n v="40"/>
    <n v="0"/>
    <n v="0"/>
    <n v="-40"/>
    <s v="Cannot cover demand"/>
    <n v="43.26"/>
    <m/>
    <n v="-43.26"/>
    <m/>
    <m/>
    <m/>
    <x v="15"/>
    <s v="Sanyo Denki $42.44000 (100%)"/>
    <n v="1000"/>
    <n v="12"/>
    <s v="ASY-04860-01"/>
    <m/>
    <m/>
    <x v="0"/>
    <x v="0"/>
    <m/>
    <m/>
    <m/>
    <m/>
    <m/>
    <m/>
    <m/>
    <m/>
    <m/>
  </r>
  <r>
    <s v="ASASY-04860-02D"/>
    <s v="ASY-04860-02"/>
    <s v="N"/>
    <s v="HOECHOON CHNG"/>
    <s v="ASY, YUBA, FAN-00120 MODULE GEN2, INLET,"/>
    <s v="METAL"/>
    <s v="SANYO DENKI AMERICA INC."/>
    <s v="SANYODENKI"/>
    <s v="ASY-04860-02"/>
    <n v="7"/>
    <n v="1"/>
    <n v="-2986"/>
    <m/>
    <s v="PO"/>
    <m/>
    <n v="0"/>
    <n v="0"/>
    <n v="5000"/>
    <n v="0"/>
    <n v="5000"/>
    <n v="2987"/>
    <n v="2274"/>
    <n v="2400"/>
    <n v="-261"/>
    <s v="Cannot cover demand"/>
    <n v="42.44"/>
    <m/>
    <n v="-42.44"/>
    <m/>
    <m/>
    <m/>
    <x v="15"/>
    <s v="Sanyo Denki $42.44000 (100%)"/>
    <n v="1000"/>
    <n v="12"/>
    <s v="ASY-04860-02"/>
    <m/>
    <m/>
    <x v="0"/>
    <x v="0"/>
    <m/>
    <m/>
    <m/>
    <m/>
    <m/>
    <m/>
    <m/>
    <m/>
    <m/>
  </r>
  <r>
    <s v="ASPWR-00152-02"/>
    <s v="PWR-00152-02"/>
    <s v="N"/>
    <s v="CHEW HO CHUN"/>
    <s v="PSU, 1RU, BODEGA, ACDC WITH RED HANDLE +"/>
    <s v="POWER SUPPLY"/>
    <s v="ASTEC INTERNATIONAL LIMITED"/>
    <s v="ARTESYN"/>
    <s v="DS460S-3-401"/>
    <n v="17"/>
    <n v="360"/>
    <n v="-620"/>
    <m/>
    <s v="Delivery"/>
    <m/>
    <n v="1402"/>
    <n v="0"/>
    <n v="0"/>
    <n v="1402"/>
    <n v="1402"/>
    <n v="980"/>
    <n v="158"/>
    <n v="142"/>
    <n v="264"/>
    <s v="Can cover demand"/>
    <n v="71.41"/>
    <m/>
    <n v="-71.41"/>
    <m/>
    <m/>
    <m/>
    <x v="22"/>
    <s v="Artesyn $71.41000 (100%)"/>
    <n v="1000"/>
    <n v="16"/>
    <s v="DS460S-3-401"/>
    <m/>
    <m/>
    <x v="0"/>
    <x v="0"/>
    <m/>
    <m/>
    <m/>
    <m/>
    <m/>
    <m/>
    <m/>
    <m/>
    <m/>
  </r>
  <r>
    <s v="ASPWR-00153-02"/>
    <s v="PWR-00153-02"/>
    <s v="N"/>
    <s v="CHEW HO CHUN"/>
    <s v="PSU, 1RU, BODEGA, ACDC WITH BLUE HANDLE"/>
    <s v="POWER SUPPLY"/>
    <s v="ASTEC INTERNATIONAL LIMITED"/>
    <s v="ARTESYN"/>
    <s v="DS460S-3-402"/>
    <n v="27"/>
    <n v="360"/>
    <n v="-1932"/>
    <m/>
    <s v="Delivery"/>
    <m/>
    <n v="3054"/>
    <n v="445"/>
    <n v="0"/>
    <n v="3499"/>
    <n v="3499"/>
    <n v="2292"/>
    <n v="782"/>
    <n v="738"/>
    <n v="-20"/>
    <s v="Cannot cover demand"/>
    <n v="71.41"/>
    <m/>
    <n v="-71.41"/>
    <m/>
    <m/>
    <m/>
    <x v="22"/>
    <s v="Artesyn $71.41000 (100%)"/>
    <n v="1000"/>
    <n v="16"/>
    <s v="DS460S-3-402"/>
    <m/>
    <m/>
    <x v="0"/>
    <x v="0"/>
    <m/>
    <m/>
    <m/>
    <m/>
    <m/>
    <m/>
    <m/>
    <m/>
    <m/>
  </r>
  <r>
    <s v="ASPWR-00154"/>
    <s v="PWR-00154"/>
    <s v="N"/>
    <s v="CHEW HO CHUN"/>
    <s v="PSU, 1RU, BODEGA, DCDC, 460W, FORWARD"/>
    <s v="POWER SUPPLY"/>
    <s v="ASTEC INTERNATIONAL LIMITED"/>
    <s v="EMRSNNPWR"/>
    <s v="DS460SDC-3-401"/>
    <n v="21"/>
    <n v="384"/>
    <n v="362"/>
    <n v="57601.440000000002"/>
    <s v="Delivery"/>
    <m/>
    <n v="0"/>
    <n v="35"/>
    <n v="0"/>
    <n v="35"/>
    <n v="35"/>
    <n v="22"/>
    <n v="6"/>
    <n v="0"/>
    <n v="-28"/>
    <s v="Cannot cover demand"/>
    <n v="159.12"/>
    <m/>
    <n v="-159.12"/>
    <m/>
    <m/>
    <m/>
    <x v="23"/>
    <s v="Artesyn  $159.12000 (100%)"/>
    <n v="384"/>
    <n v="20"/>
    <s v="DS460SDC-3-401"/>
    <m/>
    <m/>
    <x v="0"/>
    <x v="0"/>
    <m/>
    <m/>
    <m/>
    <m/>
    <m/>
    <m/>
    <m/>
    <m/>
    <m/>
  </r>
  <r>
    <s v="ASPWR-00155"/>
    <s v="PWR-00155"/>
    <s v="N"/>
    <s v="CHEW HO CHUN"/>
    <s v="PSU, 1RU, BODEGA, DCDC, 460W, REVERSE"/>
    <s v="POWER SUPPLY"/>
    <s v="HONG GUAN TECHNOLOGY SDN BHD"/>
    <s v="EMRSNNPWR"/>
    <s v="DS460SDC-3-402"/>
    <n v="21"/>
    <n v="384"/>
    <n v="374"/>
    <m/>
    <s v="Delivery"/>
    <m/>
    <n v="0"/>
    <n v="35"/>
    <n v="0"/>
    <n v="35"/>
    <n v="35"/>
    <n v="10"/>
    <n v="6"/>
    <n v="6"/>
    <n v="-16"/>
    <s v="Cannot cover demand"/>
    <n v="159.12"/>
    <m/>
    <n v="-159.12"/>
    <m/>
    <m/>
    <m/>
    <x v="23"/>
    <s v="Artesyn  $159.12000 (100%)"/>
    <n v="384"/>
    <n v="20"/>
    <s v="DS460SDC-3-402"/>
    <m/>
    <m/>
    <x v="0"/>
    <x v="0"/>
    <m/>
    <m/>
    <m/>
    <m/>
    <m/>
    <m/>
    <m/>
    <m/>
    <m/>
  </r>
  <r>
    <s v="ASPWR-00159-04"/>
    <s v="PWR-00159-04"/>
    <s v="N"/>
    <s v="CHEW HO CHUN"/>
    <s v="PSU,PT REYES,ACDC,500W,FORWARD"/>
    <s v="POWER SUPPLY"/>
    <s v="ASTEC INTERNATIONAL LIMITED"/>
    <s v="ARTESYN"/>
    <s v="DS495SPE-3-401"/>
    <n v="17"/>
    <n v="2500"/>
    <n v="-51340"/>
    <m/>
    <s v="Delivery"/>
    <m/>
    <n v="16723"/>
    <n v="35686"/>
    <n v="10292"/>
    <n v="52409"/>
    <n v="62701"/>
    <n v="53840"/>
    <n v="16858"/>
    <n v="15416"/>
    <n v="-53975"/>
    <s v="Cannot cover demand"/>
    <n v="63.277999999999999"/>
    <m/>
    <n v="-63.277999999999999"/>
    <m/>
    <m/>
    <m/>
    <x v="24"/>
    <s v="Delta $63.20000 (50%) / Artesyn $60.00000 (50%)"/>
    <s v="1134 / 000"/>
    <s v="12 / 16"/>
    <m/>
    <m/>
    <m/>
    <x v="0"/>
    <x v="0"/>
    <m/>
    <m/>
    <m/>
    <m/>
    <m/>
    <m/>
    <m/>
    <m/>
    <m/>
  </r>
  <r>
    <s v="ASPWR-00160-04"/>
    <s v="PWR-00160-04"/>
    <s v="N"/>
    <s v="CHEW HO CHUN"/>
    <s v="PSU, PT REYES, ACDC, 500W, REVERSE"/>
    <s v="POWER SUPPLY"/>
    <s v="ASTEC INTERNATIONAL LIMITED"/>
    <s v="ARTESYN"/>
    <s v="DS495SPE-3-402"/>
    <n v="17"/>
    <n v="2500"/>
    <n v="-31178"/>
    <m/>
    <s v="Delivery"/>
    <m/>
    <n v="1730"/>
    <n v="26227"/>
    <n v="12328"/>
    <n v="27957"/>
    <n v="40285"/>
    <n v="33678"/>
    <n v="8206"/>
    <n v="7854"/>
    <n v="-40154"/>
    <s v="Cannot cover demand"/>
    <n v="63.277999999999999"/>
    <m/>
    <n v="-63.277999999999999"/>
    <m/>
    <m/>
    <m/>
    <x v="24"/>
    <s v="Delta $63.20000 (50%) / Artesyn $60.00000 (50%)"/>
    <s v="1134 / 000"/>
    <s v="12 / 16"/>
    <m/>
    <m/>
    <m/>
    <x v="0"/>
    <x v="0"/>
    <m/>
    <m/>
    <m/>
    <m/>
    <m/>
    <m/>
    <m/>
    <m/>
    <m/>
  </r>
  <r>
    <s v="ASPWR-00161-01"/>
    <s v="PWR-00161-01"/>
    <s v="N"/>
    <s v="CHEW HO CHUN"/>
    <s v="PSU, PT REYES, AC/DC, 1100W, FORWARD"/>
    <s v="POWER SUPPLY"/>
    <s v="ASTEC INTERNATIONAL LIMITED"/>
    <s v="EMERSONELE"/>
    <s v="DS1100PED-3-401"/>
    <n v="17"/>
    <n v="60"/>
    <n v="36"/>
    <n v="5376.5999999999995"/>
    <s v="Delivery"/>
    <m/>
    <n v="0"/>
    <n v="120"/>
    <n v="0"/>
    <n v="120"/>
    <n v="120"/>
    <n v="24"/>
    <n v="0"/>
    <n v="0"/>
    <n v="-24"/>
    <s v="Cannot cover demand"/>
    <n v="149.35"/>
    <m/>
    <n v="-149.35"/>
    <m/>
    <m/>
    <m/>
    <x v="25"/>
    <s v="Artesyn $149.35000 (100%)"/>
    <n v="144"/>
    <n v="16"/>
    <s v="DS1100PED-3-401"/>
    <m/>
    <m/>
    <x v="0"/>
    <x v="0"/>
    <m/>
    <m/>
    <m/>
    <m/>
    <m/>
    <m/>
    <m/>
    <m/>
    <m/>
  </r>
  <r>
    <s v="ASPWR-00163-01"/>
    <s v="PWR-00163-01"/>
    <s v="N"/>
    <s v="CHEW HO CHUN"/>
    <s v="PSU, PT REYES, AC/DC, 1100W, REVERSE"/>
    <s v="POWER SUPPLY"/>
    <s v="ASTEC INTERNATIONAL LIMITED"/>
    <s v="EMERSONELE"/>
    <s v="DS1100PED-3-402"/>
    <n v="17"/>
    <n v="60"/>
    <n v="28"/>
    <m/>
    <s v="Delivery"/>
    <m/>
    <n v="6"/>
    <n v="120"/>
    <n v="0"/>
    <n v="126"/>
    <n v="126"/>
    <n v="32"/>
    <n v="0"/>
    <n v="0"/>
    <n v="-26"/>
    <s v="Cannot cover demand"/>
    <n v="149.35"/>
    <m/>
    <n v="-149.35"/>
    <m/>
    <m/>
    <m/>
    <x v="25"/>
    <s v="Artesyn $149.35000 (100%)"/>
    <n v="144"/>
    <n v="16"/>
    <s v="DS1100PED-3-402"/>
    <m/>
    <m/>
    <x v="0"/>
    <x v="0"/>
    <m/>
    <m/>
    <m/>
    <m/>
    <m/>
    <m/>
    <m/>
    <m/>
    <m/>
  </r>
  <r>
    <s v="ASPWR-00194-01"/>
    <s v="PWR-00194-01"/>
    <s v="N"/>
    <s v="CHEW HO CHUN"/>
    <s v="PSU, AC/DC, 12V OUT, 60W"/>
    <s v="POWER SUPPLY"/>
    <s v="EOS POWER INDIA PVT LTD"/>
    <s v="EOSPOWER"/>
    <s v="LFWLT60-1001"/>
    <n v="17"/>
    <n v="1000"/>
    <n v="-8214"/>
    <m/>
    <s v="Delivery"/>
    <m/>
    <n v="13732"/>
    <n v="0"/>
    <n v="0"/>
    <n v="13732"/>
    <n v="13732"/>
    <n v="9214"/>
    <n v="6500"/>
    <n v="4460"/>
    <n v="-1982"/>
    <s v="Cannot cover demand"/>
    <n v="9.75"/>
    <m/>
    <n v="-9.75"/>
    <m/>
    <m/>
    <m/>
    <x v="26"/>
    <s v="EOS Power $9.75000 (100%)"/>
    <n v="320"/>
    <n v="16"/>
    <s v="LFWLT60-1001/Artesyn NPS63-M"/>
    <m/>
    <m/>
    <x v="0"/>
    <x v="0"/>
    <m/>
    <m/>
    <m/>
    <m/>
    <m/>
    <m/>
    <m/>
    <m/>
    <m/>
  </r>
  <r>
    <s v="ASPWR-00209-01"/>
    <s v="PWR-00209-01"/>
    <s v="N"/>
    <s v="CHEW HO CHUN"/>
    <s v="PSU, DC/DC, 12V OUT, 60W"/>
    <s v="POWER SUPPLY"/>
    <s v="XP POWER LTD"/>
    <s v="XPPOWER"/>
    <s v="DCM6048S12-XB0604"/>
    <n v="23"/>
    <n v="800"/>
    <n v="312"/>
    <n v="11303.759999999998"/>
    <s v="Delivery"/>
    <m/>
    <n v="150"/>
    <n v="0"/>
    <n v="570"/>
    <n v="150"/>
    <n v="720"/>
    <n v="488"/>
    <n v="124"/>
    <n v="36"/>
    <n v="-462"/>
    <s v="Cannot cover demand"/>
    <n v="36.229999999999997"/>
    <m/>
    <n v="-36.229999999999997"/>
    <m/>
    <m/>
    <m/>
    <x v="27"/>
    <s v="XP Power $37.14000 (100%)"/>
    <n v="100"/>
    <n v="16"/>
    <s v="DCM6048S12-XB0604"/>
    <m/>
    <m/>
    <x v="0"/>
    <x v="0"/>
    <m/>
    <m/>
    <m/>
    <m/>
    <m/>
    <m/>
    <m/>
    <m/>
    <m/>
  </r>
  <r>
    <s v="ASPWR-00223-01"/>
    <s v="PWR-00223-01"/>
    <s v="N"/>
    <s v="CHEW HO CHUN"/>
    <s v="PSU, AC/DC, 747W, 25K RPM FAN, BLUE"/>
    <s v="POWER SUPPLY"/>
    <s v="DELTA ELECTRONICS (THAILAND) PUBLIC"/>
    <s v="DELTAELEC"/>
    <s v="DPS-750AB-25 B"/>
    <n v="27"/>
    <n v="756"/>
    <n v="-726"/>
    <m/>
    <s v="Delivery"/>
    <m/>
    <n v="787"/>
    <n v="1540"/>
    <n v="756"/>
    <n v="2327"/>
    <n v="3083"/>
    <n v="1482"/>
    <n v="728"/>
    <n v="528"/>
    <n v="-1423"/>
    <s v="Cannot cover demand"/>
    <n v="89.78"/>
    <m/>
    <n v="-89.78"/>
    <m/>
    <m/>
    <m/>
    <x v="28"/>
    <s v="Delta $89.78000 (100%)"/>
    <n v="756"/>
    <n v="12"/>
    <s v="DPS-750AB-25 B"/>
    <m/>
    <m/>
    <x v="0"/>
    <x v="0"/>
    <m/>
    <m/>
    <m/>
    <m/>
    <m/>
    <m/>
    <m/>
    <m/>
    <m/>
  </r>
  <r>
    <s v="ASPWR-00224-02"/>
    <s v="PWR-00224-02"/>
    <s v="N"/>
    <s v="CHEW HO CHUN"/>
    <s v="PSU,FIXED PRODUCT,ACDC,745W,FORWARD"/>
    <s v="POWER SUPPLY"/>
    <s v="DELTA ELECTRONICS (THAILAND) PUBLIC"/>
    <s v="DELTAELEC"/>
    <s v="DPS-750AB-24 A S2"/>
    <n v="13"/>
    <n v="1134"/>
    <n v="538"/>
    <n v="51529.64"/>
    <s v="Delivery"/>
    <m/>
    <n v="651"/>
    <n v="0"/>
    <n v="0"/>
    <n v="651"/>
    <n v="651"/>
    <n v="596"/>
    <n v="440"/>
    <n v="400"/>
    <n v="-385"/>
    <s v="Cannot cover demand"/>
    <n v="95.78"/>
    <m/>
    <n v="-95.78"/>
    <m/>
    <m/>
    <m/>
    <x v="29"/>
    <s v="Delta $95.78000 (100%)"/>
    <n v="1134"/>
    <n v="12"/>
    <s v="DPS-750AB-24 A S2"/>
    <m/>
    <m/>
    <x v="0"/>
    <x v="0"/>
    <m/>
    <m/>
    <m/>
    <m/>
    <m/>
    <m/>
    <m/>
    <m/>
    <m/>
  </r>
  <r>
    <s v="ASPWR-00225-02"/>
    <s v="PWR-00225-02"/>
    <s v="N"/>
    <s v="CHEW HO CHUN"/>
    <s v="PSU,FIXED PRODUCT,ACDC,745W,REVERSE"/>
    <s v="POWER SUPPLY"/>
    <s v="DELTA ELECTRONICS (THAILAND) PUBLIC"/>
    <s v="DELTAELEC"/>
    <s v="DPS-750AB-25 A S2"/>
    <n v="27"/>
    <n v="1134"/>
    <n v="680"/>
    <m/>
    <s v="Delivery"/>
    <m/>
    <n v="5096"/>
    <n v="0"/>
    <n v="0"/>
    <n v="5096"/>
    <n v="5096"/>
    <n v="454"/>
    <n v="260"/>
    <n v="190"/>
    <n v="4382"/>
    <s v="Can cover demand"/>
    <n v="95.78"/>
    <m/>
    <n v="-95.78"/>
    <m/>
    <m/>
    <m/>
    <x v="29"/>
    <s v="Delta $95.78000 (100%)"/>
    <n v="1134"/>
    <n v="12"/>
    <s v="DPS-750AB-25 A S2"/>
    <m/>
    <m/>
    <x v="0"/>
    <x v="0"/>
    <m/>
    <m/>
    <m/>
    <m/>
    <m/>
    <m/>
    <m/>
    <m/>
    <m/>
  </r>
  <r>
    <s v="ASPWR-00237-01"/>
    <s v="PWR-00237-01"/>
    <s v="N"/>
    <s v="CHEW HO CHUN"/>
    <s v="PSU, 1RU, PT REYES, AC TO DC, 1900W, FOR"/>
    <s v="POWER SUPPLY"/>
    <s v="DELTA ELECTRONICS (THAILAND) PUBLIC"/>
    <s v="DELTAELEC"/>
    <s v="DPS-1900AB A"/>
    <n v="13"/>
    <n v="756"/>
    <n v="-5200"/>
    <m/>
    <s v="Delivery"/>
    <m/>
    <n v="3841"/>
    <n v="756"/>
    <n v="4536"/>
    <n v="4597"/>
    <n v="9133"/>
    <n v="5956"/>
    <n v="3360"/>
    <n v="1868"/>
    <n v="-5475"/>
    <s v="Cannot cover demand"/>
    <n v="187.3"/>
    <m/>
    <n v="-187.3"/>
    <m/>
    <m/>
    <m/>
    <x v="30"/>
    <s v="Delta $187.30000 (100%)"/>
    <n v="756"/>
    <n v="12"/>
    <s v="DPS-1900AB A"/>
    <m/>
    <m/>
    <x v="0"/>
    <x v="0"/>
    <m/>
    <m/>
    <m/>
    <m/>
    <m/>
    <m/>
    <m/>
    <m/>
    <m/>
  </r>
  <r>
    <s v="ASPWR-00237-02"/>
    <s v="PWR-00237-02"/>
    <s v="N"/>
    <s v="CHEW HO CHUN"/>
    <s v="PSU, 1RU, PT REYES, AC TO DC, 1900W, FOR"/>
    <s v="POWER SUPPLY"/>
    <s v="DELTA ELECTRONICS (THAILAND) PUBLIC"/>
    <s v="DELTAELEC"/>
    <s v="DPS-1900AB A"/>
    <n v="27"/>
    <n v="756"/>
    <n v="756"/>
    <m/>
    <s v="Delivery"/>
    <m/>
    <n v="1"/>
    <n v="0"/>
    <n v="0"/>
    <n v="1"/>
    <n v="1"/>
    <n v="0"/>
    <n v="0"/>
    <n v="0"/>
    <n v="1"/>
    <s v="No demand"/>
    <n v="187.3"/>
    <m/>
    <n v="-187.3"/>
    <m/>
    <m/>
    <m/>
    <x v="30"/>
    <s v="Delta $187.30000 (100%)"/>
    <n v="756"/>
    <n v="12"/>
    <s v="DPS-1900AB A"/>
    <m/>
    <m/>
    <x v="0"/>
    <x v="0"/>
    <m/>
    <m/>
    <m/>
    <m/>
    <m/>
    <m/>
    <m/>
    <m/>
    <m/>
  </r>
  <r>
    <s v="ASPWR-00238-01"/>
    <s v="PWR-00238-01"/>
    <s v="N"/>
    <s v="CHEW HO CHUN"/>
    <s v="PSU, 1RU, PT REYES, AC TO DC, 1900W, REV"/>
    <s v="POWER SUPPLY"/>
    <s v="DELTA ELECTRONICS (THAILAND) PUBLIC"/>
    <s v="DELTAELEC"/>
    <s v="DPS-1900AB-1 A"/>
    <n v="27"/>
    <n v="756"/>
    <n v="702"/>
    <m/>
    <s v="Delivery"/>
    <m/>
    <n v="181"/>
    <n v="0"/>
    <n v="0"/>
    <n v="181"/>
    <n v="181"/>
    <n v="54"/>
    <n v="60"/>
    <n v="60"/>
    <n v="67"/>
    <s v="Can cover demand"/>
    <n v="187.3"/>
    <m/>
    <n v="-187.3"/>
    <m/>
    <m/>
    <m/>
    <x v="30"/>
    <s v="Delta $187.30000 (100%)"/>
    <n v="756"/>
    <n v="12"/>
    <s v="DPS-1900AB-1 A"/>
    <m/>
    <m/>
    <x v="0"/>
    <x v="0"/>
    <m/>
    <m/>
    <m/>
    <m/>
    <m/>
    <m/>
    <m/>
    <m/>
    <m/>
  </r>
  <r>
    <s v="ASPWR-00254-01"/>
    <s v="PWR-00254-01"/>
    <s v="N"/>
    <s v="CHEW HO CHUN"/>
    <s v="PSU, AC/DC, 747W, 25K RPM FAN, RED"/>
    <s v="POWER SUPPLY"/>
    <s v="DELTA ELECTRONICS (THAILAND) PUBLIC"/>
    <s v="DELTAELEC"/>
    <s v="DPS-750AB-24 B"/>
    <n v="27"/>
    <n v="756"/>
    <n v="-322"/>
    <m/>
    <s v="Delivery"/>
    <m/>
    <n v="1075"/>
    <n v="650"/>
    <n v="0"/>
    <n v="1725"/>
    <n v="1725"/>
    <n v="1078"/>
    <n v="564"/>
    <n v="564"/>
    <n v="-567"/>
    <s v="Cannot cover demand"/>
    <n v="89.78"/>
    <m/>
    <n v="-89.78"/>
    <m/>
    <m/>
    <m/>
    <x v="28"/>
    <s v="Delta $89.78000 (100%)"/>
    <n v="756"/>
    <n v="12"/>
    <s v="DPS-750AB-24 B"/>
    <m/>
    <m/>
    <x v="0"/>
    <x v="0"/>
    <m/>
    <m/>
    <m/>
    <m/>
    <m/>
    <m/>
    <m/>
    <m/>
    <m/>
  </r>
  <r>
    <s v="ASPWR-00297-03"/>
    <s v="PWR-00297-03"/>
    <s v="N"/>
    <s v="CHEW HO CHUN"/>
    <s v="PSU, 1RU, AC, 400W, BLUE, CERTIFIED"/>
    <s v="POWER SUPPLY"/>
    <s v="DELTA ELECTRONICS (THAILAND) PUBLIC"/>
    <s v="DELTAELEC"/>
    <s v="DPS-400AB-38 A"/>
    <n v="13"/>
    <n v="1512"/>
    <n v="1432"/>
    <m/>
    <s v="Delivery"/>
    <m/>
    <n v="384"/>
    <n v="1134"/>
    <n v="0"/>
    <n v="1518"/>
    <n v="1518"/>
    <n v="80"/>
    <n v="36"/>
    <n v="36"/>
    <n v="268"/>
    <s v="Can cover demand"/>
    <n v="56.05"/>
    <m/>
    <n v="-56.05"/>
    <m/>
    <m/>
    <m/>
    <x v="31"/>
    <s v="Delta $56.05000 (100%)"/>
    <n v="1512"/>
    <n v="12"/>
    <s v="DPS400AB -38A S3"/>
    <m/>
    <m/>
    <x v="0"/>
    <x v="0"/>
    <m/>
    <m/>
    <m/>
    <m/>
    <m/>
    <m/>
    <m/>
    <m/>
    <m/>
  </r>
  <r>
    <s v="ASPWR-00299-01"/>
    <s v="PWR-00299-01"/>
    <s v="N"/>
    <s v="CHEW HO CHUN"/>
    <s v="PSU, 1RU, AC, 400W, FORWARD"/>
    <s v="POWER SUPPLY"/>
    <s v="DELTA ELECTRONICS (THAILAND) PUBLIC"/>
    <s v="DELTAELEC"/>
    <s v="DPS-400AB-37 A"/>
    <n v="13"/>
    <n v="1512"/>
    <n v="1396"/>
    <m/>
    <s v="Delivery"/>
    <m/>
    <n v="1047"/>
    <n v="1512"/>
    <n v="0"/>
    <n v="2559"/>
    <n v="2559"/>
    <n v="116"/>
    <n v="36"/>
    <n v="36"/>
    <n v="895"/>
    <s v="Can cover demand"/>
    <n v="56.05"/>
    <m/>
    <n v="-56.05"/>
    <m/>
    <m/>
    <m/>
    <x v="31"/>
    <s v="Delta $56.05000 (100%)"/>
    <n v="1512"/>
    <n v="12"/>
    <s v="DPS-400AB-37 A"/>
    <m/>
    <m/>
    <x v="0"/>
    <x v="0"/>
    <m/>
    <m/>
    <m/>
    <m/>
    <m/>
    <m/>
    <m/>
    <m/>
    <m/>
  </r>
  <r>
    <s v="ASPWR-00316-02"/>
    <s v="PWR-00316-02"/>
    <s v="N"/>
    <s v="CHEW HO CHUN"/>
    <s v="PSU, 1RU-NARROW, ACDC, 1600W, COUNTER-RO"/>
    <s v="POWER SUPPLY"/>
    <s v="DELTA ELECTRONICS (THAILAND) PUBLIC"/>
    <s v="DELTAPROD"/>
    <s v="DPS-1600CB N"/>
    <n v="27"/>
    <n v="324"/>
    <n v="-560"/>
    <m/>
    <s v="Delivery"/>
    <m/>
    <n v="271"/>
    <n v="696"/>
    <n v="648"/>
    <n v="967"/>
    <n v="1615"/>
    <n v="884"/>
    <n v="468"/>
    <n v="448"/>
    <n v="-1081"/>
    <s v="Cannot cover demand"/>
    <n v="165"/>
    <m/>
    <n v="-165"/>
    <m/>
    <m/>
    <m/>
    <x v="32"/>
    <s v="Delta $165.00000 (100%)"/>
    <n v="270"/>
    <n v="12"/>
    <s v="DPS-1600CB P"/>
    <m/>
    <m/>
    <x v="0"/>
    <x v="0"/>
    <m/>
    <m/>
    <m/>
    <m/>
    <m/>
    <m/>
    <m/>
    <m/>
    <m/>
  </r>
  <r>
    <s v="ASPWR-00325-01"/>
    <s v="PWR-00325-01"/>
    <s v="N"/>
    <s v="CHEW HO CHUN"/>
    <s v="PSU, 1RU, AC/DC, 500W, FORWARD, 73.5MM"/>
    <s v="POWER SUPPLY"/>
    <s v="DELTA ELECTRONICS (THAILAND) PUBLIC"/>
    <s v="DELTAELEC"/>
    <s v="DPS-500AB-40 A"/>
    <n v="13"/>
    <n v="1134"/>
    <n v="-3622"/>
    <m/>
    <s v="Delivery"/>
    <m/>
    <n v="874"/>
    <n v="5040"/>
    <n v="0"/>
    <n v="5914"/>
    <n v="5914"/>
    <n v="4756"/>
    <n v="2542"/>
    <n v="2924"/>
    <n v="-6424"/>
    <s v="Cannot cover demand"/>
    <n v="66"/>
    <m/>
    <n v="-66"/>
    <m/>
    <m/>
    <m/>
    <x v="33"/>
    <s v="Delta $66.00000 (100%)"/>
    <n v="360"/>
    <n v="12"/>
    <s v="DPS-500AB-43 A"/>
    <m/>
    <m/>
    <x v="0"/>
    <x v="0"/>
    <m/>
    <m/>
    <m/>
    <m/>
    <m/>
    <m/>
    <m/>
    <m/>
    <m/>
  </r>
  <r>
    <s v="ASPWR-00326-01"/>
    <s v="PWR-00326-01"/>
    <s v="N"/>
    <s v="CHEW HO CHUN"/>
    <s v="PSU, 1RU, AC/DC, 500W, REVERSE, 73.5MM"/>
    <s v="POWER SUPPLY"/>
    <s v="DELTA ELECTRONICS (THAILAND) PUBLIC"/>
    <s v="DELTAELEC"/>
    <s v="DPS-500AB-43 A"/>
    <n v="13"/>
    <n v="1134"/>
    <n v="-3332"/>
    <m/>
    <s v="Delivery"/>
    <m/>
    <n v="2941"/>
    <n v="2160"/>
    <n v="0"/>
    <n v="5101"/>
    <n v="5101"/>
    <n v="4466"/>
    <n v="2644"/>
    <n v="3010"/>
    <n v="-4169"/>
    <s v="Cannot cover demand"/>
    <n v="66"/>
    <m/>
    <n v="-66"/>
    <m/>
    <m/>
    <m/>
    <x v="33"/>
    <s v="Delta $66.00000 (100%)"/>
    <n v="360"/>
    <n v="12"/>
    <s v="DPS-500AB-40 A"/>
    <m/>
    <m/>
    <x v="0"/>
    <x v="0"/>
    <m/>
    <m/>
    <m/>
    <m/>
    <m/>
    <m/>
    <m/>
    <m/>
    <m/>
  </r>
  <r>
    <s v="ASPWR-00327-05"/>
    <s v="PWR-00327-05"/>
    <s v="N"/>
    <s v="CHEW HO CHUN"/>
    <s v="PSU, 1RU, AC/DC, 1000W, FORWARD, 73.5MM"/>
    <s v="POWER SUPPLY"/>
    <s v="LITE-ON TECHNOLOGY CORPORATION"/>
    <s v="LITE-ON"/>
    <s v="PS-2102-1A"/>
    <n v="21"/>
    <n v="756"/>
    <n v="-1096"/>
    <m/>
    <s v="Delivery"/>
    <m/>
    <n v="1505"/>
    <n v="858"/>
    <n v="756"/>
    <n v="2363"/>
    <n v="3119"/>
    <n v="1852"/>
    <n v="1002"/>
    <n v="1034"/>
    <n v="-1349"/>
    <s v="Cannot cover demand"/>
    <n v="93.73"/>
    <m/>
    <n v="-93.73"/>
    <m/>
    <m/>
    <m/>
    <x v="34"/>
    <s v="Lite-On $93.73000 (100%)"/>
    <n v="756"/>
    <n v="12"/>
    <s v="PS-2102-1A"/>
    <m/>
    <m/>
    <x v="0"/>
    <x v="0"/>
    <m/>
    <m/>
    <m/>
    <m/>
    <m/>
    <m/>
    <m/>
    <m/>
    <m/>
  </r>
  <r>
    <s v="ASPWR-00328-01"/>
    <s v="PWR-00328-01"/>
    <s v="N"/>
    <s v="CHEW HO CHUN"/>
    <s v="PSU, 1RU, AC/DC, 1000W, REVERSE, 73.5MM"/>
    <s v="POWER SUPPLY"/>
    <s v="LITE-ON TECHNOLOGY CORPORATION"/>
    <s v="LITE-ON"/>
    <s v="PS-2102-1AR"/>
    <n v="13"/>
    <n v="756"/>
    <n v="600"/>
    <m/>
    <s v="Delivery"/>
    <m/>
    <n v="382"/>
    <n v="630"/>
    <n v="0"/>
    <n v="1012"/>
    <n v="1012"/>
    <n v="156"/>
    <n v="60"/>
    <n v="60"/>
    <n v="166"/>
    <s v="Can cover demand"/>
    <n v="93.73"/>
    <m/>
    <n v="-93.73"/>
    <m/>
    <m/>
    <m/>
    <x v="34"/>
    <s v="Lite-On $93.73000 (100%)"/>
    <n v="756"/>
    <n v="12"/>
    <s v="PS-2102-1AR"/>
    <m/>
    <m/>
    <x v="0"/>
    <x v="0"/>
    <m/>
    <m/>
    <m/>
    <m/>
    <m/>
    <m/>
    <m/>
    <m/>
    <m/>
  </r>
  <r>
    <s v="ASPWR-00329-01"/>
    <s v="PWR-00329-01"/>
    <s v="N"/>
    <s v="CHEW HO CHUN"/>
    <s v="PSU, 1RU, AC/DC, 1500W, FORWARD, 73.5MM"/>
    <s v="POWER SUPPLY"/>
    <s v="DELTA ELECTRONICS (THAILAND) PUBLIC"/>
    <s v="DELTAELEC"/>
    <s v="DPS-1500AB-7 A"/>
    <n v="13"/>
    <n v="1134"/>
    <n v="-326"/>
    <m/>
    <s v="Delivery"/>
    <m/>
    <n v="1756"/>
    <n v="2"/>
    <n v="1080"/>
    <n v="1758"/>
    <n v="2838"/>
    <n v="1460"/>
    <n v="876"/>
    <n v="876"/>
    <n v="-580"/>
    <s v="Cannot cover demand"/>
    <n v="112"/>
    <m/>
    <n v="-112"/>
    <m/>
    <m/>
    <m/>
    <x v="35"/>
    <s v="Delta $112.00000 (100%)"/>
    <n v="360"/>
    <n v="12"/>
    <s v="DPS-1500AB-7 A"/>
    <m/>
    <m/>
    <x v="0"/>
    <x v="0"/>
    <m/>
    <m/>
    <m/>
    <m/>
    <m/>
    <m/>
    <m/>
    <m/>
    <m/>
  </r>
  <r>
    <s v="ASPWR-00348-02"/>
    <s v="PWR-00348-02"/>
    <s v="N"/>
    <s v="CHEW HO CHUN"/>
    <s v="PSU,1RU-NARROW,ACDC,1600W, HIGH SPEED CO"/>
    <s v="POWER SUPPLY"/>
    <s v="DELTA ELECTRONICS (THAILAND) PUBLIC"/>
    <s v="DELTAPROD"/>
    <s v="DPS-1600CB P"/>
    <n v="25"/>
    <n v="324"/>
    <n v="324"/>
    <m/>
    <s v="Delivery"/>
    <m/>
    <n v="1432"/>
    <n v="0"/>
    <n v="0"/>
    <n v="1432"/>
    <n v="1432"/>
    <n v="0"/>
    <n v="100"/>
    <n v="0"/>
    <n v="1332"/>
    <s v="Can cover demand"/>
    <n v="183"/>
    <m/>
    <n v="-183"/>
    <m/>
    <m/>
    <m/>
    <x v="36"/>
    <s v="Delta $183.00000 (100%)"/>
    <n v="324"/>
    <n v="12"/>
    <s v="DPS-1600CB P"/>
    <m/>
    <m/>
    <x v="0"/>
    <x v="0"/>
    <m/>
    <m/>
    <m/>
    <m/>
    <m/>
    <m/>
    <m/>
    <m/>
    <m/>
  </r>
  <r>
    <s v="ASPWR-00348-03"/>
    <s v="PWR-00348-03"/>
    <s v="N"/>
    <s v="CHEW HO CHUN"/>
    <s v="PSU,1RU-NARROW,ACDC,1600W, HIGH SPEED CO"/>
    <s v="POWER SUPPLY"/>
    <s v="DELTA ELECTRONICS (THAILAND) PUBLIC"/>
    <s v="DELTAPROD"/>
    <s v="DPS-1600CB P"/>
    <n v="17"/>
    <n v="324"/>
    <n v="-86"/>
    <m/>
    <s v="PO"/>
    <m/>
    <n v="1432"/>
    <n v="0"/>
    <n v="972"/>
    <n v="1432"/>
    <n v="2404"/>
    <n v="410"/>
    <n v="300"/>
    <n v="300"/>
    <n v="1694"/>
    <s v="Can cover demand"/>
    <n v="183"/>
    <m/>
    <n v="-183"/>
    <m/>
    <m/>
    <m/>
    <x v="36"/>
    <s v="Delta $183.00000 (100%)"/>
    <n v="324"/>
    <n v="12"/>
    <s v="DPS-1600CB P"/>
    <m/>
    <m/>
    <x v="0"/>
    <x v="0"/>
    <m/>
    <m/>
    <m/>
    <m/>
    <m/>
    <m/>
    <m/>
    <m/>
    <m/>
  </r>
  <r>
    <s v="ASPWR-00350-02"/>
    <s v="PWR-00350-02"/>
    <s v="N"/>
    <s v="CHEW HO CHUN"/>
    <s v="PSU, 1RU-NARROW, DCDC, 1600W, HIGH SPEED"/>
    <s v="POWER SUPPLY"/>
    <s v="DELTA ELECTRONICS (THAILAND) PUBLIC"/>
    <s v="DELTAELEC"/>
    <s v="DPS-1600AB-14 A"/>
    <n v="7"/>
    <n v="300"/>
    <n v="300"/>
    <m/>
    <s v="Delivery"/>
    <m/>
    <n v="0"/>
    <n v="0"/>
    <n v="0"/>
    <n v="0"/>
    <n v="0"/>
    <n v="0"/>
    <n v="0"/>
    <n v="0"/>
    <n v="0"/>
    <s v="No demand"/>
    <n v="291"/>
    <m/>
    <n v="-291"/>
    <m/>
    <m/>
    <m/>
    <x v="37"/>
    <s v="Delta $291.00000 (100%)"/>
    <n v="300"/>
    <n v="14"/>
    <s v="DPS-1600AB-14 A"/>
    <m/>
    <m/>
    <x v="0"/>
    <x v="0"/>
    <m/>
    <m/>
    <m/>
    <m/>
    <m/>
    <m/>
    <m/>
    <m/>
    <m/>
  </r>
  <r>
    <s v="ASPWR-00370-01"/>
    <s v="PWR-00370-01"/>
    <s v="N"/>
    <s v="CHEW HO CHUN"/>
    <s v="PSU, 650W, POE, 54V"/>
    <s v="POWER SUPPLY"/>
    <s v="DELTA ELECTRONICS (THAILAND) PUBLIC"/>
    <s v="DELTAELEC"/>
    <s v="DPS-650AB-5 B"/>
    <n v="13"/>
    <n v="300"/>
    <n v="224"/>
    <m/>
    <s v="Delivery"/>
    <m/>
    <n v="8839"/>
    <n v="0"/>
    <n v="0"/>
    <n v="8839"/>
    <n v="8839"/>
    <n v="76"/>
    <n v="678"/>
    <n v="756"/>
    <n v="8085"/>
    <s v="Can cover demand"/>
    <n v="74.25"/>
    <m/>
    <n v="-74.25"/>
    <m/>
    <m/>
    <m/>
    <x v="38"/>
    <s v="Delta $74.25000 (100%)"/>
    <n v="315"/>
    <n v="12"/>
    <s v="DPS-650AB-5 B"/>
    <m/>
    <m/>
    <x v="0"/>
    <x v="0"/>
    <m/>
    <m/>
    <m/>
    <m/>
    <m/>
    <m/>
    <m/>
    <m/>
    <m/>
  </r>
  <r>
    <s v="ASPWR-00391-01"/>
    <s v="PWR-00391-01"/>
    <s v="N"/>
    <s v="CHEW HO CHUN"/>
    <s v="PSU, 1050W, POE, 54VDC"/>
    <s v="POWER SUPPLY"/>
    <s v="DELTA ELECTRONICS (THAILAND) PUBLIC"/>
    <s v="DELTAELEC"/>
    <s v="DPS-1050FB D"/>
    <n v="13"/>
    <n v="300"/>
    <n v="-14580"/>
    <m/>
    <s v="Delivery"/>
    <m/>
    <n v="7721"/>
    <n v="7245"/>
    <n v="0"/>
    <n v="14966"/>
    <n v="14966"/>
    <n v="14880"/>
    <n v="12960"/>
    <n v="12960"/>
    <n v="-20119"/>
    <s v="Cannot cover demand"/>
    <n v="108.9"/>
    <m/>
    <n v="-108.9"/>
    <m/>
    <m/>
    <m/>
    <x v="39"/>
    <s v="Delta $108.90000 (100%)"/>
    <n v="315"/>
    <n v="12"/>
    <s v="DPS-1050FB D"/>
    <m/>
    <m/>
    <x v="0"/>
    <x v="0"/>
    <m/>
    <m/>
    <m/>
    <m/>
    <m/>
    <m/>
    <m/>
    <m/>
    <m/>
  </r>
  <r>
    <s v="ASCON-00017"/>
    <s v="CON-00017"/>
    <s v="N"/>
    <s v="Siewean Lim"/>
    <s v="CONN HDR 2X5 SMD"/>
    <s v="CONNECTOR"/>
    <s v="MOLEX SINGAPORE PTE LTD"/>
    <s v="MOLEX"/>
    <s v="15-91-6102"/>
    <n v="15"/>
    <n v="5280"/>
    <n v="-313067"/>
    <m/>
    <s v="Delivery"/>
    <s v="MB: Molex Delivery / TE Delivery."/>
    <n v="128551"/>
    <n v="205920"/>
    <n v="0"/>
    <n v="334471"/>
    <n v="334471"/>
    <n v="318347"/>
    <n v="159156"/>
    <n v="139031"/>
    <n v="-348952"/>
    <s v="Cannot cover demand"/>
    <n v="0.22"/>
    <m/>
    <n v="-0.22"/>
    <m/>
    <m/>
    <m/>
    <x v="40"/>
    <s v="Molex  $0.22000 (100%) / TE  $0.45000 (0%)"/>
    <s v="3000  / 2500"/>
    <s v="8  / 10"/>
    <s v="15-91-6102 /  5-147279-2"/>
    <m/>
    <m/>
    <x v="0"/>
    <x v="1"/>
    <m/>
    <m/>
    <m/>
    <m/>
    <m/>
    <m/>
    <m/>
    <m/>
    <m/>
  </r>
  <r>
    <s v="ASCON-00067"/>
    <s v="CON-00067"/>
    <s v="N"/>
    <s v="CHEW HO CHUN"/>
    <s v="CON,PWR,MOLEX,45984-4343"/>
    <s v="CONNECTOR"/>
    <s v="MOLEX SINGAPORE PTE LTD"/>
    <s v="MOLEX"/>
    <s v="45984-4343"/>
    <n v="10"/>
    <n v="240"/>
    <n v="170"/>
    <m/>
    <s v="Delivery"/>
    <m/>
    <n v="186"/>
    <n v="0"/>
    <n v="0"/>
    <n v="186"/>
    <n v="186"/>
    <n v="70"/>
    <n v="90"/>
    <n v="90"/>
    <n v="26"/>
    <s v="Can cover demand"/>
    <n v="3.7"/>
    <m/>
    <n v="-3.7"/>
    <m/>
    <m/>
    <m/>
    <x v="41"/>
    <s v="MOLEX  $3.70000 (100%)"/>
    <n v="240"/>
    <n v="14"/>
    <s v="45984-4343"/>
    <m/>
    <m/>
    <x v="0"/>
    <x v="1"/>
    <m/>
    <m/>
    <m/>
    <m/>
    <m/>
    <m/>
    <m/>
    <m/>
    <m/>
  </r>
  <r>
    <s v="ASCON-00098"/>
    <s v="CON-00098"/>
    <s v="N"/>
    <s v="Joalin Chee"/>
    <s v="CON,144 PIN,HDR,VERT,0.5MM LS,SMT,T&amp;R"/>
    <s v="CONNECTOR"/>
    <s v="LE CHAMP (SEA) PTE LTD"/>
    <s v="HIROSE"/>
    <s v="FX10A-144P-SV(85)"/>
    <n v="17"/>
    <n v="1000"/>
    <n v="588"/>
    <m/>
    <s v="Delivery"/>
    <m/>
    <n v="621"/>
    <n v="0"/>
    <n v="0"/>
    <n v="621"/>
    <n v="621"/>
    <n v="412"/>
    <n v="290"/>
    <n v="270"/>
    <n v="-81"/>
    <s v="Cannot cover demand"/>
    <n v="3.6"/>
    <m/>
    <n v="-3.6"/>
    <m/>
    <m/>
    <m/>
    <x v="42"/>
    <s v="HIROSE  $3.60000 (100%)"/>
    <n v="1000"/>
    <n v="16"/>
    <s v="FX10A-144P-SV(83)"/>
    <m/>
    <m/>
    <x v="0"/>
    <x v="1"/>
    <m/>
    <m/>
    <m/>
    <m/>
    <m/>
    <m/>
    <m/>
    <m/>
    <m/>
  </r>
  <r>
    <s v="ASCON-00099"/>
    <s v="CON-00099"/>
    <s v="N"/>
    <s v="Joalin Chee"/>
    <s v="CON,144 PIN,RECPT,VERT,0.5MM LS,SMT,T&amp;R"/>
    <s v="CONNECTOR"/>
    <s v="LE CHAMP (SEA) PTE LTD"/>
    <s v="HIROSE"/>
    <s v="FX10A-144S-SV(85)"/>
    <n v="17"/>
    <n v="1000"/>
    <n v="620"/>
    <m/>
    <s v="Delivery"/>
    <s v="MB: Hirose Delivery."/>
    <n v="682"/>
    <n v="0"/>
    <n v="0"/>
    <n v="682"/>
    <n v="682"/>
    <n v="380"/>
    <n v="290"/>
    <n v="270"/>
    <n v="12"/>
    <s v="Can cover demand"/>
    <n v="3.6"/>
    <m/>
    <n v="-3.6"/>
    <m/>
    <m/>
    <m/>
    <x v="42"/>
    <s v="HIROSE  $3.60000 (100%)"/>
    <n v="1000"/>
    <n v="16"/>
    <s v="FX10A-144S-SV(83)"/>
    <m/>
    <m/>
    <x v="0"/>
    <x v="1"/>
    <m/>
    <m/>
    <m/>
    <m/>
    <m/>
    <m/>
    <m/>
    <m/>
    <m/>
  </r>
  <r>
    <s v="ASCON-00100"/>
    <s v="CON-00100"/>
    <s v="N"/>
    <s v="CHEW HO CHUN"/>
    <s v="CON,20 PIN,ZSFP+,RT ANG,MNT POSTS,30U&quot; A"/>
    <s v="CONNECTOR"/>
    <s v="TYCO ELECTRONICS (MALAYSIA) SDN."/>
    <s v="TE"/>
    <s v="2170088-1"/>
    <n v="12"/>
    <n v="3300"/>
    <n v="-177126"/>
    <m/>
    <s v="PO"/>
    <s v="MB: Amphenol PO / TE Delivery / Molex Delivery."/>
    <n v="26263"/>
    <n v="68720"/>
    <n v="0"/>
    <n v="94983"/>
    <n v="94983"/>
    <n v="180426"/>
    <n v="102344"/>
    <n v="119976"/>
    <n v="-187787"/>
    <s v="Cannot cover demand"/>
    <n v="0.32"/>
    <m/>
    <n v="-0.32"/>
    <m/>
    <m/>
    <m/>
    <x v="43"/>
    <s v="TE CONNECTIVITY  $0.30000 (50%) / Molex  $0.48000 (0%) / Amphenol  $0.28000 (50%)"/>
    <s v="550  / 960  / 500"/>
    <s v="8  / 8  / 6"/>
    <s v="UE76-3GA20-2600T /  170382-0003 /  UE76-3GA20-2600T"/>
    <m/>
    <m/>
    <x v="0"/>
    <x v="1"/>
    <m/>
    <m/>
    <m/>
    <m/>
    <m/>
    <m/>
    <m/>
    <m/>
    <m/>
  </r>
  <r>
    <s v="ASCON-00106"/>
    <s v="CON-00106"/>
    <s v="N"/>
    <s v="HuiLing Lau"/>
    <s v="CON,CAGE ASSY,ZSFP+,1X2 PORTS,RT ANG,EMI"/>
    <s v="CONNECTOR"/>
    <s v="TE(Malaysia) Sdn Bhd"/>
    <s v="TE"/>
    <s v="2317010-1"/>
    <n v="11"/>
    <n v="120"/>
    <n v="-3176"/>
    <m/>
    <s v="Delivery"/>
    <s v="MB: Molex Delivery / TE Delivery."/>
    <n v="1029"/>
    <n v="2160"/>
    <n v="0"/>
    <n v="3189"/>
    <n v="3189"/>
    <n v="3296"/>
    <n v="2320"/>
    <n v="2160"/>
    <n v="-4587"/>
    <s v="Cannot cover demand"/>
    <n v="3.95"/>
    <m/>
    <n v="-3.95"/>
    <m/>
    <m/>
    <m/>
    <x v="44"/>
    <s v="TE CONNECTIVITY  $3.95000 (50%) / Molex  $3.70000 (50%)"/>
    <s v="120  / 288"/>
    <s v="14  / 10"/>
    <s v="2317010-1 /  100113-9820"/>
    <m/>
    <m/>
    <x v="0"/>
    <x v="1"/>
    <m/>
    <m/>
    <m/>
    <m/>
    <m/>
    <m/>
    <m/>
    <m/>
    <m/>
  </r>
  <r>
    <s v="ASCON-00109"/>
    <s v="CON-00109"/>
    <s v="N"/>
    <s v="HuiLing Lau"/>
    <s v="CON,CAGE ASSY,ZSFP+,2X2 PORTS,RT ANG,EMI"/>
    <s v="CONNECTOR"/>
    <s v="TE(Malaysia) Sdn Bhd"/>
    <s v="TE"/>
    <s v="1-2198325-9"/>
    <n v="11"/>
    <n v="140"/>
    <n v="-3156"/>
    <m/>
    <s v="Delivery"/>
    <s v="MB: Molex Delivery / TE Delivery."/>
    <n v="1519"/>
    <n v="1820"/>
    <n v="0"/>
    <n v="3339"/>
    <n v="3339"/>
    <n v="3296"/>
    <n v="2320"/>
    <n v="2160"/>
    <n v="-4097"/>
    <s v="Cannot cover demand"/>
    <n v="7.4"/>
    <m/>
    <n v="-7.4"/>
    <m/>
    <m/>
    <m/>
    <x v="45"/>
    <s v="TE CONNECTIVITY  $7.40000 (100%) / Molex  $7.15000 (0%)"/>
    <s v="140  / 72"/>
    <s v="14  / 10"/>
    <s v="171224-2015 /  171224-2015"/>
    <m/>
    <m/>
    <x v="0"/>
    <x v="1"/>
    <m/>
    <m/>
    <m/>
    <m/>
    <m/>
    <m/>
    <m/>
    <m/>
    <m/>
  </r>
  <r>
    <s v="ASCON-00165"/>
    <s v="CON-00165"/>
    <s v="N"/>
    <s v="Siewean Lim"/>
    <s v="CONN GBX 2X55 DAUGHTERCARD"/>
    <s v="CONNECTOR"/>
    <s v="AMPHENOL (CHANGZHOU) ADVANCED"/>
    <s v="AMPHENOL"/>
    <s v="JG822-00071"/>
    <n v="11"/>
    <n v="36"/>
    <n v="-941"/>
    <m/>
    <s v="PO"/>
    <s v="MB: Amphenol PO / Molex Delivery."/>
    <n v="539"/>
    <n v="368"/>
    <n v="0"/>
    <n v="907"/>
    <n v="907"/>
    <n v="977"/>
    <n v="932"/>
    <n v="955"/>
    <n v="-1002"/>
    <s v="Cannot cover demand"/>
    <n v="18.254999999999999"/>
    <m/>
    <n v="-18.254999999999999"/>
    <m/>
    <m/>
    <m/>
    <x v="46"/>
    <s v="Amphenol  $18.84000 (50%) / Molex  $17.67000 (50%)"/>
    <s v="50  / 56"/>
    <s v="8  / 5"/>
    <s v="JG822-00071 /  75650-0104"/>
    <m/>
    <m/>
    <x v="0"/>
    <x v="1"/>
    <m/>
    <m/>
    <m/>
    <m/>
    <m/>
    <m/>
    <m/>
    <m/>
    <m/>
  </r>
  <r>
    <s v="ASCON-00168"/>
    <s v="CON-00168"/>
    <s v="N"/>
    <s v="CHEW HO CHUN"/>
    <s v="SOCKET BATTERY CR2032 VERTICAL"/>
    <s v="CONNECTOR"/>
    <s v="GAGNER PRODUCTS PTE LTD"/>
    <s v="MEMPRTCTDV"/>
    <s v="BK-5058"/>
    <n v="9"/>
    <n v="400"/>
    <n v="131"/>
    <m/>
    <s v="PO"/>
    <m/>
    <n v="338"/>
    <n v="0"/>
    <n v="0"/>
    <n v="338"/>
    <n v="338"/>
    <n v="269"/>
    <n v="0"/>
    <n v="0"/>
    <n v="69"/>
    <s v="Can cover demand"/>
    <n v="0.84"/>
    <m/>
    <n v="-0.84"/>
    <m/>
    <m/>
    <m/>
    <x v="47"/>
    <s v="MEMORY PROTECTION DEVICES  $0.84000 (100%)"/>
    <n v="400"/>
    <n v="18"/>
    <s v="BK-5058"/>
    <m/>
    <m/>
    <x v="0"/>
    <x v="1"/>
    <m/>
    <m/>
    <m/>
    <m/>
    <m/>
    <m/>
    <m/>
    <m/>
    <m/>
  </r>
  <r>
    <s v="ASCON-00169"/>
    <s v="CON-00169"/>
    <s v="N"/>
    <s v="CHEW HO CHUN"/>
    <s v="CONN GBX 2X5 DAUGHTER CARD"/>
    <s v="CONNECTOR"/>
    <s v="AMPHENOL (CHANGZHOU) ADVANCED"/>
    <s v="AMPHENOL"/>
    <s v="JG825-00030"/>
    <n v="11"/>
    <n v="84"/>
    <n v="-6108"/>
    <m/>
    <s v="PO"/>
    <m/>
    <n v="2749"/>
    <n v="3780"/>
    <n v="0"/>
    <n v="6529"/>
    <n v="6529"/>
    <n v="6192"/>
    <n v="3182"/>
    <n v="3338"/>
    <n v="-2845"/>
    <s v="Cannot cover demand"/>
    <n v="9.48"/>
    <m/>
    <n v="-9.48"/>
    <m/>
    <m/>
    <m/>
    <x v="48"/>
    <s v="Amphenol  $9.48000 (100%)"/>
    <n v="84"/>
    <n v="9"/>
    <s v="JG825-00030"/>
    <m/>
    <m/>
    <x v="0"/>
    <x v="1"/>
    <m/>
    <m/>
    <m/>
    <m/>
    <m/>
    <m/>
    <m/>
    <m/>
    <m/>
  </r>
  <r>
    <s v="ASCON-00182"/>
    <s v="CON-00182"/>
    <s v="N"/>
    <s v="CHEW HO CHUN"/>
    <s v="CON XCEDE POWER DAUGHTERCARD 4PR"/>
    <s v="CONNECTOR"/>
    <s v="AMPHENOL TCS (MALAYSIA) SDN BHD"/>
    <s v="AMPHENOL"/>
    <s v="JX400-00253"/>
    <n v="10"/>
    <n v="92"/>
    <n v="-6519"/>
    <m/>
    <s v="PO"/>
    <m/>
    <n v="2417"/>
    <n v="5060"/>
    <n v="0"/>
    <n v="7477"/>
    <n v="7477"/>
    <n v="6611"/>
    <n v="4900"/>
    <n v="4987"/>
    <n v="-4034"/>
    <s v="Cannot cover demand"/>
    <n v="6.05"/>
    <m/>
    <n v="-6.05"/>
    <m/>
    <m/>
    <m/>
    <x v="49"/>
    <s v="Amphenol  $6.05000 (100%)"/>
    <n v="92"/>
    <n v="10"/>
    <s v="JX400-00253"/>
    <m/>
    <m/>
    <x v="0"/>
    <x v="1"/>
    <m/>
    <m/>
    <m/>
    <m/>
    <m/>
    <m/>
    <m/>
    <m/>
    <m/>
  </r>
  <r>
    <s v="ASCON-00184"/>
    <s v="CON-00184"/>
    <s v="N"/>
    <s v="Siewean Lim"/>
    <s v="CONN RA TH EUROCARD 48P FEMALE"/>
    <s v="CONNECTOR"/>
    <s v="MOLEX SINGAPORE PTE LTD"/>
    <s v="MOLEX"/>
    <s v="85052-0830"/>
    <n v="10"/>
    <n v="3456"/>
    <n v="3061"/>
    <m/>
    <s v="Delivery"/>
    <m/>
    <n v="448"/>
    <n v="3456"/>
    <n v="0"/>
    <n v="3904"/>
    <n v="3904"/>
    <n v="395"/>
    <n v="0"/>
    <n v="0"/>
    <n v="53"/>
    <s v="Can cover demand"/>
    <n v="1.7"/>
    <m/>
    <n v="-1.7"/>
    <m/>
    <m/>
    <m/>
    <x v="50"/>
    <s v="Molex  $1.70000 (100%)"/>
    <n v="3456"/>
    <n v="9"/>
    <s v="85052-0830"/>
    <m/>
    <m/>
    <x v="0"/>
    <x v="1"/>
    <m/>
    <m/>
    <m/>
    <m/>
    <m/>
    <m/>
    <m/>
    <m/>
    <m/>
  </r>
  <r>
    <s v="ASCON-00205"/>
    <s v="CON-00205"/>
    <s v="N"/>
    <s v="Siewean Lim"/>
    <s v="CON SFP+ 2X6 INNER LIGHTPIPES ELASTOMER"/>
    <s v="CONNECTOR"/>
    <s v="AMPHENOL CANADA CORPORATION"/>
    <s v="AMPHENOL"/>
    <s v="UE86-K6427-20321 (SFP 2X6)"/>
    <n v="14"/>
    <n v="72"/>
    <n v="-1578"/>
    <m/>
    <s v="PO"/>
    <s v="MB: Amphenol PO / Molex Delivery."/>
    <n v="1299"/>
    <n v="468"/>
    <n v="0"/>
    <n v="1767"/>
    <n v="1767"/>
    <n v="1650"/>
    <n v="200"/>
    <n v="120"/>
    <n v="-83"/>
    <s v="Cannot cover demand"/>
    <n v="12.125999999999999"/>
    <m/>
    <n v="-12.125999999999999"/>
    <m/>
    <m/>
    <m/>
    <x v="51"/>
    <s v="Molex  $12.99000 (40%) / Amphenol  $11.55000 (60%)"/>
    <s v="24  / 24"/>
    <s v="9  / 9"/>
    <s v="76094-5002 /  UE86-K6427-20321"/>
    <m/>
    <m/>
    <x v="0"/>
    <x v="1"/>
    <m/>
    <m/>
    <m/>
    <m/>
    <m/>
    <m/>
    <m/>
    <m/>
    <m/>
  </r>
  <r>
    <s v="ASCON-00209"/>
    <s v="CON-00209"/>
    <s v="N"/>
    <s v="Siewean Lim"/>
    <s v="CONN SFP+ 2X8 INNER LIGHTPIPES ELASTOMER"/>
    <s v="CONNECTOR"/>
    <s v="AMPHENOL CANADA CORPORATION"/>
    <s v="AMPHENOL"/>
    <s v="UE86-K85AA-20321"/>
    <n v="13"/>
    <n v="48"/>
    <n v="-3224"/>
    <m/>
    <s v="PO"/>
    <s v="MB: Amphenol PO / Molex Delivery."/>
    <n v="2311"/>
    <n v="480"/>
    <n v="0"/>
    <n v="2791"/>
    <n v="2791"/>
    <n v="3272"/>
    <n v="1443"/>
    <n v="1143"/>
    <n v="-1924"/>
    <s v="Cannot cover demand"/>
    <n v="14.15"/>
    <m/>
    <n v="-14.15"/>
    <m/>
    <m/>
    <m/>
    <x v="52"/>
    <s v="Molex  $14.75000 (50%) / Amphenol  $13.55000 (50%)"/>
    <s v="48  / 48"/>
    <s v="9  / 9"/>
    <s v="170017-7002 /  UE86-K85AA-20321"/>
    <m/>
    <m/>
    <x v="0"/>
    <x v="1"/>
    <m/>
    <m/>
    <m/>
    <m/>
    <m/>
    <m/>
    <m/>
    <m/>
    <m/>
  </r>
  <r>
    <s v="ASCON-00212"/>
    <s v="CON-00212"/>
    <s v="N"/>
    <s v="Siewean Lim"/>
    <s v="CONN EDGELINE MOLEX 68 PINS TH"/>
    <s v="CONNECTOR"/>
    <s v="MOLEX SINGAPORE PTE LTD"/>
    <s v="MOLEX"/>
    <s v="762910068"/>
    <n v="10"/>
    <n v="240"/>
    <n v="-36708"/>
    <m/>
    <s v="Delivery"/>
    <m/>
    <n v="13775"/>
    <n v="20400"/>
    <n v="0"/>
    <n v="34175"/>
    <n v="34175"/>
    <n v="36948"/>
    <n v="9811"/>
    <n v="9857"/>
    <n v="-32984"/>
    <s v="Cannot cover demand"/>
    <n v="6.76"/>
    <m/>
    <n v="-6.76"/>
    <m/>
    <m/>
    <m/>
    <x v="53"/>
    <m/>
    <m/>
    <m/>
    <m/>
    <s v="1/23 MB: Changed Ownership to Jabil to align with SGD Ownership in preparation for New Quote Tool."/>
    <m/>
    <x v="1"/>
    <x v="2"/>
    <m/>
    <m/>
    <m/>
    <m/>
    <m/>
    <m/>
    <m/>
    <m/>
    <m/>
  </r>
  <r>
    <s v="ASCON-00273"/>
    <s v="CON-00273"/>
    <s v="N"/>
    <s v="CHEW HO CHUN"/>
    <s v="CON,QSFP+,2X2"/>
    <s v="CONNECTOR"/>
    <s v="AMPHENOL CANADA CORPORATION"/>
    <s v="AMPHENOL"/>
    <s v="U90-B205-4071-100"/>
    <n v="7"/>
    <n v="270"/>
    <n v="-1890"/>
    <m/>
    <s v="PO"/>
    <m/>
    <n v="970"/>
    <n v="540"/>
    <n v="0"/>
    <n v="1510"/>
    <n v="1510"/>
    <n v="2160"/>
    <n v="1138"/>
    <n v="978"/>
    <n v="-1788"/>
    <s v="Cannot cover demand"/>
    <n v="11.29"/>
    <m/>
    <n v="-11.29"/>
    <m/>
    <m/>
    <m/>
    <x v="54"/>
    <s v="Amphenol  $11.29000 (100%)"/>
    <n v="270"/>
    <n v="10"/>
    <s v="U90-B205-4071-100"/>
    <m/>
    <m/>
    <x v="0"/>
    <x v="1"/>
    <m/>
    <m/>
    <m/>
    <m/>
    <m/>
    <m/>
    <m/>
    <m/>
    <m/>
  </r>
  <r>
    <s v="ASCON-00273-01"/>
    <s v="CON-00273-01"/>
    <s v="N"/>
    <s v="HuiLing Lau"/>
    <s v="CON,QSFP+,2X2, NO DUST COVER"/>
    <s v="CONNECTOR"/>
    <s v="TE(Malaysia) Sdn Bhd"/>
    <s v="TE"/>
    <s v="2214574-9"/>
    <n v="11"/>
    <n v="36"/>
    <n v="-200"/>
    <m/>
    <s v="Delivery"/>
    <m/>
    <n v="288"/>
    <n v="0"/>
    <n v="0"/>
    <n v="288"/>
    <n v="288"/>
    <n v="236"/>
    <n v="213"/>
    <n v="213"/>
    <n v="-161"/>
    <s v="Cannot cover demand"/>
    <n v="12.81"/>
    <m/>
    <n v="-12.81"/>
    <m/>
    <m/>
    <m/>
    <x v="55"/>
    <s v="TE CONNECTIVITY  $12.81000 (100%)"/>
    <n v="36"/>
    <n v="10"/>
    <s v="2214574-9"/>
    <m/>
    <m/>
    <x v="0"/>
    <x v="1"/>
    <m/>
    <m/>
    <m/>
    <m/>
    <m/>
    <m/>
    <m/>
    <m/>
    <m/>
  </r>
  <r>
    <s v="ASCON-00285"/>
    <s v="CON-00285"/>
    <s v="N"/>
    <s v="CHEW HO CHUN"/>
    <s v="CONN XCEDE HD OAK"/>
    <s v="CONNECTOR"/>
    <s v="AMPHENOL TCS (MALAYSIA) SDN BHD"/>
    <s v="AMPHENOL"/>
    <s v="JX400-50095"/>
    <n v="10"/>
    <n v="16"/>
    <n v="-122"/>
    <m/>
    <s v="PO"/>
    <m/>
    <n v="85"/>
    <n v="80"/>
    <n v="0"/>
    <n v="165"/>
    <n v="165"/>
    <n v="138"/>
    <n v="48"/>
    <n v="48"/>
    <n v="-21"/>
    <s v="Cannot cover demand"/>
    <n v="57.7"/>
    <m/>
    <n v="-57.7"/>
    <m/>
    <m/>
    <m/>
    <x v="56"/>
    <s v="AMPHENOL  $57.70000 (100%)"/>
    <n v="16"/>
    <n v="10"/>
    <s v="JX400-50095"/>
    <m/>
    <m/>
    <x v="0"/>
    <x v="1"/>
    <m/>
    <m/>
    <m/>
    <m/>
    <m/>
    <m/>
    <m/>
    <m/>
    <m/>
  </r>
  <r>
    <s v="ASCON-00290"/>
    <s v="CON-00290"/>
    <s v="N"/>
    <s v="Siewean Lim"/>
    <s v="CONN POWERMASS 150A MOD RECEPT PRSFT"/>
    <s v="CONNECTOR"/>
    <s v="AMPHENOL EAST ASIA LTD"/>
    <s v="AMPHENOL"/>
    <s v="GPWF12000EU"/>
    <n v="15"/>
    <n v="720"/>
    <n v="-10558"/>
    <m/>
    <s v="PO"/>
    <s v="MB: Amphenol PO / Molex Delivery."/>
    <n v="3321"/>
    <n v="11320"/>
    <n v="0"/>
    <n v="14641"/>
    <n v="14641"/>
    <n v="11278"/>
    <n v="11152"/>
    <n v="10632"/>
    <n v="-7789"/>
    <s v="Cannot cover demand"/>
    <n v="1.69"/>
    <m/>
    <n v="-1.69"/>
    <m/>
    <m/>
    <m/>
    <x v="57"/>
    <s v="Amphenol  $1.55000 (60%) / Molex  $1.90000 (40%)"/>
    <s v="3000  / 186"/>
    <s v="10  / 11"/>
    <s v="GPWF12000EU /  75542-5000"/>
    <m/>
    <m/>
    <x v="0"/>
    <x v="1"/>
    <m/>
    <m/>
    <m/>
    <m/>
    <m/>
    <m/>
    <m/>
    <m/>
    <m/>
  </r>
  <r>
    <s v="ASCON-00298"/>
    <s v="CON-00298"/>
    <s v="N"/>
    <s v="CHEW HO CHUN"/>
    <s v="CONN XCEDE 2X6 PAIR POWER NANO NI STD G"/>
    <s v="CONNECTOR"/>
    <s v="AMPHENOL TCS (MALAYSIA) SDN BHD"/>
    <s v="AMPHENOL"/>
    <s v="JX600-50059"/>
    <n v="10"/>
    <n v="48"/>
    <n v="-76"/>
    <m/>
    <s v="PO"/>
    <m/>
    <n v="6214"/>
    <n v="0"/>
    <n v="0"/>
    <n v="6214"/>
    <n v="6214"/>
    <n v="124"/>
    <n v="66"/>
    <n v="66"/>
    <n v="6024"/>
    <s v="Can cover demand"/>
    <n v="13.97"/>
    <m/>
    <n v="-13.97"/>
    <m/>
    <m/>
    <m/>
    <x v="58"/>
    <s v="AMPHENOL  $13.97000 (100%)"/>
    <n v="40"/>
    <n v="10"/>
    <s v="JX600-50059"/>
    <m/>
    <m/>
    <x v="0"/>
    <x v="1"/>
    <m/>
    <m/>
    <m/>
    <m/>
    <m/>
    <m/>
    <m/>
    <m/>
    <m/>
  </r>
  <r>
    <s v="ASCON-00303"/>
    <s v="CON-00303"/>
    <s v="N"/>
    <s v="CHEW HO CHUN"/>
    <s v="CONN XCEDE 2PAIR LC MOD 4POS 100OHMS"/>
    <s v="CONNECTOR"/>
    <s v="AMPHENOL TCS (MALAYSIA) SDN BHD"/>
    <s v="AMPHENOL"/>
    <s v="JX200-50047"/>
    <n v="10"/>
    <n v="252"/>
    <n v="128"/>
    <m/>
    <s v="PO"/>
    <m/>
    <n v="8686"/>
    <n v="0"/>
    <n v="0"/>
    <n v="8686"/>
    <n v="8686"/>
    <n v="124"/>
    <n v="66"/>
    <n v="66"/>
    <n v="8496"/>
    <s v="Can cover demand"/>
    <n v="2.0699999999999998"/>
    <m/>
    <n v="-2.0699999999999998"/>
    <m/>
    <m/>
    <m/>
    <x v="59"/>
    <s v="AMPHENOL  $2.07000 (100%)"/>
    <n v="252"/>
    <n v="10"/>
    <s v="JX200-50047"/>
    <m/>
    <m/>
    <x v="0"/>
    <x v="1"/>
    <m/>
    <m/>
    <m/>
    <m/>
    <m/>
    <m/>
    <m/>
    <m/>
    <m/>
  </r>
  <r>
    <s v="ASCON-00316"/>
    <s v="CON-00316"/>
    <s v="N"/>
    <s v="CHEW HO CHUN"/>
    <s v="CONN SOCKT BATTERY CR2450 HORIZNTL SMT-2"/>
    <s v="CONNECTOR"/>
    <s v="GAGNER PRODUCTS PTE LTD"/>
    <s v="MEMPRTCTDV"/>
    <s v="BU2450SM-JJ-GTR"/>
    <n v="9"/>
    <n v="500"/>
    <n v="-1072"/>
    <m/>
    <s v="PO"/>
    <m/>
    <n v="858"/>
    <n v="500"/>
    <n v="0"/>
    <n v="1358"/>
    <n v="1358"/>
    <n v="1572"/>
    <n v="1205"/>
    <n v="1228"/>
    <n v="-1419"/>
    <s v="Cannot cover demand"/>
    <n v="0.72"/>
    <m/>
    <n v="-0.72"/>
    <m/>
    <m/>
    <m/>
    <x v="60"/>
    <s v="MEMORY PROTECTION DEVICES  $0.85000 (100%)"/>
    <n v="500"/>
    <n v="5"/>
    <s v="BU2450SM-JJ-GTR"/>
    <m/>
    <m/>
    <x v="0"/>
    <x v="1"/>
    <m/>
    <m/>
    <m/>
    <m/>
    <m/>
    <m/>
    <m/>
    <m/>
    <m/>
  </r>
  <r>
    <s v="ASCON-00338"/>
    <s v="CON-00338"/>
    <s v="N"/>
    <s v="Siewean Lim"/>
    <s v="CONN EDGELINE COPLANAR 118C"/>
    <s v="CONNECTOR"/>
    <s v="MOLEX SINGAPORE PTE LTD"/>
    <s v="MOLEX"/>
    <s v="170305-0118"/>
    <n v="12"/>
    <n v="128"/>
    <n v="-552"/>
    <m/>
    <s v="Delivery"/>
    <m/>
    <n v="392"/>
    <n v="384"/>
    <n v="0"/>
    <n v="776"/>
    <n v="776"/>
    <n v="680"/>
    <n v="314"/>
    <n v="249"/>
    <n v="-602"/>
    <s v="Cannot cover demand"/>
    <n v="13.48"/>
    <m/>
    <n v="-13.48"/>
    <m/>
    <m/>
    <m/>
    <x v="61"/>
    <s v="MOLEX INC  $13.48000 (100%)"/>
    <n v="64"/>
    <n v="5"/>
    <s v="170305-0118"/>
    <m/>
    <m/>
    <x v="0"/>
    <x v="1"/>
    <m/>
    <m/>
    <m/>
    <m/>
    <m/>
    <m/>
    <m/>
    <m/>
    <m/>
  </r>
  <r>
    <s v="ASCON-00341"/>
    <s v="CON-00341"/>
    <s v="N"/>
    <s v="Siewean Lim"/>
    <s v="CON EDGELINE COPLANAR 216CKT 0.8MM P-FIT"/>
    <s v="CONNECTOR"/>
    <s v="MOLEX SINGAPORE PTE LTD"/>
    <s v="MOLEX"/>
    <s v="170082-0216"/>
    <n v="12"/>
    <n v="48"/>
    <n v="-307"/>
    <m/>
    <s v="Delivery"/>
    <m/>
    <n v="181"/>
    <n v="240"/>
    <n v="0"/>
    <n v="421"/>
    <n v="421"/>
    <n v="355"/>
    <n v="180"/>
    <n v="180"/>
    <n v="-354"/>
    <s v="Cannot cover demand"/>
    <n v="17.47"/>
    <m/>
    <n v="-17.47"/>
    <m/>
    <m/>
    <m/>
    <x v="62"/>
    <s v="MOLEX INC  $17.47000 (100%)"/>
    <n v="252"/>
    <n v="8"/>
    <s v="170082-0216"/>
    <m/>
    <m/>
    <x v="0"/>
    <x v="1"/>
    <m/>
    <m/>
    <m/>
    <m/>
    <m/>
    <m/>
    <m/>
    <m/>
    <m/>
  </r>
  <r>
    <s v="ASCON-00346"/>
    <s v="CON-00346"/>
    <s v="N"/>
    <s v="CHEW HO CHUN"/>
    <s v="CONN EDGE RCPT HPCE 36P24S RA TH"/>
    <s v="CONNECTOR"/>
    <s v="AMPHENOL FCI ASIA PTE LTD"/>
    <s v="AMPHENOFCI"/>
    <s v="10115859-011LF"/>
    <n v="9"/>
    <n v="392"/>
    <n v="-351"/>
    <m/>
    <s v="PO"/>
    <m/>
    <n v="291"/>
    <n v="392"/>
    <n v="0"/>
    <n v="683"/>
    <n v="683"/>
    <n v="743"/>
    <n v="448"/>
    <n v="318"/>
    <n v="-508"/>
    <s v="Cannot cover demand"/>
    <n v="3.25"/>
    <m/>
    <n v="-3.25"/>
    <m/>
    <m/>
    <m/>
    <x v="63"/>
    <s v="Amphenol  $3.25000 (100%)"/>
    <n v="3000"/>
    <n v="10"/>
    <s v="10115859-011LF"/>
    <m/>
    <m/>
    <x v="0"/>
    <x v="1"/>
    <m/>
    <m/>
    <m/>
    <m/>
    <m/>
    <m/>
    <m/>
    <m/>
    <m/>
  </r>
  <r>
    <s v="ASCON-00357"/>
    <s v="CON-00357"/>
    <s v="N"/>
    <s v="CHEW HO CHUN"/>
    <s v="CONN XCEDE 4X6 R-WALL B"/>
    <s v="CONNECTOR"/>
    <s v="AMPHENOL (CHANGZHOU) ADVANCED"/>
    <s v="AMPHENOL"/>
    <s v="951-4M0C-10H"/>
    <n v="9"/>
    <n v="160"/>
    <n v="-486"/>
    <m/>
    <s v="PO"/>
    <m/>
    <n v="490"/>
    <n v="160"/>
    <n v="0"/>
    <n v="650"/>
    <n v="650"/>
    <n v="646"/>
    <n v="268"/>
    <n v="138"/>
    <n v="-264"/>
    <s v="Cannot cover demand"/>
    <n v="3.76"/>
    <m/>
    <n v="-3.76"/>
    <m/>
    <m/>
    <m/>
    <x v="64"/>
    <s v="Amphenol  $3.76000 (100%)"/>
    <n v="160"/>
    <n v="10"/>
    <s v="951-4M0C-10H"/>
    <m/>
    <m/>
    <x v="0"/>
    <x v="1"/>
    <m/>
    <m/>
    <m/>
    <m/>
    <m/>
    <m/>
    <m/>
    <m/>
    <m/>
  </r>
  <r>
    <s v="ASCON-00358"/>
    <s v="CON-00358"/>
    <s v="N"/>
    <s v="CHEW HO CHUN"/>
    <s v="CONN XCEDE 4X8 OPEN WALL"/>
    <s v="CONNECTOR"/>
    <s v="AMPHENOL (CHANGZHOU) ADVANCED"/>
    <s v="AMPHENOL"/>
    <s v="951-400E-10H"/>
    <n v="9"/>
    <n v="136"/>
    <n v="-510"/>
    <m/>
    <s v="PO"/>
    <m/>
    <n v="352"/>
    <n v="408"/>
    <n v="0"/>
    <n v="760"/>
    <n v="760"/>
    <n v="646"/>
    <n v="268"/>
    <n v="138"/>
    <n v="-154"/>
    <s v="Cannot cover demand"/>
    <n v="4.21"/>
    <m/>
    <n v="-4.21"/>
    <m/>
    <m/>
    <m/>
    <x v="65"/>
    <s v="Amphenol  $4.21000 (100%)"/>
    <n v="136"/>
    <n v="10"/>
    <s v="951-400E-10H"/>
    <m/>
    <m/>
    <x v="0"/>
    <x v="1"/>
    <m/>
    <m/>
    <m/>
    <m/>
    <m/>
    <m/>
    <m/>
    <m/>
    <m/>
  </r>
  <r>
    <s v="ASCON-00362"/>
    <s v="CON-00362"/>
    <s v="N"/>
    <s v="CHEW HO CHUN"/>
    <s v="CONN PLUG XCEDE HSD 4X20 STACKER 40MM"/>
    <s v="CONNECTOR"/>
    <s v="AMPHENOL TCS, A DIVISION OF"/>
    <s v="AMPHENOL"/>
    <s v="JX404-50061"/>
    <n v="11"/>
    <n v="15"/>
    <n v="-635"/>
    <m/>
    <s v="PO"/>
    <m/>
    <n v="351"/>
    <n v="300"/>
    <n v="0"/>
    <n v="651"/>
    <n v="651"/>
    <n v="650"/>
    <n v="268"/>
    <n v="138"/>
    <n v="-267"/>
    <s v="Cannot cover demand"/>
    <n v="33.909999999999997"/>
    <m/>
    <n v="-33.909999999999997"/>
    <m/>
    <m/>
    <m/>
    <x v="66"/>
    <s v="Amphenol  $33.91000 (100%)"/>
    <n v="15"/>
    <n v="10"/>
    <s v="JX404-50061"/>
    <m/>
    <m/>
    <x v="0"/>
    <x v="1"/>
    <m/>
    <m/>
    <m/>
    <m/>
    <m/>
    <m/>
    <m/>
    <m/>
    <m/>
  </r>
  <r>
    <s v="ASCON-00363"/>
    <s v="CON-00363"/>
    <s v="N"/>
    <s v="CHEW HO CHUN"/>
    <s v="CONN XCEDE 4X6 L-WALL B"/>
    <s v="CONNECTOR"/>
    <s v="AMPHENOL (CHANGZHOU) ADVANCED"/>
    <s v="AMPHENOL"/>
    <s v="951-4L0C-10H"/>
    <n v="9"/>
    <n v="160"/>
    <n v="-486"/>
    <m/>
    <s v="PO"/>
    <m/>
    <n v="494"/>
    <n v="160"/>
    <n v="0"/>
    <n v="654"/>
    <n v="654"/>
    <n v="646"/>
    <n v="268"/>
    <n v="138"/>
    <n v="-260"/>
    <s v="Cannot cover demand"/>
    <n v="4"/>
    <m/>
    <n v="-4"/>
    <m/>
    <m/>
    <m/>
    <x v="67"/>
    <s v="Amphenol  $4.00000 (100%)"/>
    <n v="160"/>
    <n v="10"/>
    <s v="951-4L0C-10H"/>
    <m/>
    <m/>
    <x v="0"/>
    <x v="1"/>
    <m/>
    <m/>
    <m/>
    <m/>
    <m/>
    <m/>
    <m/>
    <m/>
    <m/>
  </r>
  <r>
    <s v="ASCON-00364"/>
    <s v="CON-00364"/>
    <s v="N"/>
    <s v="CHEW HO CHUN"/>
    <s v="32N RA PRESSFIT EUROCARD 48P FEMALE"/>
    <s v="CONNECTOR"/>
    <s v="AMPHENOL FCI ASIA PTE LTD"/>
    <s v="AMPHENOFCI"/>
    <s v="86093488694755E3LF"/>
    <n v="11"/>
    <n v="384"/>
    <n v="-36169"/>
    <m/>
    <s v="PO"/>
    <m/>
    <n v="6405"/>
    <n v="25728"/>
    <n v="5376"/>
    <n v="32133"/>
    <n v="37509"/>
    <n v="36553"/>
    <n v="9811"/>
    <n v="9857"/>
    <n v="-8855"/>
    <s v="Cannot cover demand"/>
    <n v="1.8"/>
    <m/>
    <n v="-1.8"/>
    <m/>
    <m/>
    <m/>
    <x v="68"/>
    <s v="Erni  $1.74000 (0%) / Amphenol  $1.80000 (100%)"/>
    <s v="3900  / 384"/>
    <s v="10  / 8"/>
    <s v="100102850001 /  86093488694755E3LF"/>
    <m/>
    <m/>
    <x v="0"/>
    <x v="1"/>
    <m/>
    <m/>
    <m/>
    <m/>
    <m/>
    <m/>
    <m/>
    <m/>
    <m/>
  </r>
  <r>
    <s v="ASCON-00372"/>
    <s v="CON-00372"/>
    <s v="N"/>
    <s v="HuiLing Lau"/>
    <s v="CON RJ45 MAGJACK 2X1 8CORE L PIPE PRSFIT"/>
    <s v="CONNECTOR"/>
    <s v="FOXCONN INTERCONNECT TECHNOLOGY"/>
    <s v="FOXCONN"/>
    <s v="JFM38A3Y-EN19-4F"/>
    <n v="11"/>
    <n v="100"/>
    <n v="-193"/>
    <m/>
    <s v="Delivery"/>
    <m/>
    <n v="495"/>
    <n v="0"/>
    <n v="0"/>
    <n v="495"/>
    <n v="495"/>
    <n v="293"/>
    <n v="134"/>
    <n v="69"/>
    <n v="68"/>
    <s v="Can cover demand"/>
    <n v="6.5"/>
    <m/>
    <n v="-6.5"/>
    <m/>
    <m/>
    <m/>
    <x v="69"/>
    <s v="FOXCONN  $6.50000 (100%)"/>
    <n v="100"/>
    <n v="10"/>
    <s v="JFM38A3Y-EN19-4F"/>
    <m/>
    <m/>
    <x v="0"/>
    <x v="1"/>
    <m/>
    <m/>
    <m/>
    <m/>
    <m/>
    <m/>
    <m/>
    <m/>
    <m/>
  </r>
  <r>
    <s v="ASCON-00376"/>
    <s v="CON-00376"/>
    <s v="N"/>
    <s v="CHEW HO CHUN"/>
    <s v="CONN CROSSBOW DAUGHTERCARD 8X8 W/LATCH"/>
    <s v="CONNECTOR"/>
    <s v="ARISTA NETWORKS INC."/>
    <s v="AMPHENOL"/>
    <s v="JM928-50002"/>
    <n v="13"/>
    <n v="45"/>
    <n v="45"/>
    <m/>
    <s v="PO"/>
    <m/>
    <n v="193"/>
    <n v="0"/>
    <n v="0"/>
    <n v="193"/>
    <n v="193"/>
    <n v="0"/>
    <n v="0"/>
    <n v="0"/>
    <n v="193"/>
    <s v="No demand"/>
    <n v="14.59"/>
    <m/>
    <n v="-14.59"/>
    <m/>
    <m/>
    <m/>
    <x v="70"/>
    <s v="Amphenol  $14.59000 (100%)"/>
    <n v="54"/>
    <n v="10"/>
    <s v="JM928-50002"/>
    <m/>
    <m/>
    <x v="0"/>
    <x v="1"/>
    <m/>
    <m/>
    <m/>
    <m/>
    <m/>
    <m/>
    <m/>
    <m/>
    <m/>
  </r>
  <r>
    <s v="ASCON-00377"/>
    <s v="CON-00377"/>
    <s v="N"/>
    <s v="Jean Rubin"/>
    <s v="CONN CROSSBOW DAUGHTERCARD 8X9 W/LATCH"/>
    <s v="CONNECTOR"/>
    <s v="AMPHENOL TCS, A DIVISION OF"/>
    <s v="AMPHENOL"/>
    <s v="JM928-50001"/>
    <n v="13"/>
    <n v="24"/>
    <n v="24"/>
    <m/>
    <s v="PO"/>
    <m/>
    <n v="0"/>
    <n v="0"/>
    <n v="0"/>
    <n v="0"/>
    <n v="0"/>
    <n v="0"/>
    <n v="0"/>
    <n v="0"/>
    <n v="0"/>
    <s v="No demand"/>
    <n v="25.79"/>
    <m/>
    <n v="-25.79"/>
    <m/>
    <m/>
    <m/>
    <x v="71"/>
    <s v="Amphenol  $25.79000 (100%)"/>
    <n v="24"/>
    <n v="10"/>
    <s v="JM928-50001"/>
    <m/>
    <m/>
    <x v="0"/>
    <x v="1"/>
    <m/>
    <m/>
    <m/>
    <m/>
    <m/>
    <m/>
    <m/>
    <m/>
    <m/>
  </r>
  <r>
    <s v="ASCON-00379"/>
    <s v="CON-00379"/>
    <s v="N"/>
    <s v="Jean Rubin"/>
    <s v="CONN CROSSBw DAUGHTRCRD 8X8 LftPin wLtch"/>
    <s v="CONNECTOR"/>
    <s v="AMPHENOL TCS, A DIVISION OF"/>
    <s v="AMPHENOL"/>
    <s v="JM928-50003"/>
    <n v="13"/>
    <n v="36"/>
    <n v="36"/>
    <m/>
    <s v="PO"/>
    <m/>
    <n v="0"/>
    <n v="0"/>
    <n v="0"/>
    <n v="0"/>
    <n v="0"/>
    <n v="0"/>
    <n v="0"/>
    <n v="0"/>
    <n v="0"/>
    <s v="No demand"/>
    <n v="15.48"/>
    <m/>
    <n v="-15.48"/>
    <m/>
    <m/>
    <m/>
    <x v="72"/>
    <s v="Amphenol  $15.48000 (100%)"/>
    <n v="36"/>
    <n v="10"/>
    <s v="JM928-50003"/>
    <m/>
    <m/>
    <x v="0"/>
    <x v="1"/>
    <m/>
    <m/>
    <m/>
    <m/>
    <m/>
    <m/>
    <m/>
    <m/>
    <m/>
  </r>
  <r>
    <s v="ASCON-00380"/>
    <s v="CON-00380"/>
    <s v="N"/>
    <s v="CHEW HO CHUN"/>
    <s v="CONN XSBOW DAUGHTERCARD 8X9 LEFTPIN WLAT"/>
    <s v="CONNECTOR"/>
    <s v="ARISTA NETWORKS INC."/>
    <s v="AMPHENOL"/>
    <s v="JM928-50004"/>
    <n v="13"/>
    <n v="30"/>
    <n v="30"/>
    <m/>
    <s v="PO"/>
    <m/>
    <n v="48"/>
    <n v="0"/>
    <n v="0"/>
    <n v="48"/>
    <n v="48"/>
    <n v="0"/>
    <n v="0"/>
    <n v="0"/>
    <n v="48"/>
    <s v="No demand"/>
    <n v="17.149999999999999"/>
    <m/>
    <n v="-17.149999999999999"/>
    <m/>
    <m/>
    <m/>
    <x v="73"/>
    <s v="Amphenol  $17.15000 (100%)"/>
    <n v="36"/>
    <n v="10"/>
    <s v="JM928-50004"/>
    <m/>
    <m/>
    <x v="0"/>
    <x v="1"/>
    <m/>
    <m/>
    <m/>
    <m/>
    <m/>
    <m/>
    <m/>
    <m/>
    <m/>
  </r>
  <r>
    <s v="ASCON-00381"/>
    <s v="CON-00381"/>
    <s v="N"/>
    <s v="CHEW HO CHUN"/>
    <s v="CONN XSBOW DAUGHTERCARD 8X8 RGHTPIN WLAT"/>
    <s v="CONNECTOR"/>
    <s v="ARISTA NETWORKS INC."/>
    <s v="AMPHENOL"/>
    <s v="JM928-50005"/>
    <n v="13"/>
    <n v="45"/>
    <n v="45"/>
    <m/>
    <s v="PO"/>
    <m/>
    <n v="19"/>
    <n v="0"/>
    <n v="0"/>
    <n v="19"/>
    <n v="19"/>
    <n v="0"/>
    <n v="0"/>
    <n v="0"/>
    <n v="19"/>
    <s v="No demand"/>
    <n v="15.58"/>
    <m/>
    <n v="-15.58"/>
    <m/>
    <m/>
    <m/>
    <x v="74"/>
    <s v="Amphenol  $15.58000 (100%)"/>
    <n v="36"/>
    <n v="10"/>
    <s v="JM928-50005"/>
    <m/>
    <m/>
    <x v="0"/>
    <x v="1"/>
    <m/>
    <m/>
    <m/>
    <m/>
    <m/>
    <m/>
    <m/>
    <m/>
    <m/>
  </r>
  <r>
    <s v="ASCON-00385"/>
    <s v="CON-00385"/>
    <s v="N"/>
    <s v="CHEW HO CHUN"/>
    <s v="CONN RJ45 MAGJACK 1X2 10/100/1000 8CORE"/>
    <s v="CONNECTOR"/>
    <s v="BEL FUSE(MACAO COMMERCIAL OFFSHORE)"/>
    <s v="BELFUSE"/>
    <s v="08AR-1G2T-EM"/>
    <n v="12"/>
    <n v="1568"/>
    <n v="493"/>
    <m/>
    <s v="Delivery"/>
    <s v="MB: Belfuse Delivery / Pulse PO."/>
    <n v="1840"/>
    <n v="0"/>
    <n v="0"/>
    <n v="1840"/>
    <n v="1840"/>
    <n v="1075"/>
    <n v="932"/>
    <n v="955"/>
    <n v="-167"/>
    <s v="Cannot cover demand"/>
    <n v="3.84"/>
    <m/>
    <n v="-3.84"/>
    <m/>
    <m/>
    <m/>
    <x v="75"/>
    <s v="Belfuse  $3.84000 (100%) / Pulse  $5.88000 (0%)"/>
    <s v="1568  / 24"/>
    <s v="10  / 9"/>
    <s v="08AR-1G2T-EM /  JG0-0282NL"/>
    <m/>
    <m/>
    <x v="0"/>
    <x v="1"/>
    <m/>
    <m/>
    <m/>
    <m/>
    <m/>
    <m/>
    <m/>
    <m/>
    <m/>
  </r>
  <r>
    <s v="ASCON-00387"/>
    <s v="CON-00387"/>
    <s v="N"/>
    <s v="CHEW HO CHUN"/>
    <s v="CONN UFL COAX RECEPTACLE SMT-3"/>
    <s v="CONNECTOR"/>
    <s v="LE CHAMP (SEA) PTE LTD"/>
    <s v="HIROSE"/>
    <s v="U.FL-R-SMT-1(10)"/>
    <n v="17"/>
    <n v="2500"/>
    <n v="-46838"/>
    <m/>
    <s v="Delivery"/>
    <m/>
    <n v="54297"/>
    <n v="7500"/>
    <n v="17500"/>
    <n v="61797"/>
    <n v="79297"/>
    <n v="49338"/>
    <n v="46512"/>
    <n v="46736"/>
    <n v="-41553"/>
    <s v="Cannot cover demand"/>
    <n v="0.6"/>
    <m/>
    <n v="-0.6"/>
    <m/>
    <m/>
    <m/>
    <x v="76"/>
    <s v="Hirose  $0.60000 (100%)"/>
    <n v="2500"/>
    <n v="10"/>
    <s v="U.FL-R-SMT-1(10)"/>
    <m/>
    <m/>
    <x v="0"/>
    <x v="1"/>
    <m/>
    <m/>
    <m/>
    <m/>
    <m/>
    <m/>
    <m/>
    <m/>
    <m/>
  </r>
  <r>
    <s v="ASCON-00389"/>
    <s v="CON-00389"/>
    <s v="N"/>
    <s v="Siewean Lim"/>
    <s v="CONN QSFP+ 2X2 EMI SPRING FINGERS"/>
    <s v="CONNECTOR"/>
    <s v="MOLEX SINGAPORE PTE LTD"/>
    <s v="MOLEX"/>
    <s v="171722-2001"/>
    <n v="11"/>
    <n v="32"/>
    <n v="-119176"/>
    <m/>
    <s v="Delivery"/>
    <s v="MB: Molex Delivery / TE Delivery."/>
    <n v="22507"/>
    <n v="86316"/>
    <n v="0"/>
    <n v="108823"/>
    <n v="108823"/>
    <n v="119208"/>
    <n v="528"/>
    <n v="528"/>
    <n v="-97229"/>
    <s v="Cannot cover demand"/>
    <n v="8.7249999999999996"/>
    <m/>
    <n v="-8.7249999999999996"/>
    <m/>
    <m/>
    <m/>
    <x v="77"/>
    <s v="Molex  $8.25000 (50%) / TE  $9.20000 (50%)"/>
    <s v="32  / 32"/>
    <s v="10  / 10"/>
    <s v="171722-2001 /  2227670-1"/>
    <m/>
    <m/>
    <x v="0"/>
    <x v="1"/>
    <m/>
    <m/>
    <m/>
    <m/>
    <m/>
    <m/>
    <m/>
    <m/>
    <m/>
  </r>
  <r>
    <s v="ASCON-00390"/>
    <s v="CON-00390"/>
    <s v="N"/>
    <s v="CHEW HO CHUN"/>
    <s v="CONN XCEDE 4PAIR OAK MATING PCRA"/>
    <s v="CONNECTOR"/>
    <s v="AMPHENOL (CHANGZHOU) ADVANCED"/>
    <s v="AMPHENOL"/>
    <s v="JX402-50086"/>
    <n v="13"/>
    <n v="8"/>
    <n v="8"/>
    <m/>
    <s v="PO"/>
    <m/>
    <n v="16"/>
    <n v="0"/>
    <n v="0"/>
    <n v="16"/>
    <n v="16"/>
    <n v="0"/>
    <n v="0"/>
    <n v="0"/>
    <n v="16"/>
    <s v="No demand"/>
    <n v="86.55"/>
    <m/>
    <n v="-86.55"/>
    <m/>
    <m/>
    <m/>
    <x v="78"/>
    <s v="Amphenol    $86.55000 (100%)"/>
    <n v="9"/>
    <n v="18"/>
    <s v="JX402-50086"/>
    <m/>
    <m/>
    <x v="0"/>
    <x v="1"/>
    <m/>
    <m/>
    <m/>
    <m/>
    <m/>
    <m/>
    <m/>
    <m/>
    <m/>
  </r>
  <r>
    <s v="ASCON-00391"/>
    <s v="CON-00391"/>
    <s v="N"/>
    <s v="Siewean Lim"/>
    <s v="CONN SFP+ CAGE 2X2 PRESS-FIT"/>
    <s v="CONNECTOR"/>
    <s v="MOLEX SINGAPORE PTE LTD"/>
    <s v="MOLEX"/>
    <s v="76045-5002"/>
    <n v="13"/>
    <n v="140"/>
    <n v="-19604"/>
    <m/>
    <s v="Delivery"/>
    <s v="MB: Molex Delivery / TE Delivery."/>
    <n v="5196"/>
    <n v="14592"/>
    <n v="432"/>
    <n v="19788"/>
    <n v="20220"/>
    <n v="19744"/>
    <n v="3378"/>
    <n v="2467"/>
    <n v="-17926"/>
    <s v="Cannot cover demand"/>
    <n v="5.2750000000000004"/>
    <m/>
    <n v="-5.2750000000000004"/>
    <m/>
    <m/>
    <m/>
    <x v="79"/>
    <s v="Molex  $4.75000 (70%) / TE  $6.50000 (30%)"/>
    <s v="144  / 1"/>
    <s v="5  / 10"/>
    <s v="76045-5002 /  2007637-6"/>
    <m/>
    <m/>
    <x v="0"/>
    <x v="1"/>
    <m/>
    <m/>
    <m/>
    <m/>
    <m/>
    <m/>
    <m/>
    <m/>
    <m/>
  </r>
  <r>
    <s v="ASCON-00392"/>
    <s v="CON-00392"/>
    <s v="N"/>
    <s v="CHEW HO CHUN"/>
    <s v="CON, 40 PINS, VERT, 0.635MM CTR, REC, HS"/>
    <s v="CONNECTOR"/>
    <s v="MOLEX SINGAPORE PTE LTD"/>
    <s v="MOLEX"/>
    <s v="53649-0474"/>
    <n v="9"/>
    <n v="3040"/>
    <n v="2990"/>
    <m/>
    <s v="Delivery"/>
    <m/>
    <n v="100"/>
    <n v="0"/>
    <n v="0"/>
    <n v="100"/>
    <n v="100"/>
    <n v="50"/>
    <n v="0"/>
    <n v="0"/>
    <n v="50"/>
    <s v="Can cover demand"/>
    <n v="1.65"/>
    <m/>
    <n v="-1.65"/>
    <m/>
    <m/>
    <m/>
    <x v="80"/>
    <s v="Molex   $1.65000 (100%)"/>
    <n v="760"/>
    <n v="17"/>
    <s v="53649-0474"/>
    <m/>
    <m/>
    <x v="0"/>
    <x v="1"/>
    <m/>
    <m/>
    <m/>
    <m/>
    <m/>
    <m/>
    <m/>
    <m/>
    <m/>
  </r>
  <r>
    <s v="ASCON-00399"/>
    <s v="CON-00399"/>
    <s v="N"/>
    <s v="CHEW HO CHUN"/>
    <s v="CONN RA PRESSFIT EUROCARD 48P MALE"/>
    <s v="CONNECTOR"/>
    <s v="AMPHENOL FCI ASIA PTE LTD"/>
    <s v="AMPHENOFCI"/>
    <s v="86093487394755E1LF"/>
    <n v="11"/>
    <n v="384"/>
    <n v="-34918"/>
    <m/>
    <s v="PO"/>
    <m/>
    <n v="10039"/>
    <n v="25286"/>
    <n v="5376"/>
    <n v="35325"/>
    <n v="40701"/>
    <n v="35302"/>
    <n v="9811"/>
    <n v="9138"/>
    <n v="-4412"/>
    <s v="Cannot cover demand"/>
    <n v="1.4"/>
    <m/>
    <n v="-1.4"/>
    <m/>
    <m/>
    <m/>
    <x v="81"/>
    <s v="Erni  $3.35000 (0%) / Amphenol  $1.40000 (100%)"/>
    <s v="3744  / 384"/>
    <s v="76  / 8"/>
    <m/>
    <m/>
    <m/>
    <x v="0"/>
    <x v="1"/>
    <m/>
    <m/>
    <m/>
    <m/>
    <m/>
    <m/>
    <m/>
    <m/>
    <m/>
  </r>
  <r>
    <s v="ASCON-00400"/>
    <s v="CON-00400"/>
    <s v="N"/>
    <s v="Siewean Lim"/>
    <s v="CON, 2X4 PORTS, RT ANG, PF, SFP+, ENH EM"/>
    <s v="CONNECTOR"/>
    <s v="MOLEX SINGAPORE PTE LTD"/>
    <s v="MOLEX"/>
    <s v="76046-5001"/>
    <n v="14"/>
    <n v="40"/>
    <n v="-5582"/>
    <m/>
    <s v="Delivery"/>
    <m/>
    <n v="8689"/>
    <n v="0"/>
    <n v="0"/>
    <n v="8689"/>
    <n v="8689"/>
    <n v="5622"/>
    <n v="2790"/>
    <n v="2394"/>
    <n v="277"/>
    <s v="Can cover demand"/>
    <n v="9.9"/>
    <m/>
    <n v="-9.9"/>
    <m/>
    <m/>
    <m/>
    <x v="82"/>
    <s v="Molex  $9.90000 (100%)"/>
    <n v="40"/>
    <n v="6"/>
    <s v="76046-5001"/>
    <m/>
    <m/>
    <x v="0"/>
    <x v="1"/>
    <m/>
    <m/>
    <m/>
    <m/>
    <m/>
    <m/>
    <m/>
    <m/>
    <m/>
  </r>
  <r>
    <s v="ASCON-00401"/>
    <s v="CON-00401"/>
    <s v="N"/>
    <s v="CHEW HO CHUN"/>
    <s v="CONN DDR3 DIMM240 PRESSFIT HIGH REL VERT"/>
    <s v="CONNECTOR"/>
    <s v="FUJITSU COMPONENTS ASIA PTE LTD"/>
    <s v="FUJITSUFCA"/>
    <s v="FCN-074J240-G/2P"/>
    <n v="26"/>
    <n v="5000"/>
    <n v="3846"/>
    <m/>
    <s v="Delivery"/>
    <m/>
    <n v="61690"/>
    <n v="0"/>
    <n v="0"/>
    <n v="61690"/>
    <n v="61690"/>
    <n v="1154"/>
    <n v="494"/>
    <n v="429"/>
    <n v="60042"/>
    <s v="Can cover demand"/>
    <n v="4"/>
    <m/>
    <n v="-4"/>
    <m/>
    <m/>
    <m/>
    <x v="67"/>
    <s v="Fujitsu  $4.00000 (100%)"/>
    <n v="1000"/>
    <n v="20"/>
    <s v="FCN-074J240-G"/>
    <m/>
    <m/>
    <x v="0"/>
    <x v="1"/>
    <m/>
    <m/>
    <m/>
    <m/>
    <m/>
    <m/>
    <m/>
    <m/>
    <m/>
  </r>
  <r>
    <s v="ASCON-00402"/>
    <s v="CON-00402"/>
    <s v="N"/>
    <s v="CHEW HO CHUN"/>
    <s v="CONN 2X1 RJ-45 FEM RT ANG GRN/YEL PTH MA"/>
    <s v="CONNECTOR"/>
    <s v="BEL FUSE(MACAO COMMERCIAL OFFSHORE)"/>
    <s v="BELFUSE"/>
    <s v="0845-2R1T-E4"/>
    <n v="12"/>
    <n v="240"/>
    <n v="-562"/>
    <m/>
    <s v="Delivery"/>
    <m/>
    <n v="740"/>
    <n v="480"/>
    <n v="0"/>
    <n v="1220"/>
    <n v="1220"/>
    <n v="802"/>
    <n v="387"/>
    <n v="362"/>
    <n v="-449"/>
    <s v="Cannot cover demand"/>
    <n v="4.41"/>
    <m/>
    <n v="-4.41"/>
    <m/>
    <m/>
    <m/>
    <x v="83"/>
    <s v="Belfuse  $4.41000 (100%)"/>
    <n v="240"/>
    <n v="8"/>
    <s v="0845-2R1T-E4"/>
    <m/>
    <m/>
    <x v="0"/>
    <x v="1"/>
    <m/>
    <m/>
    <m/>
    <m/>
    <m/>
    <m/>
    <m/>
    <m/>
    <m/>
  </r>
  <r>
    <s v="ASCON-00406"/>
    <s v="CON-00406"/>
    <s v="N"/>
    <s v="CHEW HO CHUN"/>
    <s v="CON,DDR3,DIMM240,THROUGH HOLE, HIGH REL"/>
    <s v="CONNECTOR"/>
    <s v="FUJITSU COMPONENTS ASIA PTE LTD"/>
    <s v="FUJITSUFCA"/>
    <s v="FCN-074J240-G/1D"/>
    <n v="26"/>
    <n v="5000"/>
    <n v="4462"/>
    <m/>
    <s v="Delivery"/>
    <m/>
    <n v="5015"/>
    <n v="0"/>
    <n v="0"/>
    <n v="5015"/>
    <n v="5015"/>
    <n v="538"/>
    <n v="0"/>
    <n v="0"/>
    <n v="4477"/>
    <s v="Can cover demand"/>
    <n v="5.84"/>
    <m/>
    <n v="-5.84"/>
    <m/>
    <m/>
    <m/>
    <x v="84"/>
    <s v="FUJITSU  $5.84000 (100%)"/>
    <n v="1000"/>
    <n v="24"/>
    <s v="FCN-074J240-G/1D"/>
    <m/>
    <m/>
    <x v="0"/>
    <x v="1"/>
    <m/>
    <m/>
    <m/>
    <m/>
    <m/>
    <m/>
    <m/>
    <m/>
    <m/>
  </r>
  <r>
    <s v="ASCON-00407"/>
    <s v="CON-00407"/>
    <s v="N"/>
    <s v="CHEW HO CHUN"/>
    <s v="XCEDE STANDALONE GUIDE PIN D 3.68 25.70L"/>
    <s v="CONNECTOR"/>
    <s v="AMPHENOL (CHANGZHOU) ADVANCED"/>
    <s v="AMPHENOL"/>
    <s v="942-2000-00A"/>
    <n v="11"/>
    <n v="1000"/>
    <n v="-8"/>
    <m/>
    <s v="PO"/>
    <m/>
    <n v="1795"/>
    <n v="0"/>
    <n v="0"/>
    <n v="1795"/>
    <n v="1795"/>
    <n v="1008"/>
    <n v="418"/>
    <n v="198"/>
    <n v="369"/>
    <s v="Can cover demand"/>
    <n v="1.71"/>
    <m/>
    <n v="-1.71"/>
    <m/>
    <m/>
    <m/>
    <x v="85"/>
    <s v="Amphenol  $1.71000 (100%)"/>
    <n v="1000"/>
    <n v="10"/>
    <s v="942-2000-00A"/>
    <m/>
    <m/>
    <x v="0"/>
    <x v="1"/>
    <m/>
    <m/>
    <m/>
    <m/>
    <m/>
    <m/>
    <m/>
    <m/>
    <m/>
  </r>
  <r>
    <s v="ASCON-00410"/>
    <s v="CON-00410"/>
    <s v="N"/>
    <s v="CHEW HO CHUN"/>
    <s v="CON, DDR3, DIMM SOCKET, 240 POS, VERT, 1"/>
    <s v="CONNECTOR"/>
    <s v="TYCO ELECTRONICS (MALAYSIA) SDN."/>
    <s v="TE"/>
    <s v="1-1932000-1"/>
    <n v="13"/>
    <n v="4000"/>
    <n v="2396"/>
    <m/>
    <s v="Delivery"/>
    <m/>
    <n v="3811"/>
    <n v="0"/>
    <n v="0"/>
    <n v="3811"/>
    <n v="3811"/>
    <n v="1604"/>
    <n v="774"/>
    <n v="724"/>
    <n v="1433"/>
    <s v="Can cover demand"/>
    <n v="1.64564"/>
    <m/>
    <n v="-1.64564"/>
    <m/>
    <m/>
    <m/>
    <x v="86"/>
    <s v="TE  $1.64564 (100%)"/>
    <n v="4000"/>
    <n v="12"/>
    <s v="1-1932000-1"/>
    <m/>
    <m/>
    <x v="0"/>
    <x v="1"/>
    <m/>
    <m/>
    <m/>
    <m/>
    <m/>
    <m/>
    <m/>
    <m/>
    <m/>
  </r>
  <r>
    <s v="ASCON-00412"/>
    <s v="CON-00412"/>
    <s v="N"/>
    <s v="CHEW HO CHUN"/>
    <s v="CONN RJ45 1X2 XFMR GREEN LED MULTI SOURC"/>
    <s v="CONNECTOR"/>
    <s v="BEL FUSE(MACAO COMMERCIAL OFFSHORE)"/>
    <s v="BELFUSE"/>
    <s v="0875-1G2T-E3"/>
    <n v="14"/>
    <n v="240"/>
    <n v="240"/>
    <m/>
    <s v="PO"/>
    <s v="MB: Belfuse Delivery / Pulse PO."/>
    <n v="240"/>
    <n v="0"/>
    <n v="0"/>
    <n v="240"/>
    <n v="240"/>
    <n v="0"/>
    <n v="0"/>
    <n v="0"/>
    <n v="240"/>
    <s v="No demand"/>
    <n v="4.95"/>
    <m/>
    <n v="-4.95"/>
    <m/>
    <m/>
    <m/>
    <x v="87"/>
    <s v="Belfuse    $5.08000 (50%) / Pulse    $4.82000 (50%)"/>
    <s v="1568    / 240"/>
    <s v="10    / 8"/>
    <s v="0875-1G2T-E3 /    JG0-0023NL"/>
    <m/>
    <m/>
    <x v="0"/>
    <x v="1"/>
    <m/>
    <m/>
    <m/>
    <m/>
    <m/>
    <m/>
    <m/>
    <m/>
    <m/>
  </r>
  <r>
    <s v="ASCON-00414"/>
    <s v="CON-00414"/>
    <s v="N"/>
    <s v="Siewean Lim"/>
    <s v="CONN MGJCK 10GBASE-T 2X8 LGHTPPES PRSFIT"/>
    <s v="CONNECTOR"/>
    <s v="BEL FUSE(MACAO COMMERCIAL OFFSHORE)"/>
    <s v="BELFUSE"/>
    <s v="G18-D8NV-051"/>
    <n v="12"/>
    <n v="480"/>
    <n v="-2949"/>
    <m/>
    <s v="Delivery"/>
    <s v="MB: Belfuse Delivery / Foxconn Delivery."/>
    <n v="1303"/>
    <n v="1032"/>
    <n v="0"/>
    <n v="2335"/>
    <n v="2335"/>
    <n v="3429"/>
    <n v="1980"/>
    <n v="1800"/>
    <n v="-4106"/>
    <s v="Cannot cover demand"/>
    <n v="39.58"/>
    <m/>
    <n v="-39.58"/>
    <m/>
    <m/>
    <m/>
    <x v="88"/>
    <s v="Belfuse  $41.37000 (50%) / Molex  $48.45000 (0%) / Foxconn  $37.79000 (50%)"/>
    <s v="1008  / 24  / 480"/>
    <s v="10  / 6  / 10"/>
    <s v="G18-D8NV-051 /  170722-0008 /  JFM58E3Y-B65G-4F"/>
    <m/>
    <m/>
    <x v="0"/>
    <x v="1"/>
    <m/>
    <m/>
    <m/>
    <m/>
    <m/>
    <m/>
    <m/>
    <m/>
    <m/>
  </r>
  <r>
    <s v="ASCON-00416"/>
    <s v="CON-00416"/>
    <s v="N"/>
    <s v="CHEW HO CHUN"/>
    <s v="CON, RJ-45/USB, RCPT, 8/4 POS, RT ANG, P"/>
    <s v="CONNECTOR"/>
    <s v="TYCO ELECTRONICS (MALAYSIA) SDN."/>
    <s v="TE"/>
    <s v="5-1775855-1"/>
    <n v="9"/>
    <n v="500"/>
    <n v="-302"/>
    <m/>
    <s v="Delivery"/>
    <m/>
    <n v="1404"/>
    <n v="0"/>
    <n v="0"/>
    <n v="1404"/>
    <n v="1404"/>
    <n v="802"/>
    <n v="387"/>
    <n v="362"/>
    <n v="215"/>
    <s v="Can cover demand"/>
    <n v="1.6531199999999999"/>
    <m/>
    <n v="-1.6531199999999999"/>
    <m/>
    <m/>
    <m/>
    <x v="89"/>
    <s v="TE  $1.65312 (100%)"/>
    <n v="500"/>
    <n v="9"/>
    <s v="5-1775855-1"/>
    <m/>
    <m/>
    <x v="0"/>
    <x v="1"/>
    <m/>
    <m/>
    <m/>
    <m/>
    <m/>
    <m/>
    <m/>
    <m/>
    <m/>
  </r>
  <r>
    <s v="ASCON-00417"/>
    <s v="CON-00417"/>
    <s v="N"/>
    <s v="CHEW HO CHUN"/>
    <s v="CON, BRD 2 BRD, 40 PINS, RCPT, VERT, SMD"/>
    <s v="CONNECTOR"/>
    <s v="MOLEX SINGAPORE PTE LTD"/>
    <s v="MOLEX"/>
    <s v="52885-0474"/>
    <n v="8"/>
    <n v="4000"/>
    <n v="3310"/>
    <m/>
    <s v="Delivery"/>
    <m/>
    <n v="3950"/>
    <n v="0"/>
    <n v="0"/>
    <n v="3950"/>
    <n v="3950"/>
    <n v="690"/>
    <n v="300"/>
    <n v="275"/>
    <n v="2960"/>
    <s v="Can cover demand"/>
    <n v="0.247"/>
    <m/>
    <n v="-0.247"/>
    <m/>
    <m/>
    <m/>
    <x v="90"/>
    <s v="Molex  $0.24700 (100%)"/>
    <n v="4000"/>
    <n v="8"/>
    <s v="52885-0474"/>
    <m/>
    <m/>
    <x v="0"/>
    <x v="1"/>
    <m/>
    <m/>
    <m/>
    <m/>
    <m/>
    <m/>
    <m/>
    <m/>
    <m/>
  </r>
  <r>
    <s v="ASCON-00420"/>
    <s v="CON-00420"/>
    <s v="N"/>
    <s v="Jean Rubin"/>
    <s v="CON, CFP2, 1 PORT CONNECTOR COVER, W/SCR"/>
    <s v="CONNECTOR"/>
    <s v="YAMAICHI ELECTRONICS (S) PTE LTD"/>
    <s v="YAMAICHI"/>
    <s v="CN121G-104-0002"/>
    <n v="10"/>
    <n v="480"/>
    <n v="480"/>
    <m/>
    <s v="PO"/>
    <m/>
    <n v="0"/>
    <n v="0"/>
    <n v="0"/>
    <n v="0"/>
    <n v="0"/>
    <n v="0"/>
    <n v="0"/>
    <n v="0"/>
    <n v="0"/>
    <s v="No demand"/>
    <n v="8.0449999999999999"/>
    <m/>
    <n v="-8.0449999999999999"/>
    <m/>
    <m/>
    <m/>
    <x v="91"/>
    <s v="Yamaichi  $8.09000 (100%) / AMPHENOL CANADA CORP  $8.00000 (0%)"/>
    <s v="480  / 480"/>
    <s v="10  / 10"/>
    <s v="CN121G-104-0002 /  U98-2101-1000-BP"/>
    <m/>
    <m/>
    <x v="0"/>
    <x v="1"/>
    <m/>
    <m/>
    <m/>
    <m/>
    <m/>
    <m/>
    <m/>
    <m/>
    <m/>
  </r>
  <r>
    <s v="ASCON-00421"/>
    <s v="CON-00421"/>
    <s v="N"/>
    <s v="Jean Rubin"/>
    <s v="CON, CFP2, 1-PORT CAGE, PRESS-FIT"/>
    <s v="CONNECTOR"/>
    <s v="AMPHENOL CANADA CORPORATION"/>
    <s v="AMPHENOL"/>
    <s v="U98-B111-10A1"/>
    <n v="10"/>
    <n v="480"/>
    <n v="480"/>
    <m/>
    <s v="PO"/>
    <s v="MB: Amphenol PO / YAMAICHI PO."/>
    <n v="0"/>
    <n v="0"/>
    <n v="0"/>
    <n v="0"/>
    <n v="0"/>
    <n v="0"/>
    <n v="0"/>
    <n v="0"/>
    <n v="0"/>
    <s v="No demand"/>
    <n v="15.856999999999999"/>
    <m/>
    <n v="-15.856999999999999"/>
    <m/>
    <m/>
    <m/>
    <x v="92"/>
    <s v="AMPHENOL  $14.00000 (70%) / YAMAICHI  $20.19000 (30%)"/>
    <s v="300  / 80"/>
    <s v="7  / 8"/>
    <s v="U98-B111-10A1 /  CN121C-104-0002"/>
    <m/>
    <m/>
    <x v="0"/>
    <x v="1"/>
    <m/>
    <m/>
    <m/>
    <m/>
    <m/>
    <m/>
    <m/>
    <m/>
    <m/>
  </r>
  <r>
    <s v="ASCON-00424"/>
    <s v="CON-00424"/>
    <s v="N"/>
    <s v="CHEW HO CHUN"/>
    <s v="CONN RJ45 MAGJACK 2X8 10/100/1000"/>
    <s v="CONNECTOR"/>
    <s v="FOXCONN INTERCONNECT TECHNOLOGY"/>
    <s v="FOXCONN"/>
    <s v="JFM38E1D-H336-4F"/>
    <n v="9"/>
    <n v="500"/>
    <n v="-14029"/>
    <m/>
    <s v="Delivery"/>
    <s v="MB: Foxconn Delivery / Pulse PO."/>
    <n v="2318"/>
    <n v="10500"/>
    <n v="0"/>
    <n v="12818"/>
    <n v="12818"/>
    <n v="14529"/>
    <n v="9936"/>
    <n v="7203"/>
    <n v="-22147"/>
    <s v="Cannot cover demand"/>
    <n v="10.59"/>
    <m/>
    <n v="-10.59"/>
    <m/>
    <m/>
    <m/>
    <x v="93"/>
    <s v="Foxconn  $10.59000 (100%) / Pulse  $17.45000 (0%)"/>
    <s v="500  / 64"/>
    <s v="8  / 7"/>
    <s v="JFM38E1D-H336-4F /  JC0-0185NL"/>
    <m/>
    <m/>
    <x v="0"/>
    <x v="1"/>
    <m/>
    <m/>
    <m/>
    <m/>
    <m/>
    <m/>
    <m/>
    <m/>
    <m/>
  </r>
  <r>
    <s v="ASCON-00429"/>
    <s v="CON-00429"/>
    <s v="N"/>
    <s v="CHEW HO CHUN"/>
    <s v="MTCF FR ASCON-00419 IF REQUIRED."/>
    <s v="CONNECTOR"/>
    <s v="YAMAICHI ELECTRONICS (S) PTE LTD"/>
    <s v="YAMAICHI"/>
    <s v="CN121S-104-0002"/>
    <n v="10"/>
    <n v="400"/>
    <n v="400"/>
    <m/>
    <s v="PO"/>
    <m/>
    <n v="284"/>
    <n v="0"/>
    <n v="0"/>
    <n v="284"/>
    <n v="284"/>
    <n v="0"/>
    <n v="0"/>
    <n v="0"/>
    <n v="284"/>
    <s v="No demand"/>
    <n v="33.799999999999997"/>
    <m/>
    <n v="-33.799999999999997"/>
    <m/>
    <m/>
    <m/>
    <x v="94"/>
    <s v="Yamaichi  $33.80000 (100%)"/>
    <n v="560"/>
    <n v="10"/>
    <s v="CN121S-104-0001"/>
    <m/>
    <m/>
    <x v="0"/>
    <x v="1"/>
    <m/>
    <m/>
    <m/>
    <m/>
    <m/>
    <m/>
    <m/>
    <m/>
    <m/>
  </r>
  <r>
    <s v="ASCON-00430"/>
    <s v="CON-00430"/>
    <s v="N"/>
    <s v="CHEW HO CHUN"/>
    <s v="CON, 67 PINS, MINI CARD MNT, SKT, RT ANG"/>
    <s v="CONNECTOR"/>
    <s v="TYCO ELECTRONICS (MALAYSIA) SDN."/>
    <s v="TE"/>
    <s v="2199230-3"/>
    <n v="12"/>
    <n v="12000"/>
    <n v="11198"/>
    <m/>
    <s v="Delivery"/>
    <m/>
    <n v="2926"/>
    <n v="0"/>
    <n v="0"/>
    <n v="2926"/>
    <n v="2926"/>
    <n v="802"/>
    <n v="387"/>
    <n v="362"/>
    <n v="1737"/>
    <s v="Can cover demand"/>
    <n v="0.54035999999999995"/>
    <m/>
    <n v="-0.54035999999999995"/>
    <m/>
    <m/>
    <m/>
    <x v="95"/>
    <s v="TE  $0.54036 (100%)"/>
    <n v="12000"/>
    <n v="12"/>
    <s v="2199230-3"/>
    <m/>
    <m/>
    <x v="0"/>
    <x v="1"/>
    <m/>
    <m/>
    <m/>
    <m/>
    <m/>
    <m/>
    <m/>
    <m/>
    <m/>
  </r>
  <r>
    <s v="ASCON-00432"/>
    <s v="CON-00432"/>
    <s v="N"/>
    <s v="CHEW HO CHUN"/>
    <s v="CON, XCEDE ORTHO, 100 OHM, 6X12"/>
    <s v="CONNECTOR"/>
    <s v="AMPHENOL TCS (MALAYSIA) SDN BHD"/>
    <s v="AMPHENOL"/>
    <s v="JX648-50024"/>
    <n v="14"/>
    <n v="18"/>
    <n v="-354"/>
    <m/>
    <s v="PO"/>
    <m/>
    <n v="4696"/>
    <n v="0"/>
    <n v="0"/>
    <n v="4696"/>
    <n v="4696"/>
    <n v="372"/>
    <n v="198"/>
    <n v="198"/>
    <n v="4126"/>
    <s v="Can cover demand"/>
    <n v="12.33"/>
    <m/>
    <n v="-12.33"/>
    <m/>
    <m/>
    <m/>
    <x v="96"/>
    <s v="Amphenol  $12.33000 (100%)"/>
    <n v="18"/>
    <n v="10"/>
    <s v="JX648-50053"/>
    <m/>
    <m/>
    <x v="0"/>
    <x v="1"/>
    <m/>
    <m/>
    <m/>
    <m/>
    <m/>
    <m/>
    <m/>
    <m/>
    <m/>
  </r>
  <r>
    <s v="ASCON-00433"/>
    <s v="CON-00433"/>
    <s v="N"/>
    <s v="CHEW HO CHUN"/>
    <s v="CON, XCEDE, 100 OHM ORTHO PLUS 85 OHM OO"/>
    <s v="CONNECTOR"/>
    <s v="AMPHENOL TCS (MALAYSIA) SDN BHD"/>
    <s v="AMPHENOL"/>
    <s v="JX648-50025"/>
    <n v="14"/>
    <n v="32"/>
    <n v="-92"/>
    <m/>
    <s v="PO"/>
    <m/>
    <n v="2404"/>
    <n v="0"/>
    <n v="0"/>
    <n v="2404"/>
    <n v="2404"/>
    <n v="124"/>
    <n v="66"/>
    <n v="66"/>
    <n v="2214"/>
    <s v="Can cover demand"/>
    <n v="18.649999999999999"/>
    <m/>
    <n v="-18.649999999999999"/>
    <m/>
    <m/>
    <m/>
    <x v="97"/>
    <s v="Amphenol  $18.65000 (100%)"/>
    <n v="32"/>
    <n v="10"/>
    <s v="JX648-50058"/>
    <m/>
    <m/>
    <x v="0"/>
    <x v="1"/>
    <m/>
    <m/>
    <m/>
    <m/>
    <m/>
    <m/>
    <m/>
    <m/>
    <m/>
  </r>
  <r>
    <s v="ASCON-00434"/>
    <s v="CON-00434"/>
    <s v="N"/>
    <s v="CHEW HO CHUN"/>
    <s v="CON, XCEDE 100 OHM ORTH0, 6X12, 1 POWER"/>
    <s v="CONNECTOR"/>
    <s v="AMPHENOL TCS (MALAYSIA) SDN BHD"/>
    <s v="AMPHENOL"/>
    <s v="JX648-50036"/>
    <n v="14"/>
    <n v="16"/>
    <n v="16"/>
    <m/>
    <s v="PO"/>
    <m/>
    <n v="9"/>
    <n v="0"/>
    <n v="0"/>
    <n v="9"/>
    <n v="9"/>
    <n v="0"/>
    <n v="0"/>
    <n v="0"/>
    <n v="9"/>
    <s v="No demand"/>
    <n v="36.18"/>
    <m/>
    <n v="-36.18"/>
    <m/>
    <m/>
    <m/>
    <x v="98"/>
    <s v="Amphenol  $36.18000 (100%)"/>
    <n v="16"/>
    <n v="10"/>
    <s v="JX648-50058"/>
    <m/>
    <m/>
    <x v="0"/>
    <x v="1"/>
    <m/>
    <m/>
    <m/>
    <m/>
    <m/>
    <m/>
    <m/>
    <m/>
    <m/>
  </r>
  <r>
    <s v="ASCON-00435"/>
    <s v="CON-00435"/>
    <s v="N"/>
    <s v="Jean Rubin"/>
    <s v="CON, XCEDE ORTHO, 100 OHM, 6x12, 2 power"/>
    <s v="CONNECTOR"/>
    <s v="AMPHENOL TCS (MALAYSIA) SDN BHD"/>
    <s v="AMPHENOL"/>
    <s v="JX648-50027"/>
    <n v="15"/>
    <n v="24"/>
    <n v="24"/>
    <m/>
    <s v="PO"/>
    <m/>
    <n v="0"/>
    <n v="0"/>
    <n v="0"/>
    <n v="0"/>
    <n v="0"/>
    <n v="0"/>
    <n v="0"/>
    <n v="0"/>
    <n v="0"/>
    <s v="No demand"/>
    <n v="24.94"/>
    <m/>
    <n v="-24.94"/>
    <m/>
    <m/>
    <m/>
    <x v="99"/>
    <s v="AMPHENOL  $24.94000 (100%)"/>
    <n v="24"/>
    <n v="15"/>
    <s v="JX648-50056"/>
    <m/>
    <m/>
    <x v="0"/>
    <x v="1"/>
    <m/>
    <m/>
    <m/>
    <m/>
    <m/>
    <m/>
    <m/>
    <m/>
    <m/>
  </r>
  <r>
    <s v="ASCON-00439"/>
    <s v="CON-00439"/>
    <s v="N"/>
    <s v="CHEW HO CHUN"/>
    <s v="CONN CAGE QSFP28 TH W/FRNT-BK HEATSNK"/>
    <s v="CONNECTOR"/>
    <s v="AMPHENOL CANADA CORPORATION"/>
    <s v="AMPHENOL"/>
    <s v="U95-T1Y1-100A"/>
    <n v="11"/>
    <n v="504"/>
    <n v="-1854"/>
    <m/>
    <s v="PO"/>
    <s v="MB: Amphenol PO / TE Delivery / Molex Delivery."/>
    <n v="288"/>
    <n v="2952"/>
    <n v="0"/>
    <n v="3240"/>
    <n v="3240"/>
    <n v="2358"/>
    <n v="3000"/>
    <n v="3000"/>
    <n v="-2118"/>
    <s v="Cannot cover demand"/>
    <n v="2.5649999999999999"/>
    <m/>
    <n v="-2.5649999999999999"/>
    <m/>
    <m/>
    <m/>
    <x v="100"/>
    <s v="Amphenol  $1.98000 (80%) / Molex  $3.60000 (0%) / TE  $3.05000 (20%)"/>
    <s v="279  / 420  / 144"/>
    <s v="8  / 8  / 10"/>
    <s v="U95-T1Y1-100A /  100014-1341 /  2170704-2"/>
    <m/>
    <m/>
    <x v="0"/>
    <x v="1"/>
    <m/>
    <m/>
    <m/>
    <m/>
    <m/>
    <m/>
    <m/>
    <m/>
    <m/>
  </r>
  <r>
    <s v="ASCON-00442"/>
    <s v="CON-00442"/>
    <s v="N"/>
    <s v="CHIEHTING TEH"/>
    <s v="CONNECTOR 12PIN PRESSFIT"/>
    <s v="CONNECTOR"/>
    <s v="SAMTEC ASIA PACIFIC PTE LTD"/>
    <s v="SAMTEC"/>
    <s v="PHT-112-01-L-S"/>
    <n v="4"/>
    <n v="1"/>
    <n v="-1892"/>
    <m/>
    <s v="PO"/>
    <m/>
    <n v="517"/>
    <n v="0"/>
    <n v="0"/>
    <n v="517"/>
    <n v="517"/>
    <n v="1893"/>
    <n v="1740"/>
    <n v="1620"/>
    <n v="-3116"/>
    <s v="Cannot cover demand"/>
    <n v="0.89"/>
    <m/>
    <n v="-0.89"/>
    <m/>
    <m/>
    <m/>
    <x v="101"/>
    <s v="Samtec  $0.89000 (100%)"/>
    <n v="100"/>
    <n v="10"/>
    <s v="PHT-112-01-L-S"/>
    <m/>
    <m/>
    <x v="0"/>
    <x v="1"/>
    <m/>
    <m/>
    <m/>
    <m/>
    <m/>
    <m/>
    <m/>
    <m/>
    <m/>
  </r>
  <r>
    <s v="ASCON-00443"/>
    <s v="CON-00443"/>
    <s v="N"/>
    <s v="CHIEHTING TEH"/>
    <s v="CONNECTOR 8PIN PRESSFIT"/>
    <s v="CONNECTOR"/>
    <s v="SAMTEC ASIA PACIFIC PTE LTD"/>
    <s v="SAMTEC"/>
    <s v="PHT_108_01_L_S"/>
    <n v="4"/>
    <n v="1"/>
    <n v="-1892"/>
    <m/>
    <s v="PO"/>
    <m/>
    <n v="532"/>
    <n v="0"/>
    <n v="0"/>
    <n v="532"/>
    <n v="532"/>
    <n v="1893"/>
    <n v="1740"/>
    <n v="1620"/>
    <n v="-3101"/>
    <s v="Cannot cover demand"/>
    <n v="0.59"/>
    <m/>
    <n v="-0.59"/>
    <m/>
    <m/>
    <m/>
    <x v="102"/>
    <s v="Samtec  $0.59000 (100%)"/>
    <n v="100"/>
    <n v="10"/>
    <s v="PHT-108-01-L-S"/>
    <m/>
    <m/>
    <x v="0"/>
    <x v="1"/>
    <m/>
    <m/>
    <m/>
    <m/>
    <m/>
    <m/>
    <m/>
    <m/>
    <m/>
  </r>
  <r>
    <s v="ASCON-00446"/>
    <s v="CON-00446"/>
    <s v="N"/>
    <s v="CHEW HO CHUN"/>
    <s v="CON, 120 PINS, 0.5MM CTR, SOCKET, VERT,"/>
    <s v="CONNECTOR"/>
    <s v="SAMTEC ASIA PACIFIC PTE LTD"/>
    <s v="SAMTEC"/>
    <s v="QSH-060-01-L-D-A-K-TR"/>
    <n v="5"/>
    <n v="125"/>
    <n v="-5860"/>
    <m/>
    <s v="PO"/>
    <m/>
    <n v="4493"/>
    <n v="2500"/>
    <n v="0"/>
    <n v="6993"/>
    <n v="6993"/>
    <n v="5985"/>
    <n v="2658"/>
    <n v="2335"/>
    <n v="-1650"/>
    <s v="Cannot cover demand"/>
    <n v="2.75"/>
    <m/>
    <n v="-2.75"/>
    <m/>
    <m/>
    <m/>
    <x v="103"/>
    <s v="SAMTEC  $2.75000 (100%)"/>
    <n v="125"/>
    <n v="2"/>
    <s v="QSH-060-01-L-D-A-K-TR"/>
    <m/>
    <m/>
    <x v="0"/>
    <x v="1"/>
    <m/>
    <m/>
    <m/>
    <m/>
    <m/>
    <m/>
    <m/>
    <m/>
    <m/>
  </r>
  <r>
    <s v="ASCON-00451"/>
    <s v="CON-00451"/>
    <s v="N"/>
    <s v="CHEW HO CHUN"/>
    <s v="CON, HDR, 120 PINS, VERT, 10U&quot; AU, MICRO"/>
    <s v="CONNECTOR"/>
    <s v="SAMTEC ASIA PACIFIC PTE LTD"/>
    <s v="SAMTEC"/>
    <s v="QTH-060-03-L-D-A-K-TR"/>
    <n v="6"/>
    <n v="125"/>
    <n v="-340"/>
    <m/>
    <s v="PO"/>
    <m/>
    <n v="483"/>
    <n v="250"/>
    <n v="0"/>
    <n v="733"/>
    <n v="733"/>
    <n v="465"/>
    <n v="258"/>
    <n v="135"/>
    <n v="10"/>
    <s v="Can cover demand"/>
    <n v="5.5"/>
    <m/>
    <n v="-5.5"/>
    <m/>
    <m/>
    <m/>
    <x v="104"/>
    <s v="Samtec  $5.50000 (100%)"/>
    <n v="125"/>
    <n v="3"/>
    <s v="QTH-060-03-L-D-A-K-TR"/>
    <m/>
    <m/>
    <x v="0"/>
    <x v="1"/>
    <m/>
    <m/>
    <m/>
    <m/>
    <m/>
    <m/>
    <m/>
    <m/>
    <m/>
  </r>
  <r>
    <s v="ASCON-00452"/>
    <s v="CON-00452"/>
    <s v="N"/>
    <s v="CHEW HO CHUN"/>
    <s v="CON COPLANAR RCPT 36P24S RA PF"/>
    <s v="CONNECTOR"/>
    <s v="AMPHENOL EAST ASIA LTD"/>
    <s v="AMPHENOL"/>
    <s v="GPCEH33624108HR"/>
    <n v="15"/>
    <n v="3600"/>
    <n v="-88461"/>
    <m/>
    <s v="PO"/>
    <m/>
    <n v="18672"/>
    <n v="50400"/>
    <n v="14400"/>
    <n v="69072"/>
    <n v="83472"/>
    <n v="92061"/>
    <n v="27410"/>
    <n v="26986"/>
    <n v="-35999"/>
    <s v="Cannot cover demand"/>
    <n v="2.7"/>
    <m/>
    <n v="-2.7"/>
    <m/>
    <m/>
    <m/>
    <x v="105"/>
    <s v="Amphenol  $2.70000 (100%)"/>
    <n v="3600"/>
    <n v="14"/>
    <s v="GPCEH33624108HR"/>
    <m/>
    <m/>
    <x v="0"/>
    <x v="1"/>
    <m/>
    <m/>
    <m/>
    <m/>
    <m/>
    <m/>
    <m/>
    <m/>
    <m/>
  </r>
  <r>
    <s v="ASCON-00459"/>
    <s v="CON-00459"/>
    <s v="N"/>
    <s v="CHEW HO CHUN"/>
    <s v="CON, 64 PINS, RCPT, VERT, 30U&quot; AU, WHT,"/>
    <s v="CONNECTOR"/>
    <s v="MOLEX SINGAPORE PTE LTD"/>
    <s v="MOLEX"/>
    <s v="71439-1464"/>
    <n v="12"/>
    <n v="840"/>
    <n v="530"/>
    <m/>
    <s v="Delivery"/>
    <m/>
    <n v="830"/>
    <n v="0"/>
    <n v="0"/>
    <n v="830"/>
    <n v="830"/>
    <n v="310"/>
    <n v="172"/>
    <n v="90"/>
    <n v="348"/>
    <s v="Can cover demand"/>
    <n v="5.16"/>
    <m/>
    <n v="-5.16"/>
    <m/>
    <m/>
    <m/>
    <x v="106"/>
    <s v="Molex  $5.16000 (100%)"/>
    <n v="100"/>
    <n v="11"/>
    <s v="71439-1464"/>
    <m/>
    <m/>
    <x v="0"/>
    <x v="1"/>
    <m/>
    <m/>
    <m/>
    <m/>
    <m/>
    <m/>
    <m/>
    <m/>
    <m/>
  </r>
  <r>
    <s v="ASCON-00460"/>
    <s v="CON-00460"/>
    <s v="N"/>
    <s v="CHEW HO CHUN"/>
    <s v="SOCKET,BATTERY,CR2032,HORIZONTAL"/>
    <s v="CONNECTOR"/>
    <s v="GAGNER PRODUCTS PTE LTD"/>
    <s v="MEMPRTCTDV"/>
    <s v="BU2032SM-BT-GTR"/>
    <n v="9"/>
    <n v="4000"/>
    <n v="-60089"/>
    <m/>
    <s v="PO"/>
    <m/>
    <n v="25729"/>
    <n v="43600"/>
    <n v="0"/>
    <n v="69329"/>
    <n v="69329"/>
    <n v="64089"/>
    <n v="29234"/>
    <n v="26910"/>
    <n v="-23994"/>
    <s v="Cannot cover demand"/>
    <n v="0.56000000000000005"/>
    <m/>
    <n v="-0.56000000000000005"/>
    <m/>
    <m/>
    <m/>
    <x v="107"/>
    <s v="Memory Protection  $0.56000 (100%)"/>
    <n v="4000"/>
    <n v="15"/>
    <s v="BU2032SM-BT-GTR"/>
    <m/>
    <m/>
    <x v="0"/>
    <x v="1"/>
    <m/>
    <m/>
    <m/>
    <m/>
    <m/>
    <m/>
    <m/>
    <m/>
    <m/>
  </r>
  <r>
    <s v="ASCON-00472"/>
    <s v="CON-00472"/>
    <s v="N"/>
    <s v="Siewean Lim"/>
    <s v="CON CAGE 28 1X2 TH BEZEL W FRNT-BCK HSNK"/>
    <s v="CONNECTOR"/>
    <s v="MOLEX SINGAPORE PTE LTD"/>
    <s v="MOLEX"/>
    <s v="1000151341"/>
    <n v="9"/>
    <n v="864"/>
    <n v="37"/>
    <m/>
    <s v="Delivery"/>
    <s v="MB: Amphenol PO / Molex Delivery / TE Delivery."/>
    <n v="553"/>
    <n v="864"/>
    <n v="0"/>
    <n v="1417"/>
    <n v="1417"/>
    <n v="827"/>
    <n v="648"/>
    <n v="690"/>
    <n v="-922"/>
    <s v="Cannot cover demand"/>
    <n v="6.68"/>
    <m/>
    <n v="-6.68"/>
    <m/>
    <m/>
    <m/>
    <x v="108"/>
    <s v="Molex  $6.68000 (33%) / TE  $6.22600 (33%) / Amphenol  $5.90000 (34%)"/>
    <s v="30  / 42  / 360"/>
    <s v="6  / 6  / 6"/>
    <s v="100015-1341 /  2170806-2 /  U95-L251-100A"/>
    <m/>
    <m/>
    <x v="0"/>
    <x v="1"/>
    <m/>
    <m/>
    <m/>
    <m/>
    <m/>
    <m/>
    <m/>
    <m/>
    <m/>
  </r>
  <r>
    <s v="ASCON-00475"/>
    <s v="CON-00475"/>
    <s v="N"/>
    <s v="Jean Rubin"/>
    <s v="CON,DUST COVER, CFP2"/>
    <s v="CONNECTOR"/>
    <s v="AMPHENOL CANADA CORPORATION"/>
    <s v="AMPHENOL"/>
    <s v="U98-2100-8001-BP"/>
    <n v="7"/>
    <n v="300"/>
    <n v="300"/>
    <m/>
    <s v="PO"/>
    <m/>
    <n v="0"/>
    <n v="0"/>
    <n v="0"/>
    <n v="0"/>
    <n v="0"/>
    <n v="0"/>
    <n v="0"/>
    <n v="0"/>
    <n v="0"/>
    <s v="No demand"/>
    <n v="1.25"/>
    <m/>
    <n v="-1.25"/>
    <m/>
    <m/>
    <m/>
    <x v="109"/>
    <s v="AMPHENOL  $1.25000 (100%)"/>
    <n v="300"/>
    <n v="7"/>
    <s v="U98-2100-8001-BP"/>
    <m/>
    <m/>
    <x v="0"/>
    <x v="1"/>
    <m/>
    <m/>
    <m/>
    <m/>
    <m/>
    <m/>
    <m/>
    <m/>
    <m/>
  </r>
  <r>
    <s v="ASCON-00478"/>
    <s v="CON-00478"/>
    <s v="N"/>
    <s v="CHEW HO CHUN"/>
    <s v="CON, 64 PINS, PLUG, VERT, 30U&quot; AU, WHT,"/>
    <s v="CONNECTOR"/>
    <s v="MOLEX (MALAYSIA) SDN. BHD."/>
    <s v="MOLEX"/>
    <s v="0714361464"/>
    <n v="22"/>
    <n v="588"/>
    <n v="278"/>
    <m/>
    <s v="Delivery"/>
    <m/>
    <n v="824"/>
    <n v="0"/>
    <n v="0"/>
    <n v="824"/>
    <n v="824"/>
    <n v="310"/>
    <n v="172"/>
    <n v="90"/>
    <n v="342"/>
    <s v="Can cover demand"/>
    <n v="2"/>
    <m/>
    <n v="-2"/>
    <m/>
    <m/>
    <m/>
    <x v="110"/>
    <s v="Molex  $2.00000 (100%)"/>
    <n v="100"/>
    <n v="11"/>
    <s v="71436-1164"/>
    <m/>
    <m/>
    <x v="0"/>
    <x v="1"/>
    <m/>
    <m/>
    <m/>
    <m/>
    <m/>
    <m/>
    <m/>
    <m/>
    <m/>
  </r>
  <r>
    <s v="ASCON-00489"/>
    <s v="CON-00489"/>
    <s v="N"/>
    <s v="Siewean Lim"/>
    <s v="CON, SFP+ CAGE, 2X1, PRESS-FIT, SPRING F"/>
    <s v="CONNECTOR"/>
    <s v="MOLEX SINGAPORE PTE LTD"/>
    <s v="MOLEX"/>
    <s v="76044-5002"/>
    <n v="14"/>
    <n v="54"/>
    <n v="-23608"/>
    <m/>
    <s v="Delivery"/>
    <m/>
    <n v="8602"/>
    <n v="15714"/>
    <n v="1134"/>
    <n v="24316"/>
    <n v="25450"/>
    <n v="23662"/>
    <n v="10671"/>
    <n v="10809"/>
    <n v="-25731"/>
    <s v="Cannot cover demand"/>
    <n v="3.5"/>
    <m/>
    <n v="-3.5"/>
    <m/>
    <m/>
    <m/>
    <x v="111"/>
    <s v="Molex  $3.50000 (100%)"/>
    <n v="450"/>
    <n v="8"/>
    <s v="76044-5002"/>
    <m/>
    <m/>
    <x v="0"/>
    <x v="1"/>
    <m/>
    <m/>
    <m/>
    <m/>
    <m/>
    <m/>
    <m/>
    <m/>
    <m/>
  </r>
  <r>
    <s v="ASCON-00490"/>
    <s v="CON-00490"/>
    <s v="N"/>
    <s v="Siewean Lim"/>
    <s v="CON, ZSFP+, 2X2, LIGHTPIPES, PRESS-FIT,"/>
    <s v="CONNECTOR"/>
    <s v="AMPHENOL CANADA CORPORATION"/>
    <s v="AMPHENOL"/>
    <s v="UE86-3G2620-20361"/>
    <n v="7"/>
    <n v="486"/>
    <n v="-2406"/>
    <m/>
    <s v="PO"/>
    <s v="MB: Amphenol PO / Molex Delivery."/>
    <n v="3911"/>
    <n v="0"/>
    <n v="0"/>
    <n v="3911"/>
    <n v="3911"/>
    <n v="2892"/>
    <n v="2289"/>
    <n v="2289"/>
    <n v="-1270"/>
    <s v="Cannot cover demand"/>
    <n v="6.2050000000000001"/>
    <m/>
    <n v="-6.2050000000000001"/>
    <m/>
    <m/>
    <m/>
    <x v="112"/>
    <s v="Amphenol  $6.11000 (50%) / Molex  $6.30000 (50%)"/>
    <s v="486  / 72"/>
    <s v="10  / 6"/>
    <s v="UE86-3G2620-20361 /  171224-2012"/>
    <m/>
    <m/>
    <x v="0"/>
    <x v="1"/>
    <m/>
    <m/>
    <m/>
    <m/>
    <m/>
    <m/>
    <m/>
    <m/>
    <m/>
  </r>
  <r>
    <s v="ASCON-00494"/>
    <s v="CON-00494"/>
    <s v="N"/>
    <s v="HuiLing Lau"/>
    <s v="CON,MICROFIT3,8,FAN TRAY,SM"/>
    <s v="CONNECTOR"/>
    <s v="TE(Malaysia) Sdn Bhd"/>
    <s v="TE"/>
    <s v="3-794637-8"/>
    <n v="12"/>
    <n v="5250"/>
    <n v="-25459"/>
    <m/>
    <s v="Delivery"/>
    <s v="MB: Molex Delivery / TE Delivery."/>
    <n v="17799"/>
    <n v="21000"/>
    <n v="0"/>
    <n v="38799"/>
    <n v="38799"/>
    <n v="30709"/>
    <n v="22262"/>
    <n v="23067"/>
    <n v="-35172"/>
    <s v="Cannot cover demand"/>
    <n v="0.89"/>
    <m/>
    <n v="-0.89"/>
    <m/>
    <m/>
    <m/>
    <x v="101"/>
    <s v="TE    $0.89000 (100%) / Molex  $0.97000 (0%)"/>
    <s v="525  / 525"/>
    <s v="12  / 12"/>
    <s v="3-794637-8 /  43045-0818"/>
    <m/>
    <m/>
    <x v="0"/>
    <x v="1"/>
    <m/>
    <m/>
    <m/>
    <m/>
    <m/>
    <m/>
    <m/>
    <m/>
    <m/>
  </r>
  <r>
    <s v="ASCON-00505"/>
    <s v="CON-00505"/>
    <s v="N"/>
    <s v="Siewean Lim"/>
    <s v="CON,QSFP+,2X1,EMI FINGERS,4X25G,NO DUST2"/>
    <s v="CONNECTOR"/>
    <s v="AMPHENOL CANADA CORPORATION"/>
    <s v="AMPHENOL"/>
    <s v="U95-Z105-4071-L41"/>
    <n v="9"/>
    <n v="96"/>
    <n v="-34559"/>
    <m/>
    <s v="Delivery"/>
    <s v="MB: Amphenol PO / Molex Delivery / TE Delivery."/>
    <n v="10417"/>
    <n v="16704"/>
    <n v="0"/>
    <n v="27121"/>
    <n v="27121"/>
    <n v="34655"/>
    <n v="19475"/>
    <n v="18828"/>
    <n v="-43713"/>
    <s v="Cannot cover demand"/>
    <n v="4.3460000000000001"/>
    <m/>
    <n v="-4.3460000000000001"/>
    <m/>
    <m/>
    <m/>
    <x v="113"/>
    <s v="Molex  $5.20000 (33%) / Amphenol  $3.98000 (34%) / TE  $4.75000 (33%)"/>
    <s v="480  / 480  / 54"/>
    <s v="10  / 10  / 10"/>
    <s v="171722-1001 /  U95-Z105-4071-L41 /  2227669-1"/>
    <m/>
    <m/>
    <x v="0"/>
    <x v="1"/>
    <m/>
    <m/>
    <m/>
    <m/>
    <m/>
    <m/>
    <m/>
    <m/>
    <m/>
  </r>
  <r>
    <s v="ASCON-00507-01"/>
    <s v="CON-00507-01"/>
    <s v="N"/>
    <s v="CHEW HO CHUN"/>
    <s v="CON,CROSSBOW PLUS V3,DAUGHTERCARD,8X8, W"/>
    <s v="CONNECTOR"/>
    <s v="AMPHENOL (CHANGZHOU) ADVANCED"/>
    <s v="AMPHENOL"/>
    <s v="JM958-50015"/>
    <n v="15"/>
    <n v="42"/>
    <n v="-41551"/>
    <m/>
    <s v="PO"/>
    <m/>
    <n v="18324"/>
    <n v="22785"/>
    <n v="11886"/>
    <n v="41109"/>
    <n v="52995"/>
    <n v="41593"/>
    <n v="21883"/>
    <n v="23497"/>
    <n v="-10481"/>
    <s v="Cannot cover demand"/>
    <n v="17.36"/>
    <m/>
    <n v="-17.36"/>
    <m/>
    <m/>
    <m/>
    <x v="114"/>
    <s v="Amphenol  $17.36000 (100%)"/>
    <n v="18"/>
    <n v="10"/>
    <s v="JM958-50015"/>
    <m/>
    <m/>
    <x v="0"/>
    <x v="1"/>
    <m/>
    <m/>
    <m/>
    <m/>
    <m/>
    <m/>
    <m/>
    <m/>
    <m/>
  </r>
  <r>
    <s v="ASCON-00508-01"/>
    <s v="CON-00508-01"/>
    <s v="N"/>
    <s v="CHEW HO CHUN"/>
    <s v="CON,CROSSBOW PLUS V3,DAUGHTERCARD,8X9,W/"/>
    <s v="CONNECTOR"/>
    <s v="AMPHENOL (CHANGZHOU) ADVANCED"/>
    <s v="AMPHENOL"/>
    <s v="JM958-50014"/>
    <n v="15"/>
    <n v="36"/>
    <n v="-4535"/>
    <m/>
    <s v="PO"/>
    <m/>
    <n v="1643"/>
    <n v="3204"/>
    <n v="1368"/>
    <n v="4847"/>
    <n v="6215"/>
    <n v="4571"/>
    <n v="2809"/>
    <n v="3081"/>
    <n v="-1165"/>
    <s v="Cannot cover demand"/>
    <n v="25.98"/>
    <m/>
    <n v="-25.98"/>
    <m/>
    <m/>
    <m/>
    <x v="115"/>
    <s v="Amphenol  $25.98000 (100%)"/>
    <n v="18"/>
    <n v="10"/>
    <s v="JM958-50014"/>
    <m/>
    <m/>
    <x v="0"/>
    <x v="1"/>
    <m/>
    <m/>
    <m/>
    <m/>
    <m/>
    <m/>
    <m/>
    <m/>
    <m/>
  </r>
  <r>
    <s v="ASCON-00512-01"/>
    <s v="CON-00512-01"/>
    <s v="N"/>
    <s v="CHEW HO CHUN"/>
    <s v="CON,CROSSBOW PLUS V3,DAUGHTERCARD,8X8,LE"/>
    <s v="CONNECTOR"/>
    <s v="AMPHENOL (CHANGZHOU) ADVANCED"/>
    <s v="AMPHENOL"/>
    <s v="JM958-50016"/>
    <n v="15"/>
    <n v="30"/>
    <n v="-9112"/>
    <m/>
    <s v="PO"/>
    <m/>
    <n v="3483"/>
    <n v="6210"/>
    <n v="2730"/>
    <n v="9693"/>
    <n v="12423"/>
    <n v="9142"/>
    <n v="5618"/>
    <n v="6162"/>
    <n v="-2337"/>
    <s v="Cannot cover demand"/>
    <n v="19.809999999999999"/>
    <m/>
    <n v="-19.809999999999999"/>
    <m/>
    <m/>
    <m/>
    <x v="116"/>
    <s v="Amphenol  $19.81000 (100%)"/>
    <n v="30"/>
    <n v="10"/>
    <s v="JM958-50016"/>
    <m/>
    <m/>
    <x v="0"/>
    <x v="1"/>
    <m/>
    <m/>
    <m/>
    <m/>
    <m/>
    <m/>
    <m/>
    <m/>
    <m/>
  </r>
  <r>
    <s v="ASCON-00513-01"/>
    <s v="CON-00513-01"/>
    <s v="N"/>
    <s v="CHEW HO CHUN"/>
    <s v="CON,CROSSBOW PLUS V3,DAUGHTERCARD,8X9,LE"/>
    <s v="CONNECTOR"/>
    <s v="AMPHENOL (CHANGZHOU) ADVANCED"/>
    <s v="AMPHENOL"/>
    <s v="JM958-50017"/>
    <n v="15"/>
    <n v="24"/>
    <n v="-5043"/>
    <m/>
    <s v="PO"/>
    <m/>
    <n v="2025"/>
    <n v="2880"/>
    <n v="1128"/>
    <n v="4905"/>
    <n v="6033"/>
    <n v="5067"/>
    <n v="2267"/>
    <n v="2238"/>
    <n v="-1301"/>
    <s v="Cannot cover demand"/>
    <n v="21.8"/>
    <m/>
    <n v="-21.8"/>
    <m/>
    <m/>
    <m/>
    <x v="117"/>
    <s v="Amphenol  $21.80000 (100%)"/>
    <n v="24"/>
    <n v="10"/>
    <s v="JM958-50017"/>
    <m/>
    <m/>
    <x v="0"/>
    <x v="1"/>
    <m/>
    <m/>
    <m/>
    <m/>
    <m/>
    <m/>
    <m/>
    <m/>
    <m/>
  </r>
  <r>
    <s v="ASCON-00514-01"/>
    <s v="CON-00514-01"/>
    <s v="N"/>
    <s v="CHEW HO CHUN"/>
    <s v="CON,CROSSBOW PLUS V3,DAUGHTERCARD,8X8 RI"/>
    <s v="CONNECTOR"/>
    <s v="AMPHENOL (CHANGZHOU) ADVANCED"/>
    <s v="AMPHENOL"/>
    <s v="JM958-50018"/>
    <n v="15"/>
    <n v="30"/>
    <n v="-5037"/>
    <m/>
    <s v="PO"/>
    <m/>
    <n v="1711"/>
    <n v="3210"/>
    <n v="1110"/>
    <n v="4921"/>
    <n v="6031"/>
    <n v="5067"/>
    <n v="2267"/>
    <n v="2238"/>
    <n v="-1303"/>
    <s v="Cannot cover demand"/>
    <n v="19.809999999999999"/>
    <m/>
    <n v="-19.809999999999999"/>
    <m/>
    <m/>
    <m/>
    <x v="116"/>
    <s v="Amphenol  $19.81000 (100%)"/>
    <n v="30"/>
    <n v="10"/>
    <s v="JM958-50018"/>
    <m/>
    <m/>
    <x v="0"/>
    <x v="1"/>
    <m/>
    <m/>
    <m/>
    <m/>
    <m/>
    <m/>
    <m/>
    <m/>
    <m/>
  </r>
  <r>
    <s v="ASCON-00518"/>
    <s v="CON-00518"/>
    <s v="N"/>
    <s v="Siewean Lim"/>
    <s v="CON, QSFP+, 2X2, EMI SPRING FINGERS, 4X2"/>
    <s v="CONNECTOR"/>
    <s v="AMPHENOL CANADA CORPORATION"/>
    <s v="AMPHENOL"/>
    <s v="U95-Z205-4071-A41"/>
    <n v="11"/>
    <n v="32"/>
    <n v="-164028"/>
    <m/>
    <s v="Delivery"/>
    <s v="MB: Amphenol PO / Molex Delivery / TE Delivery."/>
    <n v="87648"/>
    <n v="89152"/>
    <n v="0"/>
    <n v="176800"/>
    <n v="176800"/>
    <n v="164060"/>
    <n v="71730"/>
    <n v="71736"/>
    <n v="-148142"/>
    <s v="Cannot cover demand"/>
    <n v="8.7845999999999993"/>
    <m/>
    <n v="-8.7845999999999993"/>
    <m/>
    <m/>
    <m/>
    <x v="118"/>
    <s v="Molex    $8.25000 (34%) / Amphenol    $8.92000 (33%) / TE    $9.20000 (33%)"/>
    <s v="270    / 270    / 36"/>
    <s v="10    / 10    / 6"/>
    <s v="171722-2001 /    U95-Z205-4071-L41 /    2149377-5"/>
    <m/>
    <m/>
    <x v="0"/>
    <x v="1"/>
    <m/>
    <m/>
    <m/>
    <m/>
    <m/>
    <m/>
    <m/>
    <m/>
    <m/>
  </r>
  <r>
    <s v="ASCON-00525"/>
    <s v="CON-00525"/>
    <s v="N"/>
    <s v="CHEW HO CHUN"/>
    <s v="CON, HDR, 20 PINS, PLUG, 2.54MM CTR, VER"/>
    <s v="CONNECTOR"/>
    <s v="ARROW ELECTRONICS ASIA (S) PTE. LTD"/>
    <s v="CNCTECH"/>
    <s v="3010-20-003-13-00"/>
    <n v="17"/>
    <n v="648"/>
    <n v="369"/>
    <m/>
    <s v="PO"/>
    <m/>
    <n v="611"/>
    <n v="0"/>
    <n v="0"/>
    <n v="611"/>
    <n v="611"/>
    <n v="279"/>
    <n v="172"/>
    <n v="90"/>
    <n v="160"/>
    <s v="Can cover demand"/>
    <n v="1.1339999999999999"/>
    <m/>
    <n v="-1.1339999999999999"/>
    <m/>
    <m/>
    <m/>
    <x v="119"/>
    <s v="CnC Tech  $1.13400 (100%)"/>
    <n v="100"/>
    <n v="14"/>
    <s v="3010-20-003-13-00"/>
    <m/>
    <m/>
    <x v="0"/>
    <x v="1"/>
    <m/>
    <m/>
    <m/>
    <m/>
    <m/>
    <m/>
    <m/>
    <m/>
    <m/>
  </r>
  <r>
    <s v="ASCON-00526"/>
    <s v="CON-00526"/>
    <s v="N"/>
    <s v="CHIEHTING TEH"/>
    <s v="CON, 120-PIN MALE, COPLANAR, ERM8"/>
    <s v="CONNECTOR"/>
    <s v="SAMTEC ASIA PACIFIC PTE LTD"/>
    <s v="SAMTEC"/>
    <s v="ERM8-060-01-L-D-RA-K-TR"/>
    <n v="5"/>
    <n v="125"/>
    <n v="-7153"/>
    <m/>
    <s v="PO"/>
    <m/>
    <n v="3844"/>
    <n v="1000"/>
    <n v="0"/>
    <n v="4844"/>
    <n v="4844"/>
    <n v="7278"/>
    <n v="3804"/>
    <n v="3488"/>
    <n v="-6238"/>
    <s v="Cannot cover demand"/>
    <n v="5.2"/>
    <m/>
    <n v="-5.2"/>
    <m/>
    <m/>
    <m/>
    <x v="120"/>
    <s v="Samtec  $5.20000 (100%)"/>
    <n v="100"/>
    <n v="10"/>
    <s v="ERM8-060-01-L-D-RA-K-TR"/>
    <m/>
    <m/>
    <x v="0"/>
    <x v="1"/>
    <m/>
    <m/>
    <m/>
    <m/>
    <m/>
    <m/>
    <m/>
    <m/>
    <m/>
  </r>
  <r>
    <s v="ASCON-00529"/>
    <s v="CON-00529"/>
    <s v="N"/>
    <s v="CHEW HO CHUN"/>
    <s v="CON, USB3.0, TYPE-A"/>
    <s v="CONNECTOR"/>
    <s v="FOXCONN INTERCONNECT TECHNOLOGY"/>
    <s v="FOXCONN"/>
    <s v="UEA3119C-4FB1-4F"/>
    <n v="5"/>
    <n v="1260"/>
    <n v="-990"/>
    <m/>
    <s v="Delivery"/>
    <m/>
    <n v="866"/>
    <n v="1388"/>
    <n v="0"/>
    <n v="2254"/>
    <n v="2254"/>
    <n v="2250"/>
    <n v="1864"/>
    <n v="1910"/>
    <n v="-3248"/>
    <s v="Cannot cover demand"/>
    <n v="0.5"/>
    <m/>
    <n v="-0.5"/>
    <m/>
    <m/>
    <m/>
    <x v="53"/>
    <m/>
    <m/>
    <m/>
    <m/>
    <s v="1/23 MB: Changed Ownership to Jabil to align with SGD Ownership in preparation for New Quote Tool."/>
    <m/>
    <x v="1"/>
    <x v="2"/>
    <m/>
    <m/>
    <m/>
    <m/>
    <m/>
    <m/>
    <m/>
    <m/>
    <m/>
  </r>
  <r>
    <s v="ASCON-00533"/>
    <s v="CON-00533"/>
    <s v="N"/>
    <s v="CHIEHTING TEH"/>
    <s v="CON, 120-PIN FEMALE, COPLANAR, ERF8"/>
    <s v="CONNECTOR"/>
    <s v="SAMTEC ASIA PACIFIC PTE LTD"/>
    <s v="SAMTEC"/>
    <s v="ERF8-060-03-L-D-RA-TR"/>
    <n v="5"/>
    <n v="125"/>
    <n v="-8270"/>
    <m/>
    <s v="PO"/>
    <m/>
    <n v="3151"/>
    <n v="1625"/>
    <n v="0"/>
    <n v="4776"/>
    <n v="4776"/>
    <n v="8395"/>
    <n v="4599"/>
    <n v="4337"/>
    <n v="-8218"/>
    <s v="Cannot cover demand"/>
    <n v="5"/>
    <m/>
    <n v="-5"/>
    <m/>
    <m/>
    <m/>
    <x v="121"/>
    <s v="Samtec  $5.00000 (100%)"/>
    <n v="100"/>
    <n v="10"/>
    <s v="ERF8-060-03-L-D-RA-TR"/>
    <m/>
    <m/>
    <x v="0"/>
    <x v="1"/>
    <m/>
    <m/>
    <m/>
    <m/>
    <m/>
    <m/>
    <m/>
    <m/>
    <m/>
  </r>
  <r>
    <s v="ASCON-00535"/>
    <s v="CON-00535"/>
    <s v="N"/>
    <s v="Siewean Lim"/>
    <s v="CON,ZSFP+,2X12,INNER LIGHTPIPES, SPRING"/>
    <s v="CONNECTOR"/>
    <s v="MOLEX SINGAPORE PTE LTD"/>
    <s v="MOLEX"/>
    <s v="1712241231"/>
    <n v="11"/>
    <n v="9"/>
    <n v="-4454"/>
    <m/>
    <s v="Delivery"/>
    <s v="MB: Molex Delivery / TE Delivery."/>
    <n v="1592"/>
    <n v="2301"/>
    <n v="0"/>
    <n v="3893"/>
    <n v="3893"/>
    <n v="4463"/>
    <n v="2965"/>
    <n v="3061"/>
    <n v="-5836"/>
    <s v="Cannot cover demand"/>
    <n v="36.994999999999997"/>
    <m/>
    <n v="-36.994999999999997"/>
    <m/>
    <m/>
    <m/>
    <x v="122"/>
    <s v="Molex  $35.99000 (50%) / TE  $38.00000 (50%)"/>
    <s v="48  / 48"/>
    <s v="10  / 10"/>
    <s v="171224-1231 /  2227838-7"/>
    <m/>
    <m/>
    <x v="0"/>
    <x v="1"/>
    <m/>
    <m/>
    <m/>
    <m/>
    <m/>
    <m/>
    <m/>
    <m/>
    <m/>
  </r>
  <r>
    <s v="ASCON-00536"/>
    <s v="CON-00536"/>
    <s v="N"/>
    <s v="CHEW HO CHUN"/>
    <s v="CON, RJ45, 2X6 PRESSFIT, FLANGELESS"/>
    <s v="CONNECTOR"/>
    <s v="BEL FUSE(MACAO COMMERCIAL OFFSHORE)"/>
    <s v="BELFUSE"/>
    <s v="G18-B8NS-112"/>
    <n v="12"/>
    <n v="630"/>
    <n v="454"/>
    <m/>
    <s v="PO"/>
    <s v="MB: Belfuse Delivery / UDE PO / Delta Delivery."/>
    <n v="495"/>
    <n v="0"/>
    <n v="0"/>
    <n v="495"/>
    <n v="495"/>
    <n v="176"/>
    <n v="0"/>
    <n v="0"/>
    <n v="319"/>
    <s v="Can cover demand"/>
    <n v="30.777999999999999"/>
    <m/>
    <n v="-30.777999999999999"/>
    <m/>
    <m/>
    <m/>
    <x v="123"/>
    <s v="Belfuse  $36.49000 (30%) / UDE  $28.33000 (70%) / Delta  $41.50000 (0%)"/>
    <s v="48  / 576  / 432"/>
    <s v="10  / 8  / 50"/>
    <s v="G18-B8NS-112 /  GMD-AA-0002 /  RCTG-12P263T-R"/>
    <m/>
    <m/>
    <x v="0"/>
    <x v="1"/>
    <m/>
    <m/>
    <m/>
    <m/>
    <m/>
    <m/>
    <m/>
    <m/>
    <m/>
  </r>
  <r>
    <s v="ASCON-00541"/>
    <s v="CON-00541"/>
    <s v="N"/>
    <s v="CHEW HO CHUN"/>
    <s v="CON,MCX R/A RECEPTACLE,PCB MOUNT,.115 LE"/>
    <s v="CONNECTOR"/>
    <s v="AMPHENOL-KAI JACK (SHENZHEN) INC."/>
    <s v="AMPHENOL"/>
    <s v="252141"/>
    <n v="9"/>
    <n v="500"/>
    <n v="-625"/>
    <m/>
    <s v="PO"/>
    <m/>
    <n v="654"/>
    <n v="500"/>
    <n v="0"/>
    <n v="1154"/>
    <n v="1154"/>
    <n v="1125"/>
    <n v="932"/>
    <n v="955"/>
    <n v="-903"/>
    <s v="Cannot cover demand"/>
    <n v="3.14"/>
    <m/>
    <n v="-3.14"/>
    <m/>
    <m/>
    <m/>
    <x v="124"/>
    <s v="Amphenol  $3.14000 (100%)"/>
    <n v="100"/>
    <n v="8"/>
    <n v="252141"/>
    <m/>
    <m/>
    <x v="0"/>
    <x v="1"/>
    <m/>
    <m/>
    <m/>
    <m/>
    <m/>
    <m/>
    <m/>
    <m/>
    <m/>
  </r>
  <r>
    <s v="ASCON-00542"/>
    <s v="CON-00542"/>
    <s v="N"/>
    <s v="CHEW HO CHUN"/>
    <s v="CON, SMA, RT ANG, BULKHEAD, 5U&quot; AU, PTH,"/>
    <s v="CONNECTOR"/>
    <s v="AMPHENOL-KAI JACK (SHENZHEN) INC."/>
    <s v="AMPHENOL"/>
    <s v="132203"/>
    <n v="7"/>
    <n v="1000"/>
    <n v="198"/>
    <m/>
    <s v="PO"/>
    <m/>
    <n v="932"/>
    <n v="0"/>
    <n v="0"/>
    <n v="932"/>
    <n v="932"/>
    <n v="802"/>
    <n v="387"/>
    <n v="362"/>
    <n v="-257"/>
    <s v="Cannot cover demand"/>
    <n v="8.4499999999999993"/>
    <m/>
    <n v="-8.4499999999999993"/>
    <m/>
    <m/>
    <m/>
    <x v="125"/>
    <s v="Amphenol  $8.45000 (100%)"/>
    <n v="100"/>
    <n v="8"/>
    <n v="132203"/>
    <m/>
    <m/>
    <x v="0"/>
    <x v="1"/>
    <m/>
    <m/>
    <m/>
    <m/>
    <m/>
    <m/>
    <m/>
    <m/>
    <m/>
  </r>
  <r>
    <s v="ASCON-00545"/>
    <s v="CON-00545"/>
    <s v="N"/>
    <s v="CHEW HO CHUN"/>
    <s v="CONN, XCEDE 4X8, L-WALL, BP, 2MM, NANO"/>
    <s v="CONNECTOR"/>
    <s v="AMPHENOL (CHANGZHOU) ADVANCED"/>
    <s v="AMPHENOL"/>
    <s v="951-4L0E-30H"/>
    <n v="9"/>
    <n v="128"/>
    <n v="-570"/>
    <m/>
    <s v="PO"/>
    <m/>
    <n v="341"/>
    <n v="384"/>
    <n v="0"/>
    <n v="725"/>
    <n v="725"/>
    <n v="698"/>
    <n v="360"/>
    <n v="360"/>
    <n v="-333"/>
    <s v="Cannot cover demand"/>
    <n v="5.28"/>
    <m/>
    <n v="-5.28"/>
    <m/>
    <m/>
    <m/>
    <x v="126"/>
    <s v="Amphenol  $5.28000 (100%)"/>
    <n v="128"/>
    <n v="10"/>
    <s v="951-4L0E-30H"/>
    <m/>
    <m/>
    <x v="0"/>
    <x v="1"/>
    <m/>
    <m/>
    <m/>
    <m/>
    <m/>
    <m/>
    <m/>
    <m/>
    <m/>
  </r>
  <r>
    <s v="ASCON-00546"/>
    <s v="CON-00546"/>
    <s v="N"/>
    <s v="CHEW HO CHUN"/>
    <s v="CONN,XCEDE, 4X8, OPEN_WALL, BP, 2MM, NAN"/>
    <s v="CONNECTOR"/>
    <s v="AMPHENOL (CHANGZHOU) ADVANCED"/>
    <s v="AMPHENOL"/>
    <s v="951-400E-30H"/>
    <n v="9"/>
    <n v="136"/>
    <n v="-1260"/>
    <m/>
    <s v="PO"/>
    <m/>
    <n v="767"/>
    <n v="544"/>
    <n v="0"/>
    <n v="1311"/>
    <n v="1311"/>
    <n v="1396"/>
    <n v="720"/>
    <n v="720"/>
    <n v="-805"/>
    <s v="Cannot cover demand"/>
    <n v="5.28"/>
    <m/>
    <n v="-5.28"/>
    <m/>
    <m/>
    <m/>
    <x v="126"/>
    <s v="Amphenol  $5.28000 (100%)"/>
    <n v="136"/>
    <n v="10"/>
    <s v="951-400E-30H"/>
    <m/>
    <m/>
    <x v="0"/>
    <x v="1"/>
    <m/>
    <m/>
    <m/>
    <m/>
    <m/>
    <m/>
    <m/>
    <m/>
    <m/>
  </r>
  <r>
    <s v="ASCON-00547"/>
    <s v="CON-00547"/>
    <s v="N"/>
    <s v="CHEW HO CHUN"/>
    <s v="CONN,XCEDE, 4X6, R-WALL, BP, 2MM, NANO"/>
    <s v="CONNECTOR"/>
    <s v="AMPHENOL (CHANGZHOU) ADVANCED"/>
    <s v="AMPHENOL"/>
    <s v="951-4M0C-30H"/>
    <n v="9"/>
    <n v="160"/>
    <n v="-534"/>
    <m/>
    <s v="PO"/>
    <m/>
    <n v="570"/>
    <n v="160"/>
    <n v="0"/>
    <n v="730"/>
    <n v="730"/>
    <n v="694"/>
    <n v="360"/>
    <n v="360"/>
    <n v="-324"/>
    <s v="Cannot cover demand"/>
    <n v="3.96"/>
    <m/>
    <n v="-3.96"/>
    <m/>
    <m/>
    <m/>
    <x v="127"/>
    <s v="Amphenol  $3.96000 (100%)"/>
    <n v="160"/>
    <n v="10"/>
    <s v="951-4M0C-30H"/>
    <m/>
    <m/>
    <x v="0"/>
    <x v="1"/>
    <m/>
    <m/>
    <m/>
    <m/>
    <m/>
    <m/>
    <m/>
    <m/>
    <m/>
  </r>
  <r>
    <s v="ASCON-00548"/>
    <s v="CON-00548"/>
    <s v="N"/>
    <s v="CHEW HO CHUN"/>
    <s v="CON, MEZZANINE, IMPACT, 5 PAIR, 16 COLUM"/>
    <s v="CONNECTOR"/>
    <s v="MOLEX SINGAPORE PTE LTD"/>
    <s v="MOLEX"/>
    <s v="0760551627"/>
    <n v="9"/>
    <n v="224"/>
    <n v="-17"/>
    <m/>
    <s v="Delivery"/>
    <m/>
    <n v="31"/>
    <n v="224"/>
    <n v="0"/>
    <n v="255"/>
    <n v="255"/>
    <n v="241"/>
    <n v="150"/>
    <n v="150"/>
    <n v="-360"/>
    <s v="Cannot cover demand"/>
    <n v="11.49"/>
    <m/>
    <n v="-11.49"/>
    <m/>
    <m/>
    <m/>
    <x v="128"/>
    <s v="Molex  $11.49000 (100%)"/>
    <n v="160"/>
    <n v="10"/>
    <s v="76055-1627"/>
    <m/>
    <m/>
    <x v="0"/>
    <x v="1"/>
    <m/>
    <m/>
    <m/>
    <m/>
    <m/>
    <m/>
    <m/>
    <m/>
    <m/>
  </r>
  <r>
    <s v="ASCON-00549"/>
    <s v="CON-00549"/>
    <s v="N"/>
    <s v="CHEW HO CHUN"/>
    <s v="CON, MEZZANINE, IMPACT, 5 PAIR, 16 COLUM"/>
    <s v="CONNECTOR"/>
    <s v="MOLEX SINGAPORE PTE LTD"/>
    <s v="MOLEX"/>
    <s v="0765301026"/>
    <n v="12"/>
    <n v="192"/>
    <n v="-60"/>
    <m/>
    <s v="Delivery"/>
    <m/>
    <n v="167"/>
    <n v="192"/>
    <n v="0"/>
    <n v="359"/>
    <n v="359"/>
    <n v="252"/>
    <n v="150"/>
    <n v="150"/>
    <n v="-235"/>
    <s v="Cannot cover demand"/>
    <n v="6.72"/>
    <m/>
    <n v="-6.72"/>
    <m/>
    <m/>
    <m/>
    <x v="129"/>
    <s v="Molex  $6.72000 (100%)"/>
    <n v="192"/>
    <n v="10"/>
    <s v="76530-1026"/>
    <m/>
    <m/>
    <x v="0"/>
    <x v="1"/>
    <m/>
    <m/>
    <m/>
    <m/>
    <m/>
    <m/>
    <m/>
    <m/>
    <m/>
  </r>
  <r>
    <s v="ASCON-00552"/>
    <s v="CON-00552"/>
    <s v="N"/>
    <s v="CHEW HO CHUN"/>
    <s v="USB 3.0 TYPE A CONN, VERTICAL"/>
    <s v="CONNECTOR"/>
    <s v="FOXCONN INTERCONNECT TECHNOLOGY"/>
    <s v="FOXCONN"/>
    <s v="UEA0112C-4FH1-4F"/>
    <n v="9"/>
    <n v="1280"/>
    <n v="1280"/>
    <m/>
    <s v="Delivery"/>
    <m/>
    <n v="11"/>
    <n v="0"/>
    <n v="0"/>
    <n v="11"/>
    <n v="11"/>
    <n v="0"/>
    <n v="0"/>
    <n v="0"/>
    <n v="11"/>
    <s v="No demand"/>
    <n v="0.39"/>
    <m/>
    <n v="-0.39"/>
    <m/>
    <m/>
    <m/>
    <x v="130"/>
    <s v="FIT $0.39000 (100%)"/>
    <n v="1280"/>
    <n v="4"/>
    <s v="UEA0112C-4FH1-4F"/>
    <m/>
    <m/>
    <x v="0"/>
    <x v="1"/>
    <m/>
    <m/>
    <m/>
    <m/>
    <m/>
    <m/>
    <m/>
    <m/>
    <m/>
  </r>
  <r>
    <s v="ASCON-00561"/>
    <s v="CON-00561"/>
    <s v="N"/>
    <s v="CHEW HO CHUN"/>
    <s v="CONN,XCEDE 4X38 STACKER, NANO, 40MM, W/O"/>
    <s v="CONNECTOR"/>
    <s v="AMPHENOL TCS, A DIVISION OF"/>
    <s v="AMPHENOL"/>
    <s v="JX404-50237"/>
    <n v="11"/>
    <n v="12"/>
    <n v="0"/>
    <m/>
    <s v="PO"/>
    <m/>
    <n v="591"/>
    <n v="0"/>
    <n v="0"/>
    <n v="591"/>
    <n v="591"/>
    <n v="12"/>
    <n v="0"/>
    <n v="0"/>
    <n v="579"/>
    <s v="Can cover demand"/>
    <n v="57.08"/>
    <m/>
    <n v="-57.08"/>
    <m/>
    <m/>
    <m/>
    <x v="131"/>
    <s v="Amphenol  $57.08000 (100%)"/>
    <n v="12"/>
    <n v="10"/>
    <s v="JX404-50237"/>
    <m/>
    <m/>
    <x v="0"/>
    <x v="1"/>
    <m/>
    <m/>
    <m/>
    <m/>
    <m/>
    <m/>
    <m/>
    <m/>
    <m/>
  </r>
  <r>
    <s v="ASCON-00564"/>
    <s v="CON-00564"/>
    <s v="N"/>
    <s v="CHEW HO CHUN"/>
    <s v="CON,DDR4,DIMM288,PRESS_FIT,SINGLE CONTAC"/>
    <s v="CONNECTOR"/>
    <s v="AMPHENOL FCI ASIA PTE LTD"/>
    <s v="AMPHENOFCI"/>
    <s v="10124806-04003LF"/>
    <n v="11"/>
    <n v="1080"/>
    <n v="880"/>
    <m/>
    <s v="PO"/>
    <m/>
    <n v="1246"/>
    <n v="0"/>
    <n v="0"/>
    <n v="1246"/>
    <n v="1246"/>
    <n v="200"/>
    <n v="0"/>
    <n v="0"/>
    <n v="1046"/>
    <s v="Can cover demand"/>
    <n v="1.5249999999999999"/>
    <m/>
    <n v="-1.5249999999999999"/>
    <m/>
    <m/>
    <m/>
    <x v="132"/>
    <s v="AMPHENOL FCI $1.56000 (50%) / FOXCONN INTERCONNECT TECH LTD $1.49000 (50%)"/>
    <s v="1  / 1080"/>
    <s v="1  / 4"/>
    <s v="10124806-04003LF /  (AH98843-A1B1-4M)"/>
    <m/>
    <m/>
    <x v="0"/>
    <x v="1"/>
    <m/>
    <m/>
    <m/>
    <m/>
    <m/>
    <m/>
    <m/>
    <m/>
    <m/>
  </r>
  <r>
    <s v="ASCON-00565"/>
    <s v="CON-00565"/>
    <s v="N"/>
    <s v="Siewean Lim"/>
    <s v="CON,ZSFP+,2X12,NO LIGHTPIPE,SPRING FING"/>
    <s v="CONNECTOR"/>
    <s v="MOLEX SINGAPORE PTE LTD"/>
    <s v="MOLEX"/>
    <s v="1725011201"/>
    <n v="10"/>
    <n v="16"/>
    <n v="-6182"/>
    <m/>
    <s v="Delivery"/>
    <s v="MB: Molex Delivery / TE Delivery."/>
    <n v="1877"/>
    <n v="2278"/>
    <n v="0"/>
    <n v="4155"/>
    <n v="4155"/>
    <n v="6198"/>
    <n v="2272"/>
    <n v="1692"/>
    <n v="-6593"/>
    <s v="Cannot cover demand"/>
    <n v="32.119999999999997"/>
    <m/>
    <n v="-32.119999999999997"/>
    <m/>
    <m/>
    <m/>
    <x v="133"/>
    <s v="Molex  $29.60000 (70%) / TE  $38.00000 (30%)"/>
    <s v="156  / 156"/>
    <s v="10  / 10"/>
    <s v="172501-1201 /  2301210-1"/>
    <m/>
    <m/>
    <x v="0"/>
    <x v="1"/>
    <m/>
    <m/>
    <m/>
    <m/>
    <m/>
    <m/>
    <m/>
    <m/>
    <m/>
  </r>
  <r>
    <s v="ASCON-00567"/>
    <s v="CON-00567"/>
    <s v="N"/>
    <s v="CHEW HO CHUN"/>
    <s v="CON, COMBO, 3X1, RJ45-USB-RJ45, RJ45 CON"/>
    <s v="CONNECTOR"/>
    <s v="AMPHENOL EAST ASIA LTD"/>
    <s v="AMPHENOL"/>
    <s v="RJMG251034430ES"/>
    <n v="17"/>
    <n v="5040"/>
    <n v="-33545"/>
    <m/>
    <s v="PO"/>
    <m/>
    <n v="8668"/>
    <n v="31104"/>
    <n v="10368"/>
    <n v="39772"/>
    <n v="50140"/>
    <n v="38585"/>
    <n v="25277"/>
    <n v="24683"/>
    <n v="-13722"/>
    <s v="Cannot cover demand"/>
    <n v="5.09"/>
    <m/>
    <n v="-5.09"/>
    <m/>
    <m/>
    <m/>
    <x v="134"/>
    <s v="Amphenol  $5.09000 (100%)"/>
    <n v="5040"/>
    <n v="10"/>
    <s v="RJMG251034430ES"/>
    <m/>
    <m/>
    <x v="0"/>
    <x v="1"/>
    <m/>
    <m/>
    <m/>
    <m/>
    <m/>
    <m/>
    <m/>
    <m/>
    <m/>
  </r>
  <r>
    <s v="ASCON-00580"/>
    <s v="CON-00580"/>
    <s v="N"/>
    <s v="CHEW HO CHUN"/>
    <s v="CON,DDR4,DIMM288,PRESS_FIT,DOUBLE CONTAC"/>
    <s v="CONNECTOR"/>
    <s v="FOXCONN INTERCONNECT TECHNOLOGY"/>
    <s v="FOXCONN"/>
    <s v="AHD8873-A1B1G-4F"/>
    <n v="9"/>
    <n v="1260"/>
    <n v="-14831"/>
    <m/>
    <s v="Delivery"/>
    <m/>
    <n v="6698"/>
    <n v="8820"/>
    <n v="0"/>
    <n v="15518"/>
    <n v="15518"/>
    <n v="16091"/>
    <n v="11477"/>
    <n v="12477"/>
    <n v="-20870"/>
    <s v="Cannot cover demand"/>
    <n v="3"/>
    <m/>
    <n v="-3"/>
    <m/>
    <m/>
    <m/>
    <x v="135"/>
    <s v="Fujitsu  $3.92000 (0%) / FIT  $3.00000 (100%)"/>
    <s v="5000  / 1260"/>
    <s v="24  / 10"/>
    <s v="AHD8873-A1B1G-4F /  FCN-074B288-G/0P"/>
    <m/>
    <m/>
    <x v="0"/>
    <x v="1"/>
    <m/>
    <m/>
    <m/>
    <m/>
    <m/>
    <m/>
    <m/>
    <m/>
    <m/>
  </r>
  <r>
    <s v="ASCON-00582"/>
    <s v="CON-00582"/>
    <s v="N"/>
    <s v="CHEW HO CHUN"/>
    <s v="CON,GBX,2X55,MALE COPLANAR, GUIDE PIN PI"/>
    <s v="CONNECTOR"/>
    <s v="AMPHENOL (CHANGZHOU) ADVANCED"/>
    <s v="AMPHENOL"/>
    <s v="JG812-50003"/>
    <n v="11"/>
    <n v="12"/>
    <n v="12"/>
    <m/>
    <s v="PO"/>
    <m/>
    <n v="4"/>
    <n v="0"/>
    <n v="0"/>
    <n v="4"/>
    <n v="4"/>
    <n v="0"/>
    <n v="0"/>
    <n v="0"/>
    <n v="4"/>
    <s v="No demand"/>
    <n v="162.21"/>
    <m/>
    <n v="-162.21"/>
    <m/>
    <m/>
    <m/>
    <x v="136"/>
    <s v="Amphenol    $162.21000 (100%)"/>
    <n v="12"/>
    <n v="8"/>
    <s v="JG812-50003"/>
    <m/>
    <m/>
    <x v="0"/>
    <x v="1"/>
    <m/>
    <m/>
    <m/>
    <m/>
    <m/>
    <m/>
    <m/>
    <m/>
    <m/>
  </r>
  <r>
    <s v="ASCON-00583"/>
    <s v="CON-00583"/>
    <s v="N"/>
    <s v="CHEW HO CHUN"/>
    <s v="CONN,XCEDE, 4X8, R-WALL, BP, 2MM, NANO"/>
    <s v="CONNECTOR"/>
    <s v="AMPHENOL (CHANGZHOU) ADVANCED"/>
    <s v="AMPHENOL"/>
    <s v="951-4M0E-30H"/>
    <n v="9"/>
    <n v="160"/>
    <n v="156"/>
    <m/>
    <s v="PO"/>
    <m/>
    <n v="241"/>
    <n v="0"/>
    <n v="0"/>
    <n v="241"/>
    <n v="241"/>
    <n v="4"/>
    <n v="0"/>
    <n v="0"/>
    <n v="237"/>
    <s v="Can cover demand"/>
    <n v="5.12"/>
    <m/>
    <n v="-5.12"/>
    <m/>
    <m/>
    <m/>
    <x v="137"/>
    <s v="Amphenol  $5.12000 (100%)"/>
    <n v="128"/>
    <n v="10"/>
    <s v="951-4M0E-30H"/>
    <m/>
    <m/>
    <x v="0"/>
    <x v="1"/>
    <m/>
    <m/>
    <m/>
    <m/>
    <m/>
    <m/>
    <m/>
    <m/>
    <m/>
  </r>
  <r>
    <s v="ASCON-00584"/>
    <s v="CON-00584"/>
    <s v="N"/>
    <s v="CHEW HO CHUN"/>
    <s v="CONN,XCEDE 4X24 STACKER, NANO, 40MM, W/O"/>
    <s v="CONNECTOR"/>
    <s v="AMPHENOL TCS, A DIVISION OF"/>
    <s v="AMPHENOL"/>
    <s v="JX404-50290"/>
    <n v="11"/>
    <n v="15"/>
    <n v="7"/>
    <m/>
    <s v="PO"/>
    <m/>
    <n v="157"/>
    <n v="0"/>
    <n v="0"/>
    <n v="157"/>
    <n v="157"/>
    <n v="8"/>
    <n v="0"/>
    <n v="0"/>
    <n v="149"/>
    <s v="Can cover demand"/>
    <n v="36.96"/>
    <m/>
    <n v="-36.96"/>
    <m/>
    <m/>
    <m/>
    <x v="138"/>
    <s v="Amphenol  $36.96000 (100%)"/>
    <n v="15"/>
    <n v="10"/>
    <s v="JX404-50290"/>
    <m/>
    <m/>
    <x v="0"/>
    <x v="1"/>
    <m/>
    <m/>
    <m/>
    <m/>
    <m/>
    <m/>
    <m/>
    <m/>
    <m/>
  </r>
  <r>
    <s v="ASCON-00585"/>
    <s v="CON-00585"/>
    <s v="N"/>
    <s v="CHEW HO CHUN"/>
    <s v="CON,HDR,2X15,SMD"/>
    <s v="CONNECTOR"/>
    <s v="SAMTEC ASIA PACIFIC PTE LTD"/>
    <s v="SAMTEC"/>
    <s v="TSM-115-01-L-DV-P-TR"/>
    <n v="4"/>
    <n v="125"/>
    <n v="125"/>
    <m/>
    <s v="PO"/>
    <m/>
    <n v="210"/>
    <n v="0"/>
    <n v="0"/>
    <n v="210"/>
    <n v="210"/>
    <n v="0"/>
    <n v="0"/>
    <n v="0"/>
    <n v="210"/>
    <s v="No demand"/>
    <n v="0.8"/>
    <m/>
    <n v="-0.8"/>
    <m/>
    <m/>
    <m/>
    <x v="139"/>
    <s v="Samtec  $0.80000 (100%)"/>
    <n v="100"/>
    <n v="10"/>
    <s v="TSM-115-01-L-DV"/>
    <m/>
    <m/>
    <x v="0"/>
    <x v="1"/>
    <m/>
    <m/>
    <m/>
    <m/>
    <m/>
    <m/>
    <m/>
    <m/>
    <m/>
  </r>
  <r>
    <s v="ASCON-00587"/>
    <s v="CON-00587"/>
    <s v="N"/>
    <s v="Siewean Lim"/>
    <s v="CON QSFP+2X1 EMI SPRING FINGERS HEATSINK"/>
    <s v="CONNECTOR"/>
    <s v="AMPHENOL CANADA CORPORATION"/>
    <s v="AMPHENOL"/>
    <s v="U95-Z175-407L-3C1"/>
    <n v="12"/>
    <n v="45"/>
    <n v="-4065"/>
    <m/>
    <s v="PO"/>
    <s v="MB: Amphenol PO / TE Delivery."/>
    <n v="1944"/>
    <n v="1674"/>
    <n v="0"/>
    <n v="3618"/>
    <n v="3618"/>
    <n v="4110"/>
    <n v="2208"/>
    <n v="1908"/>
    <n v="-2700"/>
    <s v="Cannot cover demand"/>
    <n v="6.976"/>
    <m/>
    <n v="-6.976"/>
    <m/>
    <m/>
    <m/>
    <x v="140"/>
    <s v="Amphenol  $6.46000 (60%) / TE  $7.75000 (40%)"/>
    <s v="432  / 45"/>
    <s v="10  / 10"/>
    <s v="U95-Z175-407L-3C1 /  2321666-1"/>
    <m/>
    <m/>
    <x v="0"/>
    <x v="1"/>
    <m/>
    <m/>
    <m/>
    <m/>
    <m/>
    <m/>
    <m/>
    <m/>
    <m/>
  </r>
  <r>
    <s v="ASCON-00588"/>
    <s v="CON-00588"/>
    <s v="N"/>
    <s v="Siewean Lim"/>
    <s v="CON, QSFP+, 2X2, EMI SPRING FINGERS, HEA"/>
    <s v="CONNECTOR"/>
    <s v="AMPHENOL CANADA CORPORATION"/>
    <s v="AMPHENOL"/>
    <s v="U95-Z275-407L-AC1"/>
    <n v="12"/>
    <n v="24"/>
    <n v="-32421"/>
    <m/>
    <s v="Delivery"/>
    <s v="MB: Amphenol PO / TE Delivery / Molex Delivery."/>
    <n v="18746"/>
    <n v="17067"/>
    <n v="1296"/>
    <n v="35813"/>
    <n v="37109"/>
    <n v="32445"/>
    <n v="13248"/>
    <n v="15192"/>
    <n v="-26947"/>
    <s v="Cannot cover demand"/>
    <n v="11.855399999999999"/>
    <m/>
    <n v="-11.855399999999999"/>
    <m/>
    <m/>
    <m/>
    <x v="141"/>
    <s v="Amphenol  $12.27000 (33%) / Molex  $11.07000 (34%) / TE  $12.75000 (33%)"/>
    <s v="270  / 270   / 45"/>
    <s v="10  / 10   / 6"/>
    <s v="U95-Z275-407L-3C1 /  171722-2362 /  /"/>
    <m/>
    <m/>
    <x v="0"/>
    <x v="1"/>
    <m/>
    <m/>
    <m/>
    <m/>
    <m/>
    <m/>
    <m/>
    <m/>
    <m/>
  </r>
  <r>
    <s v="ASCON-00594"/>
    <s v="CON-00594"/>
    <s v="N"/>
    <s v="CHEW HO CHUN"/>
    <s v="CON, HDR, 2X4 PINS, 1.27MM CTR, VERT, BL"/>
    <s v="CONNECTOR"/>
    <s v="AMPHENOL FCI ASIA PTE LTD"/>
    <s v="AMPHENOFCI"/>
    <s v="20021121-00008C4LF"/>
    <n v="8"/>
    <n v="1200"/>
    <n v="-404"/>
    <m/>
    <s v="PO"/>
    <m/>
    <n v="2265"/>
    <n v="0"/>
    <n v="0"/>
    <n v="2265"/>
    <n v="2265"/>
    <n v="1604"/>
    <n v="774"/>
    <n v="724"/>
    <n v="-113"/>
    <s v="Cannot cover demand"/>
    <n v="0.22109999999999999"/>
    <m/>
    <n v="-0.22109999999999999"/>
    <m/>
    <m/>
    <m/>
    <x v="142"/>
    <s v="AMPHENOL FCI  $0.22110 (100%)"/>
    <n v="1200"/>
    <n v="3"/>
    <s v="20021121-00008C4LF"/>
    <m/>
    <m/>
    <x v="0"/>
    <x v="1"/>
    <m/>
    <m/>
    <m/>
    <m/>
    <m/>
    <m/>
    <m/>
    <m/>
    <m/>
  </r>
  <r>
    <s v="ASCON-00595"/>
    <s v="CON-00595"/>
    <s v="N"/>
    <s v="CHEW HO CHUN"/>
    <s v="CON, RECP, COPLANAR, ERF8, RA, LATCH, 12"/>
    <s v="CONNECTOR"/>
    <s v="SAMTEC ASIA PACIFIC PTE LTD"/>
    <s v="SAMTEC"/>
    <s v="ERF8-060-03-L-D-RA-L-TR"/>
    <n v="8"/>
    <n v="125"/>
    <n v="125"/>
    <m/>
    <s v="PO"/>
    <m/>
    <n v="416"/>
    <n v="0"/>
    <n v="0"/>
    <n v="416"/>
    <n v="416"/>
    <n v="0"/>
    <n v="0"/>
    <n v="0"/>
    <n v="416"/>
    <s v="No demand"/>
    <n v="4.95"/>
    <m/>
    <n v="-4.95"/>
    <m/>
    <m/>
    <m/>
    <x v="87"/>
    <s v="Samtec    $4.95000 (100%)"/>
    <n v="125"/>
    <n v="10"/>
    <s v="ERF8-060-03-L-D-RA-L-TR"/>
    <m/>
    <m/>
    <x v="0"/>
    <x v="1"/>
    <m/>
    <m/>
    <m/>
    <m/>
    <m/>
    <m/>
    <m/>
    <m/>
    <m/>
  </r>
  <r>
    <s v="ASCON-00598"/>
    <s v="CON-00598"/>
    <s v="N"/>
    <s v="CHEW HO CHUN"/>
    <s v="CON, SKT, 2X15, PRESSFIT"/>
    <s v="CONNECTOR"/>
    <s v="SAMTEC ASIA PACIFIC PTE LTD"/>
    <s v="SAMTEC"/>
    <s v="PHF-115-02-L-D"/>
    <n v="5"/>
    <n v="1"/>
    <n v="1"/>
    <m/>
    <s v="PO"/>
    <m/>
    <n v="3"/>
    <n v="0"/>
    <n v="0"/>
    <n v="3"/>
    <n v="3"/>
    <n v="0"/>
    <n v="0"/>
    <n v="0"/>
    <n v="3"/>
    <s v="No demand"/>
    <n v="1.85"/>
    <m/>
    <n v="-1.85"/>
    <m/>
    <m/>
    <m/>
    <x v="143"/>
    <s v="Samtec  $1.85000 (100%)"/>
    <n v="100"/>
    <n v="10"/>
    <s v="PHF-115-02-L-D"/>
    <m/>
    <m/>
    <x v="0"/>
    <x v="1"/>
    <m/>
    <m/>
    <m/>
    <m/>
    <m/>
    <m/>
    <m/>
    <m/>
    <m/>
  </r>
  <r>
    <s v="ASCON-00600"/>
    <s v="CON-00600"/>
    <s v="N"/>
    <s v="CHEW HO CHUN"/>
    <s v="CON, MEZZANINE, IMPACT, 5 PAIR, 14 COLUM"/>
    <s v="CONNECTOR"/>
    <s v="MOLEX SINGAPORE PTE LTD"/>
    <s v="MOLEX"/>
    <s v="0760551726"/>
    <n v="14"/>
    <n v="252"/>
    <n v="208"/>
    <m/>
    <s v="Delivery"/>
    <s v="MB: Molex Delivery / TE Delivery."/>
    <n v="233"/>
    <n v="0"/>
    <n v="0"/>
    <n v="233"/>
    <n v="233"/>
    <n v="44"/>
    <n v="0"/>
    <n v="0"/>
    <n v="189"/>
    <s v="Can cover demand"/>
    <n v="5.3550000000000004"/>
    <m/>
    <n v="-5.3550000000000004"/>
    <m/>
    <m/>
    <m/>
    <x v="144"/>
    <s v="TE  $5.41000 (50%) / Molex  $5.30000 (50%)"/>
    <s v="68  / 252"/>
    <s v="10  / 10"/>
    <s v="2143151-1 /  76055-1726"/>
    <m/>
    <m/>
    <x v="0"/>
    <x v="1"/>
    <m/>
    <m/>
    <m/>
    <m/>
    <m/>
    <m/>
    <m/>
    <m/>
    <m/>
  </r>
  <r>
    <s v="ASCON-00601"/>
    <s v="CON-00601"/>
    <s v="N"/>
    <s v="Jean Rubin"/>
    <s v="CON, IMPACT, 5 PAIR 14 COLUMN, 28MM STAC"/>
    <s v="CONNECTOR"/>
    <s v="MOLEX SINGAPORE PTE LTD"/>
    <s v="MOLEX"/>
    <s v="76530-1027"/>
    <n v="14"/>
    <n v="180"/>
    <n v="180"/>
    <m/>
    <s v="Delivery"/>
    <s v="MB: Molex Delivery / TE Delivery."/>
    <n v="0"/>
    <n v="0"/>
    <n v="0"/>
    <n v="0"/>
    <n v="0"/>
    <n v="0"/>
    <n v="0"/>
    <n v="0"/>
    <n v="0"/>
    <s v="No demand"/>
    <n v="10.295"/>
    <m/>
    <n v="-10.295"/>
    <m/>
    <m/>
    <m/>
    <x v="145"/>
    <s v="Molex  $10.29000 (50%) / TE  $10.30000 (50%)"/>
    <s v="180  / 180"/>
    <s v="10  / 10"/>
    <s v="76530-1027 /  2149377-5"/>
    <m/>
    <m/>
    <x v="0"/>
    <x v="1"/>
    <m/>
    <m/>
    <m/>
    <m/>
    <m/>
    <m/>
    <m/>
    <m/>
    <m/>
  </r>
  <r>
    <s v="ASCON-00605"/>
    <s v="CON-00605"/>
    <s v="N"/>
    <s v="CHEW HO CHUN"/>
    <s v="CON, RJ45, 2X6 PRESSFIT, FLANGELESS (MAR"/>
    <s v="CONNECTOR"/>
    <s v="DELTA ELECTRONICS INT'L (SINGAPORE)"/>
    <s v="DELTAELEC"/>
    <s v="RCTG-12P263T-R"/>
    <n v="13"/>
    <n v="180"/>
    <n v="84"/>
    <m/>
    <s v="Delivery"/>
    <m/>
    <n v="396"/>
    <n v="0"/>
    <n v="0"/>
    <n v="396"/>
    <n v="396"/>
    <n v="96"/>
    <n v="0"/>
    <n v="0"/>
    <n v="300"/>
    <s v="Can cover demand"/>
    <n v="37.5"/>
    <m/>
    <n v="-37.5"/>
    <m/>
    <m/>
    <m/>
    <x v="146"/>
    <s v="Delta  $37.50000 (100%)"/>
    <n v="180"/>
    <n v="10"/>
    <s v="RCTG-12P263T-R"/>
    <m/>
    <m/>
    <x v="0"/>
    <x v="1"/>
    <m/>
    <m/>
    <m/>
    <m/>
    <m/>
    <m/>
    <m/>
    <m/>
    <m/>
  </r>
  <r>
    <s v="ASCON-00621"/>
    <s v="CON-00621"/>
    <s v="N"/>
    <s v="CHEW HO CHUN"/>
    <s v="SOCKET, BATTERY HOLDER, CR2032, VERT, 22"/>
    <s v="CONNECTOR"/>
    <s v="ADDCOM SOLUTION PTE LTD"/>
    <s v="RENATABATT"/>
    <s v="VBH2032-1"/>
    <n v="13"/>
    <n v="1000"/>
    <n v="198"/>
    <m/>
    <s v="PO"/>
    <m/>
    <n v="1933"/>
    <n v="0"/>
    <n v="0"/>
    <n v="1933"/>
    <n v="1933"/>
    <n v="802"/>
    <n v="387"/>
    <n v="362"/>
    <n v="744"/>
    <s v="Can cover demand"/>
    <n v="0.66800000000000004"/>
    <m/>
    <n v="-0.66800000000000004"/>
    <m/>
    <m/>
    <m/>
    <x v="147"/>
    <s v="Renata  $0.66800 (100%)"/>
    <n v="100"/>
    <n v="8"/>
    <s v="VBH2032-1"/>
    <m/>
    <m/>
    <x v="0"/>
    <x v="1"/>
    <m/>
    <m/>
    <m/>
    <m/>
    <m/>
    <m/>
    <m/>
    <m/>
    <m/>
  </r>
  <r>
    <s v="ASCON-00624"/>
    <s v="CON-00624"/>
    <s v="N"/>
    <s v="CHEW HO CHUN"/>
    <s v="CONN,MULTI-BEAM HD,F,ST,2P+15S,P-FIT"/>
    <s v="CONNECTOR"/>
    <s v="TYCO ELECTRONICS (MALAYSIA) SDN."/>
    <s v="TE"/>
    <s v="2204862-2"/>
    <n v="11"/>
    <n v="168"/>
    <n v="115"/>
    <m/>
    <s v="Delivery"/>
    <m/>
    <n v="5539"/>
    <n v="0"/>
    <n v="0"/>
    <n v="5539"/>
    <n v="5539"/>
    <n v="53"/>
    <n v="240"/>
    <n v="240"/>
    <n v="5246"/>
    <s v="Can cover demand"/>
    <n v="4"/>
    <m/>
    <n v="-4"/>
    <m/>
    <m/>
    <m/>
    <x v="67"/>
    <s v="TE  $4.00000 (100%)"/>
    <n v="840"/>
    <n v="10"/>
    <s v="2204426-2"/>
    <m/>
    <m/>
    <x v="0"/>
    <x v="1"/>
    <m/>
    <m/>
    <m/>
    <m/>
    <m/>
    <m/>
    <m/>
    <m/>
    <m/>
  </r>
  <r>
    <s v="ASCON-00625"/>
    <s v="CON-00625"/>
    <s v="N"/>
    <s v="CHEW HO CHUN"/>
    <s v="CON,MULTI-BEAM HD,M,RA,2P+15S,P-FIT"/>
    <s v="CONNECTOR"/>
    <s v="TYCO ELECTRONICS (MALAYSIA) SDN."/>
    <s v="TE"/>
    <s v="2204861-2"/>
    <n v="12"/>
    <n v="165"/>
    <n v="-37"/>
    <m/>
    <s v="Delivery"/>
    <m/>
    <n v="6370"/>
    <n v="0"/>
    <n v="0"/>
    <n v="6370"/>
    <n v="6370"/>
    <n v="202"/>
    <n v="240"/>
    <n v="240"/>
    <n v="5928"/>
    <s v="Can cover demand"/>
    <n v="4.9000000000000004"/>
    <m/>
    <n v="-4.9000000000000004"/>
    <m/>
    <m/>
    <m/>
    <x v="148"/>
    <s v="TE  $4.90000 (100%)"/>
    <n v="945"/>
    <n v="10"/>
    <s v="2204446-3"/>
    <m/>
    <m/>
    <x v="0"/>
    <x v="1"/>
    <m/>
    <m/>
    <m/>
    <m/>
    <m/>
    <m/>
    <m/>
    <m/>
    <m/>
  </r>
  <r>
    <s v="ASCON-00636"/>
    <s v="CON-00636"/>
    <s v="N"/>
    <s v="CHEW HO CHUN"/>
    <s v="CON,OSFP,2X4,8X400G"/>
    <s v="CONNECTOR"/>
    <s v="AMPHENOL CANADA CORPORATION"/>
    <s v="AMPHENOL"/>
    <s v="UE62-M4620-B3211"/>
    <n v="9"/>
    <n v="360"/>
    <n v="-237"/>
    <m/>
    <s v="PO"/>
    <m/>
    <n v="1078"/>
    <n v="136"/>
    <n v="0"/>
    <n v="1214"/>
    <n v="1214"/>
    <n v="597"/>
    <n v="369"/>
    <n v="369"/>
    <n v="248"/>
    <s v="Can cover demand"/>
    <n v="55"/>
    <m/>
    <n v="-55"/>
    <m/>
    <m/>
    <m/>
    <x v="149"/>
    <s v="Amphenol  $55.00000 (100%)"/>
    <n v="360"/>
    <n v="8"/>
    <s v="UE62-M4620-B3211"/>
    <m/>
    <m/>
    <x v="0"/>
    <x v="1"/>
    <m/>
    <m/>
    <m/>
    <m/>
    <m/>
    <m/>
    <m/>
    <m/>
    <m/>
  </r>
  <r>
    <s v="ASCON-00637"/>
    <s v="CON-00637"/>
    <s v="N"/>
    <s v="CHEW HO CHUN"/>
    <s v="CON, MAGJACK, 10GBASE-T, 2X8, LIGHTPIPES"/>
    <s v="CONNECTOR"/>
    <s v="FOXCONN INTERCONNECT TECHNOLOGY"/>
    <s v="FOXCONN"/>
    <s v="JFM58E3Y-B65G-4F"/>
    <n v="11"/>
    <n v="480"/>
    <n v="-1425"/>
    <m/>
    <s v="Delivery"/>
    <s v="MB: Foxconn Delivery / Pulse PO."/>
    <n v="1279"/>
    <n v="960"/>
    <n v="0"/>
    <n v="2239"/>
    <n v="2239"/>
    <n v="1905"/>
    <n v="1179"/>
    <n v="1179"/>
    <n v="-1805"/>
    <s v="Cannot cover demand"/>
    <n v="42.09"/>
    <m/>
    <n v="-42.09"/>
    <m/>
    <m/>
    <m/>
    <x v="150"/>
    <s v="Pulse  $42.80000 (0%) / Foxconn  $42.09000 (100%)"/>
    <s v="24  / 480"/>
    <s v="9  / 10"/>
    <s v="JT5-2811NL /  JFM58E3Y-B65G-4F"/>
    <m/>
    <m/>
    <x v="0"/>
    <x v="1"/>
    <m/>
    <m/>
    <m/>
    <m/>
    <m/>
    <m/>
    <m/>
    <m/>
    <m/>
  </r>
  <r>
    <s v="ASCON-00648"/>
    <s v="CON-00648"/>
    <s v="N"/>
    <s v="CHEW HO CHUN"/>
    <s v="CON, CAGE, 8X PCIE, RAIL ASSY"/>
    <s v="CONNECTOR"/>
    <s v="MOLEX SINGAPORE PTE LTD"/>
    <s v="MOLEX"/>
    <s v="74540-0201"/>
    <n v="11"/>
    <n v="490"/>
    <n v="490"/>
    <m/>
    <s v="Delivery"/>
    <s v="MB: Molex Delivery."/>
    <n v="490"/>
    <n v="0"/>
    <n v="0"/>
    <n v="490"/>
    <n v="490"/>
    <n v="0"/>
    <n v="0"/>
    <n v="0"/>
    <n v="490"/>
    <s v="No demand"/>
    <n v="4.5"/>
    <m/>
    <n v="-4.5"/>
    <m/>
    <m/>
    <m/>
    <x v="151"/>
    <s v="Molex  $4.50000 (100%)"/>
    <n v="490"/>
    <n v="70"/>
    <s v="74540-0201"/>
    <m/>
    <m/>
    <x v="0"/>
    <x v="1"/>
    <m/>
    <m/>
    <m/>
    <m/>
    <m/>
    <m/>
    <m/>
    <m/>
    <m/>
  </r>
  <r>
    <s v="ASCON-00653"/>
    <s v="CON-00653"/>
    <s v="N"/>
    <s v="CHEW HO CHUN"/>
    <s v="CONN, 2X34 PINS, RECPT, RT ANG, 0.8MM CT"/>
    <s v="CONNECTOR"/>
    <s v="MOLEX SINGAPORE PTE LTD"/>
    <s v="MOLEX"/>
    <s v="75586-0007"/>
    <n v="9"/>
    <n v="1650"/>
    <n v="1650"/>
    <m/>
    <s v="Delivery"/>
    <s v="MB: Molex Delivery."/>
    <n v="1650"/>
    <n v="0"/>
    <n v="0"/>
    <n v="1650"/>
    <n v="1650"/>
    <n v="0"/>
    <n v="0"/>
    <n v="0"/>
    <n v="1650"/>
    <s v="No demand"/>
    <n v="5.93"/>
    <m/>
    <n v="-5.93"/>
    <m/>
    <m/>
    <m/>
    <x v="152"/>
    <s v="Molex  $5.93000 (100%)"/>
    <n v="100"/>
    <n v="7"/>
    <s v="75586-0007"/>
    <m/>
    <m/>
    <x v="0"/>
    <x v="1"/>
    <m/>
    <m/>
    <m/>
    <m/>
    <m/>
    <m/>
    <m/>
    <m/>
    <m/>
  </r>
  <r>
    <s v="ASCON-00654"/>
    <s v="CON-00654"/>
    <s v="N"/>
    <s v="CHEW HO CHUN"/>
    <s v="PULSE/BEL RJ45 CONNECTOR CAGE FOR WHEATL"/>
    <s v="CONNECTOR"/>
    <s v="AMPHENOL EAST ASIA LTD"/>
    <s v="AMPHENOL"/>
    <s v="RJMG226N344C4ER"/>
    <n v="15"/>
    <n v="2160"/>
    <n v="-3508"/>
    <m/>
    <s v="PO"/>
    <s v="MB: Amphenol PO / Delta Delivery."/>
    <n v="2863"/>
    <n v="2521"/>
    <n v="1296"/>
    <n v="5384"/>
    <n v="6680"/>
    <n v="5668"/>
    <n v="3036"/>
    <n v="3136"/>
    <n v="-2024"/>
    <s v="Cannot cover demand"/>
    <n v="14.8"/>
    <m/>
    <n v="-14.8"/>
    <m/>
    <m/>
    <m/>
    <x v="153"/>
    <s v="Delta  $15.90000 (0%) / Amphenol  $14.80000 (100%)"/>
    <s v="100  / 720"/>
    <s v="10  / 14"/>
    <s v="RJGE-12M6170DJP /  RJMG226N344C4ER"/>
    <m/>
    <m/>
    <x v="0"/>
    <x v="1"/>
    <m/>
    <m/>
    <m/>
    <m/>
    <m/>
    <m/>
    <m/>
    <m/>
    <m/>
  </r>
  <r>
    <s v="ASCON-00655"/>
    <s v="CON-00655"/>
    <s v="N"/>
    <s v="CHEW HO CHUN"/>
    <s v="POWER EDGE 2X25 SOLDER TAIL CONNECTOR"/>
    <s v="CONNECTOR"/>
    <s v="AMPHENOL FCI ASIA PTE LTD"/>
    <s v="AMPHENOFCI"/>
    <s v="10035388-102LF"/>
    <n v="8"/>
    <n v="378"/>
    <n v="-955"/>
    <m/>
    <s v="PO"/>
    <m/>
    <n v="1418"/>
    <n v="4"/>
    <n v="0"/>
    <n v="1422"/>
    <n v="1422"/>
    <n v="1333"/>
    <n v="1110"/>
    <n v="1102"/>
    <n v="-1021"/>
    <s v="Cannot cover demand"/>
    <n v="2.08"/>
    <m/>
    <n v="-2.08"/>
    <m/>
    <m/>
    <m/>
    <x v="154"/>
    <s v="Amphenol  $2.08000 (100%)"/>
    <n v="126"/>
    <n v="4"/>
    <s v="10035388-102LF"/>
    <m/>
    <m/>
    <x v="0"/>
    <x v="1"/>
    <m/>
    <m/>
    <m/>
    <m/>
    <m/>
    <m/>
    <m/>
    <m/>
    <m/>
  </r>
  <r>
    <s v="ASCON-00659"/>
    <s v="CON-00659"/>
    <s v="N"/>
    <s v="CHEW HO CHUN"/>
    <s v="CONNECTOR, 2X20 HEADER PINS. PRESS FIT O"/>
    <s v="CONNECTOR"/>
    <s v="SAMTEC ASIA PACIFIC PTE LTD"/>
    <s v="SAMTEC"/>
    <s v="PHT-120-02-S-D"/>
    <n v="4"/>
    <n v="1"/>
    <n v="-1173"/>
    <m/>
    <s v="PO"/>
    <m/>
    <n v="634"/>
    <n v="347"/>
    <n v="0"/>
    <n v="981"/>
    <n v="981"/>
    <n v="1174"/>
    <n v="1020"/>
    <n v="1004"/>
    <n v="-1213"/>
    <s v="Cannot cover demand"/>
    <n v="1.917"/>
    <m/>
    <n v="-1.917"/>
    <m/>
    <m/>
    <m/>
    <x v="155"/>
    <s v="Samtec  $1.91700 (100%)"/>
    <n v="100"/>
    <n v="10"/>
    <s v="PHT-120-02-S-D"/>
    <m/>
    <m/>
    <x v="0"/>
    <x v="1"/>
    <m/>
    <m/>
    <m/>
    <m/>
    <m/>
    <m/>
    <m/>
    <m/>
    <m/>
  </r>
  <r>
    <s v="ASCON-00660"/>
    <s v="CON-00660"/>
    <s v="N"/>
    <s v="CHEW HO CHUN"/>
    <s v="CON 16 WAY 2.54MM MALE SHROUDED IDC HEAD"/>
    <s v="CONNECTOR"/>
    <s v="3M MALAYSIA SDN BHD"/>
    <s v="THE 3M CO"/>
    <s v="D2516-6V0C-AR-WD"/>
    <n v="8"/>
    <n v="1000"/>
    <n v="1000"/>
    <m/>
    <s v="Delivery"/>
    <m/>
    <n v="1000"/>
    <n v="0"/>
    <n v="0"/>
    <n v="1000"/>
    <n v="1000"/>
    <n v="0"/>
    <n v="0"/>
    <n v="0"/>
    <n v="1000"/>
    <s v="No demand"/>
    <n v="1.5928"/>
    <m/>
    <n v="-1.5928"/>
    <m/>
    <m/>
    <m/>
    <x v="156"/>
    <s v="3M  $1.59280 (100%)"/>
    <n v="100"/>
    <n v="5"/>
    <s v="D2516-6V0C-AR-WD"/>
    <m/>
    <m/>
    <x v="0"/>
    <x v="1"/>
    <m/>
    <m/>
    <m/>
    <m/>
    <m/>
    <m/>
    <m/>
    <m/>
    <m/>
  </r>
  <r>
    <s v="ASCON-00661"/>
    <s v="CON-00661"/>
    <s v="N"/>
    <s v="CHEW HO CHUN"/>
    <s v="CON, 2X3P, RECPT, VERT, 30U AU, PF, MICR"/>
    <s v="CONNECTOR"/>
    <s v="MOLEX (MALAYSIA) SDN. BHD."/>
    <s v="MOLEX"/>
    <s v="44914-5603"/>
    <n v="9"/>
    <n v="1728"/>
    <n v="995"/>
    <m/>
    <s v="PO"/>
    <m/>
    <n v="3385"/>
    <n v="0"/>
    <n v="0"/>
    <n v="3385"/>
    <n v="3385"/>
    <n v="733"/>
    <n v="750"/>
    <n v="742"/>
    <n v="1902"/>
    <s v="Can cover demand"/>
    <n v="0.49"/>
    <m/>
    <n v="-0.49"/>
    <m/>
    <m/>
    <m/>
    <x v="157"/>
    <s v="Molex  $0.76000 (40%) / Amphenol  $0.49000 (60%)"/>
    <s v="1728  / 5720"/>
    <s v="8  / 8"/>
    <s v="44914-5603 /  G881MA06131S1EU"/>
    <m/>
    <m/>
    <x v="0"/>
    <x v="1"/>
    <m/>
    <m/>
    <m/>
    <m/>
    <m/>
    <m/>
    <m/>
    <m/>
    <m/>
  </r>
  <r>
    <s v="ASCON-00663"/>
    <s v="CON-00663"/>
    <s v="N"/>
    <s v="CHEW HO CHUN"/>
    <s v="CON, FPC, 54104, RA, TOP, 32 POS, 0.5MM,"/>
    <s v="CONNECTOR"/>
    <s v="MOLEX (MALAYSIA) SDN. BHD."/>
    <s v="MOLEX"/>
    <s v="54104-3231"/>
    <n v="11"/>
    <n v="4500"/>
    <n v="2587"/>
    <m/>
    <s v="Delivery"/>
    <m/>
    <n v="13159"/>
    <n v="0"/>
    <n v="0"/>
    <n v="13159"/>
    <n v="13159"/>
    <n v="1913"/>
    <n v="2385"/>
    <n v="2373"/>
    <n v="8861"/>
    <s v="Can cover demand"/>
    <n v="0.35"/>
    <m/>
    <n v="-0.35"/>
    <m/>
    <m/>
    <m/>
    <x v="158"/>
    <s v="Molex  $0.35000 (100%)"/>
    <n v="1500"/>
    <n v="10"/>
    <s v="54104-3231"/>
    <m/>
    <m/>
    <x v="0"/>
    <x v="1"/>
    <m/>
    <m/>
    <m/>
    <m/>
    <m/>
    <m/>
    <m/>
    <m/>
    <m/>
  </r>
  <r>
    <s v="ASCON-00665"/>
    <s v="CON-00665"/>
    <s v="N"/>
    <s v="CHEW HO CHUN"/>
    <s v="CON,EDGE RCPT,GPCE,36P24S,ST,PRESS-FIT"/>
    <s v="CONNECTOR"/>
    <s v="AMPHENOL EAST ASIA LTD"/>
    <s v="AMPHENOL"/>
    <s v="GPCE3436241HR"/>
    <n v="15"/>
    <n v="5000"/>
    <n v="4894"/>
    <m/>
    <s v="PO"/>
    <m/>
    <n v="15185"/>
    <n v="0"/>
    <n v="0"/>
    <n v="15185"/>
    <n v="15185"/>
    <n v="106"/>
    <n v="480"/>
    <n v="480"/>
    <n v="14599"/>
    <s v="Can cover demand"/>
    <n v="2.46"/>
    <m/>
    <n v="-2.46"/>
    <m/>
    <m/>
    <m/>
    <x v="159"/>
    <s v="Amphenol  $2.46000 (100%)"/>
    <n v="500"/>
    <n v="10"/>
    <s v="GPCE3436241HR"/>
    <m/>
    <m/>
    <x v="0"/>
    <x v="1"/>
    <m/>
    <m/>
    <m/>
    <m/>
    <m/>
    <m/>
    <m/>
    <m/>
    <m/>
  </r>
  <r>
    <s v="ASCON-00666"/>
    <s v="CON-00666"/>
    <s v="N"/>
    <s v="CHEW HO CHUN"/>
    <s v="38 PIN QSFP CONNECTOR"/>
    <s v="CONNECTOR"/>
    <s v="AMPHENOL CANADA CORPORATION"/>
    <s v="AMPHENOL"/>
    <s v="FS1-R38-2000"/>
    <n v="7"/>
    <n v="500"/>
    <n v="-24582"/>
    <m/>
    <s v="PO"/>
    <m/>
    <n v="10689"/>
    <n v="13000"/>
    <n v="0"/>
    <n v="23689"/>
    <n v="23689"/>
    <n v="25082"/>
    <n v="19422"/>
    <n v="20857"/>
    <n v="-20815"/>
    <s v="Cannot cover demand"/>
    <n v="0.39"/>
    <m/>
    <n v="-0.39"/>
    <m/>
    <m/>
    <m/>
    <x v="130"/>
    <s v="Amphenol  $0.39000 (100%)"/>
    <n v="500"/>
    <n v="7"/>
    <s v="FS1-R38-2000"/>
    <m/>
    <m/>
    <x v="0"/>
    <x v="1"/>
    <m/>
    <m/>
    <m/>
    <m/>
    <m/>
    <m/>
    <m/>
    <m/>
    <m/>
  </r>
  <r>
    <s v="ASCON-00667"/>
    <s v="CON-00667"/>
    <s v="N"/>
    <s v="CHEW HO CHUN"/>
    <s v="CON, FPC, 505110, RA, BOT, 8 POS, 0.5MM,"/>
    <s v="CONNECTOR"/>
    <s v="MOLEX (MALAYSIA) SDN. BHD."/>
    <s v="MOLEX"/>
    <s v="505110-0892"/>
    <n v="14"/>
    <n v="18000"/>
    <n v="15809"/>
    <m/>
    <s v="Delivery"/>
    <m/>
    <n v="19572"/>
    <n v="0"/>
    <n v="0"/>
    <n v="19572"/>
    <n v="19572"/>
    <n v="2191"/>
    <n v="2385"/>
    <n v="2373"/>
    <n v="14996"/>
    <s v="Can cover demand"/>
    <n v="0.09"/>
    <m/>
    <n v="-0.09"/>
    <m/>
    <m/>
    <m/>
    <x v="160"/>
    <s v="Molex  $0.09000 (100%)"/>
    <n v="3000"/>
    <n v="10"/>
    <s v="505110-0892"/>
    <m/>
    <m/>
    <x v="0"/>
    <x v="1"/>
    <m/>
    <m/>
    <m/>
    <m/>
    <m/>
    <m/>
    <m/>
    <m/>
    <m/>
  </r>
  <r>
    <s v="ASCON-00669"/>
    <s v="CON-00669"/>
    <s v="N"/>
    <s v="CHEW HO CHUN"/>
    <s v="CON, CARD EDGE, 2X10 PINS, SOCKET, VERT,"/>
    <s v="CONNECTOR"/>
    <s v="SAMTEC ASIA PACIFIC PTE LTD"/>
    <s v="SAMTEC"/>
    <s v="MEC6-110-02-L-DV-A-K-TR"/>
    <n v="5"/>
    <n v="125"/>
    <n v="125"/>
    <m/>
    <s v="PO"/>
    <s v="MB: Samtec PO."/>
    <n v="125"/>
    <n v="0"/>
    <n v="0"/>
    <n v="125"/>
    <n v="125"/>
    <n v="0"/>
    <n v="0"/>
    <n v="0"/>
    <n v="125"/>
    <s v="No demand"/>
    <n v="4.0599999999999996"/>
    <m/>
    <n v="-4.0599999999999996"/>
    <m/>
    <m/>
    <m/>
    <x v="161"/>
    <s v="Samtec  $4.06000 (100%)"/>
    <n v="225"/>
    <n v="3"/>
    <s v="MEC6-110-02-L-DV-A-K-TR"/>
    <m/>
    <m/>
    <x v="0"/>
    <x v="1"/>
    <m/>
    <m/>
    <m/>
    <m/>
    <m/>
    <m/>
    <m/>
    <m/>
    <m/>
  </r>
  <r>
    <s v="ASCON-00674"/>
    <s v="CON-00674"/>
    <s v="N"/>
    <s v="CHEW HO CHUN"/>
    <s v="CON, 2X6P, RECPT, VERT, 30U AU, PF, MICR"/>
    <s v="CONNECTOR"/>
    <s v="MOLEX (MALAYSIA) SDN. BHD."/>
    <s v="MOLEX"/>
    <s v="44914-6203"/>
    <n v="9"/>
    <n v="1008"/>
    <n v="955"/>
    <m/>
    <s v="Delivery"/>
    <s v="MB: Amphenol PO / Molex Delivery."/>
    <n v="4500"/>
    <n v="0"/>
    <n v="0"/>
    <n v="4500"/>
    <n v="4500"/>
    <n v="53"/>
    <n v="240"/>
    <n v="240"/>
    <n v="4207"/>
    <s v="Can cover demand"/>
    <n v="1.38"/>
    <m/>
    <n v="-1.38"/>
    <m/>
    <m/>
    <m/>
    <x v="162"/>
    <s v="Molex  $1.38000 (100%)"/>
    <n v="1500"/>
    <n v="10"/>
    <s v="44914-6203"/>
    <m/>
    <m/>
    <x v="0"/>
    <x v="1"/>
    <m/>
    <m/>
    <m/>
    <m/>
    <m/>
    <m/>
    <m/>
    <m/>
    <m/>
  </r>
  <r>
    <s v="ASCON-00678"/>
    <s v="CON-00678"/>
    <s v="N"/>
    <s v="Jean Rubin"/>
    <s v="CONN HDR 1X4 PRESSFIT Vertical 0.1&quot; GOLD"/>
    <s v="CONNECTOR"/>
    <s v="SAMTEC ASIA PACIFIC PTE LTD"/>
    <s v="SAMTEC"/>
    <s v="PHT-104-01-L-S"/>
    <n v="4"/>
    <n v="1"/>
    <n v="-68"/>
    <m/>
    <s v="PO"/>
    <s v="MB: Samtec PO."/>
    <n v="0"/>
    <n v="0"/>
    <n v="0"/>
    <n v="0"/>
    <n v="0"/>
    <n v="69"/>
    <n v="0"/>
    <n v="0"/>
    <n v="-69"/>
    <s v="Cannot cover demand"/>
    <n v="0.249"/>
    <m/>
    <n v="-0.249"/>
    <m/>
    <m/>
    <m/>
    <x v="163"/>
    <s v="Samtec  $0.24900 (100%)"/>
    <n v="1"/>
    <n v="2"/>
    <s v="PHT-104-01-L-S"/>
    <m/>
    <m/>
    <x v="0"/>
    <x v="1"/>
    <m/>
    <m/>
    <m/>
    <m/>
    <m/>
    <m/>
    <m/>
    <m/>
    <m/>
  </r>
  <r>
    <s v="ASCON-00680"/>
    <s v="CON-00680"/>
    <s v="N"/>
    <s v="CHEW HO CHUN"/>
    <s v="CONN, XCEDE, 4X42, STACKER, NANO, 40MM,"/>
    <s v="CONNECTOR"/>
    <s v="AMPHENOL TCS, A DIVISION OF"/>
    <s v="AMPHENOL"/>
    <s v="JX404-50359"/>
    <n v="11"/>
    <n v="12"/>
    <n v="-678"/>
    <m/>
    <s v="PO"/>
    <m/>
    <n v="146"/>
    <n v="636"/>
    <n v="0"/>
    <n v="782"/>
    <n v="782"/>
    <n v="690"/>
    <n v="360"/>
    <n v="360"/>
    <n v="-268"/>
    <s v="Cannot cover demand"/>
    <n v="54.49"/>
    <m/>
    <n v="-54.49"/>
    <m/>
    <m/>
    <m/>
    <x v="164"/>
    <s v="Amphenol  $54.49000 (100%)"/>
    <n v="72"/>
    <n v="10"/>
    <s v="JX404-50359"/>
    <m/>
    <m/>
    <x v="0"/>
    <x v="1"/>
    <m/>
    <m/>
    <m/>
    <m/>
    <m/>
    <m/>
    <m/>
    <m/>
    <m/>
  </r>
  <r>
    <s v="ASCON-00681"/>
    <s v="CON-00681"/>
    <s v="N"/>
    <s v="CHEW HO CHUN"/>
    <s v="CONN, XCEDE, 4X6, OPEN_WALL, BP, 2MM, NA"/>
    <s v="CONNECTOR"/>
    <s v="AMPHENOL (CHANGZHOU) ADVANCED"/>
    <s v="AMPHENOL"/>
    <s v="951-400C-30H"/>
    <n v="9"/>
    <n v="184"/>
    <n v="-1196"/>
    <m/>
    <s v="PO"/>
    <m/>
    <n v="860"/>
    <n v="736"/>
    <n v="0"/>
    <n v="1596"/>
    <n v="1596"/>
    <n v="1380"/>
    <n v="720"/>
    <n v="720"/>
    <n v="-504"/>
    <s v="Cannot cover demand"/>
    <n v="3.84"/>
    <m/>
    <n v="-3.84"/>
    <m/>
    <m/>
    <m/>
    <x v="75"/>
    <s v="Amphenol  $3.84000 (100%)"/>
    <n v="184"/>
    <n v="10"/>
    <s v="951-400C-30H"/>
    <m/>
    <m/>
    <x v="0"/>
    <x v="1"/>
    <m/>
    <m/>
    <m/>
    <m/>
    <m/>
    <m/>
    <m/>
    <m/>
    <m/>
  </r>
  <r>
    <s v="ASCON-00683"/>
    <s v="CON-00683"/>
    <s v="N"/>
    <s v="CHEW HO CHUN"/>
    <s v="CON, MICROFIT 3MM, 2X3P, SM, GOLD"/>
    <s v="CONNECTOR"/>
    <s v="MOLEX SINGAPORE PTE LTD"/>
    <s v="MOLEX"/>
    <s v="43045-0617"/>
    <n v="16"/>
    <n v="1800"/>
    <n v="-1287"/>
    <m/>
    <s v="Delivery"/>
    <m/>
    <n v="10945"/>
    <n v="0"/>
    <n v="0"/>
    <n v="10945"/>
    <n v="10945"/>
    <n v="3087"/>
    <n v="2670"/>
    <n v="1877"/>
    <n v="5188"/>
    <s v="Can cover demand"/>
    <n v="1.04"/>
    <m/>
    <n v="-1.04"/>
    <m/>
    <m/>
    <m/>
    <x v="165"/>
    <s v="Molex  $1.04000 (100%)"/>
    <n v="1800"/>
    <n v="10"/>
    <s v="43045-0617"/>
    <m/>
    <m/>
    <x v="0"/>
    <x v="1"/>
    <m/>
    <m/>
    <m/>
    <m/>
    <m/>
    <m/>
    <m/>
    <m/>
    <m/>
  </r>
  <r>
    <s v="ASCON-00694"/>
    <s v="CON-00694"/>
    <s v="N"/>
    <s v="CHEW HO CHUN"/>
    <s v="CON, ZSFP+, 2X4, VENTED, INNER LIGHT PIP"/>
    <s v="CONNECTOR"/>
    <s v="MOLEX (MALAYSIA) SDN. BHD."/>
    <s v="MOLEX"/>
    <s v="1712244031"/>
    <n v="16"/>
    <n v="40"/>
    <n v="40"/>
    <m/>
    <s v="Delivery"/>
    <m/>
    <n v="160"/>
    <n v="0"/>
    <n v="0"/>
    <n v="160"/>
    <n v="160"/>
    <n v="0"/>
    <n v="0"/>
    <n v="0"/>
    <n v="160"/>
    <s v="No demand"/>
    <n v="17.97"/>
    <m/>
    <n v="-17.97"/>
    <m/>
    <m/>
    <m/>
    <x v="166"/>
    <s v="Molex  $17.97000 (100%)"/>
    <n v="132"/>
    <n v="10"/>
    <s v="171224-4031"/>
    <m/>
    <m/>
    <x v="0"/>
    <x v="1"/>
    <m/>
    <m/>
    <m/>
    <m/>
    <m/>
    <m/>
    <m/>
    <m/>
    <m/>
  </r>
  <r>
    <s v="ASCON-00695"/>
    <s v="CON-00695"/>
    <s v="N"/>
    <s v="CHEW HO CHUN"/>
    <s v="CON, ZSFP+, 2X8, VENTED, INNER LIGHT PIP"/>
    <s v="CONNECTOR"/>
    <s v="MOLEX SINGAPORE PTE LTD"/>
    <s v="MOLEX"/>
    <s v="1712248031"/>
    <n v="14"/>
    <n v="132"/>
    <n v="132"/>
    <m/>
    <s v="Delivery"/>
    <m/>
    <n v="256"/>
    <n v="0"/>
    <n v="0"/>
    <n v="256"/>
    <n v="256"/>
    <n v="0"/>
    <n v="0"/>
    <n v="0"/>
    <n v="256"/>
    <s v="No demand"/>
    <n v="27.97"/>
    <m/>
    <n v="-27.97"/>
    <m/>
    <m/>
    <m/>
    <x v="167"/>
    <s v="Molex  $27.97000 (100%)"/>
    <n v="132"/>
    <n v="10"/>
    <s v="171224-8031"/>
    <m/>
    <m/>
    <x v="0"/>
    <x v="1"/>
    <m/>
    <m/>
    <m/>
    <m/>
    <m/>
    <m/>
    <m/>
    <m/>
    <m/>
  </r>
  <r>
    <s v="ASCON-00704"/>
    <s v="CON-00704"/>
    <s v="N"/>
    <s v="CHEW HO CHUN"/>
    <s v="CON, MINI-FIT JR, LCP VERT, HDR, NOPEG"/>
    <s v="CONNECTOR"/>
    <s v="MOLEX SINGAPORE PTE LTD"/>
    <s v="MOLEX"/>
    <s v="0462071104"/>
    <n v="11"/>
    <n v="7680"/>
    <n v="6902"/>
    <m/>
    <s v="Delivery"/>
    <m/>
    <n v="7440"/>
    <n v="0"/>
    <n v="0"/>
    <n v="7440"/>
    <n v="7440"/>
    <n v="778"/>
    <n v="270"/>
    <n v="250"/>
    <n v="6392"/>
    <s v="Can cover demand"/>
    <n v="0.46"/>
    <m/>
    <n v="-0.46"/>
    <m/>
    <m/>
    <m/>
    <x v="168"/>
    <s v="MOLEX INC.  $0.46000 (100%)"/>
    <n v="7680"/>
    <n v="7"/>
    <s v="46207-1104"/>
    <m/>
    <m/>
    <x v="0"/>
    <x v="1"/>
    <m/>
    <m/>
    <m/>
    <m/>
    <m/>
    <m/>
    <m/>
    <m/>
    <m/>
  </r>
  <r>
    <s v="ASCON-00712-01"/>
    <s v="CON-00712-01"/>
    <s v="N"/>
    <s v="CHEW HO CHUN"/>
    <s v="CON,CROSSBOW TWO,DAUGHTERCARD,8X9,W/LATC"/>
    <s v="CONNECTOR"/>
    <s v="AMPHENOL (CHANGZHOU) ADVANCED"/>
    <s v="AMPHENOL"/>
    <s v="JM968-50006(DC&gt;=1828)"/>
    <n v="16"/>
    <n v="36"/>
    <n v="-831"/>
    <m/>
    <s v="PO"/>
    <m/>
    <n v="1363"/>
    <n v="144"/>
    <n v="0"/>
    <n v="1507"/>
    <n v="1507"/>
    <n v="867"/>
    <n v="972"/>
    <n v="972"/>
    <n v="-332"/>
    <s v="Cannot cover demand"/>
    <n v="23.21"/>
    <m/>
    <n v="-23.21"/>
    <m/>
    <m/>
    <m/>
    <x v="169"/>
    <s v="Amphenol  $23.21000 (100%)"/>
    <n v="36"/>
    <n v="14"/>
    <s v="JM968-50006 (DC&gt;= 1828)"/>
    <m/>
    <m/>
    <x v="0"/>
    <x v="1"/>
    <m/>
    <m/>
    <m/>
    <m/>
    <m/>
    <m/>
    <m/>
    <m/>
    <m/>
  </r>
  <r>
    <s v="ASCON-00713-01"/>
    <s v="CON-00713-01"/>
    <s v="N"/>
    <s v="CHEW HO CHUN"/>
    <s v="CON,CROSSBOW TWO,DAUGHTERCARD,8X8,W/LATC"/>
    <s v="CONNECTOR"/>
    <s v="AMPHENOL (CHANGZHOU) ADVANCED"/>
    <s v="AMPHENOL"/>
    <s v="JM968-50007(DC&gt;=1828)"/>
    <n v="16"/>
    <n v="42"/>
    <n v="-12669"/>
    <m/>
    <s v="PO"/>
    <m/>
    <n v="14999"/>
    <n v="5172"/>
    <n v="0"/>
    <n v="20171"/>
    <n v="20171"/>
    <n v="12711"/>
    <n v="11988"/>
    <n v="11988"/>
    <n v="-4528"/>
    <s v="Cannot cover demand"/>
    <n v="20.350000000000001"/>
    <m/>
    <n v="-20.350000000000001"/>
    <m/>
    <m/>
    <m/>
    <x v="170"/>
    <s v="Amphenol  $20.35000 (100%)"/>
    <n v="42"/>
    <n v="14"/>
    <s v="JM968-50007(DC&gt;=1828)"/>
    <m/>
    <m/>
    <x v="0"/>
    <x v="1"/>
    <m/>
    <m/>
    <m/>
    <m/>
    <m/>
    <m/>
    <m/>
    <m/>
    <m/>
  </r>
  <r>
    <s v="ASCON-00714-01"/>
    <s v="CON-00714-01"/>
    <s v="N"/>
    <s v="CHEW HO CHUN"/>
    <s v="CON,CROSSBOW TWO,DAUGHTERCARD,8X8,LEFT P"/>
    <s v="CONNECTOR"/>
    <s v="AMPHENOL (CHANGZHOU) ADVANCED"/>
    <s v="AMPHENOL"/>
    <s v="JM968-50008(DC&gt;=1828)"/>
    <n v="16"/>
    <n v="30"/>
    <n v="-1704"/>
    <m/>
    <s v="PO"/>
    <m/>
    <n v="2432"/>
    <n v="780"/>
    <n v="0"/>
    <n v="3212"/>
    <n v="3212"/>
    <n v="1734"/>
    <n v="1944"/>
    <n v="1944"/>
    <n v="-466"/>
    <s v="Cannot cover demand"/>
    <n v="23.21"/>
    <m/>
    <n v="-23.21"/>
    <m/>
    <m/>
    <m/>
    <x v="169"/>
    <s v="Amphenol  $23.21000 (100%)"/>
    <n v="30"/>
    <n v="14"/>
    <s v="JM968-50008"/>
    <m/>
    <m/>
    <x v="0"/>
    <x v="1"/>
    <m/>
    <m/>
    <m/>
    <m/>
    <m/>
    <m/>
    <m/>
    <m/>
    <m/>
  </r>
  <r>
    <s v="ASCON-00715-01"/>
    <s v="CON-00715-01"/>
    <s v="N"/>
    <s v="CHEW HO CHUN"/>
    <s v="CON,CROSSBOW TWO,DAUGHTERCARD,8X9,LEFT P"/>
    <s v="CONNECTOR"/>
    <s v="AMPHENOL (CHANGZHOU) ADVANCED"/>
    <s v="AMPHENOL"/>
    <s v="JM968-50009(DC&gt;=1828)"/>
    <n v="15"/>
    <n v="24"/>
    <n v="-2274"/>
    <m/>
    <s v="PO"/>
    <m/>
    <n v="2590"/>
    <n v="999"/>
    <n v="0"/>
    <n v="3589"/>
    <n v="3589"/>
    <n v="2298"/>
    <n v="2034"/>
    <n v="2034"/>
    <n v="-743"/>
    <s v="Cannot cover demand"/>
    <n v="26.23"/>
    <m/>
    <n v="-26.23"/>
    <m/>
    <m/>
    <m/>
    <x v="171"/>
    <s v="Amphenol  $26.23000 (100%)"/>
    <n v="24"/>
    <n v="14"/>
    <s v="JM968-50009"/>
    <m/>
    <m/>
    <x v="0"/>
    <x v="1"/>
    <m/>
    <m/>
    <m/>
    <m/>
    <m/>
    <m/>
    <m/>
    <m/>
    <m/>
  </r>
  <r>
    <s v="ASCON-00716-01"/>
    <s v="CON-00716-01"/>
    <s v="N"/>
    <s v="CHEW HO CHUN"/>
    <s v="CON,CROSSBOW TWO,DAUGHTERCARD,8X8 RIGHT"/>
    <s v="CONNECTOR"/>
    <s v="AMPHENOL (CHANGZHOU) ADVANCED"/>
    <s v="AMPHENOL"/>
    <s v="JM968-50010(DC&gt;=1828)"/>
    <n v="16"/>
    <n v="30"/>
    <n v="-2268"/>
    <m/>
    <s v="PO"/>
    <m/>
    <n v="3298"/>
    <n v="135"/>
    <n v="0"/>
    <n v="3433"/>
    <n v="3433"/>
    <n v="2298"/>
    <n v="2034"/>
    <n v="2034"/>
    <n v="-899"/>
    <s v="Cannot cover demand"/>
    <n v="23.21"/>
    <m/>
    <n v="-23.21"/>
    <m/>
    <m/>
    <m/>
    <x v="169"/>
    <s v="Amphenol  $23.21000 (100%)"/>
    <n v="30"/>
    <n v="14"/>
    <s v="JM968-50010"/>
    <m/>
    <m/>
    <x v="0"/>
    <x v="1"/>
    <m/>
    <m/>
    <m/>
    <m/>
    <m/>
    <m/>
    <m/>
    <m/>
    <m/>
  </r>
  <r>
    <s v="ASCON-00717"/>
    <s v="CON-00717"/>
    <s v="N"/>
    <s v="CHEW HO CHUN"/>
    <s v="CON, HDR, 2X3, SMD"/>
    <s v="CONNECTOR"/>
    <s v="TYCO ELECTRONICS (MALAYSIA) SDN."/>
    <s v="TE"/>
    <s v="5-147279-1"/>
    <n v="31"/>
    <n v="6600"/>
    <n v="1856"/>
    <m/>
    <s v="Delivery"/>
    <m/>
    <n v="5158"/>
    <n v="0"/>
    <n v="5000"/>
    <n v="5158"/>
    <n v="10158"/>
    <n v="4744"/>
    <n v="2743"/>
    <n v="3117"/>
    <n v="-2329"/>
    <s v="Cannot cover demand"/>
    <n v="0.60563"/>
    <m/>
    <n v="-0.60563"/>
    <m/>
    <m/>
    <m/>
    <x v="172"/>
    <s v="Molex  $0.58390 (70%) / TE  $0.65632 (30%)"/>
    <s v="6600  / 2500"/>
    <s v="8  / 18"/>
    <s v="015-91-6062 /  5-147279-1"/>
    <m/>
    <m/>
    <x v="0"/>
    <x v="1"/>
    <m/>
    <m/>
    <m/>
    <m/>
    <m/>
    <m/>
    <m/>
    <m/>
    <m/>
  </r>
  <r>
    <s v="ASCON-00718"/>
    <s v="CON-00718"/>
    <s v="N"/>
    <s v="CHEW HO CHUN"/>
    <s v="CON,FEMALE,COPLANAR,SEAF,RA,300-PIN,GP,S"/>
    <s v="CONNECTOR"/>
    <s v="SAMTEC ASIA PACIFIC PTE LTD"/>
    <s v="SAMTEC"/>
    <s v="SEAF-50-01-L-06-2-RA-GP-TR"/>
    <n v="6"/>
    <n v="125"/>
    <n v="75"/>
    <m/>
    <s v="PO"/>
    <m/>
    <n v="125"/>
    <n v="0"/>
    <n v="0"/>
    <n v="125"/>
    <n v="125"/>
    <n v="50"/>
    <n v="0"/>
    <n v="0"/>
    <n v="75"/>
    <s v="Can cover demand"/>
    <n v="12.75"/>
    <m/>
    <n v="-12.75"/>
    <m/>
    <m/>
    <m/>
    <x v="173"/>
    <s v="Samtec $12.75000 (100%)"/>
    <n v="125"/>
    <n v="2"/>
    <s v="SEAF-50-01-L-06-2-RA-GP-TR"/>
    <m/>
    <m/>
    <x v="0"/>
    <x v="1"/>
    <m/>
    <m/>
    <m/>
    <m/>
    <m/>
    <m/>
    <m/>
    <m/>
    <m/>
  </r>
  <r>
    <s v="ASCON-00719"/>
    <s v="CON-00719"/>
    <s v="N"/>
    <s v="CHEW HO CHUN"/>
    <s v="CON,MALE,COPLANAR,SEAM,RA,300-PIN,SMT"/>
    <s v="CONNECTOR"/>
    <s v="SAMTEC ASIA PACIFIC PTE LTD"/>
    <s v="SAMTEC"/>
    <s v="SEAM-50-01-L-06-2-RA-GP-TR"/>
    <n v="6"/>
    <n v="125"/>
    <n v="75"/>
    <m/>
    <s v="PO"/>
    <m/>
    <n v="125"/>
    <n v="0"/>
    <n v="0"/>
    <n v="125"/>
    <n v="125"/>
    <n v="50"/>
    <n v="0"/>
    <n v="0"/>
    <n v="75"/>
    <s v="Can cover demand"/>
    <n v="14"/>
    <m/>
    <n v="-14"/>
    <m/>
    <m/>
    <m/>
    <x v="174"/>
    <s v="Samtec $14.00000 (100%)"/>
    <n v="125"/>
    <n v="2"/>
    <s v="SEAM-50-01-L-06-2-RA-GP-TR"/>
    <m/>
    <m/>
    <x v="0"/>
    <x v="1"/>
    <m/>
    <m/>
    <m/>
    <m/>
    <m/>
    <m/>
    <m/>
    <m/>
    <m/>
  </r>
  <r>
    <s v="ASCON-00720"/>
    <s v="CON-00720"/>
    <s v="N"/>
    <s v="CHEW HO CHUN"/>
    <s v="CON, PALADIN, RT ANG, 8X16, DIRECT"/>
    <s v="CONNECTOR"/>
    <s v="AMPHENOL CANADA CORPORATION"/>
    <s v="AMPHENOL"/>
    <s v="JP800-50010"/>
    <n v="19"/>
    <n v="12"/>
    <n v="-168"/>
    <m/>
    <s v="PO"/>
    <m/>
    <n v="180"/>
    <n v="2160"/>
    <n v="1020"/>
    <n v="2340"/>
    <n v="3360"/>
    <n v="180"/>
    <n v="0"/>
    <n v="0"/>
    <n v="3180"/>
    <s v="Can cover demand"/>
    <n v="27.68"/>
    <m/>
    <n v="-27.68"/>
    <m/>
    <m/>
    <m/>
    <x v="175"/>
    <s v="Amphenol TCS $27.68000 (100%)"/>
    <n v="5"/>
    <n v="12"/>
    <s v="JP800-50010"/>
    <m/>
    <m/>
    <x v="0"/>
    <x v="1"/>
    <m/>
    <m/>
    <m/>
    <m/>
    <m/>
    <m/>
    <m/>
    <m/>
    <m/>
  </r>
  <r>
    <s v="ASCON-00721"/>
    <s v="CON-00721"/>
    <s v="N"/>
    <s v="CHEW HO CHUN"/>
    <s v="CON, PALADIN, 8X16, JP801-50006"/>
    <s v="CONNECTOR"/>
    <s v="AMPHENOL CANADA CORPORATION"/>
    <s v="AMPHENOL"/>
    <s v="JP801-50009"/>
    <n v="19"/>
    <n v="6"/>
    <n v="-634"/>
    <m/>
    <s v="PO"/>
    <m/>
    <n v="0"/>
    <n v="0"/>
    <n v="0"/>
    <n v="0"/>
    <n v="0"/>
    <n v="640"/>
    <n v="0"/>
    <n v="0"/>
    <n v="-640"/>
    <s v="Cannot cover demand"/>
    <n v="49.76"/>
    <m/>
    <n v="-49.76"/>
    <m/>
    <m/>
    <m/>
    <x v="176"/>
    <s v="Amphenol TCS $49.76000 (100%)"/>
    <n v="6"/>
    <n v="12"/>
    <s v="JP801-50009"/>
    <m/>
    <m/>
    <x v="0"/>
    <x v="1"/>
    <m/>
    <m/>
    <m/>
    <m/>
    <m/>
    <m/>
    <m/>
    <m/>
    <m/>
  </r>
  <r>
    <s v="ASCON-00722"/>
    <s v="CON-00722"/>
    <s v="N"/>
    <s v="RACHEL TAM"/>
    <s v="CON, OSFP, 2X6, 12X400G"/>
    <s v="CONNECTOR"/>
    <s v="AMPHENOL CANADA CORPORATION"/>
    <s v="AMPHENOL"/>
    <s v="UE62-M6620-B3211"/>
    <n v="7"/>
    <n v="120"/>
    <n v="120"/>
    <m/>
    <s v="PO"/>
    <m/>
    <n v="0"/>
    <n v="0"/>
    <n v="0"/>
    <n v="0"/>
    <n v="0"/>
    <n v="0"/>
    <n v="0"/>
    <n v="0"/>
    <n v="0"/>
    <s v="No demand"/>
    <n v="69.36"/>
    <m/>
    <n v="-69.36"/>
    <m/>
    <m/>
    <m/>
    <x v="177"/>
    <s v="Amphenol   $69.36000 (100%)"/>
    <n v="240"/>
    <n v="8"/>
    <s v="UE62-M6620-B3211"/>
    <m/>
    <m/>
    <x v="0"/>
    <x v="1"/>
    <m/>
    <m/>
    <m/>
    <m/>
    <m/>
    <m/>
    <m/>
    <m/>
    <m/>
  </r>
  <r>
    <s v="ASCON-00724"/>
    <s v="CON-00724"/>
    <s v="N"/>
    <s v="HuiLing Lau"/>
    <s v="CON, OSFP, 1-PORT CAGE, PRESS-FIT"/>
    <s v="CONNECTOR"/>
    <s v="TE(Malaysia) Sdn Bhd"/>
    <s v="TE"/>
    <s v="2317416-1"/>
    <n v="11"/>
    <n v="140"/>
    <n v="-19528"/>
    <m/>
    <s v="Delivery"/>
    <s v="MB: Amphenol (IPQ) PO / TE Delivery / YAMAICHI (IPQ) PO."/>
    <n v="14758"/>
    <n v="5880"/>
    <n v="0"/>
    <n v="20638"/>
    <n v="20638"/>
    <n v="19668"/>
    <n v="12048"/>
    <n v="12048"/>
    <n v="-16958"/>
    <s v="Cannot cover demand"/>
    <n v="3.2"/>
    <m/>
    <n v="-3.2"/>
    <m/>
    <m/>
    <m/>
    <x v="178"/>
    <s v="AMPHENOL CANADA CORP  $3.38000 (0%) / TE  $3.20000 (100%) / Yamaichi  $6.74000 (0%)"/>
    <s v="480  / 140  / 1"/>
    <s v="8  / 8  / 8"/>
    <s v="UE62-B1620-02011 /  2317416-1 /  CN176C-060-0001"/>
    <m/>
    <m/>
    <x v="0"/>
    <x v="1"/>
    <m/>
    <m/>
    <m/>
    <m/>
    <m/>
    <m/>
    <m/>
    <m/>
    <m/>
  </r>
  <r>
    <s v="ASCON-00726"/>
    <s v="CON-00726"/>
    <s v="N"/>
    <s v="CHEW HO CHUN"/>
    <s v="CON, 67 PINS, RT ANG, 0.5MM CTR, 15U&quot; AU"/>
    <s v="CONNECTOR"/>
    <s v="TYCO ELECTRONICS (MALAYSIA) SDN."/>
    <s v="TE"/>
    <s v="1-2199119-5"/>
    <n v="16"/>
    <n v="14400"/>
    <n v="12844"/>
    <m/>
    <s v="Delivery"/>
    <m/>
    <n v="10804"/>
    <n v="0"/>
    <n v="0"/>
    <n v="10804"/>
    <n v="10804"/>
    <n v="1556"/>
    <n v="540"/>
    <n v="500"/>
    <n v="8708"/>
    <s v="Can cover demand"/>
    <n v="0.53320999999999996"/>
    <m/>
    <n v="-0.53320999999999996"/>
    <m/>
    <m/>
    <m/>
    <x v="179"/>
    <s v="TE CONNECTIVITY LTD.  $0.53321 (100%)"/>
    <n v="14400"/>
    <n v="19"/>
    <s v="1-2199119-5"/>
    <m/>
    <m/>
    <x v="0"/>
    <x v="1"/>
    <m/>
    <m/>
    <m/>
    <m/>
    <m/>
    <m/>
    <m/>
    <m/>
    <m/>
  </r>
  <r>
    <s v="ASCON-00731"/>
    <s v="CON-00731"/>
    <s v="N"/>
    <s v="CHEW HO CHUN"/>
    <s v="SOCKET,BATTERY,CR2450,VERTICAL,TH,94V-0"/>
    <s v="CONNECTOR"/>
    <s v="FUTURE ELECTRONICS"/>
    <s v="KEYSTONE"/>
    <s v="1068"/>
    <n v="15"/>
    <n v="1000"/>
    <n v="950"/>
    <m/>
    <s v="PO"/>
    <s v="MB: Keystone PO."/>
    <n v="1000"/>
    <n v="0"/>
    <n v="0"/>
    <n v="1000"/>
    <n v="1000"/>
    <n v="50"/>
    <n v="0"/>
    <n v="0"/>
    <n v="950"/>
    <s v="Can cover demand"/>
    <n v="1.07"/>
    <m/>
    <n v="-1.07"/>
    <m/>
    <m/>
    <m/>
    <x v="180"/>
    <s v="Keystone Electronics $1.07000 (100%)"/>
    <n v="2500"/>
    <n v="10"/>
    <n v="1068"/>
    <m/>
    <m/>
    <x v="0"/>
    <x v="1"/>
    <m/>
    <m/>
    <m/>
    <m/>
    <m/>
    <m/>
    <m/>
    <m/>
    <m/>
  </r>
  <r>
    <s v="ASCON-00733"/>
    <s v="CON-00733"/>
    <s v="N"/>
    <s v="CHEW HO CHUN"/>
    <s v="CON,RJ45,2X1,NO LEDS,NO MAGNETICS"/>
    <s v="CONNECTOR"/>
    <s v="AMPHENOL EAST ASIA LTD"/>
    <s v="AMPHENOL"/>
    <s v="RJMG1217300203R"/>
    <n v="17"/>
    <n v="3000"/>
    <n v="2934"/>
    <m/>
    <s v="PO"/>
    <m/>
    <n v="234"/>
    <n v="0"/>
    <n v="0"/>
    <n v="234"/>
    <n v="234"/>
    <n v="66"/>
    <n v="45"/>
    <n v="45"/>
    <n v="123"/>
    <s v="Can cover demand"/>
    <n v="0.89"/>
    <m/>
    <n v="-0.89"/>
    <m/>
    <m/>
    <m/>
    <x v="101"/>
    <s v="AMPHENOL CORPORATION  $0.89000 (100%)"/>
    <n v="91"/>
    <n v="8"/>
    <s v="RJMG1217300203R"/>
    <m/>
    <m/>
    <x v="0"/>
    <x v="1"/>
    <m/>
    <m/>
    <m/>
    <m/>
    <m/>
    <m/>
    <m/>
    <m/>
    <m/>
  </r>
  <r>
    <s v="ASCON-00734"/>
    <s v="CON-00734"/>
    <s v="N"/>
    <s v="CHEW HO CHUN"/>
    <s v="CON, OSFP, 1X4, 4-PORT CAGE, PRESS-FIT"/>
    <s v="CONNECTOR"/>
    <s v="TYCO ELECTRONICS (MALAYSIA) SDN."/>
    <s v="TE"/>
    <s v="2338495-1"/>
    <n v="8"/>
    <n v="80"/>
    <n v="-760"/>
    <m/>
    <s v="PO"/>
    <s v="MB: Amphenol PO / TE Delivery."/>
    <n v="2324"/>
    <n v="400"/>
    <n v="0"/>
    <n v="2724"/>
    <n v="2724"/>
    <n v="840"/>
    <n v="1200"/>
    <n v="1200"/>
    <n v="684"/>
    <s v="Can cover demand"/>
    <n v="9.6"/>
    <m/>
    <n v="-9.6"/>
    <m/>
    <m/>
    <m/>
    <x v="181"/>
    <s v="TE  $9.60000 (50%) / Amphenol Canada  $9.60000 (50%)"/>
    <s v="80  / 500"/>
    <s v="7  / 4"/>
    <s v="2338495-1 /  UE62-B4620-02111"/>
    <m/>
    <m/>
    <x v="0"/>
    <x v="1"/>
    <m/>
    <m/>
    <m/>
    <m/>
    <m/>
    <m/>
    <m/>
    <m/>
    <m/>
  </r>
  <r>
    <s v="ASCON-00736"/>
    <s v="CON-00736"/>
    <s v="N"/>
    <s v="CHEW HO CHUN"/>
    <s v="CON, QSFP-DD, 1X1, SMT"/>
    <s v="CONNECTOR"/>
    <s v="MOLEX SINGAPORE PTE LTD"/>
    <s v="MOLEX"/>
    <s v="2027180100(DC&gt;=4018)"/>
    <n v="11"/>
    <n v="540"/>
    <n v="-29828"/>
    <m/>
    <s v="Delivery"/>
    <s v="MB: Molex Delivery / TE Delivery."/>
    <n v="39633"/>
    <n v="23320"/>
    <n v="0"/>
    <n v="62953"/>
    <n v="62953"/>
    <n v="30368"/>
    <n v="18576"/>
    <n v="18576"/>
    <n v="-9311"/>
    <s v="Cannot cover demand"/>
    <n v="2.6659999999999999"/>
    <m/>
    <n v="-2.6659999999999999"/>
    <m/>
    <m/>
    <m/>
    <x v="182"/>
    <s v="_x0009__x000a_Molex  $2.65000 (33%) / TE  $2.75000 (33%) / FIT  $3.30000 (0%) / Amphenol  $2.60000 (34%)"/>
    <s v="540  / 4950  / 10000  / 540"/>
    <s v="_x0009__x000a_8  / 14  / 10  / 6"/>
    <s v="_x0009__x000a_2027180100(DC&gt;=4018) /  2318579-1 /  3S6A013-00500-7F /  UE36-A1070-2000T"/>
    <m/>
    <m/>
    <x v="0"/>
    <x v="1"/>
    <m/>
    <m/>
    <m/>
    <m/>
    <m/>
    <m/>
    <m/>
    <m/>
    <m/>
  </r>
  <r>
    <s v="ASCON-00737"/>
    <s v="CON-00737"/>
    <s v="N"/>
    <s v="HuiLing Lau"/>
    <s v="CON, SFP+, 2X8, ENHANCED AIRFLOW"/>
    <s v="CONNECTOR"/>
    <s v="TE(Malaysia) Sdn Bhd"/>
    <s v="TE"/>
    <s v="3-2198346-1"/>
    <n v="11"/>
    <n v="24"/>
    <n v="-108"/>
    <m/>
    <s v="Delivery"/>
    <m/>
    <n v="27"/>
    <n v="120"/>
    <n v="0"/>
    <n v="147"/>
    <n v="147"/>
    <n v="132"/>
    <n v="90"/>
    <n v="90"/>
    <n v="-195"/>
    <s v="Cannot cover demand"/>
    <n v="20.9"/>
    <m/>
    <n v="-20.9"/>
    <m/>
    <m/>
    <m/>
    <x v="183"/>
    <s v="TYCO ELECTRONICS SDN.  $20.90000 (100%)"/>
    <n v="24"/>
    <n v="91"/>
    <s v="3-2198346-1"/>
    <m/>
    <m/>
    <x v="0"/>
    <x v="1"/>
    <m/>
    <m/>
    <m/>
    <m/>
    <m/>
    <m/>
    <m/>
    <m/>
    <m/>
  </r>
  <r>
    <s v="ASCON-00738"/>
    <s v="CON-00738"/>
    <s v="N"/>
    <s v="CHEW HO CHUN"/>
    <s v="CON, 4 POS, 6 PR, RT ANG, FEM, OOB, EXCE"/>
    <s v="CONNECTOR"/>
    <s v="AMPHENOL TCS (MALAYSIA) SDN BHD"/>
    <s v="AMPHENOL"/>
    <s v="JX600-50228"/>
    <n v="10"/>
    <n v="96"/>
    <n v="66"/>
    <m/>
    <s v="PO"/>
    <m/>
    <n v="963"/>
    <n v="0"/>
    <n v="0"/>
    <n v="963"/>
    <n v="963"/>
    <n v="30"/>
    <n v="0"/>
    <n v="0"/>
    <n v="933"/>
    <s v="Can cover demand"/>
    <n v="5.61"/>
    <m/>
    <n v="-5.61"/>
    <m/>
    <m/>
    <m/>
    <x v="184"/>
    <s v="Amphenol TCS $5.61000 (100%)"/>
    <n v="89"/>
    <n v="12"/>
    <s v="JX600-50228"/>
    <m/>
    <m/>
    <x v="0"/>
    <x v="1"/>
    <m/>
    <m/>
    <m/>
    <m/>
    <m/>
    <m/>
    <m/>
    <m/>
    <m/>
  </r>
  <r>
    <s v="ASCON-00740"/>
    <s v="CON-00740"/>
    <s v="N"/>
    <s v="CHEW HO CHUN"/>
    <s v="CON, HDR, 2X10 PINS, 0.05&quot; CTR, VERT, 0."/>
    <s v="CONNECTOR"/>
    <s v="AMPHENOL FCI ASIA PTE LTD"/>
    <s v="AMPHENOFCI"/>
    <s v="20021121-00020C4LF"/>
    <n v="7"/>
    <n v="1200"/>
    <n v="422"/>
    <m/>
    <s v="PO"/>
    <m/>
    <n v="910"/>
    <n v="0"/>
    <n v="0"/>
    <n v="910"/>
    <n v="910"/>
    <n v="778"/>
    <n v="270"/>
    <n v="250"/>
    <n v="-138"/>
    <s v="Cannot cover demand"/>
    <n v="0.73970000000000002"/>
    <m/>
    <n v="-0.73970000000000002"/>
    <m/>
    <m/>
    <m/>
    <x v="185"/>
    <s v="AMPHENOL FCI  $0.73970 (100%)"/>
    <n v="1200"/>
    <n v="2"/>
    <s v="20021121-00020C4LF"/>
    <m/>
    <m/>
    <x v="0"/>
    <x v="1"/>
    <m/>
    <m/>
    <m/>
    <m/>
    <m/>
    <m/>
    <m/>
    <m/>
    <m/>
  </r>
  <r>
    <s v="ASCON-00749"/>
    <s v="CON-00749"/>
    <s v="N"/>
    <s v="CHEW HO CHUN"/>
    <s v="CON, EXAMAX-PLUS, 64-PAIRS, 8X8, RIGHT A"/>
    <s v="CONNECTOR"/>
    <s v="FCI CONNECTORS DONGGUAN LTD."/>
    <s v="AMPHENOFCI"/>
    <s v="10141226-101LF"/>
    <n v="16"/>
    <n v="144"/>
    <n v="-12465"/>
    <m/>
    <s v="PO"/>
    <m/>
    <n v="5639"/>
    <n v="12168"/>
    <n v="864"/>
    <n v="17807"/>
    <n v="18671"/>
    <n v="12609"/>
    <n v="9732"/>
    <n v="3697"/>
    <n v="-3670"/>
    <s v="Cannot cover demand"/>
    <n v="17.91"/>
    <m/>
    <n v="-17.91"/>
    <m/>
    <m/>
    <m/>
    <x v="186"/>
    <s v="AMPHENOL FCI  $17.91000 (100%)"/>
    <n v="360"/>
    <n v="10"/>
    <m/>
    <m/>
    <m/>
    <x v="0"/>
    <x v="1"/>
    <m/>
    <m/>
    <m/>
    <m/>
    <m/>
    <m/>
    <m/>
    <m/>
    <m/>
  </r>
  <r>
    <s v="ASCON-00750"/>
    <s v="CON-00750"/>
    <s v="N"/>
    <s v="CHEW HO CHUN"/>
    <s v="CON, EXAMAX-PLUS, 64-PAIRS, 8X8, RIGHT A"/>
    <s v="CONNECTOR"/>
    <s v="FCI CONNECTORS DONGGUAN LTD."/>
    <s v="AMPHENOFCI"/>
    <s v="10143011-301LF"/>
    <n v="20"/>
    <n v="120"/>
    <n v="-15008"/>
    <m/>
    <s v="PO"/>
    <m/>
    <n v="11941"/>
    <n v="1920"/>
    <n v="6240"/>
    <n v="13861"/>
    <n v="20101"/>
    <n v="15128"/>
    <n v="10560"/>
    <n v="4280"/>
    <n v="-5587"/>
    <s v="Cannot cover demand"/>
    <n v="10.3"/>
    <m/>
    <n v="-10.3"/>
    <m/>
    <m/>
    <m/>
    <x v="187"/>
    <s v="AMPHENOL FCI  $10.30000 (100%)"/>
    <n v="120"/>
    <n v="10"/>
    <m/>
    <m/>
    <m/>
    <x v="0"/>
    <x v="1"/>
    <m/>
    <m/>
    <m/>
    <m/>
    <m/>
    <m/>
    <m/>
    <m/>
    <m/>
  </r>
  <r>
    <s v="ASCON-00757"/>
    <s v="CON-00757"/>
    <s v="N"/>
    <s v="Siewean Lim"/>
    <s v="CON, ORTHOPOWER, RECEPTACLE, SOLDER-TAIL"/>
    <s v="CONNECTOR"/>
    <s v="MOLEX SINGAPORE PTE LTD"/>
    <s v="MOLEX"/>
    <s v="172047-1001"/>
    <n v="10"/>
    <n v="960"/>
    <n v="-8031"/>
    <m/>
    <s v="Delivery"/>
    <m/>
    <n v="10450"/>
    <n v="0"/>
    <n v="0"/>
    <n v="10450"/>
    <n v="10450"/>
    <n v="8991"/>
    <n v="0"/>
    <n v="0"/>
    <n v="1459"/>
    <s v="Can cover demand"/>
    <n v="3"/>
    <m/>
    <n v="-3"/>
    <m/>
    <m/>
    <m/>
    <x v="135"/>
    <s v="Molex  $3.00000 (100%)"/>
    <n v="960"/>
    <n v="12"/>
    <s v="172047-1001"/>
    <m/>
    <m/>
    <x v="0"/>
    <x v="1"/>
    <m/>
    <m/>
    <m/>
    <m/>
    <m/>
    <m/>
    <m/>
    <m/>
    <m/>
  </r>
  <r>
    <s v="ASCON-00758"/>
    <s v="CON-00758"/>
    <s v="N"/>
    <s v="CHEW HO CHUN"/>
    <s v="CON, EXAMAX, 36-PAIRS, 6X6, RIGHT ANGLE"/>
    <s v="CONNECTOR"/>
    <s v="FCI CONNECTORS DONGGUAN LTD."/>
    <s v="AMPHENOFCI"/>
    <s v="10131760-301LF"/>
    <n v="12"/>
    <n v="344"/>
    <n v="-1652"/>
    <m/>
    <s v="PO"/>
    <m/>
    <n v="1436"/>
    <n v="688"/>
    <n v="0"/>
    <n v="2124"/>
    <n v="2124"/>
    <n v="1996"/>
    <n v="1320"/>
    <n v="535"/>
    <n v="-1192"/>
    <s v="Cannot cover demand"/>
    <n v="6.02"/>
    <m/>
    <n v="-6.02"/>
    <m/>
    <m/>
    <m/>
    <x v="188"/>
    <s v="AMPHENOL FCI  $6.02000 (100%)"/>
    <n v="344"/>
    <n v="10"/>
    <m/>
    <m/>
    <m/>
    <x v="0"/>
    <x v="1"/>
    <m/>
    <m/>
    <m/>
    <m/>
    <m/>
    <m/>
    <m/>
    <m/>
    <m/>
  </r>
  <r>
    <s v="ASCON-00759"/>
    <s v="CON-00759"/>
    <s v="N"/>
    <s v="CHEW HO CHUN"/>
    <s v="CON, EXAMAX, 36-PAIRS, 6X6, RIGHT ANGLE"/>
    <s v="CONNECTOR"/>
    <s v="FCI CONNECTORS DONGGUAN LTD."/>
    <s v="AMPHENOFCI"/>
    <s v="10129467-102LF"/>
    <n v="10"/>
    <n v="360"/>
    <n v="-1663"/>
    <m/>
    <s v="PO"/>
    <m/>
    <n v="1297"/>
    <n v="770"/>
    <n v="0"/>
    <n v="2067"/>
    <n v="2067"/>
    <n v="2023"/>
    <n v="1320"/>
    <n v="435"/>
    <n v="-1276"/>
    <s v="Cannot cover demand"/>
    <n v="10.78"/>
    <m/>
    <n v="-10.78"/>
    <m/>
    <m/>
    <m/>
    <x v="189"/>
    <s v="AMPHENOL FCI  $10.78000 (100%)"/>
    <n v="360"/>
    <n v="8"/>
    <m/>
    <m/>
    <m/>
    <x v="0"/>
    <x v="1"/>
    <m/>
    <m/>
    <m/>
    <m/>
    <m/>
    <m/>
    <m/>
    <m/>
    <m/>
  </r>
  <r>
    <s v="ASCON-00760"/>
    <s v="CON-00760"/>
    <s v="N"/>
    <s v="CHEW HO CHUN"/>
    <s v="CON, POWER, DOUBLE POLE, DENALI"/>
    <s v="CONNECTOR"/>
    <s v="MOLEX SINGAPORE PTE LTD"/>
    <s v="MOLEX"/>
    <s v="2057590001"/>
    <n v="8"/>
    <n v="132"/>
    <n v="22"/>
    <m/>
    <s v="Delivery"/>
    <m/>
    <n v="990"/>
    <n v="0"/>
    <n v="0"/>
    <n v="990"/>
    <n v="990"/>
    <n v="110"/>
    <n v="0"/>
    <n v="0"/>
    <n v="880"/>
    <s v="Can cover demand"/>
    <n v="8.8000000000000007"/>
    <m/>
    <n v="-8.8000000000000007"/>
    <m/>
    <m/>
    <m/>
    <x v="190"/>
    <s v="Molex $8.80000 (100%)"/>
    <n v="10"/>
    <n v="5"/>
    <n v="2057590001"/>
    <m/>
    <m/>
    <x v="0"/>
    <x v="1"/>
    <m/>
    <m/>
    <m/>
    <m/>
    <m/>
    <m/>
    <m/>
    <m/>
    <m/>
  </r>
  <r>
    <s v="ASCON-00763"/>
    <s v="CON-00763"/>
    <s v="N"/>
    <s v="CHEW HO CHUN"/>
    <s v="CON, SOCKET, 2X3,RIGHT ANGLE,SMT"/>
    <s v="CONNECTOR"/>
    <s v="AMPHENOL TCS, A DIVISION OF"/>
    <s v="AMPHENOL"/>
    <s v="G881MA06021SEU"/>
    <n v="12"/>
    <n v="1800"/>
    <n v="1054"/>
    <m/>
    <s v="PO"/>
    <s v="MB: Amphenol PO / Molex Delivery."/>
    <n v="2078"/>
    <n v="0"/>
    <n v="0"/>
    <n v="2078"/>
    <n v="2078"/>
    <n v="746"/>
    <n v="600"/>
    <n v="600"/>
    <n v="732"/>
    <s v="Can cover demand"/>
    <n v="0.96499999999999997"/>
    <m/>
    <n v="-0.96499999999999997"/>
    <m/>
    <m/>
    <m/>
    <x v="191"/>
    <s v="MOLEX INC.  $0.99000 (50%) / Amphenol  $0.94000 (50%)"/>
    <s v="1800  / 1200"/>
    <s v="8  / 8"/>
    <s v="43045-0607 /  G881MA06021SEU"/>
    <m/>
    <m/>
    <x v="0"/>
    <x v="1"/>
    <m/>
    <m/>
    <m/>
    <m/>
    <m/>
    <m/>
    <m/>
    <m/>
    <m/>
  </r>
  <r>
    <s v="ASCON-00770"/>
    <s v="CON-00770"/>
    <s v="N"/>
    <s v="CHEW HO CHUN"/>
    <s v="CON, HEADER, 2X20, 2.54MM, PRESS-FIT"/>
    <s v="CONNECTOR"/>
    <s v="SAMTEC ASIA PACIFIC PTE LTD"/>
    <s v="SAMTEC"/>
    <s v="PHT-120-04-S-D"/>
    <n v="5"/>
    <n v="1"/>
    <n v="-1491"/>
    <m/>
    <s v="PO"/>
    <m/>
    <n v="1774"/>
    <n v="0"/>
    <n v="0"/>
    <n v="1774"/>
    <n v="1774"/>
    <n v="1492"/>
    <n v="1200"/>
    <n v="1200"/>
    <n v="-918"/>
    <s v="Cannot cover demand"/>
    <n v="2.8319999999999999"/>
    <m/>
    <n v="-2.8319999999999999"/>
    <m/>
    <m/>
    <m/>
    <x v="192"/>
    <s v="SAMTEC INC.  $2.83200 (100%)"/>
    <n v="1"/>
    <n v="5"/>
    <s v="PHT-120-04-S-D"/>
    <m/>
    <m/>
    <x v="0"/>
    <x v="1"/>
    <m/>
    <m/>
    <m/>
    <m/>
    <m/>
    <m/>
    <m/>
    <m/>
    <m/>
  </r>
  <r>
    <s v="ASCON-00771"/>
    <s v="CON-00771"/>
    <s v="N"/>
    <s v="CHEW HO CHUN"/>
    <s v="CON, MEZZANINE, 0.8MM, 2X60, MALE, SMT"/>
    <s v="CONNECTOR"/>
    <s v="SAMTEC ASIA PACIFIC PTE LTD"/>
    <s v="SAMTEC"/>
    <s v="ERM8-060-05.0-S-DV-K-TR"/>
    <n v="5"/>
    <n v="125"/>
    <n v="-206"/>
    <m/>
    <s v="PO"/>
    <m/>
    <n v="408"/>
    <n v="0"/>
    <n v="0"/>
    <n v="408"/>
    <n v="408"/>
    <n v="331"/>
    <n v="300"/>
    <n v="300"/>
    <n v="-223"/>
    <s v="Cannot cover demand"/>
    <n v="3.1360000000000001"/>
    <m/>
    <n v="-3.1360000000000001"/>
    <m/>
    <m/>
    <m/>
    <x v="193"/>
    <s v="SAMTEC INC.  $3.13600 (100%)"/>
    <n v="125"/>
    <n v="5"/>
    <s v="ERM8-060-05.0-S-DV-K-TR"/>
    <m/>
    <m/>
    <x v="0"/>
    <x v="1"/>
    <m/>
    <m/>
    <m/>
    <m/>
    <m/>
    <m/>
    <m/>
    <m/>
    <m/>
  </r>
  <r>
    <s v="ASCON-00772"/>
    <s v="CON-00772"/>
    <s v="N"/>
    <s v="CHEW HO CHUN"/>
    <s v="CON, MEZZANINE, 0.8MM, 2X60, FEMALE, SMT"/>
    <s v="CONNECTOR"/>
    <s v="SAMTEC ASIA PACIFIC PTE LTD"/>
    <s v="SAMTEC"/>
    <s v="ERF8-060-05.0-S-DV-K-TR"/>
    <n v="3"/>
    <n v="125"/>
    <n v="-248"/>
    <m/>
    <s v="PO"/>
    <s v="MB: Samtec PO / Hirose Delivery."/>
    <n v="422"/>
    <n v="0"/>
    <n v="0"/>
    <n v="422"/>
    <n v="422"/>
    <n v="373"/>
    <n v="300"/>
    <n v="300"/>
    <n v="-251"/>
    <s v="Cannot cover demand"/>
    <n v="3.18"/>
    <m/>
    <n v="-3.18"/>
    <m/>
    <m/>
    <m/>
    <x v="194"/>
    <s v="Hirose  $3.92000 (0%) / SAMTEC INC.  $3.18000 (100%)"/>
    <s v="375  / 125"/>
    <s v="12  / 28"/>
    <s v="ER8-120S-0.8SV-5H /  ERF8-060-05.0-S-DV-K-TR"/>
    <m/>
    <m/>
    <x v="0"/>
    <x v="1"/>
    <m/>
    <m/>
    <m/>
    <m/>
    <m/>
    <m/>
    <m/>
    <m/>
    <m/>
  </r>
  <r>
    <s v="ASCON-00775"/>
    <s v="CON-00775"/>
    <s v="N"/>
    <s v="CHEW HO CHUN"/>
    <s v="CON,SFP+ CAGE,1X1,PRESS-FIT"/>
    <s v="CONNECTOR"/>
    <s v="MOLEX SINGAPORE PTE LTD"/>
    <s v="MOLEX"/>
    <s v="747370004"/>
    <n v="7"/>
    <n v="2592"/>
    <n v="1846"/>
    <m/>
    <s v="Delivery"/>
    <m/>
    <n v="3678"/>
    <n v="0"/>
    <n v="0"/>
    <n v="3678"/>
    <n v="3678"/>
    <n v="746"/>
    <n v="600"/>
    <n v="600"/>
    <n v="2332"/>
    <s v="Can cover demand"/>
    <n v="0.85"/>
    <m/>
    <n v="-0.85"/>
    <m/>
    <m/>
    <m/>
    <x v="60"/>
    <s v="MOLEX INC.  $0.85000 (100%)"/>
    <n v="2592"/>
    <n v="6"/>
    <n v="747370004"/>
    <m/>
    <m/>
    <x v="0"/>
    <x v="1"/>
    <m/>
    <m/>
    <m/>
    <m/>
    <m/>
    <m/>
    <m/>
    <m/>
    <m/>
  </r>
  <r>
    <s v="ASCON-00776"/>
    <s v="CON-00776"/>
    <s v="N"/>
    <s v="Siewean Lim"/>
    <s v="CON, PWR, LPH, RCPT, VERTICAL, 12P40S, P"/>
    <s v="CONNECTOR"/>
    <s v="MOLEX SINGAPORE PTE LTD"/>
    <s v="MOLEX"/>
    <s v="0461141241"/>
    <n v="9"/>
    <n v="135"/>
    <n v="-5132"/>
    <m/>
    <s v="Delivery"/>
    <m/>
    <n v="1374"/>
    <n v="2025"/>
    <n v="0"/>
    <n v="3399"/>
    <n v="3399"/>
    <n v="5267"/>
    <n v="2640"/>
    <n v="1070"/>
    <n v="-6533"/>
    <s v="Cannot cover demand"/>
    <n v="2.5"/>
    <m/>
    <n v="-2.5"/>
    <m/>
    <m/>
    <m/>
    <x v="195"/>
    <s v="MOLEX INC  $2.50000 (100%)"/>
    <n v="135"/>
    <n v="17"/>
    <s v="46114-1241"/>
    <m/>
    <m/>
    <x v="0"/>
    <x v="1"/>
    <m/>
    <m/>
    <m/>
    <m/>
    <m/>
    <m/>
    <m/>
    <m/>
    <m/>
  </r>
  <r>
    <s v="ASCON-00780"/>
    <s v="CON-00780"/>
    <s v="N"/>
    <s v="CHEW HO CHUN"/>
    <s v="CON, COPLANAR, RCPT, 4P12S, RA, TH"/>
    <s v="CONNECTOR"/>
    <s v="MOLEX SINGAPORE PTE LTD"/>
    <s v="MOLEX"/>
    <s v="0459844113"/>
    <n v="10"/>
    <n v="180"/>
    <n v="-1541"/>
    <m/>
    <s v="Delivery"/>
    <m/>
    <n v="840"/>
    <n v="900"/>
    <n v="0"/>
    <n v="1740"/>
    <n v="1740"/>
    <n v="1721"/>
    <n v="1320"/>
    <n v="535"/>
    <n v="-2201"/>
    <s v="Cannot cover demand"/>
    <n v="2"/>
    <m/>
    <n v="-2"/>
    <m/>
    <m/>
    <m/>
    <x v="110"/>
    <s v="MOLEX INC  $2.00000 (100%)"/>
    <n v="540"/>
    <n v="5"/>
    <s v="45984-4111"/>
    <m/>
    <m/>
    <x v="0"/>
    <x v="1"/>
    <m/>
    <m/>
    <m/>
    <m/>
    <m/>
    <m/>
    <m/>
    <m/>
    <m/>
  </r>
  <r>
    <s v="ASCON-00784"/>
    <s v="CON-00784"/>
    <s v="N"/>
    <s v="CHEW HO CHUN"/>
    <s v="CON,EXAMAX,24-PAIR,6X4,RA,RECEPT,2SHORT"/>
    <s v="CONNECTOR"/>
    <s v="AMPHENOL FCI ASIA PTE LTD"/>
    <s v="AMPHENOFCI"/>
    <s v="10133495-501LF"/>
    <n v="12"/>
    <n v="620"/>
    <n v="540"/>
    <m/>
    <s v="PO"/>
    <m/>
    <n v="1240"/>
    <n v="0"/>
    <n v="0"/>
    <n v="1240"/>
    <n v="1240"/>
    <n v="80"/>
    <n v="0"/>
    <n v="0"/>
    <n v="1160"/>
    <s v="Can cover demand"/>
    <n v="4.97"/>
    <m/>
    <n v="-4.97"/>
    <m/>
    <m/>
    <m/>
    <x v="196"/>
    <s v="AMPHENOL FCI $4.97000 (100%)"/>
    <n v="500"/>
    <n v="12"/>
    <s v="10133495-501LF"/>
    <m/>
    <m/>
    <x v="0"/>
    <x v="1"/>
    <m/>
    <m/>
    <m/>
    <m/>
    <m/>
    <m/>
    <m/>
    <m/>
    <m/>
  </r>
  <r>
    <s v="ASCON-00790"/>
    <s v="CON-00790"/>
    <s v="N"/>
    <s v="CHEW HO CHUN"/>
    <s v="CON,1X12 PINS,FFC-FPC,RA,SMT,ZIF,12PIN"/>
    <s v="CONNECTOR"/>
    <s v="MOLEX SINGAPORE PTE LTD"/>
    <s v="MOLEX"/>
    <s v="52271-1269"/>
    <n v="9"/>
    <n v="4000"/>
    <n v="3840"/>
    <m/>
    <s v="Delivery"/>
    <m/>
    <n v="4000"/>
    <n v="0"/>
    <n v="0"/>
    <n v="4000"/>
    <n v="4000"/>
    <n v="160"/>
    <n v="0"/>
    <n v="0"/>
    <n v="3840"/>
    <s v="Can cover demand"/>
    <n v="0.31"/>
    <m/>
    <n v="-0.31"/>
    <m/>
    <m/>
    <m/>
    <x v="197"/>
    <s v="Molex  $0.31000 (100%)"/>
    <n v="4000"/>
    <n v="10"/>
    <s v="52271-1269"/>
    <m/>
    <m/>
    <x v="0"/>
    <x v="1"/>
    <m/>
    <m/>
    <m/>
    <m/>
    <m/>
    <m/>
    <m/>
    <m/>
    <m/>
  </r>
  <r>
    <s v="ASCON-00794"/>
    <s v="CON-00794"/>
    <s v="N"/>
    <s v="CHEW HO CHUN"/>
    <s v="CON, 288 PINS, SOCKET, VERT, SMT, 0.5MM"/>
    <s v="CONNECTOR"/>
    <s v="MOLEX SINGAPORE PTE LTD"/>
    <s v="MOLEX"/>
    <s v="151105-0003"/>
    <n v="8"/>
    <n v="182"/>
    <n v="-2930"/>
    <m/>
    <s v="Delivery"/>
    <m/>
    <n v="2584"/>
    <n v="910"/>
    <n v="0"/>
    <n v="3494"/>
    <n v="3494"/>
    <n v="3112"/>
    <n v="1080"/>
    <n v="1000"/>
    <n v="-1608"/>
    <s v="Cannot cover demand"/>
    <n v="11.99"/>
    <m/>
    <n v="-11.99"/>
    <m/>
    <m/>
    <m/>
    <x v="198"/>
    <s v="MOLEX INC.  $11.99000 (100%)"/>
    <n v="182"/>
    <n v="15"/>
    <s v="151105-0003"/>
    <m/>
    <m/>
    <x v="0"/>
    <x v="1"/>
    <m/>
    <m/>
    <m/>
    <m/>
    <m/>
    <m/>
    <m/>
    <m/>
    <m/>
  </r>
  <r>
    <s v="ASCON-00796"/>
    <s v="CON-00796"/>
    <s v="N"/>
    <s v="Siewean Lim"/>
    <s v="CON, 1X4 CAGE, ZQSFP+, HSK, QUAD LP"/>
    <s v="CONNECTOR"/>
    <s v="AMPHENOL CANADA CORPORATION"/>
    <s v="AMPHENOL"/>
    <s v="U95-T4A1-104A"/>
    <n v="9"/>
    <n v="480"/>
    <n v="-11500"/>
    <m/>
    <s v="PO"/>
    <s v="MB: Amphenol PO / Molex Delivery."/>
    <n v="5333"/>
    <n v="3360"/>
    <n v="0"/>
    <n v="8693"/>
    <n v="8693"/>
    <n v="11980"/>
    <n v="6782"/>
    <n v="7530"/>
    <n v="-10069"/>
    <s v="Cannot cover demand"/>
    <n v="9.19"/>
    <m/>
    <n v="-9.19"/>
    <m/>
    <m/>
    <m/>
    <x v="199"/>
    <s v="AMPHENOL CANADA CORP  $8.90000 (50%) / Molex  $9.48000 (50%)"/>
    <s v="480  / 2400"/>
    <s v="6  / 6"/>
    <s v="U95-T4A1-104A /  1000171547"/>
    <m/>
    <m/>
    <x v="0"/>
    <x v="1"/>
    <m/>
    <m/>
    <m/>
    <m/>
    <m/>
    <m/>
    <m/>
    <m/>
    <m/>
  </r>
  <r>
    <s v="ASCON-00798"/>
    <s v="CON-00798"/>
    <s v="N"/>
    <s v="CHEW HO CHUN"/>
    <s v="CON,MICROFIT3,2X8,HDR,30U&quot; AU,SMT"/>
    <s v="CONNECTOR"/>
    <s v="MOLEX SINGAPORE PTE LTD"/>
    <s v="MOLEX"/>
    <s v="43045-1617"/>
    <n v="15"/>
    <n v="1400"/>
    <n v="1299"/>
    <m/>
    <s v="Delivery"/>
    <m/>
    <n v="2266"/>
    <n v="0"/>
    <n v="0"/>
    <n v="2266"/>
    <n v="2266"/>
    <n v="101"/>
    <n v="90"/>
    <n v="90"/>
    <n v="2075"/>
    <s v="Can cover demand"/>
    <n v="3.79"/>
    <m/>
    <n v="-3.79"/>
    <m/>
    <m/>
    <m/>
    <x v="200"/>
    <s v="MOLEX SDN. BHD.  $3.79000 (100%)"/>
    <n v="1400"/>
    <n v="98"/>
    <s v="43045-1617"/>
    <m/>
    <m/>
    <x v="0"/>
    <x v="1"/>
    <m/>
    <m/>
    <m/>
    <m/>
    <m/>
    <m/>
    <m/>
    <m/>
    <m/>
  </r>
  <r>
    <s v="ASCON-00799"/>
    <s v="CON-00799"/>
    <s v="N"/>
    <s v="CHEW HO CHUN"/>
    <s v="CON,XCEDE,OTTER-LAKE,MP,100OHM"/>
    <s v="CONNECTOR"/>
    <s v="AMPHENOL TCS (MALAYSIA) SDN BHD"/>
    <s v="AMPHENOL"/>
    <s v="JX400-50785"/>
    <n v="10"/>
    <n v="16"/>
    <n v="-34"/>
    <m/>
    <s v="PO"/>
    <m/>
    <n v="208"/>
    <n v="0"/>
    <n v="0"/>
    <n v="208"/>
    <n v="208"/>
    <n v="50"/>
    <n v="0"/>
    <n v="0"/>
    <n v="158"/>
    <s v="Can cover demand"/>
    <n v="48.89"/>
    <m/>
    <n v="-48.89"/>
    <m/>
    <m/>
    <m/>
    <x v="201"/>
    <s v="AMPHENOL TCS - MALAYSIA $48.89000 (100%)"/>
    <n v="10"/>
    <n v="8"/>
    <s v="JX400-50785"/>
    <m/>
    <m/>
    <x v="0"/>
    <x v="1"/>
    <m/>
    <m/>
    <m/>
    <m/>
    <m/>
    <m/>
    <m/>
    <m/>
    <m/>
  </r>
  <r>
    <s v="ASCON-00806"/>
    <s v="CON-00806"/>
    <s v="N"/>
    <s v="CHEW HO CHUN"/>
    <s v="CON, PICO-EZMATE, RECPT HOUSING, 7 PIN"/>
    <s v="CONNECTOR"/>
    <s v="MOLEX (MALAYSIA) SDN. BHD."/>
    <s v="MOLEX"/>
    <s v="0781715007"/>
    <n v="9"/>
    <n v="27000"/>
    <n v="24477"/>
    <m/>
    <s v="Delivery"/>
    <m/>
    <n v="12582"/>
    <n v="0"/>
    <n v="0"/>
    <n v="12582"/>
    <n v="12582"/>
    <n v="2523"/>
    <n v="2358"/>
    <n v="2358"/>
    <n v="7701"/>
    <s v="Can cover demand"/>
    <n v="0.33110000000000001"/>
    <m/>
    <n v="-0.33110000000000001"/>
    <m/>
    <m/>
    <m/>
    <x v="202"/>
    <s v="MOLEX INC.  $0.33110 (100%)"/>
    <n v="27000"/>
    <n v="10"/>
    <s v="78171-5007"/>
    <m/>
    <m/>
    <x v="0"/>
    <x v="1"/>
    <m/>
    <m/>
    <m/>
    <m/>
    <m/>
    <m/>
    <m/>
    <m/>
    <m/>
  </r>
  <r>
    <s v="ASCON-00808"/>
    <s v="CON-00808"/>
    <s v="N"/>
    <s v="CHEW HO CHUN"/>
    <s v="CON, CAGE, ZSFP+ 1X6, PRESS-FIT, THROUGH"/>
    <s v="CONNECTOR"/>
    <s v="MOLEX SINGAPORE PTE LTD"/>
    <s v="MOLEX"/>
    <s v="1001150620"/>
    <n v="9"/>
    <n v="1008"/>
    <n v="-13416"/>
    <m/>
    <s v="Delivery"/>
    <s v="MB: Amphenol PO / Molex Delivery."/>
    <n v="6380"/>
    <n v="6300"/>
    <n v="0"/>
    <n v="12680"/>
    <n v="12680"/>
    <n v="14424"/>
    <n v="8892"/>
    <n v="11188"/>
    <n v="-16936"/>
    <s v="Cannot cover demand"/>
    <n v="3.47"/>
    <m/>
    <n v="-3.47"/>
    <m/>
    <m/>
    <m/>
    <x v="203"/>
    <s v="AMPHENOL CANADA CORP  $5.92000 (0%) / Molex  $3.47000 (100%)"/>
    <s v="480  / 576"/>
    <s v="6  / 8"/>
    <s v="U77-3GA661M-2071 /  1001150620"/>
    <m/>
    <m/>
    <x v="0"/>
    <x v="1"/>
    <m/>
    <m/>
    <m/>
    <m/>
    <m/>
    <m/>
    <m/>
    <m/>
    <m/>
  </r>
  <r>
    <s v="ASCON-00809D"/>
    <s v="CON-00809"/>
    <s v="N"/>
    <s v="RACHEL TAM"/>
    <s v="ZON, 20 PIN, SOCKET, DUAL ROW, 0.8MM PIT"/>
    <s v="CONNECTOR"/>
    <s v="SAMTEC ASIA PACIFIC PTE LTD"/>
    <s v="SAMTEC"/>
    <s v="HSEC8-110-01-S-DV-A-TR"/>
    <n v="8"/>
    <n v="125"/>
    <n v="125"/>
    <m/>
    <s v="PO"/>
    <m/>
    <n v="387"/>
    <n v="0"/>
    <n v="0"/>
    <n v="387"/>
    <n v="387"/>
    <n v="0"/>
    <n v="0"/>
    <n v="0"/>
    <n v="387"/>
    <s v="No demand"/>
    <n v="0.9"/>
    <m/>
    <n v="-0.9"/>
    <m/>
    <m/>
    <m/>
    <x v="204"/>
    <s v="Samtec  $0.90000 (100%)"/>
    <n v="125"/>
    <n v="9"/>
    <s v="HSEC8-110-01-S-DV-A-TR"/>
    <m/>
    <m/>
    <x v="0"/>
    <x v="1"/>
    <m/>
    <m/>
    <m/>
    <m/>
    <m/>
    <m/>
    <m/>
    <m/>
    <m/>
  </r>
  <r>
    <s v="ASCON-00812"/>
    <s v="CON-00812"/>
    <s v="N"/>
    <s v="CHEW HO CHUN"/>
    <s v="CON, DDR4 SODIMM 260P 9.2H STD"/>
    <s v="CONNECTOR"/>
    <s v="AMPHENOL FCI ASIA PTE LTD"/>
    <s v="AMPHENOFCI"/>
    <s v="10141732-005RLF"/>
    <n v="10"/>
    <n v="5520"/>
    <n v="3455"/>
    <m/>
    <s v="PO"/>
    <s v="MB: TE Delivery / Amphenol PO / FIT (Foxconn) Delivery."/>
    <n v="840"/>
    <n v="4257"/>
    <n v="0"/>
    <n v="5097"/>
    <n v="5097"/>
    <n v="2065"/>
    <n v="1320"/>
    <n v="435"/>
    <n v="1712"/>
    <s v="Can cover demand"/>
    <n v="1.0649999999999999"/>
    <m/>
    <n v="-1.0649999999999999"/>
    <m/>
    <m/>
    <m/>
    <x v="205"/>
    <s v="TE CONNECTIVITY LTD.  $1.70000 (0%) / Amphenol  $1.05000 (50%) / FIT  $1.08000 (50%)"/>
    <s v="9000  / 4000  / 5520"/>
    <s v="13  / 8  / 7"/>
    <s v="2309413-5 /  10141732-005RLF /  ASAA823-EASB0-7H"/>
    <m/>
    <m/>
    <x v="0"/>
    <x v="1"/>
    <m/>
    <m/>
    <m/>
    <m/>
    <m/>
    <m/>
    <m/>
    <m/>
    <m/>
  </r>
  <r>
    <s v="ASCON-00813"/>
    <s v="CON-00813"/>
    <s v="N"/>
    <s v="CHEW HO CHUN"/>
    <s v="CON, DDR4 SODIMM 260P 4.0H STD"/>
    <s v="CONNECTOR"/>
    <s v="AMPHENOL FCI ASIA PTE LTD"/>
    <s v="AMPHENOFCI"/>
    <s v="10141997-005RLF"/>
    <n v="11"/>
    <n v="5100"/>
    <n v="1856"/>
    <m/>
    <s v="PO"/>
    <s v="MB: TE Delivery / Amphenol PO / FIT (Foxconn) Delivery."/>
    <n v="1164"/>
    <n v="4509"/>
    <n v="0"/>
    <n v="5673"/>
    <n v="5673"/>
    <n v="3244"/>
    <n v="2820"/>
    <n v="1935"/>
    <n v="-391"/>
    <s v="Cannot cover demand"/>
    <n v="0.92249999999999999"/>
    <m/>
    <n v="-0.92249999999999999"/>
    <m/>
    <m/>
    <m/>
    <x v="206"/>
    <s v="TE CONNECTIVITY LTD.  $1.53000 (0%) / Amphenol  $0.88000 (50%) / FIT  $0.96500 (50%)"/>
    <s v="9000  / 4500  / 5100"/>
    <s v="13  / 8  / 7"/>
    <s v="2309407-5 /  10141997-005RLF /  ASAA823-H4SB5-7H"/>
    <m/>
    <m/>
    <x v="0"/>
    <x v="1"/>
    <m/>
    <m/>
    <m/>
    <m/>
    <m/>
    <m/>
    <m/>
    <m/>
    <m/>
  </r>
  <r>
    <s v="ASCON-00816"/>
    <s v="CON-00816"/>
    <s v="N"/>
    <s v="CHEW HO CHUN"/>
    <s v="CON, DDR3, DIMM240, PRESSFIT, SINGLE CON"/>
    <s v="CONNECTOR"/>
    <s v="AMPHENOL FCI ASIA PTE LTD"/>
    <s v="AMPHENOFCI"/>
    <s v="10087607-10003LF"/>
    <n v="8"/>
    <n v="2100"/>
    <n v="-67950"/>
    <m/>
    <s v="PO"/>
    <s v="MB: Amphenol PO / FIT (Foxconn) Delivery."/>
    <n v="30966"/>
    <n v="35700"/>
    <n v="0"/>
    <n v="66666"/>
    <n v="66666"/>
    <n v="70050"/>
    <n v="26441"/>
    <n v="24523"/>
    <n v="-29825"/>
    <s v="Cannot cover demand"/>
    <n v="1.4750000000000001"/>
    <m/>
    <n v="-1.4750000000000001"/>
    <m/>
    <m/>
    <m/>
    <x v="207"/>
    <s v="AMPHENOL FCI  $1.45000 (50%) / FOXCONN INTERCONNECT TECHNOLOGY  $1.50000 (50%)"/>
    <s v="1680  / 2100"/>
    <s v="6  / 4"/>
    <s v="10087607-10003LF /  ATP4033HJB-4F"/>
    <m/>
    <m/>
    <x v="0"/>
    <x v="1"/>
    <m/>
    <m/>
    <m/>
    <m/>
    <m/>
    <m/>
    <m/>
    <m/>
    <m/>
  </r>
  <r>
    <s v="ASCON-00817D"/>
    <s v="CON-00817"/>
    <s v="N"/>
    <s v="RACHEL TAM"/>
    <s v="CON, HDR, 2X10 PINS, VERT, 0.05&quot;CTR, BLU"/>
    <s v="CONNECTOR"/>
    <s v="SAMTEC ASIA PACIFIC PTE LTD"/>
    <s v="SAMTEC"/>
    <s v="ASP-137098-05"/>
    <n v="5"/>
    <n v="125"/>
    <n v="125"/>
    <m/>
    <s v="PO"/>
    <m/>
    <n v="200"/>
    <n v="0"/>
    <n v="0"/>
    <n v="200"/>
    <n v="200"/>
    <n v="0"/>
    <n v="0"/>
    <n v="0"/>
    <n v="200"/>
    <s v="No demand"/>
    <n v="1.05"/>
    <m/>
    <n v="-1.05"/>
    <m/>
    <m/>
    <m/>
    <x v="208"/>
    <s v="SAMTEC INC.    $1.05000 (100%)"/>
    <n v="5000"/>
    <n v="2"/>
    <s v="ASP-137098-05"/>
    <m/>
    <m/>
    <x v="0"/>
    <x v="1"/>
    <m/>
    <m/>
    <m/>
    <m/>
    <m/>
    <m/>
    <m/>
    <m/>
    <m/>
  </r>
  <r>
    <s v="ASCON-00818"/>
    <s v="CON-00818"/>
    <s v="N"/>
    <s v="CHEW HO CHUN"/>
    <s v="CON,SMT, IPASS, QSFP+ 28GBPS,38 POS"/>
    <s v="CONNECTOR"/>
    <s v="MOLEX SINGAPORE PTE LTD"/>
    <s v="MOLEX"/>
    <s v="75586-0104"/>
    <n v="9"/>
    <n v="1650"/>
    <n v="1010"/>
    <m/>
    <s v="Delivery"/>
    <m/>
    <n v="3491"/>
    <n v="0"/>
    <n v="0"/>
    <n v="3491"/>
    <n v="3491"/>
    <n v="640"/>
    <n v="0"/>
    <n v="0"/>
    <n v="2851"/>
    <s v="Can cover demand"/>
    <n v="1.5"/>
    <m/>
    <n v="-1.5"/>
    <m/>
    <m/>
    <m/>
    <x v="209"/>
    <s v="Molex  $1.50000 (100%)"/>
    <n v="1650"/>
    <n v="7"/>
    <s v="75586-0104"/>
    <m/>
    <m/>
    <x v="0"/>
    <x v="1"/>
    <m/>
    <m/>
    <m/>
    <m/>
    <m/>
    <m/>
    <m/>
    <m/>
    <m/>
  </r>
  <r>
    <s v="ASCON-00822"/>
    <s v="CON-00822"/>
    <s v="N"/>
    <s v="CHEW HO CHUN"/>
    <s v="CON, 30 PINS, 0.5MM CTR, RT ANG, FPC, TO"/>
    <s v="CONNECTOR"/>
    <s v="MOLEX SINGAPORE PTE LTD"/>
    <s v="MOLEX"/>
    <s v="54104-3031"/>
    <n v="12"/>
    <n v="4500"/>
    <n v="4399"/>
    <m/>
    <s v="Delivery"/>
    <m/>
    <n v="3914"/>
    <n v="0"/>
    <n v="0"/>
    <n v="3914"/>
    <n v="3914"/>
    <n v="101"/>
    <n v="90"/>
    <n v="90"/>
    <n v="3723"/>
    <s v="Can cover demand"/>
    <n v="0.79300000000000004"/>
    <m/>
    <n v="-0.79300000000000004"/>
    <m/>
    <m/>
    <m/>
    <x v="210"/>
    <s v="MOLEX SDN. BHD.  $0.79300 (100%)"/>
    <n v="4500"/>
    <n v="77"/>
    <s v="54104-3031"/>
    <m/>
    <m/>
    <x v="0"/>
    <x v="1"/>
    <m/>
    <m/>
    <m/>
    <m/>
    <m/>
    <m/>
    <m/>
    <m/>
    <m/>
  </r>
  <r>
    <s v="ASCON-00824"/>
    <s v="CON-00824"/>
    <s v="N"/>
    <s v="CHEW HO CHUN"/>
    <s v="CON, QSFP28, 1X2, 2-PORT CAGE, PRESS-FIT"/>
    <s v="CONNECTOR"/>
    <s v="AMPHENOL FCI ASIA PTE LTD"/>
    <s v="AMPHENOFCI"/>
    <s v="U95-T201-1001"/>
    <n v="9"/>
    <n v="432"/>
    <n v="312"/>
    <m/>
    <s v="PO"/>
    <m/>
    <n v="1898"/>
    <n v="0"/>
    <n v="0"/>
    <n v="1898"/>
    <n v="1898"/>
    <n v="120"/>
    <n v="0"/>
    <n v="0"/>
    <n v="1778"/>
    <s v="Can cover demand"/>
    <n v="2.7610000000000001"/>
    <m/>
    <n v="-2.7610000000000001"/>
    <m/>
    <m/>
    <m/>
    <x v="211"/>
    <s v="Molex  $2.95000 (30%) / Amphenol  $2.68000 (70%)"/>
    <s v="144  / 432"/>
    <s v="10  / 6"/>
    <s v="1000151242 /  U95-T201-1001"/>
    <m/>
    <m/>
    <x v="0"/>
    <x v="1"/>
    <m/>
    <m/>
    <m/>
    <m/>
    <m/>
    <m/>
    <m/>
    <m/>
    <m/>
  </r>
  <r>
    <s v="ASCON-00825"/>
    <s v="CON-00825"/>
    <s v="N"/>
    <s v="CHEW HO CHUN"/>
    <s v="CON,LIGHT PIPE ASSEMBLY FOR SFP+ MOLEX 1"/>
    <s v="CONNECTOR"/>
    <s v="MOLEX SINGAPORE PTE LTD"/>
    <s v="MOLEX"/>
    <s v="74754-0011"/>
    <n v="15"/>
    <n v="648"/>
    <n v="166"/>
    <m/>
    <s v="Delivery"/>
    <m/>
    <n v="1266"/>
    <n v="0"/>
    <n v="0"/>
    <n v="1266"/>
    <n v="1266"/>
    <n v="482"/>
    <n v="300"/>
    <n v="300"/>
    <n v="484"/>
    <s v="Can cover demand"/>
    <n v="1.5"/>
    <m/>
    <n v="-1.5"/>
    <m/>
    <m/>
    <m/>
    <x v="209"/>
    <s v="MOLEX INC.  $1.50000 (100%)"/>
    <n v="648"/>
    <n v="5"/>
    <s v="74754-0011"/>
    <m/>
    <m/>
    <x v="0"/>
    <x v="1"/>
    <m/>
    <m/>
    <m/>
    <m/>
    <m/>
    <m/>
    <m/>
    <m/>
    <m/>
  </r>
  <r>
    <s v="ASCON-00826"/>
    <s v="CON-00826"/>
    <s v="N"/>
    <s v="Siewean Lim"/>
    <s v="CON, ORTHOPOWER, PLUG, PF, SHORT PIN"/>
    <s v="CONNECTOR"/>
    <s v="MOLEX SINGAPORE PTE LTD"/>
    <s v="MOLEX"/>
    <s v="1720451001"/>
    <n v="10"/>
    <n v="960"/>
    <n v="-11649"/>
    <m/>
    <s v="Delivery"/>
    <m/>
    <n v="9592"/>
    <n v="4800"/>
    <n v="0"/>
    <n v="14392"/>
    <n v="14392"/>
    <n v="12609"/>
    <n v="9732"/>
    <n v="3697"/>
    <n v="-12749"/>
    <s v="Cannot cover demand"/>
    <n v="2"/>
    <m/>
    <n v="-2"/>
    <m/>
    <m/>
    <m/>
    <x v="110"/>
    <s v="MOLEX INC  $2.00000 (100%)"/>
    <n v="720"/>
    <n v="11"/>
    <s v="1702045-1001"/>
    <m/>
    <m/>
    <x v="0"/>
    <x v="1"/>
    <m/>
    <m/>
    <m/>
    <m/>
    <m/>
    <m/>
    <m/>
    <m/>
    <m/>
  </r>
  <r>
    <s v="ASCON-00828"/>
    <s v="CON-00828"/>
    <s v="N"/>
    <s v="HuiLing Lau"/>
    <s v="CON, 60 PINS, 0.6MM CTR, RT ANG, SMT, OS"/>
    <s v="CONNECTOR"/>
    <s v="TE(Malaysia) Sdn Bhd"/>
    <s v="TE"/>
    <s v="2324869-2"/>
    <n v="11"/>
    <n v="1750"/>
    <n v="-21278"/>
    <m/>
    <s v="Delivery"/>
    <s v="MB: TE Delivery / Amphenol PO."/>
    <n v="17625"/>
    <n v="10500"/>
    <n v="0"/>
    <n v="28125"/>
    <n v="28125"/>
    <n v="23028"/>
    <n v="16848"/>
    <n v="16848"/>
    <n v="-22251"/>
    <s v="Cannot cover demand"/>
    <n v="2.85"/>
    <m/>
    <n v="-2.85"/>
    <m/>
    <m/>
    <m/>
    <x v="212"/>
    <s v="TE CONNECTIVITY LTD.  $2.85000 (100%) / AMPHENOL CANADA CORP  $2.56000 (0%)"/>
    <s v="1750  / 500"/>
    <s v="7  / 6"/>
    <s v="2324869-2 /  UE62-A1011-3100T"/>
    <m/>
    <m/>
    <x v="0"/>
    <x v="1"/>
    <m/>
    <m/>
    <m/>
    <m/>
    <m/>
    <m/>
    <m/>
    <m/>
    <m/>
  </r>
  <r>
    <s v="ASCON-00830"/>
    <s v="CON-00830"/>
    <s v="N"/>
    <s v="CHEW HO CHUN"/>
    <s v="CON, SFP+ CAGE, 1X1, PRESS-FIT, SPRING F"/>
    <s v="CONNECTOR"/>
    <s v="MOLEX SINGAPORE PTE LTD"/>
    <s v="MOLEX"/>
    <s v="0747370004"/>
    <n v="10"/>
    <n v="2592"/>
    <n v="519"/>
    <m/>
    <s v="Delivery"/>
    <s v="MB: Molex Delivery / TE Delivery."/>
    <n v="2583"/>
    <n v="0"/>
    <n v="0"/>
    <n v="2583"/>
    <n v="2583"/>
    <n v="2073"/>
    <n v="1320"/>
    <n v="435"/>
    <n v="-810"/>
    <s v="Cannot cover demand"/>
    <n v="0.85"/>
    <m/>
    <n v="-0.85"/>
    <m/>
    <m/>
    <m/>
    <x v="213"/>
    <s v="MOLEX INC  $0.85000 (50%) / TE  $0.84560 (50%)"/>
    <s v="2592  / 384"/>
    <s v="11  / 16"/>
    <s v="TBD /  2227302-1"/>
    <m/>
    <m/>
    <x v="0"/>
    <x v="1"/>
    <m/>
    <m/>
    <m/>
    <m/>
    <m/>
    <m/>
    <m/>
    <m/>
    <m/>
  </r>
  <r>
    <s v="ASCON-00831"/>
    <s v="CON-00831"/>
    <s v="N"/>
    <s v="CHEW HO CHUN"/>
    <s v="CON, 36 PINS, PCIE EDGE, 1 LANE, SMT, LO"/>
    <s v="CONNECTOR"/>
    <s v="SAMTEC ASIA PACIFIC PTE LTD"/>
    <s v="SAMTEC"/>
    <s v="PCIE-LP-01-01-S-DV-A-WT-K-TR"/>
    <n v="6"/>
    <n v="125"/>
    <n v="-1898"/>
    <m/>
    <s v="PO"/>
    <m/>
    <n v="1274"/>
    <n v="625"/>
    <n v="0"/>
    <n v="1899"/>
    <n v="1899"/>
    <n v="2023"/>
    <n v="1320"/>
    <n v="435"/>
    <n v="-1444"/>
    <s v="Cannot cover demand"/>
    <n v="1.78"/>
    <m/>
    <n v="-1.78"/>
    <m/>
    <m/>
    <m/>
    <x v="214"/>
    <s v="SAMTEC INC  $1.78000 (100%)"/>
    <n v="125"/>
    <n v="8"/>
    <m/>
    <m/>
    <m/>
    <x v="0"/>
    <x v="1"/>
    <m/>
    <m/>
    <m/>
    <m/>
    <m/>
    <m/>
    <m/>
    <m/>
    <m/>
  </r>
  <r>
    <s v="ASCON-00832"/>
    <s v="CON-00832"/>
    <s v="N"/>
    <s v="CHEW HO CHUN"/>
    <s v="CON, CARD EDGE, 2P + 120S, RT ANG, PF, B"/>
    <s v="CONNECTOR"/>
    <s v="AMPHENOL EAST ASIA LTD"/>
    <s v="AMPHENOL"/>
    <s v="CEA212010326041"/>
    <n v="10"/>
    <n v="1890"/>
    <n v="883"/>
    <m/>
    <s v="PO"/>
    <m/>
    <n v="1880"/>
    <n v="180"/>
    <n v="0"/>
    <n v="2060"/>
    <n v="2060"/>
    <n v="1007"/>
    <n v="660"/>
    <n v="676"/>
    <n v="393"/>
    <s v="Can cover demand"/>
    <n v="5.44"/>
    <m/>
    <n v="-5.44"/>
    <m/>
    <m/>
    <m/>
    <x v="215"/>
    <s v="Amphenol  $5.44000 (100%)"/>
    <n v="2000"/>
    <n v="8"/>
    <s v="CEA212010326041"/>
    <m/>
    <m/>
    <x v="0"/>
    <x v="1"/>
    <m/>
    <m/>
    <m/>
    <m/>
    <m/>
    <m/>
    <m/>
    <m/>
    <m/>
  </r>
  <r>
    <s v="ASCON-00834"/>
    <s v="CON-00834"/>
    <s v="N"/>
    <s v="CHEW HO CHUN"/>
    <s v="CON, YUBA CPU, OFFSET 3, 120 SIGNAL PINS"/>
    <s v="CONNECTOR"/>
    <s v="AMPHENOL EAST ASIA LTD"/>
    <s v="AMPHENOL"/>
    <s v="CEA212010326161"/>
    <n v="9"/>
    <n v="2016"/>
    <n v="-2782"/>
    <m/>
    <s v="PO"/>
    <m/>
    <n v="3769"/>
    <n v="0"/>
    <n v="0"/>
    <n v="3769"/>
    <n v="3769"/>
    <n v="4798"/>
    <n v="2707"/>
    <n v="3081"/>
    <n v="-3736"/>
    <s v="Cannot cover demand"/>
    <n v="5.7"/>
    <m/>
    <n v="-5.7"/>
    <m/>
    <m/>
    <m/>
    <x v="216"/>
    <s v="AMPHENOL EAST ASIA ELECT. TECH. SHENZHEN CO., LTD.  $5.70000 (100%)"/>
    <n v="2000"/>
    <n v="8"/>
    <s v="CEA212010326161"/>
    <m/>
    <m/>
    <x v="0"/>
    <x v="1"/>
    <m/>
    <m/>
    <m/>
    <m/>
    <m/>
    <m/>
    <m/>
    <m/>
    <m/>
  </r>
  <r>
    <s v="ASCON-00835"/>
    <s v="CON-00835"/>
    <s v="N"/>
    <s v="CHEW HO CHUN"/>
    <s v="CON, CARD EDGE, 12P + 14S, RT ANG, PF, B"/>
    <s v="CONNECTOR"/>
    <s v="AMPHENOL FCI ASIA PTE LTD"/>
    <s v="AMPHENOFCI"/>
    <s v="HPG12P14SRP053T"/>
    <n v="14"/>
    <n v="600"/>
    <n v="-1414"/>
    <m/>
    <s v="PO"/>
    <m/>
    <n v="1212"/>
    <n v="1550"/>
    <n v="0"/>
    <n v="2762"/>
    <n v="2762"/>
    <n v="2014"/>
    <n v="1320"/>
    <n v="1352"/>
    <n v="-572"/>
    <s v="Cannot cover demand"/>
    <n v="3.2"/>
    <m/>
    <n v="-3.2"/>
    <m/>
    <m/>
    <m/>
    <x v="178"/>
    <s v="Amphenol  $3.20000 (100%)"/>
    <n v="2500"/>
    <n v="8"/>
    <s v="HPG36P26SRP011B"/>
    <m/>
    <m/>
    <x v="0"/>
    <x v="1"/>
    <m/>
    <m/>
    <m/>
    <m/>
    <m/>
    <m/>
    <m/>
    <m/>
    <m/>
  </r>
  <r>
    <s v="ASCON-00837"/>
    <s v="CON-00837"/>
    <s v="N"/>
    <s v="CHEW HO CHUN"/>
    <s v="CON, CARD EDGE, 12P + 14S, RT ANG, PF, B"/>
    <s v="CONNECTOR"/>
    <s v="AMPHENOL COMMERCIAL PRODUCTS"/>
    <s v="AMPHENOFCI"/>
    <s v="HPG12P14SRP073T"/>
    <n v="14"/>
    <n v="2520"/>
    <n v="-7076"/>
    <m/>
    <s v="PO"/>
    <m/>
    <n v="4844"/>
    <n v="5040"/>
    <n v="2520"/>
    <n v="9884"/>
    <n v="12404"/>
    <n v="9596"/>
    <n v="5414"/>
    <n v="6162"/>
    <n v="-2606"/>
    <s v="Cannot cover demand"/>
    <n v="3.04"/>
    <m/>
    <n v="-3.04"/>
    <m/>
    <m/>
    <m/>
    <x v="217"/>
    <s v="AMPHENOL FCI  $3.04000 (100%)"/>
    <n v="2500"/>
    <n v="8"/>
    <s v="HPG12P14SRP073T"/>
    <m/>
    <m/>
    <x v="0"/>
    <x v="1"/>
    <m/>
    <m/>
    <m/>
    <m/>
    <m/>
    <m/>
    <m/>
    <m/>
    <m/>
  </r>
  <r>
    <s v="ASCON-00839"/>
    <s v="CON-00839"/>
    <s v="N"/>
    <s v="CHEW HO CHUN"/>
    <s v="CON, 120 PINS, VERT, 10U&quot; AU, SMT, P&amp;P P"/>
    <s v="CONNECTOR"/>
    <s v="SAMTEC ASIA PACIFIC PTE LTD"/>
    <s v="SAMTEC"/>
    <s v="QTH-060-01-L-D-A-K-TR"/>
    <n v="5"/>
    <n v="125"/>
    <n v="-6099"/>
    <m/>
    <s v="PO"/>
    <m/>
    <n v="3542"/>
    <n v="3375"/>
    <n v="0"/>
    <n v="6917"/>
    <n v="6917"/>
    <n v="6224"/>
    <n v="2160"/>
    <n v="2000"/>
    <n v="-1467"/>
    <s v="Cannot cover demand"/>
    <n v="3"/>
    <m/>
    <n v="-3"/>
    <m/>
    <m/>
    <m/>
    <x v="135"/>
    <s v="SAMTEC  $3.00000 (100%)"/>
    <n v="125"/>
    <n v="4"/>
    <s v="QTH-060-01-L-D-A-K-TR"/>
    <m/>
    <m/>
    <x v="0"/>
    <x v="1"/>
    <m/>
    <m/>
    <m/>
    <m/>
    <m/>
    <m/>
    <m/>
    <m/>
    <m/>
  </r>
  <r>
    <s v="ASCON-00841"/>
    <s v="CON-00841"/>
    <s v="N"/>
    <s v="Siewean Lim"/>
    <s v="CON, QSFP CAGE 1X4, HTSK, DUAL LIGHT PIP"/>
    <s v="CONNECTOR"/>
    <s v="MOLEX SINGAPORE PTE LTD"/>
    <s v="MOLEX"/>
    <s v="1000171929"/>
    <n v="9"/>
    <n v="288"/>
    <n v="-24644"/>
    <m/>
    <s v="Delivery"/>
    <s v="MB: Amphenol PO / Molex Delivery / TE Delivery."/>
    <n v="23721"/>
    <n v="10368"/>
    <n v="0"/>
    <n v="34089"/>
    <n v="34089"/>
    <n v="24932"/>
    <n v="19440"/>
    <n v="7370"/>
    <n v="-20651"/>
    <s v="Cannot cover demand"/>
    <n v="6.5"/>
    <m/>
    <n v="-6.5"/>
    <m/>
    <m/>
    <m/>
    <x v="69"/>
    <s v="AMPHENOL CANADA CORP  $6.00000 (0%) / TE  $7.90000 (0%) / Molex  $6.50000 (100%)"/>
    <s v="420  / 27  / 50"/>
    <s v="6  / 8  / 8"/>
    <s v="U95-T4W1-101A /  2-2170747-7 /  1000171925"/>
    <m/>
    <m/>
    <x v="0"/>
    <x v="1"/>
    <m/>
    <m/>
    <m/>
    <m/>
    <m/>
    <m/>
    <m/>
    <m/>
    <m/>
  </r>
  <r>
    <s v="ASCON-00844"/>
    <s v="CON-00844"/>
    <s v="N"/>
    <s v="CHEW HO CHUN"/>
    <s v="CONN 2X15 PINS 0.1&quot;CTR VERT 16.56MM TALL"/>
    <s v="CONNECTOR"/>
    <s v="SAMTEC ASIA PACIFIC PTE LTD"/>
    <s v="SAMTEC"/>
    <s v="PHT-115-03-S-D"/>
    <n v="4"/>
    <n v="1"/>
    <n v="-159"/>
    <m/>
    <s v="PO"/>
    <m/>
    <n v="368"/>
    <n v="0"/>
    <n v="0"/>
    <n v="368"/>
    <n v="368"/>
    <n v="160"/>
    <n v="0"/>
    <n v="0"/>
    <n v="208"/>
    <s v="Can cover demand"/>
    <n v="2.6"/>
    <m/>
    <n v="-2.6"/>
    <m/>
    <m/>
    <m/>
    <x v="218"/>
    <s v="Samtec $2.60000 (100%)"/>
    <n v="1"/>
    <n v="3"/>
    <s v="PHT-115-03-S-D"/>
    <m/>
    <m/>
    <x v="0"/>
    <x v="1"/>
    <m/>
    <m/>
    <m/>
    <m/>
    <m/>
    <m/>
    <m/>
    <m/>
    <m/>
  </r>
  <r>
    <s v="ASCON-00851"/>
    <s v="CON-00851"/>
    <s v="N"/>
    <s v="CHEW HO CHUN"/>
    <s v="CONN CAGE 1X2 PORTS QSFP-DD NO REAR PIN"/>
    <s v="CONNECTOR"/>
    <s v="TYCO ELECTRONICS (MALAYSIA) SDN."/>
    <s v="TE"/>
    <s v="2328508-2"/>
    <n v="11"/>
    <n v="5000"/>
    <n v="712"/>
    <m/>
    <s v="Delivery"/>
    <m/>
    <n v="10084"/>
    <n v="0"/>
    <n v="0"/>
    <n v="10084"/>
    <n v="10084"/>
    <n v="4288"/>
    <n v="2400"/>
    <n v="2400"/>
    <n v="3396"/>
    <s v="Can cover demand"/>
    <n v="7.7"/>
    <m/>
    <n v="-7.7"/>
    <m/>
    <m/>
    <m/>
    <x v="219"/>
    <s v="TE Connectivity LTD.  $7.70000 (100%)"/>
    <n v="5000"/>
    <n v="17"/>
    <s v="2328508-2"/>
    <m/>
    <m/>
    <x v="0"/>
    <x v="1"/>
    <m/>
    <m/>
    <m/>
    <m/>
    <m/>
    <m/>
    <m/>
    <m/>
    <m/>
  </r>
  <r>
    <s v="ASCON-00853"/>
    <s v="CON-00853"/>
    <s v="N"/>
    <s v="CHEW HO CHUN"/>
    <s v="CON, MALE, COPLANAR, ERM8, RA, LATCH, 12"/>
    <s v="CONNECTOR"/>
    <s v="SAMTEC ASIA PACIFIC PTE LTD"/>
    <s v="SAMTEC"/>
    <s v="ASP-204266-03"/>
    <n v="6"/>
    <n v="125"/>
    <n v="-611"/>
    <m/>
    <s v="PO"/>
    <m/>
    <n v="1491"/>
    <n v="0"/>
    <n v="0"/>
    <n v="1491"/>
    <n v="1491"/>
    <n v="736"/>
    <n v="795"/>
    <n v="791"/>
    <n v="-40"/>
    <s v="Cannot cover demand"/>
    <n v="5.9"/>
    <m/>
    <n v="-5.9"/>
    <m/>
    <m/>
    <m/>
    <x v="220"/>
    <s v="SAMTEC INC.  $5.90000 (100%)"/>
    <n v="125"/>
    <n v="8"/>
    <s v="ASP-204266-01"/>
    <m/>
    <m/>
    <x v="0"/>
    <x v="1"/>
    <m/>
    <m/>
    <m/>
    <m/>
    <m/>
    <m/>
    <m/>
    <m/>
    <m/>
  </r>
  <r>
    <s v="ASCON-00856"/>
    <s v="CON-00856"/>
    <s v="N"/>
    <s v="CHEW HO CHUN"/>
    <s v="CON,SKT,DIP8,PRESS FIT, 60-100MIL THICK"/>
    <s v="CONNECTOR"/>
    <s v="WISELINK TECHNOLOGY PTE LTD"/>
    <s v="MILL-MAX"/>
    <s v="146-43-308-41-012000"/>
    <n v="7"/>
    <n v="2500"/>
    <n v="1501"/>
    <m/>
    <s v="PO"/>
    <m/>
    <n v="1393"/>
    <n v="0"/>
    <n v="0"/>
    <n v="1393"/>
    <n v="1393"/>
    <n v="999"/>
    <n v="0"/>
    <n v="0"/>
    <n v="394"/>
    <s v="Can cover demand"/>
    <n v="0.83299999999999996"/>
    <m/>
    <n v="-0.83299999999999996"/>
    <m/>
    <m/>
    <m/>
    <x v="221"/>
    <s v="Arrow - MILL-MAX MFG CORPORATION  $0.83300 (100%)"/>
    <s v="2500 (can order multiples in min PKG"/>
    <n v="2"/>
    <s v="146-43-308-41-012000"/>
    <m/>
    <m/>
    <x v="0"/>
    <x v="1"/>
    <m/>
    <m/>
    <m/>
    <m/>
    <m/>
    <m/>
    <m/>
    <m/>
    <m/>
  </r>
  <r>
    <s v="ASCON-00859"/>
    <s v="CON-00859"/>
    <s v="N"/>
    <s v="CHEW HO CHUN"/>
    <s v="CON, SKT, 2X15, PRESSFIT, 30U&quot; AU PF"/>
    <s v="CONNECTOR"/>
    <s v="SAMTEC ASIA PACIFIC PTE LTD"/>
    <s v="SAMTEC"/>
    <s v="PHF-115-02-S-D"/>
    <n v="4"/>
    <n v="1"/>
    <n v="-159"/>
    <m/>
    <s v="PO"/>
    <m/>
    <n v="368"/>
    <n v="0"/>
    <n v="0"/>
    <n v="368"/>
    <n v="368"/>
    <n v="160"/>
    <n v="0"/>
    <n v="0"/>
    <n v="208"/>
    <s v="Can cover demand"/>
    <n v="2"/>
    <m/>
    <n v="-2"/>
    <m/>
    <m/>
    <m/>
    <x v="110"/>
    <s v="Samtec $2.00000 (100%)"/>
    <n v="1"/>
    <n v="3"/>
    <s v="PHF-115-02-S-D"/>
    <m/>
    <m/>
    <x v="0"/>
    <x v="1"/>
    <m/>
    <m/>
    <m/>
    <m/>
    <m/>
    <m/>
    <m/>
    <m/>
    <m/>
  </r>
  <r>
    <s v="ASCON-00861"/>
    <s v="CON-00861"/>
    <s v="N"/>
    <s v="CHEW HO CHUN"/>
    <s v="CON, 120S + 2P PINS, RT ANG, 30U&quot; AU, PF"/>
    <s v="CONNECTOR"/>
    <s v="AMPHENOL EAST ASIA LTD"/>
    <s v="AMPHENOL"/>
    <s v="CEA212010326191"/>
    <n v="9"/>
    <n v="2000"/>
    <n v="701"/>
    <m/>
    <s v="PO"/>
    <m/>
    <n v="2392"/>
    <n v="0"/>
    <n v="0"/>
    <n v="2392"/>
    <n v="2392"/>
    <n v="1299"/>
    <n v="837"/>
    <n v="837"/>
    <n v="256"/>
    <s v="Can cover demand"/>
    <n v="6.09"/>
    <m/>
    <n v="-6.09"/>
    <m/>
    <m/>
    <m/>
    <x v="222"/>
    <s v="AMPHENOL EAST ASIA ELECT. TECH. SHENZHEN CO., LTD.  $6.09000 (100%)"/>
    <n v="2000"/>
    <n v="40"/>
    <s v="CEA212010326191"/>
    <m/>
    <m/>
    <x v="0"/>
    <x v="1"/>
    <m/>
    <m/>
    <m/>
    <m/>
    <m/>
    <m/>
    <m/>
    <m/>
    <m/>
  </r>
  <r>
    <s v="ASCON-00862"/>
    <s v="CON-00862"/>
    <s v="N"/>
    <s v="CHEW HO CHUN"/>
    <s v="CON, CARD EDGE, 12P + 14S, RT ANG, PF, B"/>
    <s v="CONNECTOR"/>
    <s v="AMPHENOL COMMERCIAL PRODUCTS"/>
    <s v="AMPHENOFCI"/>
    <s v="HPG12P14SRP223T"/>
    <n v="13"/>
    <n v="1200"/>
    <n v="-1398"/>
    <m/>
    <s v="PO"/>
    <m/>
    <n v="2004"/>
    <n v="1320"/>
    <n v="0"/>
    <n v="3324"/>
    <n v="3324"/>
    <n v="2598"/>
    <n v="1674"/>
    <n v="1674"/>
    <n v="-948"/>
    <s v="Cannot cover demand"/>
    <n v="3.11"/>
    <m/>
    <n v="-3.11"/>
    <m/>
    <m/>
    <m/>
    <x v="223"/>
    <s v="AMPHENOL FCI  $3.11000 (100%)"/>
    <n v="2500"/>
    <n v="40"/>
    <s v="HPG12P14SRP083T"/>
    <m/>
    <m/>
    <x v="0"/>
    <x v="1"/>
    <m/>
    <m/>
    <m/>
    <m/>
    <m/>
    <m/>
    <m/>
    <m/>
    <m/>
  </r>
  <r>
    <s v="ASCON-00870"/>
    <s v="CON-00870"/>
    <s v="N"/>
    <s v="CHEW HO CHUN"/>
    <s v="CON,RJ45,2X8,2.5GB,POE"/>
    <s v="CONNECTOR"/>
    <s v="PULSE ELECTRONICS (SINGAPORE) PTE"/>
    <s v="PULSEENGR"/>
    <s v="JT5-8200NL"/>
    <n v="10"/>
    <n v="39"/>
    <n v="-5729"/>
    <m/>
    <s v="PO"/>
    <s v="MB: Pulse PO / Foxconn (FIT) Delivery."/>
    <n v="11224"/>
    <n v="14"/>
    <n v="0"/>
    <n v="11238"/>
    <n v="11238"/>
    <n v="5768"/>
    <n v="4389"/>
    <n v="4389"/>
    <n v="1081"/>
    <s v="Can cover demand"/>
    <n v="25.75"/>
    <m/>
    <n v="-25.75"/>
    <m/>
    <m/>
    <m/>
    <x v="224"/>
    <s v="Pulse  $25.75000 (100%) / Foxconn  $28.60000 (0%) / UDE CORP  $18.49000 (0%)"/>
    <s v="1200  / 400  / 500"/>
    <s v="10   / 12  / 10"/>
    <s v="JT5-8200NL /  JFM48E3Y-AP11-4F /  S3Y-AA-0004"/>
    <m/>
    <m/>
    <x v="0"/>
    <x v="1"/>
    <m/>
    <m/>
    <m/>
    <m/>
    <m/>
    <m/>
    <m/>
    <m/>
    <m/>
  </r>
  <r>
    <s v="ASCON-00871"/>
    <s v="CON-00871"/>
    <s v="N"/>
    <s v="CHEW HO CHUN"/>
    <s v="CON,RJ45,2X4,2.5GB,POE"/>
    <s v="CONNECTOR"/>
    <s v="PULSE ELECTRONICS (SINGAPORE) PTE"/>
    <s v="PULSEENGR"/>
    <s v="JT5-4200NL"/>
    <n v="11"/>
    <n v="67"/>
    <n v="-2809"/>
    <m/>
    <s v="PO"/>
    <s v="MB: Pulse PO / Foxconn (FIT) Delivery."/>
    <n v="4637"/>
    <n v="0"/>
    <n v="0"/>
    <n v="4637"/>
    <n v="4637"/>
    <n v="2876"/>
    <n v="2100"/>
    <n v="2100"/>
    <n v="-339"/>
    <s v="Cannot cover demand"/>
    <n v="14.6"/>
    <m/>
    <n v="-14.6"/>
    <m/>
    <m/>
    <m/>
    <x v="225"/>
    <s v="Pulse  $14.97000 (100%) / UDE Corp  $12.32000 (0%) / FIT  $14.60000 (0%)"/>
    <s v="1650  / 750  / 500"/>
    <s v="10   / 10  / 12"/>
    <s v="JT5-4200NL /  S3Z-AA-0003 /  JFM48C3Y-AP02-4F"/>
    <m/>
    <m/>
    <x v="0"/>
    <x v="1"/>
    <m/>
    <m/>
    <m/>
    <m/>
    <m/>
    <m/>
    <m/>
    <m/>
    <m/>
  </r>
  <r>
    <s v="ASCON-00874"/>
    <s v="CON-00874"/>
    <s v="N"/>
    <s v="CHEW HO CHUN"/>
    <s v="CON,RJ45,1X2,XFMR, GREEN LED, MULTI SOUR"/>
    <s v="CONNECTOR"/>
    <s v="AMPHENOL TCS, A DIVISION OF"/>
    <s v="AMPHENOL"/>
    <s v="RJMG212024430ER"/>
    <n v="10"/>
    <n v="3500"/>
    <n v="3460"/>
    <m/>
    <s v="PO"/>
    <s v="MB: Pulse PO / Amphenol PO"/>
    <n v="238"/>
    <n v="0"/>
    <n v="0"/>
    <n v="238"/>
    <n v="238"/>
    <n v="40"/>
    <n v="48"/>
    <n v="48"/>
    <n v="150"/>
    <s v="Can cover demand"/>
    <n v="4.9180000000000001"/>
    <m/>
    <n v="-4.9180000000000001"/>
    <m/>
    <m/>
    <m/>
    <x v="226"/>
    <s v="PULSE ELECTRONICS  $5.87000 (0%) / Amphenol  $4.51000 (100%)"/>
    <s v="200  / 3500"/>
    <s v="9  / 12"/>
    <s v="JG0-0203ANL /  RJMG212024430ER"/>
    <m/>
    <m/>
    <x v="0"/>
    <x v="1"/>
    <m/>
    <m/>
    <m/>
    <m/>
    <m/>
    <m/>
    <m/>
    <m/>
    <m/>
  </r>
  <r>
    <s v="ASCON-00875"/>
    <s v="CON-00875"/>
    <s v="N"/>
    <s v="CHEW HO CHUN"/>
    <s v="CON, 64 PINS, FEM, VERT, 30U&quot; AU, BLK, S"/>
    <s v="CONNECTOR"/>
    <s v="AMPHENOL FCI ASIA PTE LTD"/>
    <s v="AMPHENOFCI"/>
    <s v="10061913-101PLF"/>
    <n v="7"/>
    <n v="800"/>
    <n v="-11119"/>
    <m/>
    <s v="PO"/>
    <s v="MB: Amphenol PO / FIT (Foxconn) Delivery."/>
    <n v="10971"/>
    <n v="3200"/>
    <n v="0"/>
    <n v="14171"/>
    <n v="14171"/>
    <n v="11919"/>
    <n v="12108"/>
    <n v="12198"/>
    <n v="-9856"/>
    <s v="Cannot cover demand"/>
    <n v="1.43"/>
    <m/>
    <n v="-1.43"/>
    <m/>
    <m/>
    <m/>
    <x v="227"/>
    <s v="FOXCONN INTERCONNECT TECH LTD  $1.60000 (0%) / AMPHENOL FCI  $1.43000 (100%)"/>
    <s v="1800  / 2400"/>
    <s v="4  / 8"/>
    <s v="2EG53293-D2DS-8F /  10061913-101PLF"/>
    <m/>
    <m/>
    <x v="0"/>
    <x v="1"/>
    <m/>
    <m/>
    <m/>
    <m/>
    <m/>
    <m/>
    <m/>
    <m/>
    <m/>
  </r>
  <r>
    <s v="ASCON-00884"/>
    <s v="CON-00884"/>
    <s v="N"/>
    <s v="Siewean Lim"/>
    <s v="CON, CAGE, 1X4 ZQSFP, PF, LO-PRO HTSNK"/>
    <s v="CONNECTOR"/>
    <s v="MOLEX SINGAPORE PTE LTD"/>
    <s v="MOLEX"/>
    <s v="1000171928"/>
    <n v="9"/>
    <n v="672"/>
    <n v="-24260"/>
    <m/>
    <s v="Delivery"/>
    <s v="MB: Molex Delivery / TE Delivery."/>
    <n v="36279"/>
    <n v="10080"/>
    <n v="0"/>
    <n v="46359"/>
    <n v="46359"/>
    <n v="24932"/>
    <n v="19440"/>
    <n v="7370"/>
    <n v="-8093"/>
    <s v="Cannot cover demand"/>
    <n v="6"/>
    <m/>
    <n v="-6"/>
    <m/>
    <m/>
    <m/>
    <x v="228"/>
    <s v="MOLEX INC  $6.00000 (100%) / TE  $6.50000 (0%)"/>
    <s v="280  / 36"/>
    <s v="8  / 10"/>
    <s v="100017-1723 /  2334879-1"/>
    <m/>
    <m/>
    <x v="0"/>
    <x v="1"/>
    <m/>
    <m/>
    <m/>
    <m/>
    <m/>
    <m/>
    <m/>
    <m/>
    <m/>
  </r>
  <r>
    <s v="ASCON-00885"/>
    <s v="CON-00885"/>
    <s v="N"/>
    <s v="CHEW HO CHUN"/>
    <s v="CON, 38 PINS, RT ANG, 30U&quot; AU, SMT, QSFP"/>
    <s v="CONNECTOR"/>
    <s v="TYCO ELECTRONICS (MALAYSIA) SDN."/>
    <s v="TE"/>
    <s v="1551920-4"/>
    <n v="9"/>
    <n v="6400"/>
    <n v="-300575"/>
    <m/>
    <s v="PO"/>
    <s v="MB: Molex Delivery / TE Delivery / Amphenol PO."/>
    <n v="326398"/>
    <n v="208800"/>
    <n v="0"/>
    <n v="535198"/>
    <n v="535198"/>
    <n v="306975"/>
    <n v="380680"/>
    <n v="192472"/>
    <n v="-152457"/>
    <s v="Cannot cover demand"/>
    <n v="0.64900000000000002"/>
    <m/>
    <n v="-0.64900000000000002"/>
    <m/>
    <m/>
    <m/>
    <x v="229"/>
    <s v="TE CONNECTIVITY LTD.  $0.88000 (30%) / Molex  $0.70000 (0%) / Amphenol  $0.55000 (70%)"/>
    <s v="6400  / 680  / 400"/>
    <s v="4  / 8  / 6"/>
    <s v="1551920-4 /  1700000000 /  FS1-Z38-20Z6-40"/>
    <m/>
    <m/>
    <x v="0"/>
    <x v="1"/>
    <m/>
    <m/>
    <m/>
    <m/>
    <m/>
    <m/>
    <m/>
    <m/>
    <m/>
  </r>
  <r>
    <s v="ASCON-00889"/>
    <s v="CON-00889"/>
    <s v="N"/>
    <s v="Siewean Lim"/>
    <s v="576,28P + 20S PINS,RT ANG,PF,CARD EDGE,P"/>
    <s v="CONNECTOR"/>
    <s v="MOLEX SINGAPORE PTE LTD"/>
    <s v="MOLEX"/>
    <s v="2078490001"/>
    <n v="12"/>
    <n v="576"/>
    <n v="-16270"/>
    <m/>
    <s v="Delivery"/>
    <m/>
    <n v="14823"/>
    <n v="4032"/>
    <n v="0"/>
    <n v="18855"/>
    <n v="18855"/>
    <n v="16846"/>
    <n v="15108"/>
    <n v="15198"/>
    <n v="-17131"/>
    <s v="Cannot cover demand"/>
    <n v="2.89"/>
    <m/>
    <n v="-2.89"/>
    <m/>
    <m/>
    <m/>
    <x v="230"/>
    <s v="MOLEX INC.  $2.89000 (100%)"/>
    <n v="576"/>
    <n v="10"/>
    <n v="2078490001"/>
    <m/>
    <m/>
    <x v="0"/>
    <x v="1"/>
    <m/>
    <m/>
    <m/>
    <m/>
    <m/>
    <m/>
    <m/>
    <m/>
    <m/>
  </r>
  <r>
    <s v="ASCON-00892"/>
    <s v="CON-00892"/>
    <s v="N"/>
    <s v="CHEW HO CHUN"/>
    <s v="CON, CAGE, ZSFP+ 1X6, PRESS-FIT, THROUGH"/>
    <s v="CONNECTOR"/>
    <s v="AMPHENOL CANADA CORPORATION"/>
    <s v="AMPHENOFCI"/>
    <s v="U77-3GC661M-2071"/>
    <n v="7"/>
    <n v="480"/>
    <n v="-13944"/>
    <m/>
    <s v="PO"/>
    <m/>
    <n v="7862"/>
    <n v="2400"/>
    <n v="0"/>
    <n v="10262"/>
    <n v="10262"/>
    <n v="14424"/>
    <n v="7292"/>
    <n v="7988"/>
    <n v="-11454"/>
    <s v="Cannot cover demand"/>
    <n v="7.84"/>
    <m/>
    <n v="-7.84"/>
    <m/>
    <m/>
    <m/>
    <x v="231"/>
    <s v="AMPHENOL FCI  $7.84000 (100%)"/>
    <n v="480"/>
    <n v="6"/>
    <s v="U77-3GC661M-2071"/>
    <m/>
    <m/>
    <x v="0"/>
    <x v="1"/>
    <m/>
    <m/>
    <m/>
    <m/>
    <m/>
    <m/>
    <m/>
    <m/>
    <m/>
  </r>
  <r>
    <s v="ASCON-00893"/>
    <s v="CON-00893"/>
    <s v="N"/>
    <s v="CHEW HO CHUN"/>
    <s v="SOCKET, M.2 FOR SSD,M-KEY,5.8MM HIGH, SM"/>
    <s v="CONNECTOR"/>
    <s v="FOXCONN INTERCONNECT TECHNOLOGY"/>
    <s v="FOXCONN"/>
    <s v="2E0BC23-S58BM-7H"/>
    <n v="6"/>
    <n v="3750"/>
    <n v="1727"/>
    <m/>
    <s v="PO"/>
    <s v="MB: Amphenol PO / FIT (Foxconn) Delivery."/>
    <n v="1246"/>
    <n v="3000"/>
    <n v="0"/>
    <n v="4246"/>
    <n v="4246"/>
    <n v="2023"/>
    <n v="1320"/>
    <n v="435"/>
    <n v="903"/>
    <s v="Can cover demand"/>
    <n v="0.64244999999999997"/>
    <m/>
    <n v="-0.64244999999999997"/>
    <m/>
    <m/>
    <m/>
    <x v="232"/>
    <s v="AMPHENOL CANADA CORP  $0.65990 (50%) / FIT  $0.62500 (50%)"/>
    <s v="3000  / 7500"/>
    <s v="10  / 5"/>
    <s v="0 /  2E0BC23-S58BM-7H"/>
    <m/>
    <m/>
    <x v="0"/>
    <x v="1"/>
    <m/>
    <m/>
    <m/>
    <m/>
    <m/>
    <m/>
    <m/>
    <m/>
    <m/>
  </r>
  <r>
    <s v="ASCON-00902"/>
    <s v="CON-00902"/>
    <s v="N"/>
    <s v="CHEW HO CHUN"/>
    <s v="CON,RJ45,MAGJACK,1X1,10/100/1000,8-CORE,"/>
    <s v="CONNECTOR"/>
    <s v="AMPHENOL FCI ASIA PTE LTD"/>
    <s v="AMPHENOFCI"/>
    <s v="RJMG201K21120FR"/>
    <n v="3"/>
    <n v="5040"/>
    <n v="4948"/>
    <n v="5541.76"/>
    <s v="PO"/>
    <m/>
    <n v="0"/>
    <n v="0"/>
    <n v="0"/>
    <n v="0"/>
    <n v="0"/>
    <n v="92"/>
    <n v="0"/>
    <n v="0"/>
    <n v="-92"/>
    <s v="Cannot cover demand"/>
    <n v="1.1200000000000001"/>
    <m/>
    <n v="-1.1200000000000001"/>
    <m/>
    <m/>
    <m/>
    <x v="233"/>
    <s v="Amphenol $1.12000 (100%)"/>
    <n v="5040"/>
    <n v="12"/>
    <s v="RJMG201K21120FR"/>
    <m/>
    <m/>
    <x v="0"/>
    <x v="1"/>
    <m/>
    <m/>
    <m/>
    <m/>
    <m/>
    <m/>
    <m/>
    <m/>
    <m/>
  </r>
  <r>
    <s v="ASCON-00903"/>
    <s v="CON-00903"/>
    <s v="N"/>
    <s v="CHEW HO CHUN"/>
    <s v="CON, XCEDE ORTHO, 100 OHM, 6X12, 10UIN P"/>
    <s v="CONNECTOR"/>
    <s v="AMPHENOL TCS (MALAYSIA) SDN BHD"/>
    <s v="AMPHENOL"/>
    <s v="JX648-50053"/>
    <n v="16"/>
    <n v="50"/>
    <n v="50"/>
    <m/>
    <s v="PO"/>
    <m/>
    <n v="11128"/>
    <n v="0"/>
    <n v="0"/>
    <n v="11128"/>
    <n v="11128"/>
    <n v="0"/>
    <n v="0"/>
    <n v="0"/>
    <n v="11128"/>
    <s v="No demand"/>
    <n v="12.33"/>
    <m/>
    <n v="-12.33"/>
    <m/>
    <m/>
    <m/>
    <x v="96"/>
    <s v="Amphenol  $12.33000 (100%)"/>
    <n v="50"/>
    <n v="13"/>
    <s v="JX648-50053"/>
    <m/>
    <m/>
    <x v="0"/>
    <x v="1"/>
    <m/>
    <m/>
    <m/>
    <m/>
    <m/>
    <m/>
    <m/>
    <m/>
    <m/>
  </r>
  <r>
    <s v="ASCON-00904"/>
    <s v="CON-00904"/>
    <s v="N"/>
    <s v="CHEW HO CHUN"/>
    <s v="CON, XCEDE ORTHO, 100 OHM, 6X12, OOB, 10"/>
    <s v="CONNECTOR"/>
    <s v="AMPHENOL TCS (MALAYSIA) SDN BHD"/>
    <s v="AMPHENOL"/>
    <s v="JX648-50054"/>
    <n v="16"/>
    <n v="32"/>
    <n v="32"/>
    <m/>
    <s v="PO"/>
    <m/>
    <n v="6592"/>
    <n v="0"/>
    <n v="0"/>
    <n v="6592"/>
    <n v="6592"/>
    <n v="0"/>
    <n v="0"/>
    <n v="0"/>
    <n v="6592"/>
    <s v="No demand"/>
    <n v="19.21"/>
    <m/>
    <n v="-19.21"/>
    <m/>
    <m/>
    <m/>
    <x v="234"/>
    <s v="Amphenol  $19.21000 (100%)"/>
    <n v="32"/>
    <n v="13"/>
    <s v="JX648-50054"/>
    <m/>
    <m/>
    <x v="0"/>
    <x v="1"/>
    <m/>
    <m/>
    <m/>
    <m/>
    <m/>
    <m/>
    <m/>
    <m/>
    <m/>
  </r>
  <r>
    <s v="ASCON-00905"/>
    <s v="CON-00905"/>
    <s v="N"/>
    <s v="CHEW HO CHUN"/>
    <s v="CON, XCEDE ORTHO, 100 OHM, 6X12, 1 POWER"/>
    <s v="CONNECTOR"/>
    <s v="AMPHENOL TCS (MALAYSIA) SDN BHD"/>
    <s v="AMPHENOL"/>
    <s v="JX648-50058"/>
    <n v="16"/>
    <n v="16"/>
    <n v="16"/>
    <m/>
    <s v="PO"/>
    <m/>
    <n v="2392"/>
    <n v="0"/>
    <n v="0"/>
    <n v="2392"/>
    <n v="2392"/>
    <n v="0"/>
    <n v="0"/>
    <n v="0"/>
    <n v="2392"/>
    <s v="No demand"/>
    <n v="36.18"/>
    <m/>
    <n v="-36.18"/>
    <m/>
    <m/>
    <m/>
    <x v="98"/>
    <s v="Amphenol  $36.18000 (100%)"/>
    <n v="16"/>
    <n v="13"/>
    <s v="JX648-50058"/>
    <m/>
    <m/>
    <x v="0"/>
    <x v="1"/>
    <m/>
    <m/>
    <m/>
    <m/>
    <m/>
    <m/>
    <m/>
    <m/>
    <m/>
  </r>
  <r>
    <s v="ASCON-00906"/>
    <s v="CON-00906"/>
    <s v="N"/>
    <s v="CHEW HO CHUN"/>
    <s v="CON, XCEDE ORTHO, 100 OHM, 6X12, 2 POWER"/>
    <s v="CONNECTOR"/>
    <s v="AMPHENOL TCS (MALAYSIA) SDN BHD"/>
    <s v="AMPHENOL"/>
    <s v="JX648-50056"/>
    <n v="16"/>
    <n v="24"/>
    <n v="24"/>
    <m/>
    <s v="PO"/>
    <m/>
    <n v="62"/>
    <n v="0"/>
    <n v="0"/>
    <n v="62"/>
    <n v="62"/>
    <n v="0"/>
    <n v="0"/>
    <n v="0"/>
    <n v="62"/>
    <s v="No demand"/>
    <n v="24.94"/>
    <m/>
    <n v="-24.94"/>
    <m/>
    <m/>
    <m/>
    <x v="99"/>
    <s v="Amphenol  $24.94000 (100%)"/>
    <n v="24"/>
    <n v="13"/>
    <s v="JX648-50056"/>
    <m/>
    <m/>
    <x v="0"/>
    <x v="1"/>
    <m/>
    <m/>
    <m/>
    <m/>
    <m/>
    <m/>
    <m/>
    <m/>
    <m/>
  </r>
  <r>
    <s v="ASCON-00907"/>
    <s v="CON-00907"/>
    <s v="N"/>
    <s v="CHEW HO CHUN"/>
    <s v="CON, USB 2.0, TYPE B, SINGLE, VERTICAL,"/>
    <s v="CONNECTOR"/>
    <s v="SAMTEC ASIA PACIFIC PTE LTD"/>
    <s v="SAMTEC"/>
    <s v="USB-B-S-F-B-VT"/>
    <n v="4"/>
    <n v="1"/>
    <n v="-104"/>
    <m/>
    <s v="Delivery"/>
    <s v="MB: TE Delivery / Samtec PO."/>
    <n v="105"/>
    <n v="0"/>
    <n v="0"/>
    <n v="105"/>
    <n v="105"/>
    <n v="105"/>
    <n v="0"/>
    <n v="0"/>
    <n v="0"/>
    <s v="Can cover demand"/>
    <n v="0.33"/>
    <m/>
    <n v="-0.33"/>
    <m/>
    <m/>
    <m/>
    <x v="235"/>
    <s v="TE  $0.33000 (100%)"/>
    <s v="1008 "/>
    <s v="3 "/>
    <s v="5787834-2"/>
    <m/>
    <m/>
    <x v="0"/>
    <x v="1"/>
    <m/>
    <m/>
    <m/>
    <m/>
    <m/>
    <m/>
    <m/>
    <m/>
    <m/>
  </r>
  <r>
    <s v="ASCON-00908"/>
    <s v="CON-00908"/>
    <s v="N"/>
    <s v="CHEW HO CHUN"/>
    <s v="CON,RJ45,2X8,1GB,30W POE"/>
    <s v="CONNECTOR"/>
    <s v="PULSE ELECTRONICS (SINGAPORE) PTE"/>
    <s v="PULSEENGR"/>
    <s v="JT5-1081NL"/>
    <n v="11"/>
    <n v="45"/>
    <n v="-6300"/>
    <m/>
    <s v="PO"/>
    <s v="MB: Pulse PO / Foxconn (FIT) Delivery."/>
    <n v="5787"/>
    <n v="11844"/>
    <n v="0"/>
    <n v="17631"/>
    <n v="17631"/>
    <n v="6345"/>
    <n v="4365"/>
    <n v="4410"/>
    <n v="6921"/>
    <s v="Can cover demand"/>
    <n v="21.8857"/>
    <m/>
    <n v="-21.8857"/>
    <m/>
    <m/>
    <m/>
    <x v="236"/>
    <s v="UDE CORP  $18.49000 (0%) / PULSE ELECTRONICS  $22.67000 (100%) / FOXCONN INTERCONNECT TECHNOLOGY  $24.60000 (0%)"/>
    <s v="500  / 1200  / 500"/>
    <s v="10   / 10   / 12 "/>
    <s v="S3Y-AA-0003 /  JT5-1081NL /  JFM38E3Y-AP10-4F"/>
    <m/>
    <m/>
    <x v="0"/>
    <x v="1"/>
    <m/>
    <m/>
    <m/>
    <m/>
    <m/>
    <m/>
    <m/>
    <m/>
    <m/>
  </r>
  <r>
    <s v="ASCON-00909"/>
    <s v="CON-00909"/>
    <s v="N"/>
    <s v="CHEW HO CHUN"/>
    <s v="CON,RJ45,2X4,1GB,30W POE"/>
    <s v="CONNECTOR"/>
    <s v="PULSE ELECTRONICS (SINGAPORE) PTE"/>
    <s v="PULSEENGR"/>
    <s v="JT5-1041NL"/>
    <n v="11"/>
    <n v="81"/>
    <n v="-6264"/>
    <m/>
    <s v="PO"/>
    <s v="MB: Pulse PO / Foxconn (FIT) Delivery / UDE PO."/>
    <n v="9733"/>
    <n v="6607"/>
    <n v="0"/>
    <n v="16340"/>
    <n v="16340"/>
    <n v="6345"/>
    <n v="4365"/>
    <n v="4410"/>
    <n v="5630"/>
    <s v="Can cover demand"/>
    <n v="13.26"/>
    <m/>
    <n v="-13.26"/>
    <m/>
    <m/>
    <m/>
    <x v="237"/>
    <s v="PULSE ELECTRONICS  $13.26000 (100%) / FOXCONN INTERCONNECT TECHNOLOGY  $12.60000 (0%) / UDE CORP  $9.36000 (0%)"/>
    <s v="1650  / 500  / 750"/>
    <s v="10  / 12   / 10 "/>
    <s v="JT5-1041NL /  JFM38C3Y-AP01-4F /  S3Z-AA-0001"/>
    <m/>
    <m/>
    <x v="0"/>
    <x v="1"/>
    <m/>
    <m/>
    <m/>
    <m/>
    <m/>
    <m/>
    <m/>
    <m/>
    <m/>
  </r>
  <r>
    <s v="ASCON-00910"/>
    <s v="CON-00910"/>
    <s v="N"/>
    <s v="Siewean Lim"/>
    <s v="CON, ZSFP+, 2X1 INNER LIGHTPIPES, SPRING"/>
    <s v="CONNECTOR"/>
    <s v="MOLEX SINGAPORE PTE LTD"/>
    <s v="MOLEX"/>
    <s v="171224-1012"/>
    <n v="12"/>
    <n v="90"/>
    <n v="-9429"/>
    <m/>
    <s v="Delivery"/>
    <m/>
    <n v="17647"/>
    <n v="0"/>
    <n v="0"/>
    <n v="17647"/>
    <n v="17647"/>
    <n v="9519"/>
    <n v="6795"/>
    <n v="6930"/>
    <n v="1333"/>
    <s v="Can cover demand"/>
    <n v="4.1500000000000004"/>
    <m/>
    <n v="-4.1500000000000004"/>
    <m/>
    <m/>
    <m/>
    <x v="238"/>
    <s v="MOLEX INC  $4.15000 (100%)"/>
    <n v="90"/>
    <n v="10"/>
    <s v="171224-1012"/>
    <m/>
    <m/>
    <x v="0"/>
    <x v="1"/>
    <m/>
    <m/>
    <m/>
    <m/>
    <m/>
    <m/>
    <m/>
    <m/>
    <m/>
  </r>
  <r>
    <s v="ASCON-00915D"/>
    <s v="CON-00915"/>
    <s v="N"/>
    <s v="RACHEL TAM"/>
    <s v="CON, EXAMAX, 18-PAIR, 6X6 DEPOP COLUMNS"/>
    <s v="CONNECTOR"/>
    <s v="AMPHENOL FCI ASIA PTE LTD"/>
    <s v="AMPHENOFCI"/>
    <s v="10152139-101LF"/>
    <n v="12"/>
    <n v="460"/>
    <n v="460"/>
    <m/>
    <s v="PO"/>
    <s v="MB: Amphenol PO."/>
    <n v="0"/>
    <n v="0"/>
    <n v="0"/>
    <n v="0"/>
    <n v="0"/>
    <n v="0"/>
    <n v="0"/>
    <n v="0"/>
    <n v="0"/>
    <s v="No demand"/>
    <n v="2.94"/>
    <m/>
    <n v="-2.94"/>
    <m/>
    <m/>
    <m/>
    <x v="239"/>
    <s v="AMPHENOL FCI  $2.94000 (100%)"/>
    <n v="430"/>
    <n v="11"/>
    <s v="10152139-101LF"/>
    <m/>
    <m/>
    <x v="0"/>
    <x v="1"/>
    <m/>
    <m/>
    <m/>
    <m/>
    <m/>
    <m/>
    <m/>
    <m/>
    <m/>
  </r>
  <r>
    <s v="ASCON-00916D"/>
    <s v="CON-00916"/>
    <s v="N"/>
    <s v="RACHEL TAM"/>
    <s v="CON, EXAMAX, 12-PAIR, 6X6 DEPOP ROWS 2,3"/>
    <s v="CONNECTOR"/>
    <s v="AMPHENOL FCI ASIA PTE LTD"/>
    <s v="AMPHENOFCI"/>
    <s v="10148612-101LF"/>
    <n v="11"/>
    <n v="400"/>
    <n v="262"/>
    <m/>
    <s v="PO"/>
    <s v="MB: Amphenol PO."/>
    <n v="0"/>
    <n v="0"/>
    <n v="0"/>
    <n v="0"/>
    <n v="0"/>
    <n v="138"/>
    <n v="0"/>
    <n v="0"/>
    <n v="-138"/>
    <s v="Cannot cover demand"/>
    <n v="3.19"/>
    <m/>
    <n v="-3.19"/>
    <m/>
    <m/>
    <m/>
    <x v="240"/>
    <s v="AMPHENOL FCI  $3.19000 (100%)"/>
    <n v="400"/>
    <n v="10"/>
    <s v="10148612-101LF"/>
    <m/>
    <m/>
    <x v="0"/>
    <x v="1"/>
    <m/>
    <m/>
    <m/>
    <m/>
    <m/>
    <m/>
    <m/>
    <m/>
    <m/>
  </r>
  <r>
    <s v="ASCON-00917D"/>
    <s v="CON-00917"/>
    <s v="N"/>
    <s v="RACHEL TAM"/>
    <s v="CON, EXAMAX, 18-PAIR, 6X6 DEPOP ROWS 2,3"/>
    <s v="CONNECTOR"/>
    <s v="AMPHENOL FCI ASIA PTE LTD"/>
    <s v="AMPHENOFCI"/>
    <s v="10152131-101LF"/>
    <n v="12"/>
    <n v="800"/>
    <n v="800"/>
    <m/>
    <s v="PO"/>
    <s v="MB: Amphenol PO."/>
    <n v="0"/>
    <n v="0"/>
    <n v="0"/>
    <n v="0"/>
    <n v="0"/>
    <n v="0"/>
    <n v="0"/>
    <n v="0"/>
    <n v="0"/>
    <s v="No demand"/>
    <n v="4.0599999999999996"/>
    <m/>
    <n v="-4.0599999999999996"/>
    <m/>
    <m/>
    <m/>
    <x v="161"/>
    <s v="AMPHENOL FCI  $4.06000 (100%)"/>
    <n v="800"/>
    <n v="11"/>
    <s v="10152131-101LF"/>
    <m/>
    <m/>
    <x v="0"/>
    <x v="1"/>
    <m/>
    <m/>
    <m/>
    <m/>
    <m/>
    <m/>
    <m/>
    <m/>
    <m/>
  </r>
  <r>
    <s v="ASCON-00919D"/>
    <s v="CON-00919"/>
    <s v="N"/>
    <s v="RACHEL TAM"/>
    <s v="CON, EXAMAX, 24-PAIR, 6X6 DEPOP COLUMNS"/>
    <s v="CONNECTOR"/>
    <s v="AMPHENOL FCI ASIA PTE LTD"/>
    <s v="AMPHENOFCI"/>
    <s v="10148613-101LF"/>
    <n v="12"/>
    <n v="430"/>
    <n v="430"/>
    <m/>
    <s v="PO"/>
    <s v="MB: Amphenol PO."/>
    <n v="0"/>
    <n v="0"/>
    <n v="0"/>
    <n v="0"/>
    <n v="0"/>
    <n v="0"/>
    <n v="0"/>
    <n v="0"/>
    <n v="0"/>
    <s v="No demand"/>
    <n v="3.15"/>
    <m/>
    <n v="-3.15"/>
    <m/>
    <m/>
    <m/>
    <x v="241"/>
    <s v="AMPHENOL FCI  $3.15000 (100%)"/>
    <n v="430"/>
    <n v="11"/>
    <s v="10148613-101LF"/>
    <m/>
    <m/>
    <x v="0"/>
    <x v="1"/>
    <m/>
    <m/>
    <m/>
    <m/>
    <m/>
    <m/>
    <m/>
    <m/>
    <m/>
  </r>
  <r>
    <s v="ASCON-00920D"/>
    <s v="CON-00920"/>
    <s v="N"/>
    <s v="RACHEL TAM"/>
    <s v="CON, EXAMAX, 24-PAIR, 6X6 DEPOP ROWS 2,4"/>
    <s v="CONNECTOR"/>
    <s v="AMPHENOL FCI ASIA PTE LTD"/>
    <s v="AMPHENOFCI"/>
    <s v="10148609-101LF"/>
    <n v="13"/>
    <n v="400"/>
    <n v="316"/>
    <m/>
    <s v="PO"/>
    <s v="MB: Amphenol PO."/>
    <n v="0"/>
    <n v="0"/>
    <n v="0"/>
    <n v="0"/>
    <n v="0"/>
    <n v="84"/>
    <n v="0"/>
    <n v="0"/>
    <n v="-84"/>
    <s v="Cannot cover demand"/>
    <n v="5.07"/>
    <m/>
    <n v="-5.07"/>
    <m/>
    <m/>
    <m/>
    <x v="242"/>
    <s v="AMPHENOL FCI  $5.07000 (100%)"/>
    <n v="400"/>
    <m/>
    <s v="10148609-101LF"/>
    <m/>
    <m/>
    <x v="0"/>
    <x v="1"/>
    <m/>
    <m/>
    <m/>
    <m/>
    <m/>
    <m/>
    <m/>
    <m/>
    <m/>
  </r>
  <r>
    <s v="ASCON-00926D"/>
    <s v="CON-00926"/>
    <s v="N"/>
    <s v="RACHEL TAM"/>
    <s v="CON,RJ45,2X8,2.5GB, 60W POE"/>
    <s v="CONNECTOR"/>
    <s v="FOXCONN INTERCONNECT TECHNOLOGY"/>
    <s v="FOXCONN"/>
    <s v="JFM48E3Y-AP15-4F"/>
    <n v="11"/>
    <n v="720"/>
    <n v="-4203"/>
    <m/>
    <s v="PO"/>
    <s v="MB: UDE PO / Pulse PO / FIT Delivery."/>
    <n v="370"/>
    <n v="830"/>
    <n v="0"/>
    <n v="1200"/>
    <n v="1200"/>
    <n v="4923"/>
    <n v="6000"/>
    <n v="6000"/>
    <n v="-9723"/>
    <s v="Cannot cover demand"/>
    <n v="27.028099999999998"/>
    <m/>
    <n v="-27.028099999999998"/>
    <m/>
    <m/>
    <m/>
    <x v="243"/>
    <s v="FIT  $23.90000 (33%) / Pulse  $37.40000 (34%) / UDE CORP  $19.47000 (33%)"/>
    <s v="750  / ?  / 500"/>
    <s v="8  / ?  / 8"/>
    <s v="JFM48E3Y-AP15-4F /  JT5-8202NL /  S3Y-AA-0002"/>
    <m/>
    <m/>
    <x v="0"/>
    <x v="1"/>
    <m/>
    <m/>
    <m/>
    <m/>
    <m/>
    <m/>
    <m/>
    <m/>
    <m/>
  </r>
  <r>
    <s v="ASCON-00929D"/>
    <s v="CON-00929"/>
    <s v="N"/>
    <s v="RACHEL TAM"/>
    <s v="CON, USB3.0, TYPE-A, UPRIGHT, 3.5 MM TL"/>
    <s v="CONNECTOR"/>
    <s v="AMPHENOL EAST ASIA LTD"/>
    <s v="AMPHENOL"/>
    <s v="GSB31D13021HHR"/>
    <n v="11"/>
    <n v="10000"/>
    <n v="9958"/>
    <n v="6472.7"/>
    <s v="PO"/>
    <s v="MB: Amphenol PO."/>
    <n v="0"/>
    <n v="0"/>
    <n v="0"/>
    <n v="0"/>
    <n v="0"/>
    <n v="42"/>
    <n v="0"/>
    <n v="0"/>
    <n v="-42"/>
    <s v="Cannot cover demand"/>
    <n v="0.65"/>
    <m/>
    <n v="-0.65"/>
    <m/>
    <m/>
    <m/>
    <x v="244"/>
    <s v="Amphenol  $0.65000 (100%)"/>
    <n v="6000"/>
    <n v="8"/>
    <s v="GSB31D13021HHR"/>
    <m/>
    <m/>
    <x v="0"/>
    <x v="1"/>
    <m/>
    <m/>
    <m/>
    <m/>
    <m/>
    <m/>
    <m/>
    <m/>
    <m/>
  </r>
  <r>
    <s v="ASCON-00932"/>
    <s v="CON-00932"/>
    <s v="N"/>
    <s v="CHEW HO CHUN"/>
    <s v="CON, 1X1 QSFP-DD CAGE, CUSTOM HSK, PF (2"/>
    <s v="CONNECTOR"/>
    <s v="MOLEX SINGAPORE PTE LTD"/>
    <s v="MOLEX"/>
    <s v="2031431916"/>
    <n v="13"/>
    <n v="10080"/>
    <n v="10080"/>
    <m/>
    <s v="Delivery"/>
    <s v="MB: Molex Delivery / TE Delivery."/>
    <n v="265"/>
    <n v="0"/>
    <n v="0"/>
    <n v="265"/>
    <n v="265"/>
    <n v="0"/>
    <n v="0"/>
    <n v="0"/>
    <n v="265"/>
    <s v="No demand"/>
    <n v="6.7549999999999999"/>
    <m/>
    <n v="-6.7549999999999999"/>
    <m/>
    <m/>
    <m/>
    <x v="245"/>
    <s v="MOLEX INC.  $6.76000 (50%) / TE CONNECTIVITY LTD.  $6.75000 (50%)"/>
    <s v="1152  / 800"/>
    <s v="10  / 4"/>
    <s v="2031431916 /  2327362-6"/>
    <m/>
    <m/>
    <x v="0"/>
    <x v="1"/>
    <m/>
    <m/>
    <m/>
    <m/>
    <m/>
    <m/>
    <m/>
    <m/>
    <m/>
  </r>
  <r>
    <s v="ASCON-00939"/>
    <s v="CON-00939"/>
    <s v="N"/>
    <s v="CHEW HO CHUN"/>
    <s v="CONN, RJ45, 2X4, 5G, 4 PAIR 60W POE"/>
    <s v="CONNECTOR"/>
    <s v="FOXCONN INTERCONNECT TECHNOLOGY"/>
    <s v="FOXCONN"/>
    <s v="JFM78C3Y-0P01-4F"/>
    <n v="11"/>
    <n v="400"/>
    <n v="-4850"/>
    <m/>
    <s v="Delivery"/>
    <s v="MB: Pulse PO / Foxconn (FIT) Delivery / UDE PO."/>
    <n v="5811"/>
    <n v="0"/>
    <n v="1480"/>
    <n v="5811"/>
    <n v="7291"/>
    <n v="5250"/>
    <n v="5289"/>
    <n v="5289"/>
    <n v="-4728"/>
    <s v="Cannot cover demand"/>
    <n v="11.9"/>
    <m/>
    <n v="-11.9"/>
    <m/>
    <m/>
    <m/>
    <x v="246"/>
    <s v="PULSE ELECTRONICS  $19.96000 (0%) / FOXCONN INTERCONNECT TECHNOLOGY  $11.90000 (100%) / UDE CORP  $12.83000 (0%)"/>
    <s v="1650  / 500  / 750"/>
    <s v="10   /   / 10 "/>
    <s v="JT5-4502NL /  JFM78C3Y-0P01-4F /  S3Z-AA-0002"/>
    <m/>
    <m/>
    <x v="0"/>
    <x v="1"/>
    <m/>
    <m/>
    <m/>
    <m/>
    <m/>
    <m/>
    <m/>
    <m/>
    <m/>
  </r>
  <r>
    <s v="ASCON-00956"/>
    <s v="CON-00956"/>
    <s v="N"/>
    <s v="CHEW HO CHUN"/>
    <s v="CON,IT8,120 SIGNAL,28MM INTERPOSER"/>
    <s v="CONNECTOR"/>
    <s v="LE CHAMP (SEA) PTE LTD"/>
    <s v="HIROSE"/>
    <s v="IT8-120S-28H"/>
    <n v="17"/>
    <n v="36"/>
    <n v="-24"/>
    <m/>
    <s v="Delivery"/>
    <m/>
    <n v="1620"/>
    <n v="0"/>
    <n v="0"/>
    <n v="1620"/>
    <n v="1620"/>
    <n v="60"/>
    <n v="0"/>
    <n v="0"/>
    <n v="1560"/>
    <s v="Can cover demand"/>
    <n v="21.6"/>
    <m/>
    <n v="-21.6"/>
    <m/>
    <m/>
    <m/>
    <x v="247"/>
    <s v="Hirose $21.60000 (100%)"/>
    <n v="108"/>
    <n v="8"/>
    <s v="IT8-120S-28H"/>
    <m/>
    <m/>
    <x v="0"/>
    <x v="1"/>
    <m/>
    <m/>
    <m/>
    <m/>
    <m/>
    <m/>
    <m/>
    <m/>
    <m/>
  </r>
  <r>
    <s v="ASCON-00957"/>
    <s v="CON-00957"/>
    <s v="N"/>
    <s v="CHEW HO CHUN"/>
    <s v="CON,IT8D,120 SIGNAL,PLUG DETACHABLE SIDE"/>
    <s v="CONNECTOR"/>
    <s v="LE CHAMP (SEA) PTE LTD"/>
    <s v="HIROSE"/>
    <s v="IT8D-120P-BGA-0H"/>
    <n v="17"/>
    <n v="108"/>
    <n v="48"/>
    <m/>
    <s v="Delivery"/>
    <m/>
    <n v="2484"/>
    <n v="0"/>
    <n v="0"/>
    <n v="2484"/>
    <n v="2484"/>
    <n v="60"/>
    <n v="0"/>
    <n v="0"/>
    <n v="2424"/>
    <s v="Can cover demand"/>
    <n v="14.4"/>
    <m/>
    <n v="-14.4"/>
    <m/>
    <m/>
    <m/>
    <x v="248"/>
    <s v="Hirose $14.40000 (100%)"/>
    <n v="108"/>
    <n v="8"/>
    <s v="IT8D-120P-BGA-0H"/>
    <m/>
    <m/>
    <x v="0"/>
    <x v="1"/>
    <m/>
    <m/>
    <m/>
    <m/>
    <m/>
    <m/>
    <m/>
    <m/>
    <m/>
  </r>
  <r>
    <s v="ASCON-00958"/>
    <s v="CON-00958"/>
    <s v="N"/>
    <s v="CHEW HO CHUN"/>
    <s v="CON,IT8M,120 SIGNAL,PLUG MOUNTING SIDE,1"/>
    <s v="CONNECTOR"/>
    <s v="LE CHAMP (SEA) PTE LTD"/>
    <s v="HIROSE"/>
    <s v="IT8M-120P-BGA-1H"/>
    <n v="17"/>
    <n v="108"/>
    <n v="-776"/>
    <m/>
    <s v="Delivery"/>
    <m/>
    <n v="1620"/>
    <n v="216"/>
    <n v="108"/>
    <n v="1836"/>
    <n v="1944"/>
    <n v="884"/>
    <n v="492"/>
    <n v="492"/>
    <n v="244"/>
    <s v="Can cover demand"/>
    <n v="14.4"/>
    <m/>
    <n v="-14.4"/>
    <m/>
    <m/>
    <m/>
    <x v="248"/>
    <s v="Hirose $14.40000 (100%)"/>
    <n v="108"/>
    <n v="8"/>
    <s v="IT8M-120P-BGA-1H"/>
    <m/>
    <m/>
    <x v="0"/>
    <x v="1"/>
    <m/>
    <m/>
    <m/>
    <m/>
    <m/>
    <m/>
    <m/>
    <m/>
    <m/>
  </r>
  <r>
    <s v="ASCON-00960D"/>
    <s v="CON-00960"/>
    <s v="N"/>
    <s v="RACHEL TAM"/>
    <s v="CON, 0.1&quot; RECEP, 2X15, 16.13MM HEIGHT, P"/>
    <s v="CONNECTOR"/>
    <s v="SAMTEC ASIA PACIFIC PTE LTD"/>
    <s v="SAMTEC"/>
    <s v="PHF-115-04-L-D"/>
    <n v="4"/>
    <n v="1"/>
    <n v="1"/>
    <m/>
    <s v="PO"/>
    <m/>
    <n v="0"/>
    <n v="0"/>
    <n v="0"/>
    <n v="0"/>
    <n v="0"/>
    <n v="0"/>
    <n v="0"/>
    <n v="0"/>
    <n v="0"/>
    <s v="No demand"/>
    <n v="1.8"/>
    <m/>
    <n v="-1.8"/>
    <m/>
    <m/>
    <m/>
    <x v="68"/>
    <s v="Samtec  $1.80000 (100%)"/>
    <n v="10000"/>
    <n v="2"/>
    <s v="PHF-115-04-L-D"/>
    <m/>
    <m/>
    <x v="0"/>
    <x v="1"/>
    <m/>
    <m/>
    <m/>
    <m/>
    <m/>
    <m/>
    <m/>
    <m/>
    <m/>
  </r>
  <r>
    <s v="ASCON-00961D"/>
    <s v="CON-00961"/>
    <s v="N"/>
    <s v="RACHEL TAM"/>
    <s v="CON, 0.1&quot; VERT HDR, 2X15 12.8MM HEIGHT,"/>
    <s v="CONNECTOR"/>
    <s v="AMPHENOL CANADA CORPORATION"/>
    <s v="AMPHENOL"/>
    <s v="10150768-101-30LF"/>
    <n v="10"/>
    <n v="500"/>
    <n v="500"/>
    <m/>
    <s v="PO"/>
    <s v="MB: Amphenol PO."/>
    <n v="0"/>
    <n v="0"/>
    <n v="0"/>
    <n v="0"/>
    <n v="0"/>
    <n v="0"/>
    <n v="0"/>
    <n v="0"/>
    <n v="0"/>
    <s v="No demand"/>
    <n v="1.5"/>
    <m/>
    <n v="-1.5"/>
    <m/>
    <m/>
    <m/>
    <x v="209"/>
    <s v="Amphenol $1.50000 (100%)"/>
    <n v="1000"/>
    <n v="9"/>
    <s v="10150768-101-30LF"/>
    <m/>
    <m/>
    <x v="0"/>
    <x v="1"/>
    <m/>
    <m/>
    <m/>
    <m/>
    <m/>
    <m/>
    <m/>
    <m/>
    <m/>
  </r>
  <r>
    <s v="ASCON-00967D"/>
    <s v="CON-00967"/>
    <s v="N"/>
    <s v="RACHEL TAM"/>
    <s v="CON, ZQSFP+ 1X2 CAGE, SPRING FINGERS, PC"/>
    <s v="CONNECTOR"/>
    <s v="MOLEX SINGAPORE PTE LTD"/>
    <s v="MOLEX"/>
    <s v="100015-1340"/>
    <n v="9"/>
    <n v="144"/>
    <n v="102"/>
    <m/>
    <s v="Delivery"/>
    <s v="MB: Molex Delivery."/>
    <n v="0"/>
    <n v="0"/>
    <n v="0"/>
    <n v="0"/>
    <n v="0"/>
    <n v="42"/>
    <n v="0"/>
    <n v="0"/>
    <n v="-42"/>
    <s v="Cannot cover demand"/>
    <n v="5.95"/>
    <m/>
    <n v="-5.95"/>
    <m/>
    <m/>
    <m/>
    <x v="249"/>
    <s v="Molex  $5.95000 (100%)"/>
    <n v="144"/>
    <n v="8"/>
    <s v="100015-1340"/>
    <m/>
    <m/>
    <x v="0"/>
    <x v="1"/>
    <m/>
    <m/>
    <m/>
    <m/>
    <m/>
    <m/>
    <m/>
    <m/>
    <m/>
  </r>
  <r>
    <s v="ASCON-00976"/>
    <s v="CON-00976"/>
    <s v="N"/>
    <s v="CHEW HO CHUN"/>
    <s v="CON, SMT, QSFP+ 56GBPS, 38 POS"/>
    <s v="CONNECTOR"/>
    <s v="MOLEX SINGAPORE PTE LTD"/>
    <s v="MOLEX"/>
    <s v="170432-0001"/>
    <n v="9"/>
    <n v="1360"/>
    <n v="1120"/>
    <m/>
    <s v="PO"/>
    <s v="MB: Amphenol PO / Molex Delivery."/>
    <n v="3402"/>
    <n v="40"/>
    <n v="0"/>
    <n v="3442"/>
    <n v="3442"/>
    <n v="240"/>
    <n v="0"/>
    <n v="0"/>
    <n v="3202"/>
    <s v="Can cover demand"/>
    <n v="0.70499999999999996"/>
    <m/>
    <n v="-0.70499999999999996"/>
    <m/>
    <m/>
    <m/>
    <x v="250"/>
    <s v="Amphenol $0.71000 (50%) / MOLEX INC. $0.70000 (50%)"/>
    <s v="400 / 680"/>
    <s v="8 / 8"/>
    <s v="FS1-K38-20ZA-A0 /  170432-0001"/>
    <m/>
    <m/>
    <x v="0"/>
    <x v="1"/>
    <m/>
    <m/>
    <m/>
    <m/>
    <m/>
    <m/>
    <m/>
    <m/>
    <m/>
  </r>
  <r>
    <s v="ASCON-00977"/>
    <s v="CON-00977"/>
    <s v="N"/>
    <s v="CHEW HO CHUN"/>
    <s v="CON, QSFP56, 2X2, CUST HEATSINK, NO LP,"/>
    <s v="CONNECTOR"/>
    <s v="AMPHENOL CANADA CORPORATION"/>
    <s v="AMPHENOL"/>
    <s v="U95-R2A5-4071-DH1-A"/>
    <n v="9"/>
    <n v="270"/>
    <n v="-14587"/>
    <m/>
    <s v="PO"/>
    <s v="MB: Amphenol PO / Molex Delivery."/>
    <n v="19756"/>
    <n v="0"/>
    <n v="1620"/>
    <n v="19756"/>
    <n v="21376"/>
    <n v="14857"/>
    <n v="12816"/>
    <n v="12816"/>
    <n v="-6297"/>
    <s v="Cannot cover demand"/>
    <n v="13.44"/>
    <m/>
    <n v="-13.44"/>
    <m/>
    <m/>
    <m/>
    <x v="251"/>
    <s v="AMPHENOL CANADA CORP   $13.30000 (50%) / Molex  $13.58000 (50%)"/>
    <s v="270  / 24"/>
    <s v="10 / 8"/>
    <s v="U95-R2A5-4071-DH1 /  1720000000"/>
    <m/>
    <m/>
    <x v="0"/>
    <x v="1"/>
    <m/>
    <m/>
    <m/>
    <m/>
    <m/>
    <m/>
    <m/>
    <m/>
    <m/>
  </r>
  <r>
    <s v="ASCON-00984"/>
    <s v="CON-00984"/>
    <s v="N"/>
    <s v="CHEW HO CHUN"/>
    <s v="RJ45 2X6 MODULE JACK PRESSFIT;LIGHT PIPE"/>
    <s v="CONNECTOR"/>
    <s v="U.D. ELECTRONIC CORP."/>
    <s v="UDECORP"/>
    <s v="GMD-AA-0003"/>
    <n v="11"/>
    <n v="384"/>
    <n v="-3368"/>
    <m/>
    <s v="PO"/>
    <s v="MB: UDE PO."/>
    <n v="1160"/>
    <n v="2304"/>
    <n v="0"/>
    <n v="3464"/>
    <n v="3464"/>
    <n v="3752"/>
    <n v="2520"/>
    <n v="2520"/>
    <n v="-2808"/>
    <s v="Cannot cover demand"/>
    <n v="33.56"/>
    <m/>
    <n v="-33.56"/>
    <m/>
    <m/>
    <m/>
    <x v="252"/>
    <s v="UDE CORP $33.56000 (100%)"/>
    <n v="384"/>
    <n v="8"/>
    <s v="GMD-AA-0003"/>
    <m/>
    <m/>
    <x v="0"/>
    <x v="1"/>
    <m/>
    <m/>
    <m/>
    <m/>
    <m/>
    <m/>
    <m/>
    <m/>
    <m/>
  </r>
  <r>
    <s v="ASCON-00986D"/>
    <s v="CON-00986"/>
    <s v="N"/>
    <s v="RACHEL TAM"/>
    <s v="CON, RECEP, VERT, CARD EDGE, 84-PIN, 0.6"/>
    <s v="CONNECTOR"/>
    <s v="AMPHENOL FCI ASIA PTE LTD"/>
    <s v="AMPHENOFCI"/>
    <s v="ME1008410101011"/>
    <n v="12"/>
    <n v="2000"/>
    <n v="2000"/>
    <m/>
    <s v="PO"/>
    <s v="MB: TE Delivery / Amphenol PO."/>
    <n v="0"/>
    <n v="0"/>
    <n v="0"/>
    <n v="0"/>
    <n v="0"/>
    <n v="0"/>
    <n v="0"/>
    <n v="0"/>
    <n v="0"/>
    <s v="No demand"/>
    <n v="1.22"/>
    <m/>
    <n v="-1.22"/>
    <m/>
    <m/>
    <m/>
    <x v="253"/>
    <s v="Amphenol FCI  $1.22000 (50%) / TE  $1.20000 (50%)"/>
    <s v="1800  / 1400"/>
    <s v="8  / 8"/>
    <s v="ME1008410101011 /  2327678-1"/>
    <m/>
    <m/>
    <x v="0"/>
    <x v="1"/>
    <m/>
    <m/>
    <m/>
    <m/>
    <m/>
    <m/>
    <m/>
    <m/>
    <m/>
  </r>
  <r>
    <s v="ASCON-00993D"/>
    <s v="CON-00993"/>
    <s v="N"/>
    <s v="RACHEL TAM"/>
    <s v="CON,IT8D,120 SIGNAL,PLUG DETACHABLE SIDE"/>
    <s v="CONNECTOR"/>
    <s v="LE CHAMP (SEA) PTE LTD"/>
    <s v="HIROSE"/>
    <s v="IT8D-120P-BGA-1H"/>
    <n v="17"/>
    <n v="108"/>
    <n v="-716"/>
    <m/>
    <s v="Delivery"/>
    <m/>
    <n v="1074"/>
    <n v="432"/>
    <n v="0"/>
    <n v="1506"/>
    <n v="1506"/>
    <n v="824"/>
    <n v="492"/>
    <n v="492"/>
    <n v="-242"/>
    <s v="Cannot cover demand"/>
    <n v="7.5"/>
    <m/>
    <n v="-7.5"/>
    <m/>
    <m/>
    <m/>
    <x v="254"/>
    <s v="Hirose $7.50000 (100%)"/>
    <m/>
    <n v="8"/>
    <s v="IT8D-120P-BGA-1H"/>
    <m/>
    <m/>
    <x v="0"/>
    <x v="1"/>
    <m/>
    <m/>
    <m/>
    <m/>
    <m/>
    <m/>
    <m/>
    <m/>
    <m/>
  </r>
  <r>
    <s v="ASCON-00994D"/>
    <s v="CON-00994"/>
    <s v="N"/>
    <s v="RACHEL TAM"/>
    <s v="CON,IT8,120 SIGNAL,14MM INTERPOSER"/>
    <s v="CONNECTOR"/>
    <s v="LE CHAMP (SEA) PTE LTD"/>
    <s v="HIROSE"/>
    <s v="IT8-120S-14H"/>
    <n v="17"/>
    <n v="1368"/>
    <n v="544"/>
    <n v="6528"/>
    <s v="Delivery"/>
    <m/>
    <n v="144"/>
    <n v="64"/>
    <n v="0"/>
    <n v="208"/>
    <n v="208"/>
    <n v="824"/>
    <n v="492"/>
    <n v="492"/>
    <n v="-1172"/>
    <s v="Cannot cover demand"/>
    <n v="12"/>
    <m/>
    <n v="-12"/>
    <m/>
    <m/>
    <m/>
    <x v="255"/>
    <s v="Hirose $12.00000 (100%)"/>
    <m/>
    <n v="8"/>
    <s v="IT8-120S-14H"/>
    <m/>
    <m/>
    <x v="0"/>
    <x v="1"/>
    <m/>
    <m/>
    <m/>
    <m/>
    <m/>
    <m/>
    <m/>
    <m/>
    <m/>
  </r>
  <r>
    <s v="ASCON-00996"/>
    <s v="CON-00996"/>
    <s v="N"/>
    <s v="CHEW HO CHUN"/>
    <s v="CON, CAGE, 8X PCIE"/>
    <s v="CONNECTOR"/>
    <s v="MOLEX SINGAPORE PTE LTD"/>
    <s v="MOLEX"/>
    <s v="74540-0101"/>
    <n v="9"/>
    <n v="1056"/>
    <n v="1056"/>
    <m/>
    <s v="Delivery"/>
    <m/>
    <n v="1056"/>
    <n v="0"/>
    <n v="0"/>
    <n v="1056"/>
    <n v="1056"/>
    <n v="0"/>
    <n v="0"/>
    <n v="0"/>
    <n v="1056"/>
    <s v="No demand"/>
    <n v="6.86"/>
    <m/>
    <n v="-6.86"/>
    <m/>
    <m/>
    <m/>
    <x v="256"/>
    <s v="Molex $6.86000 (100%)"/>
    <n v="100"/>
    <n v="10"/>
    <s v="74540-0101"/>
    <m/>
    <m/>
    <x v="0"/>
    <x v="1"/>
    <m/>
    <m/>
    <m/>
    <m/>
    <m/>
    <m/>
    <m/>
    <m/>
    <m/>
  </r>
  <r>
    <s v="ASCON-00997"/>
    <s v="CON-00997"/>
    <s v="N"/>
    <s v="CHEW HO CHUN"/>
    <s v="CON,1X1 QSFP-DD CAGE,CUSTOM HSK,HEIGHT 1"/>
    <s v="CONNECTOR"/>
    <s v="MOLEX SINGAPORE PTE LTD"/>
    <s v="MOLEX"/>
    <s v="2031431924"/>
    <n v="11"/>
    <n v="1296"/>
    <n v="-15552"/>
    <m/>
    <s v="Delivery"/>
    <s v="MB: Molex Delivery / TE Delivery."/>
    <n v="4371"/>
    <n v="12240"/>
    <n v="1200"/>
    <n v="16611"/>
    <n v="17811"/>
    <n v="16848"/>
    <n v="10824"/>
    <n v="10824"/>
    <n v="-23301"/>
    <s v="Cannot cover demand"/>
    <n v="7.1050000000000004"/>
    <m/>
    <n v="-7.1050000000000004"/>
    <m/>
    <m/>
    <m/>
    <x v="257"/>
    <s v="TE  $7.45000 (50%) / Molex  $6.76000 (50%)"/>
    <s v="1200  / 1008"/>
    <s v="8  / 8"/>
    <s v="1-2327362-0 /  2031431924"/>
    <m/>
    <m/>
    <x v="0"/>
    <x v="1"/>
    <m/>
    <m/>
    <m/>
    <m/>
    <m/>
    <m/>
    <m/>
    <m/>
    <m/>
  </r>
  <r>
    <s v="ASCON-01010D"/>
    <s v="CON-01010"/>
    <s v="N"/>
    <s v="RACHEL TAM"/>
    <s v="CON, 1X4 CAGE, ZQSFP+, HSK, DUAL LP"/>
    <s v="CONNECTOR"/>
    <s v="AMPHENOL CANADA CORPORATION"/>
    <s v="AMPHENOL"/>
    <s v="U95-T4Y1-101A"/>
    <n v="9"/>
    <n v="420"/>
    <n v="420"/>
    <m/>
    <s v="PO"/>
    <m/>
    <n v="2359"/>
    <n v="0"/>
    <n v="0"/>
    <n v="2359"/>
    <n v="2359"/>
    <n v="0"/>
    <n v="0"/>
    <n v="0"/>
    <n v="2359"/>
    <s v="No demand"/>
    <n v="9.52"/>
    <m/>
    <n v="-9.52"/>
    <m/>
    <m/>
    <m/>
    <x v="258"/>
    <s v="Amphenol  $9.52000 (100%)"/>
    <n v="420"/>
    <n v="6"/>
    <s v="U95-T4Y1-101A"/>
    <m/>
    <m/>
    <x v="0"/>
    <x v="1"/>
    <m/>
    <m/>
    <m/>
    <m/>
    <m/>
    <m/>
    <m/>
    <m/>
    <m/>
  </r>
  <r>
    <s v="ASCON-01022D"/>
    <s v="CON-01022"/>
    <s v="N"/>
    <s v="RACHEL TAM"/>
    <s v="CON,RJ45,2X4,2.5GB, 60W POE"/>
    <s v="CONNECTOR"/>
    <s v="FOXCONN INTERCONNECT TECHNOLOGY"/>
    <s v="FOXCONN"/>
    <s v="JFM48C3Y-0P11-4F"/>
    <n v="13"/>
    <n v="960"/>
    <n v="-1398"/>
    <m/>
    <s v="PO"/>
    <s v="MB: UDE PO / FIT Delivery."/>
    <n v="0"/>
    <n v="960"/>
    <n v="1000"/>
    <n v="960"/>
    <n v="1960"/>
    <n v="2358"/>
    <n v="3000"/>
    <n v="3000"/>
    <n v="-3398"/>
    <s v="Cannot cover demand"/>
    <n v="14.715"/>
    <m/>
    <n v="-14.715"/>
    <m/>
    <m/>
    <m/>
    <x v="259"/>
    <s v="FIT  $13.60000 (50%) / UDE  $15.83000 (50%)"/>
    <s v="500  / 750"/>
    <s v="12  / 8"/>
    <s v="JFM48C3Y-0P11-4F /  S3Z-AA-0004"/>
    <m/>
    <m/>
    <x v="0"/>
    <x v="1"/>
    <m/>
    <m/>
    <m/>
    <m/>
    <m/>
    <m/>
    <m/>
    <m/>
    <m/>
  </r>
  <r>
    <s v="ASCON-01023D"/>
    <s v="CON-01023"/>
    <s v="N"/>
    <s v="RACHEL TAM"/>
    <s v="CON,RJ45,2X8,10B, 60W POE"/>
    <s v="CONNECTOR"/>
    <s v="FOXCONN INTERCONNECT TECHNOLOGY"/>
    <s v="FOXCONN"/>
    <s v="JFM58E3Y-BUDG-4F"/>
    <n v="13"/>
    <n v="500"/>
    <n v="500"/>
    <m/>
    <s v="PO"/>
    <s v="MB: UDE PO / FIT Delivery."/>
    <n v="0"/>
    <n v="0"/>
    <n v="0"/>
    <n v="0"/>
    <n v="0"/>
    <n v="0"/>
    <n v="0"/>
    <n v="0"/>
    <n v="0"/>
    <s v="No demand"/>
    <n v="56.424999999999997"/>
    <m/>
    <n v="-56.424999999999997"/>
    <m/>
    <m/>
    <m/>
    <x v="260"/>
    <s v="FIT  $55.09000 (50%) / UDE  $57.76000 (50%)"/>
    <s v="500  / 500"/>
    <s v="12  / 10"/>
    <s v="JFM58E3Y-BUDG-4F /  S3Z-AA-0005"/>
    <m/>
    <m/>
    <x v="0"/>
    <x v="1"/>
    <m/>
    <m/>
    <m/>
    <m/>
    <m/>
    <m/>
    <m/>
    <m/>
    <m/>
  </r>
  <r>
    <s v="ASCON-01028D"/>
    <s v="CON-01028"/>
    <s v="N"/>
    <s v="RACHEL TAM"/>
    <s v="CON, SFP28 CAGE, 1x4, PRESS-FIT, EMI SPR"/>
    <s v="CONNECTOR"/>
    <s v="MOLEX SINGAPORE PTE LTD"/>
    <s v="MOLEX INC."/>
    <n v="1001141422"/>
    <n v="12"/>
    <n v="840"/>
    <n v="840"/>
    <m/>
    <s v="Delivery"/>
    <s v="MB: Amphenol PO / TE Delivery / Molex Delivery."/>
    <n v="0"/>
    <n v="0"/>
    <n v="0"/>
    <n v="0"/>
    <n v="0"/>
    <n v="0"/>
    <n v="0"/>
    <n v="0"/>
    <n v="0"/>
    <s v="No demand"/>
    <n v="9.5449999999999999"/>
    <m/>
    <n v="-9.5449999999999999"/>
    <m/>
    <m/>
    <m/>
    <x v="261"/>
    <s v="Amphenol  $6.50000 (0%) / Molex  $9.20000 (50%) / TE  $9.89000 (50%)"/>
    <s v="384  / 840  / 60"/>
    <s v="6  / 10  / 8"/>
    <s v="U77-E46DH-2081 /  1001141422 /  2356369-1"/>
    <m/>
    <m/>
    <x v="0"/>
    <x v="1"/>
    <m/>
    <m/>
    <m/>
    <m/>
    <m/>
    <m/>
    <m/>
    <m/>
    <m/>
  </r>
  <r>
    <s v="ASCON-01046D"/>
    <s v="CON-01046"/>
    <s v="N"/>
    <s v="RACHEL TAM"/>
    <s v="CON, 1X1 QSFP-DD CAGE, 2 REAR PINS"/>
    <s v="CONNECTOR"/>
    <s v="MOLEX SINGAPORE PTE LTD"/>
    <s v="MOLEX"/>
    <s v="2031431355"/>
    <n v="10"/>
    <n v="1440"/>
    <n v="-3504"/>
    <m/>
    <s v="Delivery"/>
    <s v="MB: Molex Delivery."/>
    <n v="1440"/>
    <n v="0"/>
    <n v="0"/>
    <n v="1440"/>
    <n v="1440"/>
    <n v="4944"/>
    <n v="2952"/>
    <n v="2952"/>
    <n v="-6456"/>
    <s v="Cannot cover demand"/>
    <n v="5.5"/>
    <m/>
    <n v="-5.5"/>
    <m/>
    <m/>
    <m/>
    <x v="104"/>
    <s v="Molex  $5.50000 (100%)"/>
    <n v="1440"/>
    <n v="9"/>
    <n v="2031431355"/>
    <m/>
    <m/>
    <x v="0"/>
    <x v="1"/>
    <m/>
    <m/>
    <m/>
    <m/>
    <m/>
    <m/>
    <m/>
    <m/>
    <m/>
  </r>
  <r>
    <s v="ASCON-01063D"/>
    <s v="CON-01063"/>
    <s v="N"/>
    <s v="RACHEL TAM"/>
    <s v="CON, SFP+ CAGE, 1X1, PRESS-FIT, W/ LIGHT"/>
    <s v="CONNECTOR"/>
    <s v="AMPHENOL CANADA CORPORATION"/>
    <s v="AMPHENOL"/>
    <s v="P-U77-C111L-2081"/>
    <n v="18"/>
    <n v="756"/>
    <n v="714"/>
    <m/>
    <s v="PO"/>
    <s v="MB: Amphenol PO / Molex Delivery."/>
    <n v="0"/>
    <n v="0"/>
    <n v="0"/>
    <n v="0"/>
    <n v="0"/>
    <n v="42"/>
    <n v="0"/>
    <n v="0"/>
    <n v="-42"/>
    <s v="Cannot cover demand"/>
    <n v="0.81499999999999995"/>
    <m/>
    <n v="-0.81499999999999995"/>
    <m/>
    <m/>
    <m/>
    <x v="262"/>
    <s v="Amphenol  $0.98000 (50%) / Molex  $0.65000 (50%)"/>
    <s v="400  / 756"/>
    <s v="6  / 10"/>
    <s v="U77-C111L-2081 /  747540723"/>
    <m/>
    <m/>
    <x v="0"/>
    <x v="1"/>
    <m/>
    <m/>
    <m/>
    <m/>
    <m/>
    <m/>
    <m/>
    <m/>
    <m/>
  </r>
  <r>
    <s v="ASCON-01068"/>
    <s v="CON-01068"/>
    <s v="N"/>
    <s v="CHEW HO CHUN"/>
    <s v="CON,1X4 CAGE,ZQSFP+,HSK,DUAL LP"/>
    <s v="CONNECTOR"/>
    <s v="MOLEX SINGAPORE PTE LTD"/>
    <s v="MOLEX"/>
    <s v="1000171544"/>
    <n v="8"/>
    <n v="576"/>
    <n v="-4192"/>
    <m/>
    <s v="PO"/>
    <s v="MB: Amphenol PO / Molex Delivery."/>
    <n v="3702"/>
    <n v="0"/>
    <n v="0"/>
    <n v="3702"/>
    <n v="3702"/>
    <n v="4768"/>
    <n v="2736"/>
    <n v="2736"/>
    <n v="-3802"/>
    <s v="Cannot cover demand"/>
    <n v="9.82"/>
    <m/>
    <n v="-9.82"/>
    <m/>
    <m/>
    <m/>
    <x v="263"/>
    <s v="Amphenol  $10.10000 (50%) / Molex  $9.54000 (50%)"/>
    <s v="420  / 576"/>
    <s v="6  / 10"/>
    <s v="U95-T4A1-101A /  1000171544"/>
    <m/>
    <m/>
    <x v="0"/>
    <x v="1"/>
    <m/>
    <m/>
    <m/>
    <m/>
    <m/>
    <m/>
    <m/>
    <m/>
    <m/>
  </r>
  <r>
    <s v="ASCON-01081C1"/>
    <s v="CON-01081"/>
    <s v="N"/>
    <s v="CHEW HO CHUN"/>
    <s v="CON, QSFP CAGE 1X4, HSK 22MM, DUAL LP, R"/>
    <s v="CONNECTOR"/>
    <s v="AMPHENOL CANADA CORPORATION"/>
    <s v="AMPHENOL"/>
    <s v="U95-T4Z1-101A"/>
    <n v="9"/>
    <n v="360"/>
    <n v="360"/>
    <m/>
    <s v="PO"/>
    <s v="MB: Amphenol PO / Molex Delivery."/>
    <n v="331"/>
    <n v="0"/>
    <n v="0"/>
    <n v="331"/>
    <n v="331"/>
    <n v="0"/>
    <n v="0"/>
    <n v="0"/>
    <n v="331"/>
    <s v="No demand"/>
    <n v="6.86"/>
    <m/>
    <n v="-6.86"/>
    <m/>
    <m/>
    <m/>
    <x v="264"/>
    <s v="Molex $6.90000 (50%) / Amphenol $6.00000 (50%)"/>
    <s v="100 / 360"/>
    <s v="10 / 6"/>
    <m/>
    <m/>
    <m/>
    <x v="0"/>
    <x v="1"/>
    <m/>
    <m/>
    <m/>
    <m/>
    <m/>
    <m/>
    <m/>
    <m/>
    <m/>
  </r>
  <r>
    <s v="ASASY-00712-05"/>
    <s v="ASY-00712-05"/>
    <s v="N"/>
    <s v="TeikSoon Loh"/>
    <s v="ASY,SEQUOIA,FAN,LOUVER"/>
    <s v="FAN"/>
    <s v="SANMINA CORPORATION"/>
    <s v="SANMINA"/>
    <s v="ASY-00712-05"/>
    <n v="7"/>
    <n v="2500"/>
    <n v="-12841"/>
    <m/>
    <s v="PO"/>
    <m/>
    <n v="8266"/>
    <n v="5000"/>
    <n v="0"/>
    <n v="13266"/>
    <n v="13266"/>
    <n v="15341"/>
    <n v="8816"/>
    <n v="4631"/>
    <n v="-10891"/>
    <s v="Cannot cover demand"/>
    <n v="2.5939999999999999"/>
    <m/>
    <n v="-2.5939999999999999"/>
    <m/>
    <m/>
    <m/>
    <x v="265"/>
    <s v="Sanmina Turtle Lake $2.59400 (100%)"/>
    <n v="2500"/>
    <n v="6"/>
    <s v="LF8899000"/>
    <s v="1/14-CJW:  Q1 carry over pricing."/>
    <s v="HT"/>
    <x v="0"/>
    <x v="3"/>
    <m/>
    <m/>
    <m/>
    <m/>
    <m/>
    <m/>
    <m/>
    <m/>
    <m/>
  </r>
  <r>
    <s v="ASASY-00965-02"/>
    <s v="ASY-00965-02"/>
    <s v="N"/>
    <s v="TeikSoon Loh"/>
    <s v="ASY PT REYES QSFP LIGHTPIPE SHROUD"/>
    <s v="PLASTICS"/>
    <s v="INTERPLEX PLASTIC INDUSTRIES"/>
    <s v="INTERPLXCN"/>
    <s v="ASY-00965-02"/>
    <n v="7"/>
    <n v="75000"/>
    <n v="-558132"/>
    <m/>
    <s v="PO"/>
    <m/>
    <n v="220773"/>
    <n v="300000"/>
    <n v="0"/>
    <n v="520773"/>
    <n v="520773"/>
    <n v="633132"/>
    <n v="192968"/>
    <n v="184315"/>
    <n v="-305327"/>
    <s v="Cannot cover demand"/>
    <n v="0.22109999999999999"/>
    <m/>
    <n v="-0.22109999999999999"/>
    <m/>
    <m/>
    <m/>
    <x v="142"/>
    <s v="Sanmina Turtle Lake $0.30600 (50%) / Interplex Plastic Industries PTE LTD $0.13620 (50%)"/>
    <s v="75000 / 75000"/>
    <s v="6 / 6"/>
    <s v="LF8890200 /ASY-00965-02 / ASY-00965-02"/>
    <s v="1/14-CJW:  Q1 carry over pricing."/>
    <s v="HT / HT"/>
    <x v="0"/>
    <x v="3"/>
    <m/>
    <m/>
    <m/>
    <m/>
    <m/>
    <m/>
    <m/>
    <m/>
    <m/>
  </r>
  <r>
    <s v="ASASY-00966-02"/>
    <s v="ASY-00966-02"/>
    <s v="N"/>
    <s v="TeikSoon Loh"/>
    <s v="ASY,PT REYES,SFP,LIGHTPIPE,SHROUD"/>
    <s v="PLASTICS"/>
    <s v="SANMINA CORPORATION"/>
    <s v="SANMINA"/>
    <s v="ASY-00966-02"/>
    <n v="7"/>
    <n v="2000"/>
    <n v="-13092"/>
    <m/>
    <s v="PO"/>
    <m/>
    <n v="1727"/>
    <n v="12000"/>
    <n v="0"/>
    <n v="13727"/>
    <n v="13727"/>
    <n v="15092"/>
    <n v="66"/>
    <n v="66"/>
    <n v="-1431"/>
    <s v="Cannot cover demand"/>
    <n v="0.58499999999999996"/>
    <m/>
    <n v="-0.58499999999999996"/>
    <m/>
    <m/>
    <m/>
    <x v="266"/>
    <s v="Sanmina Turtle Lake $0.58500 (100%)"/>
    <n v="2000"/>
    <n v="6"/>
    <s v="LF8898400"/>
    <s v="1/14-CJW:  Q1 carry over pricing."/>
    <s v="HT"/>
    <x v="0"/>
    <x v="3"/>
    <m/>
    <m/>
    <m/>
    <m/>
    <m/>
    <m/>
    <m/>
    <m/>
    <m/>
  </r>
  <r>
    <s v="ASASY-00971-02"/>
    <s v="ASY-00971-02"/>
    <s v="N"/>
    <s v="TeikSoon Loh"/>
    <s v="ASY,PT REYES,QSFP,2OF8,LIGHTPIPE,SHROUD"/>
    <s v="PLASTICS"/>
    <s v="SANMINA CORPORATION"/>
    <s v="SANMINA"/>
    <s v="ASY-00971-02"/>
    <n v="7"/>
    <n v="5000"/>
    <n v="-85867"/>
    <m/>
    <s v="PO"/>
    <m/>
    <n v="14235"/>
    <n v="55000"/>
    <n v="0"/>
    <n v="69235"/>
    <n v="69235"/>
    <n v="90867"/>
    <n v="21830"/>
    <n v="20665"/>
    <n v="-43462"/>
    <s v="Cannot cover demand"/>
    <n v="0.371"/>
    <m/>
    <n v="-0.371"/>
    <m/>
    <m/>
    <m/>
    <x v="267"/>
    <s v="Sanmina Turtle Lake $0.37100 (100%)"/>
    <n v="5000"/>
    <n v="6"/>
    <s v="LF8896000"/>
    <s v="1/14-CJW:  Q1 carry over pricing."/>
    <s v="HT"/>
    <x v="0"/>
    <x v="3"/>
    <m/>
    <m/>
    <m/>
    <m/>
    <m/>
    <m/>
    <m/>
    <m/>
    <m/>
  </r>
  <r>
    <s v="ASASY-01113-01"/>
    <s v="ASY-01113-01"/>
    <s v="N"/>
    <s v="TeikSoon Loh"/>
    <s v="LIGHTPIPE"/>
    <s v="PLASTICS"/>
    <s v="SANMINA CORPORATION"/>
    <s v="SANMINA"/>
    <s v="ASY-01113-01"/>
    <n v="7"/>
    <n v="1000"/>
    <n v="560"/>
    <m/>
    <s v="PO"/>
    <m/>
    <n v="582"/>
    <n v="0"/>
    <n v="0"/>
    <n v="582"/>
    <n v="582"/>
    <n v="440"/>
    <n v="0"/>
    <n v="0"/>
    <n v="142"/>
    <s v="Can cover demand"/>
    <n v="1.2529999999999999"/>
    <m/>
    <n v="-1.2529999999999999"/>
    <m/>
    <m/>
    <m/>
    <x v="268"/>
    <s v="Sanmina Turtle Lake $1.25300 (100%)"/>
    <n v="1000"/>
    <n v="6"/>
    <s v="LF8896200"/>
    <s v="1/14-CJW:  Q1 carry over pricing."/>
    <s v="HT"/>
    <x v="0"/>
    <x v="3"/>
    <m/>
    <m/>
    <m/>
    <m/>
    <m/>
    <m/>
    <m/>
    <m/>
    <m/>
  </r>
  <r>
    <s v="ASASY-01240-01"/>
    <s v="ASY-01240-01"/>
    <s v="N"/>
    <s v="TeikSoon Loh"/>
    <s v="ASSY CLOCK COVER OVEN W/GASKET"/>
    <s v="PLASTICS"/>
    <s v="SANMINA CORPORATION"/>
    <s v="SANMINA"/>
    <s v="ASY-01240-01"/>
    <n v="7"/>
    <n v="1000"/>
    <n v="-1961"/>
    <m/>
    <s v="PO"/>
    <m/>
    <n v="2056"/>
    <n v="0"/>
    <n v="0"/>
    <n v="2056"/>
    <n v="2056"/>
    <n v="2961"/>
    <n v="1350"/>
    <n v="1183"/>
    <n v="-2255"/>
    <s v="Cannot cover demand"/>
    <n v="1.8839999999999999"/>
    <m/>
    <n v="-1.8839999999999999"/>
    <m/>
    <m/>
    <m/>
    <x v="269"/>
    <s v="Sanmina Turtle Lake $1.88400 (100%)"/>
    <n v="1000"/>
    <n v="6"/>
    <s v="LF8913400"/>
    <s v="1/14-CJW:  Q1 carry over pricing."/>
    <s v="HT"/>
    <x v="0"/>
    <x v="3"/>
    <m/>
    <m/>
    <m/>
    <m/>
    <m/>
    <m/>
    <m/>
    <m/>
    <m/>
  </r>
  <r>
    <s v="ASASY-01254-01"/>
    <s v="ASY-01254-01"/>
    <s v="N"/>
    <s v="TeikSoon Loh"/>
    <s v="ASY LIGHTPIPE SHROUD QSFP 4OF8"/>
    <s v="PLASTICS"/>
    <s v="SANMINA CORPORATION"/>
    <s v="SANMINA"/>
    <s v="ASY-01254-01"/>
    <n v="7"/>
    <n v="1000"/>
    <n v="-5834"/>
    <m/>
    <s v="PO"/>
    <m/>
    <n v="4761"/>
    <n v="0"/>
    <n v="0"/>
    <n v="4761"/>
    <n v="4761"/>
    <n v="6834"/>
    <n v="7296"/>
    <n v="7296"/>
    <n v="-9369"/>
    <s v="Cannot cover demand"/>
    <n v="1.238"/>
    <m/>
    <n v="-1.238"/>
    <m/>
    <m/>
    <m/>
    <x v="270"/>
    <s v="Sanmina Turtle Lake $1.23800 (100%)"/>
    <n v="1000"/>
    <n v="6"/>
    <s v="LF8910900"/>
    <s v="1/14-CJW:  Q1 carry over pricing."/>
    <s v="HT"/>
    <x v="0"/>
    <x v="3"/>
    <m/>
    <m/>
    <m/>
    <m/>
    <m/>
    <m/>
    <m/>
    <m/>
    <m/>
  </r>
  <r>
    <s v="ASASY-01891-01"/>
    <s v="ASY-01891-01"/>
    <s v="N"/>
    <s v="TeikSoon Loh"/>
    <s v="ASY,ALAMEDA,FRONT PCA,LIGHTPIPE,SHROUD"/>
    <s v="PLASTICS"/>
    <s v="SANMINA CORPORATION"/>
    <s v="SANMINA"/>
    <s v="ASY-01891-01"/>
    <n v="7"/>
    <n v="1000"/>
    <n v="-4520"/>
    <m/>
    <s v="PO"/>
    <m/>
    <n v="1998"/>
    <n v="2000"/>
    <n v="0"/>
    <n v="3998"/>
    <n v="3998"/>
    <n v="5520"/>
    <n v="3054"/>
    <n v="2948"/>
    <n v="-4576"/>
    <s v="Cannot cover demand"/>
    <n v="1.2330000000000001"/>
    <m/>
    <n v="-1.2330000000000001"/>
    <m/>
    <m/>
    <m/>
    <x v="271"/>
    <s v="Sanmina Turtle Lake $1.23300 (100%)"/>
    <n v="1000"/>
    <n v="6"/>
    <s v="LF8896700"/>
    <s v="1/14-CJW:  Q1 carry over pricing."/>
    <s v="HT"/>
    <x v="0"/>
    <x v="3"/>
    <m/>
    <m/>
    <m/>
    <m/>
    <m/>
    <m/>
    <m/>
    <m/>
    <m/>
  </r>
  <r>
    <s v="ASASY-02144-01"/>
    <s v="ASY-02144-01"/>
    <s v="N"/>
    <s v="TeikSoon Loh"/>
    <s v="ASY,SFP,LIGHTPIPE,SHROUD"/>
    <s v="PLASTICS"/>
    <s v="SANMINA CORPORATION"/>
    <s v="SANMINA"/>
    <s v="ASY-02144-01"/>
    <n v="7"/>
    <n v="5000"/>
    <n v="-34156"/>
    <m/>
    <s v="PO"/>
    <m/>
    <n v="18931"/>
    <n v="8000"/>
    <n v="0"/>
    <n v="26931"/>
    <n v="26931"/>
    <n v="39156"/>
    <n v="13632"/>
    <n v="10152"/>
    <n v="-25857"/>
    <s v="Cannot cover demand"/>
    <n v="1.587"/>
    <m/>
    <n v="-1.587"/>
    <m/>
    <m/>
    <m/>
    <x v="272"/>
    <s v="Sanmina Turtle Lake $1.58700 (100%)"/>
    <n v="5000"/>
    <n v="6"/>
    <s v="LF8913500"/>
    <s v="1/14-CJW:  Q1 carry over pricing."/>
    <s v="HT"/>
    <x v="0"/>
    <x v="3"/>
    <m/>
    <m/>
    <m/>
    <m/>
    <m/>
    <m/>
    <m/>
    <m/>
    <m/>
  </r>
  <r>
    <s v="ASASY-02393-01"/>
    <s v="ASY-02393-01"/>
    <s v="N"/>
    <s v="TeikSoon Loh"/>
    <s v="ASY,PT REYES,QSFP,5OF8,LIGHTPIPE,SHROUD"/>
    <s v="PLASTICS"/>
    <s v="SANMINA CORPORATION"/>
    <s v="SANMINA"/>
    <s v="ASY-02393-01"/>
    <n v="7"/>
    <n v="1000"/>
    <n v="342"/>
    <m/>
    <s v="PO"/>
    <m/>
    <n v="1876"/>
    <n v="0"/>
    <n v="0"/>
    <n v="1876"/>
    <n v="1876"/>
    <n v="658"/>
    <n v="450"/>
    <n v="450"/>
    <n v="768"/>
    <s v="Can cover demand"/>
    <n v="1.2090000000000001"/>
    <m/>
    <n v="-1.2090000000000001"/>
    <m/>
    <m/>
    <m/>
    <x v="273"/>
    <s v="Sanmina Turtle Lake $1.20900 (100%)"/>
    <n v="1000"/>
    <n v="6"/>
    <s v="LF8913900"/>
    <s v="1/14-CJW:  Q1 carry over pricing."/>
    <s v="HT"/>
    <x v="0"/>
    <x v="3"/>
    <m/>
    <m/>
    <m/>
    <m/>
    <m/>
    <m/>
    <m/>
    <m/>
    <m/>
  </r>
  <r>
    <s v="ASASY-02909-01"/>
    <s v="ASY-02909-01"/>
    <s v="N"/>
    <s v="TeikSoon Loh"/>
    <s v="ASY,GLENHAVEN,LIGHTPIPE,3 IN 1"/>
    <s v="METAL"/>
    <s v="SANMINA CORPORATION"/>
    <s v="SANMINA"/>
    <s v="ASY-02909-01"/>
    <n v="7"/>
    <n v="1000"/>
    <n v="555"/>
    <m/>
    <s v="PO"/>
    <m/>
    <n v="239"/>
    <n v="1000"/>
    <n v="0"/>
    <n v="1239"/>
    <n v="1239"/>
    <n v="445"/>
    <n v="255"/>
    <n v="251"/>
    <n v="539"/>
    <s v="Can cover demand"/>
    <n v="2.1779999999999999"/>
    <m/>
    <n v="-2.1779999999999999"/>
    <m/>
    <m/>
    <m/>
    <x v="274"/>
    <s v="Sanmina Turtle Lake $2.17800 (100%)"/>
    <n v="1000"/>
    <n v="6"/>
    <s v="LF8931800"/>
    <s v="1/14-CJW:  Q1 carry over pricing."/>
    <s v="HT"/>
    <x v="0"/>
    <x v="3"/>
    <m/>
    <m/>
    <m/>
    <m/>
    <m/>
    <m/>
    <m/>
    <m/>
    <m/>
  </r>
  <r>
    <s v="ASASY-02914-01"/>
    <s v="ASY-02914-01"/>
    <s v="N"/>
    <s v="TeikSoon Loh"/>
    <s v="ASY,OAKLAND,LIGHTPIPE,3 IN 1"/>
    <s v="METAL"/>
    <s v="SANMINA CORPORATION"/>
    <s v="SANMINA"/>
    <s v="ASY-02914-01"/>
    <n v="7"/>
    <n v="1000"/>
    <n v="-6977"/>
    <m/>
    <s v="PO"/>
    <m/>
    <n v="3127"/>
    <n v="3000"/>
    <n v="0"/>
    <n v="6127"/>
    <n v="6127"/>
    <n v="7977"/>
    <n v="4825"/>
    <n v="4680"/>
    <n v="-6675"/>
    <s v="Cannot cover demand"/>
    <n v="2.1779999999999999"/>
    <m/>
    <n v="-2.1779999999999999"/>
    <m/>
    <m/>
    <m/>
    <x v="274"/>
    <s v="Sanmina Turtle Lake $2.17800 (100%)"/>
    <n v="1000"/>
    <n v="6"/>
    <s v="LF8931900"/>
    <s v="1/14-CJW:  Q1 carry over pricing."/>
    <s v="HT"/>
    <x v="0"/>
    <x v="3"/>
    <m/>
    <m/>
    <m/>
    <m/>
    <m/>
    <m/>
    <m/>
    <m/>
    <m/>
  </r>
  <r>
    <s v="ASASY-02919-01"/>
    <s v="ASY-02919-01"/>
    <s v="N"/>
    <s v="TeikSoon Loh"/>
    <s v="ASY,CALPELLA,LIGHTPIPE,3 IN 1"/>
    <s v="PLASTICS"/>
    <s v="SANMINA CORPORATION"/>
    <s v="SANMINA"/>
    <s v="ASY-02919-01"/>
    <n v="7"/>
    <n v="1000"/>
    <n v="544"/>
    <m/>
    <s v="PO"/>
    <m/>
    <n v="262"/>
    <n v="0"/>
    <n v="0"/>
    <n v="262"/>
    <n v="262"/>
    <n v="456"/>
    <n v="290"/>
    <n v="270"/>
    <n v="-484"/>
    <s v="Cannot cover demand"/>
    <n v="2.1779999999999999"/>
    <m/>
    <n v="-2.1779999999999999"/>
    <m/>
    <m/>
    <m/>
    <x v="274"/>
    <s v="Sanmina Turtle Lake $2.17800 (100%)"/>
    <n v="1000"/>
    <n v="6"/>
    <s v="LF8932000"/>
    <s v="1/14-CJW:  Q1 carry over pricing."/>
    <s v="HT"/>
    <x v="0"/>
    <x v="3"/>
    <m/>
    <m/>
    <m/>
    <m/>
    <m/>
    <m/>
    <m/>
    <m/>
    <m/>
  </r>
  <r>
    <s v="ASASY-02984-01"/>
    <s v="ASY-02984-01"/>
    <s v="N"/>
    <s v="TeikSoon Loh"/>
    <s v="ASY,LOS ANGELES,QSFP,2X2,LIGHTPIPE,SHROU"/>
    <s v="PLASTICS"/>
    <s v="SANMINA CORPORATION"/>
    <s v="SANMINA"/>
    <s v="ASY-02984-01"/>
    <n v="7"/>
    <n v="1000"/>
    <n v="-3468"/>
    <m/>
    <s v="PO"/>
    <m/>
    <n v="66192"/>
    <n v="0"/>
    <n v="0"/>
    <n v="66192"/>
    <n v="66192"/>
    <n v="4468"/>
    <n v="4710"/>
    <n v="4650"/>
    <n v="57014"/>
    <s v="Can cover demand"/>
    <n v="1.8979999999999999"/>
    <m/>
    <n v="-1.8979999999999999"/>
    <m/>
    <m/>
    <m/>
    <x v="275"/>
    <s v="Sanmina Turtle Lake $1.89800 (100%)"/>
    <n v="1000"/>
    <n v="6"/>
    <s v="LF8945300"/>
    <s v="1/14-CJW:  Q1 carry over pricing."/>
    <s v="HT"/>
    <x v="0"/>
    <x v="3"/>
    <m/>
    <m/>
    <m/>
    <m/>
    <m/>
    <m/>
    <m/>
    <m/>
    <m/>
  </r>
  <r>
    <s v="ASASY-02985-01"/>
    <s v="ASY-02985-01"/>
    <s v="N"/>
    <s v="TeikSoon Loh"/>
    <s v="ASY,LOS ANGELES,QSFP,2X2,LIGHTPIPE,SHROU"/>
    <s v="PLASTICS"/>
    <s v="SANMINA CORPORATION"/>
    <s v="SANMINA"/>
    <s v="ASY-02985-01"/>
    <n v="7"/>
    <n v="1000"/>
    <n v="-8568"/>
    <m/>
    <s v="PO"/>
    <m/>
    <n v="36625"/>
    <n v="0"/>
    <n v="0"/>
    <n v="36625"/>
    <n v="36625"/>
    <n v="9568"/>
    <n v="8535"/>
    <n v="8415"/>
    <n v="18522"/>
    <s v="Can cover demand"/>
    <n v="1.8979999999999999"/>
    <m/>
    <n v="-1.8979999999999999"/>
    <m/>
    <m/>
    <m/>
    <x v="275"/>
    <s v="Sanmina Turtle Lake $1.89800 (100%)"/>
    <n v="1000"/>
    <n v="6"/>
    <s v="LF8945400"/>
    <s v="1/14-CJW:  Q1 carry over pricing."/>
    <s v="HT"/>
    <x v="0"/>
    <x v="3"/>
    <m/>
    <m/>
    <m/>
    <m/>
    <m/>
    <m/>
    <m/>
    <m/>
    <m/>
  </r>
  <r>
    <s v="ASASY-03023-02"/>
    <s v="ASY-03023-02"/>
    <s v="N"/>
    <s v="TeikSoon Loh"/>
    <s v="ASY,SPRUCEFISH,LIGHTPIPE,SHROUD"/>
    <s v="PLASTICS"/>
    <s v="SANMINA CORPORATION"/>
    <s v="SANMINA"/>
    <s v="ASY-03023-02"/>
    <n v="7"/>
    <n v="1000"/>
    <n v="950"/>
    <m/>
    <s v="PO"/>
    <m/>
    <n v="130"/>
    <n v="0"/>
    <n v="0"/>
    <n v="130"/>
    <n v="130"/>
    <n v="50"/>
    <n v="0"/>
    <n v="0"/>
    <n v="80"/>
    <s v="Can cover demand"/>
    <n v="1.107"/>
    <m/>
    <n v="-1.107"/>
    <m/>
    <m/>
    <m/>
    <x v="276"/>
    <s v="Sanmina Turtle Lake $1.10700 (100%)"/>
    <n v="1000"/>
    <n v="6"/>
    <s v="LF8947100"/>
    <s v="1/14-CJW:  Q1 carry over pricing."/>
    <s v="HT"/>
    <x v="0"/>
    <x v="3"/>
    <m/>
    <m/>
    <m/>
    <m/>
    <m/>
    <m/>
    <m/>
    <m/>
    <m/>
  </r>
  <r>
    <s v="ASASY-03171-01"/>
    <s v="ASY-03171-01"/>
    <s v="N"/>
    <s v="TeikSoon Loh"/>
    <s v="ASY,SFP,LIGHTPIPE,SHROUD,EXTENDED"/>
    <s v="PLASTICS"/>
    <s v="SANMINA CORPORATION"/>
    <s v="SANMINA"/>
    <s v="ASY-03171-01"/>
    <n v="7"/>
    <n v="1000"/>
    <n v="152"/>
    <m/>
    <s v="PO"/>
    <m/>
    <n v="1403"/>
    <n v="0"/>
    <n v="0"/>
    <n v="1403"/>
    <n v="1403"/>
    <n v="848"/>
    <n v="360"/>
    <n v="360"/>
    <n v="195"/>
    <s v="Can cover demand"/>
    <n v="1.331"/>
    <m/>
    <n v="-1.331"/>
    <m/>
    <m/>
    <m/>
    <x v="277"/>
    <s v="Sanmina Turtle Lake $1.33100 (100%)"/>
    <n v="1000"/>
    <n v="6"/>
    <s v="LF8955500"/>
    <s v="1/14-CJW:  Q1 carry over pricing."/>
    <s v="HT"/>
    <x v="0"/>
    <x v="3"/>
    <m/>
    <m/>
    <m/>
    <m/>
    <m/>
    <m/>
    <m/>
    <m/>
    <m/>
  </r>
  <r>
    <s v="ASASY-03268-07D"/>
    <s v="ASY-03268-07"/>
    <s v="N"/>
    <s v="HOECHOON CHNG"/>
    <s v="ASY,OTTER LAKE,CHASSIS,BASE SHEET METAL"/>
    <s v="METAL"/>
    <s v="TENERE INC."/>
    <s v="TENERE"/>
    <s v="ASY-03268-07"/>
    <n v="9"/>
    <n v="100"/>
    <n v="50"/>
    <m/>
    <s v="PO"/>
    <m/>
    <n v="50"/>
    <n v="96"/>
    <n v="0"/>
    <n v="146"/>
    <n v="146"/>
    <n v="50"/>
    <n v="0"/>
    <n v="0"/>
    <n v="96"/>
    <s v="Can cover demand"/>
    <n v="75.709999999999994"/>
    <m/>
    <n v="-75.709999999999994"/>
    <m/>
    <m/>
    <m/>
    <x v="278"/>
    <s v="Tenere MX  $79.17000 (100%)"/>
    <n v="250"/>
    <n v="12"/>
    <s v="ASY-03268-07"/>
    <s v="1/17-CJW:  Changed from Foxconn China back to Tenere MX pricing.  Foxconn qual delayed to Nanning site Q3."/>
    <s v="ST"/>
    <x v="0"/>
    <x v="3"/>
    <m/>
    <m/>
    <m/>
    <m/>
    <m/>
    <m/>
    <m/>
    <m/>
    <m/>
  </r>
  <r>
    <s v="ASASY-03268-08D"/>
    <s v="ASY-03268-08"/>
    <s v="N"/>
    <s v="HOECHOON CHNG"/>
    <s v="ASY,OTTER LAKE,CHASSIS,BASE SHEET METAL"/>
    <s v="METAL"/>
    <s v="TENERE"/>
    <s v="TENERE INC - MONTERREY (MEXICO)"/>
    <s v="ASY-03268-08"/>
    <m/>
    <m/>
    <n v="0"/>
    <m/>
    <s v="PO"/>
    <s v="New part"/>
    <n v="0"/>
    <n v="0"/>
    <n v="0"/>
    <n v="0"/>
    <n v="0"/>
    <n v="0"/>
    <n v="0"/>
    <n v="0"/>
    <n v="0"/>
    <s v="JPE to Add Demand"/>
    <s v="TBD Chris"/>
    <m/>
    <e v="#VALUE!"/>
    <m/>
    <m/>
    <m/>
    <x v="279"/>
    <s v="Tenere MX  $82.28000 (100%)"/>
    <n v="250"/>
    <n v="12"/>
    <s v="ASY-03268-08"/>
    <s v="1/17-CJW:  Added pricing."/>
    <s v="ST"/>
    <x v="0"/>
    <x v="3"/>
    <m/>
    <m/>
    <m/>
    <m/>
    <m/>
    <m/>
    <m/>
    <m/>
    <m/>
  </r>
  <r>
    <s v="ASASY-03271-01D"/>
    <s v="ASY-03271-01"/>
    <s v="N"/>
    <s v="HOECHOON CHNG"/>
    <s v="ASY,DENALI,OTTER LAKE,SUP,TOP COVER"/>
    <s v="METAL"/>
    <s v="TENERE INC."/>
    <s v="TENERE"/>
    <s v="ASY-03271-01"/>
    <n v="9"/>
    <n v="100"/>
    <n v="50"/>
    <m/>
    <s v="PO"/>
    <m/>
    <n v="50"/>
    <n v="96"/>
    <n v="0"/>
    <n v="146"/>
    <n v="146"/>
    <n v="50"/>
    <n v="0"/>
    <n v="0"/>
    <n v="96"/>
    <s v="Can cover demand"/>
    <n v="7.77"/>
    <m/>
    <n v="-7.77"/>
    <m/>
    <m/>
    <m/>
    <x v="280"/>
    <s v="Tenere MX  $6.78000 (100%)"/>
    <n v="250"/>
    <n v="8"/>
    <s v="ASY-03271-01"/>
    <s v="1/17-CJW:  Changed from Foxconn China back to Tenere MX pricing.  Foxconn qual delayed to Nanning site Q3."/>
    <s v="ST"/>
    <x v="0"/>
    <x v="3"/>
    <m/>
    <m/>
    <m/>
    <m/>
    <m/>
    <m/>
    <m/>
    <m/>
    <m/>
  </r>
  <r>
    <s v="ASASY-03272-01D"/>
    <s v="ASY-03272-01"/>
    <s v="N"/>
    <s v="HOECHOON CHNG"/>
    <s v="ASY,DENALI,SUP,CONNECTOR BRACKET"/>
    <s v="METAL"/>
    <s v="TENERE INC."/>
    <s v="TENERE"/>
    <s v="ASY-03272-01"/>
    <n v="9"/>
    <n v="100"/>
    <n v="50"/>
    <m/>
    <s v="PO"/>
    <m/>
    <n v="50"/>
    <n v="96"/>
    <n v="0"/>
    <n v="146"/>
    <n v="146"/>
    <n v="50"/>
    <n v="0"/>
    <n v="0"/>
    <n v="96"/>
    <s v="Can cover demand"/>
    <n v="5.48"/>
    <m/>
    <n v="-5.48"/>
    <m/>
    <m/>
    <m/>
    <x v="281"/>
    <s v="Tenere MX  $3.92000 (100%)"/>
    <n v="250"/>
    <n v="8"/>
    <s v="ASY-03272-01"/>
    <s v="1/17-CJW:  Changed from Foxconn China back to Tenere MX pricing.  Foxconn qual delayed to Nanning site Q3."/>
    <s v="ST"/>
    <x v="0"/>
    <x v="3"/>
    <m/>
    <m/>
    <m/>
    <m/>
    <m/>
    <m/>
    <m/>
    <m/>
    <m/>
  </r>
  <r>
    <s v="ASASY-03297-04"/>
    <s v="ASY-03297-04"/>
    <s v="N"/>
    <s v="TeikSoon Loh"/>
    <s v="ASY, LC, TOP COVER, McKINLEY"/>
    <s v="METAL"/>
    <s v="CLOUD NETWORK TECHNOLOGY"/>
    <s v="HON HAI PRECISION INDUSTRY CO. LTD."/>
    <s v="ASY-03297-04"/>
    <n v="11"/>
    <n v="100"/>
    <n v="100"/>
    <m/>
    <s v="PO"/>
    <m/>
    <n v="0"/>
    <n v="0"/>
    <n v="0"/>
    <n v="0"/>
    <n v="0"/>
    <n v="0"/>
    <n v="0"/>
    <n v="0"/>
    <n v="0"/>
    <s v="No demand"/>
    <n v="9.15"/>
    <m/>
    <n v="-9.15"/>
    <m/>
    <m/>
    <m/>
    <x v="282"/>
    <s v="Tenere MX $9.15000 (100%)"/>
    <n v="100"/>
    <n v="8"/>
    <s v="ASY-03297-04"/>
    <s v="1/14-CJW:  Q1 carry over pricing."/>
    <s v="ST"/>
    <x v="0"/>
    <x v="3"/>
    <m/>
    <m/>
    <m/>
    <m/>
    <m/>
    <m/>
    <m/>
    <m/>
    <m/>
  </r>
  <r>
    <s v="ASASY-03298-06"/>
    <s v="ASY-03298-06"/>
    <s v="N"/>
    <s v="TeikSoon Loh"/>
    <s v="ASY, LC, BOTTOM COVER, McKINLEY"/>
    <s v="METAL"/>
    <s v="TENERE INC."/>
    <s v="TENERE INC - MONTERREY (MEXICO)"/>
    <s v="ASY-03298-06"/>
    <n v="9"/>
    <n v="100"/>
    <n v="100"/>
    <m/>
    <s v="PO"/>
    <m/>
    <n v="0"/>
    <n v="0"/>
    <n v="0"/>
    <n v="0"/>
    <n v="0"/>
    <n v="0"/>
    <n v="0"/>
    <n v="0"/>
    <n v="0"/>
    <s v="No demand"/>
    <n v="15.88"/>
    <m/>
    <n v="-15.88"/>
    <m/>
    <m/>
    <m/>
    <x v="283"/>
    <s v="Tenere MX $15.88000 (100%)"/>
    <n v="100"/>
    <n v="8"/>
    <s v="ASY-03298-06"/>
    <s v="1/14-CJW:  Q1 carry over pricing."/>
    <s v="ST"/>
    <x v="0"/>
    <x v="3"/>
    <m/>
    <m/>
    <m/>
    <m/>
    <m/>
    <m/>
    <m/>
    <m/>
    <m/>
  </r>
  <r>
    <s v="ASASY-03305-05"/>
    <s v="ASY-03305-05"/>
    <s v="N"/>
    <s v="TeikSoon Loh"/>
    <s v="ASY, DN, LC, CONNECTOR STIFFENER"/>
    <s v="METAL"/>
    <s v="TENERE INC."/>
    <s v="TENERE"/>
    <s v="ASY-03305-05"/>
    <n v="9"/>
    <n v="500"/>
    <n v="470"/>
    <m/>
    <s v="PO"/>
    <m/>
    <n v="60"/>
    <n v="50"/>
    <n v="0"/>
    <n v="110"/>
    <n v="110"/>
    <n v="30"/>
    <n v="0"/>
    <n v="0"/>
    <n v="80"/>
    <s v="Can cover demand"/>
    <n v="3.29"/>
    <m/>
    <n v="-3.29"/>
    <m/>
    <m/>
    <m/>
    <x v="284"/>
    <s v="Tenere MX  $3.29000 (100%)"/>
    <n v="1000"/>
    <n v="8"/>
    <s v="ASY-03305-05"/>
    <s v="1/17-CJW:  Changed from Foxconn China back to Tenere MX pricing.  Foxconn qual delayed to Nanning site Q3."/>
    <s v="HT"/>
    <x v="0"/>
    <x v="3"/>
    <m/>
    <m/>
    <m/>
    <m/>
    <m/>
    <m/>
    <m/>
    <m/>
    <m/>
  </r>
  <r>
    <s v="ASASY-03410-04"/>
    <s v="ASY-03410-04"/>
    <s v="N"/>
    <s v="TeikSoon Loh"/>
    <s v="ASY,DN,FC,COVER REAR,ELDRIDGE"/>
    <s v="METAL"/>
    <s v="TENERE INC."/>
    <s v="TENERE"/>
    <s v="ASY-03410-04"/>
    <n v="9"/>
    <n v="500"/>
    <n v="420"/>
    <n v="6594"/>
    <s v="PO"/>
    <m/>
    <n v="0"/>
    <n v="0"/>
    <n v="0"/>
    <n v="0"/>
    <n v="0"/>
    <n v="80"/>
    <n v="0"/>
    <n v="0"/>
    <n v="-80"/>
    <s v="Cannot cover demand"/>
    <n v="15.7"/>
    <m/>
    <n v="-15.7"/>
    <m/>
    <m/>
    <m/>
    <x v="285"/>
    <s v="Tenere MX  $15.70000 (100%)"/>
    <n v="1000"/>
    <n v="8"/>
    <s v="ASY-03410-04"/>
    <s v="1/17-CJW:  Changed from Foxconn China back to Tenere MX pricing.  Foxconn qual delayed to Nanning site Q3."/>
    <s v="ST"/>
    <x v="0"/>
    <x v="3"/>
    <m/>
    <m/>
    <m/>
    <m/>
    <m/>
    <m/>
    <m/>
    <m/>
    <m/>
  </r>
  <r>
    <s v="ASASY-03413-07"/>
    <s v="ASY-03413-07"/>
    <s v="N"/>
    <s v="TeikSoon Loh"/>
    <s v="ASY,DN,FC,BRACKET,TMP3,ELDRIDGE"/>
    <s v="METAL"/>
    <s v="TENERE INC."/>
    <s v="TENERE"/>
    <s v="ASY-03413-07"/>
    <n v="9"/>
    <n v="500"/>
    <n v="420"/>
    <m/>
    <s v="PO"/>
    <m/>
    <n v="0"/>
    <n v="0"/>
    <n v="0"/>
    <n v="0"/>
    <n v="0"/>
    <n v="80"/>
    <n v="0"/>
    <n v="0"/>
    <n v="-80"/>
    <s v="Cannot cover demand"/>
    <n v="10.38"/>
    <m/>
    <n v="-10.38"/>
    <m/>
    <m/>
    <m/>
    <x v="286"/>
    <s v="Tenere MX  $10.38000 (100%)"/>
    <n v="1000"/>
    <n v="8"/>
    <s v="ASY-03413-07"/>
    <s v="1/17-CJW:  Changed from Foxconn China back to Tenere MX pricing.  Foxconn qual delayed to Nanning site Q3."/>
    <s v="ST"/>
    <x v="0"/>
    <x v="3"/>
    <m/>
    <m/>
    <m/>
    <m/>
    <m/>
    <m/>
    <m/>
    <m/>
    <m/>
  </r>
  <r>
    <s v="ASASY-03420-05"/>
    <s v="ASY-03420-05"/>
    <s v="N"/>
    <s v="TeikSoon Loh"/>
    <s v="ASY,DN,FC,STIFFENER,PCB, ELDRIDGE"/>
    <s v="METAL"/>
    <s v="TENERE INC."/>
    <s v="TENERE"/>
    <s v="ASY-03420-05"/>
    <n v="9"/>
    <n v="500"/>
    <n v="420"/>
    <m/>
    <s v="PO"/>
    <m/>
    <n v="0"/>
    <n v="0"/>
    <n v="0"/>
    <n v="0"/>
    <n v="0"/>
    <n v="80"/>
    <n v="0"/>
    <n v="0"/>
    <n v="-80"/>
    <s v="Cannot cover demand"/>
    <n v="7.51"/>
    <m/>
    <n v="-7.51"/>
    <m/>
    <m/>
    <m/>
    <x v="287"/>
    <s v="Tenere MX  $7.51000 (100%)"/>
    <n v="1000"/>
    <n v="8"/>
    <s v="ASY-03420-05"/>
    <s v="1/17-CJW:  Changed from Foxconn China back to Tenere MX pricing.  Foxconn qual delayed to Nanning site Q3."/>
    <s v="ST"/>
    <x v="0"/>
    <x v="3"/>
    <m/>
    <m/>
    <m/>
    <m/>
    <m/>
    <m/>
    <m/>
    <m/>
    <m/>
  </r>
  <r>
    <s v="ASASY-03426-01"/>
    <s v="ASY-03426-01"/>
    <s v="N"/>
    <s v="TeikSoon Loh"/>
    <s v="ASY,LIGHTPIPE,SHROUD,OSFP"/>
    <s v="PLASTICS"/>
    <s v="SANMINA CORPORATION"/>
    <s v="SANMINA"/>
    <s v="ASY-03426-01"/>
    <n v="7"/>
    <n v="2500"/>
    <n v="692"/>
    <m/>
    <s v="PO"/>
    <m/>
    <n v="1970"/>
    <n v="5000"/>
    <n v="0"/>
    <n v="6970"/>
    <n v="6970"/>
    <n v="1808"/>
    <n v="2400"/>
    <n v="2400"/>
    <n v="2762"/>
    <s v="Can cover demand"/>
    <n v="1.212"/>
    <m/>
    <n v="-1.212"/>
    <m/>
    <m/>
    <m/>
    <x v="288"/>
    <s v="Sanmina Turtle Lake $1.21200 (100%)"/>
    <n v="2500"/>
    <n v="6"/>
    <s v="LF8957700"/>
    <s v="1/14-CJW:  Q1 carry over pricing."/>
    <s v="HT"/>
    <x v="0"/>
    <x v="3"/>
    <m/>
    <m/>
    <m/>
    <m/>
    <m/>
    <m/>
    <m/>
    <m/>
    <m/>
  </r>
  <r>
    <s v="ASASY-03446-01"/>
    <s v="ASY-03446-01"/>
    <s v="N"/>
    <s v="TeikSoon Loh"/>
    <s v="ASY,MECH,DAWSON-MGMT,LIGHT PIPE,SHROUD"/>
    <s v="PLASTICS"/>
    <s v="SANMINA CORPORATION"/>
    <s v="SANMINA"/>
    <s v="ASY-03446-01"/>
    <n v="7"/>
    <n v="1000"/>
    <n v="-959"/>
    <m/>
    <s v="PO"/>
    <m/>
    <n v="904"/>
    <n v="1000"/>
    <n v="0"/>
    <n v="1904"/>
    <n v="1904"/>
    <n v="1959"/>
    <n v="1320"/>
    <n v="535"/>
    <n v="-1375"/>
    <s v="Cannot cover demand"/>
    <n v="2.0710000000000002"/>
    <m/>
    <n v="-2.0710000000000002"/>
    <m/>
    <m/>
    <m/>
    <x v="289"/>
    <s v="Sanmina Turtle Lake $2.07100 (100%)"/>
    <n v="1000"/>
    <n v="6"/>
    <s v="LF8968000"/>
    <s v="1/14-CJW:  Q1 carry over pricing."/>
    <s v="HT"/>
    <x v="0"/>
    <x v="3"/>
    <m/>
    <m/>
    <m/>
    <m/>
    <m/>
    <m/>
    <m/>
    <m/>
    <m/>
  </r>
  <r>
    <s v="ASASY-03493-01"/>
    <s v="ASY-03493-01"/>
    <s v="N"/>
    <s v="TeikSoon Loh"/>
    <s v="ASY,B2B,SINGLE LIGHTPIPE,SHROUD"/>
    <s v="PLASTICS"/>
    <s v="SANMINA CORPORATION"/>
    <s v="SANMINA"/>
    <s v="ASY-03493-01"/>
    <n v="7"/>
    <n v="1000"/>
    <n v="-1328"/>
    <m/>
    <s v="PO"/>
    <m/>
    <n v="2954"/>
    <n v="0"/>
    <n v="0"/>
    <n v="2954"/>
    <n v="2954"/>
    <n v="2328"/>
    <n v="1704"/>
    <n v="1704"/>
    <n v="-1078"/>
    <s v="Cannot cover demand"/>
    <n v="1.234"/>
    <m/>
    <n v="-1.234"/>
    <m/>
    <m/>
    <m/>
    <x v="290"/>
    <s v="Sanmina Turtle Lake $1.23400 (100%)"/>
    <n v="1000"/>
    <n v="6"/>
    <s v="LF8961800"/>
    <s v="1/14-CJW:  Q1 carry over pricing."/>
    <s v="HT"/>
    <x v="0"/>
    <x v="3"/>
    <m/>
    <m/>
    <m/>
    <m/>
    <m/>
    <m/>
    <m/>
    <m/>
    <m/>
  </r>
  <r>
    <s v="ASASY-03579-03D"/>
    <s v="ASY-03579-03"/>
    <s v="N"/>
    <s v="HOECHOON CHNG"/>
    <s v="ASY,DN,OL,SSD,COVER,PLATE"/>
    <s v="METAL"/>
    <s v="TENERE INC."/>
    <s v="TENERE"/>
    <s v="ASY-03579-03"/>
    <n v="9"/>
    <n v="100"/>
    <n v="50"/>
    <m/>
    <s v="PO"/>
    <m/>
    <n v="50"/>
    <n v="96"/>
    <n v="0"/>
    <n v="146"/>
    <n v="146"/>
    <n v="50"/>
    <n v="0"/>
    <n v="0"/>
    <n v="96"/>
    <s v="Can cover demand"/>
    <n v="7.12"/>
    <m/>
    <n v="-7.12"/>
    <m/>
    <m/>
    <m/>
    <x v="291"/>
    <s v="Tenere MX  $8.79000 (100%)"/>
    <n v="250"/>
    <n v="8"/>
    <s v="ASY-03579-03"/>
    <s v="1/17-CJW:  Changed from Foxconn China back to Tenere MX pricing.  Foxconn qual delayed to Nanning site Q3."/>
    <s v="ST"/>
    <x v="0"/>
    <x v="3"/>
    <m/>
    <m/>
    <m/>
    <m/>
    <m/>
    <m/>
    <m/>
    <m/>
    <m/>
  </r>
  <r>
    <s v="ASASY-03687-02"/>
    <s v="ASY-03687-02"/>
    <s v="N"/>
    <s v="TeikSoon Loh"/>
    <s v="ASY,LIGHTPIPE,MT AMETHYST,LEFT"/>
    <s v="PLASTICS"/>
    <s v="INTERPLEX PLASTIC INDUSTRIES"/>
    <s v="INTERPLXCN"/>
    <s v="ASY-03687-02"/>
    <n v="9"/>
    <n v="1000"/>
    <n v="385"/>
    <m/>
    <s v="PO"/>
    <m/>
    <n v="619"/>
    <n v="1000"/>
    <n v="0"/>
    <n v="1619"/>
    <n v="1619"/>
    <n v="615"/>
    <n v="369"/>
    <n v="369"/>
    <n v="635"/>
    <s v="Can cover demand"/>
    <n v="0.78949999999999998"/>
    <m/>
    <n v="-0.78949999999999998"/>
    <m/>
    <m/>
    <m/>
    <x v="292"/>
    <s v="Interplex Plastic Industries PTE LTD $0.78950 (100%)"/>
    <n v="1000"/>
    <n v="6"/>
    <s v="ASY-03687-02"/>
    <s v="1/14-CJW:  Q1 carry over pricing."/>
    <s v="HT"/>
    <x v="0"/>
    <x v="3"/>
    <m/>
    <m/>
    <m/>
    <m/>
    <m/>
    <m/>
    <m/>
    <m/>
    <m/>
  </r>
  <r>
    <s v="ASASY-03688-02"/>
    <s v="ASY-03688-02"/>
    <s v="N"/>
    <s v="TeikSoon Loh"/>
    <s v="ASY,LIGHTPIPE,MT AMETHYST,RIGHT"/>
    <s v="PLASTICS"/>
    <s v="INTERPLEX PLASTIC INDUSTRIES"/>
    <s v="INTERPLXCN"/>
    <s v="ASY-03688-02"/>
    <n v="9"/>
    <n v="1000"/>
    <n v="385"/>
    <m/>
    <s v="PO"/>
    <m/>
    <n v="942"/>
    <n v="0"/>
    <n v="0"/>
    <n v="942"/>
    <n v="942"/>
    <n v="615"/>
    <n v="369"/>
    <n v="369"/>
    <n v="-42"/>
    <s v="Cannot cover demand"/>
    <n v="0.78949999999999998"/>
    <m/>
    <n v="-0.78949999999999998"/>
    <m/>
    <m/>
    <m/>
    <x v="292"/>
    <s v="Interplex Plastic Industries PTE LTD $0.78950 (100%)"/>
    <n v="1000"/>
    <n v="6"/>
    <s v="ASY-03688-02"/>
    <s v="1/14-CJW:  Q1 carry over pricing."/>
    <s v="HT"/>
    <x v="0"/>
    <x v="3"/>
    <m/>
    <m/>
    <m/>
    <m/>
    <m/>
    <m/>
    <m/>
    <m/>
    <m/>
  </r>
  <r>
    <s v="ASASY-03750-04"/>
    <s v="ASY-03750-04"/>
    <s v="N"/>
    <s v="TeikSoon Loh"/>
    <s v="ASY,DN,FC,STIFFENER,ELDRIDGE"/>
    <s v="METAL"/>
    <s v="TENERE INC."/>
    <s v="TENERE"/>
    <s v="ASY-03750-04"/>
    <n v="7"/>
    <n v="500"/>
    <n v="420"/>
    <m/>
    <s v="PO"/>
    <m/>
    <n v="0"/>
    <n v="0"/>
    <n v="0"/>
    <n v="0"/>
    <n v="0"/>
    <n v="80"/>
    <n v="0"/>
    <n v="0"/>
    <n v="-80"/>
    <s v="Cannot cover demand"/>
    <n v="9.9499999999999993"/>
    <m/>
    <n v="-9.9499999999999993"/>
    <m/>
    <m/>
    <m/>
    <x v="293"/>
    <s v="Tenere MX $9.95000 (100%)"/>
    <n v="1000"/>
    <n v="8"/>
    <s v="ASY-03750-04"/>
    <s v="1/14-CJW:  Q1 carry over pricing."/>
    <s v="Hybrid"/>
    <x v="0"/>
    <x v="3"/>
    <m/>
    <m/>
    <m/>
    <m/>
    <m/>
    <m/>
    <m/>
    <m/>
    <m/>
  </r>
  <r>
    <s v="ASASY-03792-06"/>
    <s v="ASY-03792-06"/>
    <s v="N"/>
    <s v="TeikSoon Loh"/>
    <s v="ASY,DN,FC,TRAY,ELDRIDGE"/>
    <s v="METAL"/>
    <s v="TENERE INC."/>
    <s v="TENERE"/>
    <s v="ASY-03792-06"/>
    <n v="13"/>
    <n v="500"/>
    <n v="460"/>
    <m/>
    <s v="PO"/>
    <s v="Refer 07 version"/>
    <n v="0"/>
    <n v="0"/>
    <n v="0"/>
    <n v="0"/>
    <n v="0"/>
    <n v="40"/>
    <n v="0"/>
    <n v="0"/>
    <n v="-40"/>
    <s v="Cannot cover demand"/>
    <s v="EOL"/>
    <m/>
    <e v="#VALUE!"/>
    <m/>
    <m/>
    <m/>
    <x v="294"/>
    <s v="Tenere MX $318.46000 (100%)"/>
    <n v="1000"/>
    <n v="12"/>
    <s v="ASY-03792-06"/>
    <s v="1/14-CJW:  Q1 carry over pricing."/>
    <m/>
    <x v="0"/>
    <x v="3"/>
    <m/>
    <m/>
    <m/>
    <m/>
    <m/>
    <m/>
    <m/>
    <m/>
    <m/>
  </r>
  <r>
    <s v="ASASY-03792-07D"/>
    <s v="ASY-03792-07"/>
    <s v="N"/>
    <s v="HOECHOON CHNG"/>
    <s v="ASY,DN,FC,TRAY,ELDRIDGE"/>
    <s v="METAL"/>
    <s v="TENERE INC."/>
    <s v="TENERE INC - MONTERREY (MEXICO)"/>
    <s v="ASY-03792-07"/>
    <n v="13"/>
    <n v="1000"/>
    <n v="960"/>
    <n v="308332.79999999999"/>
    <s v="PO"/>
    <m/>
    <n v="0"/>
    <n v="0"/>
    <n v="0"/>
    <n v="0"/>
    <n v="0"/>
    <n v="40"/>
    <n v="0"/>
    <n v="0"/>
    <n v="-40"/>
    <s v="Cannot cover demand"/>
    <n v="321.18"/>
    <m/>
    <n v="-321.18"/>
    <m/>
    <m/>
    <m/>
    <x v="295"/>
    <s v="Tenere MX $321.18000 (100%)"/>
    <n v="1000"/>
    <n v="12"/>
    <s v="ASY-03792-07"/>
    <s v="1/14-CJW:  Q1 carry over pricing."/>
    <s v="Hybrid"/>
    <x v="0"/>
    <x v="3"/>
    <m/>
    <m/>
    <m/>
    <m/>
    <m/>
    <m/>
    <m/>
    <m/>
    <m/>
  </r>
  <r>
    <s v="ASASY-03834-03D"/>
    <s v="ASY-03834-03"/>
    <s v="N"/>
    <s v="HOECHOON CHNG"/>
    <s v="ASY,LC,STIFFENER,FRONT,CLEARWATER"/>
    <s v="METAL"/>
    <s v="TENERE INC."/>
    <s v="TENERE"/>
    <s v="ASY-03834-03"/>
    <n v="9"/>
    <n v="300"/>
    <n v="300"/>
    <m/>
    <s v="PO"/>
    <m/>
    <n v="30"/>
    <n v="50"/>
    <n v="0"/>
    <n v="80"/>
    <n v="80"/>
    <n v="0"/>
    <n v="0"/>
    <n v="0"/>
    <n v="80"/>
    <s v="No demand"/>
    <n v="8.61"/>
    <m/>
    <n v="-8.61"/>
    <m/>
    <m/>
    <m/>
    <x v="296"/>
    <s v="Tenere MX  $8.61000 (100%)"/>
    <n v="500"/>
    <n v="8"/>
    <s v="ASY-03834-03"/>
    <s v="1/17-CJW:  Changed from Foxconn China back to Tenere MX pricing.  Foxconn qual delayed to Nanning site Q3."/>
    <s v="ST"/>
    <x v="0"/>
    <x v="3"/>
    <m/>
    <m/>
    <m/>
    <m/>
    <m/>
    <m/>
    <m/>
    <m/>
    <m/>
  </r>
  <r>
    <s v="ASASY-03835-03D"/>
    <s v="ASY-03835-03"/>
    <s v="N"/>
    <s v="HOECHOON CHNG"/>
    <s v="ASY, LC, TOP COVER, CLEARWATER"/>
    <s v="METAL"/>
    <s v="TENERE INC."/>
    <s v="TENERE"/>
    <s v="ASY-03835-03"/>
    <n v="9"/>
    <n v="3000"/>
    <n v="2970"/>
    <m/>
    <s v="PO"/>
    <m/>
    <n v="60"/>
    <n v="50"/>
    <n v="0"/>
    <n v="110"/>
    <n v="110"/>
    <n v="30"/>
    <n v="0"/>
    <n v="0"/>
    <n v="80"/>
    <s v="Can cover demand"/>
    <n v="8.14"/>
    <m/>
    <n v="-8.14"/>
    <m/>
    <m/>
    <m/>
    <x v="297"/>
    <s v="Tenere MX  $8.14000 (100%)"/>
    <n v="1000"/>
    <n v="8"/>
    <s v="ASY-03835-03"/>
    <s v="1/17-CJW:  Changed from Foxconn China back to Tenere MX pricing.  Foxconn qual delayed to Nanning site Q3."/>
    <s v="ST"/>
    <x v="0"/>
    <x v="3"/>
    <m/>
    <m/>
    <m/>
    <m/>
    <m/>
    <m/>
    <m/>
    <m/>
    <m/>
  </r>
  <r>
    <s v="ASASY-03836-06"/>
    <s v="ASY-03836-06"/>
    <s v="N"/>
    <s v="TeikSoon Loh"/>
    <s v="ASY, LC, CHASSIS, CLEARWATER"/>
    <s v="METAL"/>
    <s v="TENERE INC."/>
    <s v="TENERE"/>
    <s v="ASY-03836-06"/>
    <n v="13"/>
    <n v="500"/>
    <n v="470"/>
    <m/>
    <s v="PO"/>
    <m/>
    <n v="60"/>
    <n v="50"/>
    <n v="0"/>
    <n v="110"/>
    <n v="110"/>
    <n v="30"/>
    <n v="0"/>
    <n v="0"/>
    <n v="80"/>
    <s v="Can cover demand"/>
    <n v="80.14"/>
    <m/>
    <n v="-80.14"/>
    <m/>
    <m/>
    <m/>
    <x v="298"/>
    <s v="Tenere MX $79.35000 (100%)"/>
    <n v="1000"/>
    <n v="12"/>
    <s v="ASY-03836-06"/>
    <s v="1/14-CJW:  Q1 carry over pricing."/>
    <s v="ST"/>
    <x v="0"/>
    <x v="3"/>
    <m/>
    <m/>
    <m/>
    <m/>
    <m/>
    <m/>
    <m/>
    <m/>
    <m/>
  </r>
  <r>
    <s v="ASASY-03837-02D"/>
    <s v="ASY-03837-02"/>
    <s v="N"/>
    <s v="HOECHOON CHNG"/>
    <s v="ASY,LC,BOTTOM COVER, CLEARWATER"/>
    <s v="METAL"/>
    <s v="TENERE INC."/>
    <s v="TENERE"/>
    <s v="ASY-03837-02"/>
    <n v="9"/>
    <n v="300"/>
    <n v="300"/>
    <m/>
    <s v="PO"/>
    <m/>
    <n v="30"/>
    <n v="50"/>
    <n v="0"/>
    <n v="80"/>
    <n v="80"/>
    <n v="0"/>
    <n v="0"/>
    <n v="0"/>
    <n v="80"/>
    <s v="No demand"/>
    <n v="22.43"/>
    <m/>
    <n v="-22.43"/>
    <m/>
    <m/>
    <m/>
    <x v="299"/>
    <s v="Tenere MX  $22.43000 (100%)"/>
    <n v="500"/>
    <n v="8"/>
    <s v="ASY-03837-02"/>
    <s v="1/17-CJW:  Changed from Foxconn China back to Tenere MX pricing.  Foxconn qual delayed to Nanning site Q3."/>
    <s v="ST"/>
    <x v="0"/>
    <x v="3"/>
    <m/>
    <m/>
    <m/>
    <m/>
    <m/>
    <m/>
    <m/>
    <m/>
    <m/>
  </r>
  <r>
    <s v="ASASY-03909-01"/>
    <s v="ASY-03909-01"/>
    <s v="N"/>
    <s v="TeikSoon Loh"/>
    <s v="ASY,BLACKHAWK-DD,LIGHTPIPE &amp; SHROUD,LEFT"/>
    <s v="PLASTICS"/>
    <s v="INTERPLEX PLASTIC INDUSTRIES"/>
    <s v="INTERPLXCN"/>
    <s v="ASY-03909-01"/>
    <n v="7"/>
    <n v="2000"/>
    <n v="-2288"/>
    <m/>
    <s v="PO"/>
    <m/>
    <n v="4509"/>
    <n v="0"/>
    <n v="0"/>
    <n v="4509"/>
    <n v="4509"/>
    <n v="4288"/>
    <n v="2400"/>
    <n v="2400"/>
    <n v="-2179"/>
    <s v="Cannot cover demand"/>
    <n v="0.35499999999999998"/>
    <m/>
    <n v="-0.35499999999999998"/>
    <m/>
    <m/>
    <m/>
    <x v="300"/>
    <s v="Interplex Plastic Industries PTE LTD $0.35500 (100%)"/>
    <n v="2000"/>
    <n v="6"/>
    <s v="ASY-03909-01"/>
    <s v="1/14-CJW:  Q1 carry over pricing."/>
    <s v="HT"/>
    <x v="0"/>
    <x v="3"/>
    <m/>
    <m/>
    <m/>
    <m/>
    <m/>
    <m/>
    <m/>
    <m/>
    <m/>
  </r>
  <r>
    <s v="ASASY-03921-01"/>
    <s v="ASY-03921-01"/>
    <s v="N"/>
    <s v="TeikSoon Loh"/>
    <s v="ASY,BLACKHAWK-DD,LIGHTPIPE,SHROUD,RIGHT"/>
    <s v="PLASTICS"/>
    <s v="INTERPLEX PLASTIC INDUSTRIES"/>
    <s v="INTERPLXCN"/>
    <s v="ASY-03921-01"/>
    <n v="7"/>
    <n v="2000"/>
    <n v="-2288"/>
    <m/>
    <s v="PO"/>
    <m/>
    <n v="5254"/>
    <n v="0"/>
    <n v="0"/>
    <n v="5254"/>
    <n v="5254"/>
    <n v="4288"/>
    <n v="2400"/>
    <n v="2400"/>
    <n v="-1434"/>
    <s v="Cannot cover demand"/>
    <n v="0.35499999999999998"/>
    <m/>
    <n v="-0.35499999999999998"/>
    <m/>
    <m/>
    <m/>
    <x v="300"/>
    <s v="Interplex Plastic Industries PTE LTD $0.35500 (100%)"/>
    <n v="2000"/>
    <n v="6"/>
    <s v="ASY-03921-01"/>
    <s v="1/14-CJW:  Q1 carry over pricing."/>
    <s v="HT"/>
    <x v="0"/>
    <x v="3"/>
    <m/>
    <m/>
    <m/>
    <m/>
    <m/>
    <m/>
    <m/>
    <m/>
    <m/>
  </r>
  <r>
    <s v="ASASY-04101-01"/>
    <s v="ASY-04101-01"/>
    <s v="N"/>
    <s v="TeikSoon Loh"/>
    <s v="ASY,LYONSVILLE,LIGHTPIPE,SHROUD,OSFP"/>
    <s v="PLASTICS"/>
    <s v="SANMINA CORPORATION"/>
    <s v="SANMINA"/>
    <s v="ASY-04101-01"/>
    <n v="7"/>
    <n v="1000"/>
    <n v="-7436"/>
    <m/>
    <s v="PO"/>
    <m/>
    <n v="6675"/>
    <n v="1000"/>
    <n v="0"/>
    <n v="7675"/>
    <n v="7675"/>
    <n v="8436"/>
    <n v="5148"/>
    <n v="5148"/>
    <n v="-5909"/>
    <s v="Cannot cover demand"/>
    <n v="1.3340000000000001"/>
    <m/>
    <n v="-1.3340000000000001"/>
    <m/>
    <m/>
    <m/>
    <x v="301"/>
    <s v="Sanmina Turtle Lake $1.33400 (100%)"/>
    <n v="1000"/>
    <n v="6"/>
    <s v="LF8974600"/>
    <s v="1/14-CJW:  Q1 carry over pricing."/>
    <s v="HT"/>
    <x v="0"/>
    <x v="3"/>
    <m/>
    <m/>
    <m/>
    <m/>
    <m/>
    <m/>
    <m/>
    <m/>
    <m/>
  </r>
  <r>
    <s v="ASASY-04123-01"/>
    <s v="ASY-04123-01"/>
    <s v="N"/>
    <s v="TeikSoon Loh"/>
    <s v="ASY,LYONSVILLE-DD,PORT LP,SHROUD"/>
    <s v="PLASTICS"/>
    <s v="INTERPLEX PLASTIC INDUSTRIES"/>
    <s v="INTERPLXCN"/>
    <s v="ASY-04123-01"/>
    <n v="7"/>
    <n v="2000"/>
    <n v="-14904"/>
    <m/>
    <s v="PO"/>
    <m/>
    <n v="4702"/>
    <n v="10000"/>
    <n v="0"/>
    <n v="14702"/>
    <n v="14702"/>
    <n v="16904"/>
    <n v="10824"/>
    <n v="10824"/>
    <n v="-13026"/>
    <s v="Cannot cover demand"/>
    <n v="0.55310000000000004"/>
    <m/>
    <n v="-0.55310000000000004"/>
    <m/>
    <m/>
    <m/>
    <x v="302"/>
    <s v="Interplex Plastic Industries PTE LTD $0.55310 (100%)"/>
    <n v="2000"/>
    <n v="6"/>
    <s v="ASY-04123-01"/>
    <s v="1/14-CJW:  Q1 carry over pricing."/>
    <s v="HT"/>
    <x v="0"/>
    <x v="3"/>
    <m/>
    <m/>
    <m/>
    <m/>
    <m/>
    <m/>
    <m/>
    <m/>
    <m/>
  </r>
  <r>
    <s v="ASASY-04161-01D"/>
    <s v="ASY-04161-01"/>
    <s v="N"/>
    <s v="HOECHOON CHNG"/>
    <s v="ASY,LC,STNR,CLEARWATER,MEZZ"/>
    <s v="METAL"/>
    <s v="TENERE INC."/>
    <s v="TENERE"/>
    <s v="ASY-04161-01"/>
    <n v="9"/>
    <n v="100"/>
    <n v="100"/>
    <m/>
    <s v="PO"/>
    <m/>
    <n v="30"/>
    <n v="50"/>
    <n v="0"/>
    <n v="80"/>
    <n v="80"/>
    <n v="0"/>
    <n v="0"/>
    <n v="0"/>
    <n v="80"/>
    <s v="No demand"/>
    <n v="2.86"/>
    <m/>
    <n v="-2.86"/>
    <m/>
    <m/>
    <m/>
    <x v="303"/>
    <s v="Tenere MX  $2.86000 (100%)"/>
    <n v="500"/>
    <n v="8"/>
    <s v="ASY-04161-01"/>
    <s v="1/17-CJW:  Changed from Foxconn China back to Tenere MX pricing.  Foxconn qual delayed to Nanning site Q3."/>
    <s v="ST"/>
    <x v="0"/>
    <x v="3"/>
    <m/>
    <m/>
    <m/>
    <m/>
    <m/>
    <m/>
    <m/>
    <m/>
    <m/>
  </r>
  <r>
    <s v="ASASY-04171-01"/>
    <s v="ASY-04171-01"/>
    <s v="N"/>
    <s v="TeikSoon Loh"/>
    <s v="ASY,LC,STNR,CLEARWATER MS,MEZZ"/>
    <s v="METAL"/>
    <s v="TENERE INC."/>
    <s v="TENERE"/>
    <s v="ASY-04171-01"/>
    <n v="9"/>
    <n v="100"/>
    <n v="70"/>
    <m/>
    <s v="PO"/>
    <m/>
    <n v="30"/>
    <n v="0"/>
    <n v="0"/>
    <n v="30"/>
    <n v="30"/>
    <n v="30"/>
    <n v="0"/>
    <n v="0"/>
    <n v="0"/>
    <s v="Can cover demand"/>
    <n v="3.63"/>
    <m/>
    <n v="-3.63"/>
    <m/>
    <m/>
    <m/>
    <x v="304"/>
    <s v="Tenere MX  $3.63000 (100%)"/>
    <n v="250"/>
    <n v="8"/>
    <s v="ASY-04171-01"/>
    <s v="1/17-CJW:  Changed from Foxconn China back to Tenere MX pricing.  Foxconn qual delayed to Nanning site Q3."/>
    <s v="ST"/>
    <x v="0"/>
    <x v="3"/>
    <m/>
    <m/>
    <m/>
    <m/>
    <m/>
    <m/>
    <m/>
    <m/>
    <m/>
  </r>
  <r>
    <s v="ASASY-04172-01"/>
    <s v="ASY-04172-01"/>
    <s v="N"/>
    <s v="TeikSoon Loh"/>
    <s v="ASY,LC,STIFFENER,FRONT,CLEARWATER MS"/>
    <s v="METAL"/>
    <s v="TENERE INC."/>
    <s v="TENERE"/>
    <s v="ASY-04172-01"/>
    <n v="9"/>
    <n v="100"/>
    <n v="70"/>
    <m/>
    <s v="PO"/>
    <m/>
    <n v="30"/>
    <n v="0"/>
    <n v="0"/>
    <n v="30"/>
    <n v="30"/>
    <n v="30"/>
    <n v="0"/>
    <n v="0"/>
    <n v="0"/>
    <s v="Can cover demand"/>
    <n v="9.9700000000000006"/>
    <m/>
    <n v="-9.9700000000000006"/>
    <m/>
    <m/>
    <m/>
    <x v="305"/>
    <s v="Tenere MX  $9.97000 (100%)"/>
    <n v="250"/>
    <n v="8"/>
    <s v="ASY-04172-01"/>
    <s v="1/17-CJW:  Changed from Foxconn China back to Tenere MX pricing.  Foxconn qual delayed to Nanning site Q3."/>
    <s v="ST"/>
    <x v="0"/>
    <x v="3"/>
    <m/>
    <m/>
    <m/>
    <m/>
    <m/>
    <m/>
    <m/>
    <m/>
    <m/>
  </r>
  <r>
    <s v="ASASY-04174-01"/>
    <s v="ASY-04174-01"/>
    <s v="N"/>
    <s v="TeikSoon Loh"/>
    <s v="ASY,LC,BOTTOM COVER, CLEARWATER MS"/>
    <s v="METAL"/>
    <s v="TENERE INC."/>
    <s v="TENERE"/>
    <s v="ASY-04174-01"/>
    <n v="9"/>
    <n v="100"/>
    <n v="70"/>
    <m/>
    <s v="PO"/>
    <m/>
    <n v="30"/>
    <n v="0"/>
    <n v="0"/>
    <n v="30"/>
    <n v="30"/>
    <n v="30"/>
    <n v="0"/>
    <n v="0"/>
    <n v="0"/>
    <s v="Can cover demand"/>
    <n v="22.03"/>
    <m/>
    <n v="-22.03"/>
    <m/>
    <m/>
    <m/>
    <x v="306"/>
    <s v="Tenere MX  $22.03000 (100%)"/>
    <n v="250"/>
    <n v="8"/>
    <s v="ASY-04174-01"/>
    <s v="1/17-CJW:  Changed from Foxconn China back to Tenere MX pricing.  Foxconn qual delayed to Nanning site Q3."/>
    <s v="ST"/>
    <x v="0"/>
    <x v="3"/>
    <m/>
    <m/>
    <m/>
    <m/>
    <m/>
    <m/>
    <m/>
    <m/>
    <m/>
  </r>
  <r>
    <s v="ASASY-04202-01"/>
    <s v="ASY-04202-01"/>
    <s v="N"/>
    <s v="TeikSoon Loh"/>
    <s v="PUSHPIN, WHITE, WITH SPRING"/>
    <s v="METAL"/>
    <s v="AAVID INTERNATIONAL LIMITED"/>
    <s v="AAVID"/>
    <s v="ASY-04202-01"/>
    <n v="7"/>
    <n v="500"/>
    <n v="-14301"/>
    <m/>
    <s v="PO"/>
    <m/>
    <n v="10990"/>
    <n v="3500"/>
    <n v="0"/>
    <n v="14490"/>
    <n v="14490"/>
    <n v="14801"/>
    <n v="7047"/>
    <n v="6263"/>
    <n v="-7358"/>
    <s v="Cannot cover demand"/>
    <n v="0.12"/>
    <m/>
    <n v="-0.12"/>
    <m/>
    <m/>
    <m/>
    <x v="307"/>
    <s v="Aavid China $0.12000 (100%)"/>
    <n v="500"/>
    <n v="8"/>
    <s v="MM00848"/>
    <s v="1/14-CJW:  Q1 carry over pricing."/>
    <s v="HT"/>
    <x v="0"/>
    <x v="3"/>
    <m/>
    <m/>
    <m/>
    <m/>
    <m/>
    <m/>
    <m/>
    <m/>
    <m/>
  </r>
  <r>
    <s v="ASASY-04207-01D"/>
    <s v="ASY-04207-01"/>
    <s v="N"/>
    <s v="HOECHOON CHNG"/>
    <s v="ASY,NARWHAL,LIGHTPIPE,STATUS LEDS"/>
    <s v="METAL"/>
    <s v="SANMINA-SCI CORPORATION"/>
    <s v="SANMINA"/>
    <s v="ASY-04207-01"/>
    <n v="7"/>
    <n v="1000"/>
    <n v="958"/>
    <m/>
    <s v="PO"/>
    <m/>
    <n v="0"/>
    <n v="0"/>
    <n v="0"/>
    <n v="0"/>
    <n v="0"/>
    <n v="42"/>
    <n v="0"/>
    <n v="0"/>
    <n v="-42"/>
    <s v="Cannot cover demand"/>
    <n v="1.1619999999999999"/>
    <m/>
    <n v="-1.1619999999999999"/>
    <m/>
    <m/>
    <m/>
    <x v="308"/>
    <s v="Sanmina Turtle Lake $1.16200 (100%)"/>
    <n v="1000"/>
    <n v="6"/>
    <s v="LF8987300"/>
    <s v="1/14-CJW:  Q1 carry over pricing."/>
    <s v="HT"/>
    <x v="0"/>
    <x v="3"/>
    <m/>
    <m/>
    <m/>
    <m/>
    <m/>
    <m/>
    <m/>
    <m/>
    <m/>
  </r>
  <r>
    <s v="ASASY-04360-02D"/>
    <s v="ASY-04360-02"/>
    <s v="N"/>
    <s v="HOECHOON CHNG"/>
    <s v="ASY,MT JACKSON,QSFP-DD,LIGHTPIPE,SHROUD"/>
    <s v="METAL"/>
    <s v="INTERPLEX PLASTIC INDUSTRIES"/>
    <s v="INTERPLXCN"/>
    <s v="ASY-04360-02"/>
    <n v="7"/>
    <n v="2000"/>
    <n v="-3376"/>
    <m/>
    <s v="PO"/>
    <m/>
    <n v="8500"/>
    <n v="0"/>
    <n v="0"/>
    <n v="8500"/>
    <n v="8500"/>
    <n v="5376"/>
    <n v="3936"/>
    <n v="3936"/>
    <n v="-812"/>
    <s v="Cannot cover demand"/>
    <n v="0.45169999999999999"/>
    <m/>
    <n v="-0.45169999999999999"/>
    <m/>
    <m/>
    <m/>
    <x v="309"/>
    <s v="Interplex Plastic Industries PTE LTD $0.45170 (100%)"/>
    <n v="2000"/>
    <n v="6"/>
    <s v="ASY-04360-02"/>
    <s v="1/14-CJW:  Q1 carry over pricing."/>
    <s v="HT"/>
    <x v="0"/>
    <x v="3"/>
    <m/>
    <m/>
    <m/>
    <m/>
    <m/>
    <m/>
    <m/>
    <m/>
    <m/>
  </r>
  <r>
    <s v="ASASY-04397-01D"/>
    <s v="ASY-04397-01"/>
    <s v="N"/>
    <s v="HOECHOON CHNG"/>
    <s v="ASY,TN,GUIDE RECEPTACLE W/ GND CLIP,AKUT"/>
    <s v="METAL"/>
    <s v="INTERPLEX PLASTIC INDUSTRIES"/>
    <s v="INTERPLXCN"/>
    <s v="ASY-04397-01"/>
    <n v="9"/>
    <n v="1000"/>
    <n v="1000"/>
    <m/>
    <s v="PO"/>
    <m/>
    <n v="0"/>
    <n v="0"/>
    <n v="0"/>
    <n v="0"/>
    <n v="0"/>
    <n v="0"/>
    <n v="0"/>
    <n v="0"/>
    <n v="0"/>
    <s v="No demand"/>
    <n v="0.64690000000000003"/>
    <m/>
    <n v="-0.64690000000000003"/>
    <m/>
    <m/>
    <m/>
    <x v="310"/>
    <s v="Interplex Plastic Industries PTE LTD $0.64690 (100%)"/>
    <n v="1000"/>
    <n v="6"/>
    <s v="ASY-04397-01"/>
    <s v="1/14-CJW:  Q1 carry over pricing."/>
    <s v="HT"/>
    <x v="0"/>
    <x v="3"/>
    <m/>
    <m/>
    <m/>
    <m/>
    <m/>
    <m/>
    <m/>
    <m/>
    <m/>
  </r>
  <r>
    <s v="ASASY-04784-01"/>
    <s v="ASY-04784-01"/>
    <s v="N"/>
    <s v="TeikSoon Loh"/>
    <s v="ASY,CON-00736 EMI ABSORBER WITH ADHESIVE"/>
    <s v="METAL"/>
    <s v="INTERPLEX PLASTIC INDUSTRIES"/>
    <s v="INTERPLXCN"/>
    <s v="ASY-04784-01"/>
    <n v="9"/>
    <n v="10000"/>
    <n v="3680"/>
    <m/>
    <s v="PO"/>
    <m/>
    <n v="5153"/>
    <n v="0"/>
    <n v="0"/>
    <n v="5153"/>
    <n v="5153"/>
    <n v="6320"/>
    <n v="1032"/>
    <n v="1032"/>
    <n v="-2199"/>
    <s v="Cannot cover demand"/>
    <n v="0.56269999999999998"/>
    <m/>
    <n v="-0.56269999999999998"/>
    <m/>
    <m/>
    <m/>
    <x v="311"/>
    <s v="Interplex Plastic Industries PTE LTD $0.56270 (100%)"/>
    <n v="1000"/>
    <n v="6"/>
    <s v="ASY-04784-01"/>
    <s v="1/14-CJW:  Q1 carry over pricing."/>
    <s v="HT"/>
    <x v="0"/>
    <x v="3"/>
    <m/>
    <m/>
    <m/>
    <m/>
    <m/>
    <m/>
    <m/>
    <m/>
    <m/>
  </r>
  <r>
    <s v="ASASY-04850-01"/>
    <s v="ASY-04850-01"/>
    <s v="N"/>
    <s v="TeikSoon Loh"/>
    <s v="ASY, LC, STIFFENER, LARGE, McKINLEY"/>
    <s v="METAL"/>
    <s v="TENERE INC."/>
    <s v="TENERE INC - DRESSER, WI (USA)"/>
    <s v="ASY-04850-01"/>
    <n v="12"/>
    <n v="100"/>
    <n v="100"/>
    <m/>
    <s v="PO"/>
    <m/>
    <n v="0"/>
    <n v="0"/>
    <n v="0"/>
    <n v="0"/>
    <n v="0"/>
    <n v="0"/>
    <n v="0"/>
    <n v="0"/>
    <n v="0"/>
    <s v="No demand"/>
    <n v="17.239999999999998"/>
    <m/>
    <n v="-17.239999999999998"/>
    <m/>
    <m/>
    <m/>
    <x v="312"/>
    <s v="Tenere MX $17.24000 (100%)"/>
    <n v="100"/>
    <n v="8"/>
    <s v="ASY-04850-01"/>
    <s v="1/14-CJW:  Q1 carry over pricing."/>
    <s v="ST"/>
    <x v="0"/>
    <x v="3"/>
    <m/>
    <m/>
    <m/>
    <m/>
    <m/>
    <m/>
    <m/>
    <m/>
    <m/>
  </r>
  <r>
    <s v="ASMECH-00197-02"/>
    <s v="MECH-00197-02"/>
    <s v="N"/>
    <s v="TeikSoon Loh"/>
    <s v="MECH SEARANCH LIGHTPIPE SFP"/>
    <s v="PLASTICS"/>
    <s v="SANMINA CORPORATION"/>
    <s v="SANMINA"/>
    <s v="MECH-00197-02"/>
    <n v="7"/>
    <n v="1000"/>
    <n v="-86"/>
    <m/>
    <s v="PO"/>
    <m/>
    <n v="695"/>
    <n v="1000"/>
    <n v="0"/>
    <n v="1695"/>
    <n v="1695"/>
    <n v="1086"/>
    <n v="932"/>
    <n v="884"/>
    <n v="-323"/>
    <s v="Cannot cover demand"/>
    <n v="0.89300000000000002"/>
    <m/>
    <n v="-0.89300000000000002"/>
    <m/>
    <m/>
    <m/>
    <x v="313"/>
    <s v="Sanmina Turtle Lake $0.89300 (100%)"/>
    <n v="1000"/>
    <n v="6"/>
    <s v="LF8932300"/>
    <s v="1/14-CJW:  Q1 carry over pricing."/>
    <s v="HT"/>
    <x v="0"/>
    <x v="3"/>
    <m/>
    <m/>
    <m/>
    <m/>
    <m/>
    <m/>
    <m/>
    <m/>
    <m/>
  </r>
  <r>
    <s v="ASMECH-00198-02"/>
    <s v="MECH-00198-02"/>
    <s v="N"/>
    <s v="TeikSoon Loh"/>
    <s v="MECH SEARANCH LIGHTPIPE SHROUD SFP"/>
    <s v="PLASTICS"/>
    <s v="SANMINA CORPORATION"/>
    <s v="SANMINA"/>
    <s v="MECH-00198-02"/>
    <n v="7"/>
    <n v="1000"/>
    <n v="-86"/>
    <m/>
    <s v="PO"/>
    <m/>
    <n v="597"/>
    <n v="1000"/>
    <n v="0"/>
    <n v="1597"/>
    <n v="1597"/>
    <n v="1086"/>
    <n v="932"/>
    <n v="884"/>
    <n v="-421"/>
    <s v="Cannot cover demand"/>
    <n v="0.41299999999999998"/>
    <m/>
    <n v="-0.41299999999999998"/>
    <m/>
    <m/>
    <m/>
    <x v="314"/>
    <s v="Sanmina Turtle Lake $0.41300 (100%)"/>
    <n v="1000"/>
    <n v="6"/>
    <s v="LF8892000"/>
    <s v="1/14-CJW:  Q1 carry over pricing."/>
    <s v="HT"/>
    <x v="0"/>
    <x v="3"/>
    <m/>
    <m/>
    <m/>
    <m/>
    <m/>
    <m/>
    <m/>
    <m/>
    <m/>
  </r>
  <r>
    <s v="ASMECH-00216-03"/>
    <s v="MECH-00216-03"/>
    <s v="N"/>
    <s v="TeikSoon Loh"/>
    <s v="CUST MECH TOMALES LIGHTPIPE SHROD STATUS"/>
    <s v="PLASTICS"/>
    <s v="SANMINA CORPORATION"/>
    <s v="SANMINA"/>
    <s v="MECH-00216-03"/>
    <n v="7"/>
    <n v="2500"/>
    <n v="-19707"/>
    <m/>
    <s v="PO"/>
    <m/>
    <n v="3354"/>
    <n v="15000"/>
    <n v="0"/>
    <n v="18354"/>
    <n v="18354"/>
    <n v="22207"/>
    <n v="4248"/>
    <n v="3124"/>
    <n v="-8101"/>
    <s v="Cannot cover demand"/>
    <n v="0.64800000000000002"/>
    <m/>
    <n v="-0.64800000000000002"/>
    <m/>
    <m/>
    <m/>
    <x v="315"/>
    <s v="Sanmina Turtle Lake $0.64800 (100%)"/>
    <n v="2500"/>
    <n v="6"/>
    <s v="LF8932500"/>
    <s v="1/14-CJW:  Q1 carry over pricing."/>
    <s v="HT"/>
    <x v="0"/>
    <x v="3"/>
    <m/>
    <m/>
    <m/>
    <m/>
    <m/>
    <m/>
    <m/>
    <m/>
    <m/>
  </r>
  <r>
    <s v="ASMECH-00217-03"/>
    <s v="MECH-00217-03"/>
    <s v="N"/>
    <s v="TeikSoon Loh"/>
    <s v="CUST MECH TOMALES LIGHTPIPE STATUS"/>
    <s v="PLASTICS"/>
    <s v="SANMINA CORPORATION"/>
    <s v="SANMINA"/>
    <s v="MECH-00217-03"/>
    <n v="7"/>
    <n v="5000"/>
    <n v="-17207"/>
    <m/>
    <s v="PO"/>
    <m/>
    <n v="8441"/>
    <n v="10000"/>
    <n v="0"/>
    <n v="18441"/>
    <n v="18441"/>
    <n v="22207"/>
    <n v="4248"/>
    <n v="3124"/>
    <n v="-8014"/>
    <s v="Cannot cover demand"/>
    <n v="0.745"/>
    <m/>
    <n v="-0.745"/>
    <m/>
    <m/>
    <m/>
    <x v="316"/>
    <s v="Sanmina Turtle Lake $0.74500 (100%)"/>
    <n v="2500"/>
    <n v="6"/>
    <s v="LF8926200"/>
    <s v="1/14-CJW:  Q1 carry over pricing."/>
    <s v="HT"/>
    <x v="0"/>
    <x v="3"/>
    <m/>
    <m/>
    <m/>
    <m/>
    <m/>
    <m/>
    <m/>
    <m/>
    <m/>
  </r>
  <r>
    <s v="ASMECH-00229-02"/>
    <s v="MECH-00229-02"/>
    <s v="N"/>
    <s v="TeikSoon Loh"/>
    <s v="CUST MCH SILVERADO QSFP LIGHTPIP SHRD ST"/>
    <s v="PLASTICS"/>
    <s v="SANMINA CORPORATION"/>
    <s v="SANMINA"/>
    <s v="MECH-00229-02"/>
    <n v="7"/>
    <n v="1000"/>
    <n v="-3644"/>
    <m/>
    <s v="PO"/>
    <m/>
    <n v="2715"/>
    <n v="2000"/>
    <n v="0"/>
    <n v="4715"/>
    <n v="4715"/>
    <n v="4644"/>
    <n v="2653"/>
    <n v="3027"/>
    <n v="-2582"/>
    <s v="Cannot cover demand"/>
    <n v="0.65"/>
    <m/>
    <n v="-0.65"/>
    <m/>
    <m/>
    <m/>
    <x v="244"/>
    <s v="Sanmina Turtle Lake $0.65000 (100%)"/>
    <n v="1000"/>
    <n v="6"/>
    <s v="LF8927700"/>
    <s v="1/14-CJW:  Q1 carry over pricing."/>
    <s v="HT"/>
    <x v="0"/>
    <x v="3"/>
    <m/>
    <m/>
    <m/>
    <m/>
    <m/>
    <m/>
    <m/>
    <m/>
    <m/>
  </r>
  <r>
    <s v="ASMECH-00328-02"/>
    <s v="MECH-00328-02"/>
    <s v="N"/>
    <s v="TeikSoon Loh"/>
    <s v="MECH,SEQUOIA,OAK,SHROUD,LIGHTPIPE"/>
    <s v="PLASTICS"/>
    <s v="SANMINA CORPORATION"/>
    <s v="SANMINA"/>
    <s v="MECH-00328-02"/>
    <n v="7"/>
    <n v="1000"/>
    <n v="959"/>
    <m/>
    <s v="PO"/>
    <m/>
    <n v="208"/>
    <n v="0"/>
    <n v="0"/>
    <n v="208"/>
    <n v="208"/>
    <n v="41"/>
    <n v="48"/>
    <n v="48"/>
    <n v="119"/>
    <s v="Can cover demand"/>
    <n v="0.99199999999999999"/>
    <m/>
    <n v="-0.99199999999999999"/>
    <m/>
    <m/>
    <m/>
    <x v="317"/>
    <s v="Sanmina Turtle Lake $0.99200 (100%)"/>
    <n v="1000"/>
    <n v="6"/>
    <s v="LF8897800"/>
    <s v="1/14-CJW:  Q1 carry over pricing."/>
    <s v="HT"/>
    <x v="0"/>
    <x v="3"/>
    <m/>
    <m/>
    <m/>
    <m/>
    <m/>
    <m/>
    <m/>
    <m/>
    <m/>
  </r>
  <r>
    <s v="ASMECH-00341-02"/>
    <s v="MECH-00341-02"/>
    <s v="N"/>
    <s v="TeikSoon Loh"/>
    <s v="MECH,PT REYES,LIGHTPIPE,STATUS"/>
    <s v="PLASTICS"/>
    <s v="SANMINA CORPORATION"/>
    <s v="SANMINA"/>
    <s v="MECH-00341-02"/>
    <n v="7"/>
    <n v="1000"/>
    <n v="650"/>
    <m/>
    <s v="PO"/>
    <m/>
    <n v="1372"/>
    <n v="0"/>
    <n v="0"/>
    <n v="1372"/>
    <n v="1372"/>
    <n v="350"/>
    <n v="134"/>
    <n v="69"/>
    <n v="888"/>
    <s v="Can cover demand"/>
    <n v="0.73699999999999999"/>
    <m/>
    <n v="-0.73699999999999999"/>
    <m/>
    <m/>
    <m/>
    <x v="318"/>
    <s v="Sanmina Turtle Lake $0.73700 (100%)"/>
    <n v="1000"/>
    <n v="6"/>
    <s v="LF8932600"/>
    <s v="1/14-CJW:  Q1 carry over pricing."/>
    <s v="HT"/>
    <x v="0"/>
    <x v="3"/>
    <m/>
    <m/>
    <m/>
    <m/>
    <m/>
    <m/>
    <m/>
    <m/>
    <m/>
  </r>
  <r>
    <s v="ASMECH-00342-01"/>
    <s v="MECH-00342-01"/>
    <s v="N"/>
    <s v="TeikSoon Loh"/>
    <s v="MECH POINT REYES LIGHTPIPE SHROUD STATUS"/>
    <s v="PLASTICS"/>
    <s v="SANMINA CORPORATION"/>
    <s v="SANMINA"/>
    <s v="MECH-00342-01"/>
    <n v="7"/>
    <n v="1000"/>
    <n v="650"/>
    <m/>
    <s v="PO"/>
    <m/>
    <n v="1083"/>
    <n v="0"/>
    <n v="0"/>
    <n v="1083"/>
    <n v="1083"/>
    <n v="350"/>
    <n v="134"/>
    <n v="69"/>
    <n v="599"/>
    <s v="Can cover demand"/>
    <n v="0.877"/>
    <m/>
    <n v="-0.877"/>
    <m/>
    <m/>
    <m/>
    <x v="319"/>
    <s v="Sanmina Turtle Lake $0.87700 (100%)"/>
    <n v="1000"/>
    <n v="6"/>
    <s v="LF8921900"/>
    <s v="1/14-CJW:  Q1 carry over pricing."/>
    <s v="HT"/>
    <x v="0"/>
    <x v="3"/>
    <m/>
    <m/>
    <m/>
    <m/>
    <m/>
    <m/>
    <m/>
    <m/>
    <m/>
  </r>
  <r>
    <s v="ASMECH-00354-02"/>
    <s v="MECH-00354-02"/>
    <s v="N"/>
    <s v="TeikSoon Loh"/>
    <s v="MECH,POINTREYES,CHASSIS,BASE,PULLOUT TAB"/>
    <s v="METAL"/>
    <s v="SANMINA CORPORATION"/>
    <s v="SANMINA"/>
    <s v="MECH-00354-02"/>
    <n v="7"/>
    <n v="1000"/>
    <n v="-132"/>
    <m/>
    <s v="PO"/>
    <m/>
    <n v="1376"/>
    <n v="0"/>
    <n v="0"/>
    <n v="1376"/>
    <n v="1376"/>
    <n v="1132"/>
    <n v="554"/>
    <n v="489"/>
    <n v="-310"/>
    <s v="Cannot cover demand"/>
    <n v="0.86399999999999999"/>
    <m/>
    <n v="-0.86399999999999999"/>
    <m/>
    <m/>
    <m/>
    <x v="320"/>
    <s v="Sanmina Turtle Lake $0.86400 (100%)"/>
    <n v="1000"/>
    <n v="6"/>
    <s v="LF8932700"/>
    <s v="1/14-CJW:  Q1 carry over pricing."/>
    <s v="HT"/>
    <x v="0"/>
    <x v="3"/>
    <m/>
    <m/>
    <m/>
    <m/>
    <m/>
    <m/>
    <m/>
    <m/>
    <m/>
  </r>
  <r>
    <s v="ASMECH-00374-02"/>
    <s v="MECH-00374-02"/>
    <s v="N"/>
    <s v="TeikSoon Loh"/>
    <s v="MECH,PT REYES,BUS BAR,SUPPORT,PLASTIC"/>
    <s v="PLASTICS"/>
    <s v="SANMINA CORPORATION"/>
    <s v="SANMINA"/>
    <s v="MECH-00374-02"/>
    <n v="7"/>
    <n v="1000"/>
    <n v="649"/>
    <m/>
    <s v="PO"/>
    <m/>
    <n v="885"/>
    <n v="0"/>
    <n v="0"/>
    <n v="885"/>
    <n v="885"/>
    <n v="351"/>
    <n v="134"/>
    <n v="69"/>
    <n v="400"/>
    <s v="Can cover demand"/>
    <n v="0.84"/>
    <m/>
    <n v="-0.84"/>
    <m/>
    <m/>
    <m/>
    <x v="47"/>
    <s v="Sanmina Turtle Lake $0.84000 (100%)"/>
    <n v="1000"/>
    <n v="6"/>
    <s v="LF8921500"/>
    <s v="1/14-CJW:  Q1 carry over pricing."/>
    <s v="HT"/>
    <x v="0"/>
    <x v="3"/>
    <m/>
    <m/>
    <m/>
    <m/>
    <m/>
    <m/>
    <m/>
    <m/>
    <m/>
  </r>
  <r>
    <s v="ASMECH-00416-02"/>
    <s v="MECH-00416-02"/>
    <s v="N"/>
    <s v="TeikSoon Loh"/>
    <s v="MECH LASSEN SPACER ALIGNMENT PLASTIC"/>
    <s v="PLASTICS"/>
    <s v="SANMINA CORPORATION"/>
    <s v="SANMINA"/>
    <s v="MECH-00416-02"/>
    <n v="7"/>
    <n v="1000"/>
    <n v="1000"/>
    <m/>
    <s v="PO"/>
    <m/>
    <n v="2813"/>
    <n v="0"/>
    <n v="0"/>
    <n v="2813"/>
    <n v="2813"/>
    <n v="0"/>
    <n v="0"/>
    <n v="0"/>
    <n v="2813"/>
    <s v="No demand"/>
    <n v="0.625"/>
    <m/>
    <n v="-0.625"/>
    <m/>
    <m/>
    <m/>
    <x v="321"/>
    <s v="Sanmina Turtle Lake $0.62500 (100%)"/>
    <n v="1000"/>
    <n v="6"/>
    <s v="LF8949200"/>
    <s v="1/14-CJW:  Q1 carry over pricing."/>
    <s v="HT"/>
    <x v="0"/>
    <x v="3"/>
    <m/>
    <m/>
    <m/>
    <m/>
    <m/>
    <m/>
    <m/>
    <m/>
    <m/>
  </r>
  <r>
    <s v="ASMECH-00417-01"/>
    <s v="MECH-00417-01"/>
    <s v="N"/>
    <s v="TeikSoon Loh"/>
    <s v="MECH,LASSEN,COVER,PLASTIC"/>
    <s v="PLASTICS"/>
    <s v="SANMINA CORPORATION"/>
    <s v="SANMINA"/>
    <s v="MECH-00417-01"/>
    <n v="7"/>
    <n v="1000"/>
    <n v="1000"/>
    <m/>
    <s v="PO"/>
    <m/>
    <n v="2450"/>
    <n v="0"/>
    <n v="0"/>
    <n v="2450"/>
    <n v="2450"/>
    <n v="0"/>
    <n v="0"/>
    <n v="0"/>
    <n v="2450"/>
    <s v="No demand"/>
    <n v="1.0469999999999999"/>
    <m/>
    <n v="-1.0469999999999999"/>
    <m/>
    <m/>
    <m/>
    <x v="322"/>
    <s v="Sanmina Turtle Lake $1.04700 (100%)"/>
    <n v="1000"/>
    <n v="6"/>
    <s v="LF8949300"/>
    <s v="1/14-CJW:  Q1 carry over pricing."/>
    <s v="HT"/>
    <x v="0"/>
    <x v="3"/>
    <m/>
    <m/>
    <m/>
    <m/>
    <m/>
    <m/>
    <m/>
    <m/>
    <m/>
  </r>
  <r>
    <s v="ASMECH-00418-01"/>
    <s v="MECH-00418-01"/>
    <s v="N"/>
    <s v="TeikSoon Loh"/>
    <s v="MECH,PT REYES,BASE,CONNECTOR,STOP,PLASTI"/>
    <s v="PLASTICS"/>
    <s v="SANMINA CORPORATION"/>
    <s v="SANMINA"/>
    <s v="MECH-00418-01"/>
    <n v="7"/>
    <n v="1000"/>
    <n v="-1020"/>
    <m/>
    <s v="PO"/>
    <m/>
    <n v="2054"/>
    <n v="0"/>
    <n v="0"/>
    <n v="2054"/>
    <n v="2054"/>
    <n v="2020"/>
    <n v="720"/>
    <n v="720"/>
    <n v="-686"/>
    <s v="Cannot cover demand"/>
    <n v="0.84699999999999998"/>
    <m/>
    <n v="-0.84699999999999998"/>
    <m/>
    <m/>
    <m/>
    <x v="323"/>
    <s v="Sanmina Turtle Lake $0.84700 (100%)"/>
    <n v="1000"/>
    <n v="6"/>
    <s v="LF8897700"/>
    <s v="1/14-CJW:  Q1 carry over pricing."/>
    <s v="HT"/>
    <x v="0"/>
    <x v="3"/>
    <m/>
    <m/>
    <m/>
    <m/>
    <m/>
    <m/>
    <m/>
    <m/>
    <m/>
  </r>
  <r>
    <s v="ASMECH-00421-01"/>
    <s v="MECH-00421-01"/>
    <s v="N"/>
    <s v="TeikSoon Loh"/>
    <s v="MECH,SEQUOIA,LINE CARD,STATUS,SHROUD"/>
    <s v="PLASTICS"/>
    <s v="SANMINA CORPORATION"/>
    <s v="SANMINA"/>
    <s v="MECH-00421-01"/>
    <n v="7"/>
    <n v="1000"/>
    <n v="-12286"/>
    <m/>
    <s v="PO"/>
    <m/>
    <n v="7065"/>
    <n v="4000"/>
    <n v="0"/>
    <n v="11065"/>
    <n v="11065"/>
    <n v="13286"/>
    <n v="7141"/>
    <n v="7285"/>
    <n v="-9362"/>
    <s v="Cannot cover demand"/>
    <n v="0.28100000000000003"/>
    <m/>
    <n v="-0.28100000000000003"/>
    <m/>
    <m/>
    <m/>
    <x v="324"/>
    <s v="Sanmina Turtle Lake $0.28100 (100%)"/>
    <n v="2500"/>
    <n v="6"/>
    <s v="LF8897100"/>
    <s v="1/14-CJW:  Q1 carry over pricing."/>
    <s v="HT"/>
    <x v="0"/>
    <x v="3"/>
    <m/>
    <m/>
    <m/>
    <m/>
    <m/>
    <m/>
    <m/>
    <m/>
    <m/>
  </r>
  <r>
    <s v="ASMECH-00555-01"/>
    <s v="MECH-00555-01"/>
    <s v="N"/>
    <s v="TeikSoon Loh"/>
    <s v="MECH,LIGHTPIPE, 3 IN 1"/>
    <s v="PLASTICS"/>
    <s v="SANMINA CORPORATION"/>
    <s v="SANMINA"/>
    <s v="MECH-00555-01"/>
    <n v="7"/>
    <n v="2500"/>
    <n v="-19499"/>
    <m/>
    <s v="PO"/>
    <m/>
    <n v="8514"/>
    <n v="10000"/>
    <n v="0"/>
    <n v="18514"/>
    <n v="18514"/>
    <n v="21999"/>
    <n v="9415"/>
    <n v="8818"/>
    <n v="-12900"/>
    <s v="Cannot cover demand"/>
    <n v="0.96199999999999997"/>
    <m/>
    <n v="-0.96199999999999997"/>
    <m/>
    <m/>
    <m/>
    <x v="325"/>
    <s v="Sanmina Turtle Lake $0.96200 (100%)"/>
    <n v="2500"/>
    <n v="6"/>
    <s v="LF8897400"/>
    <s v="1/14-CJW:  Q1 carry over pricing."/>
    <s v="HT"/>
    <x v="0"/>
    <x v="3"/>
    <m/>
    <m/>
    <m/>
    <m/>
    <m/>
    <m/>
    <m/>
    <m/>
    <m/>
  </r>
  <r>
    <s v="ASMECH-00556-06"/>
    <s v="MECH-00556-06"/>
    <s v="N"/>
    <s v="TeikSoon Loh"/>
    <s v="MENDOCINO,PLASTIC COVER,DC POWER STRIP"/>
    <s v="PLASTICS"/>
    <s v="SANMINA CORPORATION"/>
    <s v="SANMINA"/>
    <s v="MECH-00556-06"/>
    <n v="7"/>
    <n v="1000"/>
    <n v="512"/>
    <m/>
    <s v="PO"/>
    <m/>
    <n v="484"/>
    <n v="0"/>
    <n v="0"/>
    <n v="484"/>
    <n v="484"/>
    <n v="488"/>
    <n v="124"/>
    <n v="36"/>
    <n v="-128"/>
    <s v="Cannot cover demand"/>
    <n v="1.091"/>
    <m/>
    <n v="-1.091"/>
    <m/>
    <m/>
    <m/>
    <x v="326"/>
    <s v="Sanmina Turtle Lake $1.09100 (100%)"/>
    <n v="1000"/>
    <n v="6"/>
    <s v="LF8933400"/>
    <s v="1/14-CJW:  Q1 carry over pricing."/>
    <s v="HT"/>
    <x v="0"/>
    <x v="3"/>
    <m/>
    <m/>
    <m/>
    <m/>
    <m/>
    <m/>
    <m/>
    <m/>
    <m/>
  </r>
  <r>
    <s v="ASMECH-00557-01"/>
    <s v="MECH-00557-01"/>
    <s v="N"/>
    <s v="TeikSoon Loh"/>
    <s v="MECH,SHROUD,LIGHTPIPE,3 IN 1"/>
    <s v="PLASTICS"/>
    <s v="SANMINA CORPORATION"/>
    <s v="SANMINA"/>
    <s v="MECH-00557-01"/>
    <n v="7"/>
    <n v="5000"/>
    <n v="-25692"/>
    <m/>
    <s v="PO"/>
    <m/>
    <n v="6545"/>
    <n v="25000"/>
    <n v="0"/>
    <n v="31545"/>
    <n v="31545"/>
    <n v="30692"/>
    <n v="17524"/>
    <n v="16968"/>
    <n v="-16671"/>
    <s v="Cannot cover demand"/>
    <n v="0.27400000000000002"/>
    <m/>
    <n v="-0.27400000000000002"/>
    <m/>
    <m/>
    <m/>
    <x v="327"/>
    <s v="Sanmina Turtle Lake $0.27400 (100%)"/>
    <n v="5000"/>
    <n v="6"/>
    <s v="LF8898200"/>
    <s v="1/14-CJW:  Q1 carry over pricing."/>
    <s v="HT"/>
    <x v="0"/>
    <x v="3"/>
    <m/>
    <m/>
    <m/>
    <m/>
    <m/>
    <m/>
    <m/>
    <m/>
    <m/>
  </r>
  <r>
    <s v="ASMECH-00559-01"/>
    <s v="MECH-00559-01"/>
    <s v="N"/>
    <s v="TeikSoon Loh"/>
    <s v="MECH,GLENBROOK,BUS BAR,SUPPORT,PLASTIC"/>
    <s v="PLASTICS"/>
    <s v="SANMINA CORPORATION"/>
    <s v="SANMINA"/>
    <s v="MECH-00559-01"/>
    <n v="7"/>
    <n v="1000"/>
    <n v="963"/>
    <m/>
    <s v="PO"/>
    <m/>
    <n v="5"/>
    <n v="1000"/>
    <n v="0"/>
    <n v="1005"/>
    <n v="1005"/>
    <n v="37"/>
    <n v="0"/>
    <n v="0"/>
    <n v="968"/>
    <s v="Can cover demand"/>
    <n v="0.75600000000000001"/>
    <m/>
    <n v="-0.75600000000000001"/>
    <m/>
    <m/>
    <m/>
    <x v="328"/>
    <s v="Sanmina Turtle Lake $0.75600 (100%)"/>
    <n v="1000"/>
    <n v="6"/>
    <s v="LF8933500"/>
    <s v="1/14-CJW:  Q1 carry over pricing."/>
    <s v="HT"/>
    <x v="0"/>
    <x v="3"/>
    <m/>
    <m/>
    <m/>
    <m/>
    <m/>
    <m/>
    <m/>
    <m/>
    <m/>
  </r>
  <r>
    <s v="ASMECH-00597-02"/>
    <s v="MECH-00597-02"/>
    <s v="N"/>
    <s v="TeikSoon Loh"/>
    <s v="MECH,EMI ABSOBER,MOLDED,T2"/>
    <s v="PLASTICS"/>
    <s v="SANMINA CORPORATION"/>
    <s v="SANMINA"/>
    <s v="MECH-00597-02"/>
    <n v="7"/>
    <n v="1000"/>
    <n v="182"/>
    <m/>
    <s v="PO"/>
    <m/>
    <n v="1276"/>
    <n v="0"/>
    <n v="0"/>
    <n v="1276"/>
    <n v="1276"/>
    <n v="818"/>
    <n v="469"/>
    <n v="417"/>
    <n v="-11"/>
    <s v="Cannot cover demand"/>
    <n v="2.0070000000000001"/>
    <m/>
    <n v="-2.0070000000000001"/>
    <m/>
    <m/>
    <m/>
    <x v="329"/>
    <s v="Sanmina Turtle Lake $2.00700 (100%)"/>
    <n v="1000"/>
    <n v="6"/>
    <s v="LF8895900"/>
    <s v="1/14-CJW:  Q1 carry over pricing."/>
    <s v="HT"/>
    <x v="0"/>
    <x v="3"/>
    <m/>
    <m/>
    <m/>
    <m/>
    <m/>
    <m/>
    <m/>
    <m/>
    <m/>
  </r>
  <r>
    <s v="ASMECH-00598-02"/>
    <s v="MECH-00598-02"/>
    <s v="N"/>
    <s v="TeikSoon Loh"/>
    <s v="MECH,EMI ABSORBER,MOLDED,TH,XP,QR"/>
    <s v="PLASTICS"/>
    <s v="SANMINA CORPORATION"/>
    <s v="SANMINA"/>
    <s v="MECH-00598-02"/>
    <n v="7"/>
    <n v="5000"/>
    <n v="-18215"/>
    <m/>
    <s v="PO"/>
    <m/>
    <n v="7069"/>
    <n v="15000"/>
    <n v="0"/>
    <n v="22069"/>
    <n v="22069"/>
    <n v="23215"/>
    <n v="9555"/>
    <n v="8846"/>
    <n v="-10701"/>
    <s v="Cannot cover demand"/>
    <n v="1.218"/>
    <m/>
    <n v="-1.218"/>
    <m/>
    <m/>
    <m/>
    <x v="330"/>
    <s v="Sanmina Turtle Lake $1.21800 (100%)"/>
    <n v="5000"/>
    <n v="6"/>
    <s v="LF8897000"/>
    <s v="1/14-CJW:  Q1 carry over pricing."/>
    <s v="HT"/>
    <x v="0"/>
    <x v="3"/>
    <m/>
    <m/>
    <m/>
    <m/>
    <m/>
    <m/>
    <m/>
    <m/>
    <m/>
  </r>
  <r>
    <s v="ASMECH-00633-01"/>
    <s v="MECH-00633-01"/>
    <s v="N"/>
    <s v="TeikSoon Loh"/>
    <s v="MECH,DUST COVER,QSFP"/>
    <s v="METAL"/>
    <s v="AE RUBBER SDN BHD"/>
    <s v="AERUBBER"/>
    <s v="MECH-00633-01"/>
    <n v="5"/>
    <n v="100000"/>
    <n v="-1733318"/>
    <m/>
    <s v="PO"/>
    <m/>
    <n v="573942"/>
    <n v="510000"/>
    <n v="0"/>
    <n v="1083942"/>
    <n v="1083942"/>
    <n v="1833318"/>
    <n v="656160"/>
    <n v="542566"/>
    <n v="-1405536"/>
    <s v="Cannot cover demand"/>
    <n v="0.05"/>
    <m/>
    <n v="-0.05"/>
    <m/>
    <m/>
    <m/>
    <x v="331"/>
    <s v="AE Rubber SDN. BHD. $0.05000 (100%)"/>
    <n v="100000"/>
    <n v="9"/>
    <s v="MECH-00633-01"/>
    <s v="1/14-CJW:  Q1 carry over pricing."/>
    <s v="HT"/>
    <x v="0"/>
    <x v="3"/>
    <m/>
    <m/>
    <m/>
    <m/>
    <m/>
    <m/>
    <m/>
    <m/>
    <m/>
  </r>
  <r>
    <s v="ASMECH-00644-03"/>
    <s v="MECH-00644-03"/>
    <s v="N"/>
    <s v="TeikSoon Loh"/>
    <s v="MECH,EMI ABSOBER,MOLDED,FE3200"/>
    <s v="METAL"/>
    <s v="SANMINA CORPORATION"/>
    <s v="SANMINA"/>
    <s v="MECH-00644-03"/>
    <n v="7"/>
    <n v="2500"/>
    <n v="-8729"/>
    <m/>
    <s v="PO"/>
    <m/>
    <n v="5372"/>
    <n v="2500"/>
    <n v="0"/>
    <n v="7872"/>
    <n v="7872"/>
    <n v="11229"/>
    <n v="6593"/>
    <n v="6406"/>
    <n v="-9950"/>
    <s v="Cannot cover demand"/>
    <n v="1.4830000000000001"/>
    <m/>
    <n v="-1.4830000000000001"/>
    <m/>
    <m/>
    <m/>
    <x v="332"/>
    <s v="Sanmina Turtle Lake $1.48300 (100%)"/>
    <n v="2500"/>
    <n v="6"/>
    <s v="LF8897500"/>
    <s v="1/14-CJW:  Q1 carry over pricing."/>
    <s v="HT"/>
    <x v="0"/>
    <x v="3"/>
    <m/>
    <m/>
    <m/>
    <m/>
    <m/>
    <m/>
    <m/>
    <m/>
    <m/>
  </r>
  <r>
    <s v="ASMECH-00678-02"/>
    <s v="MECH-00678-02"/>
    <s v="N"/>
    <s v="TeikSoon Loh"/>
    <s v="MECH,ALAMEDA,REAR IO, LIGHT PIPE"/>
    <s v="PLASTICS"/>
    <s v="SANMINA CORPORATION"/>
    <s v="SANMINA"/>
    <s v="MECH-00678-02"/>
    <n v="7"/>
    <n v="1000"/>
    <n v="-6869"/>
    <m/>
    <s v="PO"/>
    <m/>
    <n v="3346"/>
    <n v="3000"/>
    <n v="0"/>
    <n v="6346"/>
    <n v="6346"/>
    <n v="7869"/>
    <n v="3804"/>
    <n v="3488"/>
    <n v="-5327"/>
    <s v="Cannot cover demand"/>
    <n v="0.98799999999999999"/>
    <m/>
    <n v="-0.98799999999999999"/>
    <m/>
    <m/>
    <m/>
    <x v="333"/>
    <s v="Sanmina Turtle Lake $0.98800 (100%)"/>
    <n v="1000"/>
    <n v="6"/>
    <s v="LF8926100"/>
    <s v="1/14-CJW:  Q1 carry over pricing."/>
    <s v="HT"/>
    <x v="0"/>
    <x v="3"/>
    <m/>
    <m/>
    <m/>
    <m/>
    <m/>
    <m/>
    <m/>
    <m/>
    <m/>
  </r>
  <r>
    <s v="ASMECH-00692-01"/>
    <s v="MECH-00692-01"/>
    <s v="N"/>
    <s v="TeikSoon Loh"/>
    <s v="MECH,EMI ABSORBER,MOLDED,MOUNT HOLMES, J"/>
    <s v="PLASTICS"/>
    <s v="SANMINA CORPORATION"/>
    <s v="SANMINA"/>
    <s v="MECH-00692-01"/>
    <n v="7"/>
    <n v="1000"/>
    <n v="1000"/>
    <m/>
    <s v="PO"/>
    <m/>
    <n v="0"/>
    <n v="0"/>
    <n v="0"/>
    <n v="0"/>
    <n v="0"/>
    <n v="0"/>
    <n v="0"/>
    <n v="0"/>
    <n v="0"/>
    <s v="No demand"/>
    <n v="1.72"/>
    <m/>
    <n v="-1.72"/>
    <m/>
    <m/>
    <m/>
    <x v="334"/>
    <s v="Sanmina Turtle Lake $1.72000 (100%)"/>
    <n v="1000"/>
    <n v="6"/>
    <s v="LF8904600"/>
    <s v="1/14-CJW:  Q1 carry over pricing."/>
    <s v="HT"/>
    <x v="0"/>
    <x v="3"/>
    <m/>
    <m/>
    <m/>
    <m/>
    <m/>
    <m/>
    <m/>
    <m/>
    <m/>
  </r>
  <r>
    <s v="ASMECH-00699-01"/>
    <s v="MECH-00699-01"/>
    <s v="N"/>
    <s v="TeikSoon Loh"/>
    <s v="MECH,PT REYES, SNORKEL OVERMOLD, LOWER"/>
    <s v="PLASTICS"/>
    <s v="SANMINA CORPORATION"/>
    <s v="SANMINA"/>
    <s v="MECH-00699-01"/>
    <n v="7"/>
    <n v="1000"/>
    <n v="495"/>
    <m/>
    <s v="PO"/>
    <m/>
    <n v="861"/>
    <n v="0"/>
    <n v="0"/>
    <n v="861"/>
    <n v="861"/>
    <n v="505"/>
    <n v="180"/>
    <n v="180"/>
    <n v="176"/>
    <s v="Can cover demand"/>
    <n v="2.1709999999999998"/>
    <m/>
    <n v="-2.1709999999999998"/>
    <m/>
    <m/>
    <m/>
    <x v="335"/>
    <s v="Sanmina Turtle Lake $2.17100 (100%)"/>
    <n v="1000"/>
    <n v="6"/>
    <s v="LF8934000"/>
    <s v="1/14-CJW:  Q1 carry over pricing."/>
    <s v="HT"/>
    <x v="0"/>
    <x v="3"/>
    <m/>
    <m/>
    <m/>
    <m/>
    <m/>
    <m/>
    <m/>
    <m/>
    <m/>
  </r>
  <r>
    <s v="ASMECH-00700-01"/>
    <s v="MECH-00700-01"/>
    <s v="N"/>
    <s v="TeikSoon Loh"/>
    <s v="MECH,PT REYES, SNORKEL OVERMOLD, UPPER"/>
    <s v="PLASTICS"/>
    <s v="SANMINA CORPORATION"/>
    <s v="SANMINA"/>
    <s v="MECH-00700-01"/>
    <n v="7"/>
    <n v="1000"/>
    <n v="518"/>
    <m/>
    <s v="PO"/>
    <m/>
    <n v="897"/>
    <n v="0"/>
    <n v="0"/>
    <n v="897"/>
    <n v="897"/>
    <n v="482"/>
    <n v="180"/>
    <n v="180"/>
    <n v="235"/>
    <s v="Can cover demand"/>
    <n v="2.1240000000000001"/>
    <m/>
    <n v="-2.1240000000000001"/>
    <m/>
    <m/>
    <m/>
    <x v="336"/>
    <s v="Sanmina Turtle Lake $2.12400 (100%)"/>
    <n v="1000"/>
    <n v="6"/>
    <s v="LF8934100"/>
    <s v="1/14-CJW:  Q1 carry over pricing."/>
    <s v="HT"/>
    <x v="0"/>
    <x v="3"/>
    <m/>
    <m/>
    <m/>
    <m/>
    <m/>
    <m/>
    <m/>
    <m/>
    <m/>
  </r>
  <r>
    <s v="ASMECH-00835-01"/>
    <s v="MECH-00835-01"/>
    <s v="N"/>
    <s v="TeikSoon Loh"/>
    <s v="MECH,EMI ABSORBER,MOLDED,CLOUDSR2, DSP"/>
    <s v="PLASTICS"/>
    <s v="SANMINA CORPORATION"/>
    <s v="SANMINA"/>
    <s v="MECH-00835-01"/>
    <n v="7"/>
    <n v="1000"/>
    <n v="1000"/>
    <m/>
    <s v="PO"/>
    <m/>
    <n v="0"/>
    <n v="0"/>
    <n v="0"/>
    <n v="0"/>
    <n v="0"/>
    <n v="0"/>
    <n v="0"/>
    <n v="0"/>
    <n v="0"/>
    <s v="No demand"/>
    <n v="1.3859999999999999"/>
    <m/>
    <n v="-1.3859999999999999"/>
    <m/>
    <m/>
    <m/>
    <x v="337"/>
    <s v="Sanmina Turtle Lake $1.38600 (100%)"/>
    <n v="1000"/>
    <n v="6"/>
    <s v="LF8878900"/>
    <s v="1/14-CJW:  Q1 carry over pricing."/>
    <s v="HT"/>
    <x v="0"/>
    <x v="3"/>
    <m/>
    <m/>
    <m/>
    <m/>
    <m/>
    <m/>
    <m/>
    <m/>
    <m/>
  </r>
  <r>
    <s v="ASMECH-00869-02"/>
    <s v="MECH-00869-02"/>
    <s v="N"/>
    <s v="TeikSoon Loh"/>
    <s v="MECH,RING,LIGHTPIPE,BBQ2X2"/>
    <s v="PLASTICS"/>
    <s v="SANMINA CORPORATION"/>
    <s v="SANMINA"/>
    <s v="MECH-00869-02"/>
    <n v="7"/>
    <n v="1000"/>
    <n v="-3664"/>
    <m/>
    <s v="PO"/>
    <m/>
    <n v="63614"/>
    <n v="0"/>
    <n v="0"/>
    <n v="63614"/>
    <n v="63614"/>
    <n v="4664"/>
    <n v="4710"/>
    <n v="4650"/>
    <n v="54240"/>
    <s v="Can cover demand"/>
    <n v="0.41199999999999998"/>
    <m/>
    <n v="-0.41199999999999998"/>
    <m/>
    <m/>
    <m/>
    <x v="338"/>
    <s v="Sanmina Turtle Lake $0.41200 (100%)"/>
    <n v="2500"/>
    <n v="6"/>
    <s v="LF8933800"/>
    <s v="1/14-CJW:  Q1 carry over pricing."/>
    <s v="HT"/>
    <x v="0"/>
    <x v="3"/>
    <m/>
    <m/>
    <m/>
    <m/>
    <m/>
    <m/>
    <m/>
    <m/>
    <m/>
  </r>
  <r>
    <s v="ASMECH-00880-01"/>
    <s v="MECH-00880-01"/>
    <s v="N"/>
    <s v="TeikSoon Loh"/>
    <s v="MECH,RING,LIGHTPIPE,BBQ2X1"/>
    <s v="PLASTICS"/>
    <s v="SANMINA CORPORATION"/>
    <s v="SANMINA"/>
    <s v="MECH-00880-01"/>
    <n v="7"/>
    <n v="1000"/>
    <n v="-5675"/>
    <m/>
    <s v="PO"/>
    <m/>
    <n v="465"/>
    <n v="6000"/>
    <n v="0"/>
    <n v="6465"/>
    <n v="6465"/>
    <n v="6675"/>
    <n v="3825"/>
    <n v="3765"/>
    <n v="-4035"/>
    <s v="Cannot cover demand"/>
    <n v="1.075"/>
    <m/>
    <n v="-1.075"/>
    <m/>
    <m/>
    <m/>
    <x v="339"/>
    <s v="Sanmina Turtle Lake $1.07500 (100%)"/>
    <n v="1000"/>
    <n v="6"/>
    <s v="LF8901700"/>
    <s v="1/14-CJW:  Q1 carry over pricing."/>
    <s v="HT"/>
    <x v="0"/>
    <x v="3"/>
    <m/>
    <m/>
    <m/>
    <m/>
    <m/>
    <m/>
    <m/>
    <m/>
    <m/>
  </r>
  <r>
    <s v="ASMECH-00910-01D"/>
    <s v="MECH-00910-01"/>
    <s v="N"/>
    <s v="HOECHOON CHNG"/>
    <s v="MECH, LIGHTPIPE, 3IN1, 3 INDICATORS"/>
    <s v="PLASTICS"/>
    <s v="SANMINA CORPORATION"/>
    <s v="SANMINA"/>
    <s v="MECH-00910-01"/>
    <n v="7"/>
    <n v="1000"/>
    <n v="-179"/>
    <m/>
    <s v="PO"/>
    <m/>
    <n v="0"/>
    <n v="2000"/>
    <n v="0"/>
    <n v="2000"/>
    <n v="2000"/>
    <n v="1179"/>
    <n v="1500"/>
    <n v="1500"/>
    <n v="-679"/>
    <s v="Cannot cover demand"/>
    <n v="1.077"/>
    <m/>
    <n v="-1.077"/>
    <m/>
    <m/>
    <m/>
    <x v="340"/>
    <s v="Sanmina Turtle Lake $1.07700 (100%)"/>
    <n v="1000"/>
    <n v="6"/>
    <s v="LF8911800"/>
    <s v="1/14-CJW:  Q1 carry over pricing."/>
    <s v="HT"/>
    <x v="0"/>
    <x v="3"/>
    <m/>
    <m/>
    <m/>
    <m/>
    <m/>
    <m/>
    <m/>
    <m/>
    <m/>
  </r>
  <r>
    <s v="ASMECH-00947-01"/>
    <s v="MECH-00947-01"/>
    <s v="N"/>
    <s v="TeikSoon Loh"/>
    <s v="MECH,LIGHTPIPE,3 IN 1,REAR"/>
    <s v="PLASTICS"/>
    <s v="SANMINA CORPORATION"/>
    <s v="SANMINA"/>
    <s v="MECH-00947-01"/>
    <n v="7"/>
    <n v="1000"/>
    <n v="-5927"/>
    <m/>
    <s v="PO"/>
    <m/>
    <n v="3491"/>
    <n v="2000"/>
    <n v="0"/>
    <n v="5491"/>
    <n v="5491"/>
    <n v="6927"/>
    <n v="5109"/>
    <n v="5150"/>
    <n v="-6545"/>
    <s v="Cannot cover demand"/>
    <n v="1.454"/>
    <m/>
    <n v="-1.454"/>
    <m/>
    <m/>
    <m/>
    <x v="341"/>
    <s v="Sanmina Turtle Lake $1.45400 (100%)"/>
    <n v="1000"/>
    <n v="6"/>
    <s v="LF8907100"/>
    <s v="1/14-CJW:  Q1 carry over pricing."/>
    <s v="HT"/>
    <x v="0"/>
    <x v="3"/>
    <m/>
    <m/>
    <m/>
    <m/>
    <m/>
    <m/>
    <m/>
    <m/>
    <m/>
  </r>
  <r>
    <s v="ASMECH-00949-01"/>
    <s v="MECH-00949-01"/>
    <s v="N"/>
    <s v="TeikSoon Loh"/>
    <s v="MECH,EMI ABSORBER,MOLDED,MACSEC"/>
    <s v="PLASTICS"/>
    <s v="SANMINA CORPORATION"/>
    <s v="SANMINA"/>
    <s v="MECH-00949-01"/>
    <n v="7"/>
    <n v="5000"/>
    <n v="-15580"/>
    <m/>
    <s v="PO"/>
    <m/>
    <n v="14038"/>
    <n v="5000"/>
    <n v="0"/>
    <n v="19038"/>
    <n v="19038"/>
    <n v="20580"/>
    <n v="13710"/>
    <n v="13966"/>
    <n v="-15252"/>
    <s v="Cannot cover demand"/>
    <n v="1.3089999999999999"/>
    <m/>
    <n v="-1.3089999999999999"/>
    <m/>
    <m/>
    <m/>
    <x v="342"/>
    <s v="Sanmina Turtle Lake $1.30900 (100%)"/>
    <n v="5000"/>
    <n v="6"/>
    <s v="LF8906800"/>
    <s v="1/14-CJW:  Q1 carry over pricing."/>
    <s v="HT"/>
    <x v="0"/>
    <x v="3"/>
    <m/>
    <m/>
    <m/>
    <m/>
    <m/>
    <m/>
    <m/>
    <m/>
    <m/>
  </r>
  <r>
    <s v="ASMECH-00955-01"/>
    <s v="MECH-00955-01"/>
    <s v="N"/>
    <s v="TeikSoon Loh"/>
    <s v="MECH,EMI ABSORBER,MOLDED,TH2"/>
    <s v="PLASTICS"/>
    <s v="SANMINA CORPORATION"/>
    <s v="SANMINA"/>
    <s v="MECH-00955-01"/>
    <n v="7"/>
    <n v="1000"/>
    <n v="1000"/>
    <m/>
    <s v="PO"/>
    <m/>
    <n v="1000"/>
    <n v="0"/>
    <n v="0"/>
    <n v="1000"/>
    <n v="1000"/>
    <n v="0"/>
    <n v="0"/>
    <n v="0"/>
    <n v="1000"/>
    <s v="No demand"/>
    <n v="2.6269999999999998"/>
    <m/>
    <n v="-2.6269999999999998"/>
    <m/>
    <m/>
    <m/>
    <x v="343"/>
    <s v="Sanmina Turtle Lake $2.62700 (100%)"/>
    <n v="1000"/>
    <n v="6"/>
    <s v="LF8911100"/>
    <s v="1/14-CJW:  Q1 carry over pricing."/>
    <s v="HT"/>
    <x v="0"/>
    <x v="3"/>
    <m/>
    <m/>
    <m/>
    <m/>
    <m/>
    <m/>
    <m/>
    <m/>
    <m/>
  </r>
  <r>
    <s v="ASMECH-00977-01"/>
    <s v="MECH-00977-01"/>
    <s v="N"/>
    <s v="TeikSoon Loh"/>
    <s v="MECH,LOS ANGELES,SNORKEL,PLASTIC,MOLDED"/>
    <s v="PLASTICS"/>
    <s v="SANMINA CORPORATION"/>
    <s v="SANMINA"/>
    <s v="MECH-00977-01"/>
    <n v="7"/>
    <n v="1000"/>
    <n v="794"/>
    <m/>
    <s v="PO"/>
    <m/>
    <n v="4540"/>
    <n v="0"/>
    <n v="0"/>
    <n v="4540"/>
    <n v="4540"/>
    <n v="206"/>
    <n v="240"/>
    <n v="240"/>
    <n v="4094"/>
    <s v="Can cover demand"/>
    <n v="3.202"/>
    <m/>
    <n v="-3.202"/>
    <m/>
    <m/>
    <m/>
    <x v="344"/>
    <s v="Sanmina Turtle Lake $3.20200 (100%)"/>
    <n v="1000"/>
    <n v="6"/>
    <s v="LF8921300"/>
    <s v="1/14-CJW:  Q1 carry over pricing."/>
    <s v="HT"/>
    <x v="0"/>
    <x v="3"/>
    <m/>
    <m/>
    <m/>
    <m/>
    <m/>
    <m/>
    <m/>
    <m/>
    <m/>
  </r>
  <r>
    <s v="ASMECH-01009-01"/>
    <s v="MECH-01009-01"/>
    <s v="N"/>
    <s v="TeikSoon Loh"/>
    <s v="CLIP,RETAINER,FLEX CABLE,17MM"/>
    <s v="HARDWARE"/>
    <s v="SANMINA CORPORATION"/>
    <s v="SANMINA"/>
    <s v="MECH-01009-01"/>
    <n v="7"/>
    <n v="1000"/>
    <n v="794"/>
    <m/>
    <s v="PO"/>
    <m/>
    <n v="6512"/>
    <n v="0"/>
    <n v="0"/>
    <n v="6512"/>
    <n v="6512"/>
    <n v="206"/>
    <n v="240"/>
    <n v="240"/>
    <n v="6066"/>
    <s v="Can cover demand"/>
    <n v="0.375"/>
    <m/>
    <n v="-0.375"/>
    <m/>
    <m/>
    <m/>
    <x v="345"/>
    <s v="Sanmina Turtle Lake $0.37500 (100%)"/>
    <n v="1000"/>
    <n v="6"/>
    <s v="LF8932100"/>
    <s v="1/14-CJW:  Q1 carry over pricing."/>
    <s v="HT"/>
    <x v="0"/>
    <x v="3"/>
    <m/>
    <m/>
    <m/>
    <m/>
    <m/>
    <m/>
    <m/>
    <m/>
    <m/>
  </r>
  <r>
    <s v="ASMECH-01010-01"/>
    <s v="MECH-01010-01"/>
    <s v="N"/>
    <s v="TeikSoon Loh"/>
    <s v="CLIP,RETAINER,FLEX CABLE,6MM"/>
    <s v="HARDWARE"/>
    <s v="SANMINA CORPORATION"/>
    <s v="SANMINA"/>
    <s v="MECH-01010-01"/>
    <n v="7"/>
    <n v="1000"/>
    <n v="794"/>
    <m/>
    <s v="PO"/>
    <m/>
    <n v="5657"/>
    <n v="0"/>
    <n v="0"/>
    <n v="5657"/>
    <n v="5657"/>
    <n v="206"/>
    <n v="240"/>
    <n v="240"/>
    <n v="5211"/>
    <s v="Can cover demand"/>
    <n v="0.375"/>
    <m/>
    <n v="-0.375"/>
    <m/>
    <m/>
    <m/>
    <x v="345"/>
    <s v="Sanmina Turtle Lake $0.37500 (100%)"/>
    <n v="1000"/>
    <n v="6"/>
    <s v="LF8932200"/>
    <s v="1/14-CJW:  Q1 carry over pricing."/>
    <s v="HT"/>
    <x v="0"/>
    <x v="3"/>
    <m/>
    <m/>
    <m/>
    <m/>
    <m/>
    <m/>
    <m/>
    <m/>
    <m/>
  </r>
  <r>
    <s v="ASMECH-01024-01"/>
    <s v="MECH-01024-01"/>
    <s v="N"/>
    <s v="TeikSoon Loh"/>
    <s v="MECH,SHROUD,LIGHTPIPE,3 IN 1,NARROW"/>
    <s v="PLASTICS"/>
    <s v="SANMINA CORPORATION"/>
    <s v="SANMINA"/>
    <s v="MECH-01024-01"/>
    <n v="7"/>
    <n v="2000"/>
    <n v="-9745"/>
    <m/>
    <s v="PO"/>
    <m/>
    <n v="4281"/>
    <n v="4000"/>
    <n v="0"/>
    <n v="8281"/>
    <n v="8281"/>
    <n v="11745"/>
    <n v="7659"/>
    <n v="7490"/>
    <n v="-11123"/>
    <s v="Cannot cover demand"/>
    <n v="0.36499999999999999"/>
    <m/>
    <n v="-0.36499999999999999"/>
    <m/>
    <m/>
    <m/>
    <x v="346"/>
    <s v="Sanmina Turtle Lake $0.36500 (100%)"/>
    <n v="2000"/>
    <n v="6"/>
    <s v="LF8931400"/>
    <s v="1/14-CJW:  Q1 carry over pricing."/>
    <s v="HT"/>
    <x v="0"/>
    <x v="3"/>
    <m/>
    <m/>
    <m/>
    <m/>
    <m/>
    <m/>
    <m/>
    <m/>
    <m/>
  </r>
  <r>
    <s v="ASMECH-01078-01"/>
    <s v="MECH-01078-01"/>
    <s v="N"/>
    <s v="TeikSoon Loh"/>
    <s v="MECH,OSFP,BLANK PLUG"/>
    <s v="HARDWARE"/>
    <s v="AE RUBBER SDN BHD"/>
    <s v="AERUBBER"/>
    <s v="MECH-01078-01"/>
    <n v="5"/>
    <n v="10000"/>
    <n v="-19940"/>
    <m/>
    <s v="PO"/>
    <m/>
    <n v="18124"/>
    <n v="10000"/>
    <n v="0"/>
    <n v="28124"/>
    <n v="28124"/>
    <n v="29940"/>
    <n v="19800"/>
    <n v="19800"/>
    <n v="-21616"/>
    <s v="Cannot cover demand"/>
    <n v="0.19"/>
    <m/>
    <n v="-0.19"/>
    <m/>
    <m/>
    <m/>
    <x v="347"/>
    <s v="AE Rubber SDN. BHD. $0.19000 (100%)"/>
    <n v="10000"/>
    <n v="9"/>
    <s v="MECH-01078-01"/>
    <s v="1/14-CJW:  Q1 carry over pricing."/>
    <s v="HT"/>
    <x v="0"/>
    <x v="3"/>
    <m/>
    <m/>
    <m/>
    <m/>
    <m/>
    <m/>
    <m/>
    <m/>
    <m/>
  </r>
  <r>
    <s v="ASMECH-01081-02"/>
    <s v="MECH-01081-02"/>
    <s v="N"/>
    <s v="TeikSoon Loh"/>
    <s v="REFER TO REV-02A2"/>
    <s v="PLASTICS"/>
    <s v="SANMINA CORPORATION"/>
    <s v="SANMINA"/>
    <s v="MECH-01081-02"/>
    <n v="7"/>
    <n v="1000"/>
    <n v="1000"/>
    <m/>
    <s v="PO"/>
    <m/>
    <n v="1491"/>
    <n v="0"/>
    <n v="0"/>
    <n v="1491"/>
    <n v="1491"/>
    <n v="0"/>
    <n v="0"/>
    <n v="0"/>
    <n v="1491"/>
    <s v="No demand"/>
    <n v="1.085"/>
    <m/>
    <n v="-1.085"/>
    <m/>
    <m/>
    <m/>
    <x v="348"/>
    <s v="Sanmina Turtle Lake $1.08500 (100%)"/>
    <n v="1000"/>
    <n v="6"/>
    <s v="LF8943800"/>
    <s v="1/14-CJW:  Q1 carry over pricing."/>
    <s v="HT"/>
    <x v="0"/>
    <x v="3"/>
    <m/>
    <m/>
    <m/>
    <m/>
    <m/>
    <m/>
    <m/>
    <m/>
    <m/>
  </r>
  <r>
    <s v="ASMECH-01100-01"/>
    <s v="MECH-01100-01"/>
    <s v="N"/>
    <s v="TeikSoon Loh"/>
    <s v="MECH,EMI ABSORBER,MOLDED,JERICHO PLUS"/>
    <s v="METAL"/>
    <s v="SANMINA CORPORATION"/>
    <s v="SANMINA"/>
    <s v="MECH-01100-01"/>
    <n v="7"/>
    <n v="1000"/>
    <n v="-1559"/>
    <m/>
    <s v="PO"/>
    <m/>
    <n v="3351"/>
    <n v="0"/>
    <n v="0"/>
    <n v="3351"/>
    <n v="3351"/>
    <n v="2559"/>
    <n v="2448"/>
    <n v="2448"/>
    <n v="-1656"/>
    <s v="Cannot cover demand"/>
    <n v="2.59"/>
    <m/>
    <n v="-2.59"/>
    <m/>
    <m/>
    <m/>
    <x v="349"/>
    <s v="Sanmina Turtle Lake $2.59000 (100%)"/>
    <n v="1000"/>
    <n v="6"/>
    <s v="LF8938100"/>
    <s v="1/14-CJW:  Q1 carry over pricing."/>
    <s v="HT"/>
    <x v="0"/>
    <x v="3"/>
    <m/>
    <m/>
    <m/>
    <m/>
    <m/>
    <m/>
    <m/>
    <m/>
    <m/>
  </r>
  <r>
    <s v="ASMECH-01130-01"/>
    <s v="MECH-01130-01"/>
    <s v="N"/>
    <s v="TeikSoon Loh"/>
    <s v="MECH,DENALI,CARD,GUIDE,NARROW,PLASTIC"/>
    <s v="PLASTICS"/>
    <s v="SANMINA CORPORATION"/>
    <s v="SANMINA"/>
    <s v="MECH-01130-01"/>
    <n v="7"/>
    <n v="1000"/>
    <n v="970"/>
    <m/>
    <s v="PO"/>
    <m/>
    <n v="1000"/>
    <n v="0"/>
    <n v="0"/>
    <n v="1000"/>
    <n v="1000"/>
    <n v="30"/>
    <n v="0"/>
    <n v="0"/>
    <n v="970"/>
    <s v="Can cover demand"/>
    <n v="0.90600000000000003"/>
    <m/>
    <n v="-0.90600000000000003"/>
    <m/>
    <m/>
    <m/>
    <x v="350"/>
    <s v="Sanmina Turtle Lake $0.90600 (100%)"/>
    <n v="1000"/>
    <n v="6"/>
    <s v="LF8958400"/>
    <s v="1/14-CJW:  Q1 carry over pricing."/>
    <s v="HT"/>
    <x v="0"/>
    <x v="3"/>
    <m/>
    <m/>
    <m/>
    <m/>
    <m/>
    <m/>
    <m/>
    <m/>
    <m/>
  </r>
  <r>
    <s v="ASMECH-01131-01"/>
    <s v="MECH-01131-01"/>
    <s v="N"/>
    <s v="TeikSoon Loh"/>
    <s v="MECH,DENALI,CARD,GUIDE,WIDE,PLASTIC"/>
    <s v="PLASTICS"/>
    <s v="SANMINA CORPORATION"/>
    <s v="SANMINA"/>
    <s v="MECH-01131-01"/>
    <n v="7"/>
    <n v="1000"/>
    <n v="970"/>
    <m/>
    <s v="PO"/>
    <m/>
    <n v="3000"/>
    <n v="0"/>
    <n v="0"/>
    <n v="3000"/>
    <n v="3000"/>
    <n v="30"/>
    <n v="0"/>
    <n v="0"/>
    <n v="2970"/>
    <s v="Can cover demand"/>
    <n v="0.91600000000000004"/>
    <m/>
    <n v="-0.91600000000000004"/>
    <m/>
    <m/>
    <m/>
    <x v="351"/>
    <s v="Sanmina Turtle Lake $0.91600 (100%)"/>
    <n v="1000"/>
    <n v="6"/>
    <s v="LF8958500"/>
    <s v="1/14-CJW:  Q1 carry over pricing."/>
    <s v="HT"/>
    <x v="0"/>
    <x v="3"/>
    <m/>
    <m/>
    <m/>
    <m/>
    <m/>
    <m/>
    <m/>
    <m/>
    <m/>
  </r>
  <r>
    <s v="ASMECH-01146-02"/>
    <s v="MECH-01146-02"/>
    <s v="N"/>
    <s v="TeikSoon Loh"/>
    <s v="MECH,SAN MATEO,LIGHTPIPE,STATUS"/>
    <s v="PLASTICS"/>
    <s v="SANMINA CORPORATION"/>
    <s v="SANMINA"/>
    <s v="MECH-01146-02"/>
    <n v="7"/>
    <n v="1000"/>
    <n v="894"/>
    <m/>
    <s v="PO"/>
    <m/>
    <n v="584"/>
    <n v="0"/>
    <n v="0"/>
    <n v="584"/>
    <n v="584"/>
    <n v="106"/>
    <n v="45"/>
    <n v="45"/>
    <n v="433"/>
    <s v="Can cover demand"/>
    <n v="1.1339999999999999"/>
    <m/>
    <n v="-1.1339999999999999"/>
    <m/>
    <m/>
    <m/>
    <x v="119"/>
    <s v="Sanmina Turtle Lake $1.13400 (100%)"/>
    <n v="1000"/>
    <n v="6"/>
    <s v="LF8955100"/>
    <s v="1/14-CJW:  Q1 carry over pricing."/>
    <s v="HT"/>
    <x v="0"/>
    <x v="3"/>
    <m/>
    <m/>
    <m/>
    <m/>
    <m/>
    <m/>
    <m/>
    <m/>
    <m/>
  </r>
  <r>
    <s v="ASMECH-01147-01"/>
    <s v="MECH-01147-01"/>
    <s v="N"/>
    <s v="TeikSoon Loh"/>
    <s v="MECH,SAN MATEO,SHROUD,STATUS"/>
    <s v="METAL"/>
    <s v="SANMINA CORPORATION"/>
    <s v="SANMINA"/>
    <s v="MECH-01147-01"/>
    <n v="7"/>
    <n v="1000"/>
    <n v="894"/>
    <m/>
    <s v="PO"/>
    <m/>
    <n v="485"/>
    <n v="0"/>
    <n v="0"/>
    <n v="485"/>
    <n v="485"/>
    <n v="106"/>
    <n v="45"/>
    <n v="45"/>
    <n v="334"/>
    <s v="Can cover demand"/>
    <n v="0.57999999999999996"/>
    <m/>
    <n v="-0.57999999999999996"/>
    <m/>
    <m/>
    <m/>
    <x v="352"/>
    <s v="Sanmina Turtle Lake $0.58000 (100%)"/>
    <n v="1000"/>
    <n v="6"/>
    <s v="LF8955200"/>
    <s v="1/14-CJW:  Q1 carry over pricing."/>
    <s v="HT"/>
    <x v="0"/>
    <x v="3"/>
    <m/>
    <m/>
    <m/>
    <m/>
    <m/>
    <m/>
    <m/>
    <m/>
    <m/>
  </r>
  <r>
    <s v="ASMECH-01181-02"/>
    <s v="MECH-01181-02"/>
    <s v="N"/>
    <s v="TeikSoon Loh"/>
    <s v="MECH,SAN MATEO,PASS THRU,FLEX"/>
    <s v="METAL"/>
    <s v="SANMINA CORPORATION"/>
    <s v="SANMINA"/>
    <s v="MECH-01181-02"/>
    <n v="7"/>
    <n v="1000"/>
    <n v="894"/>
    <m/>
    <s v="PO"/>
    <m/>
    <n v="581"/>
    <n v="0"/>
    <n v="0"/>
    <n v="581"/>
    <n v="581"/>
    <n v="106"/>
    <n v="45"/>
    <n v="45"/>
    <n v="430"/>
    <s v="Can cover demand"/>
    <n v="0.60799999999999998"/>
    <m/>
    <n v="-0.60799999999999998"/>
    <m/>
    <m/>
    <m/>
    <x v="353"/>
    <s v="Sanmina Turtle Lake $0.60800 (100%)"/>
    <n v="1000"/>
    <n v="6"/>
    <s v="LF8955600"/>
    <s v="1/14-CJW:  Q1 carry over pricing."/>
    <s v="HT"/>
    <x v="0"/>
    <x v="3"/>
    <m/>
    <m/>
    <m/>
    <m/>
    <m/>
    <m/>
    <m/>
    <m/>
    <m/>
  </r>
  <r>
    <s v="ASMECH-01189-01"/>
    <s v="MECH-01189-01"/>
    <s v="N"/>
    <s v="TeikSoon Loh"/>
    <s v="MECH,YL,CODY PEAK,TEST CARD,GUIDE"/>
    <s v="PLASTICS"/>
    <s v="TENERE INC."/>
    <s v="TENERE"/>
    <s v="MECH-01189-01"/>
    <n v="7"/>
    <n v="100"/>
    <n v="-52"/>
    <m/>
    <s v="PO"/>
    <m/>
    <n v="350"/>
    <n v="0"/>
    <n v="0"/>
    <n v="350"/>
    <n v="350"/>
    <n v="152"/>
    <n v="0"/>
    <n v="0"/>
    <n v="198"/>
    <s v="Can cover demand"/>
    <n v="11.59"/>
    <m/>
    <n v="-11.59"/>
    <m/>
    <m/>
    <m/>
    <x v="354"/>
    <s v="Tenere Inc. US $11.59000 (100%)"/>
    <n v="100"/>
    <n v="6"/>
    <s v="MECH-01189-01"/>
    <s v="1/14-CJW:  Q1 carry over pricing."/>
    <s v="ST"/>
    <x v="0"/>
    <x v="3"/>
    <m/>
    <m/>
    <m/>
    <m/>
    <m/>
    <m/>
    <m/>
    <m/>
    <m/>
  </r>
  <r>
    <s v="ASMECH-01238-02D"/>
    <s v="MECH-01238-02"/>
    <s v="N"/>
    <s v="HOECHOON CHNG"/>
    <s v="MECH, DN, LC, GUIDE PIN"/>
    <s v="PLASTICS"/>
    <s v="INTERPLEX PLASTIC INDUSTRIES"/>
    <s v="INTERPLXCN"/>
    <s v="MECH-01238-02"/>
    <n v="9"/>
    <n v="3000"/>
    <n v="3000"/>
    <m/>
    <s v="PO"/>
    <m/>
    <n v="0"/>
    <n v="0"/>
    <n v="0"/>
    <n v="0"/>
    <n v="0"/>
    <n v="0"/>
    <n v="0"/>
    <n v="0"/>
    <n v="0"/>
    <s v="No demand"/>
    <n v="1.35"/>
    <m/>
    <n v="-1.35"/>
    <m/>
    <m/>
    <m/>
    <x v="355"/>
    <s v="Interplex Plastic Industries PTE LTD $1.35000 (100%)"/>
    <n v="3000"/>
    <n v="9"/>
    <s v="MECH-01238-03"/>
    <s v="1/14-CJW:  Q1 carry over pricing."/>
    <m/>
    <x v="0"/>
    <x v="3"/>
    <m/>
    <m/>
    <m/>
    <m/>
    <m/>
    <m/>
    <m/>
    <m/>
    <m/>
  </r>
  <r>
    <s v="ASMECH-01238-03"/>
    <s v="MECH-01238-03"/>
    <s v="N"/>
    <s v="TeikSoon Loh"/>
    <s v="MECH, DN, LC, GUIDE PIN"/>
    <s v="PLASTICS"/>
    <s v="INTERPLEX PLASTIC INDUSTRIES"/>
    <s v="INTERPLXCN"/>
    <s v="MECH-01238-03"/>
    <n v="9"/>
    <n v="3000"/>
    <n v="2970"/>
    <m/>
    <s v="PO"/>
    <m/>
    <n v="0"/>
    <n v="3000"/>
    <n v="0"/>
    <n v="3000"/>
    <n v="3000"/>
    <n v="30"/>
    <n v="0"/>
    <n v="0"/>
    <n v="2970"/>
    <s v="Can cover demand"/>
    <n v="1.35"/>
    <m/>
    <n v="-1.35"/>
    <m/>
    <m/>
    <m/>
    <x v="355"/>
    <s v="Interplex Plastic Industries PTE LTD $1.35000 (100%)"/>
    <n v="3000"/>
    <n v="9"/>
    <s v="MECH-01238-03"/>
    <s v="1/14-CJW:  Q1 carry over pricing."/>
    <s v="HT"/>
    <x v="0"/>
    <x v="3"/>
    <m/>
    <m/>
    <m/>
    <m/>
    <m/>
    <m/>
    <m/>
    <m/>
    <m/>
  </r>
  <r>
    <s v="ASMECH-01239-02"/>
    <s v="MECH-01239-02"/>
    <s v="N"/>
    <s v="TeikSoon Loh"/>
    <s v="MECH, DN, LC, BUSBAR, SPACER, PLASTIC"/>
    <s v="METAL"/>
    <s v="SANMINA SCI - TURTLE LAKE"/>
    <s v="SANMINA SCI - TURTLE LAKE (USA)"/>
    <s v="MECH-01239-02"/>
    <n v="7"/>
    <n v="1000"/>
    <n v="1000"/>
    <m/>
    <s v="PO"/>
    <m/>
    <n v="0"/>
    <n v="0"/>
    <n v="0"/>
    <n v="0"/>
    <n v="0"/>
    <n v="0"/>
    <n v="0"/>
    <n v="0"/>
    <n v="0"/>
    <s v="No demand"/>
    <n v="0.47499999999999998"/>
    <m/>
    <n v="-0.47499999999999998"/>
    <m/>
    <m/>
    <m/>
    <x v="356"/>
    <s v="Sanmina Turtle Lake $0.47500 (100%)"/>
    <n v="1000"/>
    <n v="6"/>
    <s v="LF8958600"/>
    <s v="1/14-CJW:  Q1 carry over pricing."/>
    <s v="HT"/>
    <x v="0"/>
    <x v="3"/>
    <m/>
    <m/>
    <m/>
    <m/>
    <m/>
    <m/>
    <m/>
    <m/>
    <m/>
  </r>
  <r>
    <s v="ASMECH-01268-01"/>
    <s v="MECH-01268-01"/>
    <s v="N"/>
    <s v="TeikSoon Loh"/>
    <s v="MECH,CABLE,GROMMET,D-SHAPE,9.5MM ID"/>
    <s v="HARDWARE"/>
    <s v="SANMINA CORPORATION"/>
    <s v="SANMINA"/>
    <s v="MECH-01268-01"/>
    <n v="7"/>
    <n v="1000"/>
    <n v="894"/>
    <m/>
    <s v="PO"/>
    <m/>
    <n v="799"/>
    <n v="0"/>
    <n v="0"/>
    <n v="799"/>
    <n v="799"/>
    <n v="106"/>
    <n v="45"/>
    <n v="45"/>
    <n v="648"/>
    <s v="Can cover demand"/>
    <n v="1.4610000000000001"/>
    <m/>
    <n v="-1.4610000000000001"/>
    <m/>
    <m/>
    <m/>
    <x v="357"/>
    <s v="Sanmina Turtle Lake $1.46100 (100%)"/>
    <n v="1000"/>
    <n v="6"/>
    <s v="LF8957900"/>
    <s v="1/14-CJW:  Q1 carry over pricing."/>
    <s v="HT"/>
    <x v="0"/>
    <x v="3"/>
    <m/>
    <m/>
    <m/>
    <m/>
    <m/>
    <m/>
    <m/>
    <m/>
    <m/>
  </r>
  <r>
    <s v="ASMECH-01289-04"/>
    <s v="MECH-01289-04"/>
    <s v="N"/>
    <s v="TeikSoon Loh"/>
    <s v="MECH,DN,FC,GUIDE PIN"/>
    <s v="PLASTICS"/>
    <s v="INTERPLEX PLASTIC INDUSTRIES"/>
    <s v="INTERPLXCN"/>
    <s v="MECH-01289-04"/>
    <n v="9"/>
    <n v="3000"/>
    <n v="2760"/>
    <m/>
    <s v="PO"/>
    <m/>
    <n v="0"/>
    <n v="0"/>
    <n v="0"/>
    <n v="0"/>
    <n v="0"/>
    <n v="240"/>
    <n v="0"/>
    <n v="0"/>
    <n v="-240"/>
    <s v="Cannot cover demand"/>
    <n v="1.39"/>
    <m/>
    <n v="-1.39"/>
    <m/>
    <m/>
    <m/>
    <x v="358"/>
    <s v="Interplex Plastic Industries PTE LTD $1.39000 (100%)"/>
    <n v="3000"/>
    <n v="9"/>
    <s v="MECH-01289-04"/>
    <s v="1/14-CJW:  Q1 carry over pricing."/>
    <s v="HT"/>
    <x v="0"/>
    <x v="3"/>
    <m/>
    <m/>
    <m/>
    <m/>
    <m/>
    <m/>
    <m/>
    <m/>
    <m/>
  </r>
  <r>
    <s v="ASMECH-01290-03"/>
    <s v="MECH-01290-03"/>
    <s v="N"/>
    <s v="TeikSoon Loh"/>
    <s v="MECH,DN,FC,FAN,GUIDE,PLASTIC"/>
    <s v="PLASTICS"/>
    <s v="SANMINA CORPORATION"/>
    <s v="SANMINA"/>
    <s v="MECH-01290-03"/>
    <n v="7"/>
    <n v="1000"/>
    <n v="280"/>
    <m/>
    <s v="PO"/>
    <m/>
    <n v="0"/>
    <n v="0"/>
    <n v="0"/>
    <n v="0"/>
    <n v="0"/>
    <n v="720"/>
    <n v="0"/>
    <n v="0"/>
    <n v="-720"/>
    <s v="Cannot cover demand"/>
    <n v="0.53500000000000003"/>
    <m/>
    <n v="-0.53500000000000003"/>
    <m/>
    <m/>
    <m/>
    <x v="359"/>
    <s v="Sanmina Turtle Lake  $0.53500 (100%)"/>
    <n v="5000"/>
    <n v="6"/>
    <s v="LF8963800"/>
    <s v="1/14-CJW:  Q1 carry over pricing."/>
    <s v="HT"/>
    <x v="0"/>
    <x v="3"/>
    <m/>
    <m/>
    <m/>
    <m/>
    <m/>
    <m/>
    <m/>
    <m/>
    <m/>
  </r>
  <r>
    <s v="ASMECH-01339-02"/>
    <s v="MECH-01339-02"/>
    <s v="N"/>
    <s v="TeikSoon Loh"/>
    <s v="MECH, YUBA, SHROUD, LP, STATUS"/>
    <s v="PLASTICS"/>
    <s v="INTERPLEX PLASTIC INDUSTRIES"/>
    <s v="INTERPLXCN"/>
    <s v="MECH-01339-02"/>
    <n v="9"/>
    <n v="1000"/>
    <n v="-2649"/>
    <m/>
    <s v="PO"/>
    <m/>
    <n v="2192"/>
    <n v="2000"/>
    <n v="1000"/>
    <n v="4192"/>
    <n v="5192"/>
    <n v="3649"/>
    <n v="2250"/>
    <n v="2250"/>
    <n v="-707"/>
    <s v="Cannot cover demand"/>
    <n v="0.22989999999999999"/>
    <m/>
    <n v="-0.22989999999999999"/>
    <m/>
    <m/>
    <m/>
    <x v="360"/>
    <s v="Interplex Plastic Industries PTE LTD $0.22990 (100%)"/>
    <n v="1000"/>
    <n v="6"/>
    <s v="MECH-01339-02"/>
    <s v="1/14-CJW:  Q1 carry over pricing."/>
    <s v="HT"/>
    <x v="0"/>
    <x v="3"/>
    <m/>
    <m/>
    <m/>
    <m/>
    <m/>
    <m/>
    <m/>
    <m/>
    <m/>
  </r>
  <r>
    <s v="ASMECH-01341-02"/>
    <s v="MECH-01341-02"/>
    <s v="N"/>
    <s v="TeikSoon Loh"/>
    <s v="MECH,GLACIER,LC,LIGHTPIPE,STATUS"/>
    <s v="PLASTICS"/>
    <s v="SANMINA CORPORATION"/>
    <s v="SANMINA"/>
    <s v="MECH-01341-02"/>
    <n v="7"/>
    <n v="1000"/>
    <n v="857"/>
    <m/>
    <s v="PO"/>
    <m/>
    <n v="272"/>
    <n v="0"/>
    <n v="0"/>
    <n v="272"/>
    <n v="272"/>
    <n v="143"/>
    <n v="12"/>
    <n v="12"/>
    <n v="117"/>
    <s v="Can cover demand"/>
    <n v="0.48899999999999999"/>
    <m/>
    <n v="-0.48899999999999999"/>
    <m/>
    <m/>
    <m/>
    <x v="361"/>
    <s v="Sanmina Turtle Lake $0.48900 (100%)"/>
    <n v="1000"/>
    <n v="6"/>
    <s v="LF8968100"/>
    <s v="1/14-CJW:  Q1 carry over pricing."/>
    <s v="HT"/>
    <x v="0"/>
    <x v="3"/>
    <m/>
    <m/>
    <m/>
    <m/>
    <m/>
    <m/>
    <m/>
    <m/>
    <m/>
  </r>
  <r>
    <s v="ASMECH-01426-01"/>
    <s v="MECH-01426-01"/>
    <s v="N"/>
    <s v="TeikSoon Loh"/>
    <s v="MECH, EMI ABSORBER, MOLDED, TH3, J2"/>
    <s v="PLASTICS"/>
    <s v="SANMINA CORPORATION"/>
    <s v="SANMINA"/>
    <s v="MECH-01426-01"/>
    <n v="7"/>
    <n v="1000"/>
    <n v="-2311"/>
    <m/>
    <s v="PO"/>
    <m/>
    <n v="5088"/>
    <n v="0"/>
    <n v="0"/>
    <n v="5088"/>
    <n v="5088"/>
    <n v="3311"/>
    <n v="2334"/>
    <n v="2334"/>
    <n v="-557"/>
    <s v="Cannot cover demand"/>
    <n v="1.3520000000000001"/>
    <m/>
    <n v="-1.3520000000000001"/>
    <m/>
    <m/>
    <m/>
    <x v="362"/>
    <s v="Sanmina Turtle Lake $1.35200 (100%)"/>
    <n v="1000"/>
    <n v="6"/>
    <s v="LF8968200"/>
    <s v="1/14-CJW:  Q1 carry over pricing."/>
    <s v="HT"/>
    <x v="0"/>
    <x v="3"/>
    <m/>
    <m/>
    <m/>
    <m/>
    <m/>
    <m/>
    <m/>
    <m/>
    <m/>
  </r>
  <r>
    <s v="ASMECH-01556-01"/>
    <s v="MECH-01556-01"/>
    <s v="N"/>
    <s v="TeikSoon Loh"/>
    <s v="MECH,LIGHTPIPE,GRINNELL,SINGLE"/>
    <s v="PLASTICS"/>
    <s v="SANMINA CORPORATION"/>
    <s v="SANMINA"/>
    <s v="MECH-01556-01"/>
    <n v="7"/>
    <n v="1000"/>
    <n v="428"/>
    <m/>
    <s v="PO"/>
    <m/>
    <n v="360"/>
    <n v="0"/>
    <n v="0"/>
    <n v="360"/>
    <n v="360"/>
    <n v="572"/>
    <n v="48"/>
    <n v="48"/>
    <n v="-260"/>
    <s v="Cannot cover demand"/>
    <n v="0.51400000000000001"/>
    <m/>
    <n v="-0.51400000000000001"/>
    <m/>
    <m/>
    <m/>
    <x v="363"/>
    <s v="Sanmina Turtle Lake $0.51400 (100%)"/>
    <n v="1000"/>
    <n v="6"/>
    <s v="LF8968400"/>
    <s v="1/14-CJW:  Q1 carry over pricing."/>
    <s v="HT"/>
    <x v="0"/>
    <x v="3"/>
    <m/>
    <m/>
    <m/>
    <m/>
    <m/>
    <m/>
    <m/>
    <m/>
    <m/>
  </r>
  <r>
    <s v="ASMECH-01571-02"/>
    <s v="MECH-01571-02"/>
    <s v="N"/>
    <s v="TeikSoon Loh"/>
    <s v="MECH,LIGHTPIPE SHROUD,MT AMETHYST,PCB"/>
    <s v="PLASTICS"/>
    <s v="INTERPLEX PLASTIC INDUSTRIES"/>
    <s v="INTERPLXCN"/>
    <s v="MECH-01571-02"/>
    <n v="9"/>
    <n v="1000"/>
    <n v="-230"/>
    <m/>
    <s v="PO"/>
    <m/>
    <n v="1645"/>
    <n v="1000"/>
    <n v="0"/>
    <n v="2645"/>
    <n v="2645"/>
    <n v="1230"/>
    <n v="738"/>
    <n v="738"/>
    <n v="677"/>
    <s v="Can cover demand"/>
    <n v="0.27239999999999998"/>
    <m/>
    <n v="-0.27239999999999998"/>
    <m/>
    <m/>
    <m/>
    <x v="364"/>
    <s v="Interplex Plastic Industries PTE LTD $0.27240 (100%)"/>
    <n v="1000"/>
    <n v="6"/>
    <s v="MECH-01571-02"/>
    <s v="1/14-CJW:  Q1 carry over pricing."/>
    <s v="HT"/>
    <x v="0"/>
    <x v="3"/>
    <m/>
    <m/>
    <m/>
    <m/>
    <m/>
    <m/>
    <m/>
    <m/>
    <m/>
  </r>
  <r>
    <s v="ASMECH-01574-03"/>
    <s v="MECH-01574-03"/>
    <s v="N"/>
    <s v="TeikSoon Loh"/>
    <s v="MECH, MARYSVILLE, STATUS, LIGHTPIPE"/>
    <s v="METAL"/>
    <s v="INTERPLEX PLASTIC INDUSTRIES"/>
    <s v="INTERPLXCN"/>
    <s v="MECH-01574-03"/>
    <n v="9"/>
    <n v="1000"/>
    <n v="-2240"/>
    <m/>
    <s v="PO"/>
    <m/>
    <n v="2171"/>
    <n v="1000"/>
    <n v="0"/>
    <n v="3171"/>
    <n v="3171"/>
    <n v="3240"/>
    <n v="1763"/>
    <n v="2097"/>
    <n v="-1832"/>
    <s v="Cannot cover demand"/>
    <n v="0.31559999999999999"/>
    <m/>
    <n v="-0.31559999999999999"/>
    <m/>
    <m/>
    <m/>
    <x v="365"/>
    <s v="Interplex Plastic Industries PTE LTD $0.31560 (100%)"/>
    <n v="1000"/>
    <n v="6"/>
    <s v="MECH-01574-03"/>
    <s v="1/14-CJW:  Q1 carry over pricing."/>
    <s v="HT"/>
    <x v="0"/>
    <x v="3"/>
    <m/>
    <m/>
    <m/>
    <m/>
    <m/>
    <m/>
    <m/>
    <m/>
    <m/>
  </r>
  <r>
    <s v="ASMECH-01638-02"/>
    <s v="MECH-01638-02"/>
    <s v="N"/>
    <s v="TeikSoon Loh"/>
    <s v="MECH, YUBA, 3 IN 1, LIGHTPIPE, REAR"/>
    <s v="PLASTICS"/>
    <s v="INTERPLEX PLASTIC INDUSTRIES"/>
    <s v="INTERPLXCN"/>
    <s v="MECH-01638-02"/>
    <n v="9"/>
    <n v="1000"/>
    <n v="-6214"/>
    <m/>
    <s v="PO"/>
    <m/>
    <n v="4775"/>
    <n v="3000"/>
    <n v="0"/>
    <n v="7775"/>
    <n v="7775"/>
    <n v="7214"/>
    <n v="4174"/>
    <n v="4548"/>
    <n v="-3613"/>
    <s v="Cannot cover demand"/>
    <n v="0.33210000000000001"/>
    <m/>
    <n v="-0.33210000000000001"/>
    <m/>
    <m/>
    <m/>
    <x v="366"/>
    <s v="Interplex Plastic Industries PTE LTD $0.33210 (100%)"/>
    <n v="1000"/>
    <n v="6"/>
    <s v="MECH-01638-02"/>
    <s v="1/14-CJW:  Q1 carry over pricing."/>
    <s v="HT"/>
    <x v="0"/>
    <x v="3"/>
    <m/>
    <m/>
    <m/>
    <m/>
    <m/>
    <m/>
    <m/>
    <m/>
    <m/>
  </r>
  <r>
    <s v="ASMECH-01639-01"/>
    <s v="MECH-01639-01"/>
    <s v="N"/>
    <s v="TeikSoon Loh"/>
    <s v="MECH, YUBA, 3 IN 1, SHROUD, LP, REAR"/>
    <s v="PLASTICS"/>
    <s v="INTERPLEX PLASTIC INDUSTRIES"/>
    <s v="INTERPLXCN"/>
    <s v="MECH-01639-01"/>
    <n v="9"/>
    <n v="1000"/>
    <n v="-6214"/>
    <m/>
    <s v="PO"/>
    <m/>
    <n v="2600"/>
    <n v="5000"/>
    <n v="0"/>
    <n v="7600"/>
    <n v="7600"/>
    <n v="7214"/>
    <n v="4174"/>
    <n v="4548"/>
    <n v="-3788"/>
    <s v="Cannot cover demand"/>
    <n v="0.33439999999999998"/>
    <m/>
    <n v="-0.33439999999999998"/>
    <m/>
    <m/>
    <m/>
    <x v="367"/>
    <s v="Interplex Plastic Industries PTE LTD $0.33440 (100%)"/>
    <n v="1000"/>
    <n v="6"/>
    <s v="MECH-01639-01"/>
    <s v="1/14-CJW:  Q1 carry over pricing."/>
    <s v="HT"/>
    <x v="0"/>
    <x v="3"/>
    <m/>
    <m/>
    <m/>
    <m/>
    <m/>
    <m/>
    <m/>
    <m/>
    <m/>
  </r>
  <r>
    <s v="ASMECH-01659-01"/>
    <s v="MECH-01659-01"/>
    <s v="N"/>
    <s v="TeikSoon Loh"/>
    <s v="MECH,CLEARWATER,LIGHTPIPE,QSFP,MEZZ"/>
    <s v="PLASTICS"/>
    <s v="INTERPLEX PLASTIC INDUSTRIES"/>
    <s v="INTERPLXCN"/>
    <s v="MECH-01659-01"/>
    <n v="9"/>
    <n v="1000"/>
    <n v="880"/>
    <m/>
    <s v="PO"/>
    <m/>
    <n v="0"/>
    <n v="4000"/>
    <n v="0"/>
    <n v="4000"/>
    <n v="4000"/>
    <n v="120"/>
    <n v="0"/>
    <n v="0"/>
    <n v="3880"/>
    <s v="Can cover demand"/>
    <n v="0.20508000000000001"/>
    <m/>
    <n v="-0.20508000000000001"/>
    <m/>
    <m/>
    <m/>
    <x v="368"/>
    <s v="Interplex Plastic Industries PTE LTD $0.20510 (100%)"/>
    <n v="1000"/>
    <n v="6"/>
    <s v="MECH-01659-01"/>
    <s v="1/14-CJW:  Q1 carry over pricing."/>
    <s v="HT"/>
    <x v="0"/>
    <x v="3"/>
    <m/>
    <m/>
    <m/>
    <m/>
    <m/>
    <m/>
    <m/>
    <m/>
    <m/>
  </r>
  <r>
    <s v="ASMECH-01660-03"/>
    <s v="MECH-01660-03"/>
    <s v="N"/>
    <s v="TeikSoon Loh"/>
    <s v="MECH,CLEARWATER,LIGHTPIPE SHROUD"/>
    <s v="PLASTICS"/>
    <s v="INTERPLEX PLASTIC INDUSTRIES"/>
    <s v="INTERPLXCN"/>
    <s v="MECH-01660-03"/>
    <n v="7"/>
    <n v="1000"/>
    <n v="880"/>
    <m/>
    <s v="PO"/>
    <m/>
    <n v="4000"/>
    <n v="0"/>
    <n v="0"/>
    <n v="4000"/>
    <n v="4000"/>
    <n v="120"/>
    <n v="0"/>
    <n v="0"/>
    <n v="3880"/>
    <s v="Can cover demand"/>
    <n v="0.21461"/>
    <m/>
    <n v="-0.21461"/>
    <m/>
    <m/>
    <m/>
    <x v="369"/>
    <s v="Interplex Plastic Industries PTE LTD $0.21460 (100%)"/>
    <n v="1000"/>
    <n v="6"/>
    <s v="MECH-01660-03"/>
    <s v="1/14-CJW:  Q1 carry over pricing."/>
    <s v="HT"/>
    <x v="0"/>
    <x v="3"/>
    <m/>
    <m/>
    <m/>
    <m/>
    <m/>
    <m/>
    <m/>
    <m/>
    <m/>
  </r>
  <r>
    <s v="ASMECH-01690-02"/>
    <s v="MECH-01690-02"/>
    <s v="N"/>
    <s v="TeikSoon Loh"/>
    <s v="MECH,EMI ABSORBER,MOLDED,BABBAGE,23X23MM"/>
    <s v="PLASTICS"/>
    <s v="SANMINA CORPORATION"/>
    <s v="SANMINA"/>
    <s v="MECH-01690-02"/>
    <n v="7"/>
    <n v="5000"/>
    <n v="-64184"/>
    <m/>
    <s v="PO"/>
    <m/>
    <n v="13202"/>
    <n v="39944"/>
    <n v="0"/>
    <n v="53146"/>
    <n v="53146"/>
    <n v="69184"/>
    <n v="47208"/>
    <n v="23068"/>
    <n v="-63246"/>
    <s v="Cannot cover demand"/>
    <n v="0.41699999999999998"/>
    <m/>
    <n v="-0.41699999999999998"/>
    <m/>
    <m/>
    <m/>
    <x v="370"/>
    <s v="Sanmina Turtle Lake $0.41700 (100%)"/>
    <n v="5000"/>
    <n v="6"/>
    <s v="LF8974100"/>
    <s v="1/14-CJW:  Q1 carry over pricing."/>
    <s v="HT"/>
    <x v="0"/>
    <x v="3"/>
    <m/>
    <m/>
    <m/>
    <m/>
    <m/>
    <m/>
    <m/>
    <m/>
    <m/>
  </r>
  <r>
    <s v="ASMECH-01725-01"/>
    <s v="MECH-01725-01"/>
    <s v="N"/>
    <s v="TeikSoon Loh"/>
    <s v="MECH,SMARTSVILLE,LIGHTPIPE,STATUS"/>
    <s v="PLASTICS"/>
    <s v="INTERPLEX PLASTIC INDUSTRIES"/>
    <s v="INTERPLXCN"/>
    <s v="MECH-01725-01"/>
    <n v="9"/>
    <n v="1000"/>
    <n v="-250"/>
    <m/>
    <s v="PO"/>
    <m/>
    <n v="1318"/>
    <n v="0"/>
    <n v="0"/>
    <n v="1318"/>
    <n v="1318"/>
    <n v="1250"/>
    <n v="684"/>
    <n v="684"/>
    <n v="-616"/>
    <s v="Cannot cover demand"/>
    <n v="0.24740000000000001"/>
    <m/>
    <n v="-0.24740000000000001"/>
    <m/>
    <m/>
    <m/>
    <x v="371"/>
    <s v="Interplex Plastic Industries PTE LTD $0.24740 (100%)"/>
    <n v="1000"/>
    <n v="6"/>
    <s v="MECH-01725-01"/>
    <s v="1/14-CJW:  Q1 carry over pricing."/>
    <s v="HT"/>
    <x v="0"/>
    <x v="3"/>
    <m/>
    <m/>
    <m/>
    <m/>
    <m/>
    <m/>
    <m/>
    <m/>
    <m/>
  </r>
  <r>
    <s v="ASMECH-01726-01"/>
    <s v="MECH-01726-01"/>
    <s v="N"/>
    <s v="TeikSoon Loh"/>
    <s v="MECH,LYONSVILLE,LIGHTPIPE,STATUS"/>
    <s v="PLASTICS"/>
    <s v="INTERPLEX PLASTIC INDUSTRIES"/>
    <s v="INTERPLXCN"/>
    <s v="MECH-01726-01"/>
    <n v="9"/>
    <n v="1000"/>
    <n v="-320"/>
    <m/>
    <s v="PO"/>
    <m/>
    <n v="832"/>
    <n v="1000"/>
    <n v="0"/>
    <n v="1832"/>
    <n v="1832"/>
    <n v="1320"/>
    <n v="837"/>
    <n v="837"/>
    <n v="-325"/>
    <s v="Cannot cover demand"/>
    <n v="0.25140000000000001"/>
    <m/>
    <n v="-0.25140000000000001"/>
    <m/>
    <m/>
    <m/>
    <x v="372"/>
    <s v="Interplex Plastic Industries PTE LTD $0.25140 (100%)"/>
    <n v="1000"/>
    <n v="6"/>
    <s v="MECH-01726-01"/>
    <s v="1/14-CJW:  Q1 carry over pricing."/>
    <s v="HT"/>
    <x v="0"/>
    <x v="3"/>
    <m/>
    <m/>
    <m/>
    <m/>
    <m/>
    <m/>
    <m/>
    <m/>
    <m/>
  </r>
  <r>
    <s v="ASMECH-01733-01"/>
    <s v="MECH-01733-01"/>
    <s v="N"/>
    <s v="TeikSoon Loh"/>
    <s v="MECH,ROE ISLAND,LIGHTPIPE,STATUS"/>
    <s v="PLASTICS"/>
    <s v="INTERPLEX PLASTIC INDUSTRIES"/>
    <s v="INTERPLXCN"/>
    <s v="MECH-01733-01"/>
    <n v="9"/>
    <n v="1000"/>
    <n v="984"/>
    <m/>
    <s v="PO"/>
    <m/>
    <n v="1680"/>
    <n v="0"/>
    <n v="0"/>
    <n v="1680"/>
    <n v="1680"/>
    <n v="16"/>
    <n v="189"/>
    <n v="189"/>
    <n v="1475"/>
    <s v="Can cover demand"/>
    <n v="0.30397999999999997"/>
    <m/>
    <n v="-0.30397999999999997"/>
    <m/>
    <m/>
    <m/>
    <x v="373"/>
    <s v="Interplex Plastic Industries PTE LTD $0.30400 (100%)"/>
    <n v="1000"/>
    <n v="6"/>
    <s v="MECH-01733-01"/>
    <s v="1/14-CJW:  Q1 carry over pricing."/>
    <s v="HT"/>
    <x v="0"/>
    <x v="3"/>
    <m/>
    <m/>
    <m/>
    <m/>
    <m/>
    <m/>
    <m/>
    <m/>
    <m/>
  </r>
  <r>
    <s v="ASMECH-01784-01"/>
    <s v="MECH-01784-01"/>
    <s v="N"/>
    <s v="TeikSoon Loh"/>
    <s v="MECH,BLACKHAWK,LIGHTPIPE,STATUS"/>
    <s v="PLASTICS"/>
    <s v="INTERPLEX PLASTIC INDUSTRIES"/>
    <s v="INTERPLXCN"/>
    <s v="MECH-01784-01"/>
    <n v="9"/>
    <n v="1000"/>
    <n v="618"/>
    <m/>
    <s v="PO"/>
    <m/>
    <n v="1393"/>
    <n v="0"/>
    <n v="0"/>
    <n v="1393"/>
    <n v="1393"/>
    <n v="382"/>
    <n v="300"/>
    <n v="300"/>
    <n v="711"/>
    <s v="Can cover demand"/>
    <n v="0.30609999999999998"/>
    <m/>
    <n v="-0.30609999999999998"/>
    <m/>
    <m/>
    <m/>
    <x v="374"/>
    <s v="Interplex Plastic Industries PTE LTD $0.30610 (100%)"/>
    <n v="1000"/>
    <n v="6"/>
    <s v="MECH-01784-01"/>
    <s v="1/14-CJW:  Q1 carry over pricing."/>
    <s v="HT"/>
    <x v="0"/>
    <x v="3"/>
    <m/>
    <m/>
    <m/>
    <m/>
    <m/>
    <m/>
    <m/>
    <m/>
    <m/>
  </r>
  <r>
    <s v="ASMECH-01824-01"/>
    <s v="MECH-01824-01"/>
    <s v="N"/>
    <s v="TeikSoon Loh"/>
    <s v="MECH,LP HOLDER,LIGHTPIPE,DD 1X2"/>
    <s v="PLASTICS"/>
    <s v="INTERPLEX PLASTIC INDUSTRIES"/>
    <s v="INTERPLXCN"/>
    <s v="MECH-01824-01"/>
    <n v="9"/>
    <n v="1000"/>
    <n v="-1152"/>
    <m/>
    <s v="PO"/>
    <m/>
    <n v="3880"/>
    <n v="0"/>
    <n v="0"/>
    <n v="3880"/>
    <n v="3880"/>
    <n v="2152"/>
    <n v="1200"/>
    <n v="1200"/>
    <n v="528"/>
    <s v="Can cover demand"/>
    <n v="0.33100000000000002"/>
    <m/>
    <n v="-0.33100000000000002"/>
    <m/>
    <m/>
    <m/>
    <x v="375"/>
    <s v="Interplex Plastic Industries PTE LTD $0.33100 (100%)"/>
    <n v="1000"/>
    <n v="6"/>
    <s v="MECH-01824-01"/>
    <s v="1/14-CJW:  Q1 carry over pricing."/>
    <s v="HT"/>
    <x v="0"/>
    <x v="3"/>
    <m/>
    <m/>
    <m/>
    <m/>
    <m/>
    <m/>
    <m/>
    <m/>
    <m/>
  </r>
  <r>
    <s v="ASMECH-01837-02"/>
    <s v="MECH-01837-02"/>
    <s v="N"/>
    <s v="TeikSoon Loh"/>
    <s v="MECH,YUBA,STATUS LP HOLDER,OFFSET 3"/>
    <s v="METAL"/>
    <s v="INTERPLEX PLASTIC INDUSTRIES"/>
    <s v="INTERPLXCN"/>
    <s v="MECH-01837-02"/>
    <n v="9"/>
    <n v="1000"/>
    <n v="-2145"/>
    <m/>
    <s v="PO"/>
    <m/>
    <n v="1946"/>
    <n v="0"/>
    <n v="0"/>
    <n v="1946"/>
    <n v="1946"/>
    <n v="3145"/>
    <n v="1563"/>
    <n v="1697"/>
    <n v="-2762"/>
    <s v="Cannot cover demand"/>
    <n v="0.32250000000000001"/>
    <m/>
    <n v="-0.32250000000000001"/>
    <m/>
    <m/>
    <m/>
    <x v="376"/>
    <s v="Interplex Plastic Industries PTE LTD $0.32250 (100%)"/>
    <n v="1000"/>
    <n v="6"/>
    <s v="MECH-01837-02"/>
    <s v="1/14-CJW:  Q1 carry over pricing."/>
    <s v="HT"/>
    <x v="0"/>
    <x v="3"/>
    <m/>
    <m/>
    <m/>
    <m/>
    <m/>
    <m/>
    <m/>
    <m/>
    <m/>
  </r>
  <r>
    <s v="ASMECH-01861-01"/>
    <s v="MECH-01861-01"/>
    <s v="N"/>
    <s v="TeikSoon Loh"/>
    <s v="PSU GUIDE, MM00419"/>
    <s v="METAL"/>
    <s v="INTERPLEX PLASTIC INDUSTRIES"/>
    <s v="INTERPLXCN"/>
    <s v="MECH-01861-01"/>
    <n v="7"/>
    <n v="1000"/>
    <n v="-294"/>
    <m/>
    <s v="PO"/>
    <m/>
    <n v="840"/>
    <n v="1000"/>
    <n v="0"/>
    <n v="1840"/>
    <n v="1840"/>
    <n v="1294"/>
    <n v="602"/>
    <n v="634"/>
    <n v="-56"/>
    <s v="Cannot cover demand"/>
    <n v="0.23480000000000001"/>
    <m/>
    <n v="-0.23480000000000001"/>
    <m/>
    <m/>
    <m/>
    <x v="377"/>
    <s v="Interplex Plastic Industries PTE LTD $0.23480 (100%)"/>
    <n v="1000"/>
    <n v="6"/>
    <s v="MECH-01861-01"/>
    <s v="1/14-CJW:  Q1 carry over pricing."/>
    <s v="HT"/>
    <x v="0"/>
    <x v="3"/>
    <m/>
    <m/>
    <m/>
    <m/>
    <m/>
    <m/>
    <m/>
    <m/>
    <m/>
  </r>
  <r>
    <s v="ASMECH-01862-01"/>
    <s v="MECH-01862-01"/>
    <s v="N"/>
    <s v="TeikSoon Loh"/>
    <s v="1 RU, SUB-RACK, LIGHTPIPE, MM00420"/>
    <s v="METAL"/>
    <s v="INTERPLEX PLASTIC INDUSTRIES"/>
    <s v="INTERPLXCN"/>
    <s v="MECH-01862-01"/>
    <n v="7"/>
    <n v="1000"/>
    <n v="194"/>
    <m/>
    <s v="PO"/>
    <m/>
    <n v="1415"/>
    <n v="0"/>
    <n v="0"/>
    <n v="1415"/>
    <n v="1415"/>
    <n v="806"/>
    <n v="387"/>
    <n v="362"/>
    <n v="222"/>
    <s v="Can cover demand"/>
    <n v="0.17780000000000001"/>
    <m/>
    <n v="-0.17780000000000001"/>
    <m/>
    <m/>
    <m/>
    <x v="378"/>
    <s v="Interplex Plastic Industries PTE LTD $0.17780 (100%)"/>
    <n v="1000"/>
    <n v="6"/>
    <s v="MECH-01862-01"/>
    <s v="1/14-CJW:  Q1 carry over pricing."/>
    <s v="HT"/>
    <x v="0"/>
    <x v="3"/>
    <m/>
    <m/>
    <m/>
    <m/>
    <m/>
    <m/>
    <m/>
    <m/>
    <m/>
  </r>
  <r>
    <s v="ASMECH-01865-01"/>
    <s v="MECH-01865-01"/>
    <s v="N"/>
    <s v="TeikSoon Loh"/>
    <s v="META APP HDD LIGHTPIPE, MM00710"/>
    <s v="METAL"/>
    <s v="INTERPLEX PLASTIC INDUSTRIES"/>
    <s v="INTERPLXCN"/>
    <s v="MECH-01865-01"/>
    <n v="7"/>
    <n v="1000"/>
    <n v="1000"/>
    <m/>
    <s v="PO"/>
    <m/>
    <n v="500"/>
    <n v="0"/>
    <n v="0"/>
    <n v="500"/>
    <n v="500"/>
    <n v="0"/>
    <n v="0"/>
    <n v="0"/>
    <n v="500"/>
    <s v="No demand"/>
    <n v="0.20669999999999999"/>
    <m/>
    <n v="-0.20669999999999999"/>
    <m/>
    <m/>
    <m/>
    <x v="379"/>
    <s v="Interplex Plastic Industries PTE LTD $0.20670 (100%)"/>
    <n v="1000"/>
    <n v="6"/>
    <s v="MECH-01865-01"/>
    <s v="1/14-CJW:  Q1 carry over pricing."/>
    <s v="HT"/>
    <x v="0"/>
    <x v="3"/>
    <m/>
    <m/>
    <m/>
    <m/>
    <m/>
    <m/>
    <m/>
    <m/>
    <m/>
  </r>
  <r>
    <s v="ASMECH-01866-01"/>
    <s v="MECH-01866-01"/>
    <s v="N"/>
    <s v="TeikSoon Loh"/>
    <s v="META APP EPCIE LIGHTPIPE, MM00711"/>
    <s v="METAL"/>
    <s v="INTERPLEX PLASTIC INDUSTRIES"/>
    <s v="INTERPLXCN"/>
    <s v="MECH-01866-01"/>
    <n v="7"/>
    <n v="1000"/>
    <n v="1000"/>
    <m/>
    <s v="PO"/>
    <m/>
    <n v="500"/>
    <n v="0"/>
    <n v="0"/>
    <n v="500"/>
    <n v="500"/>
    <n v="0"/>
    <n v="0"/>
    <n v="0"/>
    <n v="500"/>
    <s v="No demand"/>
    <n v="0.15890000000000001"/>
    <m/>
    <n v="-0.15890000000000001"/>
    <m/>
    <m/>
    <m/>
    <x v="380"/>
    <s v="Interplex Plastic Industries PTE LTD $0.15890 (100%)"/>
    <n v="1000"/>
    <n v="6"/>
    <s v="MECH-01866-01"/>
    <s v="1/14-CJW:  Q1 carry over pricing."/>
    <s v="HT"/>
    <x v="0"/>
    <x v="3"/>
    <m/>
    <m/>
    <m/>
    <m/>
    <m/>
    <m/>
    <m/>
    <m/>
    <m/>
  </r>
  <r>
    <s v="ASMECH-01872-01"/>
    <s v="MECH-01872-01"/>
    <s v="N"/>
    <s v="TeikSoon Loh"/>
    <s v="META APP MEZZANINE PCB SPACER, MM00847"/>
    <s v="METAL"/>
    <s v="INTERPLEX PLASTIC INDUSTRIES"/>
    <s v="INTERPLXCN"/>
    <s v="MECH-01872-01"/>
    <n v="7"/>
    <n v="1000"/>
    <n v="-2175"/>
    <m/>
    <s v="PO"/>
    <m/>
    <n v="1040"/>
    <n v="2000"/>
    <n v="0"/>
    <n v="3040"/>
    <n v="3040"/>
    <n v="3175"/>
    <n v="1350"/>
    <n v="1250"/>
    <n v="-1485"/>
    <s v="Cannot cover demand"/>
    <n v="0.1905"/>
    <m/>
    <n v="-0.1905"/>
    <m/>
    <m/>
    <m/>
    <x v="381"/>
    <s v="Interplex Plastic Industries PTE LTD $0.19050 (100%)"/>
    <n v="1000"/>
    <n v="6"/>
    <s v="MECH-01872-01"/>
    <s v="1/14-CJW:  Q1 carry over pricing."/>
    <s v="HT"/>
    <x v="0"/>
    <x v="3"/>
    <m/>
    <m/>
    <m/>
    <m/>
    <m/>
    <m/>
    <m/>
    <m/>
    <m/>
  </r>
  <r>
    <s v="ASMECH-01873-01D"/>
    <s v="MECH-01873-01"/>
    <s v="N"/>
    <s v="HOECHOON CHNG"/>
    <s v="MECH,TN,LINECARD,GUIDE BLOCK"/>
    <s v="PLASTICS"/>
    <s v="SANMINA CORPORATION"/>
    <s v="SANMINA"/>
    <s v="MECH-01873-01"/>
    <n v="7"/>
    <n v="1000"/>
    <n v="667"/>
    <m/>
    <s v="PO"/>
    <m/>
    <n v="0"/>
    <n v="0"/>
    <n v="0"/>
    <n v="0"/>
    <n v="0"/>
    <n v="333"/>
    <n v="0"/>
    <n v="0"/>
    <n v="-333"/>
    <s v="Cannot cover demand"/>
    <n v="0.52600000000000002"/>
    <m/>
    <n v="-0.52600000000000002"/>
    <m/>
    <m/>
    <m/>
    <x v="382"/>
    <s v="Sanmina Turtle Lake $0.52600 (100%)"/>
    <n v="1000"/>
    <n v="6"/>
    <s v="LF8987400"/>
    <s v="1/14-CJW:  Q1 carry over pricing."/>
    <s v="HT"/>
    <x v="0"/>
    <x v="3"/>
    <m/>
    <m/>
    <m/>
    <m/>
    <m/>
    <m/>
    <m/>
    <m/>
    <m/>
  </r>
  <r>
    <s v="ASMECH-01874-01D"/>
    <s v="MECH-01874-01"/>
    <s v="N"/>
    <s v="HOECHOON CHNG"/>
    <s v="MECH,TN,LINECARD/SUP,BLOCK,HARD STOP"/>
    <s v="PLASTICS"/>
    <s v="SANMINA CORPORATION"/>
    <s v="SANMINA"/>
    <s v="MECH-01874-01"/>
    <n v="10"/>
    <n v="1000"/>
    <n v="916"/>
    <m/>
    <s v="PO"/>
    <m/>
    <n v="0"/>
    <n v="0"/>
    <n v="0"/>
    <n v="0"/>
    <n v="0"/>
    <n v="84"/>
    <n v="0"/>
    <n v="0"/>
    <n v="-84"/>
    <s v="Cannot cover demand"/>
    <n v="0.53100000000000003"/>
    <m/>
    <n v="-0.53100000000000003"/>
    <m/>
    <m/>
    <m/>
    <x v="383"/>
    <s v="Sanmina Turtle Lake $0.53100 (100%)"/>
    <n v="1000"/>
    <n v="6"/>
    <s v="LF8987500"/>
    <s v="1/14-CJW:  Q1 carry over pricing."/>
    <s v="HT"/>
    <x v="0"/>
    <x v="3"/>
    <m/>
    <m/>
    <m/>
    <m/>
    <m/>
    <m/>
    <m/>
    <m/>
    <m/>
  </r>
  <r>
    <s v="ASMECH-01884-01D"/>
    <s v="MECH-01884-01"/>
    <s v="N"/>
    <s v="HOECHOON CHNG"/>
    <s v="MECH,TN,LINECARD,BLOCK,HARD STOP,RIGHT"/>
    <s v="PLASTICS"/>
    <s v="SANMINA CORPORATION"/>
    <s v="SANMINA"/>
    <s v="MECH-01884-01"/>
    <n v="7"/>
    <n v="1"/>
    <n v="-137"/>
    <m/>
    <s v="PO"/>
    <m/>
    <n v="0"/>
    <n v="0"/>
    <n v="0"/>
    <n v="0"/>
    <n v="0"/>
    <n v="138"/>
    <n v="0"/>
    <n v="0"/>
    <n v="-138"/>
    <s v="Cannot cover demand"/>
    <n v="0.53100000000000003"/>
    <m/>
    <n v="-0.53100000000000003"/>
    <m/>
    <m/>
    <m/>
    <x v="383"/>
    <s v="Sanmina Turtle Lake $0.53100 (100%)"/>
    <n v="1000"/>
    <n v="6"/>
    <s v="LF8987600"/>
    <s v="1/14-CJW:  Q1 carry over pricing."/>
    <s v="HT"/>
    <x v="0"/>
    <x v="3"/>
    <m/>
    <m/>
    <m/>
    <m/>
    <m/>
    <m/>
    <m/>
    <m/>
    <m/>
  </r>
  <r>
    <s v="ASMECH-01887-02D"/>
    <s v="MECH-01887-02"/>
    <s v="N"/>
    <s v="HOECHOON CHNG"/>
    <s v="MECH,TN,SWITCH MODULE,BASE,EDGE TRIM"/>
    <s v="PLASTICS"/>
    <s v="SANMINA CORPORATION"/>
    <s v="SANMINA"/>
    <s v="MECH-01887-02"/>
    <n v="7"/>
    <n v="1000"/>
    <n v="1000"/>
    <m/>
    <s v="PO"/>
    <m/>
    <n v="0"/>
    <n v="0"/>
    <n v="0"/>
    <n v="0"/>
    <n v="0"/>
    <n v="0"/>
    <n v="0"/>
    <n v="0"/>
    <n v="0"/>
    <s v="No demand"/>
    <n v="0.57999999999999996"/>
    <m/>
    <n v="-0.57999999999999996"/>
    <m/>
    <m/>
    <m/>
    <x v="352"/>
    <s v="Sanmina Turtle Lake $0.58000 (100%)"/>
    <n v="1000"/>
    <n v="6"/>
    <s v="LF8996600"/>
    <s v="1/14-CJW:  Q1 carry over pricing."/>
    <s v="HT"/>
    <x v="0"/>
    <x v="3"/>
    <m/>
    <m/>
    <m/>
    <m/>
    <m/>
    <m/>
    <m/>
    <m/>
    <m/>
  </r>
  <r>
    <s v="ASMECH-01893-01"/>
    <s v="MECH-01893-01"/>
    <s v="N"/>
    <s v="TeikSoon Loh"/>
    <s v="METAMAKO, AIR DEFLECTOR, MM01510"/>
    <s v="METAL"/>
    <s v="INTERPLEX PLASTIC INDUSTRIES"/>
    <s v="INTERPLXCN"/>
    <s v="MECH-01893-01"/>
    <n v="7"/>
    <n v="500"/>
    <n v="-471"/>
    <m/>
    <s v="PO"/>
    <m/>
    <n v="657"/>
    <n v="0"/>
    <n v="0"/>
    <n v="657"/>
    <n v="657"/>
    <n v="971"/>
    <n v="270"/>
    <n v="250"/>
    <n v="-584"/>
    <s v="Cannot cover demand"/>
    <n v="0.46839999999999998"/>
    <m/>
    <n v="-0.46839999999999998"/>
    <m/>
    <m/>
    <m/>
    <x v="384"/>
    <s v="Interplex Plastic Industries PTE LTD $0.46840 (100%)"/>
    <n v="500"/>
    <n v="6"/>
    <s v="MECH-01893-01"/>
    <s v="1/14-CJW:  Q1 carry over pricing."/>
    <s v="HT"/>
    <x v="0"/>
    <x v="3"/>
    <m/>
    <m/>
    <m/>
    <m/>
    <m/>
    <m/>
    <m/>
    <m/>
    <m/>
  </r>
  <r>
    <s v="ASMECH-01894-01"/>
    <s v="MECH-01894-01"/>
    <s v="N"/>
    <s v="TeikSoon Loh"/>
    <s v="METAMAKO, LYREBIRD, OCXO COVER, MM01533"/>
    <s v="METAL"/>
    <s v="INTERPLEX PLASTIC INDUSTRIES"/>
    <s v="INTERPLXCN"/>
    <s v="MECH-01894-01"/>
    <n v="7"/>
    <n v="500"/>
    <n v="-471"/>
    <m/>
    <s v="PO"/>
    <m/>
    <n v="702"/>
    <n v="0"/>
    <n v="0"/>
    <n v="702"/>
    <n v="702"/>
    <n v="971"/>
    <n v="270"/>
    <n v="250"/>
    <n v="-539"/>
    <s v="Cannot cover demand"/>
    <n v="0.46660000000000001"/>
    <m/>
    <n v="-0.46660000000000001"/>
    <m/>
    <m/>
    <m/>
    <x v="385"/>
    <s v="Interplex Plastic Industries PTE LTD $0.46660 (100%)"/>
    <n v="500"/>
    <n v="6"/>
    <s v="MECH-01894-01"/>
    <s v="1/14-CJW:  Q1 carry over pricing."/>
    <s v="HT"/>
    <x v="0"/>
    <x v="3"/>
    <m/>
    <m/>
    <m/>
    <m/>
    <m/>
    <m/>
    <m/>
    <m/>
    <m/>
  </r>
  <r>
    <s v="ASMECH-02083-01"/>
    <s v="MECH-02083-01"/>
    <s v="N"/>
    <s v="TeikSoon Loh"/>
    <s v="MECH, 2RU, SUB-RACK, AIR FLOW BARRIER, M"/>
    <s v="METAL"/>
    <s v="LEMTECH TECHNOLOGY LIMITED"/>
    <s v="LEMTECH"/>
    <s v="MECH-02083-01"/>
    <n v="9"/>
    <n v="100"/>
    <n v="-59"/>
    <m/>
    <s v="PO"/>
    <m/>
    <n v="195"/>
    <n v="0"/>
    <n v="0"/>
    <n v="195"/>
    <n v="195"/>
    <n v="159"/>
    <n v="86"/>
    <n v="45"/>
    <n v="-50"/>
    <s v="Cannot cover demand"/>
    <n v="7.38"/>
    <m/>
    <n v="-7.38"/>
    <m/>
    <m/>
    <m/>
    <x v="386"/>
    <s v="Lemtech Technology Limited $7.38000 (100%)"/>
    <n v="100"/>
    <n v="8"/>
    <s v="MECH-02083-01"/>
    <s v="1/14-CJW:  Q1 carry over pricing."/>
    <s v="ST"/>
    <x v="0"/>
    <x v="3"/>
    <m/>
    <m/>
    <m/>
    <m/>
    <m/>
    <m/>
    <m/>
    <m/>
    <m/>
  </r>
  <r>
    <s v="ASMECH-02113-01"/>
    <s v="MECH-02113-01"/>
    <s v="N"/>
    <s v="TeikSoon Loh"/>
    <s v="SPACER, CLOCK MEZZANINE, 9.3MM"/>
    <s v="PLASTICS"/>
    <s v="INTERPLEX PLASTIC INDUSTRIES"/>
    <s v="INTERPLXCN"/>
    <s v="MECH-02113-01"/>
    <n v="9"/>
    <n v="500"/>
    <n v="400"/>
    <m/>
    <s v="PO"/>
    <m/>
    <n v="500"/>
    <n v="0"/>
    <n v="0"/>
    <n v="500"/>
    <n v="500"/>
    <n v="100"/>
    <n v="0"/>
    <n v="0"/>
    <n v="400"/>
    <s v="Can cover demand"/>
    <n v="0.37459999999999999"/>
    <m/>
    <n v="-0.37459999999999999"/>
    <m/>
    <m/>
    <m/>
    <x v="387"/>
    <s v="Interplex Plastic Industries PTE LTD $0.37460 (100%)"/>
    <n v="1000"/>
    <n v="6"/>
    <s v="MECH-02113-01"/>
    <s v="1/14-CJW:  Q1 carry over pricing."/>
    <s v="HT"/>
    <x v="0"/>
    <x v="3"/>
    <m/>
    <m/>
    <m/>
    <m/>
    <m/>
    <m/>
    <m/>
    <m/>
    <m/>
  </r>
  <r>
    <s v="ASMECH-02160-03D"/>
    <s v="MECH-02160-03"/>
    <s v="N"/>
    <s v="HOECHOON CHNG"/>
    <s v="INTERPOSER PCB HOLDER,BELVEDERE ISLAND,P"/>
    <s v="PLASTICS"/>
    <s v="INTERPLEX PLASTIC INDUSTRIES"/>
    <s v="INTERPLXCN"/>
    <s v="MECH-02160-03"/>
    <n v="7"/>
    <n v="1000"/>
    <n v="-2537"/>
    <m/>
    <s v="PO"/>
    <m/>
    <n v="0"/>
    <n v="6000"/>
    <n v="0"/>
    <n v="6000"/>
    <n v="6000"/>
    <n v="3537"/>
    <n v="4500"/>
    <n v="4500"/>
    <n v="-2037"/>
    <s v="Cannot cover demand"/>
    <n v="0.69"/>
    <m/>
    <n v="-0.69"/>
    <m/>
    <m/>
    <m/>
    <x v="388"/>
    <s v="Sanmina Turtle Lake $0.69000 (100%)"/>
    <n v="1000"/>
    <n v="6"/>
    <s v="LF8994800"/>
    <s v="1/14-CJW:  Q1 carry over pricing."/>
    <s v="HT"/>
    <x v="0"/>
    <x v="3"/>
    <m/>
    <m/>
    <m/>
    <m/>
    <m/>
    <m/>
    <m/>
    <m/>
    <m/>
  </r>
  <r>
    <s v="ASMECH-02205-02"/>
    <s v="MECH-02205-02"/>
    <s v="N"/>
    <s v="TeikSoon Loh"/>
    <s v="MECH, CAMPTONVILLE, STATUS, LIGHTPIPE"/>
    <s v="PLASTICS"/>
    <s v="W&amp;B TECHNOLOGY LTD."/>
    <s v="W&amp;BTECH"/>
    <s v="MECH-02205-02"/>
    <n v="7"/>
    <n v="1000"/>
    <n v="57"/>
    <m/>
    <s v="PO"/>
    <m/>
    <n v="872"/>
    <n v="0"/>
    <n v="0"/>
    <n v="872"/>
    <n v="872"/>
    <n v="943"/>
    <n v="630"/>
    <n v="630"/>
    <n v="-701"/>
    <s v="Cannot cover demand"/>
    <n v="0.28000000000000003"/>
    <m/>
    <n v="-0.28000000000000003"/>
    <m/>
    <m/>
    <m/>
    <x v="389"/>
    <s v="W&amp;B Technology Ltd $0.28000 (100%)"/>
    <n v="1000"/>
    <n v="6"/>
    <s v="MECH-02205-02"/>
    <s v="1/14-CJW:  Q1 carry over pricing."/>
    <s v="HT"/>
    <x v="0"/>
    <x v="3"/>
    <m/>
    <m/>
    <m/>
    <m/>
    <m/>
    <m/>
    <m/>
    <m/>
    <m/>
  </r>
  <r>
    <s v="ASMECH-02212-02D"/>
    <s v="MECH-02212-02"/>
    <s v="N"/>
    <s v="HOECHOON CHNG"/>
    <s v="MECH,YUBA, ANCHOR,ID TAG"/>
    <s v="PLASTICS"/>
    <s v="W&amp;B TECHNOLOGY LTD."/>
    <s v="W&amp;BTECH"/>
    <s v="MECH-02212-02"/>
    <n v="7"/>
    <n v="1000"/>
    <n v="-179"/>
    <m/>
    <s v="PO"/>
    <m/>
    <n v="2000"/>
    <n v="0"/>
    <n v="0"/>
    <n v="2000"/>
    <n v="2000"/>
    <n v="1179"/>
    <n v="1500"/>
    <n v="1500"/>
    <n v="-679"/>
    <s v="Cannot cover demand"/>
    <n v="0.35"/>
    <m/>
    <n v="-0.35"/>
    <m/>
    <m/>
    <m/>
    <x v="158"/>
    <s v="W&amp;B Technology Ltd $0.35000 (100%)"/>
    <n v="1000"/>
    <n v="6"/>
    <s v="MECH-02212-02"/>
    <s v="1/14-CJW:  Q1 carry over pricing."/>
    <s v="HT"/>
    <x v="0"/>
    <x v="3"/>
    <m/>
    <m/>
    <m/>
    <m/>
    <m/>
    <m/>
    <m/>
    <m/>
    <m/>
  </r>
  <r>
    <s v="ASMECH-02223-03"/>
    <s v="MECH-02223-03"/>
    <s v="N"/>
    <s v="TeikSoon Loh"/>
    <s v="MECH,MARYSVILLE,STATUS,LIGHT PIPE,2P CHA"/>
    <s v="PLASTICS"/>
    <s v="INTERPLEX PLASTIC INDUSTRIES"/>
    <s v="INTERPLXCN"/>
    <s v="MECH-02223-03"/>
    <n v="9"/>
    <n v="1000"/>
    <n v="539"/>
    <m/>
    <s v="PO"/>
    <m/>
    <n v="513"/>
    <n v="1000"/>
    <n v="0"/>
    <n v="1513"/>
    <n v="1513"/>
    <n v="461"/>
    <n v="260"/>
    <n v="300"/>
    <n v="792"/>
    <s v="Can cover demand"/>
    <n v="0.2611"/>
    <m/>
    <n v="-0.2611"/>
    <m/>
    <m/>
    <m/>
    <x v="390"/>
    <s v="Interplex Plastic Industries PTE LTD $0.26110 (100%)"/>
    <n v="1000"/>
    <n v="6"/>
    <s v="MECH-02223-03"/>
    <s v="1/14-CJW:  Q1 carry over pricing."/>
    <s v="HT"/>
    <x v="0"/>
    <x v="3"/>
    <m/>
    <m/>
    <m/>
    <m/>
    <m/>
    <m/>
    <m/>
    <m/>
    <m/>
  </r>
  <r>
    <s v="ASMECH-02294-02"/>
    <s v="MECH-02294-02"/>
    <s v="N"/>
    <s v="TeikSoon Loh"/>
    <s v="MECH,EMI ABSORBER,INJECTION MOLDED,CON-0"/>
    <s v="PLASTICS"/>
    <s v="INTERPLEX PLASTIC INDUSTRIES"/>
    <s v="INTERPLXCN"/>
    <s v="MECH-02294-02"/>
    <n v="9"/>
    <n v="10000"/>
    <n v="-11448"/>
    <m/>
    <s v="PO"/>
    <m/>
    <n v="13614"/>
    <n v="10000"/>
    <n v="0"/>
    <n v="23614"/>
    <n v="23614"/>
    <n v="21448"/>
    <n v="15192"/>
    <n v="15192"/>
    <n v="-13026"/>
    <s v="Cannot cover demand"/>
    <n v="0.33950000000000002"/>
    <m/>
    <n v="-0.33950000000000002"/>
    <m/>
    <m/>
    <m/>
    <x v="391"/>
    <s v="Interplex Plastic Industries PTE LTD $0.33950 (100%)"/>
    <n v="10000"/>
    <n v="6"/>
    <s v="MECH-02294-02"/>
    <s v="1/14-CJW:  Q1 carry over pricing."/>
    <s v="HT"/>
    <x v="0"/>
    <x v="3"/>
    <m/>
    <m/>
    <m/>
    <m/>
    <m/>
    <m/>
    <m/>
    <m/>
    <m/>
  </r>
  <r>
    <s v="ASMECH-02419-01"/>
    <s v="MECH-02419-01"/>
    <s v="N"/>
    <s v="TeikSoon Loh"/>
    <s v="MECH, DN, LC, GUIDE PIN,OOB SIDE"/>
    <s v="PLASTICS"/>
    <s v="INTERPLEX PLASTIC INDUSTRIES"/>
    <s v="INTERPLXCN"/>
    <s v="MECH-02419-01"/>
    <n v="7"/>
    <n v="3000"/>
    <n v="2970"/>
    <m/>
    <s v="PO"/>
    <m/>
    <n v="0"/>
    <n v="3000"/>
    <n v="0"/>
    <n v="3000"/>
    <n v="3000"/>
    <n v="30"/>
    <n v="0"/>
    <n v="0"/>
    <n v="2970"/>
    <s v="Can cover demand"/>
    <n v="1.7104999999999999"/>
    <m/>
    <n v="-1.7104999999999999"/>
    <m/>
    <m/>
    <m/>
    <x v="392"/>
    <s v="Interplex Plastic Industries PTE LTD $1.71050 (100%)"/>
    <n v="3000"/>
    <n v="9"/>
    <s v="MECH-02419-01"/>
    <s v="1/14-CJW:  Q1 carry over pricing."/>
    <s v="HT"/>
    <x v="0"/>
    <x v="3"/>
    <m/>
    <m/>
    <m/>
    <m/>
    <m/>
    <m/>
    <m/>
    <m/>
    <m/>
  </r>
  <r>
    <s v="ASMECH-02610-01D"/>
    <s v="MECH-02610-01"/>
    <s v="N"/>
    <s v="HOECHOON CHNG"/>
    <s v="MECH,EMI ABSORBER,MOLDED,B52,23X23MM,NO"/>
    <s v="METAL"/>
    <s v="INTERPLEX PLASTICS INDUSTRIES PTE LTD"/>
    <s v="INTERPLEX PLASTICS INDUSTRIES PTE LTD"/>
    <s v="MECH-02610-01"/>
    <n v="16"/>
    <n v="1000"/>
    <n v="1000"/>
    <m/>
    <s v="PO"/>
    <m/>
    <n v="0"/>
    <n v="1000"/>
    <n v="0"/>
    <n v="1000"/>
    <n v="1000"/>
    <n v="0"/>
    <n v="0"/>
    <n v="0"/>
    <n v="1000"/>
    <s v="No demand"/>
    <n v="0.4456"/>
    <m/>
    <n v="-0.4456"/>
    <m/>
    <m/>
    <m/>
    <x v="393"/>
    <m/>
    <m/>
    <m/>
    <m/>
    <m/>
    <m/>
    <x v="0"/>
    <x v="3"/>
    <m/>
    <m/>
    <m/>
    <m/>
    <m/>
    <m/>
    <m/>
    <m/>
    <m/>
  </r>
  <r>
    <s v="ASASY-00092-03"/>
    <s v="ASY-00092-03"/>
    <s v="N"/>
    <s v="SWEECHENG LIM"/>
    <s v="ASY, PCA, LINECARD, POWER, BRKT"/>
    <s v="METAL"/>
    <s v="CLOUD NETWORK TECHNOLOGY"/>
    <s v="FOXCONN"/>
    <s v="ASY-00092-03"/>
    <n v="17"/>
    <n v="2000"/>
    <n v="-4534"/>
    <m/>
    <s v="PO"/>
    <m/>
    <n v="5031"/>
    <n v="2000"/>
    <n v="2000"/>
    <n v="7031"/>
    <n v="9031"/>
    <n v="6534"/>
    <n v="3190"/>
    <n v="3276"/>
    <n v="-693"/>
    <s v="Cannot cover demand"/>
    <n v="0.6613"/>
    <m/>
    <n v="-0.6613"/>
    <m/>
    <m/>
    <m/>
    <x v="394"/>
    <s v="Foxconn China $0.63610 (100%)"/>
    <n v="500"/>
    <n v="12"/>
    <m/>
    <m/>
    <m/>
    <x v="0"/>
    <x v="4"/>
    <m/>
    <m/>
    <m/>
    <m/>
    <m/>
    <m/>
    <m/>
    <m/>
    <m/>
  </r>
  <r>
    <s v="ASASY-00156-08"/>
    <s v="ASY-00156-08"/>
    <s v="N"/>
    <s v="HOECHOON CHNG"/>
    <s v="ASY,M4,NEVADA,CHAS"/>
    <s v="METAL"/>
    <s v="CLOUD NETWORK TECHNOLOGY"/>
    <s v="FOXCONN"/>
    <s v="ASY-00156-08"/>
    <n v="37"/>
    <n v="100"/>
    <n v="100"/>
    <m/>
    <s v="PO"/>
    <m/>
    <n v="0"/>
    <n v="0"/>
    <n v="0"/>
    <n v="0"/>
    <n v="0"/>
    <n v="0"/>
    <n v="0"/>
    <n v="0"/>
    <n v="0"/>
    <s v="No demand"/>
    <n v="108.9363"/>
    <m/>
    <n v="-108.9363"/>
    <m/>
    <m/>
    <m/>
    <x v="395"/>
    <s v="Foxconn China $108.93630 (100%)"/>
    <n v="100"/>
    <n v="8"/>
    <m/>
    <m/>
    <m/>
    <x v="0"/>
    <x v="4"/>
    <m/>
    <m/>
    <m/>
    <m/>
    <m/>
    <m/>
    <m/>
    <m/>
    <m/>
  </r>
  <r>
    <s v="ASASY-00434-04"/>
    <s v="ASY-00434-04"/>
    <s v="N"/>
    <s v="HOECHOON CHNG"/>
    <s v="ASSY RIBBON CHASSIS SHEET METAL"/>
    <s v="METAL"/>
    <s v="CLOUD NETWORK TECHNOLOGY"/>
    <s v="FOXCONN"/>
    <s v="ASY-00434-04"/>
    <n v="37"/>
    <n v="230"/>
    <n v="230"/>
    <m/>
    <s v="PO"/>
    <m/>
    <n v="0"/>
    <n v="0"/>
    <n v="0"/>
    <n v="0"/>
    <n v="0"/>
    <n v="0"/>
    <n v="0"/>
    <n v="0"/>
    <n v="0"/>
    <s v="No demand"/>
    <n v="195.23849999999999"/>
    <m/>
    <n v="-195.23849999999999"/>
    <m/>
    <m/>
    <m/>
    <x v="396"/>
    <s v="Foxconn China $195.23850 (100%)"/>
    <n v="230"/>
    <n v="8"/>
    <m/>
    <m/>
    <m/>
    <x v="0"/>
    <x v="4"/>
    <m/>
    <m/>
    <m/>
    <m/>
    <m/>
    <m/>
    <m/>
    <m/>
    <m/>
  </r>
  <r>
    <s v="ASASY-00436-03"/>
    <s v="ASY-00436-03"/>
    <s v="N"/>
    <s v="TeikSoon Loh"/>
    <s v="ASY,RIBBON HSK,BACKING PLATE,W/INSULATOR"/>
    <s v="DIE CUT MATERIALS"/>
    <s v="AAVID INTERNATIONAL LIMITED"/>
    <s v="AAVID"/>
    <s v="ASY-00436-03"/>
    <n v="13"/>
    <n v="1000"/>
    <n v="231"/>
    <m/>
    <s v="PO"/>
    <m/>
    <n v="1453"/>
    <n v="0"/>
    <n v="0"/>
    <n v="1453"/>
    <n v="1453"/>
    <n v="769"/>
    <n v="615"/>
    <n v="430"/>
    <n v="69"/>
    <s v="Can cover demand"/>
    <n v="2.2519999999999998"/>
    <m/>
    <n v="-2.2519999999999998"/>
    <m/>
    <m/>
    <m/>
    <x v="397"/>
    <s v="Aavid China $2.48000 (40%) / Thermocool $2.10000 (60%)"/>
    <s v="1000  / 1000"/>
    <s v="12 / 12"/>
    <m/>
    <m/>
    <m/>
    <x v="0"/>
    <x v="4"/>
    <m/>
    <m/>
    <m/>
    <m/>
    <m/>
    <m/>
    <m/>
    <m/>
    <m/>
  </r>
  <r>
    <s v="ASASY-00437-03"/>
    <s v="ASY-00437-03"/>
    <s v="N"/>
    <s v="TeikSoon Loh"/>
    <s v="ASY RIBBON HEATSINK W/BACK"/>
    <s v="HEATSINK"/>
    <s v="THERMO COOL CORP."/>
    <s v="THERMOCOOL"/>
    <s v="ASY-00437-03"/>
    <n v="9"/>
    <n v="2500"/>
    <n v="2500"/>
    <m/>
    <s v="PO"/>
    <m/>
    <n v="0"/>
    <n v="0"/>
    <n v="0"/>
    <n v="0"/>
    <n v="0"/>
    <n v="0"/>
    <n v="0"/>
    <n v="0"/>
    <n v="0"/>
    <s v="No demand"/>
    <n v="9.9"/>
    <m/>
    <n v="-9.9"/>
    <m/>
    <m/>
    <m/>
    <x v="82"/>
    <s v="Thermocool $9.90000 (100%)"/>
    <n v="2500"/>
    <n v="11"/>
    <m/>
    <m/>
    <m/>
    <x v="0"/>
    <x v="4"/>
    <m/>
    <m/>
    <m/>
    <m/>
    <m/>
    <m/>
    <m/>
    <m/>
    <m/>
  </r>
  <r>
    <s v="ASASY-00495-06"/>
    <s v="ASY-00495-06"/>
    <s v="N"/>
    <s v="SWEECHENG LIM"/>
    <s v="ASY,LC,EL CAPITAN,CHASSIS"/>
    <s v="METAL"/>
    <s v="CLOUD NETWORK TECHNOLOGY"/>
    <s v="HONHAI"/>
    <s v="ASY-00495-06"/>
    <n v="23"/>
    <n v="500"/>
    <n v="500"/>
    <m/>
    <s v="PO"/>
    <m/>
    <n v="1"/>
    <n v="0"/>
    <n v="0"/>
    <n v="1"/>
    <n v="1"/>
    <n v="0"/>
    <n v="0"/>
    <n v="0"/>
    <n v="1"/>
    <s v="No demand"/>
    <n v="31.870640000000002"/>
    <m/>
    <n v="-31.870640000000002"/>
    <m/>
    <m/>
    <m/>
    <x v="398"/>
    <s v="Foxconn China $31.87064 (100%)"/>
    <n v="100"/>
    <n v="12"/>
    <m/>
    <m/>
    <m/>
    <x v="0"/>
    <x v="4"/>
    <m/>
    <m/>
    <m/>
    <m/>
    <m/>
    <m/>
    <m/>
    <m/>
    <m/>
  </r>
  <r>
    <s v="ASASY-00497-04"/>
    <s v="ASY-00497-04"/>
    <s v="N"/>
    <s v="SWEECHENG LIM"/>
    <s v="ASY,LC,EL CAPITAN,BOTTOM COVER"/>
    <s v="METAL"/>
    <s v="CLOUD NETWORK TECHNOLOGY"/>
    <s v="FOXCONN"/>
    <s v="ASY-00497-04"/>
    <n v="17"/>
    <n v="500"/>
    <n v="500"/>
    <m/>
    <s v="PO"/>
    <m/>
    <n v="441"/>
    <n v="0"/>
    <n v="0"/>
    <n v="441"/>
    <n v="441"/>
    <n v="0"/>
    <n v="0"/>
    <n v="0"/>
    <n v="441"/>
    <s v="No demand"/>
    <n v="4.5056599999999998"/>
    <m/>
    <n v="-4.5056599999999998"/>
    <m/>
    <m/>
    <m/>
    <x v="399"/>
    <s v="Foxconn China $4.50566 (100%)"/>
    <n v="100"/>
    <n v="12"/>
    <m/>
    <m/>
    <m/>
    <x v="0"/>
    <x v="4"/>
    <m/>
    <m/>
    <m/>
    <m/>
    <m/>
    <m/>
    <m/>
    <m/>
    <m/>
  </r>
  <r>
    <s v="ASASY-00503-03"/>
    <s v="ASY-00503-03"/>
    <s v="N"/>
    <s v="SWEECHENG LIM"/>
    <s v="ASY LC DANA BOTTOM COVER"/>
    <s v="METAL"/>
    <s v="CLOUD NETWORK TECHNOLOGY"/>
    <s v="FOXCONN"/>
    <s v="ASY-00503-03"/>
    <n v="17"/>
    <n v="100"/>
    <n v="99"/>
    <m/>
    <s v="PO"/>
    <m/>
    <n v="26"/>
    <n v="0"/>
    <n v="0"/>
    <n v="26"/>
    <n v="26"/>
    <n v="1"/>
    <n v="0"/>
    <n v="0"/>
    <n v="25"/>
    <s v="Can cover demand"/>
    <n v="4.82456"/>
    <m/>
    <n v="-4.82456"/>
    <m/>
    <m/>
    <m/>
    <x v="400"/>
    <s v="FOXCONN CHINA $4.82456 (100%)"/>
    <n v="250"/>
    <n v="12"/>
    <m/>
    <m/>
    <m/>
    <x v="0"/>
    <x v="4"/>
    <m/>
    <m/>
    <m/>
    <m/>
    <m/>
    <m/>
    <m/>
    <m/>
    <m/>
  </r>
  <r>
    <s v="ASASY-00657-04"/>
    <s v="ASY-00657-04"/>
    <s v="N"/>
    <s v="SWEECHENG LIM"/>
    <s v="ASY SEQUOIA LC STIFFENER GUIDE W/BLOCKS"/>
    <s v="METAL"/>
    <s v="CLOUD NETWORK TECHNOLOGY"/>
    <s v="FOXCONN"/>
    <s v="ASY-00657-04"/>
    <n v="20"/>
    <n v="200"/>
    <n v="69"/>
    <m/>
    <s v="PO"/>
    <m/>
    <n v="6272"/>
    <n v="0"/>
    <n v="0"/>
    <n v="6272"/>
    <n v="6272"/>
    <n v="131"/>
    <n v="66"/>
    <n v="66"/>
    <n v="6075"/>
    <s v="Can cover demand"/>
    <n v="8.1986899999999991"/>
    <m/>
    <n v="-8.1986899999999991"/>
    <m/>
    <m/>
    <m/>
    <x v="401"/>
    <s v="Foxconn China  $8.19869 (100%)"/>
    <n v="250"/>
    <n v="12"/>
    <m/>
    <m/>
    <m/>
    <x v="0"/>
    <x v="4"/>
    <m/>
    <m/>
    <m/>
    <m/>
    <m/>
    <m/>
    <m/>
    <m/>
    <m/>
  </r>
  <r>
    <s v="ASASY-00658-03"/>
    <s v="ASY-00658-03"/>
    <s v="N"/>
    <s v="SWEECHENG LIM"/>
    <s v="ASY SEQUOIA SUPPORT SHORT PIN CONNECTOR"/>
    <s v="METAL"/>
    <s v="CLOUD NETWORK TECHNOLOGY"/>
    <s v="FOXCONN"/>
    <s v="ASY-00658-03"/>
    <n v="17"/>
    <n v="1000"/>
    <n v="876"/>
    <m/>
    <s v="PO"/>
    <m/>
    <n v="159"/>
    <n v="0"/>
    <n v="250"/>
    <n v="159"/>
    <n v="409"/>
    <n v="124"/>
    <n v="66"/>
    <n v="66"/>
    <n v="219"/>
    <s v="Can cover demand"/>
    <n v="1.4616"/>
    <m/>
    <n v="-1.4616"/>
    <m/>
    <m/>
    <m/>
    <x v="402"/>
    <s v="Foxconn China $1.46160 (100%)"/>
    <n v="250"/>
    <n v="12"/>
    <m/>
    <m/>
    <m/>
    <x v="0"/>
    <x v="4"/>
    <m/>
    <m/>
    <m/>
    <m/>
    <m/>
    <m/>
    <m/>
    <m/>
    <m/>
  </r>
  <r>
    <s v="ASASY-00680-08"/>
    <s v="ASY-00680-08"/>
    <s v="N"/>
    <s v="SWEECHENG LIM"/>
    <s v="ASY,OAK,CHASSIS,BASE SHEET METAL"/>
    <s v="METAL"/>
    <s v="CLOUD NETWORK TECHNOLOGY"/>
    <s v="FOXCONN"/>
    <s v="ASY-00680-08"/>
    <n v="23"/>
    <n v="200"/>
    <n v="159"/>
    <m/>
    <s v="PO"/>
    <m/>
    <n v="560"/>
    <n v="0"/>
    <n v="0"/>
    <n v="560"/>
    <n v="560"/>
    <n v="41"/>
    <n v="48"/>
    <n v="48"/>
    <n v="471"/>
    <s v="Can cover demand"/>
    <n v="28.982240000000001"/>
    <m/>
    <n v="-28.982240000000001"/>
    <m/>
    <m/>
    <m/>
    <x v="403"/>
    <s v="Foxconn China  $28.98224 (100%)"/>
    <n v="200"/>
    <n v="12"/>
    <m/>
    <m/>
    <m/>
    <x v="0"/>
    <x v="4"/>
    <m/>
    <m/>
    <m/>
    <m/>
    <m/>
    <m/>
    <m/>
    <m/>
    <m/>
  </r>
  <r>
    <s v="ASASY-00685-04"/>
    <s v="ASY-00685-04"/>
    <s v="N"/>
    <s v="SWEECHENG LIM"/>
    <s v="ASY,SEQUOIA,SUP,SSD,SUPPORT BRACKET,W/IN"/>
    <s v="METAL"/>
    <s v="CLOUD NETWORK TECHNOLOGY"/>
    <s v="FOXCONN"/>
    <s v="ASY-00685-04"/>
    <n v="17"/>
    <n v="500"/>
    <n v="500"/>
    <m/>
    <s v="PO"/>
    <m/>
    <n v="293"/>
    <n v="0"/>
    <n v="0"/>
    <n v="293"/>
    <n v="293"/>
    <n v="0"/>
    <n v="0"/>
    <n v="0"/>
    <n v="293"/>
    <s v="No demand"/>
    <n v="2.3898199999999998"/>
    <m/>
    <n v="-2.3898199999999998"/>
    <m/>
    <m/>
    <m/>
    <x v="404"/>
    <s v="Foxconn China  $2.38982 (100%)"/>
    <n v="100"/>
    <n v="12"/>
    <m/>
    <m/>
    <m/>
    <x v="0"/>
    <x v="4"/>
    <m/>
    <m/>
    <m/>
    <m/>
    <m/>
    <m/>
    <m/>
    <m/>
    <m/>
  </r>
  <r>
    <s v="ASASY-00686-06"/>
    <s v="ASY-00686-06"/>
    <s v="N"/>
    <s v="SWEECHENG LIM"/>
    <s v="ASY,SEQUOIA,SUP,CONNECTOR BRACKET"/>
    <s v="METAL"/>
    <s v="CLOUD NETWORK TECHNOLOGY"/>
    <s v="FOXCONN"/>
    <s v="ASY-00686-06"/>
    <n v="17"/>
    <n v="1000"/>
    <n v="883"/>
    <m/>
    <s v="PO"/>
    <m/>
    <n v="284"/>
    <n v="0"/>
    <n v="0"/>
    <n v="284"/>
    <n v="284"/>
    <n v="117"/>
    <n v="72"/>
    <n v="0"/>
    <n v="95"/>
    <s v="Can cover demand"/>
    <n v="1.2426699999999999"/>
    <m/>
    <n v="-1.2426699999999999"/>
    <m/>
    <m/>
    <m/>
    <x v="405"/>
    <s v="Foxconn China  $1.24267 (100%)"/>
    <n v="200"/>
    <n v="12"/>
    <m/>
    <m/>
    <m/>
    <x v="0"/>
    <x v="4"/>
    <m/>
    <m/>
    <m/>
    <m/>
    <m/>
    <m/>
    <m/>
    <m/>
    <m/>
  </r>
  <r>
    <s v="ASASY-00690-11"/>
    <s v="ASY-00690-11"/>
    <s v="N"/>
    <s v="HOECHOON CHNG"/>
    <s v="ASY,SEQUOIA,PONDEROSA,CHASSIS,BASE,SHEET"/>
    <s v="METAL"/>
    <s v="CLOUD NETWORK TECHNOLOGY"/>
    <s v="FOXCONN"/>
    <s v="ASY-00690-11"/>
    <n v="25"/>
    <n v="100"/>
    <n v="100"/>
    <m/>
    <s v="PO"/>
    <m/>
    <n v="0"/>
    <n v="0"/>
    <n v="0"/>
    <n v="0"/>
    <n v="0"/>
    <n v="0"/>
    <n v="0"/>
    <n v="0"/>
    <n v="0"/>
    <s v="No demand"/>
    <n v="168.65649999999999"/>
    <m/>
    <n v="-168.65649999999999"/>
    <m/>
    <m/>
    <m/>
    <x v="406"/>
    <s v="Foxconn China $168.13360 (100%)"/>
    <n v="100"/>
    <n v="8"/>
    <m/>
    <m/>
    <m/>
    <x v="0"/>
    <x v="4"/>
    <m/>
    <m/>
    <m/>
    <m/>
    <m/>
    <m/>
    <m/>
    <m/>
    <m/>
  </r>
  <r>
    <s v="ASASY-00715-01"/>
    <s v="ASY-00715-01"/>
    <s v="N"/>
    <s v="TeikSoon Loh"/>
    <s v="ASY HEATSINK OLEMA BACKING PLATE WINSULT"/>
    <s v="HEATSINK"/>
    <s v="THERMO COOL CORP."/>
    <s v="THERMOCOOL"/>
    <s v="ASY-00715-01"/>
    <n v="10"/>
    <n v="2500"/>
    <n v="-12740"/>
    <m/>
    <s v="PO"/>
    <m/>
    <n v="4883"/>
    <n v="10000"/>
    <n v="0"/>
    <n v="14883"/>
    <n v="14883"/>
    <n v="15240"/>
    <n v="153"/>
    <n v="153"/>
    <n v="-510"/>
    <s v="Cannot cover demand"/>
    <n v="1.78"/>
    <m/>
    <n v="-1.78"/>
    <m/>
    <m/>
    <m/>
    <x v="407"/>
    <s v="Aavid China $2.56000 (40%) / Thermocool $1.85000 (60%)"/>
    <s v="1000 / 1000"/>
    <s v="12 / 12"/>
    <m/>
    <m/>
    <m/>
    <x v="0"/>
    <x v="4"/>
    <m/>
    <m/>
    <m/>
    <m/>
    <m/>
    <m/>
    <m/>
    <m/>
    <m/>
  </r>
  <r>
    <s v="ASASY-00729-04"/>
    <s v="ASY-00729-04"/>
    <s v="N"/>
    <s v="SWEECHENG LIM"/>
    <s v="ASY,LC,MOUNT DAN,CHASSIS"/>
    <s v="METAL"/>
    <s v="CLOUD NETWORK TECHNOLOGY"/>
    <s v="FOXCONN"/>
    <s v="ASY-00729-04"/>
    <n v="21"/>
    <n v="250"/>
    <n v="249"/>
    <m/>
    <s v="PO"/>
    <m/>
    <n v="147"/>
    <n v="0"/>
    <n v="0"/>
    <n v="147"/>
    <n v="147"/>
    <n v="1"/>
    <n v="0"/>
    <n v="0"/>
    <n v="146"/>
    <s v="Can cover demand"/>
    <n v="35.719909999999999"/>
    <m/>
    <n v="-35.719909999999999"/>
    <m/>
    <m/>
    <m/>
    <x v="408"/>
    <s v="Foxconn China  $35.71991 (100%)"/>
    <n v="250"/>
    <n v="6"/>
    <m/>
    <m/>
    <m/>
    <x v="0"/>
    <x v="4"/>
    <m/>
    <m/>
    <m/>
    <m/>
    <m/>
    <m/>
    <m/>
    <m/>
    <m/>
  </r>
  <r>
    <s v="ASASY-00741-09"/>
    <s v="ASY-00741-09"/>
    <s v="N"/>
    <s v="HOECHOON CHNG"/>
    <s v="ASY,SEQUOIA,FIR,CHASSIS,BASE,SHEETMETAL"/>
    <s v="METAL"/>
    <s v="CLOUD NETWORK TECHNOLOGY"/>
    <s v="FOXCONN"/>
    <s v="ASY-00741-09"/>
    <n v="24"/>
    <n v="500"/>
    <n v="500"/>
    <m/>
    <s v="PO"/>
    <m/>
    <n v="0"/>
    <n v="0"/>
    <n v="0"/>
    <n v="0"/>
    <n v="0"/>
    <n v="0"/>
    <n v="0"/>
    <n v="0"/>
    <n v="0"/>
    <s v="No demand"/>
    <n v="113.6658"/>
    <m/>
    <n v="-113.6658"/>
    <m/>
    <m/>
    <m/>
    <x v="409"/>
    <s v="Foxconn China $113.66580 (100%)"/>
    <n v="100"/>
    <n v="12"/>
    <m/>
    <m/>
    <m/>
    <x v="0"/>
    <x v="4"/>
    <m/>
    <m/>
    <m/>
    <m/>
    <m/>
    <m/>
    <m/>
    <m/>
    <m/>
  </r>
  <r>
    <s v="ASASY-00809-05"/>
    <s v="ASY-00809-05"/>
    <s v="N"/>
    <s v="HOECHOON CHNG"/>
    <s v="ASY 11RU EAGLE PEAK CHASSIS"/>
    <s v="METAL"/>
    <s v="CLOUD NETWORK TECHNOLOGY"/>
    <s v="FOXCONN"/>
    <s v="ASY-00809-05"/>
    <n v="17"/>
    <n v="250"/>
    <n v="250"/>
    <m/>
    <s v="PO"/>
    <m/>
    <n v="0"/>
    <n v="0"/>
    <n v="0"/>
    <n v="0"/>
    <n v="0"/>
    <n v="0"/>
    <n v="0"/>
    <n v="0"/>
    <n v="0"/>
    <s v="No demand"/>
    <n v="29.739699999999999"/>
    <m/>
    <n v="-29.739699999999999"/>
    <m/>
    <m/>
    <m/>
    <x v="410"/>
    <s v="Foxconn China $29.73970 (100%)"/>
    <n v="250"/>
    <n v="8"/>
    <m/>
    <m/>
    <m/>
    <x v="0"/>
    <x v="4"/>
    <m/>
    <m/>
    <m/>
    <m/>
    <m/>
    <m/>
    <m/>
    <m/>
    <m/>
  </r>
  <r>
    <s v="ASASY-00811-01"/>
    <s v="ASY-00811-01"/>
    <s v="N"/>
    <s v="HOECHOON CHNG"/>
    <s v="ASY 11RU EAGLE PEAK COVER BOTTOM"/>
    <s v="METAL"/>
    <s v="CLOUD NETWORK TECHNOLOGY"/>
    <s v="FOXCONN"/>
    <s v="ASY-00811-01"/>
    <n v="17"/>
    <n v="100"/>
    <n v="100"/>
    <m/>
    <s v="PO"/>
    <m/>
    <n v="0"/>
    <n v="0"/>
    <n v="0"/>
    <n v="0"/>
    <n v="0"/>
    <n v="0"/>
    <n v="0"/>
    <n v="0"/>
    <n v="0"/>
    <s v="No demand"/>
    <n v="6.4524999999999997"/>
    <m/>
    <n v="-6.4524999999999997"/>
    <m/>
    <m/>
    <m/>
    <x v="411"/>
    <s v="Foxconn china $6.45250 (100%)"/>
    <n v="100"/>
    <n v="8"/>
    <m/>
    <m/>
    <m/>
    <x v="0"/>
    <x v="4"/>
    <m/>
    <m/>
    <m/>
    <m/>
    <m/>
    <m/>
    <m/>
    <m/>
    <m/>
  </r>
  <r>
    <s v="ASASY-00812-02"/>
    <s v="ASY-00812-02"/>
    <s v="N"/>
    <s v="SWEECHENG LIM"/>
    <s v="ASY EAGLE PEAK CLOCK SPT BRACKET W/INSUL"/>
    <s v="METAL"/>
    <s v="CLOUD NETWORK TECHNOLOGY"/>
    <s v="FOXCONN"/>
    <s v="ASY-00812-02"/>
    <n v="17"/>
    <n v="100"/>
    <n v="100"/>
    <m/>
    <s v="PO"/>
    <m/>
    <n v="145"/>
    <n v="0"/>
    <n v="0"/>
    <n v="145"/>
    <n v="145"/>
    <n v="0"/>
    <n v="0"/>
    <n v="0"/>
    <n v="145"/>
    <s v="No demand"/>
    <n v="6.6891999999999996"/>
    <m/>
    <n v="-6.6891999999999996"/>
    <m/>
    <m/>
    <m/>
    <x v="412"/>
    <s v="Foxconn china $7.08610 (100%)"/>
    <n v="100"/>
    <n v="11"/>
    <m/>
    <m/>
    <m/>
    <x v="0"/>
    <x v="4"/>
    <m/>
    <m/>
    <m/>
    <m/>
    <m/>
    <m/>
    <m/>
    <m/>
    <m/>
  </r>
  <r>
    <s v="ASASY-00813-02"/>
    <s v="ASY-00813-02"/>
    <s v="N"/>
    <s v="SWEECHENG LIM"/>
    <s v="ASY EAGLE PEAK SSD SPT BRACKET W/INSULAT"/>
    <s v="METAL"/>
    <s v="CLOUD NETWORK TECHNOLOGY"/>
    <s v="FOXCONN"/>
    <s v="ASY-00813-02"/>
    <n v="21"/>
    <n v="100"/>
    <n v="100"/>
    <m/>
    <s v="PO"/>
    <m/>
    <n v="82"/>
    <n v="0"/>
    <n v="0"/>
    <n v="82"/>
    <n v="82"/>
    <n v="0"/>
    <n v="0"/>
    <n v="0"/>
    <n v="82"/>
    <s v="No demand"/>
    <n v="8.0122999999999998"/>
    <m/>
    <n v="-8.0122999999999998"/>
    <m/>
    <m/>
    <m/>
    <x v="413"/>
    <s v="Foxconn china $7.54070 (100%)"/>
    <n v="100"/>
    <n v="12"/>
    <m/>
    <m/>
    <m/>
    <x v="0"/>
    <x v="4"/>
    <m/>
    <m/>
    <m/>
    <m/>
    <m/>
    <m/>
    <m/>
    <m/>
    <m/>
  </r>
  <r>
    <s v="ASASY-00832-01"/>
    <s v="ASY-00832-01"/>
    <s v="N"/>
    <s v="TeikSoon Loh"/>
    <s v="ASY,EL CAPITAN,HEATSINK,BACKING PLATE W/"/>
    <s v="HEATSINK"/>
    <s v="THERMO COOL CORP."/>
    <s v="THERMOCOOL"/>
    <s v="ASY-00832-01"/>
    <n v="9"/>
    <n v="2500"/>
    <n v="2497"/>
    <m/>
    <s v="PO"/>
    <m/>
    <n v="225"/>
    <n v="0"/>
    <n v="0"/>
    <n v="225"/>
    <n v="225"/>
    <n v="3"/>
    <n v="0"/>
    <n v="0"/>
    <n v="222"/>
    <s v="Can cover demand"/>
    <n v="4.55"/>
    <m/>
    <n v="-4.55"/>
    <m/>
    <m/>
    <m/>
    <x v="414"/>
    <s v="Thermocool  $4.55000 (100%)"/>
    <n v="100"/>
    <n v="12"/>
    <m/>
    <m/>
    <m/>
    <x v="0"/>
    <x v="4"/>
    <m/>
    <m/>
    <m/>
    <m/>
    <m/>
    <m/>
    <m/>
    <m/>
    <m/>
  </r>
  <r>
    <s v="ASASY-00839-06"/>
    <s v="ASY-00839-06"/>
    <s v="N"/>
    <s v="SWEECHENG LIM"/>
    <s v="ASY,SEQUOIA,FIR,STIFFENER,CONNECTOR,SM"/>
    <s v="METAL"/>
    <s v="CLOUD NETWORK TECHNOLOGY"/>
    <s v="FOXCONN"/>
    <s v="ASY-00839-06"/>
    <n v="17"/>
    <n v="500"/>
    <n v="500"/>
    <m/>
    <s v="PO"/>
    <m/>
    <n v="4908"/>
    <n v="0"/>
    <n v="0"/>
    <n v="4908"/>
    <n v="4908"/>
    <n v="0"/>
    <n v="0"/>
    <n v="0"/>
    <n v="4908"/>
    <s v="No demand"/>
    <n v="4.0114000000000001"/>
    <m/>
    <n v="-4.0114000000000001"/>
    <m/>
    <m/>
    <m/>
    <x v="415"/>
    <s v="Foxconn China $4.64810 (100%)"/>
    <n v="500"/>
    <n v="8"/>
    <m/>
    <m/>
    <m/>
    <x v="0"/>
    <x v="4"/>
    <m/>
    <m/>
    <m/>
    <m/>
    <m/>
    <m/>
    <m/>
    <m/>
    <m/>
  </r>
  <r>
    <s v="ASASY-00841-06"/>
    <s v="ASY-00841-06"/>
    <s v="N"/>
    <s v="HOECHOON CHNG"/>
    <s v="ASY SEQUOIA FIR COVER TOP SHEETMETAL"/>
    <s v="METAL"/>
    <s v="CLOUD NETWORK TECHNOLOGY"/>
    <s v="FOXCONN"/>
    <s v="ASY-00841-06"/>
    <n v="23"/>
    <n v="500"/>
    <n v="500"/>
    <m/>
    <s v="PO"/>
    <m/>
    <n v="0"/>
    <n v="0"/>
    <n v="0"/>
    <n v="0"/>
    <n v="0"/>
    <n v="0"/>
    <n v="0"/>
    <n v="0"/>
    <n v="0"/>
    <s v="No demand"/>
    <n v="3.5522999999999998"/>
    <m/>
    <n v="-3.5522999999999998"/>
    <m/>
    <m/>
    <m/>
    <x v="416"/>
    <s v="Foxconn China $3.91460 (100%)"/>
    <n v="500"/>
    <n v="8"/>
    <m/>
    <m/>
    <m/>
    <x v="0"/>
    <x v="4"/>
    <m/>
    <m/>
    <m/>
    <m/>
    <m/>
    <m/>
    <m/>
    <m/>
    <m/>
  </r>
  <r>
    <s v="ASASY-00846-01"/>
    <s v="ASY-00846-01"/>
    <s v="N"/>
    <s v="TeikSoon Loh"/>
    <s v="ASY HEATSINK ALTA B0 W/BACKING PLATE"/>
    <s v="HEATSINK"/>
    <s v="THERMO COOL CORP."/>
    <s v="THERMOCOOL"/>
    <s v="ASY-00846-01"/>
    <n v="9"/>
    <n v="1000"/>
    <n v="332"/>
    <m/>
    <s v="PO"/>
    <m/>
    <n v="952"/>
    <n v="0"/>
    <n v="0"/>
    <n v="952"/>
    <n v="952"/>
    <n v="668"/>
    <n v="0"/>
    <n v="0"/>
    <n v="284"/>
    <s v="Can cover demand"/>
    <n v="33.06"/>
    <m/>
    <n v="-33.06"/>
    <m/>
    <m/>
    <m/>
    <x v="417"/>
    <s v="Thermocool $38.02000 (100%)"/>
    <n v="500"/>
    <n v="11"/>
    <m/>
    <m/>
    <m/>
    <x v="0"/>
    <x v="4"/>
    <m/>
    <m/>
    <m/>
    <m/>
    <m/>
    <m/>
    <m/>
    <m/>
    <m/>
  </r>
  <r>
    <s v="ASASY-00848-01"/>
    <s v="ASY-00848-01"/>
    <s v="N"/>
    <s v="TeikSoon Loh"/>
    <s v="ASY SCHOONR HSNK BACKING PLATE WINSULATR"/>
    <s v="HEATSINK"/>
    <s v="THERMO COOL CORP."/>
    <s v="THERMOCOOL"/>
    <s v="ASY-00848-01"/>
    <n v="9"/>
    <n v="500"/>
    <n v="149"/>
    <m/>
    <s v="PO"/>
    <m/>
    <n v="949"/>
    <n v="0"/>
    <n v="0"/>
    <n v="949"/>
    <n v="949"/>
    <n v="351"/>
    <n v="134"/>
    <n v="69"/>
    <n v="464"/>
    <s v="Can cover demand"/>
    <n v="2.6"/>
    <m/>
    <n v="-2.6"/>
    <m/>
    <m/>
    <m/>
    <x v="218"/>
    <s v="Thermocool $2.60000 (100%)"/>
    <n v="500"/>
    <n v="12"/>
    <m/>
    <m/>
    <m/>
    <x v="0"/>
    <x v="4"/>
    <m/>
    <m/>
    <m/>
    <m/>
    <m/>
    <m/>
    <m/>
    <m/>
    <m/>
  </r>
  <r>
    <s v="ASASY-01039-05"/>
    <s v="ASY-01039-05"/>
    <s v="N"/>
    <s v="SWEECHENG LIM"/>
    <s v="ASY,SEQUOIA,PONDEROSA,STIFFENER,CONNECTO"/>
    <s v="METAL"/>
    <s v="CLOUD NETWORK TECHNOLOGY"/>
    <s v="FOXCONN"/>
    <s v="ASY-01039-05"/>
    <n v="17"/>
    <n v="100"/>
    <n v="98"/>
    <m/>
    <s v="PO"/>
    <m/>
    <n v="30"/>
    <n v="0"/>
    <n v="0"/>
    <n v="30"/>
    <n v="30"/>
    <n v="2"/>
    <n v="0"/>
    <n v="0"/>
    <n v="28"/>
    <s v="Can cover demand"/>
    <n v="13.48044"/>
    <m/>
    <n v="-13.48044"/>
    <m/>
    <m/>
    <m/>
    <x v="418"/>
    <s v="Foxconn China  $13.48044 (100%)"/>
    <n v="54"/>
    <n v="10"/>
    <m/>
    <m/>
    <m/>
    <x v="0"/>
    <x v="4"/>
    <m/>
    <m/>
    <m/>
    <m/>
    <m/>
    <m/>
    <m/>
    <m/>
    <m/>
  </r>
  <r>
    <s v="ASASY-01040-03"/>
    <s v="ASY-01040-03"/>
    <s v="N"/>
    <s v="HOECHOON CHNG"/>
    <s v="ASY,SEQUOIA,PONDEROSA,COVER,TOP"/>
    <s v="METAL"/>
    <s v="CLOUD NETWORK TECHNOLOGY"/>
    <s v="FOXCONN"/>
    <s v="ASY-01040-03"/>
    <n v="23"/>
    <n v="100"/>
    <n v="100"/>
    <m/>
    <s v="PO"/>
    <m/>
    <n v="0"/>
    <n v="0"/>
    <n v="0"/>
    <n v="0"/>
    <n v="0"/>
    <n v="0"/>
    <n v="0"/>
    <n v="0"/>
    <n v="0"/>
    <s v="No demand"/>
    <n v="12.743600000000001"/>
    <m/>
    <n v="-12.743600000000001"/>
    <m/>
    <m/>
    <m/>
    <x v="419"/>
    <s v="Foxconn China $13.93240 (100%)"/>
    <n v="100"/>
    <n v="12"/>
    <m/>
    <m/>
    <m/>
    <x v="0"/>
    <x v="4"/>
    <m/>
    <m/>
    <m/>
    <m/>
    <m/>
    <m/>
    <m/>
    <m/>
    <m/>
  </r>
  <r>
    <s v="ASASY-01256-01"/>
    <s v="ASY-01256-01"/>
    <s v="N"/>
    <s v="SWEECHENG LIM"/>
    <s v="ASY,SEQUOIA,SUPERVISOR,TOP COVER"/>
    <s v="METAL"/>
    <s v="CLOUD NETWORK TECHNOLOGY"/>
    <s v="FOXCONN"/>
    <s v="ASY-01256-01"/>
    <n v="23"/>
    <n v="200"/>
    <n v="159"/>
    <m/>
    <s v="PO"/>
    <m/>
    <n v="613"/>
    <n v="0"/>
    <n v="0"/>
    <n v="613"/>
    <n v="613"/>
    <n v="41"/>
    <n v="48"/>
    <n v="48"/>
    <n v="524"/>
    <s v="Can cover demand"/>
    <n v="3.3719899999999998"/>
    <m/>
    <n v="-3.3719899999999998"/>
    <m/>
    <m/>
    <m/>
    <x v="420"/>
    <s v="Foxconn China  $3.37199 (100%)"/>
    <n v="100"/>
    <n v="12"/>
    <m/>
    <m/>
    <m/>
    <x v="0"/>
    <x v="4"/>
    <m/>
    <m/>
    <m/>
    <m/>
    <m/>
    <m/>
    <m/>
    <m/>
    <m/>
  </r>
  <r>
    <s v="ASASY-01278-02"/>
    <s v="ASY-01278-02"/>
    <s v="N"/>
    <s v="HOECHOON CHNG"/>
    <s v="ASY,LC,EL CORAZON,BOTTOM COVER"/>
    <s v="METAL"/>
    <s v="CLOUD NETWORK TECHNOLOGY"/>
    <s v="HONHAI"/>
    <s v="ASY-01278-02"/>
    <n v="17"/>
    <n v="100"/>
    <n v="100"/>
    <m/>
    <s v="PO"/>
    <m/>
    <n v="0"/>
    <n v="0"/>
    <n v="0"/>
    <n v="0"/>
    <n v="0"/>
    <n v="0"/>
    <n v="0"/>
    <n v="0"/>
    <n v="0"/>
    <s v="No demand"/>
    <n v="10.3392"/>
    <m/>
    <n v="-10.3392"/>
    <m/>
    <m/>
    <m/>
    <x v="421"/>
    <s v="Foxconn China $10.33920 (100%)"/>
    <n v="100"/>
    <n v="12"/>
    <m/>
    <m/>
    <m/>
    <x v="0"/>
    <x v="4"/>
    <m/>
    <m/>
    <m/>
    <m/>
    <m/>
    <m/>
    <m/>
    <m/>
    <m/>
  </r>
  <r>
    <s v="ASASY-01282-05"/>
    <s v="ASY-01282-05"/>
    <s v="N"/>
    <s v="HOECHOON CHNG"/>
    <s v="ASY,LC,EL CORAZON,CHASSIS"/>
    <s v="METAL"/>
    <s v="CLOUD NETWORK TECHNOLOGY"/>
    <s v="FOXCONN"/>
    <s v="ASY-01282-05"/>
    <n v="23"/>
    <n v="100"/>
    <n v="100"/>
    <m/>
    <s v="PO"/>
    <m/>
    <n v="0"/>
    <n v="0"/>
    <n v="0"/>
    <n v="0"/>
    <n v="0"/>
    <n v="0"/>
    <n v="0"/>
    <n v="0"/>
    <n v="0"/>
    <s v="No demand"/>
    <n v="87.643540000000002"/>
    <m/>
    <n v="-87.643540000000002"/>
    <m/>
    <m/>
    <m/>
    <x v="422"/>
    <s v="Foxconn China $87.64354 (100%)"/>
    <n v="100"/>
    <n v="12"/>
    <m/>
    <m/>
    <m/>
    <x v="0"/>
    <x v="4"/>
    <m/>
    <m/>
    <m/>
    <m/>
    <m/>
    <m/>
    <m/>
    <m/>
    <m/>
  </r>
  <r>
    <s v="ASASY-01287-01"/>
    <s v="ASY-01287-01"/>
    <s v="N"/>
    <s v="TeikSoon Loh"/>
    <s v="ASY JENNER HEATSINK BACKING"/>
    <s v="THERMAL ASSY"/>
    <s v="THERMO COOL CORP."/>
    <s v="THERMOCOOL"/>
    <s v="ASY-01287-01"/>
    <n v="9"/>
    <n v="1000"/>
    <n v="1000"/>
    <m/>
    <s v="PO"/>
    <m/>
    <n v="9"/>
    <n v="0"/>
    <n v="0"/>
    <n v="9"/>
    <n v="9"/>
    <n v="0"/>
    <n v="0"/>
    <n v="0"/>
    <n v="9"/>
    <s v="No demand"/>
    <n v="1.85"/>
    <m/>
    <n v="-1.85"/>
    <m/>
    <m/>
    <m/>
    <x v="143"/>
    <s v="Aavid China $4.05000 (0%) / Thermocool $1.85000 (100%)"/>
    <s v="1000 / 1000"/>
    <s v="12 / 12"/>
    <m/>
    <m/>
    <m/>
    <x v="0"/>
    <x v="4"/>
    <m/>
    <m/>
    <m/>
    <m/>
    <m/>
    <m/>
    <m/>
    <m/>
    <m/>
  </r>
  <r>
    <s v="ASASY-01307-01"/>
    <s v="ASY-01307-01"/>
    <s v="N"/>
    <s v="TeikSoon Loh"/>
    <s v="ASY DORAN HEATSINK BACKING PLATE INSULAT"/>
    <s v="THERMAL ASSY"/>
    <s v="THERMO COOL CORP."/>
    <s v="THERMOCOOL"/>
    <s v="ASY-01307-01"/>
    <n v="9"/>
    <n v="2500"/>
    <n v="-375"/>
    <m/>
    <s v="PO"/>
    <m/>
    <n v="3771"/>
    <n v="0"/>
    <n v="0"/>
    <n v="3771"/>
    <n v="3771"/>
    <n v="2875"/>
    <n v="1673"/>
    <n v="1581"/>
    <n v="-777"/>
    <s v="Cannot cover demand"/>
    <n v="1.78"/>
    <m/>
    <n v="-1.78"/>
    <m/>
    <m/>
    <m/>
    <x v="423"/>
    <s v="Aavid China $2.51000 (40%) / Thermocool $1.78000 (60%)"/>
    <s v="1000  / 1000"/>
    <s v="12 / 12"/>
    <m/>
    <m/>
    <m/>
    <x v="0"/>
    <x v="4"/>
    <m/>
    <m/>
    <m/>
    <m/>
    <m/>
    <m/>
    <m/>
    <m/>
    <m/>
  </r>
  <r>
    <s v="ASASY-01519-01"/>
    <s v="ASY-01519-01"/>
    <s v="N"/>
    <s v="SWEECHENG LIM"/>
    <s v="ASY,SEQUOIA,ACACIA,CHASSIS,BASE SHEET ME"/>
    <s v="METAL"/>
    <s v="CLOUD NETWORK TECHNOLOGY"/>
    <s v="FOXCONN"/>
    <s v="ASY-01519-01"/>
    <n v="23"/>
    <n v="100"/>
    <n v="80"/>
    <m/>
    <s v="PO"/>
    <m/>
    <n v="57"/>
    <n v="0"/>
    <n v="0"/>
    <n v="57"/>
    <n v="57"/>
    <n v="20"/>
    <n v="21"/>
    <n v="21"/>
    <n v="16"/>
    <s v="Can cover demand"/>
    <n v="41.7727"/>
    <m/>
    <n v="-41.7727"/>
    <m/>
    <m/>
    <m/>
    <x v="424"/>
    <s v="Foxconn China $38.84860 (100%)"/>
    <n v="100"/>
    <n v="12"/>
    <m/>
    <m/>
    <m/>
    <x v="0"/>
    <x v="4"/>
    <m/>
    <m/>
    <m/>
    <m/>
    <m/>
    <m/>
    <m/>
    <m/>
    <m/>
  </r>
  <r>
    <s v="ASASY-01529-01"/>
    <s v="ASY-01529-01"/>
    <s v="N"/>
    <s v="SWEECHENG LIM"/>
    <s v="ASY,SEQUOIA,BEECH,CHASSIS,BASE SHEET MET"/>
    <s v="METAL"/>
    <s v="CLOUD NETWORK TECHNOLOGY"/>
    <s v="FOXCONN"/>
    <s v="ASY-01529-01"/>
    <n v="23"/>
    <n v="100"/>
    <n v="100"/>
    <m/>
    <s v="PO"/>
    <m/>
    <n v="50"/>
    <n v="0"/>
    <n v="0"/>
    <n v="50"/>
    <n v="50"/>
    <n v="0"/>
    <n v="0"/>
    <n v="0"/>
    <n v="50"/>
    <s v="No demand"/>
    <n v="66.150599999999997"/>
    <m/>
    <n v="-66.150599999999997"/>
    <m/>
    <m/>
    <m/>
    <x v="425"/>
    <s v="Foxconn China $61.52010 (100%)"/>
    <n v="50"/>
    <n v="8"/>
    <m/>
    <m/>
    <m/>
    <x v="0"/>
    <x v="4"/>
    <m/>
    <m/>
    <m/>
    <m/>
    <m/>
    <m/>
    <m/>
    <m/>
    <m/>
  </r>
  <r>
    <s v="ASASY-01530-01"/>
    <s v="ASY-01530-01"/>
    <s v="N"/>
    <s v="TeikSoon Loh"/>
    <s v="ASY,MO,HSNK,BACKING PLATE W/ INSULATOR"/>
    <s v="HEATSINK"/>
    <s v="THERMO COOL CORP."/>
    <s v="THERMOCOOL"/>
    <s v="ASY-01530-01"/>
    <n v="9"/>
    <n v="2500"/>
    <n v="-2351"/>
    <m/>
    <s v="PO"/>
    <m/>
    <n v="3444"/>
    <n v="2500"/>
    <n v="0"/>
    <n v="5944"/>
    <n v="5944"/>
    <n v="4851"/>
    <n v="3312"/>
    <n v="2248"/>
    <n v="-2219"/>
    <s v="Cannot cover demand"/>
    <n v="2.036"/>
    <m/>
    <n v="-2.036"/>
    <m/>
    <m/>
    <m/>
    <x v="426"/>
    <s v="Aavid China $2.42000 (40%) / Thermocool $1.78000 (60%)"/>
    <s v="2500 / 2500"/>
    <s v="12  / 12"/>
    <m/>
    <m/>
    <m/>
    <x v="0"/>
    <x v="4"/>
    <m/>
    <m/>
    <m/>
    <m/>
    <m/>
    <m/>
    <m/>
    <m/>
    <m/>
  </r>
  <r>
    <s v="ASASY-01533-01"/>
    <s v="ASY-01533-01"/>
    <s v="N"/>
    <s v="SWEECHENG LIM"/>
    <s v="ASY,SEQUOIA,BIRCH,CHASSIS,BASE SHEET MET"/>
    <s v="METAL"/>
    <s v="CLOUD NETWORK TECHNOLOGY"/>
    <s v="HONHAI"/>
    <s v="ASY-01533-01"/>
    <n v="23"/>
    <n v="100"/>
    <n v="-8"/>
    <m/>
    <s v="PO"/>
    <m/>
    <n v="200"/>
    <n v="0"/>
    <n v="0"/>
    <n v="200"/>
    <n v="200"/>
    <n v="108"/>
    <n v="45"/>
    <n v="45"/>
    <n v="47"/>
    <s v="Can cover demand"/>
    <n v="61.250999999999998"/>
    <m/>
    <n v="-61.250999999999998"/>
    <m/>
    <m/>
    <m/>
    <x v="427"/>
    <s v="Foxconn China $56.96340 (100%)"/>
    <n v="100"/>
    <n v="8"/>
    <m/>
    <m/>
    <m/>
    <x v="0"/>
    <x v="4"/>
    <m/>
    <m/>
    <m/>
    <m/>
    <m/>
    <m/>
    <m/>
    <m/>
    <m/>
  </r>
  <r>
    <s v="ASASY-01580-07"/>
    <s v="ASY-01580-07"/>
    <s v="N"/>
    <s v="SWEECHENG LIM"/>
    <s v="ASY,YL,MT HOLMES,CHASSIS"/>
    <s v="METAL"/>
    <s v="CLOUD NETWORK TECHNOLOGY"/>
    <s v="FOXCONN"/>
    <s v="ASY-01580-07"/>
    <n v="23"/>
    <n v="200"/>
    <n v="114"/>
    <m/>
    <s v="PO"/>
    <m/>
    <n v="554"/>
    <n v="0"/>
    <n v="0"/>
    <n v="554"/>
    <n v="554"/>
    <n v="86"/>
    <n v="50"/>
    <n v="30"/>
    <n v="418"/>
    <s v="Can cover demand"/>
    <n v="39.036290000000001"/>
    <m/>
    <n v="-39.036290000000001"/>
    <m/>
    <m/>
    <m/>
    <x v="428"/>
    <s v="Foxconn China  $39.03629 (100%)"/>
    <n v="200"/>
    <n v="12"/>
    <m/>
    <m/>
    <m/>
    <x v="0"/>
    <x v="4"/>
    <m/>
    <m/>
    <m/>
    <m/>
    <m/>
    <m/>
    <m/>
    <m/>
    <m/>
  </r>
  <r>
    <s v="ASASY-01582-03"/>
    <s v="ASY-01582-03"/>
    <s v="N"/>
    <s v="SWEECHENG LIM"/>
    <s v="ASY,YL,MT HOLMES,BOTTOM COVER"/>
    <s v="METAL"/>
    <s v="CLOUD NETWORK TECHNOLOGY"/>
    <s v="FOXCONN"/>
    <s v="ASY-01582-03"/>
    <n v="17"/>
    <n v="200"/>
    <n v="114"/>
    <m/>
    <s v="PO"/>
    <m/>
    <n v="173"/>
    <n v="0"/>
    <n v="0"/>
    <n v="173"/>
    <n v="173"/>
    <n v="86"/>
    <n v="50"/>
    <n v="30"/>
    <n v="37"/>
    <s v="Can cover demand"/>
    <n v="4.5786100000000003"/>
    <m/>
    <n v="-4.5786100000000003"/>
    <m/>
    <m/>
    <m/>
    <x v="429"/>
    <s v="Foxconn China  $4.57861 (100%)"/>
    <n v="200"/>
    <n v="12"/>
    <m/>
    <m/>
    <m/>
    <x v="0"/>
    <x v="4"/>
    <m/>
    <m/>
    <m/>
    <m/>
    <m/>
    <m/>
    <m/>
    <m/>
    <m/>
  </r>
  <r>
    <s v="ASASY-01602-04"/>
    <s v="ASY-01602-04"/>
    <s v="N"/>
    <s v="TeikSoon Loh"/>
    <s v="ASY,FORTUNA HEATSINK,BACKING PLATE W/ IN"/>
    <s v="HEATSINK"/>
    <s v="THERMO COOL CORP."/>
    <s v="THERMOCOOL"/>
    <s v="ASY-01602-04"/>
    <n v="9"/>
    <n v="5000"/>
    <n v="-18250"/>
    <m/>
    <s v="PO"/>
    <m/>
    <n v="9524"/>
    <n v="15000"/>
    <n v="0"/>
    <n v="24524"/>
    <n v="24524"/>
    <n v="23250"/>
    <n v="9444"/>
    <n v="8650"/>
    <n v="-8170"/>
    <s v="Cannot cover demand"/>
    <n v="2.0259999999999998"/>
    <m/>
    <n v="-2.0259999999999998"/>
    <m/>
    <m/>
    <m/>
    <x v="430"/>
    <s v="Aavid China $2.29000 (40%) / Thermocool $1.85000 (60%)"/>
    <s v="2500  / 1000"/>
    <s v="12 / 12"/>
    <m/>
    <m/>
    <m/>
    <x v="0"/>
    <x v="4"/>
    <m/>
    <m/>
    <m/>
    <m/>
    <m/>
    <m/>
    <m/>
    <m/>
    <m/>
  </r>
  <r>
    <s v="ASASY-01638-10"/>
    <s v="ASY-01638-10"/>
    <s v="N"/>
    <s v="SWEECHENG LIM"/>
    <s v="ASY,M4,RAINBOW,CHAS"/>
    <s v="METAL"/>
    <s v="CLOUD NETWORK TECHNOLOGY"/>
    <s v="FOXCONN"/>
    <s v="ASY-01638-10"/>
    <n v="37"/>
    <n v="100"/>
    <n v="-669"/>
    <m/>
    <s v="PO"/>
    <m/>
    <n v="380"/>
    <n v="650"/>
    <n v="100"/>
    <n v="1030"/>
    <n v="1130"/>
    <n v="769"/>
    <n v="615"/>
    <n v="430"/>
    <n v="-254"/>
    <s v="Cannot cover demand"/>
    <n v="132.59100000000001"/>
    <m/>
    <n v="-132.59100000000001"/>
    <m/>
    <m/>
    <m/>
    <x v="431"/>
    <s v="Foxconn China $104.70850 (100%)"/>
    <n v="200"/>
    <n v="12"/>
    <m/>
    <m/>
    <m/>
    <x v="0"/>
    <x v="4"/>
    <m/>
    <m/>
    <m/>
    <m/>
    <m/>
    <m/>
    <m/>
    <m/>
    <m/>
  </r>
  <r>
    <s v="ASASY-01705-02"/>
    <s v="ASY-01705-02"/>
    <s v="N"/>
    <s v="SWEECHENG LIM"/>
    <s v="ASY,SEQUOIA,FIREWHEEL,CHASSIS,BASE SHEET"/>
    <s v="METAL"/>
    <s v="CLOUD NETWORK TECHNOLOGY"/>
    <s v="FOXCONN"/>
    <s v="ASY-01705-02"/>
    <n v="24"/>
    <n v="500"/>
    <n v="497"/>
    <m/>
    <s v="PO"/>
    <m/>
    <n v="1173"/>
    <n v="0"/>
    <n v="0"/>
    <n v="1173"/>
    <n v="1173"/>
    <n v="3"/>
    <n v="0"/>
    <n v="0"/>
    <n v="1170"/>
    <s v="Can cover demand"/>
    <n v="49.191600000000001"/>
    <m/>
    <n v="-49.191600000000001"/>
    <m/>
    <m/>
    <m/>
    <x v="432"/>
    <s v="Foxconn China $49.19160 (100%)"/>
    <n v="500"/>
    <n v="12"/>
    <m/>
    <m/>
    <m/>
    <x v="0"/>
    <x v="4"/>
    <m/>
    <m/>
    <m/>
    <m/>
    <m/>
    <m/>
    <m/>
    <m/>
    <m/>
  </r>
  <r>
    <s v="ASASY-01726-14"/>
    <s v="ASY-01726-14"/>
    <s v="N"/>
    <s v="SWEECHENG LIM"/>
    <s v="ASY,OSPREY,CHASSIS SHEET METAL"/>
    <s v="METAL"/>
    <s v="CLOUD NETWORK TECHNOLOGY"/>
    <s v="HONHAI"/>
    <s v="ASY-01726-14"/>
    <n v="37"/>
    <n v="2000"/>
    <n v="-2752"/>
    <m/>
    <s v="PO"/>
    <m/>
    <n v="1395"/>
    <n v="2067"/>
    <n v="4000"/>
    <n v="3462"/>
    <n v="7462"/>
    <n v="4752"/>
    <n v="2809"/>
    <n v="2808"/>
    <n v="-99"/>
    <s v="Cannot cover demand"/>
    <n v="76.582899999999995"/>
    <m/>
    <n v="-76.582899999999995"/>
    <m/>
    <m/>
    <m/>
    <x v="433"/>
    <s v="Foxconn China $78.08820 (100%)"/>
    <n v="2000"/>
    <n v="12"/>
    <m/>
    <m/>
    <m/>
    <x v="0"/>
    <x v="4"/>
    <m/>
    <m/>
    <m/>
    <m/>
    <m/>
    <m/>
    <m/>
    <m/>
    <m/>
  </r>
  <r>
    <s v="ASASY-01739-01"/>
    <s v="ASY-01739-01"/>
    <s v="N"/>
    <s v="TeikSoon Loh"/>
    <s v="ASY,OSPREY HSK,BACKING PLATE,W/INSULATOR"/>
    <s v="HEATSINK"/>
    <s v="AAVID INTERNATIONAL LIMITED"/>
    <s v="AAVID"/>
    <s v="060907"/>
    <n v="10"/>
    <n v="1000"/>
    <n v="-10314"/>
    <m/>
    <s v="PO"/>
    <m/>
    <n v="6708"/>
    <n v="5000"/>
    <n v="0"/>
    <n v="11708"/>
    <n v="11708"/>
    <n v="11314"/>
    <n v="7562"/>
    <n v="7560"/>
    <n v="-7168"/>
    <s v="Cannot cover demand"/>
    <n v="2.1"/>
    <m/>
    <n v="-2.1"/>
    <m/>
    <m/>
    <m/>
    <x v="434"/>
    <s v="Aavid China $2.10000 (50%) / Thermocool $2.10000 (50%)"/>
    <s v="2500  / 1000"/>
    <s v="12  / 12"/>
    <m/>
    <m/>
    <m/>
    <x v="0"/>
    <x v="4"/>
    <m/>
    <m/>
    <m/>
    <m/>
    <m/>
    <m/>
    <m/>
    <m/>
    <m/>
  </r>
  <r>
    <s v="ASASY-01832-02"/>
    <s v="ASY-01832-02"/>
    <s v="N"/>
    <s v="SWEECHENG LIM"/>
    <s v="ASY,SEQUOIA,CYPRESS4,TOP COVER"/>
    <s v="METAL"/>
    <s v="CLOUD NETWORK TECHNOLOGY"/>
    <s v="FOXCONN"/>
    <s v="ASY-01832-02"/>
    <n v="23"/>
    <n v="100"/>
    <n v="100"/>
    <m/>
    <s v="PO"/>
    <m/>
    <n v="5762"/>
    <n v="0"/>
    <n v="0"/>
    <n v="5762"/>
    <n v="5762"/>
    <n v="0"/>
    <n v="0"/>
    <n v="0"/>
    <n v="5762"/>
    <s v="No demand"/>
    <n v="11.598000000000001"/>
    <m/>
    <n v="-11.598000000000001"/>
    <m/>
    <m/>
    <m/>
    <x v="435"/>
    <s v="Foxconn China $11.96850 (100%)"/>
    <n v="100"/>
    <n v="12"/>
    <m/>
    <m/>
    <m/>
    <x v="0"/>
    <x v="4"/>
    <m/>
    <m/>
    <m/>
    <m/>
    <m/>
    <m/>
    <m/>
    <m/>
    <m/>
  </r>
  <r>
    <s v="ASASY-01839-02"/>
    <s v="ASY-01839-02"/>
    <s v="N"/>
    <s v="SWEECHENG LIM"/>
    <s v="ASY,SEQUOIA,CYPRESS8,TOP COVER"/>
    <s v="METAL"/>
    <s v="CLOUD NETWORK TECHNOLOGY"/>
    <s v="FOXCONN"/>
    <s v="ASY-01839-02"/>
    <n v="23"/>
    <n v="50"/>
    <n v="48"/>
    <m/>
    <s v="PO"/>
    <m/>
    <n v="78"/>
    <n v="0"/>
    <n v="0"/>
    <n v="78"/>
    <n v="78"/>
    <n v="2"/>
    <n v="0"/>
    <n v="0"/>
    <n v="76"/>
    <s v="Can cover demand"/>
    <n v="15.7408"/>
    <m/>
    <n v="-15.7408"/>
    <m/>
    <m/>
    <m/>
    <x v="436"/>
    <s v="Foxconn China $18.23550 (100%)"/>
    <n v="50"/>
    <n v="12"/>
    <m/>
    <m/>
    <m/>
    <x v="0"/>
    <x v="4"/>
    <m/>
    <m/>
    <m/>
    <m/>
    <m/>
    <m/>
    <m/>
    <m/>
    <m/>
  </r>
  <r>
    <s v="ASASY-01843-01"/>
    <s v="ASY-01843-01"/>
    <s v="N"/>
    <s v="SWEECHENG LIM"/>
    <s v="ASY,SEQUOIA,CYPRESS4,CHASSIS,BASE,SHEET"/>
    <s v="METAL"/>
    <s v="CLOUD NETWORK TECHNOLOGY"/>
    <s v="FOXCONN"/>
    <s v="ASY-01843-01"/>
    <n v="25"/>
    <n v="500"/>
    <n v="500"/>
    <m/>
    <s v="PO"/>
    <m/>
    <n v="1203"/>
    <n v="0"/>
    <n v="0"/>
    <n v="1203"/>
    <n v="1203"/>
    <n v="0"/>
    <n v="0"/>
    <n v="0"/>
    <n v="1203"/>
    <s v="No demand"/>
    <n v="89.197230000000005"/>
    <m/>
    <n v="-89.197230000000005"/>
    <m/>
    <m/>
    <m/>
    <x v="437"/>
    <s v="Foxconn China  $89.19723 (100%)"/>
    <n v="500"/>
    <n v="12"/>
    <m/>
    <m/>
    <m/>
    <x v="0"/>
    <x v="4"/>
    <m/>
    <m/>
    <m/>
    <m/>
    <m/>
    <m/>
    <m/>
    <m/>
    <m/>
  </r>
  <r>
    <s v="ASASY-01845-01"/>
    <s v="ASY-01845-01"/>
    <s v="N"/>
    <s v="SWEECHENG LIM"/>
    <s v="ASY,SEQUOIA,CYPRESS8,CHASSIS,BASE,SHEETM"/>
    <s v="METAL"/>
    <s v="CLOUD NETWORK TECHNOLOGY"/>
    <s v="FOXCONN"/>
    <s v="ASY-01845-01"/>
    <n v="25"/>
    <n v="100"/>
    <n v="98"/>
    <m/>
    <s v="PO"/>
    <m/>
    <n v="67"/>
    <n v="0"/>
    <n v="0"/>
    <n v="67"/>
    <n v="67"/>
    <n v="2"/>
    <n v="0"/>
    <n v="0"/>
    <n v="65"/>
    <s v="Can cover demand"/>
    <n v="150.10813999999999"/>
    <m/>
    <n v="-150.10813999999999"/>
    <m/>
    <m/>
    <m/>
    <x v="438"/>
    <s v="Foxconn China $150.10814 (100%)"/>
    <n v="50"/>
    <n v="12"/>
    <m/>
    <m/>
    <m/>
    <x v="0"/>
    <x v="4"/>
    <m/>
    <m/>
    <m/>
    <m/>
    <m/>
    <m/>
    <m/>
    <m/>
    <m/>
  </r>
  <r>
    <s v="ASASY-01876-05"/>
    <s v="ASY-01876-05"/>
    <s v="N"/>
    <s v="TeikSoon Loh"/>
    <s v="HEATSINK BACKING PLATE,JERICHO,W/STUD"/>
    <s v="HEATSINK"/>
    <s v="AAVID INTERNATIONAL LIMITED"/>
    <s v="AAVID"/>
    <s v="060912"/>
    <n v="9"/>
    <n v="1000"/>
    <n v="484"/>
    <m/>
    <s v="PO"/>
    <m/>
    <n v="32790"/>
    <n v="0"/>
    <n v="0"/>
    <n v="32790"/>
    <n v="32790"/>
    <n v="516"/>
    <n v="300"/>
    <n v="180"/>
    <n v="31974"/>
    <s v="Can cover demand"/>
    <n v="2.4550000000000001"/>
    <m/>
    <n v="-2.4550000000000001"/>
    <m/>
    <m/>
    <m/>
    <x v="439"/>
    <s v="Aavid China $3.05000 (30%) / Thermocool $2.20000 (70%)"/>
    <s v="1000 / 1000"/>
    <m/>
    <m/>
    <m/>
    <m/>
    <x v="0"/>
    <x v="4"/>
    <m/>
    <m/>
    <m/>
    <m/>
    <m/>
    <m/>
    <m/>
    <m/>
    <m/>
  </r>
  <r>
    <s v="ASASY-01892-01"/>
    <s v="ASY-01892-01"/>
    <s v="N"/>
    <s v="SWEECHENG LIM"/>
    <s v="ASY,SUP,OLD FAITHFUL,CHASSIS"/>
    <s v="METAL"/>
    <s v="CLOUD NETWORK TECHNOLOGY"/>
    <s v="FOXCONN"/>
    <s v="ASY-01892-01"/>
    <n v="16"/>
    <n v="500"/>
    <n v="-486"/>
    <m/>
    <s v="PO"/>
    <m/>
    <n v="141"/>
    <n v="1000"/>
    <n v="500"/>
    <n v="1141"/>
    <n v="1641"/>
    <n v="986"/>
    <n v="932"/>
    <n v="884"/>
    <n v="-277"/>
    <s v="Cannot cover demand"/>
    <n v="28.590990000000001"/>
    <m/>
    <n v="-28.590990000000001"/>
    <m/>
    <m/>
    <m/>
    <x v="440"/>
    <s v="Foxconn China  $28.59099 (100%)"/>
    <n v="500"/>
    <n v="12"/>
    <m/>
    <m/>
    <m/>
    <x v="0"/>
    <x v="4"/>
    <m/>
    <m/>
    <m/>
    <m/>
    <m/>
    <m/>
    <m/>
    <m/>
    <m/>
  </r>
  <r>
    <s v="ASASY-01893-06"/>
    <s v="ASY-01893-06"/>
    <s v="N"/>
    <s v="SWEECHENG LIM"/>
    <s v="ASY,SUP,OLD FAITHFUL,COVER,BOTTOM"/>
    <s v="METAL"/>
    <s v="CLOUD NETWORK TECHNOLOGY"/>
    <s v="FOXCONN"/>
    <s v="ASY-01893-06"/>
    <n v="17"/>
    <n v="1000"/>
    <n v="14"/>
    <m/>
    <s v="PO"/>
    <m/>
    <n v="1124"/>
    <n v="4"/>
    <n v="1000"/>
    <n v="1128"/>
    <n v="2128"/>
    <n v="986"/>
    <n v="932"/>
    <n v="884"/>
    <n v="210"/>
    <s v="Can cover demand"/>
    <n v="4.83"/>
    <m/>
    <n v="-4.83"/>
    <m/>
    <m/>
    <m/>
    <x v="441"/>
    <s v="Foxconn China  $4.83000 (100%)"/>
    <n v="100"/>
    <n v="12"/>
    <m/>
    <m/>
    <m/>
    <x v="0"/>
    <x v="4"/>
    <m/>
    <m/>
    <m/>
    <m/>
    <m/>
    <m/>
    <m/>
    <m/>
    <m/>
  </r>
  <r>
    <s v="ASASY-01986-01"/>
    <s v="ASY-01986-01"/>
    <s v="N"/>
    <s v="TeikSoon Loh"/>
    <s v="HEATSINK BACKING PLATE,MOUNT LANGFORD,MO"/>
    <s v="HEATSINK"/>
    <s v="THERMO COOL CORP."/>
    <s v="THERMOCOOL"/>
    <s v="ASY-01986-01"/>
    <n v="9"/>
    <n v="1000"/>
    <n v="1000"/>
    <m/>
    <s v="PO"/>
    <m/>
    <n v="0"/>
    <n v="0"/>
    <n v="0"/>
    <n v="0"/>
    <n v="0"/>
    <n v="0"/>
    <n v="0"/>
    <n v="0"/>
    <n v="0"/>
    <s v="No demand"/>
    <n v="1.05"/>
    <m/>
    <n v="-1.05"/>
    <m/>
    <m/>
    <m/>
    <x v="208"/>
    <s v="Aavid China $2.49000 (0%) / Thermocool $1.05000 (100%)"/>
    <s v="1000 / 1000"/>
    <s v="12 / 11"/>
    <m/>
    <m/>
    <m/>
    <x v="0"/>
    <x v="4"/>
    <m/>
    <m/>
    <m/>
    <m/>
    <m/>
    <m/>
    <m/>
    <m/>
    <m/>
  </r>
  <r>
    <s v="ASASY-02007-05"/>
    <s v="ASY-02007-05"/>
    <s v="N"/>
    <s v="SWEECHENG LIM"/>
    <s v="ASY,LC,MT DAN J,CHASSIS"/>
    <s v="METAL"/>
    <s v="CLOUD NETWORK TECHNOLOGY"/>
    <s v="FOXCONN"/>
    <s v="ASY-02007-05"/>
    <n v="25"/>
    <n v="100"/>
    <n v="-132"/>
    <m/>
    <s v="PO"/>
    <m/>
    <n v="41"/>
    <n v="200"/>
    <n v="78"/>
    <n v="241"/>
    <n v="319"/>
    <n v="232"/>
    <n v="50"/>
    <n v="30"/>
    <n v="37"/>
    <s v="Can cover demand"/>
    <n v="64.495590000000007"/>
    <m/>
    <n v="-64.495590000000007"/>
    <m/>
    <m/>
    <m/>
    <x v="442"/>
    <s v="Foxconn China  $64.49559 (100%)"/>
    <n v="50"/>
    <n v="12"/>
    <m/>
    <m/>
    <m/>
    <x v="0"/>
    <x v="4"/>
    <m/>
    <m/>
    <m/>
    <m/>
    <m/>
    <m/>
    <m/>
    <m/>
    <m/>
  </r>
  <r>
    <s v="ASASY-02010-02"/>
    <s v="ASY-02010-02"/>
    <s v="N"/>
    <s v="SWEECHENG LIM"/>
    <s v="ASY,LC,MT DAN J,BOTTOM COVER"/>
    <s v="METAL"/>
    <s v="CLOUD NETWORK TECHNOLOGY"/>
    <s v="FOXCONN"/>
    <s v="ASY-02010-02"/>
    <n v="17"/>
    <n v="100"/>
    <n v="-132"/>
    <m/>
    <s v="PO"/>
    <m/>
    <n v="49"/>
    <n v="200"/>
    <n v="100"/>
    <n v="249"/>
    <n v="349"/>
    <n v="232"/>
    <n v="50"/>
    <n v="30"/>
    <n v="67"/>
    <s v="Can cover demand"/>
    <n v="10.37313"/>
    <m/>
    <n v="-10.37313"/>
    <m/>
    <m/>
    <m/>
    <x v="443"/>
    <s v="Foxconn China  $10.37313 (100%)"/>
    <n v="100"/>
    <n v="12"/>
    <m/>
    <m/>
    <m/>
    <x v="0"/>
    <x v="4"/>
    <m/>
    <m/>
    <m/>
    <m/>
    <m/>
    <m/>
    <m/>
    <m/>
    <m/>
  </r>
  <r>
    <s v="ASASY-02011-04"/>
    <s v="ASY-02011-04"/>
    <s v="N"/>
    <s v="SWEECHENG LIM"/>
    <s v="HEATSINK BACKING PLATE,ROOK,W/INSULATION"/>
    <s v="METAL"/>
    <s v="CLOUD NETWORK TECHNOLOGY"/>
    <s v="FOXCONN"/>
    <s v="ASY-02011-04"/>
    <n v="23"/>
    <n v="100"/>
    <n v="-274"/>
    <m/>
    <s v="PO"/>
    <m/>
    <n v="350"/>
    <n v="0"/>
    <n v="0"/>
    <n v="350"/>
    <n v="350"/>
    <n v="374"/>
    <n v="50"/>
    <n v="30"/>
    <n v="-74"/>
    <s v="Cannot cover demand"/>
    <n v="69.051569999999998"/>
    <m/>
    <n v="-69.051569999999998"/>
    <m/>
    <m/>
    <m/>
    <x v="444"/>
    <s v="Foxconn China  $69.05157 (100%)"/>
    <n v="100"/>
    <n v="12"/>
    <m/>
    <m/>
    <m/>
    <x v="0"/>
    <x v="4"/>
    <m/>
    <m/>
    <m/>
    <m/>
    <m/>
    <m/>
    <m/>
    <m/>
    <m/>
  </r>
  <r>
    <s v="ASASY-02014-02"/>
    <s v="ASY-02014-02"/>
    <s v="N"/>
    <s v="SWEECHENG LIM"/>
    <s v="ASY,LC,EL CAPITAN J,BOTTOM COVER"/>
    <s v="METAL"/>
    <s v="CLOUD NETWORK TECHNOLOGY"/>
    <s v="FOXCONN"/>
    <s v="ASY-02014-02"/>
    <n v="17"/>
    <n v="50"/>
    <n v="-324"/>
    <m/>
    <s v="PO"/>
    <m/>
    <n v="170"/>
    <n v="0"/>
    <n v="0"/>
    <n v="170"/>
    <n v="170"/>
    <n v="374"/>
    <n v="50"/>
    <n v="30"/>
    <n v="-254"/>
    <s v="Cannot cover demand"/>
    <n v="13.89522"/>
    <m/>
    <n v="-13.89522"/>
    <m/>
    <m/>
    <m/>
    <x v="445"/>
    <s v="Foxconn China  $13.89522 (100%)"/>
    <n v="100"/>
    <n v="12"/>
    <m/>
    <m/>
    <m/>
    <x v="0"/>
    <x v="4"/>
    <m/>
    <m/>
    <m/>
    <m/>
    <m/>
    <m/>
    <m/>
    <m/>
    <m/>
  </r>
  <r>
    <s v="ASASY-02018-02"/>
    <s v="ASY-02018-02"/>
    <s v="N"/>
    <s v="TeikSoon Loh"/>
    <s v="ECO_09818: ASASY-02018-02 - Stop procure"/>
    <s v="HEATSINK"/>
    <s v="THERMO COOL CORP."/>
    <s v="THERCOOLCO"/>
    <s v="ASY-02018-02"/>
    <n v="9"/>
    <n v="1000"/>
    <n v="1000"/>
    <m/>
    <s v="PO"/>
    <m/>
    <n v="0"/>
    <n v="0"/>
    <n v="0"/>
    <n v="0"/>
    <n v="0"/>
    <n v="0"/>
    <n v="0"/>
    <n v="0"/>
    <n v="0"/>
    <s v="No demand"/>
    <n v="2.6"/>
    <m/>
    <n v="-2.6"/>
    <m/>
    <m/>
    <m/>
    <x v="218"/>
    <s v="Aavid China $2.50000 (0%) / Thermocool $2.60000 (100%)"/>
    <s v="1000 / 1000"/>
    <m/>
    <m/>
    <m/>
    <m/>
    <x v="0"/>
    <x v="4"/>
    <m/>
    <m/>
    <m/>
    <m/>
    <m/>
    <m/>
    <m/>
    <m/>
    <m/>
  </r>
  <r>
    <s v="ASASY-02018-03"/>
    <s v="ASY-02018-03"/>
    <s v="N"/>
    <s v="TeikSoon Loh"/>
    <s v="HEATSINK BACKING PLATE,QUMRAN,W/INSULATO"/>
    <s v="HEATSINK"/>
    <s v="LEMTECH TECHNOLOGY LIMITED"/>
    <s v="THERCOOLCO"/>
    <s v="ASY-02018-03"/>
    <n v="5"/>
    <n v="100"/>
    <n v="-1901"/>
    <m/>
    <s v="PO"/>
    <m/>
    <n v="1397"/>
    <n v="0"/>
    <n v="0"/>
    <n v="1397"/>
    <n v="1397"/>
    <n v="2001"/>
    <n v="1127"/>
    <n v="1102"/>
    <n v="-1731"/>
    <s v="Cannot cover demand"/>
    <n v="2.6749999999999998"/>
    <m/>
    <n v="-2.6749999999999998"/>
    <m/>
    <m/>
    <m/>
    <x v="446"/>
    <s v="Lemtech $2.65000 (50%) / Thermocool $2.70000 (50%)"/>
    <s v="1000  / 1000"/>
    <s v="4  / 12"/>
    <m/>
    <m/>
    <m/>
    <x v="0"/>
    <x v="4"/>
    <m/>
    <m/>
    <m/>
    <m/>
    <m/>
    <m/>
    <m/>
    <m/>
    <m/>
  </r>
  <r>
    <s v="ASASY-02030-01"/>
    <s v="ASY-02030-01"/>
    <s v="N"/>
    <s v="SWEECHENG LIM"/>
    <s v="ECO-07102"/>
    <s v="METAL"/>
    <s v="CLOUD NETWORK TECHNOLOGY"/>
    <s v="FOXCONN"/>
    <s v="ASY-02030-01"/>
    <n v="17"/>
    <n v="500"/>
    <n v="459"/>
    <m/>
    <s v="PO"/>
    <m/>
    <n v="349"/>
    <n v="0"/>
    <n v="0"/>
    <n v="349"/>
    <n v="349"/>
    <n v="41"/>
    <n v="48"/>
    <n v="48"/>
    <n v="260"/>
    <s v="Can cover demand"/>
    <n v="2.23665"/>
    <m/>
    <n v="-2.23665"/>
    <m/>
    <m/>
    <m/>
    <x v="447"/>
    <s v="Foxconn China  $2.23665 (100%)"/>
    <n v="200"/>
    <n v="10"/>
    <m/>
    <m/>
    <m/>
    <x v="0"/>
    <x v="4"/>
    <m/>
    <m/>
    <m/>
    <m/>
    <m/>
    <m/>
    <m/>
    <m/>
    <m/>
  </r>
  <r>
    <s v="ASASY-02036-02"/>
    <s v="ASY-02036-02"/>
    <s v="N"/>
    <s v="SWEECHENG LIM"/>
    <s v="ASY,LC,EL CAPITAN,CONNECTOR BRACKET"/>
    <s v="METAL"/>
    <s v="CLOUD NETWORK TECHNOLOGY"/>
    <s v="FOXCONN"/>
    <s v="ASY-02036-02"/>
    <n v="17"/>
    <n v="2000"/>
    <n v="-2638"/>
    <m/>
    <s v="PO"/>
    <m/>
    <n v="3149"/>
    <n v="2000"/>
    <n v="2000"/>
    <n v="5149"/>
    <n v="7149"/>
    <n v="4638"/>
    <n v="1660"/>
    <n v="1746"/>
    <n v="851"/>
    <s v="Can cover demand"/>
    <n v="1.44"/>
    <m/>
    <n v="-1.44"/>
    <m/>
    <m/>
    <m/>
    <x v="448"/>
    <s v="Foxconn China $1.32630 (100%)"/>
    <n v="2000"/>
    <n v="12"/>
    <m/>
    <m/>
    <m/>
    <x v="0"/>
    <x v="4"/>
    <m/>
    <m/>
    <m/>
    <m/>
    <m/>
    <m/>
    <m/>
    <m/>
    <m/>
  </r>
  <r>
    <s v="ASASY-02056-01"/>
    <s v="ASY-02056-01"/>
    <s v="N"/>
    <s v="TeikSoon Loh"/>
    <s v="HEATSINK BACKING PLATE,WOODACRE FABRIC,W"/>
    <s v="HEATSINK"/>
    <s v="AAVID INTERNATIONAL LIMITED"/>
    <s v="AAVID"/>
    <s v="654626"/>
    <n v="13"/>
    <n v="2500"/>
    <n v="1538"/>
    <m/>
    <s v="PO"/>
    <m/>
    <n v="4654"/>
    <n v="0"/>
    <n v="0"/>
    <n v="4654"/>
    <n v="4654"/>
    <n v="962"/>
    <n v="360"/>
    <n v="360"/>
    <n v="3332"/>
    <s v="Can cover demand"/>
    <n v="2.81"/>
    <m/>
    <n v="-2.81"/>
    <m/>
    <m/>
    <m/>
    <x v="449"/>
    <s v="Aavid China $2.81000 (100%)"/>
    <n v="1000"/>
    <n v="12"/>
    <m/>
    <m/>
    <m/>
    <x v="0"/>
    <x v="4"/>
    <m/>
    <m/>
    <m/>
    <m/>
    <m/>
    <m/>
    <m/>
    <m/>
    <m/>
  </r>
  <r>
    <s v="ASASY-02188-01"/>
    <s v="ASY-02188-01"/>
    <s v="N"/>
    <s v="TeikSoon Loh"/>
    <s v="ASY,KEPLER,HSK,BKPLT,W/INSULATOR"/>
    <s v="DIE CUT MATERIALS"/>
    <s v="THERMO COOL CORP."/>
    <s v="THERCOOLCO"/>
    <s v="ASY-02188-01"/>
    <n v="9"/>
    <n v="1000"/>
    <n v="1000"/>
    <m/>
    <s v="PO"/>
    <m/>
    <n v="240"/>
    <n v="0"/>
    <n v="0"/>
    <n v="240"/>
    <n v="240"/>
    <n v="0"/>
    <n v="0"/>
    <n v="0"/>
    <n v="240"/>
    <s v="No demand"/>
    <n v="2.75"/>
    <m/>
    <n v="-2.75"/>
    <m/>
    <m/>
    <m/>
    <x v="103"/>
    <s v="Aavid China $2.56000 (0%) / Thermocool $2.75000 (100%)"/>
    <s v="250 / 250"/>
    <s v="12  / 12"/>
    <m/>
    <m/>
    <m/>
    <x v="0"/>
    <x v="4"/>
    <m/>
    <m/>
    <m/>
    <m/>
    <m/>
    <m/>
    <m/>
    <m/>
    <m/>
  </r>
  <r>
    <s v="ASASY-02274-01"/>
    <s v="ASY-02274-01"/>
    <s v="N"/>
    <s v="TeikSoon Loh"/>
    <s v="HEATSINK BACKING PLATE,ROOK,W/INSULATION"/>
    <s v="HEATSINK"/>
    <s v="THERMO COOL CORP."/>
    <s v="THERCOOLCO"/>
    <s v="ASY-02274-01"/>
    <n v="9"/>
    <n v="1000"/>
    <n v="609"/>
    <m/>
    <s v="PO"/>
    <m/>
    <n v="246"/>
    <n v="0"/>
    <n v="0"/>
    <n v="246"/>
    <n v="246"/>
    <n v="391"/>
    <n v="180"/>
    <n v="180"/>
    <n v="-325"/>
    <s v="Cannot cover demand"/>
    <n v="1.99"/>
    <m/>
    <n v="-1.99"/>
    <m/>
    <m/>
    <m/>
    <x v="450"/>
    <s v="Thermocool $1.99000 (100%)"/>
    <n v="500"/>
    <n v="12"/>
    <m/>
    <m/>
    <m/>
    <x v="0"/>
    <x v="4"/>
    <m/>
    <m/>
    <m/>
    <m/>
    <m/>
    <m/>
    <m/>
    <m/>
    <m/>
  </r>
  <r>
    <s v="ASASY-02285-01"/>
    <s v="ASY-02285-01"/>
    <s v="N"/>
    <s v="TeikSoon Loh"/>
    <s v="ASY,GRATON,HEATSINK,BACKING PLATE,INSULA"/>
    <s v="HEATSINK"/>
    <s v="AAVID INTERNATIONAL LIMITED"/>
    <s v="AAVID"/>
    <s v="654624"/>
    <n v="13"/>
    <n v="2500"/>
    <n v="-21134"/>
    <m/>
    <s v="PO"/>
    <m/>
    <n v="11842"/>
    <n v="12507"/>
    <n v="2500"/>
    <n v="24349"/>
    <n v="26849"/>
    <n v="23634"/>
    <n v="9357"/>
    <n v="9669"/>
    <n v="-6142"/>
    <s v="Cannot cover demand"/>
    <n v="2.2400000000000002"/>
    <m/>
    <n v="-2.2400000000000002"/>
    <m/>
    <m/>
    <m/>
    <x v="451"/>
    <s v="Thermocool $2.10000 (60%) / Aavid China $2.45000 (40%)"/>
    <s v="1000  / 1000"/>
    <s v="12  / 12"/>
    <m/>
    <m/>
    <m/>
    <x v="0"/>
    <x v="4"/>
    <m/>
    <m/>
    <m/>
    <m/>
    <m/>
    <m/>
    <m/>
    <m/>
    <m/>
  </r>
  <r>
    <s v="ASASY-02286-06"/>
    <s v="ASY-02286-06"/>
    <s v="N"/>
    <s v="HOECHOON CHNG"/>
    <s v="ASY,YL,CLOUDSREST2,CHASSIS"/>
    <s v="METAL"/>
    <s v="CLOUD NETWORK TECHNOLOGY"/>
    <s v="FOXCONN"/>
    <s v="ASY-02286-06"/>
    <n v="23"/>
    <n v="50"/>
    <n v="50"/>
    <m/>
    <s v="PO"/>
    <m/>
    <n v="0"/>
    <n v="0"/>
    <n v="0"/>
    <n v="0"/>
    <n v="0"/>
    <n v="0"/>
    <n v="0"/>
    <n v="0"/>
    <n v="0"/>
    <s v="No demand"/>
    <n v="154.05099999999999"/>
    <m/>
    <n v="-154.05099999999999"/>
    <m/>
    <m/>
    <m/>
    <x v="452"/>
    <s v="Foxconn China $143.26740 (100%)"/>
    <n v="50"/>
    <n v="12"/>
    <m/>
    <m/>
    <m/>
    <x v="0"/>
    <x v="4"/>
    <m/>
    <m/>
    <m/>
    <m/>
    <m/>
    <m/>
    <m/>
    <m/>
    <m/>
  </r>
  <r>
    <s v="ASASY-02294-01"/>
    <s v="ASY-02294-01"/>
    <s v="N"/>
    <s v="SWEECHENG LIM"/>
    <s v="ASY,YL,CLOUDSREST2,BOTTOM COVER"/>
    <s v="METAL"/>
    <s v="CLOUD NETWORK TECHNOLOGY"/>
    <s v="FOXCONN"/>
    <s v="ASY-02294-01"/>
    <n v="17"/>
    <n v="50"/>
    <n v="50"/>
    <m/>
    <s v="PO"/>
    <m/>
    <n v="39"/>
    <n v="0"/>
    <n v="0"/>
    <n v="39"/>
    <n v="39"/>
    <n v="0"/>
    <n v="0"/>
    <n v="0"/>
    <n v="39"/>
    <s v="No demand"/>
    <n v="17.98"/>
    <m/>
    <n v="-17.98"/>
    <m/>
    <m/>
    <m/>
    <x v="453"/>
    <s v="Foxconn China  $16.42036 (100%)"/>
    <n v="50"/>
    <n v="10"/>
    <m/>
    <m/>
    <m/>
    <x v="0"/>
    <x v="4"/>
    <m/>
    <m/>
    <m/>
    <m/>
    <m/>
    <m/>
    <m/>
    <m/>
    <m/>
  </r>
  <r>
    <s v="ASASY-02310-08"/>
    <s v="ASY-02310-08"/>
    <s v="N"/>
    <s v="SWEECHENG LIM"/>
    <s v="ASY,KEPLER,CHASSIS SHEET METAL"/>
    <s v="METAL"/>
    <s v="CLOUD NETWORK TECHNOLOGY"/>
    <s v="FOXCONN"/>
    <s v="ASY-02310-08"/>
    <n v="24"/>
    <n v="100"/>
    <n v="100"/>
    <m/>
    <s v="PO"/>
    <m/>
    <n v="138"/>
    <n v="0"/>
    <n v="0"/>
    <n v="138"/>
    <n v="138"/>
    <n v="0"/>
    <n v="0"/>
    <n v="0"/>
    <n v="138"/>
    <s v="No demand"/>
    <n v="215.60301999999999"/>
    <m/>
    <n v="-215.60301999999999"/>
    <m/>
    <m/>
    <m/>
    <x v="454"/>
    <s v="Foxconn China  $215.60302 (100%)"/>
    <n v="100"/>
    <n v="12"/>
    <m/>
    <m/>
    <m/>
    <x v="0"/>
    <x v="4"/>
    <m/>
    <m/>
    <m/>
    <m/>
    <m/>
    <m/>
    <m/>
    <m/>
    <m/>
  </r>
  <r>
    <s v="ASASY-02333-01"/>
    <s v="ASY-02333-01"/>
    <s v="N"/>
    <s v="TeikSoon Loh"/>
    <s v="ASY,CAPITOLA,FE3600,HEATSINK,BACKING PLA"/>
    <s v="THERMAL ASSY"/>
    <s v="THERMO COOL CORP."/>
    <s v="THERCOOLCO"/>
    <s v="ASY-02333-01"/>
    <n v="9"/>
    <n v="2500"/>
    <n v="2496"/>
    <m/>
    <s v="PO"/>
    <m/>
    <n v="1891"/>
    <n v="0"/>
    <n v="0"/>
    <n v="1891"/>
    <n v="1891"/>
    <n v="4"/>
    <n v="0"/>
    <n v="0"/>
    <n v="1887"/>
    <s v="Can cover demand"/>
    <n v="3.5"/>
    <m/>
    <n v="-3.5"/>
    <m/>
    <m/>
    <m/>
    <x v="111"/>
    <s v="Aavid China $2.40000 (0%) / Thermocool $3.50000 (100%)"/>
    <s v="2500  / 100"/>
    <s v="12 / 12"/>
    <m/>
    <m/>
    <m/>
    <x v="0"/>
    <x v="4"/>
    <m/>
    <m/>
    <m/>
    <m/>
    <m/>
    <m/>
    <m/>
    <m/>
    <m/>
  </r>
  <r>
    <s v="ASASY-02439-01"/>
    <s v="ASY-02439-01"/>
    <s v="N"/>
    <s v="HOECHOON CHNG"/>
    <s v="ASY,YL,MT QUADRANT,CHASSIS"/>
    <s v="METAL"/>
    <s v="CLOUD NETWORK TECHNOLOGY"/>
    <s v="FOXCONN"/>
    <s v="ASY-02439-01"/>
    <n v="23"/>
    <n v="50"/>
    <n v="50"/>
    <m/>
    <s v="PO"/>
    <m/>
    <n v="0"/>
    <n v="0"/>
    <n v="0"/>
    <n v="0"/>
    <n v="0"/>
    <n v="0"/>
    <n v="0"/>
    <n v="0"/>
    <n v="0"/>
    <s v="No demand"/>
    <n v="53.618699999999997"/>
    <m/>
    <n v="-53.618699999999997"/>
    <m/>
    <m/>
    <m/>
    <x v="455"/>
    <s v="Foxconn China  $51.91316 (100%)"/>
    <n v="50"/>
    <n v="12"/>
    <m/>
    <m/>
    <m/>
    <x v="0"/>
    <x v="4"/>
    <m/>
    <m/>
    <m/>
    <m/>
    <m/>
    <m/>
    <m/>
    <m/>
    <m/>
  </r>
  <r>
    <s v="ASASY-02444-01"/>
    <s v="ASY-02444-01"/>
    <s v="N"/>
    <s v="HOECHOON CHNG"/>
    <s v="ASY,YL,MT QUADRANT,BOTTOM COVER"/>
    <s v="METAL"/>
    <s v="CLOUD NETWORK TECHNOLOGY"/>
    <s v="FOXCONN"/>
    <s v="ASY-02444-01"/>
    <n v="17"/>
    <n v="100"/>
    <n v="100"/>
    <m/>
    <s v="PO"/>
    <m/>
    <n v="0"/>
    <n v="0"/>
    <n v="0"/>
    <n v="0"/>
    <n v="0"/>
    <n v="0"/>
    <n v="0"/>
    <n v="0"/>
    <n v="0"/>
    <s v="No demand"/>
    <n v="15.199400000000001"/>
    <m/>
    <n v="-15.199400000000001"/>
    <m/>
    <m/>
    <m/>
    <x v="456"/>
    <s v="Foxconn China  $14.13544 (100%)"/>
    <n v="100"/>
    <n v="10"/>
    <m/>
    <m/>
    <m/>
    <x v="0"/>
    <x v="4"/>
    <m/>
    <m/>
    <m/>
    <m/>
    <m/>
    <m/>
    <m/>
    <m/>
    <m/>
  </r>
  <r>
    <s v="ASASY-02445-01"/>
    <s v="ASY-02445-01"/>
    <s v="N"/>
    <s v="HOECHOON CHNG"/>
    <s v="ASY,YL,MT QUADRANT,STIFFENER,FRONT"/>
    <s v="METAL"/>
    <s v="CLOUD NETWORK TECHNOLOGY"/>
    <s v="FOXCONN"/>
    <s v="ASY-02445-01"/>
    <n v="17"/>
    <n v="100"/>
    <n v="100"/>
    <m/>
    <s v="PO"/>
    <m/>
    <n v="0"/>
    <n v="0"/>
    <n v="0"/>
    <n v="0"/>
    <n v="0"/>
    <n v="0"/>
    <n v="0"/>
    <n v="0"/>
    <n v="0"/>
    <s v="No demand"/>
    <n v="5.79"/>
    <m/>
    <n v="-5.79"/>
    <m/>
    <m/>
    <m/>
    <x v="457"/>
    <s v="Tenere $5.79000 (100%)"/>
    <n v="100"/>
    <n v="8"/>
    <m/>
    <m/>
    <m/>
    <x v="0"/>
    <x v="4"/>
    <m/>
    <m/>
    <m/>
    <m/>
    <m/>
    <m/>
    <m/>
    <m/>
    <m/>
  </r>
  <r>
    <s v="ASASY-02461-05"/>
    <s v="ASY-02461-05"/>
    <s v="N"/>
    <s v="SWEECHENG LIM"/>
    <s v="ASY,YL,MT HAYNES,CHASSIS"/>
    <s v="METAL"/>
    <s v="CLOUD NETWORK TECHNOLOGY"/>
    <s v="FOXCONN"/>
    <s v="ASY-02461-05"/>
    <n v="23"/>
    <n v="500"/>
    <n v="-2370"/>
    <m/>
    <s v="PO"/>
    <m/>
    <n v="644"/>
    <n v="2500"/>
    <n v="500"/>
    <n v="3144"/>
    <n v="3644"/>
    <n v="2870"/>
    <n v="745"/>
    <n v="891"/>
    <n v="29"/>
    <s v="Can cover demand"/>
    <n v="53.140900000000002"/>
    <m/>
    <n v="-53.140900000000002"/>
    <m/>
    <m/>
    <m/>
    <x v="458"/>
    <s v="Foxconn China $53.14090 (100%)"/>
    <n v="500"/>
    <n v="8"/>
    <m/>
    <m/>
    <m/>
    <x v="0"/>
    <x v="4"/>
    <m/>
    <m/>
    <m/>
    <m/>
    <m/>
    <m/>
    <m/>
    <m/>
    <m/>
  </r>
  <r>
    <s v="ASASY-02466-04"/>
    <s v="ASY-02466-04"/>
    <s v="N"/>
    <s v="SWEECHENG LIM"/>
    <s v="ASY,YL,MT HAYNES,BOTTOM COVER"/>
    <s v="METAL"/>
    <s v="CLOUD NETWORK TECHNOLOGY"/>
    <s v="FOXCONN"/>
    <s v="ASY-02466-04"/>
    <n v="13"/>
    <n v="500"/>
    <n v="-2370"/>
    <m/>
    <s v="PO"/>
    <m/>
    <n v="569"/>
    <n v="2500"/>
    <n v="500"/>
    <n v="3069"/>
    <n v="3569"/>
    <n v="2870"/>
    <n v="745"/>
    <n v="891"/>
    <n v="-46"/>
    <s v="Cannot cover demand"/>
    <n v="14.2849"/>
    <m/>
    <n v="-14.2849"/>
    <m/>
    <m/>
    <m/>
    <x v="459"/>
    <s v="Tenere $14.42000 (30%) / Foxconn China $14.22700 (70%)"/>
    <s v="500 / 500"/>
    <s v="12 / 12"/>
    <m/>
    <m/>
    <m/>
    <x v="0"/>
    <x v="4"/>
    <m/>
    <m/>
    <m/>
    <m/>
    <m/>
    <m/>
    <m/>
    <m/>
    <m/>
  </r>
  <r>
    <s v="ASASY-02481-03"/>
    <s v="ASY-02481-03"/>
    <s v="N"/>
    <s v="TeikSoon Loh"/>
    <s v="ASY,MT HAYNES,FPGA,HEATSINK,BACKING PLAT"/>
    <s v="HEATSINK"/>
    <s v="THERMO COOL CORP."/>
    <s v="THERCOOLCO"/>
    <s v="ASY-02481-03"/>
    <n v="13"/>
    <n v="2500"/>
    <n v="-9450"/>
    <m/>
    <s v="PO"/>
    <m/>
    <n v="9311"/>
    <n v="5000"/>
    <n v="0"/>
    <n v="14311"/>
    <n v="14311"/>
    <n v="11950"/>
    <n v="9039"/>
    <n v="8980"/>
    <n v="-6678"/>
    <s v="Cannot cover demand"/>
    <n v="2.2850000000000001"/>
    <m/>
    <n v="-2.2850000000000001"/>
    <m/>
    <m/>
    <m/>
    <x v="460"/>
    <s v="Aavid $2.27000 (50%) / Thermocool $2.30000 (50%)"/>
    <s v="2500  / 2500"/>
    <s v="12 / 12"/>
    <m/>
    <m/>
    <m/>
    <x v="0"/>
    <x v="4"/>
    <m/>
    <m/>
    <m/>
    <m/>
    <m/>
    <m/>
    <m/>
    <m/>
    <m/>
  </r>
  <r>
    <s v="ASASY-02486-01"/>
    <s v="ASY-02486-01"/>
    <s v="N"/>
    <s v="TeikSoon Loh"/>
    <s v="ASY,QUMRAN,HEATSINK,WIDE,BACKING PLATE,I"/>
    <s v="HEATSINK"/>
    <s v="AAVID INTERNATIONAL LIMITED"/>
    <s v="AAVID"/>
    <s v="654625"/>
    <n v="13"/>
    <n v="1000"/>
    <n v="867"/>
    <m/>
    <s v="PO"/>
    <m/>
    <n v="1039"/>
    <n v="0"/>
    <n v="0"/>
    <n v="1039"/>
    <n v="1039"/>
    <n v="133"/>
    <n v="45"/>
    <n v="45"/>
    <n v="861"/>
    <s v="Can cover demand"/>
    <n v="2.5"/>
    <m/>
    <n v="-2.5"/>
    <m/>
    <m/>
    <m/>
    <x v="195"/>
    <s v="Aavid China $2.52000 (0%) / Thermocool $2.50000 (100%)"/>
    <s v="1000  / 500"/>
    <s v="12 / 12"/>
    <m/>
    <m/>
    <m/>
    <x v="0"/>
    <x v="4"/>
    <m/>
    <m/>
    <m/>
    <m/>
    <m/>
    <m/>
    <m/>
    <m/>
    <m/>
  </r>
  <r>
    <s v="ASASY-02506-01"/>
    <s v="ASY-02506-01"/>
    <s v="N"/>
    <s v="TeikSoon Loh"/>
    <s v="HSNK BP, CLOUDSREST2, DSP, 4.3MM SUPPORT"/>
    <s v="HEATSINK"/>
    <s v="THERMO COOL CORP."/>
    <s v="THERCOOLCO"/>
    <s v="ASY-02506-01"/>
    <n v="9"/>
    <n v="1000"/>
    <n v="1000"/>
    <m/>
    <s v="PO"/>
    <m/>
    <n v="0"/>
    <n v="0"/>
    <n v="0"/>
    <n v="0"/>
    <n v="0"/>
    <n v="0"/>
    <n v="0"/>
    <n v="0"/>
    <n v="0"/>
    <s v="No demand"/>
    <n v="2.2000000000000002"/>
    <m/>
    <n v="-2.2000000000000002"/>
    <m/>
    <m/>
    <m/>
    <x v="461"/>
    <s v="Aavid China $3.11000 (0%) / Thermocool $2.20000 (100%)"/>
    <s v="1000 / 1000"/>
    <s v="12 / 11"/>
    <m/>
    <m/>
    <m/>
    <x v="0"/>
    <x v="4"/>
    <m/>
    <m/>
    <m/>
    <m/>
    <m/>
    <m/>
    <m/>
    <m/>
    <m/>
  </r>
  <r>
    <s v="ASASY-02556-02"/>
    <s v="ASY-02556-02"/>
    <s v="N"/>
    <s v="HOECHOON CHNG"/>
    <s v="ASY,YL,MT HAYNES,18 PORTS,,CHASSIS"/>
    <s v="METAL"/>
    <s v="CLOUD NETWORK TECHNOLOGY"/>
    <s v="FOXCONN"/>
    <s v="ASY-02556-02"/>
    <n v="23"/>
    <n v="250"/>
    <n v="250"/>
    <m/>
    <s v="PO"/>
    <m/>
    <n v="0"/>
    <n v="0"/>
    <n v="0"/>
    <n v="0"/>
    <n v="0"/>
    <n v="0"/>
    <n v="0"/>
    <n v="0"/>
    <n v="0"/>
    <s v="No demand"/>
    <n v="83.945499999999996"/>
    <m/>
    <n v="-83.945499999999996"/>
    <m/>
    <m/>
    <m/>
    <x v="462"/>
    <s v="Foxconn China $73.39910 (100%)"/>
    <n v="100"/>
    <n v="12"/>
    <m/>
    <m/>
    <m/>
    <x v="0"/>
    <x v="4"/>
    <m/>
    <m/>
    <m/>
    <m/>
    <m/>
    <m/>
    <m/>
    <m/>
    <m/>
  </r>
  <r>
    <s v="ASASY-02568-03"/>
    <s v="ASY-02568-03"/>
    <s v="N"/>
    <s v="TeikSoon Loh"/>
    <s v="ASY,GARDENA HEATSINK,BACKING PLATE W/ IN"/>
    <s v="HEATSINK"/>
    <s v="AAVID INTERNATIONAL LIMITED"/>
    <s v="AAVID"/>
    <s v="ASY-02568-03"/>
    <n v="13"/>
    <n v="1000"/>
    <n v="794"/>
    <m/>
    <s v="PO"/>
    <m/>
    <n v="3624"/>
    <n v="0"/>
    <n v="0"/>
    <n v="3624"/>
    <n v="3624"/>
    <n v="206"/>
    <n v="240"/>
    <n v="240"/>
    <n v="3178"/>
    <s v="Can cover demand"/>
    <n v="2.95"/>
    <m/>
    <n v="-2.95"/>
    <m/>
    <m/>
    <m/>
    <x v="463"/>
    <s v="Aavid China $2.69000 (0%) / Thermocool $2.95000 (100%)"/>
    <s v="1000  / 250"/>
    <s v="12  / 12"/>
    <m/>
    <m/>
    <m/>
    <x v="0"/>
    <x v="4"/>
    <m/>
    <m/>
    <m/>
    <m/>
    <m/>
    <m/>
    <m/>
    <m/>
    <m/>
  </r>
  <r>
    <s v="ASASY-02587-01"/>
    <s v="ASY-02587-01"/>
    <s v="N"/>
    <s v="TeikSoon Loh"/>
    <s v="HEATSINK,BACKING PLATE,ROOK VER 02,W/INS"/>
    <s v="METAL"/>
    <s v="AAVID INTERNATIONAL LIMITED"/>
    <s v="AAVID"/>
    <s v="061171"/>
    <n v="9"/>
    <n v="1000"/>
    <n v="1000"/>
    <m/>
    <s v="PO"/>
    <m/>
    <n v="5"/>
    <n v="0"/>
    <n v="0"/>
    <n v="5"/>
    <n v="5"/>
    <n v="0"/>
    <n v="0"/>
    <n v="0"/>
    <n v="5"/>
    <s v="No demand"/>
    <n v="2.15"/>
    <m/>
    <n v="-2.15"/>
    <m/>
    <m/>
    <m/>
    <x v="103"/>
    <s v="Thermocool  $2.75000 (100%)"/>
    <n v="250"/>
    <n v="12"/>
    <m/>
    <m/>
    <m/>
    <x v="0"/>
    <x v="4"/>
    <m/>
    <m/>
    <m/>
    <m/>
    <m/>
    <m/>
    <m/>
    <m/>
    <m/>
  </r>
  <r>
    <s v="ASASY-02587-02"/>
    <s v="ASY-02587-02"/>
    <s v="N"/>
    <s v="TeikSoon Loh"/>
    <s v="HEATSINK,BACKING PLATE,ROOK VER 02,W/INS"/>
    <s v="HEATSINK"/>
    <s v="THERMO COOL CORP."/>
    <s v="THERMOCOOL"/>
    <s v="ASY-02587-02"/>
    <n v="9"/>
    <n v="1000"/>
    <n v="-2290"/>
    <m/>
    <s v="PO"/>
    <m/>
    <n v="1815"/>
    <n v="2000"/>
    <n v="0"/>
    <n v="3815"/>
    <n v="3815"/>
    <n v="3290"/>
    <n v="2160"/>
    <n v="1371"/>
    <n v="-1635"/>
    <s v="Cannot cover demand"/>
    <n v="2.3239999999999998"/>
    <m/>
    <n v="-2.3239999999999998"/>
    <m/>
    <m/>
    <m/>
    <x v="464"/>
    <s v="Aavid China $2.66000 (40%) / Thermocool $2.10000 (60%)"/>
    <s v="2500  / 2500"/>
    <s v="12 / 12"/>
    <m/>
    <m/>
    <m/>
    <x v="0"/>
    <x v="4"/>
    <m/>
    <m/>
    <m/>
    <m/>
    <m/>
    <m/>
    <m/>
    <m/>
    <m/>
  </r>
  <r>
    <s v="ASASY-02596-01"/>
    <s v="ASY-02596-01"/>
    <s v="N"/>
    <s v="SWEECHENG LIM"/>
    <s v="ASY,YL,MT QUADRANT PLUS,BOTTOM COVER"/>
    <s v="METAL"/>
    <s v="CLOUD NETWORK TECHNOLOGY"/>
    <s v="FOXCONN"/>
    <s v="ASY-02596-01"/>
    <n v="17"/>
    <n v="200"/>
    <n v="-834"/>
    <m/>
    <s v="PO"/>
    <m/>
    <n v="905"/>
    <n v="600"/>
    <n v="400"/>
    <n v="1505"/>
    <n v="1905"/>
    <n v="1034"/>
    <n v="735"/>
    <n v="735"/>
    <n v="136"/>
    <s v="Can cover demand"/>
    <n v="13.11979"/>
    <m/>
    <n v="-13.11979"/>
    <m/>
    <m/>
    <m/>
    <x v="465"/>
    <s v="Foxconn China  $13.11979 (100%)"/>
    <n v="500"/>
    <n v="12"/>
    <m/>
    <m/>
    <m/>
    <x v="0"/>
    <x v="4"/>
    <m/>
    <m/>
    <m/>
    <m/>
    <m/>
    <m/>
    <m/>
    <m/>
    <m/>
  </r>
  <r>
    <s v="ASASY-02598-02"/>
    <s v="ASY-02598-02"/>
    <s v="N"/>
    <s v="SWEECHENG LIM"/>
    <s v="ASY,YL,MT QUADRANT PLUS,CHASSIS"/>
    <s v="METAL"/>
    <s v="CLOUD NETWORK TECHNOLOGY"/>
    <s v="FOXCONN"/>
    <s v="ASY-02598-02"/>
    <n v="24"/>
    <n v="500"/>
    <n v="-534"/>
    <m/>
    <s v="PO"/>
    <m/>
    <n v="997"/>
    <n v="500"/>
    <n v="500"/>
    <n v="1497"/>
    <n v="1997"/>
    <n v="1034"/>
    <n v="735"/>
    <n v="735"/>
    <n v="228"/>
    <s v="Can cover demand"/>
    <n v="53.4133"/>
    <m/>
    <n v="-53.4133"/>
    <m/>
    <m/>
    <m/>
    <x v="466"/>
    <s v="Foxconn China $53.41330 (100%)"/>
    <n v="500"/>
    <n v="12"/>
    <m/>
    <m/>
    <m/>
    <x v="0"/>
    <x v="4"/>
    <m/>
    <m/>
    <m/>
    <m/>
    <m/>
    <m/>
    <m/>
    <m/>
    <m/>
  </r>
  <r>
    <s v="ASASY-02663-02"/>
    <s v="ASY-02663-02"/>
    <s v="N"/>
    <s v="SWEECHENG LIM"/>
    <s v="ASY,SUPERVISOR,MSX,CHAS,BASE,ASM"/>
    <s v="METAL"/>
    <s v="CLOUD NETWORK TECHNOLOGY"/>
    <s v="FOXCONN"/>
    <s v="ASY-02663-02"/>
    <n v="18"/>
    <n v="100"/>
    <n v="0"/>
    <m/>
    <s v="PO"/>
    <m/>
    <n v="14"/>
    <n v="100"/>
    <n v="0"/>
    <n v="114"/>
    <n v="114"/>
    <n v="100"/>
    <n v="0"/>
    <n v="0"/>
    <n v="14"/>
    <s v="Can cover demand"/>
    <n v="67.917339999999996"/>
    <m/>
    <n v="-67.917339999999996"/>
    <m/>
    <m/>
    <m/>
    <x v="467"/>
    <s v="Foxconn China  $67.91734 (100%)"/>
    <n v="100"/>
    <n v="12"/>
    <m/>
    <m/>
    <m/>
    <x v="0"/>
    <x v="4"/>
    <m/>
    <m/>
    <m/>
    <m/>
    <m/>
    <m/>
    <m/>
    <m/>
    <m/>
  </r>
  <r>
    <s v="ASASY-02665-02"/>
    <s v="ASY-02665-02"/>
    <s v="N"/>
    <s v="SWEECHENG LIM"/>
    <s v="ASY,SUPERVISOR,MSX,CVR,ASM"/>
    <s v="METAL"/>
    <s v="CLOUD NETWORK TECHNOLOGY"/>
    <s v="FOXCONN"/>
    <s v="ASY-02665-02"/>
    <n v="13"/>
    <n v="100"/>
    <n v="0"/>
    <m/>
    <s v="PO"/>
    <m/>
    <n v="30"/>
    <n v="40"/>
    <n v="0"/>
    <n v="70"/>
    <n v="70"/>
    <n v="100"/>
    <n v="0"/>
    <n v="0"/>
    <n v="-30"/>
    <s v="Cannot cover demand"/>
    <n v="20.22034"/>
    <m/>
    <n v="-20.22034"/>
    <m/>
    <m/>
    <m/>
    <x v="468"/>
    <s v="Foxconn China  $20.22034 (100%)"/>
    <n v="100"/>
    <n v="12"/>
    <m/>
    <m/>
    <m/>
    <x v="0"/>
    <x v="4"/>
    <m/>
    <m/>
    <m/>
    <m/>
    <m/>
    <m/>
    <m/>
    <m/>
    <m/>
  </r>
  <r>
    <s v="ASASY-02677-01"/>
    <s v="ASY-02677-01"/>
    <s v="N"/>
    <s v="SWEECHENG LIM"/>
    <s v="ASY,YL,MT DAN PLUS,BOTTOM COVER"/>
    <s v="METAL"/>
    <s v="CLOUD NETWORK TECHNOLOGY"/>
    <s v="FOXCONN"/>
    <s v="ASY-02677-01"/>
    <n v="17"/>
    <n v="100"/>
    <n v="59"/>
    <m/>
    <s v="PO"/>
    <m/>
    <n v="112"/>
    <n v="0"/>
    <n v="0"/>
    <n v="112"/>
    <n v="112"/>
    <n v="41"/>
    <n v="30"/>
    <n v="30"/>
    <n v="41"/>
    <s v="Can cover demand"/>
    <n v="14.420949999999999"/>
    <m/>
    <n v="-14.420949999999999"/>
    <m/>
    <m/>
    <m/>
    <x v="469"/>
    <s v="Foxconn China  $14.42095 (100%)"/>
    <n v="100"/>
    <n v="10"/>
    <m/>
    <m/>
    <m/>
    <x v="0"/>
    <x v="4"/>
    <m/>
    <m/>
    <m/>
    <m/>
    <m/>
    <m/>
    <m/>
    <m/>
    <m/>
  </r>
  <r>
    <s v="ASASY-02678-01"/>
    <s v="ASY-02678-01"/>
    <s v="N"/>
    <s v="SWEECHENG LIM"/>
    <s v="ASY,YL,MT DAN PLUS,CHASSIS"/>
    <s v="METAL"/>
    <s v="CLOUD NETWORK TECHNOLOGY"/>
    <s v="FOXCONN"/>
    <s v="ASY-02678-01"/>
    <n v="24"/>
    <n v="100"/>
    <n v="59"/>
    <m/>
    <s v="PO"/>
    <m/>
    <n v="173"/>
    <n v="0"/>
    <n v="0"/>
    <n v="173"/>
    <n v="173"/>
    <n v="41"/>
    <n v="30"/>
    <n v="30"/>
    <n v="102"/>
    <s v="Can cover demand"/>
    <n v="77.552329999999998"/>
    <m/>
    <n v="-77.552329999999998"/>
    <m/>
    <m/>
    <m/>
    <x v="470"/>
    <s v="Foxconn China  $77.55233 (100%)"/>
    <n v="100"/>
    <n v="12"/>
    <m/>
    <m/>
    <m/>
    <x v="0"/>
    <x v="4"/>
    <m/>
    <m/>
    <m/>
    <m/>
    <m/>
    <m/>
    <m/>
    <m/>
    <m/>
  </r>
  <r>
    <s v="ASASY-02784-02"/>
    <s v="ASY-02784-02"/>
    <s v="N"/>
    <s v="TeikSoon Loh"/>
    <s v="HEATSINK BACKING PLATE,FE3600,W/INSULATO"/>
    <s v="HEATSINK"/>
    <s v="THERMO COOL CORP."/>
    <s v="THERCOOLCO"/>
    <s v="ASY-02784-02"/>
    <n v="9"/>
    <n v="1000"/>
    <n v="555"/>
    <m/>
    <s v="PO"/>
    <m/>
    <n v="282"/>
    <n v="81"/>
    <n v="0"/>
    <n v="363"/>
    <n v="363"/>
    <n v="445"/>
    <n v="255"/>
    <n v="251"/>
    <n v="-337"/>
    <s v="Cannot cover demand"/>
    <n v="2.5"/>
    <m/>
    <n v="-2.5"/>
    <m/>
    <m/>
    <m/>
    <x v="195"/>
    <s v="Thermocool $2.50000 (100%)"/>
    <n v="500"/>
    <n v="12"/>
    <m/>
    <m/>
    <m/>
    <x v="0"/>
    <x v="4"/>
    <m/>
    <m/>
    <m/>
    <m/>
    <m/>
    <m/>
    <m/>
    <m/>
    <m/>
  </r>
  <r>
    <s v="ASASY-02938-05"/>
    <s v="ASY-02938-05"/>
    <s v="N"/>
    <s v="SWEECHENG LIM"/>
    <s v="ASY,YELLOWSTONE,IRIS,CHAS"/>
    <s v="METAL"/>
    <s v="CLOUD NETWORK TECHNOLOGY"/>
    <s v="HONHAI"/>
    <s v="ASY-02938-05"/>
    <n v="37"/>
    <n v="200"/>
    <n v="-313"/>
    <m/>
    <s v="PO"/>
    <m/>
    <n v="123"/>
    <n v="648"/>
    <n v="0"/>
    <n v="771"/>
    <n v="771"/>
    <n v="513"/>
    <n v="504"/>
    <n v="504"/>
    <n v="-246"/>
    <s v="Cannot cover demand"/>
    <n v="94.102000000000004"/>
    <m/>
    <n v="-94.102000000000004"/>
    <m/>
    <m/>
    <m/>
    <x v="471"/>
    <s v="Foxconn China $88.09450 (100%)"/>
    <n v="500"/>
    <n v="10"/>
    <m/>
    <m/>
    <m/>
    <x v="0"/>
    <x v="4"/>
    <m/>
    <m/>
    <m/>
    <m/>
    <m/>
    <m/>
    <m/>
    <m/>
    <m/>
  </r>
  <r>
    <s v="ASASY-02957-08"/>
    <s v="ASY-02957-08"/>
    <s v="N"/>
    <s v="SWEECHENG LIM"/>
    <s v="ASY,TOWERFALL,CHASSIS SHEET METAL"/>
    <s v="METAL"/>
    <s v="CLOUD NETWORK TECHNOLOGY"/>
    <s v="HONHAI"/>
    <s v="ASY-02957-08"/>
    <n v="37"/>
    <n v="500"/>
    <n v="-403"/>
    <m/>
    <s v="PO"/>
    <m/>
    <n v="543"/>
    <n v="1004"/>
    <n v="500"/>
    <n v="1547"/>
    <n v="2047"/>
    <n v="903"/>
    <n v="972"/>
    <n v="972"/>
    <n v="172"/>
    <s v="Can cover demand"/>
    <n v="177.72"/>
    <m/>
    <n v="-177.72"/>
    <m/>
    <m/>
    <m/>
    <x v="472"/>
    <s v="Foxconn China $165.85660 (100%)"/>
    <n v="1000"/>
    <n v="12"/>
    <m/>
    <m/>
    <m/>
    <x v="0"/>
    <x v="4"/>
    <m/>
    <m/>
    <m/>
    <m/>
    <m/>
    <m/>
    <m/>
    <m/>
    <m/>
  </r>
  <r>
    <s v="ASASY-02966-03"/>
    <s v="ASY-02966-03"/>
    <s v="N"/>
    <s v="TeikSoon Loh"/>
    <s v="ASY,IRIS,HEATSINK BACKING PLATE W/ INSUL"/>
    <s v="HEATSINK"/>
    <s v="LEMTECH TECHNOLOGY LIMITED"/>
    <s v="LEMTECH"/>
    <s v="ASY-02966-03"/>
    <n v="9"/>
    <n v="250"/>
    <n v="-263"/>
    <m/>
    <s v="PO"/>
    <m/>
    <n v="1076"/>
    <n v="0"/>
    <n v="0"/>
    <n v="1076"/>
    <n v="1076"/>
    <n v="513"/>
    <n v="504"/>
    <n v="504"/>
    <n v="59"/>
    <s v="Can cover demand"/>
    <n v="2.4649999999999999"/>
    <m/>
    <n v="-2.4649999999999999"/>
    <m/>
    <m/>
    <m/>
    <x v="473"/>
    <s v="Thermocool $2.50000 (30%) / Lemtech $2.45000 (70%)"/>
    <s v="500  / 500"/>
    <s v="12  / 6"/>
    <m/>
    <m/>
    <m/>
    <x v="0"/>
    <x v="4"/>
    <m/>
    <m/>
    <m/>
    <m/>
    <m/>
    <m/>
    <m/>
    <m/>
    <m/>
  </r>
  <r>
    <s v="ASASY-03219-01"/>
    <s v="ASY-03219-01"/>
    <s v="N"/>
    <s v="SWEECHENG LIM"/>
    <s v="ASY,YL,CODY PEAK,BOTTOM COVER"/>
    <s v="METAL"/>
    <s v="TENERE INC."/>
    <s v="TENERE"/>
    <s v="ASY-03219-01"/>
    <n v="13"/>
    <n v="100"/>
    <n v="24"/>
    <m/>
    <s v="PO"/>
    <m/>
    <n v="71"/>
    <n v="100"/>
    <n v="0"/>
    <n v="171"/>
    <n v="171"/>
    <n v="76"/>
    <n v="0"/>
    <n v="0"/>
    <n v="95"/>
    <s v="Can cover demand"/>
    <n v="27.55"/>
    <m/>
    <n v="-27.55"/>
    <m/>
    <m/>
    <m/>
    <x v="474"/>
    <s v="Tenere US $27.55000 (100%)"/>
    <n v="100"/>
    <n v="12"/>
    <m/>
    <m/>
    <m/>
    <x v="0"/>
    <x v="4"/>
    <m/>
    <m/>
    <m/>
    <m/>
    <m/>
    <m/>
    <m/>
    <m/>
    <m/>
  </r>
  <r>
    <s v="ASASY-03245-01"/>
    <s v="ASY-03245-01"/>
    <s v="N"/>
    <s v="TeikSoon Loh"/>
    <s v="ASY, DN,CANTWELL HEATSINK,BACKING PLATE"/>
    <s v="METAL"/>
    <s v="LEMTECH TECHNOLOGY LIMITED"/>
    <s v="LEMTECH"/>
    <s v="ASY-03245-01"/>
    <n v="9"/>
    <n v="500"/>
    <n v="470"/>
    <m/>
    <s v="PO"/>
    <m/>
    <n v="1000"/>
    <n v="0"/>
    <n v="0"/>
    <n v="1000"/>
    <n v="1000"/>
    <n v="30"/>
    <n v="0"/>
    <n v="0"/>
    <n v="970"/>
    <s v="Can cover demand"/>
    <n v="3.64"/>
    <m/>
    <n v="-3.64"/>
    <m/>
    <m/>
    <m/>
    <x v="475"/>
    <s v="Lemtech $3.49000 (70%) / Thermocool $3.99000 (30%)"/>
    <s v="500 / 500"/>
    <s v="4 / 8"/>
    <m/>
    <m/>
    <m/>
    <x v="0"/>
    <x v="4"/>
    <m/>
    <m/>
    <m/>
    <m/>
    <m/>
    <m/>
    <m/>
    <m/>
    <m/>
  </r>
  <r>
    <s v="ASASY-03294-03D"/>
    <s v="ASY-03294-03"/>
    <s v="N"/>
    <s v="HOECHOON CHNG"/>
    <s v="HEATSINK,BACKING PLATE,LYONSVILLE,W/INSU"/>
    <s v="METAL"/>
    <s v="LEMTECH TECHNOLOGY LIMITED"/>
    <s v="LEMTECH"/>
    <s v="ASY-03294-03"/>
    <n v="5"/>
    <n v="250"/>
    <n v="250"/>
    <m/>
    <s v="PO"/>
    <m/>
    <n v="250"/>
    <n v="0"/>
    <n v="0"/>
    <n v="250"/>
    <n v="250"/>
    <n v="0"/>
    <n v="0"/>
    <n v="0"/>
    <n v="250"/>
    <s v="No demand"/>
    <n v="14.88"/>
    <m/>
    <n v="-14.88"/>
    <m/>
    <m/>
    <m/>
    <x v="476"/>
    <s v="Lemtech  $14.88000 (100%)"/>
    <n v="250"/>
    <n v="5"/>
    <m/>
    <m/>
    <m/>
    <x v="0"/>
    <x v="4"/>
    <m/>
    <m/>
    <m/>
    <m/>
    <m/>
    <m/>
    <m/>
    <m/>
    <m/>
  </r>
  <r>
    <s v="ASASY-03300-05"/>
    <s v="ASY-03300-05"/>
    <s v="N"/>
    <s v="TeikSoon Loh"/>
    <s v="ASY, DN, LC, BUSBAR, MAIN"/>
    <s v="METAL"/>
    <s v="AMPHENOL CORPORATION"/>
    <s v="AMPHENOL GLOBAL INTERCONNECT SYSTEMS - CHINA"/>
    <s v="ASY-03300-05"/>
    <n v="9"/>
    <n v="250"/>
    <n v="250"/>
    <m/>
    <s v="PO"/>
    <m/>
    <n v="0"/>
    <n v="0"/>
    <n v="0"/>
    <n v="0"/>
    <n v="0"/>
    <n v="0"/>
    <n v="0"/>
    <n v="0"/>
    <n v="0"/>
    <s v="No demand"/>
    <n v="13.744999999999999"/>
    <m/>
    <n v="-13.744999999999999"/>
    <m/>
    <m/>
    <m/>
    <x v="477"/>
    <s v="Methode $14.85000 (50%) / Amphenol $12.64000 (50%)"/>
    <s v="250 / 250"/>
    <s v="8 / 8"/>
    <m/>
    <m/>
    <m/>
    <x v="0"/>
    <x v="4"/>
    <m/>
    <m/>
    <m/>
    <m/>
    <m/>
    <m/>
    <m/>
    <m/>
    <m/>
  </r>
  <r>
    <s v="ASASY-03328-01D"/>
    <s v="ASY-03328-01"/>
    <s v="N"/>
    <s v="HOECHOON CHNG"/>
    <s v="ASY,GL,LIVINGSTON,HEATSINK,BACKING PLATE"/>
    <s v="METAL"/>
    <s v="THERMO COOL CORP."/>
    <s v="THERCOOLCO"/>
    <s v="ASY-03328-01"/>
    <n v="9"/>
    <n v="100"/>
    <n v="100"/>
    <m/>
    <s v="PO"/>
    <m/>
    <n v="100"/>
    <n v="0"/>
    <n v="0"/>
    <n v="100"/>
    <n v="100"/>
    <n v="0"/>
    <n v="0"/>
    <n v="0"/>
    <n v="100"/>
    <s v="No demand"/>
    <n v="3.19"/>
    <m/>
    <n v="-3.19"/>
    <m/>
    <m/>
    <m/>
    <x v="240"/>
    <s v="Lemtech  $3.19000 (100%)"/>
    <n v="5000"/>
    <n v="5"/>
    <m/>
    <m/>
    <m/>
    <x v="0"/>
    <x v="4"/>
    <m/>
    <m/>
    <m/>
    <m/>
    <m/>
    <m/>
    <m/>
    <m/>
    <m/>
  </r>
  <r>
    <s v="ASASY-03328-02"/>
    <s v="ASY-03328-02"/>
    <s v="N"/>
    <s v="TeikSoon Loh"/>
    <s v="ASY,GL,LIVINGSTON,HEATSINK,BACKING PLATE"/>
    <s v="HEATSINK"/>
    <s v="LEMTECH TECHNOLOGY LIMITED"/>
    <s v="LEMTECH"/>
    <s v="ASY-03328-02"/>
    <n v="5"/>
    <n v="5000"/>
    <n v="2880"/>
    <n v="9187.2000000000007"/>
    <s v="PO"/>
    <m/>
    <n v="1256"/>
    <n v="0"/>
    <n v="0"/>
    <n v="1256"/>
    <n v="1256"/>
    <n v="2120"/>
    <n v="1320"/>
    <n v="535"/>
    <n v="-2184"/>
    <s v="Cannot cover demand"/>
    <n v="3.19"/>
    <m/>
    <n v="-3.19"/>
    <m/>
    <m/>
    <m/>
    <x v="240"/>
    <s v="Lemtech $3.19000 (100%)"/>
    <n v="5000"/>
    <n v="5"/>
    <m/>
    <m/>
    <m/>
    <x v="0"/>
    <x v="4"/>
    <m/>
    <m/>
    <m/>
    <m/>
    <m/>
    <m/>
    <m/>
    <m/>
    <m/>
  </r>
  <r>
    <s v="ASASY-03343-08"/>
    <s v="ASY-03343-08"/>
    <s v="N"/>
    <s v="SWEECHENG LIM"/>
    <s v="ASY,YL,GEN4X,CHASSIS"/>
    <s v="METAL"/>
    <s v="CLOUD NETWORK TECHNOLOGY"/>
    <s v="HON HAI PRECISION INDUSTRY CO. LTD."/>
    <s v="ASY-03343-08"/>
    <n v="13"/>
    <n v="100"/>
    <n v="24"/>
    <m/>
    <s v="PO"/>
    <m/>
    <n v="0"/>
    <n v="80"/>
    <n v="0"/>
    <n v="80"/>
    <n v="80"/>
    <n v="76"/>
    <n v="0"/>
    <n v="0"/>
    <n v="4"/>
    <s v="Can cover demand"/>
    <n v="203.20973999999998"/>
    <m/>
    <n v="-203.20973999999998"/>
    <m/>
    <m/>
    <m/>
    <x v="478"/>
    <s v="Foxconn China  $203.20974 (100%)"/>
    <n v="100"/>
    <n v="12"/>
    <m/>
    <m/>
    <s v="ST"/>
    <x v="0"/>
    <x v="4"/>
    <m/>
    <m/>
    <m/>
    <m/>
    <m/>
    <m/>
    <m/>
    <m/>
    <m/>
  </r>
  <r>
    <s v="ASASY-03362-01"/>
    <s v="ASY-03362-01"/>
    <s v="N"/>
    <s v="HOECHOON CHNG"/>
    <s v="ASY,SEQUOIA, 4 SLOT, FABRIC CARD,CHASSIS"/>
    <s v="METAL"/>
    <s v="CLOUD NETWORK TECHNOLOGY"/>
    <s v="HONHAI"/>
    <s v="ASY-03362-01"/>
    <n v="14"/>
    <n v="500"/>
    <n v="500"/>
    <m/>
    <s v="PO"/>
    <m/>
    <n v="0"/>
    <n v="0"/>
    <n v="0"/>
    <n v="0"/>
    <n v="0"/>
    <n v="0"/>
    <n v="0"/>
    <n v="0"/>
    <n v="0"/>
    <s v="No demand"/>
    <n v="93.374600000000001"/>
    <m/>
    <n v="-93.374600000000001"/>
    <m/>
    <m/>
    <m/>
    <x v="479"/>
    <s v="Foxconn China $93.37460 (100%)"/>
    <n v="500"/>
    <n v="10"/>
    <m/>
    <m/>
    <m/>
    <x v="0"/>
    <x v="4"/>
    <m/>
    <m/>
    <m/>
    <m/>
    <m/>
    <m/>
    <m/>
    <m/>
    <m/>
  </r>
  <r>
    <s v="ASASY-03491-02"/>
    <s v="ASY-03491-02"/>
    <s v="N"/>
    <s v="TeikSoon Loh"/>
    <s v="ASY,BACKING PLATE,WOODPECKER,W/INSULATIO"/>
    <s v="HEATSINK"/>
    <s v="LEMTECH TECHNOLOGY LIMITED"/>
    <s v="LEMTECH"/>
    <s v="ASY-03491-02"/>
    <n v="5"/>
    <n v="1000"/>
    <n v="-6292"/>
    <m/>
    <s v="PO"/>
    <m/>
    <n v="2342"/>
    <n v="2000"/>
    <n v="0"/>
    <n v="4342"/>
    <n v="4342"/>
    <n v="7292"/>
    <n v="4204"/>
    <n v="4594"/>
    <n v="-7154"/>
    <s v="Cannot cover demand"/>
    <n v="3.26"/>
    <m/>
    <n v="-3.26"/>
    <m/>
    <m/>
    <m/>
    <x v="480"/>
    <s v="Lemtech $3.26000 (100%) / Thermocool $3.45000 (0%)"/>
    <s v="1000  / 1000"/>
    <s v="6  / 12"/>
    <m/>
    <m/>
    <m/>
    <x v="0"/>
    <x v="4"/>
    <m/>
    <m/>
    <m/>
    <m/>
    <m/>
    <m/>
    <m/>
    <m/>
    <m/>
  </r>
  <r>
    <s v="ASASY-03503-05"/>
    <s v="ASY-03503-05"/>
    <s v="N"/>
    <s v="TeikSoon Loh"/>
    <s v="ASY, DN, MCKINLEY, BUSBAR, RIGHT"/>
    <s v="METAL"/>
    <s v="AMPHENOL CORPORATION"/>
    <s v="AMPHENOL GLOBAL INTERCONNECT SYSTEMS - CHINA"/>
    <s v="ASY-03503-05"/>
    <n v="9"/>
    <n v="250"/>
    <n v="250"/>
    <m/>
    <s v="PO"/>
    <m/>
    <n v="0"/>
    <n v="0"/>
    <n v="0"/>
    <n v="0"/>
    <n v="0"/>
    <n v="0"/>
    <n v="0"/>
    <n v="0"/>
    <n v="0"/>
    <s v="No demand"/>
    <n v="6.42"/>
    <m/>
    <n v="-6.42"/>
    <m/>
    <m/>
    <m/>
    <x v="481"/>
    <s v="Methode $6.38000 (50%) / Amphenol $6.46000 (50%)"/>
    <s v="250 / 250"/>
    <s v="8 / 8"/>
    <m/>
    <m/>
    <m/>
    <x v="0"/>
    <x v="4"/>
    <m/>
    <m/>
    <m/>
    <m/>
    <m/>
    <m/>
    <m/>
    <m/>
    <m/>
  </r>
  <r>
    <s v="ASASY-03605-01"/>
    <s v="ASY-03605-01"/>
    <s v="N"/>
    <s v="TeikSoon Loh"/>
    <s v="HEATSINK,BACKING PLATE,AMETHYST,W/INSULA"/>
    <s v="HEATSINK"/>
    <s v="LEMTECH TECHNOLOGY LIMITED"/>
    <s v="LEMTECH"/>
    <s v="ASY-03605-01"/>
    <n v="5"/>
    <n v="250"/>
    <n v="-1981"/>
    <m/>
    <s v="PO"/>
    <m/>
    <n v="1947"/>
    <n v="0"/>
    <n v="0"/>
    <n v="1947"/>
    <n v="1947"/>
    <n v="2231"/>
    <n v="1776"/>
    <n v="1776"/>
    <n v="-2060"/>
    <s v="Cannot cover demand"/>
    <n v="3.99"/>
    <m/>
    <n v="-3.99"/>
    <m/>
    <m/>
    <m/>
    <x v="482"/>
    <s v="Lemtech $3.99000 (100%) / Thermocool  $4.55000 (0%)"/>
    <s v="1000  / 1000"/>
    <s v="6  / 12"/>
    <m/>
    <m/>
    <m/>
    <x v="0"/>
    <x v="4"/>
    <m/>
    <m/>
    <m/>
    <m/>
    <m/>
    <m/>
    <m/>
    <m/>
    <m/>
  </r>
  <r>
    <s v="ASASY-03616-03"/>
    <s v="ASY-03616-03"/>
    <s v="N"/>
    <s v="SWEECHENG LIM"/>
    <s v="ASY,YL,MT AMETHYST,BOTTOM COVER"/>
    <s v="METAL"/>
    <s v="CLOUD NETWORK TECHNOLOGY"/>
    <s v="HONHAI"/>
    <s v="ASY-03616-03"/>
    <n v="17"/>
    <n v="100"/>
    <n v="-105"/>
    <m/>
    <s v="PO"/>
    <m/>
    <n v="136"/>
    <n v="200"/>
    <n v="100"/>
    <n v="336"/>
    <n v="436"/>
    <n v="205"/>
    <n v="123"/>
    <n v="123"/>
    <n v="108"/>
    <s v="Can cover demand"/>
    <n v="16.2347"/>
    <m/>
    <n v="-16.2347"/>
    <m/>
    <m/>
    <m/>
    <x v="483"/>
    <s v="Foxconn $14.46790 (100%)"/>
    <n v="250"/>
    <n v="12"/>
    <m/>
    <m/>
    <m/>
    <x v="0"/>
    <x v="4"/>
    <m/>
    <m/>
    <m/>
    <m/>
    <m/>
    <m/>
    <m/>
    <m/>
    <m/>
  </r>
  <r>
    <s v="ASASY-03619-01"/>
    <s v="ASY-03619-01"/>
    <s v="N"/>
    <s v="SWEECHENG LIM"/>
    <s v="ASY,YL,MT AMETHYST,STIFFENER,FRONT"/>
    <s v="METAL"/>
    <s v="CLOUD NETWORK TECHNOLOGY"/>
    <s v="HONHAI"/>
    <s v="ASY-03619-01"/>
    <n v="17"/>
    <n v="50"/>
    <n v="-1770"/>
    <m/>
    <s v="PO"/>
    <m/>
    <n v="1198"/>
    <n v="1025"/>
    <n v="1400"/>
    <n v="2223"/>
    <n v="3623"/>
    <n v="1820"/>
    <n v="1530"/>
    <n v="1530"/>
    <n v="273"/>
    <s v="Can cover demand"/>
    <n v="17.62"/>
    <m/>
    <n v="-17.62"/>
    <m/>
    <m/>
    <m/>
    <x v="484"/>
    <s v="Foxconn  $13.70840 (100%)"/>
    <n v="20"/>
    <n v="10"/>
    <m/>
    <m/>
    <m/>
    <x v="0"/>
    <x v="4"/>
    <m/>
    <m/>
    <m/>
    <m/>
    <m/>
    <m/>
    <m/>
    <m/>
    <m/>
  </r>
  <r>
    <s v="ASASY-03620-05D"/>
    <s v="ASY-03620-05"/>
    <s v="N"/>
    <s v="HOECHOON CHNG"/>
    <s v="ASY,YL,MT AMETHYST,CHASSIS"/>
    <s v="METAL"/>
    <s v="CLOUD NETWORK TECHNOLOGY"/>
    <s v="HONHAI"/>
    <s v="ASY-03620-05"/>
    <n v="23"/>
    <n v="200"/>
    <n v="200"/>
    <m/>
    <s v="PO"/>
    <m/>
    <n v="4"/>
    <n v="0"/>
    <n v="0"/>
    <n v="4"/>
    <n v="4"/>
    <n v="0"/>
    <n v="0"/>
    <n v="0"/>
    <n v="4"/>
    <s v="No demand"/>
    <n v="184.846"/>
    <m/>
    <n v="-184.846"/>
    <m/>
    <m/>
    <m/>
    <x v="485"/>
    <s v="Foxconn $184.84600 (100%)"/>
    <n v="1000"/>
    <n v="12"/>
    <m/>
    <m/>
    <m/>
    <x v="0"/>
    <x v="4"/>
    <m/>
    <m/>
    <m/>
    <m/>
    <m/>
    <m/>
    <m/>
    <m/>
    <m/>
  </r>
  <r>
    <s v="ASASY-03620-06"/>
    <s v="ASY-03620-06"/>
    <s v="N"/>
    <s v="SWEECHENG LIM"/>
    <s v="ASY,YL,MT AMETHYST,CHASSIS"/>
    <s v="METAL"/>
    <s v="CLOUD NETWORK TECHNOLOGY"/>
    <s v="HONHAI"/>
    <s v="ASY-03620-06"/>
    <n v="25"/>
    <n v="100"/>
    <n v="100"/>
    <m/>
    <s v="PO"/>
    <m/>
    <n v="84"/>
    <n v="0"/>
    <n v="0"/>
    <n v="84"/>
    <n v="84"/>
    <n v="0"/>
    <n v="0"/>
    <n v="0"/>
    <n v="84"/>
    <s v="No demand"/>
    <n v="148.886"/>
    <m/>
    <n v="-148.886"/>
    <m/>
    <m/>
    <m/>
    <x v="486"/>
    <s v="Foxconn China  $148.88600 (100%)"/>
    <n v="250"/>
    <n v="12"/>
    <m/>
    <m/>
    <m/>
    <x v="0"/>
    <x v="4"/>
    <m/>
    <m/>
    <m/>
    <m/>
    <m/>
    <m/>
    <m/>
    <m/>
    <m/>
  </r>
  <r>
    <s v="ASASY-03620-07"/>
    <s v="ASY-03620-07"/>
    <s v="N"/>
    <s v="SWEECHENG LIM"/>
    <s v="ASY,YL,MT AMETHYST,CHASSIS"/>
    <s v="METAL"/>
    <s v="CLOUD NETWORK TECHNOLOGY"/>
    <s v="HONHAI"/>
    <s v="ASY-03620-07"/>
    <n v="13"/>
    <n v="250"/>
    <n v="45"/>
    <m/>
    <s v="PO"/>
    <m/>
    <n v="2"/>
    <n v="250"/>
    <n v="250"/>
    <n v="252"/>
    <n v="502"/>
    <n v="205"/>
    <n v="123"/>
    <n v="123"/>
    <n v="174"/>
    <s v="Can cover demand"/>
    <n v="148.886"/>
    <m/>
    <n v="-148.886"/>
    <m/>
    <m/>
    <m/>
    <x v="486"/>
    <s v="Foxconn China  $148.88600 (100%)"/>
    <n v="250"/>
    <n v="12"/>
    <m/>
    <m/>
    <m/>
    <x v="0"/>
    <x v="4"/>
    <m/>
    <m/>
    <m/>
    <m/>
    <m/>
    <m/>
    <m/>
    <m/>
    <m/>
  </r>
  <r>
    <s v="ASASY-03650-01"/>
    <s v="ASY-03650-01"/>
    <s v="N"/>
    <s v="TeikSoon Loh"/>
    <s v="ASY,BACKING PLATE HEATSINK,BLACKHAWK_2,A"/>
    <s v="HEATSINK"/>
    <s v="LEMTECH TECHNOLOGY LIMITED"/>
    <s v="LEMTECH"/>
    <s v="ASY-03650-01"/>
    <n v="6"/>
    <n v="1000"/>
    <n v="618"/>
    <m/>
    <s v="PO"/>
    <m/>
    <n v="1532"/>
    <n v="0"/>
    <n v="0"/>
    <n v="1532"/>
    <n v="1532"/>
    <n v="382"/>
    <n v="300"/>
    <n v="300"/>
    <n v="850"/>
    <s v="Can cover demand"/>
    <n v="23.99"/>
    <m/>
    <n v="-23.99"/>
    <m/>
    <m/>
    <m/>
    <x v="487"/>
    <s v="Lemtech $23.99000 (100%)"/>
    <n v="1000"/>
    <n v="5"/>
    <m/>
    <m/>
    <m/>
    <x v="0"/>
    <x v="4"/>
    <m/>
    <m/>
    <m/>
    <m/>
    <m/>
    <m/>
    <m/>
    <m/>
    <m/>
  </r>
  <r>
    <s v="ASASY-03680-02"/>
    <s v="ASY-03680-02"/>
    <s v="N"/>
    <s v="SWEECHENG LIM"/>
    <s v="ASY,YL,MT SHERIDAN,BOTTOM COVER"/>
    <s v="METAL"/>
    <s v="CLOUD NETWORK TECHNOLOGY"/>
    <s v="HONHAI"/>
    <s v="ASY-03680-02"/>
    <n v="17"/>
    <n v="500"/>
    <n v="-909"/>
    <m/>
    <s v="PO"/>
    <m/>
    <n v="839"/>
    <n v="1000"/>
    <n v="500"/>
    <n v="1839"/>
    <n v="2339"/>
    <n v="1409"/>
    <n v="1284"/>
    <n v="1284"/>
    <n v="-354"/>
    <s v="Cannot cover demand"/>
    <n v="15.3996"/>
    <m/>
    <n v="-15.3996"/>
    <m/>
    <m/>
    <m/>
    <x v="488"/>
    <s v="Foxconn China  $13.84800 (100%)"/>
    <n v="1000"/>
    <n v="12"/>
    <m/>
    <m/>
    <m/>
    <x v="0"/>
    <x v="4"/>
    <m/>
    <m/>
    <m/>
    <m/>
    <m/>
    <m/>
    <m/>
    <m/>
    <m/>
  </r>
  <r>
    <s v="ASASY-03681-07"/>
    <s v="ASY-03681-07"/>
    <s v="N"/>
    <s v="SWEECHENG LIM"/>
    <s v="ASY,YL,MT SHERIDAN,CHASSIS"/>
    <s v="METAL"/>
    <s v="CLOUD NETWORK TECHNOLOGY"/>
    <s v="HONHAI"/>
    <s v="ASY-03681-07"/>
    <n v="23"/>
    <n v="500"/>
    <n v="500"/>
    <m/>
    <s v="PO"/>
    <m/>
    <n v="391"/>
    <n v="0"/>
    <n v="0"/>
    <n v="391"/>
    <n v="391"/>
    <n v="0"/>
    <n v="0"/>
    <n v="0"/>
    <n v="391"/>
    <s v="No demand"/>
    <n v="150.1541"/>
    <m/>
    <n v="-150.1541"/>
    <m/>
    <m/>
    <m/>
    <x v="489"/>
    <s v="Foxconn China $133.12680 (100%)"/>
    <n v="1000"/>
    <n v="12"/>
    <m/>
    <m/>
    <m/>
    <x v="0"/>
    <x v="4"/>
    <m/>
    <m/>
    <m/>
    <m/>
    <m/>
    <m/>
    <m/>
    <m/>
    <m/>
  </r>
  <r>
    <s v="ASASY-03681-08"/>
    <s v="ASY-03681-08"/>
    <s v="N"/>
    <s v="SWEECHENG LIM"/>
    <s v="ASY,YL,MT SHERIDAN,CHASSIS"/>
    <s v="METAL"/>
    <s v="CLOUD NETWORK TECHNOLOGY"/>
    <s v="HONHAI"/>
    <s v="ASY-03681-08"/>
    <n v="15"/>
    <n v="50"/>
    <n v="-1359"/>
    <m/>
    <s v="PO"/>
    <m/>
    <n v="391"/>
    <n v="1500"/>
    <n v="1500"/>
    <n v="1891"/>
    <n v="3391"/>
    <n v="1409"/>
    <n v="1284"/>
    <n v="1284"/>
    <n v="698"/>
    <s v="Can cover demand"/>
    <n v="133.1268"/>
    <m/>
    <n v="-133.1268"/>
    <m/>
    <m/>
    <m/>
    <x v="490"/>
    <s v="Foxconn China  $133.12680 (100%)"/>
    <n v="1000"/>
    <n v="12"/>
    <m/>
    <m/>
    <m/>
    <x v="0"/>
    <x v="4"/>
    <m/>
    <m/>
    <m/>
    <m/>
    <m/>
    <m/>
    <m/>
    <m/>
    <m/>
  </r>
  <r>
    <s v="ASASY-03682-01"/>
    <s v="ASY-03682-01"/>
    <s v="N"/>
    <s v="TeikSoon Loh"/>
    <s v="HEATSINK,BACKING PLATE,YB,MARYSVILLE,W/I"/>
    <s v="HEATSINK"/>
    <s v="LEMTECH TECHNOLOGY LIMITED"/>
    <s v="LEMTECH"/>
    <s v="ASY-03682-01"/>
    <n v="5"/>
    <n v="500"/>
    <n v="-3201"/>
    <m/>
    <s v="PO"/>
    <m/>
    <n v="1562"/>
    <n v="1500"/>
    <n v="0"/>
    <n v="3062"/>
    <n v="3062"/>
    <n v="3701"/>
    <n v="2023"/>
    <n v="2397"/>
    <n v="-2662"/>
    <s v="Cannot cover demand"/>
    <n v="2.2999999999999998"/>
    <m/>
    <n v="-2.2999999999999998"/>
    <m/>
    <m/>
    <m/>
    <x v="491"/>
    <s v="Lemtech $2.33000 (100%)"/>
    <s v="1000 "/>
    <s v="6 "/>
    <m/>
    <m/>
    <s v="HT"/>
    <x v="0"/>
    <x v="4"/>
    <m/>
    <m/>
    <m/>
    <m/>
    <m/>
    <m/>
    <m/>
    <m/>
    <m/>
  </r>
  <r>
    <s v="ASASY-03721-01"/>
    <s v="ASY-03721-01"/>
    <s v="N"/>
    <s v="SWEECHENG LIM"/>
    <s v="ASY,BACKING PLATE,HEATSINK,YUBA,SMARTSVI"/>
    <s v="HEATSINK"/>
    <s v="LEMTECH TECHNOLOGY LIMITED"/>
    <s v="LEMTECH"/>
    <s v="ASY-03721-01"/>
    <n v="7"/>
    <n v="100"/>
    <n v="-1150"/>
    <m/>
    <s v="PO"/>
    <m/>
    <n v="757"/>
    <n v="100"/>
    <n v="0"/>
    <n v="857"/>
    <n v="857"/>
    <n v="1250"/>
    <n v="684"/>
    <n v="684"/>
    <n v="-1077"/>
    <s v="Cannot cover demand"/>
    <n v="13.657999999999999"/>
    <m/>
    <n v="-13.657999999999999"/>
    <m/>
    <m/>
    <m/>
    <x v="492"/>
    <s v="Lemtech $13.49000 (60%) / Aavid China  $13.91000 (40%)"/>
    <s v="500  / 500"/>
    <s v="4  / 12"/>
    <m/>
    <m/>
    <m/>
    <x v="0"/>
    <x v="4"/>
    <m/>
    <m/>
    <m/>
    <m/>
    <m/>
    <m/>
    <m/>
    <m/>
    <m/>
  </r>
  <r>
    <s v="ASASY-04070-02D"/>
    <s v="ASY-04070-02"/>
    <s v="N"/>
    <s v="HOECHOON CHNG"/>
    <s v="ASY,TN,CARIBOU,BASE SHEETMETAL"/>
    <s v="METAL"/>
    <s v="CLOUD NETWORK TECHNOLOGY"/>
    <s v="HONHAI"/>
    <s v="ASY-04070-02"/>
    <n v="12"/>
    <n v="50"/>
    <n v="-19"/>
    <m/>
    <s v="PO"/>
    <m/>
    <n v="0"/>
    <n v="0"/>
    <n v="0"/>
    <n v="0"/>
    <n v="0"/>
    <n v="69"/>
    <n v="0"/>
    <n v="0"/>
    <n v="-69"/>
    <s v="Cannot cover demand"/>
    <n v="56.77"/>
    <m/>
    <n v="-56.77"/>
    <m/>
    <m/>
    <m/>
    <x v="493"/>
    <s v="Foxconn China $56.77000 (100%)"/>
    <n v="50"/>
    <n v="8"/>
    <m/>
    <m/>
    <m/>
    <x v="0"/>
    <x v="4"/>
    <m/>
    <m/>
    <m/>
    <m/>
    <m/>
    <m/>
    <m/>
    <m/>
    <m/>
  </r>
  <r>
    <s v="ASASY-04071-02D"/>
    <s v="ASY-04071-02"/>
    <s v="N"/>
    <s v="HOECHOON CHNG"/>
    <s v="ASY,TN,NARWHAL,BASE SHEETMETAL"/>
    <s v="METAL"/>
    <s v="CLOUD NETWORK TECHNOLOGY"/>
    <s v="HONHAI"/>
    <s v="ASY-04071-02"/>
    <n v="12"/>
    <n v="50"/>
    <n v="8"/>
    <m/>
    <s v="PO"/>
    <m/>
    <n v="0"/>
    <n v="0"/>
    <n v="0"/>
    <n v="0"/>
    <n v="0"/>
    <n v="42"/>
    <n v="0"/>
    <n v="0"/>
    <n v="-42"/>
    <s v="Cannot cover demand"/>
    <n v="55.81"/>
    <m/>
    <n v="-55.81"/>
    <m/>
    <m/>
    <m/>
    <x v="494"/>
    <s v="Foxconn China $55.81000 (100%)"/>
    <n v="50"/>
    <n v="8"/>
    <m/>
    <m/>
    <m/>
    <x v="0"/>
    <x v="4"/>
    <m/>
    <m/>
    <m/>
    <m/>
    <m/>
    <m/>
    <m/>
    <m/>
    <m/>
  </r>
  <r>
    <s v="ASASY-04072-02D"/>
    <s v="ASY-04072-02"/>
    <s v="N"/>
    <s v="HOECHOON CHNG"/>
    <s v="ASY,TN,AKUTAN8,BASE SHEETMETAL"/>
    <s v="METAL"/>
    <s v="CLOUD NETWORK TECHNOLOGY"/>
    <s v="HONHAI"/>
    <s v="ASY-04072-02"/>
    <n v="12"/>
    <n v="25"/>
    <n v="25"/>
    <m/>
    <s v="PO"/>
    <m/>
    <n v="0"/>
    <n v="0"/>
    <n v="0"/>
    <n v="0"/>
    <n v="0"/>
    <n v="0"/>
    <n v="0"/>
    <n v="0"/>
    <n v="0"/>
    <s v="No demand"/>
    <n v="80.45"/>
    <m/>
    <n v="-80.45"/>
    <m/>
    <m/>
    <m/>
    <x v="495"/>
    <s v="Foxconn China $80.45000 (100%)"/>
    <n v="25"/>
    <n v="8"/>
    <m/>
    <m/>
    <m/>
    <x v="0"/>
    <x v="4"/>
    <m/>
    <m/>
    <m/>
    <m/>
    <m/>
    <m/>
    <m/>
    <m/>
    <m/>
  </r>
  <r>
    <s v="ASASY-04073-01D"/>
    <s v="ASY-04073-01"/>
    <s v="N"/>
    <s v="HOECHOON CHNG"/>
    <s v="ASY,CHASSIS,BELVEDERE ISLAND"/>
    <s v="METAL"/>
    <s v="CLOUD NETWORK TECHNOLOGY"/>
    <s v="HONHAI"/>
    <s v="ASY-04073-01"/>
    <n v="12"/>
    <n v="20"/>
    <n v="20"/>
    <m/>
    <s v="PO"/>
    <m/>
    <n v="0"/>
    <n v="0"/>
    <n v="0"/>
    <n v="0"/>
    <n v="0"/>
    <n v="0"/>
    <n v="0"/>
    <n v="0"/>
    <n v="0"/>
    <s v="No demand"/>
    <n v="72.95"/>
    <m/>
    <n v="-72.95"/>
    <m/>
    <m/>
    <m/>
    <x v="496"/>
    <s v="Foxconn China $72.95000 (100%)"/>
    <n v="20"/>
    <n v="8"/>
    <m/>
    <m/>
    <m/>
    <x v="0"/>
    <x v="4"/>
    <m/>
    <m/>
    <m/>
    <m/>
    <m/>
    <m/>
    <m/>
    <m/>
    <m/>
  </r>
  <r>
    <s v="ASASY-04083-01"/>
    <s v="ASY-04083-01"/>
    <s v="N"/>
    <s v="TeikSoon Loh"/>
    <s v="ASY,DN,ELDRIDGE P2,HEATSINK BACKING PLAT"/>
    <s v="METAL"/>
    <s v="AAVID INTERNATIONAL LIMITED"/>
    <s v="AAVID"/>
    <s v="ASY-04083-01"/>
    <n v="9"/>
    <n v="250"/>
    <n v="10"/>
    <m/>
    <s v="PO"/>
    <m/>
    <n v="0"/>
    <n v="0"/>
    <n v="0"/>
    <n v="0"/>
    <n v="0"/>
    <n v="240"/>
    <n v="0"/>
    <n v="0"/>
    <n v="-240"/>
    <s v="Cannot cover demand"/>
    <n v="4.9480000000000004"/>
    <m/>
    <n v="-4.9480000000000004"/>
    <m/>
    <m/>
    <m/>
    <x v="497"/>
    <s v="Lemtech $4.90000 (60%) / Aavid China $5.02000 (40%)"/>
    <s v="500  / 500"/>
    <s v="4  / 12"/>
    <m/>
    <m/>
    <m/>
    <x v="0"/>
    <x v="4"/>
    <m/>
    <m/>
    <m/>
    <m/>
    <m/>
    <m/>
    <m/>
    <m/>
    <m/>
  </r>
  <r>
    <s v="ASASY-04163-02"/>
    <s v="ASY-04163-02"/>
    <s v="N"/>
    <s v="SWEECHENG LIM"/>
    <s v="ASY,MYSTIC,CHASSIS SHEET METAL"/>
    <s v="METAL"/>
    <s v="CLOUD NETWORK TECHNOLOGY"/>
    <s v="HONHAI"/>
    <s v="ASY-04163-02"/>
    <n v="37"/>
    <n v="100"/>
    <n v="100"/>
    <m/>
    <s v="PO"/>
    <m/>
    <n v="33"/>
    <n v="35"/>
    <n v="0"/>
    <n v="68"/>
    <n v="68"/>
    <n v="0"/>
    <n v="0"/>
    <n v="0"/>
    <n v="68"/>
    <s v="No demand"/>
    <n v="215.53659999999999"/>
    <m/>
    <n v="-215.53659999999999"/>
    <m/>
    <m/>
    <m/>
    <x v="498"/>
    <s v="Foxconn $215.53660 (100%)"/>
    <n v="100"/>
    <n v="8"/>
    <m/>
    <m/>
    <m/>
    <x v="0"/>
    <x v="4"/>
    <m/>
    <m/>
    <m/>
    <m/>
    <m/>
    <m/>
    <m/>
    <m/>
    <m/>
  </r>
  <r>
    <s v="ASASY-04217-02D"/>
    <s v="ASY-04217-02"/>
    <s v="N"/>
    <s v="Ong Ghee Kit"/>
    <s v="ASY,TN,CARIBOU,PCA STIFFENER"/>
    <s v="METAL"/>
    <s v="CLOUD NETWORK TECHNOLOGY"/>
    <s v="HONHAI"/>
    <s v="ASY-04217-02"/>
    <n v="12"/>
    <n v="80"/>
    <n v="11"/>
    <m/>
    <s v="PO"/>
    <m/>
    <n v="0"/>
    <n v="0"/>
    <n v="0"/>
    <n v="0"/>
    <n v="0"/>
    <n v="69"/>
    <n v="0"/>
    <n v="0"/>
    <n v="-69"/>
    <s v="Cannot cover demand"/>
    <n v="5.68"/>
    <m/>
    <n v="-5.68"/>
    <m/>
    <m/>
    <m/>
    <x v="499"/>
    <s v="Foxconn China $5.68000 (100%)"/>
    <n v="80"/>
    <n v="8"/>
    <m/>
    <m/>
    <m/>
    <x v="0"/>
    <x v="4"/>
    <m/>
    <m/>
    <m/>
    <m/>
    <m/>
    <m/>
    <m/>
    <m/>
    <m/>
  </r>
  <r>
    <s v="ASASY-04218-01D"/>
    <s v="ASY-04218-01"/>
    <s v="N"/>
    <s v="HOECHOON CHNG"/>
    <s v="ASY,TN,NARWHAL,PCA STIFFENER"/>
    <s v="METAL"/>
    <s v="CLOUD NETWORK TECHNOLOGY"/>
    <s v="HONHAI"/>
    <s v="ASY-04218-01"/>
    <n v="14"/>
    <n v="50"/>
    <n v="8"/>
    <m/>
    <s v="PO"/>
    <m/>
    <n v="0"/>
    <n v="0"/>
    <n v="0"/>
    <n v="0"/>
    <n v="0"/>
    <n v="42"/>
    <n v="0"/>
    <n v="0"/>
    <n v="-42"/>
    <s v="Cannot cover demand"/>
    <n v="5.96"/>
    <m/>
    <n v="-5.96"/>
    <m/>
    <m/>
    <m/>
    <x v="500"/>
    <s v="Foxconn China $5.96000 (100%)"/>
    <n v="50"/>
    <n v="8"/>
    <m/>
    <m/>
    <m/>
    <x v="0"/>
    <x v="4"/>
    <m/>
    <m/>
    <m/>
    <m/>
    <m/>
    <m/>
    <m/>
    <m/>
    <m/>
  </r>
  <r>
    <s v="ASASY-04219-02D"/>
    <s v="ASY-04219-02"/>
    <s v="N"/>
    <s v="HOECHOON CHNG"/>
    <s v="ASY,TN,AKUTAN8,PCA STIFFENER"/>
    <s v="METAL"/>
    <s v="CLOUD NETWORK TECHNOLOGY"/>
    <s v="HONHAI"/>
    <s v="ASY-04219-02"/>
    <n v="7"/>
    <n v="1"/>
    <n v="1"/>
    <m/>
    <s v="PO"/>
    <m/>
    <n v="0"/>
    <n v="0"/>
    <n v="0"/>
    <n v="0"/>
    <n v="0"/>
    <n v="0"/>
    <n v="0"/>
    <n v="0"/>
    <n v="0"/>
    <s v="No demand"/>
    <n v="9.6199999999999992"/>
    <m/>
    <n v="-9.6199999999999992"/>
    <m/>
    <m/>
    <m/>
    <x v="501"/>
    <s v="Foxconn China $9.62000 (100%)"/>
    <n v="25"/>
    <n v="8"/>
    <m/>
    <m/>
    <m/>
    <x v="0"/>
    <x v="4"/>
    <m/>
    <m/>
    <m/>
    <m/>
    <m/>
    <m/>
    <m/>
    <m/>
    <m/>
  </r>
  <r>
    <s v="ASASY-04220-01D"/>
    <s v="ASY-04220-01"/>
    <s v="N"/>
    <s v="HOECHOON CHNG"/>
    <s v="ASY,TN,AKUTAN5,PCA STIFFENER"/>
    <s v="METAL"/>
    <s v="CLOUD NETWORK TECHNOLOGY"/>
    <s v="HON HAI PRECISION INDUSTRY CO. LTD."/>
    <s v="ASY-04220-01"/>
    <n v="12"/>
    <n v="50"/>
    <n v="50"/>
    <m/>
    <s v="PO"/>
    <m/>
    <n v="0"/>
    <n v="0"/>
    <n v="0"/>
    <n v="0"/>
    <n v="0"/>
    <n v="0"/>
    <n v="0"/>
    <n v="0"/>
    <n v="0"/>
    <s v="No demand"/>
    <n v="7.0273000000000003"/>
    <m/>
    <n v="-7.0273000000000003"/>
    <m/>
    <m/>
    <m/>
    <x v="502"/>
    <s v="Foxconn China  $7.02730 (100%)"/>
    <n v="50"/>
    <n v="8"/>
    <m/>
    <m/>
    <m/>
    <x v="0"/>
    <x v="4"/>
    <m/>
    <m/>
    <m/>
    <m/>
    <m/>
    <m/>
    <m/>
    <m/>
    <m/>
  </r>
  <r>
    <s v="ASASY-04221-02D"/>
    <s v="ASY-04221-02"/>
    <s v="N"/>
    <s v="HOECHOON CHNG"/>
    <s v="ASY,TUNDRA,LC,TOP COVER"/>
    <s v="METAL"/>
    <s v="CLOUD NETWORK TECHNOLOGY"/>
    <s v="HON HAI PRECISION INDUSTRY CO. LTD."/>
    <s v="ASY-04221-02"/>
    <n v="12"/>
    <n v="50"/>
    <n v="-19"/>
    <m/>
    <s v="PO"/>
    <m/>
    <n v="0"/>
    <n v="0"/>
    <n v="0"/>
    <n v="0"/>
    <n v="0"/>
    <n v="69"/>
    <n v="0"/>
    <n v="0"/>
    <n v="-69"/>
    <s v="Cannot cover demand"/>
    <n v="9.3937000000000008"/>
    <m/>
    <n v="-9.3937000000000008"/>
    <m/>
    <m/>
    <m/>
    <x v="503"/>
    <s v="Foxconn China  $9.39370 (100%)"/>
    <n v="50"/>
    <n v="8"/>
    <m/>
    <m/>
    <m/>
    <x v="0"/>
    <x v="4"/>
    <m/>
    <m/>
    <m/>
    <m/>
    <m/>
    <m/>
    <m/>
    <m/>
    <m/>
  </r>
  <r>
    <s v="ASASY-04225-01"/>
    <s v="ASY-04225-01"/>
    <s v="N"/>
    <s v="TeikSoon Loh"/>
    <s v="ASY, METAMAKO, HEATSINK SUPPORT, MM01474"/>
    <s v="METAL"/>
    <s v="LEMTECH TECHNOLOGY LIMITED"/>
    <s v="LEMTECH"/>
    <s v="ASY-04225-01"/>
    <n v="5"/>
    <n v="500"/>
    <n v="-278"/>
    <m/>
    <s v="PO"/>
    <m/>
    <n v="382"/>
    <n v="200"/>
    <n v="0"/>
    <n v="582"/>
    <n v="582"/>
    <n v="778"/>
    <n v="270"/>
    <n v="250"/>
    <n v="-466"/>
    <s v="Cannot cover demand"/>
    <n v="1.38"/>
    <m/>
    <n v="-1.38"/>
    <m/>
    <m/>
    <m/>
    <x v="162"/>
    <s v="Lemtech $1.38000 (100%)"/>
    <n v="500"/>
    <n v="4"/>
    <m/>
    <m/>
    <m/>
    <x v="0"/>
    <x v="4"/>
    <m/>
    <m/>
    <m/>
    <m/>
    <m/>
    <m/>
    <m/>
    <m/>
    <m/>
  </r>
  <r>
    <s v="ASASY-04257-02D"/>
    <s v="ASY-04257-02"/>
    <s v="N"/>
    <s v="HOECHOON CHNG"/>
    <s v="ASY,YL,MT JACKSON,BOTTOM COVER"/>
    <s v="METAL"/>
    <s v="CLOUD NETWORK TECHNOLOGY"/>
    <s v="HONHAI"/>
    <s v="ASY-04257-02"/>
    <n v="10"/>
    <n v="30"/>
    <n v="30"/>
    <m/>
    <s v="PO"/>
    <m/>
    <n v="0"/>
    <n v="0"/>
    <n v="0"/>
    <n v="0"/>
    <n v="0"/>
    <n v="0"/>
    <n v="0"/>
    <n v="0"/>
    <n v="0"/>
    <s v="No demand"/>
    <n v="15.510300000000001"/>
    <m/>
    <n v="-15.510300000000001"/>
    <m/>
    <m/>
    <m/>
    <x v="504"/>
    <s v="Foxconn China  $15.51030 (100%)"/>
    <n v="250"/>
    <n v="12"/>
    <m/>
    <m/>
    <m/>
    <x v="0"/>
    <x v="4"/>
    <m/>
    <m/>
    <m/>
    <m/>
    <m/>
    <m/>
    <m/>
    <m/>
    <m/>
  </r>
  <r>
    <s v="ASASY-04257-03D"/>
    <s v="ASY-04257-03"/>
    <s v="N"/>
    <s v="HOECHOON CHNG"/>
    <s v="ASY,YL,MT JACKSON,BOTTOM COVER"/>
    <s v="METAL"/>
    <s v="CLOUD NETWORK TECHNOLOGY"/>
    <s v="HONHAI"/>
    <s v="ASY-04257-03"/>
    <n v="11"/>
    <n v="100"/>
    <n v="-106"/>
    <m/>
    <s v="PO"/>
    <m/>
    <n v="52"/>
    <n v="100"/>
    <n v="0"/>
    <n v="152"/>
    <n v="152"/>
    <n v="206"/>
    <n v="123"/>
    <n v="123"/>
    <n v="-177"/>
    <s v="Cannot cover demand"/>
    <n v="12.45"/>
    <m/>
    <n v="-12.45"/>
    <m/>
    <m/>
    <m/>
    <x v="505"/>
    <s v="Foxconn China  $12.45000 (100%)"/>
    <n v="100"/>
    <n v="12"/>
    <m/>
    <m/>
    <m/>
    <x v="0"/>
    <x v="4"/>
    <m/>
    <m/>
    <m/>
    <m/>
    <m/>
    <m/>
    <m/>
    <m/>
    <m/>
  </r>
  <r>
    <s v="ASASY-04258-03D"/>
    <s v="ASY-04258-03"/>
    <s v="N"/>
    <s v="HOECHOON CHNG"/>
    <s v="ASY,YL,MT JACKSON,CHASSIS"/>
    <s v="METAL"/>
    <s v="CLOUD NETWORK TECHNOLOGY"/>
    <s v="HONHAI"/>
    <s v="ASY-04258-03"/>
    <n v="10"/>
    <n v="50"/>
    <n v="50"/>
    <m/>
    <s v="PO"/>
    <m/>
    <n v="0"/>
    <n v="0"/>
    <n v="0"/>
    <n v="0"/>
    <n v="0"/>
    <n v="0"/>
    <n v="0"/>
    <n v="0"/>
    <n v="0"/>
    <s v="No demand"/>
    <n v="152.02010000000001"/>
    <m/>
    <n v="-152.02010000000001"/>
    <m/>
    <m/>
    <m/>
    <x v="506"/>
    <s v="Foxconn China  $152.02010 (100%)"/>
    <n v="250"/>
    <n v="12"/>
    <m/>
    <m/>
    <m/>
    <x v="0"/>
    <x v="4"/>
    <m/>
    <m/>
    <m/>
    <m/>
    <m/>
    <m/>
    <m/>
    <m/>
    <m/>
  </r>
  <r>
    <s v="ASASY-04258-04D"/>
    <s v="ASY-04258-04"/>
    <s v="N"/>
    <s v="HOECHOON CHNG"/>
    <s v="ASY,YL,MT JACKSON,CHASSIS"/>
    <s v="METAL"/>
    <s v="CLOUD NETWORK TECHNOLOGY"/>
    <s v="HONHAI"/>
    <s v="ASY-04258-04"/>
    <n v="15"/>
    <n v="100"/>
    <n v="46"/>
    <n v="8362.2342000000008"/>
    <s v="PO"/>
    <m/>
    <n v="0"/>
    <n v="0"/>
    <n v="0"/>
    <n v="0"/>
    <n v="0"/>
    <n v="54"/>
    <n v="123"/>
    <n v="123"/>
    <n v="-177"/>
    <s v="Cannot cover demand"/>
    <n v="181.7877"/>
    <m/>
    <n v="-181.7877"/>
    <m/>
    <m/>
    <m/>
    <x v="507"/>
    <s v="Foxconn China  $181.78770 (100%)"/>
    <n v="100"/>
    <n v="12"/>
    <m/>
    <m/>
    <m/>
    <x v="0"/>
    <x v="4"/>
    <m/>
    <m/>
    <m/>
    <m/>
    <m/>
    <m/>
    <m/>
    <m/>
    <m/>
  </r>
  <r>
    <s v="ASASY-04299-01C1"/>
    <s v="ASY-04299-01"/>
    <s v="N"/>
    <s v="TeikSoon Loh"/>
    <s v="ASY,TIMBERCOVE HSNK,BACKING PLATE /W INS"/>
    <s v="METAL"/>
    <s v="LEMTECH TECHNOLOGY LIMITED"/>
    <s v="LEMTECH"/>
    <s v="ASY-04299-01"/>
    <n v="4"/>
    <n v="500"/>
    <n v="500"/>
    <m/>
    <s v="PO"/>
    <m/>
    <n v="348"/>
    <n v="0"/>
    <n v="0"/>
    <n v="348"/>
    <n v="348"/>
    <n v="0"/>
    <n v="0"/>
    <n v="0"/>
    <n v="348"/>
    <s v="No demand"/>
    <n v="3.58"/>
    <m/>
    <n v="-3.58"/>
    <m/>
    <m/>
    <m/>
    <x v="508"/>
    <s v="Lemtech  $3.58000 (100%)"/>
    <n v="100"/>
    <n v="6"/>
    <m/>
    <m/>
    <m/>
    <x v="0"/>
    <x v="4"/>
    <m/>
    <m/>
    <m/>
    <m/>
    <m/>
    <m/>
    <m/>
    <m/>
    <m/>
  </r>
  <r>
    <s v="ASASY-04348-01D"/>
    <s v="ASY-04348-01"/>
    <s v="N"/>
    <s v="HOECHOON CHNG"/>
    <s v="HEATSINK,BACKING PLATE,LYONSVILLE,W/INSU"/>
    <s v="METAL"/>
    <s v="AAVID INTERNATIONAL LIMITED"/>
    <s v="AAVID"/>
    <s v="ASY-04348-01"/>
    <n v="6"/>
    <n v="500"/>
    <n v="500"/>
    <m/>
    <s v="PO"/>
    <m/>
    <n v="470"/>
    <n v="0"/>
    <n v="0"/>
    <n v="470"/>
    <n v="470"/>
    <n v="0"/>
    <n v="0"/>
    <n v="0"/>
    <n v="470"/>
    <s v="No demand"/>
    <n v="13.46"/>
    <m/>
    <n v="-13.46"/>
    <m/>
    <m/>
    <m/>
    <x v="509"/>
    <s v="Aavid $13.22000 (20%) / Lemtech $13.27000 (60%) / Thermcool $14.27000 (20%)"/>
    <s v="1000 / 1000 / 1000"/>
    <s v="8 / 4 / 8"/>
    <m/>
    <m/>
    <m/>
    <x v="0"/>
    <x v="4"/>
    <m/>
    <m/>
    <m/>
    <m/>
    <m/>
    <m/>
    <m/>
    <m/>
    <m/>
  </r>
  <r>
    <s v="ASASY-04348-02D"/>
    <s v="ASY-04348-02"/>
    <s v="N"/>
    <s v="HOECHOON CHNG"/>
    <s v="HEATSINK,BACKING PLATE,LYONSVILLE,W/INSU"/>
    <s v="METAL"/>
    <s v="LEMTECH TECHNOLOGY LIMITED"/>
    <s v="LEMTECH"/>
    <s v="ASY-04348-02"/>
    <n v="5"/>
    <n v="1000"/>
    <n v="1000"/>
    <m/>
    <s v="PO"/>
    <m/>
    <n v="492"/>
    <n v="0"/>
    <n v="0"/>
    <n v="492"/>
    <n v="492"/>
    <n v="0"/>
    <n v="0"/>
    <n v="0"/>
    <n v="492"/>
    <s v="No demand"/>
    <n v="13.244999999999999"/>
    <m/>
    <n v="-13.244999999999999"/>
    <m/>
    <m/>
    <m/>
    <x v="510"/>
    <s v="Lemtech $13.27000 (50%) / Aavid China  $13.22000 (50%)"/>
    <s v="1000  / 1000"/>
    <s v="6  / 12"/>
    <m/>
    <m/>
    <m/>
    <x v="0"/>
    <x v="4"/>
    <m/>
    <m/>
    <m/>
    <m/>
    <m/>
    <m/>
    <m/>
    <m/>
    <m/>
  </r>
  <r>
    <s v="ASASY-04348-03"/>
    <s v="ASY-04348-03"/>
    <s v="N"/>
    <s v="TeikSoon Loh"/>
    <s v="HEATSINK,BACKING PLATE,LYONSVILLE,W/INSU"/>
    <s v="METAL"/>
    <s v="LEMTECH TECHNOLOGY LIMITED"/>
    <s v="LEMTECH"/>
    <s v="ASY-04348-03"/>
    <n v="9"/>
    <n v="500"/>
    <n v="-2140"/>
    <m/>
    <s v="PO"/>
    <m/>
    <n v="1800"/>
    <n v="500"/>
    <n v="0"/>
    <n v="2300"/>
    <n v="2300"/>
    <n v="2640"/>
    <n v="1674"/>
    <n v="1674"/>
    <n v="-2014"/>
    <s v="Cannot cover demand"/>
    <n v="6.806"/>
    <m/>
    <n v="-6.806"/>
    <m/>
    <m/>
    <m/>
    <x v="511"/>
    <s v="Lemtech  $6.75000 (60%) / Aavid China  $6.89000 (40%)"/>
    <s v="500  / 500 "/>
    <s v="6  / 12"/>
    <m/>
    <m/>
    <m/>
    <x v="0"/>
    <x v="4"/>
    <m/>
    <m/>
    <m/>
    <m/>
    <m/>
    <m/>
    <m/>
    <m/>
    <m/>
  </r>
  <r>
    <s v="ASASY-04362-01"/>
    <s v="ASY-04362-01"/>
    <s v="N"/>
    <s v="TeikSoon Loh"/>
    <s v="ASY,BURRO HILL,FAN CONNECTOR,PIGTAIL,MIC"/>
    <s v="METAL"/>
    <s v="PEC MANUFACTURING, INC."/>
    <s v="PEC MANUFACTURING"/>
    <s v="ASY-04362-01"/>
    <n v="5"/>
    <n v="250"/>
    <n v="174"/>
    <m/>
    <s v="PO"/>
    <m/>
    <n v="0"/>
    <n v="100"/>
    <n v="0"/>
    <n v="100"/>
    <n v="100"/>
    <n v="76"/>
    <n v="0"/>
    <n v="0"/>
    <n v="24"/>
    <s v="Can cover demand"/>
    <n v="6.5"/>
    <m/>
    <n v="-6.5"/>
    <m/>
    <m/>
    <m/>
    <x v="254"/>
    <s v="PEC Mfg  $7.50000 (100%)"/>
    <n v="100"/>
    <n v="6"/>
    <m/>
    <m/>
    <s v="ST"/>
    <x v="0"/>
    <x v="4"/>
    <m/>
    <m/>
    <m/>
    <m/>
    <m/>
    <m/>
    <m/>
    <m/>
    <m/>
  </r>
  <r>
    <s v="ASASY-04363-01"/>
    <s v="ASY-04363-01"/>
    <s v="N"/>
    <s v="TeikSoon Loh"/>
    <s v="ASY,3X40MM FAN HARNESS,BURRO HILL"/>
    <s v="METAL"/>
    <s v="PEC MANUFACTURING, INC."/>
    <s v="PEC MANUFACTURING"/>
    <s v="ASY-04363-01"/>
    <n v="5"/>
    <n v="250"/>
    <n v="174"/>
    <m/>
    <s v="PO"/>
    <m/>
    <n v="0"/>
    <n v="100"/>
    <n v="0"/>
    <n v="100"/>
    <n v="100"/>
    <n v="76"/>
    <n v="0"/>
    <n v="0"/>
    <n v="24"/>
    <s v="Can cover demand"/>
    <n v="45"/>
    <m/>
    <n v="-45"/>
    <m/>
    <m/>
    <m/>
    <x v="512"/>
    <s v="PEC mfg  $64.00000 (100%)"/>
    <n v="100"/>
    <n v="6"/>
    <m/>
    <m/>
    <s v="ST"/>
    <x v="0"/>
    <x v="4"/>
    <m/>
    <m/>
    <m/>
    <m/>
    <m/>
    <m/>
    <m/>
    <m/>
    <m/>
  </r>
  <r>
    <s v="ASASY-04639-01D"/>
    <s v="ASY-04639-01"/>
    <s v="N"/>
    <s v="HOECHOON CHNG"/>
    <s v="ASY,Q2C,HEATSINK BACKING PLATE W/ INSULA"/>
    <s v="METAL"/>
    <s v="AAVID INTERNATIONAL LIMITED"/>
    <s v="AAVID"/>
    <s v="ASY-04639-01"/>
    <n v="9"/>
    <n v="250"/>
    <n v="250"/>
    <m/>
    <s v="PO"/>
    <m/>
    <n v="0"/>
    <n v="0"/>
    <n v="0"/>
    <n v="0"/>
    <n v="0"/>
    <n v="0"/>
    <n v="0"/>
    <n v="0"/>
    <n v="0"/>
    <s v="No demand"/>
    <n v="2.62"/>
    <m/>
    <n v="-2.62"/>
    <m/>
    <m/>
    <m/>
    <x v="121"/>
    <s v="Lemtech  $5.00000 (100%)"/>
    <n v="100"/>
    <n v="6"/>
    <m/>
    <m/>
    <s v="HT"/>
    <x v="0"/>
    <x v="4"/>
    <m/>
    <m/>
    <m/>
    <m/>
    <m/>
    <m/>
    <m/>
    <m/>
    <m/>
  </r>
  <r>
    <s v="ASASY-04672-01D"/>
    <s v="ASY-04672-01"/>
    <s v="N"/>
    <s v="HOECHOON CHNG"/>
    <s v="ASY,TN,PENGUIN BASE SHEETMETAL"/>
    <s v="METAL"/>
    <s v="CLOUD NETWORK TECHNOLOGY"/>
    <s v="HONHAI"/>
    <s v="ASY-04672-01"/>
    <n v="7"/>
    <n v="1"/>
    <n v="1"/>
    <m/>
    <s v="PO"/>
    <m/>
    <n v="0"/>
    <n v="0"/>
    <n v="0"/>
    <n v="0"/>
    <n v="0"/>
    <n v="0"/>
    <n v="0"/>
    <n v="0"/>
    <n v="0"/>
    <s v="No demand"/>
    <n v="55.69"/>
    <m/>
    <n v="-55.69"/>
    <m/>
    <m/>
    <m/>
    <x v="513"/>
    <s v="Foxconn China $55.69000 (100%)"/>
    <n v="20"/>
    <n v="8"/>
    <s v="ASY-04672-01"/>
    <m/>
    <m/>
    <x v="0"/>
    <x v="4"/>
    <m/>
    <m/>
    <m/>
    <m/>
    <m/>
    <m/>
    <m/>
    <m/>
    <m/>
  </r>
  <r>
    <s v="ASASY-04695-01D"/>
    <s v="ASY-04695-01"/>
    <s v="N"/>
    <s v="HOECHOON CHNG"/>
    <s v="ASY,TN,REINDEER,BASE SHEETMETAL"/>
    <s v="METAL"/>
    <s v="CLOUD NETWORK TECHNOLOGY"/>
    <s v="HONHAI"/>
    <s v="ASY-04695-01"/>
    <n v="7"/>
    <n v="1"/>
    <n v="1"/>
    <m/>
    <s v="PO"/>
    <m/>
    <n v="0"/>
    <n v="0"/>
    <n v="0"/>
    <n v="0"/>
    <n v="0"/>
    <n v="0"/>
    <n v="0"/>
    <n v="0"/>
    <n v="0"/>
    <s v="No demand"/>
    <n v="56.81"/>
    <m/>
    <n v="-56.81"/>
    <m/>
    <m/>
    <m/>
    <x v="514"/>
    <s v="Foxconn China $56.81000 (100%)"/>
    <n v="30"/>
    <n v="8"/>
    <s v="ASY-04695-01"/>
    <m/>
    <m/>
    <x v="0"/>
    <x v="4"/>
    <m/>
    <m/>
    <m/>
    <m/>
    <m/>
    <m/>
    <m/>
    <m/>
    <m/>
  </r>
  <r>
    <s v="ASCBL-00002"/>
    <s v="CBL-00002"/>
    <s v="N"/>
    <s v="SWEECHENG LIM"/>
    <s v="RJ45 TO DB9 ADAPTER (CISCO PINOUT) WITH"/>
    <s v="CABLE"/>
    <s v="SACO ENTERPRISES INC."/>
    <s v="PACTECH"/>
    <s v="PC-CIS-DB9FRJ45-07-K"/>
    <n v="11"/>
    <n v="5000"/>
    <n v="-59118"/>
    <m/>
    <s v="PO"/>
    <m/>
    <n v="35746"/>
    <n v="30140"/>
    <n v="0"/>
    <n v="65886"/>
    <n v="65886"/>
    <n v="64118"/>
    <n v="22559"/>
    <n v="22910"/>
    <n v="-20791"/>
    <s v="Cannot cover demand"/>
    <n v="0.88"/>
    <m/>
    <n v="-0.88"/>
    <m/>
    <m/>
    <m/>
    <x v="515"/>
    <s v="Pactech $0.88000 (100%)"/>
    <n v="5000"/>
    <n v="8"/>
    <m/>
    <m/>
    <m/>
    <x v="0"/>
    <x v="4"/>
    <m/>
    <m/>
    <m/>
    <m/>
    <m/>
    <m/>
    <m/>
    <m/>
    <m/>
  </r>
  <r>
    <s v="ASCBL-00100"/>
    <s v="CBL-00100"/>
    <s v="N"/>
    <s v="SWEECHENG LIM"/>
    <s v="RJ45 PATCH PANEL CABLE 7FT"/>
    <s v="CABLE"/>
    <s v="SACO ENTERPRISES INC."/>
    <s v="PACTECH"/>
    <s v="AR-C5K-07M"/>
    <n v="11"/>
    <n v="5000"/>
    <n v="-58120"/>
    <m/>
    <s v="PO"/>
    <m/>
    <n v="20813"/>
    <n v="40000"/>
    <n v="0"/>
    <n v="60813"/>
    <n v="60813"/>
    <n v="63120"/>
    <n v="22083"/>
    <n v="22467"/>
    <n v="-24390"/>
    <s v="Cannot cover demand"/>
    <n v="0.89"/>
    <m/>
    <n v="-0.89"/>
    <m/>
    <m/>
    <m/>
    <x v="101"/>
    <s v="Pactech $0.89000 (100%)"/>
    <n v="5000"/>
    <n v="8"/>
    <m/>
    <m/>
    <m/>
    <x v="0"/>
    <x v="4"/>
    <m/>
    <m/>
    <m/>
    <m/>
    <m/>
    <m/>
    <m/>
    <m/>
    <m/>
  </r>
  <r>
    <s v="ASCBL-00170-03"/>
    <s v="CBL-00170-03"/>
    <s v="N"/>
    <s v="SWEECHENG LIM"/>
    <s v="CBL COAX MCX CONNECTORS GUALALA"/>
    <s v="CABLE"/>
    <s v="WAVE2WAVE NETWORKS LIMITED"/>
    <s v="WAVE"/>
    <s v="74-0001-118MM"/>
    <n v="4"/>
    <n v="1000"/>
    <n v="959"/>
    <m/>
    <s v="PO"/>
    <m/>
    <n v="509"/>
    <n v="0"/>
    <n v="0"/>
    <n v="509"/>
    <n v="509"/>
    <n v="41"/>
    <n v="48"/>
    <n v="48"/>
    <n v="420"/>
    <s v="Can cover demand"/>
    <n v="12.82"/>
    <m/>
    <n v="-12.82"/>
    <m/>
    <m/>
    <m/>
    <x v="516"/>
    <s v="Wave $12.82000 (100%)"/>
    <n v="200"/>
    <n v="4"/>
    <m/>
    <m/>
    <m/>
    <x v="0"/>
    <x v="4"/>
    <m/>
    <m/>
    <m/>
    <m/>
    <m/>
    <m/>
    <m/>
    <m/>
    <m/>
  </r>
  <r>
    <s v="ASCBL-00188-01"/>
    <s v="CBL-00188-01"/>
    <s v="N"/>
    <s v="SWEECHENG LIM"/>
    <s v="POWER CORD, INTERNATIONAL, UL/EURO/CCC,"/>
    <s v="CABLE"/>
    <s v="ELECTRI-CORD MANUFACTURING CO"/>
    <s v="ELEC-CORD"/>
    <s v="PCLT64473"/>
    <n v="13"/>
    <n v="9960"/>
    <n v="-112556"/>
    <m/>
    <s v="PO"/>
    <m/>
    <n v="49747"/>
    <n v="75840"/>
    <n v="9960"/>
    <n v="125587"/>
    <n v="135547"/>
    <n v="122516"/>
    <n v="41490"/>
    <n v="40054"/>
    <n v="-28459"/>
    <s v="Cannot cover demand"/>
    <n v="1.8380000000000001"/>
    <m/>
    <n v="-1.8380000000000001"/>
    <m/>
    <m/>
    <m/>
    <x v="450"/>
    <s v="Electri-Cord $1.91000 (80%) / Volex $2.31000 (20%)"/>
    <s v="1050  / 1040"/>
    <s v="12 / 12"/>
    <m/>
    <m/>
    <m/>
    <x v="0"/>
    <x v="4"/>
    <m/>
    <m/>
    <m/>
    <m/>
    <m/>
    <m/>
    <m/>
    <m/>
    <m/>
  </r>
  <r>
    <s v="ASCBL-00190-01"/>
    <s v="CBL-00190-01"/>
    <s v="N"/>
    <s v="SWEECHENG LIM"/>
    <s v="POWER CORD, C19-C20, EU, NA, UK, CHINA,"/>
    <s v="CABLE"/>
    <s v="ELECTRI-CORD MANUFACTURING CO"/>
    <s v="ELEC-CORD"/>
    <s v="CBL-00190-01"/>
    <n v="13"/>
    <n v="500"/>
    <n v="-552"/>
    <m/>
    <s v="PO"/>
    <m/>
    <n v="5262"/>
    <n v="0"/>
    <n v="0"/>
    <n v="5262"/>
    <n v="5262"/>
    <n v="1052"/>
    <n v="360"/>
    <n v="360"/>
    <n v="3850"/>
    <s v="Can cover demand"/>
    <n v="4.0199999999999996"/>
    <m/>
    <n v="-4.0199999999999996"/>
    <m/>
    <m/>
    <m/>
    <x v="517"/>
    <s v="Electri-Cord $4.02000 (100%)"/>
    <n v="495"/>
    <n v="12"/>
    <m/>
    <m/>
    <m/>
    <x v="0"/>
    <x v="4"/>
    <m/>
    <m/>
    <m/>
    <m/>
    <m/>
    <m/>
    <m/>
    <m/>
    <m/>
  </r>
  <r>
    <s v="ASCBL-00288-04"/>
    <s v="CBL-00288-04"/>
    <s v="N"/>
    <s v="SWEECHENG LIM"/>
    <s v="CBL,MENDOCINO,PSU,MB"/>
    <s v="CABLE"/>
    <s v="FOXCONN INTERCONNECT TECHNOLOGY"/>
    <s v="FOXCONN"/>
    <s v="WDA06DX-01DX1-EF"/>
    <n v="14"/>
    <n v="2500"/>
    <n v="-7202"/>
    <m/>
    <s v="PO"/>
    <m/>
    <n v="7821"/>
    <n v="2500"/>
    <n v="2500"/>
    <n v="10321"/>
    <n v="12821"/>
    <n v="9702"/>
    <n v="6624"/>
    <n v="4496"/>
    <n v="-3505"/>
    <s v="Cannot cover demand"/>
    <n v="1.33"/>
    <m/>
    <n v="-1.33"/>
    <m/>
    <m/>
    <m/>
    <x v="518"/>
    <s v="Foxconn $1.33000 (100%)"/>
    <n v="2500"/>
    <n v="12"/>
    <m/>
    <m/>
    <m/>
    <x v="0"/>
    <x v="4"/>
    <m/>
    <m/>
    <m/>
    <m/>
    <m/>
    <m/>
    <m/>
    <m/>
    <m/>
  </r>
  <r>
    <s v="ASCBL-00290-04"/>
    <s v="CBL-00290-04"/>
    <s v="N"/>
    <s v="HuiLing Lau"/>
    <s v="CBL,MENDOCINO,AC,INLET"/>
    <s v="CABLE"/>
    <s v="CLOUD NETWORK TECHNOLOGY"/>
    <s v="HONHAI"/>
    <s v="CBL-00290-04"/>
    <n v="8"/>
    <n v="2700"/>
    <n v="-6514"/>
    <m/>
    <s v="PO"/>
    <m/>
    <n v="17839"/>
    <n v="0"/>
    <n v="0"/>
    <n v="17839"/>
    <n v="17839"/>
    <n v="9214"/>
    <n v="6500"/>
    <n v="4460"/>
    <n v="2125"/>
    <s v="Can cover demand"/>
    <n v="4.9800000000000004"/>
    <m/>
    <n v="-4.9800000000000004"/>
    <m/>
    <m/>
    <m/>
    <x v="519"/>
    <s v="Foxconn $4.98000 (100%)"/>
    <n v="2700"/>
    <n v="7"/>
    <m/>
    <m/>
    <m/>
    <x v="0"/>
    <x v="4"/>
    <m/>
    <m/>
    <m/>
    <m/>
    <m/>
    <m/>
    <m/>
    <m/>
    <m/>
  </r>
  <r>
    <s v="ASCBL-00296-04"/>
    <s v="CBL-00296-04"/>
    <s v="N"/>
    <s v="SWEECHENG LIM"/>
    <s v="CBL,RUSSIAN GULCH,DC INLET"/>
    <s v="CABLE"/>
    <s v="GOLDEN STATE ASSEMBLY INC"/>
    <s v="GOLDENSTAT"/>
    <s v="CBL-00296-04"/>
    <n v="4"/>
    <n v="100"/>
    <n v="-388"/>
    <m/>
    <s v="PO"/>
    <m/>
    <n v="105"/>
    <n v="200"/>
    <n v="0"/>
    <n v="305"/>
    <n v="305"/>
    <n v="488"/>
    <n v="124"/>
    <n v="36"/>
    <n v="-307"/>
    <s v="Cannot cover demand"/>
    <n v="3.78"/>
    <m/>
    <n v="-3.78"/>
    <m/>
    <m/>
    <m/>
    <x v="520"/>
    <s v="Golden State $3.78000 (100%)"/>
    <n v="501"/>
    <n v="6"/>
    <m/>
    <m/>
    <m/>
    <x v="0"/>
    <x v="4"/>
    <m/>
    <m/>
    <m/>
    <m/>
    <m/>
    <m/>
    <m/>
    <m/>
    <m/>
  </r>
  <r>
    <s v="ASCBL-00310-01"/>
    <s v="CBL-00310-01"/>
    <s v="N"/>
    <s v="SWEECHENG LIM"/>
    <s v="CBL,RUSSIAN GULCH,FILTER"/>
    <s v="CABLE"/>
    <s v="TYCO ELECTRONICS (MALAYSIA) SDN."/>
    <s v="TE"/>
    <s v="7-1609128-4"/>
    <n v="10"/>
    <n v="108"/>
    <n v="-380"/>
    <m/>
    <s v="PO"/>
    <m/>
    <n v="358"/>
    <n v="216"/>
    <n v="0"/>
    <n v="574"/>
    <n v="574"/>
    <n v="488"/>
    <n v="124"/>
    <n v="36"/>
    <n v="-38"/>
    <s v="Cannot cover demand"/>
    <n v="4.75"/>
    <m/>
    <n v="-4.75"/>
    <m/>
    <m/>
    <m/>
    <x v="521"/>
    <s v="TE $4.75000 (100%)"/>
    <n v="36"/>
    <n v="10"/>
    <m/>
    <m/>
    <m/>
    <x v="0"/>
    <x v="4"/>
    <m/>
    <m/>
    <m/>
    <m/>
    <m/>
    <m/>
    <m/>
    <m/>
    <m/>
  </r>
  <r>
    <s v="ASCBL-00369-01"/>
    <s v="CBL-00369-01"/>
    <s v="N"/>
    <s v="SWEECHENG LIM"/>
    <s v="CABLE,POWER,GLENHAVEN-TO-ROOK"/>
    <s v="CABLE"/>
    <s v="AMPHENOL INTERCONNECT PRODUCTS"/>
    <s v="AMPHENOL"/>
    <s v="CBL-00369-01"/>
    <n v="7"/>
    <n v="500"/>
    <n v="-1154"/>
    <m/>
    <s v="PO"/>
    <m/>
    <n v="1371"/>
    <n v="0"/>
    <n v="0"/>
    <n v="1371"/>
    <n v="1371"/>
    <n v="1654"/>
    <n v="1110"/>
    <n v="1102"/>
    <n v="-1393"/>
    <s v="Cannot cover demand"/>
    <n v="2.6379999999999999"/>
    <m/>
    <n v="-2.6379999999999999"/>
    <m/>
    <m/>
    <m/>
    <x v="522"/>
    <s v="JPC $2.98000 (40%) / Amphenol MX $2.41000 (60%)"/>
    <s v="500 / 500"/>
    <s v="6 / 6"/>
    <m/>
    <m/>
    <m/>
    <x v="0"/>
    <x v="4"/>
    <m/>
    <m/>
    <m/>
    <m/>
    <m/>
    <m/>
    <m/>
    <m/>
    <m/>
  </r>
  <r>
    <s v="ASCBL-00370-02"/>
    <s v="CBL-00370-02"/>
    <s v="N"/>
    <s v="SWEECHENG LIM"/>
    <s v="CABLE,POWER,MIDPLANE TO ROOK"/>
    <s v="CABLE"/>
    <s v="WAVE2WAVE NETWORKS LIMITED"/>
    <s v="WAVE"/>
    <s v="74-0006-165MM"/>
    <n v="4"/>
    <n v="2000"/>
    <n v="1794"/>
    <m/>
    <s v="PO"/>
    <m/>
    <n v="3016"/>
    <n v="0"/>
    <n v="0"/>
    <n v="3016"/>
    <n v="3016"/>
    <n v="206"/>
    <n v="240"/>
    <n v="240"/>
    <n v="2570"/>
    <s v="Can cover demand"/>
    <n v="8.56"/>
    <m/>
    <n v="-8.56"/>
    <m/>
    <m/>
    <m/>
    <x v="523"/>
    <s v="Wave 2 Wave $8.56000 (100%)"/>
    <n v="200"/>
    <n v="6"/>
    <m/>
    <m/>
    <m/>
    <x v="0"/>
    <x v="4"/>
    <m/>
    <m/>
    <m/>
    <m/>
    <m/>
    <m/>
    <m/>
    <m/>
    <m/>
  </r>
  <r>
    <s v="ASCBL-00373-01"/>
    <s v="CBL-00373-01"/>
    <s v="N"/>
    <s v="SWEECHENG LIM"/>
    <s v="CABLE, 2X6, POWER, MIDPLANE TO FANS"/>
    <s v="CABLE"/>
    <s v="GOLDEN STATE ASSEMBLY INC"/>
    <s v="GOLDENSTAT"/>
    <s v="CBL-00373-01"/>
    <n v="5"/>
    <n v="1000"/>
    <n v="794"/>
    <m/>
    <s v="PO"/>
    <m/>
    <n v="2924"/>
    <n v="0"/>
    <n v="0"/>
    <n v="2924"/>
    <n v="2924"/>
    <n v="206"/>
    <n v="240"/>
    <n v="240"/>
    <n v="2478"/>
    <s v="Can cover demand"/>
    <n v="9.43"/>
    <m/>
    <n v="-9.43"/>
    <m/>
    <m/>
    <m/>
    <x v="524"/>
    <s v="Golden State $9.43000 (100%)"/>
    <n v="200"/>
    <n v="4"/>
    <m/>
    <m/>
    <m/>
    <x v="0"/>
    <x v="4"/>
    <m/>
    <m/>
    <m/>
    <m/>
    <m/>
    <m/>
    <m/>
    <m/>
    <m/>
  </r>
  <r>
    <s v="ASCBL-00376-01"/>
    <s v="CBL-00376-01"/>
    <s v="N"/>
    <s v="SWEECHENG LIM"/>
    <s v="CBL,COAX,MCX CONNECTORS,OAKLAND"/>
    <s v="CABLE"/>
    <s v="WAVE2WAVE NETWORKS LIMITED"/>
    <s v="WAVE"/>
    <s v="74-0005-265MM"/>
    <n v="6"/>
    <n v="1000"/>
    <n v="-696"/>
    <m/>
    <s v="PO"/>
    <m/>
    <n v="861"/>
    <n v="1000"/>
    <n v="0"/>
    <n v="1861"/>
    <n v="1861"/>
    <n v="1696"/>
    <n v="370"/>
    <n v="180"/>
    <n v="-205"/>
    <s v="Cannot cover demand"/>
    <n v="3.87"/>
    <m/>
    <n v="-3.87"/>
    <m/>
    <m/>
    <m/>
    <x v="525"/>
    <s v="Wave 2 Wave $3.87000 (100%)"/>
    <n v="1000"/>
    <n v="5"/>
    <m/>
    <m/>
    <m/>
    <x v="0"/>
    <x v="4"/>
    <m/>
    <m/>
    <m/>
    <m/>
    <m/>
    <m/>
    <m/>
    <m/>
    <m/>
  </r>
  <r>
    <s v="ASCBL-00402-01"/>
    <s v="CBL-00402-01"/>
    <s v="N"/>
    <s v="SWEECHENG LIM"/>
    <s v="CABLE, 2X8, POWER, SAN MATEO, COLOR CODE"/>
    <s v="CABLE"/>
    <s v="GOLDEN STATE ASSEMBLY INC"/>
    <s v="GOLDENSTAT"/>
    <s v="CBL-00402-01"/>
    <n v="5"/>
    <n v="100"/>
    <n v="-6"/>
    <m/>
    <s v="PO"/>
    <m/>
    <n v="84"/>
    <n v="100"/>
    <n v="0"/>
    <n v="184"/>
    <n v="184"/>
    <n v="106"/>
    <n v="45"/>
    <n v="45"/>
    <n v="33"/>
    <s v="Can cover demand"/>
    <n v="14.08"/>
    <m/>
    <n v="-14.08"/>
    <m/>
    <m/>
    <m/>
    <x v="526"/>
    <s v="Golden State $14.08000 (100%)"/>
    <n v="100"/>
    <n v="4"/>
    <m/>
    <m/>
    <m/>
    <x v="0"/>
    <x v="4"/>
    <m/>
    <m/>
    <m/>
    <m/>
    <m/>
    <m/>
    <m/>
    <m/>
    <m/>
  </r>
  <r>
    <s v="ASCBL-00412-01"/>
    <s v="CBL-00412-01"/>
    <s v="N"/>
    <s v="SWEECHENG LIM"/>
    <s v="CABLE, FLEX JUMPER, 0.5MM PITCH, 0.3MM T"/>
    <s v="CABLE"/>
    <s v="MOLEX SINGAPORE PTE LTD"/>
    <s v="MOLEX"/>
    <s v="150200323"/>
    <n v="13"/>
    <n v="2000"/>
    <n v="1894"/>
    <m/>
    <s v="Delivery"/>
    <m/>
    <n v="2004"/>
    <n v="0"/>
    <n v="0"/>
    <n v="2004"/>
    <n v="2004"/>
    <n v="106"/>
    <n v="45"/>
    <n v="45"/>
    <n v="1853"/>
    <s v="Can cover demand"/>
    <n v="1.85"/>
    <m/>
    <n v="-1.85"/>
    <m/>
    <m/>
    <m/>
    <x v="143"/>
    <s v="Molex $1.85000 (100%)"/>
    <n v="2000"/>
    <n v="10"/>
    <m/>
    <m/>
    <m/>
    <x v="0"/>
    <x v="4"/>
    <m/>
    <m/>
    <m/>
    <m/>
    <m/>
    <m/>
    <m/>
    <m/>
    <m/>
  </r>
  <r>
    <s v="ASCBL-00418-01"/>
    <s v="CBL-00418-01"/>
    <s v="N"/>
    <s v="SWEECHENG LIM"/>
    <s v="CABLE,2X4 LED BOARD"/>
    <s v="CABLE"/>
    <s v="MOLEX SINGAPORE PTE LTD"/>
    <s v="MOLEX"/>
    <s v="688017920"/>
    <n v="12"/>
    <n v="1000"/>
    <n v="282"/>
    <m/>
    <s v="Delivery"/>
    <m/>
    <n v="863"/>
    <n v="1000"/>
    <n v="0"/>
    <n v="1863"/>
    <n v="1863"/>
    <n v="718"/>
    <n v="429"/>
    <n v="429"/>
    <n v="-284"/>
    <s v="Cannot cover demand"/>
    <n v="2.5"/>
    <m/>
    <n v="-2.5"/>
    <m/>
    <m/>
    <m/>
    <x v="195"/>
    <s v="Molex $2.50000 (100%)"/>
    <n v="1000"/>
    <n v="10"/>
    <m/>
    <m/>
    <m/>
    <x v="0"/>
    <x v="4"/>
    <m/>
    <m/>
    <m/>
    <m/>
    <m/>
    <m/>
    <m/>
    <m/>
    <m/>
  </r>
  <r>
    <s v="ASCBL-00422-01"/>
    <s v="CBL-00422-01"/>
    <s v="N"/>
    <s v="SWEECHENG LIM"/>
    <s v="ECO-11753, CUT-IN - USE REV-02"/>
    <s v="CABLE"/>
    <s v="PEC MANUFACTURING, INC."/>
    <s v="PECMAN"/>
    <s v="CBL-00422-01"/>
    <n v="4"/>
    <n v="250"/>
    <n v="190"/>
    <m/>
    <s v="PO"/>
    <m/>
    <n v="272"/>
    <n v="0"/>
    <n v="0"/>
    <n v="272"/>
    <n v="272"/>
    <n v="60"/>
    <n v="0"/>
    <n v="0"/>
    <n v="212"/>
    <s v="Can cover demand"/>
    <n v="45.75"/>
    <m/>
    <n v="-45.75"/>
    <m/>
    <m/>
    <m/>
    <x v="527"/>
    <s v="PEC $45.75000 (100%)"/>
    <n v="100"/>
    <n v="8"/>
    <m/>
    <m/>
    <m/>
    <x v="0"/>
    <x v="4"/>
    <m/>
    <m/>
    <m/>
    <m/>
    <m/>
    <m/>
    <m/>
    <m/>
    <m/>
  </r>
  <r>
    <s v="ASCBL-00422-02"/>
    <s v="CBL-00422-02"/>
    <s v="N"/>
    <s v="SWEECHENG LIM"/>
    <s v="CBL,COAX,MCX TO SMA,BUNDLE,SAN MATEO"/>
    <s v="CABLE"/>
    <s v="PEC MANUFACTURING, INC."/>
    <s v="PECMAN"/>
    <s v="CBL-00422-02"/>
    <n v="5"/>
    <n v="250"/>
    <n v="144"/>
    <m/>
    <s v="PO"/>
    <m/>
    <n v="487"/>
    <n v="0"/>
    <n v="0"/>
    <n v="487"/>
    <n v="487"/>
    <n v="106"/>
    <n v="45"/>
    <n v="45"/>
    <n v="336"/>
    <s v="Can cover demand"/>
    <n v="42.5"/>
    <m/>
    <n v="-42.5"/>
    <m/>
    <m/>
    <m/>
    <x v="528"/>
    <s v="PEC $42.50000 (100%)"/>
    <n v="250"/>
    <n v="4"/>
    <s v="CBL-00422-02"/>
    <m/>
    <m/>
    <x v="0"/>
    <x v="4"/>
    <m/>
    <m/>
    <m/>
    <m/>
    <m/>
    <m/>
    <m/>
    <m/>
    <m/>
  </r>
  <r>
    <s v="ASCBL-00430-01"/>
    <s v="CBL-00430-01"/>
    <s v="N"/>
    <s v="SWEECHENG LIM"/>
    <s v="CBL ASSY,7 PINS,2X4 LED BOARD,L SHAPE LE"/>
    <s v="CABLE"/>
    <s v="MOLEX (MALAYSIA) SDN. BHD."/>
    <s v="MOLEX"/>
    <s v="688017894"/>
    <n v="17"/>
    <n v="5000"/>
    <n v="4887"/>
    <m/>
    <s v="Delivery"/>
    <m/>
    <n v="1450"/>
    <n v="0"/>
    <n v="0"/>
    <n v="1450"/>
    <n v="1450"/>
    <n v="113"/>
    <n v="150"/>
    <n v="150"/>
    <n v="1187"/>
    <s v="Can cover demand"/>
    <n v="2.92"/>
    <m/>
    <n v="-2.92"/>
    <m/>
    <m/>
    <m/>
    <x v="529"/>
    <s v="Molex $2.92000 (100%)"/>
    <n v="1000"/>
    <n v="16"/>
    <m/>
    <m/>
    <m/>
    <x v="0"/>
    <x v="4"/>
    <m/>
    <m/>
    <m/>
    <m/>
    <m/>
    <m/>
    <m/>
    <m/>
    <m/>
  </r>
  <r>
    <s v="ASCBL-00431-01"/>
    <s v="CBL-00431-01"/>
    <s v="N"/>
    <s v="SWEECHENG LIM"/>
    <s v="CBL ASSY,7 PINS,2X4 LED BOARD,L SHAPE RI"/>
    <s v="CABLE"/>
    <s v="MOLEX (MALAYSIA) SDN. BHD."/>
    <s v="MOLEX"/>
    <s v="688017897"/>
    <n v="17"/>
    <n v="5000"/>
    <n v="4887"/>
    <m/>
    <s v="Delivery"/>
    <m/>
    <n v="550"/>
    <n v="0"/>
    <n v="0"/>
    <n v="550"/>
    <n v="550"/>
    <n v="113"/>
    <n v="150"/>
    <n v="150"/>
    <n v="287"/>
    <s v="Can cover demand"/>
    <n v="2.91"/>
    <m/>
    <n v="-2.91"/>
    <m/>
    <m/>
    <m/>
    <x v="530"/>
    <s v="Molex $2.91000 (100%)"/>
    <n v="1000"/>
    <n v="16"/>
    <m/>
    <m/>
    <m/>
    <x v="0"/>
    <x v="4"/>
    <m/>
    <m/>
    <m/>
    <m/>
    <m/>
    <m/>
    <m/>
    <m/>
    <m/>
  </r>
  <r>
    <s v="ASCBL-00432-01"/>
    <s v="CBL-00432-01"/>
    <s v="N"/>
    <s v="SWEECHENG LIM"/>
    <s v="CBL ASSY,7 PINS,OSFP LED BOARD,U SHAPE"/>
    <s v="CABLE"/>
    <s v="MOLEX SINGAPORE PTE LTD"/>
    <s v="MOLEX"/>
    <s v="688017895"/>
    <n v="17"/>
    <n v="5000"/>
    <n v="4661"/>
    <m/>
    <s v="Delivery"/>
    <m/>
    <n v="5094"/>
    <n v="0"/>
    <n v="0"/>
    <n v="5094"/>
    <n v="5094"/>
    <n v="339"/>
    <n v="450"/>
    <n v="450"/>
    <n v="4305"/>
    <s v="Can cover demand"/>
    <n v="2.61"/>
    <m/>
    <n v="-2.61"/>
    <m/>
    <m/>
    <m/>
    <x v="531"/>
    <s v="Molex $2.61000 (100%)"/>
    <n v="1000"/>
    <n v="16"/>
    <m/>
    <m/>
    <m/>
    <x v="0"/>
    <x v="4"/>
    <m/>
    <m/>
    <m/>
    <m/>
    <m/>
    <m/>
    <m/>
    <m/>
    <m/>
  </r>
  <r>
    <s v="ASCBL-00433-01"/>
    <s v="CBL-00433-01"/>
    <s v="N"/>
    <s v="RACHEL TAM"/>
    <s v="CBL ASSY,7 PINS,OSFP LED BOARD,SIDE,U SH"/>
    <s v="CABLE"/>
    <s v="MOLEX SINGAPORE PTE LTD"/>
    <s v="MOLEX"/>
    <s v="688017896"/>
    <n v="17"/>
    <n v="5000"/>
    <n v="5000"/>
    <m/>
    <s v="Delivery"/>
    <m/>
    <n v="0"/>
    <n v="0"/>
    <n v="0"/>
    <n v="0"/>
    <n v="0"/>
    <n v="0"/>
    <n v="0"/>
    <n v="0"/>
    <n v="0"/>
    <s v="No demand"/>
    <n v="2.99"/>
    <m/>
    <n v="-2.99"/>
    <m/>
    <m/>
    <m/>
    <x v="532"/>
    <s v="Molex  $2.99000 (100%)"/>
    <n v="1000"/>
    <n v="16"/>
    <m/>
    <m/>
    <m/>
    <x v="0"/>
    <x v="4"/>
    <m/>
    <m/>
    <m/>
    <m/>
    <m/>
    <m/>
    <m/>
    <m/>
    <m/>
  </r>
  <r>
    <s v="ASCBL-00434-01"/>
    <s v="CBL-00434-01"/>
    <s v="N"/>
    <s v="SWEECHENG LIM"/>
    <s v="CABLE ASY, 50 OHM, COAX, SMA TO MHFI F-P"/>
    <s v="CABLE"/>
    <s v="TAOGLAS LIMITED"/>
    <s v="TAOGLAS"/>
    <s v="CAB.011"/>
    <n v="13"/>
    <n v="100"/>
    <n v="-702"/>
    <m/>
    <s v="PO"/>
    <m/>
    <n v="715"/>
    <n v="400"/>
    <n v="100"/>
    <n v="1115"/>
    <n v="1215"/>
    <n v="802"/>
    <n v="387"/>
    <n v="362"/>
    <n v="26"/>
    <s v="Can cover demand"/>
    <n v="5.95"/>
    <m/>
    <n v="-5.95"/>
    <m/>
    <m/>
    <m/>
    <x v="249"/>
    <s v="Taoglas $5.95000 (100%)"/>
    <n v="100"/>
    <n v="8"/>
    <m/>
    <m/>
    <m/>
    <x v="0"/>
    <x v="4"/>
    <m/>
    <m/>
    <m/>
    <m/>
    <m/>
    <m/>
    <m/>
    <m/>
    <m/>
  </r>
  <r>
    <s v="ASCBL-00438-01"/>
    <s v="CBL-00438-01"/>
    <s v="N"/>
    <s v="SWEECHENG LIM"/>
    <s v="POWER CORD, C19-C20, EU, NA, UK, CHINA,"/>
    <s v="CABLE"/>
    <s v="ELECTRI-CORD MANUFACTURING CO"/>
    <s v="ELEC-CORD"/>
    <s v="CBL-00438-01"/>
    <n v="13"/>
    <n v="1035"/>
    <n v="-3"/>
    <m/>
    <s v="PO"/>
    <m/>
    <n v="3551"/>
    <n v="0"/>
    <n v="0"/>
    <n v="3551"/>
    <n v="3551"/>
    <n v="1038"/>
    <n v="660"/>
    <n v="668"/>
    <n v="1853"/>
    <s v="Can cover demand"/>
    <n v="4.1749999999999998"/>
    <m/>
    <n v="-4.1749999999999998"/>
    <m/>
    <m/>
    <m/>
    <x v="533"/>
    <s v="Electricord $4.02000 (50%) / Volex $4.33000 (50%)"/>
    <s v="495 / 1000"/>
    <s v="8  / 8"/>
    <m/>
    <m/>
    <m/>
    <x v="0"/>
    <x v="4"/>
    <m/>
    <m/>
    <m/>
    <m/>
    <m/>
    <m/>
    <m/>
    <m/>
    <m/>
  </r>
  <r>
    <s v="ASCBL-00446-01"/>
    <s v="CBL-00446-01"/>
    <s v="N"/>
    <s v="SWEECHENG LIM"/>
    <s v="POWER CORD, C19-C20, EU, NA, UK, CHINA,"/>
    <s v="CABLE"/>
    <s v="VOLEX (ASIA) PTE LTD"/>
    <s v="VOLEX"/>
    <s v="CBL-00446-01"/>
    <n v="9"/>
    <n v="4980"/>
    <n v="884"/>
    <m/>
    <s v="PO"/>
    <m/>
    <n v="1612"/>
    <n v="4980"/>
    <n v="0"/>
    <n v="6592"/>
    <n v="6592"/>
    <n v="4096"/>
    <n v="2400"/>
    <n v="900"/>
    <n v="96"/>
    <s v="Can cover demand"/>
    <n v="3.2"/>
    <m/>
    <n v="-3.2"/>
    <m/>
    <m/>
    <m/>
    <x v="178"/>
    <s v="Volex $3.20000 (100%)"/>
    <n v="5000"/>
    <n v="10"/>
    <m/>
    <m/>
    <m/>
    <x v="0"/>
    <x v="4"/>
    <m/>
    <m/>
    <m/>
    <m/>
    <m/>
    <m/>
    <m/>
    <m/>
    <m/>
  </r>
  <r>
    <s v="ASCBL-00448-01"/>
    <s v="CBL-00448-01"/>
    <s v="N"/>
    <s v="SWEECHENG LIM"/>
    <s v="CABLE ASY, 20 PIN, 80MM RIBBON, MM01016"/>
    <s v="CABLE"/>
    <s v="EDGAR TECHNOLOGY (SHENZHEN) LIMITED"/>
    <s v="DGEDGARAUT"/>
    <s v="CH-02101400167"/>
    <n v="7"/>
    <n v="100"/>
    <n v="-59"/>
    <m/>
    <s v="PO"/>
    <m/>
    <n v="195"/>
    <n v="100"/>
    <n v="0"/>
    <n v="295"/>
    <n v="295"/>
    <n v="159"/>
    <n v="86"/>
    <n v="45"/>
    <n v="50"/>
    <s v="Can cover demand"/>
    <n v="5.95"/>
    <m/>
    <n v="-5.95"/>
    <m/>
    <m/>
    <m/>
    <x v="249"/>
    <s v="DG Edgar $5.95000 (100%)"/>
    <n v="100"/>
    <n v="8"/>
    <m/>
    <m/>
    <m/>
    <x v="0"/>
    <x v="4"/>
    <m/>
    <m/>
    <m/>
    <m/>
    <m/>
    <m/>
    <m/>
    <m/>
    <m/>
  </r>
  <r>
    <s v="ASCBL-00449-01"/>
    <s v="CBL-00449-01"/>
    <s v="N"/>
    <s v="SWEECHENG LIM"/>
    <s v="CABLE ASY, IDC 2 X 8PIN TO VGA 15PIN FEM"/>
    <s v="CABLE"/>
    <s v="LINSONE TECHNOLOGIES LIMITED"/>
    <s v="LINSONE"/>
    <s v="MM00754"/>
    <n v="5"/>
    <n v="1000"/>
    <n v="1000"/>
    <m/>
    <s v="Delivery"/>
    <m/>
    <n v="1000"/>
    <n v="0"/>
    <n v="0"/>
    <n v="1000"/>
    <n v="1000"/>
    <n v="0"/>
    <n v="0"/>
    <n v="0"/>
    <n v="1000"/>
    <s v="No demand"/>
    <n v="3.95"/>
    <m/>
    <n v="-3.95"/>
    <m/>
    <m/>
    <m/>
    <x v="534"/>
    <s v="Linesone $3.95000 (100%)"/>
    <n v="100"/>
    <n v="6"/>
    <m/>
    <m/>
    <m/>
    <x v="0"/>
    <x v="4"/>
    <m/>
    <m/>
    <m/>
    <m/>
    <m/>
    <m/>
    <m/>
    <m/>
    <m/>
  </r>
  <r>
    <s v="ASCBL-00651-01"/>
    <s v="CBL-00651-01"/>
    <s v="N"/>
    <s v="SWEECHENG LIM"/>
    <s v="CABLE UMC PLUG-PLUG 100MM"/>
    <s v="CABLE"/>
    <s v="WISELINK TECHNOLOGY PTE LTD"/>
    <s v="CINCHCONN"/>
    <s v="415-0085-100"/>
    <n v="13"/>
    <n v="100"/>
    <n v="50"/>
    <m/>
    <s v="Delivery"/>
    <m/>
    <n v="200"/>
    <n v="0"/>
    <n v="0"/>
    <n v="200"/>
    <n v="200"/>
    <n v="50"/>
    <n v="0"/>
    <n v="0"/>
    <n v="150"/>
    <s v="Can cover demand"/>
    <n v="2.4"/>
    <m/>
    <n v="-2.4"/>
    <m/>
    <m/>
    <m/>
    <x v="535"/>
    <s v="Cinch Connectivity Solutions $2.40000 (100%)"/>
    <n v="100"/>
    <n v="7"/>
    <s v="415-0085-100"/>
    <m/>
    <m/>
    <x v="0"/>
    <x v="4"/>
    <m/>
    <m/>
    <m/>
    <m/>
    <m/>
    <m/>
    <m/>
    <m/>
    <m/>
  </r>
  <r>
    <s v="ASHSK-00105"/>
    <s v="HSK-00105"/>
    <s v="N"/>
    <s v="SWEECHENG LIM"/>
    <s v="HTSK HEATSINK 15MM W/TAPE"/>
    <s v="HEATSINK"/>
    <s v="VETTE TAIWAN CO., LTD"/>
    <s v="VETTECORP"/>
    <s v="108098"/>
    <n v="9"/>
    <n v="1000"/>
    <n v="-980"/>
    <m/>
    <s v="PO"/>
    <m/>
    <n v="2381"/>
    <n v="0"/>
    <n v="0"/>
    <n v="2381"/>
    <n v="2381"/>
    <n v="1980"/>
    <n v="717"/>
    <n v="492"/>
    <n v="-316"/>
    <s v="Cannot cover demand"/>
    <n v="0.92"/>
    <m/>
    <n v="-0.92"/>
    <m/>
    <m/>
    <m/>
    <x v="536"/>
    <s v="Vette $0.92000 (100%)"/>
    <n v="1000"/>
    <n v="10"/>
    <m/>
    <m/>
    <m/>
    <x v="0"/>
    <x v="4"/>
    <m/>
    <m/>
    <m/>
    <m/>
    <m/>
    <m/>
    <m/>
    <m/>
    <m/>
  </r>
  <r>
    <s v="ASHSK-00113"/>
    <s v="HSK-00113"/>
    <s v="N"/>
    <s v="SWEECHENG LIM"/>
    <s v="HTSK HEATSINK 25X25X25 MM NO ATTACHMENT"/>
    <s v="HEATSINK"/>
    <s v="ALPHA COMPANY LTD."/>
    <s v="ALPHANOVA"/>
    <s v="S001Z620"/>
    <n v="4"/>
    <n v="10000"/>
    <n v="-11550"/>
    <m/>
    <s v="PO"/>
    <m/>
    <n v="12720"/>
    <n v="10000"/>
    <n v="0"/>
    <n v="22720"/>
    <n v="22720"/>
    <n v="21550"/>
    <n v="11768"/>
    <n v="11720"/>
    <n v="-10598"/>
    <s v="Cannot cover demand"/>
    <n v="0.68"/>
    <m/>
    <n v="-0.68"/>
    <m/>
    <m/>
    <m/>
    <x v="537"/>
    <s v="Alpha Company $0.68000 (100%)"/>
    <n v="1000"/>
    <n v="10"/>
    <m/>
    <m/>
    <m/>
    <x v="0"/>
    <x v="4"/>
    <m/>
    <m/>
    <m/>
    <m/>
    <m/>
    <m/>
    <m/>
    <m/>
    <m/>
  </r>
  <r>
    <s v="ASHSK-00122"/>
    <s v="HSK-00122"/>
    <s v="N"/>
    <s v="SWEECHENG LIM"/>
    <s v="HTSK HEATSINK 42.8X42.8X25.0MM W/CLIP"/>
    <s v="HEATSINK"/>
    <s v="THERMO COOL CORP."/>
    <s v="THERMOCOOL"/>
    <s v="TC-2541"/>
    <n v="9"/>
    <n v="1000"/>
    <n v="731"/>
    <m/>
    <s v="PO"/>
    <m/>
    <n v="383"/>
    <n v="0"/>
    <n v="0"/>
    <n v="383"/>
    <n v="383"/>
    <n v="269"/>
    <n v="0"/>
    <n v="0"/>
    <n v="114"/>
    <s v="Can cover demand"/>
    <n v="1.51"/>
    <m/>
    <n v="-1.51"/>
    <m/>
    <m/>
    <m/>
    <x v="538"/>
    <s v="Thermocool $1.51000 (100%)"/>
    <n v="1000"/>
    <n v="12"/>
    <m/>
    <m/>
    <m/>
    <x v="0"/>
    <x v="4"/>
    <m/>
    <m/>
    <m/>
    <m/>
    <m/>
    <m/>
    <m/>
    <m/>
    <m/>
  </r>
  <r>
    <s v="ASHSK-00123"/>
    <s v="HSK-00123"/>
    <s v="N"/>
    <s v="SWEECHENG LIM"/>
    <s v="HTSK 31.0X31.0X16.5MM W/CLIP"/>
    <s v="HEATSINK"/>
    <s v="THERMO COOL CORP."/>
    <s v="THERMOCOOL"/>
    <s v="TC-2542"/>
    <n v="9"/>
    <n v="1000"/>
    <n v="731"/>
    <m/>
    <s v="PO"/>
    <m/>
    <n v="390"/>
    <n v="0"/>
    <n v="0"/>
    <n v="390"/>
    <n v="390"/>
    <n v="269"/>
    <n v="0"/>
    <n v="0"/>
    <n v="121"/>
    <s v="Can cover demand"/>
    <n v="1.22"/>
    <m/>
    <n v="-1.22"/>
    <m/>
    <m/>
    <m/>
    <x v="539"/>
    <s v="Thermocool $1.22000 (100%)"/>
    <n v="1000"/>
    <n v="12"/>
    <m/>
    <m/>
    <m/>
    <x v="0"/>
    <x v="4"/>
    <m/>
    <m/>
    <m/>
    <m/>
    <m/>
    <m/>
    <m/>
    <m/>
    <m/>
  </r>
  <r>
    <s v="ASHSK-00125"/>
    <s v="HSK-00125"/>
    <s v="N"/>
    <s v="SWEECHENG LIM"/>
    <s v="HEATSINK 17.0X17.0X13.1MM CUSTOM NO ATTA"/>
    <s v="HEATSINK"/>
    <s v="THERMO COOL CORP."/>
    <s v="THERMOCOOL"/>
    <s v="TC07-3"/>
    <n v="9"/>
    <n v="1000"/>
    <n v="334"/>
    <m/>
    <s v="PO"/>
    <m/>
    <n v="946"/>
    <n v="0"/>
    <n v="0"/>
    <n v="946"/>
    <n v="946"/>
    <n v="666"/>
    <n v="96"/>
    <n v="96"/>
    <n v="184"/>
    <s v="Can cover demand"/>
    <n v="0.95"/>
    <m/>
    <n v="-0.95"/>
    <m/>
    <m/>
    <m/>
    <x v="540"/>
    <s v="Thermocool $0.95000 (100%)"/>
    <n v="1000"/>
    <n v="12"/>
    <m/>
    <m/>
    <m/>
    <x v="0"/>
    <x v="4"/>
    <m/>
    <m/>
    <m/>
    <m/>
    <m/>
    <m/>
    <m/>
    <m/>
    <m/>
  </r>
  <r>
    <s v="ASHSK-00136"/>
    <s v="HSK-00136"/>
    <s v="N"/>
    <s v="TeikSoon Loh"/>
    <s v="HTSK 54MM SQ 25MM HIGH W/PHASE CHAN"/>
    <s v="HEATSINK"/>
    <s v="ALPHA COMPANY LTD."/>
    <s v="ALPHANOVA"/>
    <s v="S001YDEY"/>
    <n v="5"/>
    <n v="500"/>
    <n v="500"/>
    <m/>
    <s v="PO"/>
    <m/>
    <n v="0"/>
    <n v="0"/>
    <n v="0"/>
    <n v="0"/>
    <n v="0"/>
    <n v="0"/>
    <n v="0"/>
    <n v="0"/>
    <n v="0"/>
    <s v="No demand"/>
    <n v="3.48"/>
    <m/>
    <n v="-3.48"/>
    <m/>
    <m/>
    <m/>
    <x v="541"/>
    <s v="Alpha Company $3.48000 (100%)"/>
    <n v="500"/>
    <n v="4"/>
    <m/>
    <m/>
    <m/>
    <x v="0"/>
    <x v="4"/>
    <m/>
    <m/>
    <m/>
    <m/>
    <m/>
    <m/>
    <m/>
    <m/>
    <m/>
  </r>
  <r>
    <s v="ASHSK-00139-02"/>
    <s v="HSK-00139-02"/>
    <s v="N"/>
    <s v="SWEECHENG LIM"/>
    <s v="HEATSINK,OLEMA,CUSTOM,W/SCREWS"/>
    <s v="HEATSINK"/>
    <s v="AAVID INTERNATIONAL LIMITED"/>
    <s v="AAVID"/>
    <s v="647960"/>
    <n v="9"/>
    <n v="2500"/>
    <n v="-12740"/>
    <m/>
    <s v="PO"/>
    <m/>
    <n v="1076"/>
    <n v="12500"/>
    <n v="1944"/>
    <n v="13576"/>
    <n v="15520"/>
    <n v="15240"/>
    <n v="153"/>
    <n v="153"/>
    <n v="127"/>
    <s v="Can cover demand"/>
    <n v="18.05"/>
    <m/>
    <n v="-18.05"/>
    <m/>
    <m/>
    <m/>
    <x v="542"/>
    <s v="Aavid China $18.11000 (50%) / Thermocool $17.99000 (50%)"/>
    <s v="2500 / 2500"/>
    <s v="12 / 12"/>
    <m/>
    <m/>
    <m/>
    <x v="0"/>
    <x v="4"/>
    <m/>
    <m/>
    <m/>
    <m/>
    <m/>
    <m/>
    <m/>
    <m/>
    <m/>
  </r>
  <r>
    <s v="ASHSK-00143-01"/>
    <s v="HSK-00143-01"/>
    <s v="N"/>
    <s v="SWEECHENG LIM"/>
    <s v="HEATSINK,SCHOONER,TRIDENT2,CUSTOM,W/SCRE"/>
    <s v="HEATSINK"/>
    <s v="THERMO COOL CORP."/>
    <s v="THERMOCOOL"/>
    <s v="HSK-00143-01"/>
    <n v="9"/>
    <n v="1000"/>
    <n v="649"/>
    <m/>
    <s v="PO"/>
    <m/>
    <n v="864"/>
    <n v="0"/>
    <n v="0"/>
    <n v="864"/>
    <n v="864"/>
    <n v="351"/>
    <n v="134"/>
    <n v="69"/>
    <n v="379"/>
    <s v="Can cover demand"/>
    <n v="19"/>
    <m/>
    <n v="-19"/>
    <m/>
    <m/>
    <m/>
    <x v="543"/>
    <s v="Thermocool $19.00000 (100%)"/>
    <n v="500"/>
    <n v="12"/>
    <m/>
    <m/>
    <m/>
    <x v="0"/>
    <x v="4"/>
    <m/>
    <m/>
    <m/>
    <m/>
    <m/>
    <m/>
    <m/>
    <m/>
    <m/>
  </r>
  <r>
    <s v="ASHSK-00144"/>
    <s v="HSK-00144"/>
    <s v="N"/>
    <s v="SWEECHENG LIM"/>
    <s v="HTSK 30MM SQUARE 6MM HIGH NO ATTACHMENT"/>
    <s v="HEATSINK"/>
    <s v="ALPHA COMPANY LTD."/>
    <s v="ALPHANOVA"/>
    <s v="Z30-6.3B"/>
    <n v="4"/>
    <n v="1000"/>
    <n v="998"/>
    <m/>
    <s v="PO"/>
    <m/>
    <n v="38"/>
    <n v="0"/>
    <n v="700"/>
    <n v="38"/>
    <n v="738"/>
    <n v="2"/>
    <n v="0"/>
    <n v="0"/>
    <n v="736"/>
    <s v="Can cover demand"/>
    <n v="1.22"/>
    <m/>
    <n v="-1.22"/>
    <m/>
    <m/>
    <m/>
    <x v="539"/>
    <s v="Alpha Company $1.22000 (100%)"/>
    <n v="1000"/>
    <n v="12"/>
    <m/>
    <m/>
    <m/>
    <x v="0"/>
    <x v="4"/>
    <m/>
    <m/>
    <m/>
    <m/>
    <m/>
    <m/>
    <m/>
    <m/>
    <m/>
  </r>
  <r>
    <s v="ASHSK-00146-01"/>
    <s v="HSK-00146-01"/>
    <s v="N"/>
    <s v="SWEECHENG LIM"/>
    <s v="HEATSINK,60MM,PUSH-PIN"/>
    <s v="HEATSINK"/>
    <s v="THERMO COOL CORP."/>
    <s v="THERMOCOOL"/>
    <s v="HSK-00146-01"/>
    <n v="9"/>
    <n v="500"/>
    <n v="459"/>
    <m/>
    <s v="PO"/>
    <m/>
    <n v="226"/>
    <n v="0"/>
    <n v="0"/>
    <n v="226"/>
    <n v="226"/>
    <n v="41"/>
    <n v="48"/>
    <n v="48"/>
    <n v="137"/>
    <s v="Can cover demand"/>
    <n v="4.45"/>
    <m/>
    <n v="-4.45"/>
    <m/>
    <m/>
    <m/>
    <x v="544"/>
    <s v="Thermocool $4.45000 (100%)"/>
    <n v="500"/>
    <m/>
    <m/>
    <m/>
    <m/>
    <x v="0"/>
    <x v="4"/>
    <m/>
    <m/>
    <m/>
    <m/>
    <m/>
    <m/>
    <m/>
    <m/>
    <m/>
  </r>
  <r>
    <s v="ASHSK-00147-01"/>
    <s v="HSK-00147-01"/>
    <s v="N"/>
    <s v="SWEECHENG LIM"/>
    <s v="HEATSINK,31X37.5 MM,PUSH-PIN"/>
    <s v="HEATSINK"/>
    <s v="THERMO COOL CORP."/>
    <s v="THERMOCOOL"/>
    <s v="HSK-00147-01"/>
    <n v="9"/>
    <n v="1000"/>
    <n v="568"/>
    <m/>
    <s v="PO"/>
    <m/>
    <n v="750"/>
    <n v="0"/>
    <n v="0"/>
    <n v="750"/>
    <n v="750"/>
    <n v="432"/>
    <n v="228"/>
    <n v="228"/>
    <n v="90"/>
    <s v="Can cover demand"/>
    <n v="2.4"/>
    <m/>
    <n v="-2.4"/>
    <m/>
    <m/>
    <m/>
    <x v="535"/>
    <s v="Thermocool $2.40000 (100%)"/>
    <n v="1000"/>
    <n v="12"/>
    <m/>
    <m/>
    <m/>
    <x v="0"/>
    <x v="4"/>
    <m/>
    <m/>
    <m/>
    <m/>
    <m/>
    <m/>
    <m/>
    <m/>
    <m/>
  </r>
  <r>
    <s v="ASHSK-00148-01"/>
    <s v="HSK-00148-01"/>
    <s v="N"/>
    <s v="SWEECHENG LIM"/>
    <s v="HEATSINK,CLOVERDALE,TRIDENT2,CUSTOM GAP,"/>
    <s v="HEATSINK"/>
    <s v="AAVID INTERNATIONAL LIMITED"/>
    <s v="THERMOCOOL"/>
    <s v="HSK-00148-01"/>
    <n v="9"/>
    <n v="2500"/>
    <n v="-375"/>
    <m/>
    <s v="PO"/>
    <m/>
    <n v="714"/>
    <n v="2500"/>
    <n v="0"/>
    <n v="3214"/>
    <n v="3214"/>
    <n v="2875"/>
    <n v="1673"/>
    <n v="1581"/>
    <n v="-1334"/>
    <s v="Cannot cover demand"/>
    <n v="18.239999999999998"/>
    <m/>
    <n v="-18.239999999999998"/>
    <m/>
    <m/>
    <m/>
    <x v="545"/>
    <s v="Aavid $18.24000 (100%) / Thermocool  $20.54000 (0%)"/>
    <s v="2500  / 1000"/>
    <s v="12  / 12"/>
    <m/>
    <m/>
    <m/>
    <x v="0"/>
    <x v="4"/>
    <m/>
    <m/>
    <m/>
    <m/>
    <m/>
    <m/>
    <m/>
    <m/>
    <m/>
  </r>
  <r>
    <s v="ASHSK-00150-02"/>
    <s v="HSK-00150-02"/>
    <s v="N"/>
    <s v="TeikSoon Loh"/>
    <s v="HEATSINK,PONDEROSA,CUSTOM,W/SCREWS"/>
    <s v="HEATSINK"/>
    <s v="THERMO COOL CORP."/>
    <s v="THERMOCOOL"/>
    <s v="HSK-00150-02"/>
    <n v="9"/>
    <n v="1000"/>
    <n v="1000"/>
    <m/>
    <s v="PO"/>
    <m/>
    <n v="0"/>
    <n v="0"/>
    <n v="0"/>
    <n v="0"/>
    <n v="0"/>
    <n v="0"/>
    <n v="0"/>
    <n v="0"/>
    <n v="0"/>
    <s v="No demand"/>
    <n v="22.97"/>
    <m/>
    <n v="-22.97"/>
    <m/>
    <m/>
    <m/>
    <x v="546"/>
    <s v="Thermocool $22.97000 (100%)"/>
    <n v="500"/>
    <n v="12"/>
    <m/>
    <m/>
    <m/>
    <x v="0"/>
    <x v="4"/>
    <m/>
    <m/>
    <m/>
    <m/>
    <m/>
    <m/>
    <m/>
    <m/>
    <m/>
  </r>
  <r>
    <s v="ASHSK-00155"/>
    <s v="HSK-00155"/>
    <s v="N"/>
    <s v="SWEECHENG LIM"/>
    <s v="HSK CFP2 FRONT TO BACK"/>
    <s v="HEATSINK"/>
    <s v="YAMAICHI ELECTRONICS (S) PTE LTD"/>
    <s v="YAMAICHI"/>
    <s v="CN121F-104-0003"/>
    <n v="10"/>
    <n v="480"/>
    <n v="480"/>
    <m/>
    <s v="PO"/>
    <m/>
    <n v="409"/>
    <n v="0"/>
    <n v="0"/>
    <n v="409"/>
    <n v="409"/>
    <n v="0"/>
    <n v="0"/>
    <n v="0"/>
    <n v="409"/>
    <s v="No demand"/>
    <n v="19.02"/>
    <m/>
    <n v="-19.02"/>
    <m/>
    <m/>
    <m/>
    <x v="547"/>
    <s v="Yamaichi $8.64000 (100%)"/>
    <n v="480"/>
    <n v="8"/>
    <m/>
    <m/>
    <m/>
    <x v="0"/>
    <x v="4"/>
    <m/>
    <m/>
    <m/>
    <m/>
    <m/>
    <m/>
    <m/>
    <m/>
    <m/>
  </r>
  <r>
    <s v="ASHSK-00156"/>
    <s v="HSK-00156"/>
    <s v="N"/>
    <s v="SWEECHENG LIM"/>
    <s v="HSK  CLIP  CFP2"/>
    <s v="HEATSINK"/>
    <s v="YAMAICHI ELECTRONICS (S) PTE LTD"/>
    <s v="YAMAICHI"/>
    <s v="CN121M-104-0001"/>
    <n v="10"/>
    <n v="480"/>
    <n v="480"/>
    <m/>
    <s v="PO"/>
    <m/>
    <n v="692"/>
    <n v="0"/>
    <n v="0"/>
    <n v="692"/>
    <n v="692"/>
    <n v="0"/>
    <n v="0"/>
    <n v="0"/>
    <n v="692"/>
    <s v="No demand"/>
    <n v="6.6"/>
    <m/>
    <n v="-6.6"/>
    <m/>
    <m/>
    <m/>
    <x v="548"/>
    <s v="Yamaichi $6.60000 (100%)"/>
    <n v="480"/>
    <n v="8"/>
    <m/>
    <m/>
    <m/>
    <x v="0"/>
    <x v="4"/>
    <m/>
    <m/>
    <m/>
    <m/>
    <m/>
    <m/>
    <m/>
    <m/>
    <m/>
  </r>
  <r>
    <s v="ASHSK-00177-02"/>
    <s v="HSK-00177-02"/>
    <s v="N"/>
    <s v="SWEECHENG LIM"/>
    <s v="HEATSINK,40X40MM,30MM HIGH,PUSH-PIN"/>
    <s v="HEATSINK"/>
    <s v="AAVID INTERNATIONAL LIMITED"/>
    <s v="AAVID"/>
    <s v="060864"/>
    <n v="10"/>
    <n v="2500"/>
    <n v="-2351"/>
    <m/>
    <s v="PO"/>
    <m/>
    <n v="1767"/>
    <n v="10000"/>
    <n v="0"/>
    <n v="11767"/>
    <n v="11767"/>
    <n v="4851"/>
    <n v="3312"/>
    <n v="2248"/>
    <n v="3604"/>
    <s v="Can cover demand"/>
    <n v="2.2599999999999998"/>
    <m/>
    <n v="-2.2599999999999998"/>
    <m/>
    <m/>
    <m/>
    <x v="549"/>
    <s v="Aavid China $2.26000 (100%) / Thermcool  $4.65000 (0%)"/>
    <s v="2500  / 1000"/>
    <s v="12  / 12"/>
    <m/>
    <m/>
    <m/>
    <x v="0"/>
    <x v="4"/>
    <m/>
    <m/>
    <m/>
    <m/>
    <m/>
    <m/>
    <m/>
    <m/>
    <m/>
  </r>
  <r>
    <s v="ASHSK-00178"/>
    <s v="HSK-00178"/>
    <s v="N"/>
    <s v="SWEECHENG LIM"/>
    <s v="HEATSINK,17X17MM,30MM HIGH"/>
    <s v="HEATSINK"/>
    <s v="THERMO COOL CORP."/>
    <s v="THERMOCOOL"/>
    <s v="HSK-00178"/>
    <n v="9"/>
    <n v="10000"/>
    <n v="-19106"/>
    <m/>
    <s v="PO"/>
    <m/>
    <n v="19626"/>
    <n v="10000"/>
    <n v="0"/>
    <n v="29626"/>
    <n v="29626"/>
    <n v="29106"/>
    <n v="19872"/>
    <n v="13488"/>
    <n v="-19352"/>
    <s v="Cannot cover demand"/>
    <n v="0.6"/>
    <m/>
    <n v="-0.6"/>
    <m/>
    <m/>
    <m/>
    <x v="76"/>
    <s v="Thermocool $0.60000 (100%)"/>
    <n v="10000"/>
    <n v="12"/>
    <m/>
    <m/>
    <m/>
    <x v="0"/>
    <x v="4"/>
    <m/>
    <m/>
    <m/>
    <m/>
    <m/>
    <m/>
    <m/>
    <m/>
    <m/>
  </r>
  <r>
    <s v="ASHSK-00179-04"/>
    <s v="HSK-00179-04"/>
    <s v="N"/>
    <s v="SWEECHENG LIM"/>
    <s v="HEATSINK,MT HOLMES,JERICHO1,W/SCREWS"/>
    <s v="HEATSINK"/>
    <s v="AAVID INTERNATIONAL LIMITED"/>
    <s v="AAVID"/>
    <s v="648350"/>
    <n v="9"/>
    <n v="1000"/>
    <n v="-6"/>
    <m/>
    <s v="PO"/>
    <m/>
    <n v="1123"/>
    <n v="0"/>
    <n v="0"/>
    <n v="1123"/>
    <n v="1123"/>
    <n v="1006"/>
    <n v="250"/>
    <n v="150"/>
    <n v="-133"/>
    <s v="Cannot cover demand"/>
    <n v="11.77"/>
    <m/>
    <n v="-11.77"/>
    <m/>
    <m/>
    <m/>
    <x v="550"/>
    <s v="Aavid China $11.77000 (100%) / Thermocool $17.75000 (0%)"/>
    <s v="1000 / 250"/>
    <s v="12 / 11"/>
    <m/>
    <m/>
    <m/>
    <x v="0"/>
    <x v="4"/>
    <m/>
    <m/>
    <m/>
    <m/>
    <m/>
    <m/>
    <m/>
    <m/>
    <m/>
  </r>
  <r>
    <s v="ASHSK-00180-08"/>
    <s v="HSK-00180-08"/>
    <s v="N"/>
    <s v="SWEECHENG LIM"/>
    <s v="HEATSINK,FORTUNA,CUSTOM,W/SCREWS"/>
    <s v="HEATSINK"/>
    <s v="AAVID INTERNATIONAL LIMITED"/>
    <s v="AAVID"/>
    <s v="648160"/>
    <n v="15"/>
    <n v="5000"/>
    <n v="-14508"/>
    <m/>
    <s v="PO"/>
    <m/>
    <n v="7506"/>
    <n v="17012"/>
    <n v="0"/>
    <n v="24518"/>
    <n v="24518"/>
    <n v="19508"/>
    <n v="7264"/>
    <n v="6474"/>
    <n v="-2254"/>
    <s v="Cannot cover demand"/>
    <n v="21.72"/>
    <m/>
    <n v="-21.72"/>
    <m/>
    <m/>
    <m/>
    <x v="551"/>
    <s v="Aavid China $21.72000 (70%) / Thermocool $26.40000 (30%)"/>
    <s v="5000 / 2500"/>
    <s v="12 / 11"/>
    <m/>
    <m/>
    <m/>
    <x v="0"/>
    <x v="4"/>
    <m/>
    <m/>
    <m/>
    <m/>
    <m/>
    <m/>
    <m/>
    <m/>
    <m/>
  </r>
  <r>
    <s v="ASHSK-00184-03"/>
    <s v="HSK-00184-03"/>
    <s v="N"/>
    <s v="SWEECHENG LIM"/>
    <s v="HEATSINK,CROW,CPU,W/PIPE"/>
    <s v="HEATSINK"/>
    <s v="THERMO COOL CORP."/>
    <s v="THERMOCOOL"/>
    <s v="HSK-00184-03"/>
    <n v="9"/>
    <n v="5000"/>
    <n v="-38217"/>
    <m/>
    <s v="PO"/>
    <m/>
    <n v="20216"/>
    <n v="25000"/>
    <n v="0"/>
    <n v="45216"/>
    <n v="45216"/>
    <n v="43217"/>
    <n v="13749"/>
    <n v="12695"/>
    <n v="-11750"/>
    <s v="Cannot cover demand"/>
    <n v="5.75"/>
    <m/>
    <n v="-5.75"/>
    <m/>
    <m/>
    <m/>
    <x v="552"/>
    <s v="Aavid China $5.88000 (0%) / Thermocool $5.75000 (100%)"/>
    <s v="5000 / 5000"/>
    <s v="12 / 11"/>
    <m/>
    <m/>
    <m/>
    <x v="0"/>
    <x v="4"/>
    <m/>
    <m/>
    <m/>
    <m/>
    <m/>
    <m/>
    <m/>
    <m/>
    <m/>
  </r>
  <r>
    <s v="ASHSK-00185-04"/>
    <s v="HSK-00185-04"/>
    <s v="N"/>
    <s v="SWEECHENG LIM"/>
    <s v="HEATSINK,RAINBOW,CUSTOM,W/SCREWS"/>
    <s v="HEATSINK"/>
    <s v="THERMO COOL CORP."/>
    <s v="AAVID"/>
    <s v="HSK-00185-04"/>
    <n v="9"/>
    <n v="1000"/>
    <n v="231"/>
    <m/>
    <s v="PO"/>
    <m/>
    <n v="417"/>
    <n v="1000"/>
    <n v="0"/>
    <n v="1417"/>
    <n v="1417"/>
    <n v="769"/>
    <n v="615"/>
    <n v="430"/>
    <n v="33"/>
    <s v="Can cover demand"/>
    <n v="18.489999999999998"/>
    <m/>
    <n v="-18.489999999999998"/>
    <m/>
    <m/>
    <m/>
    <x v="553"/>
    <s v="Aavid China $18.49000 (0%) / Thermocool $19.65000 (100%)"/>
    <s v="1000 / 500"/>
    <s v="12 / 11"/>
    <m/>
    <m/>
    <m/>
    <x v="0"/>
    <x v="4"/>
    <m/>
    <m/>
    <m/>
    <m/>
    <m/>
    <m/>
    <m/>
    <m/>
    <m/>
  </r>
  <r>
    <s v="ASHSK-00186-06"/>
    <s v="HSK-00186-06"/>
    <s v="N"/>
    <s v="SWEECHENG LIM"/>
    <s v="HEATSINK,OSPREY,CUSTOM,W/SCREWS"/>
    <s v="HEATSINK"/>
    <s v="THERMO COOL CORP."/>
    <s v="THERMOCOOL"/>
    <s v="HSK-00186-06"/>
    <n v="9"/>
    <n v="1000"/>
    <n v="-8508"/>
    <m/>
    <s v="PO"/>
    <m/>
    <n v="4168"/>
    <n v="5000"/>
    <n v="0"/>
    <n v="9168"/>
    <n v="9168"/>
    <n v="9508"/>
    <n v="5618"/>
    <n v="5616"/>
    <n v="-5958"/>
    <s v="Cannot cover demand"/>
    <n v="20.51"/>
    <m/>
    <n v="-20.51"/>
    <m/>
    <m/>
    <m/>
    <x v="554"/>
    <s v="Aavid China $21.25000 (50%) / Thermocool $19.77000 (50%)"/>
    <s v="1000 / 1000"/>
    <s v="12 / 12"/>
    <m/>
    <m/>
    <m/>
    <x v="0"/>
    <x v="4"/>
    <m/>
    <m/>
    <m/>
    <m/>
    <m/>
    <m/>
    <m/>
    <m/>
    <m/>
  </r>
  <r>
    <s v="ASHSK-00195-06"/>
    <s v="HSK-00195-06"/>
    <s v="N"/>
    <s v="SWEECHENG LIM"/>
    <s v="HEATSINK,LAKEPORT,STACK,W/FEMALE SCREWS"/>
    <s v="HEATSINK"/>
    <s v="THERMO COOL CORP."/>
    <s v="THERMOCOOL"/>
    <s v="HSK-00195-06"/>
    <n v="9"/>
    <n v="1000"/>
    <n v="-1007"/>
    <m/>
    <s v="PO"/>
    <m/>
    <n v="603"/>
    <n v="2500"/>
    <n v="2500"/>
    <n v="3103"/>
    <n v="5603"/>
    <n v="2007"/>
    <n v="1127"/>
    <n v="1102"/>
    <n v="2469"/>
    <s v="Can cover demand"/>
    <n v="20.13"/>
    <m/>
    <n v="-20.13"/>
    <m/>
    <m/>
    <m/>
    <x v="555"/>
    <s v="Aavid China $22.65000 (70%) / Thermocool $24.90000 (30%)"/>
    <s v="500  / 500"/>
    <s v="12 / 11"/>
    <m/>
    <m/>
    <m/>
    <x v="0"/>
    <x v="4"/>
    <m/>
    <m/>
    <m/>
    <m/>
    <m/>
    <m/>
    <m/>
    <m/>
    <m/>
  </r>
  <r>
    <s v="ASHSK-00203-04"/>
    <s v="HSK-00203-04"/>
    <s v="N"/>
    <s v="SWEECHENG LIM"/>
    <s v="HEATSINK,CYPRESS4,W/SCREWS"/>
    <s v="HEATSINK"/>
    <s v="THERMO COOL CORP."/>
    <s v="THERMOCOOL"/>
    <s v="HSK-00203-04"/>
    <n v="9"/>
    <n v="1000"/>
    <n v="1000"/>
    <m/>
    <s v="PO"/>
    <m/>
    <n v="1125"/>
    <n v="0"/>
    <n v="0"/>
    <n v="1125"/>
    <n v="1125"/>
    <n v="0"/>
    <n v="0"/>
    <n v="0"/>
    <n v="1125"/>
    <s v="No demand"/>
    <n v="20.57"/>
    <m/>
    <n v="-20.57"/>
    <m/>
    <m/>
    <m/>
    <x v="556"/>
    <s v="Aavid China $22.57000 (0%) / Thermocool $23.87000 (100%)"/>
    <s v="1000 / 100"/>
    <s v="12 / 11"/>
    <m/>
    <m/>
    <m/>
    <x v="0"/>
    <x v="4"/>
    <m/>
    <m/>
    <m/>
    <m/>
    <m/>
    <m/>
    <m/>
    <m/>
    <m/>
  </r>
  <r>
    <s v="ASHSK-00205-03"/>
    <s v="HSK-00205-03"/>
    <s v="N"/>
    <s v="TeikSoon Loh"/>
    <s v="HEATSINK,NOVATO,STACK,W/FEMALE SCREWS"/>
    <s v="HEATSINK"/>
    <s v="THERMO COOL CORP."/>
    <s v="THERMOCOOL"/>
    <s v="HSK-00205-03"/>
    <n v="9"/>
    <n v="500"/>
    <n v="500"/>
    <m/>
    <s v="PO"/>
    <m/>
    <n v="0"/>
    <n v="0"/>
    <n v="0"/>
    <n v="0"/>
    <n v="0"/>
    <n v="0"/>
    <n v="0"/>
    <n v="0"/>
    <n v="0"/>
    <s v="No demand"/>
    <n v="30.95"/>
    <m/>
    <n v="-30.95"/>
    <m/>
    <m/>
    <m/>
    <x v="557"/>
    <s v="Aavid China $21.64000 (0%) / Thermocool $36.80000 (100%)"/>
    <s v="1000 / 100"/>
    <s v="12 / 11"/>
    <m/>
    <m/>
    <m/>
    <x v="0"/>
    <x v="4"/>
    <m/>
    <m/>
    <m/>
    <m/>
    <m/>
    <m/>
    <m/>
    <m/>
    <m/>
  </r>
  <r>
    <s v="ASHSK-00206-04"/>
    <s v="HSK-00206-04"/>
    <s v="N"/>
    <s v="SWEECHENG LIM"/>
    <s v="HEATSINK,WOODACRE,STACK,W/FEMALE SCREWS"/>
    <s v="HEATSINK"/>
    <s v="AAVID INTERNATIONAL LIMITED"/>
    <s v="AAVID"/>
    <s v="651432"/>
    <n v="9"/>
    <n v="2500"/>
    <n v="2196"/>
    <m/>
    <s v="PO"/>
    <m/>
    <n v="722"/>
    <n v="0"/>
    <n v="0"/>
    <n v="722"/>
    <n v="722"/>
    <n v="304"/>
    <n v="50"/>
    <n v="30"/>
    <n v="368"/>
    <s v="Can cover demand"/>
    <n v="9.84"/>
    <m/>
    <n v="-9.84"/>
    <m/>
    <m/>
    <m/>
    <x v="558"/>
    <s v="Aavid China $9.84000 (100%) / Thermocool $12.99000 (0%)"/>
    <s v="1000 / 1000"/>
    <s v="12 / 12"/>
    <m/>
    <m/>
    <m/>
    <x v="0"/>
    <x v="4"/>
    <m/>
    <m/>
    <m/>
    <m/>
    <m/>
    <m/>
    <m/>
    <m/>
    <m/>
  </r>
  <r>
    <s v="ASHSK-00207-05"/>
    <s v="HSK-00207-05"/>
    <s v="N"/>
    <s v="SWEECHENG LIM"/>
    <s v="HEATSINK,OLD FAITHFUL,CPU,W/PIPE,W/M3 SC"/>
    <s v="HEATSINK"/>
    <s v="AAVID INTERNATIONAL LIMITED"/>
    <s v="AAVID"/>
    <s v="654647"/>
    <n v="9"/>
    <n v="1000"/>
    <n v="14"/>
    <m/>
    <s v="PO"/>
    <m/>
    <n v="1225"/>
    <n v="0"/>
    <n v="0"/>
    <n v="1225"/>
    <n v="1225"/>
    <n v="986"/>
    <n v="932"/>
    <n v="884"/>
    <n v="-693"/>
    <s v="Cannot cover demand"/>
    <n v="7.85"/>
    <m/>
    <n v="-7.85"/>
    <m/>
    <m/>
    <m/>
    <x v="559"/>
    <s v="Aavid China $7.85000 (100%) / Thermocool $10.08000 (0%)"/>
    <s v="1000 / 500"/>
    <s v="12 / 11"/>
    <m/>
    <m/>
    <m/>
    <x v="0"/>
    <x v="4"/>
    <m/>
    <m/>
    <m/>
    <m/>
    <m/>
    <m/>
    <m/>
    <m/>
    <m/>
  </r>
  <r>
    <s v="ASHSK-00208-04"/>
    <s v="HSK-00208-04"/>
    <s v="N"/>
    <s v="SWEECHENG LIM"/>
    <s v="HEATSINK,80X49X30MM,SNAP,40 FINS,W/SCREW"/>
    <s v="HEATSINK"/>
    <s v="THERMO COOL CORP."/>
    <s v="THERMOCOOL"/>
    <s v="HSK-00208-04"/>
    <n v="9"/>
    <n v="1000"/>
    <n v="481"/>
    <m/>
    <s v="PO"/>
    <m/>
    <n v="936"/>
    <n v="0"/>
    <n v="0"/>
    <n v="936"/>
    <n v="936"/>
    <n v="519"/>
    <n v="390"/>
    <n v="294"/>
    <n v="27"/>
    <s v="Can cover demand"/>
    <n v="11.35"/>
    <m/>
    <n v="-11.35"/>
    <m/>
    <m/>
    <m/>
    <x v="560"/>
    <s v="Aavid China $13.53000 (0%) / Thermocool $11.35000 (100%)"/>
    <s v="1000 / 1000"/>
    <s v="12 / 11"/>
    <m/>
    <m/>
    <m/>
    <x v="0"/>
    <x v="4"/>
    <m/>
    <m/>
    <m/>
    <m/>
    <m/>
    <m/>
    <m/>
    <m/>
    <m/>
  </r>
  <r>
    <s v="ASHSK-00209-04"/>
    <s v="HSK-00209-04"/>
    <s v="N"/>
    <s v="SWEECHENG LIM"/>
    <s v="HEATSINK,80X49X30MM,EXTRUDED,W/SCREW"/>
    <s v="HEATSINK"/>
    <s v="THERMO COOL CORP."/>
    <s v="THERMOCOOL"/>
    <s v="HSK-00209-04"/>
    <n v="9"/>
    <n v="100"/>
    <n v="-1301"/>
    <m/>
    <s v="PO"/>
    <m/>
    <n v="2367"/>
    <n v="0"/>
    <n v="0"/>
    <n v="2367"/>
    <n v="2367"/>
    <n v="1401"/>
    <n v="525"/>
    <n v="525"/>
    <n v="441"/>
    <s v="Can cover demand"/>
    <n v="7.7"/>
    <m/>
    <n v="-7.7"/>
    <m/>
    <m/>
    <m/>
    <x v="219"/>
    <s v="Aavid China $4.47000 (0%) / Thermocool $7.70000 (100%)"/>
    <s v="2500 / 1000"/>
    <s v="12 / 11"/>
    <m/>
    <m/>
    <m/>
    <x v="0"/>
    <x v="4"/>
    <m/>
    <m/>
    <m/>
    <m/>
    <m/>
    <m/>
    <m/>
    <m/>
    <m/>
  </r>
  <r>
    <s v="ASHSK-00212-04"/>
    <s v="HSK-00212-04"/>
    <s v="N"/>
    <s v="SWEECHENG LIM"/>
    <s v="HEATSINK,MT HOLMES,JERICHO2,W/SCREWS"/>
    <s v="HEATSINK"/>
    <s v="AAVID INTERNATIONAL LIMITED"/>
    <s v="AAVID"/>
    <s v="648450"/>
    <n v="9"/>
    <n v="1000"/>
    <n v="742"/>
    <n v="8933.6799999999985"/>
    <s v="PO"/>
    <m/>
    <n v="380"/>
    <n v="0"/>
    <n v="0"/>
    <n v="380"/>
    <n v="380"/>
    <n v="258"/>
    <n v="150"/>
    <n v="90"/>
    <n v="-28"/>
    <s v="Cannot cover demand"/>
    <n v="12.04"/>
    <m/>
    <n v="-12.04"/>
    <m/>
    <m/>
    <m/>
    <x v="561"/>
    <s v="Aavid China $12.04000 (100%) / Thermocool $13.95000 (0%)"/>
    <s v="1000 / 5000"/>
    <s v="12 / 11"/>
    <m/>
    <m/>
    <m/>
    <x v="0"/>
    <x v="4"/>
    <m/>
    <m/>
    <m/>
    <m/>
    <m/>
    <m/>
    <m/>
    <m/>
    <m/>
  </r>
  <r>
    <s v="ASHSK-00214-01"/>
    <s v="HSK-00214-01"/>
    <s v="N"/>
    <s v="SWEECHENG LIM"/>
    <s v="HEATSINK,MOUNT LANGFORD,MOSYS MEMORY,W/S"/>
    <s v="HEATSINK"/>
    <s v="THERMO COOL CORP."/>
    <s v="THERMOCOOL"/>
    <s v="HSK-00214-01"/>
    <n v="9"/>
    <n v="1000"/>
    <n v="1000"/>
    <m/>
    <s v="PO"/>
    <m/>
    <n v="6"/>
    <n v="0"/>
    <n v="0"/>
    <n v="6"/>
    <n v="6"/>
    <n v="0"/>
    <n v="0"/>
    <n v="0"/>
    <n v="6"/>
    <s v="No demand"/>
    <n v="2.9"/>
    <m/>
    <n v="-2.9"/>
    <m/>
    <m/>
    <m/>
    <x v="68"/>
    <s v="Aavid China $1.80000 (100%) / Thermocool $4.90000 (0%)"/>
    <s v="500  / 250"/>
    <s v="12 / 11"/>
    <m/>
    <m/>
    <m/>
    <x v="0"/>
    <x v="4"/>
    <m/>
    <m/>
    <m/>
    <m/>
    <m/>
    <m/>
    <m/>
    <m/>
    <m/>
  </r>
  <r>
    <s v="ASHSK-00217-02"/>
    <s v="HSK-00217-02"/>
    <s v="N"/>
    <s v="SWEECHENG LIM"/>
    <s v="HEATSINK,STAT,CUSTOM,W/SCREWS"/>
    <s v="HEATSINK"/>
    <s v="THERMO COOL CORP."/>
    <s v="THERMOCOOL"/>
    <s v="HSK-00217-02"/>
    <n v="9"/>
    <n v="1000"/>
    <n v="748"/>
    <m/>
    <s v="PO"/>
    <m/>
    <n v="580"/>
    <n v="0"/>
    <n v="0"/>
    <n v="580"/>
    <n v="580"/>
    <n v="252"/>
    <n v="150"/>
    <n v="150"/>
    <n v="178"/>
    <s v="Can cover demand"/>
    <n v="7.9"/>
    <m/>
    <n v="-7.9"/>
    <m/>
    <m/>
    <m/>
    <x v="562"/>
    <s v="Thermocool $7.90000 (100%)"/>
    <n v="250"/>
    <n v="11"/>
    <m/>
    <m/>
    <m/>
    <x v="0"/>
    <x v="4"/>
    <m/>
    <m/>
    <m/>
    <m/>
    <m/>
    <m/>
    <m/>
    <m/>
    <m/>
  </r>
  <r>
    <s v="ASHSK-00220-01"/>
    <s v="HSK-00220-01"/>
    <s v="N"/>
    <s v="SWEECHENG LIM"/>
    <s v="HEATSINK,19X19X25 MM, NO ATTACHMENT"/>
    <s v="HEATSINK"/>
    <s v="ALPHA COMPANY LTD."/>
    <s v="ALPHANOVA"/>
    <s v="LPD19-25B"/>
    <n v="4"/>
    <n v="1000"/>
    <n v="-1512"/>
    <m/>
    <s v="PO"/>
    <m/>
    <n v="1669"/>
    <n v="0"/>
    <n v="0"/>
    <n v="1669"/>
    <n v="1669"/>
    <n v="2512"/>
    <n v="735"/>
    <n v="675"/>
    <n v="-1578"/>
    <s v="Cannot cover demand"/>
    <n v="2.6"/>
    <m/>
    <n v="-2.6"/>
    <m/>
    <m/>
    <m/>
    <x v="218"/>
    <s v="Alpha Company $2.60000 (100%)"/>
    <n v="1000"/>
    <n v="12"/>
    <m/>
    <m/>
    <m/>
    <x v="0"/>
    <x v="4"/>
    <m/>
    <m/>
    <m/>
    <m/>
    <m/>
    <m/>
    <m/>
    <m/>
    <m/>
  </r>
  <r>
    <s v="ASHSK-00222-01"/>
    <s v="HSK-00222-01"/>
    <s v="N"/>
    <s v="SWEECHENG LIM"/>
    <s v="HSK,19X19X20 MM, NO ATTACHMENT"/>
    <s v="HEATSINK"/>
    <s v="ALPHA COMPANY LTD."/>
    <s v="ALPHANOVA"/>
    <s v="LPD19-20B"/>
    <n v="4"/>
    <n v="1000"/>
    <n v="14"/>
    <m/>
    <s v="PO"/>
    <m/>
    <n v="664"/>
    <n v="0"/>
    <n v="0"/>
    <n v="664"/>
    <n v="664"/>
    <n v="986"/>
    <n v="932"/>
    <n v="884"/>
    <n v="-1254"/>
    <s v="Cannot cover demand"/>
    <n v="2.5"/>
    <m/>
    <n v="-2.5"/>
    <m/>
    <m/>
    <m/>
    <x v="195"/>
    <s v="Alpha $2.50000 (100%)"/>
    <n v="1000"/>
    <n v="12"/>
    <m/>
    <m/>
    <m/>
    <x v="0"/>
    <x v="4"/>
    <m/>
    <m/>
    <m/>
    <m/>
    <m/>
    <m/>
    <m/>
    <m/>
    <m/>
  </r>
  <r>
    <s v="ASHSK-00223-01"/>
    <s v="HSK-00223-01"/>
    <s v="N"/>
    <s v="SWEECHENG LIM"/>
    <s v="HEATSINK,EL CAPITAN,EXTRUSION,W/SCREWS"/>
    <s v="HEATSINK"/>
    <s v="AAVID INTERNATIONAL LIMITED"/>
    <s v="AAVID"/>
    <s v="061147"/>
    <n v="9"/>
    <n v="2500"/>
    <n v="2497"/>
    <m/>
    <s v="PO"/>
    <m/>
    <n v="41"/>
    <n v="0"/>
    <n v="0"/>
    <n v="41"/>
    <n v="41"/>
    <n v="3"/>
    <n v="0"/>
    <n v="0"/>
    <n v="38"/>
    <s v="Can cover demand"/>
    <n v="4.71"/>
    <m/>
    <n v="-4.71"/>
    <m/>
    <m/>
    <m/>
    <x v="563"/>
    <s v="Aavid China $4.71000 (100%) / Thermocool $7.35000 (0%)"/>
    <s v="1000 / 2500"/>
    <s v="12 / 11"/>
    <m/>
    <m/>
    <m/>
    <x v="0"/>
    <x v="4"/>
    <m/>
    <m/>
    <m/>
    <m/>
    <m/>
    <m/>
    <m/>
    <m/>
    <m/>
  </r>
  <r>
    <s v="ASHSK-00224-01"/>
    <s v="HSK-00224-01"/>
    <s v="N"/>
    <s v="SWEECHENG LIM"/>
    <s v="HEATSINK, KEPLER, MID, SCREWS, TIM"/>
    <s v="HEATSINK"/>
    <s v="THERMO COOL CORP."/>
    <s v="THERMOCOOL"/>
    <s v="HSK-00224-01"/>
    <n v="9"/>
    <n v="500"/>
    <n v="500"/>
    <m/>
    <s v="PO"/>
    <m/>
    <n v="182"/>
    <n v="0"/>
    <n v="0"/>
    <n v="182"/>
    <n v="182"/>
    <n v="0"/>
    <n v="0"/>
    <n v="0"/>
    <n v="182"/>
    <s v="No demand"/>
    <n v="13.5"/>
    <m/>
    <n v="-13.5"/>
    <m/>
    <m/>
    <m/>
    <x v="564"/>
    <s v="Thermocool $13.50000 (100%)"/>
    <n v="250"/>
    <n v="12"/>
    <m/>
    <m/>
    <m/>
    <x v="0"/>
    <x v="4"/>
    <m/>
    <m/>
    <m/>
    <m/>
    <m/>
    <m/>
    <m/>
    <m/>
    <m/>
  </r>
  <r>
    <s v="ASHSK-00226-01"/>
    <s v="HSK-00226-01"/>
    <s v="N"/>
    <s v="SWEECHENG LIM"/>
    <s v="HSNK,CLIP,23X23X25MM"/>
    <s v="HEATSINK"/>
    <s v="MALICO INC"/>
    <s v="MALICO"/>
    <s v="CMBA0123232502-00"/>
    <n v="8"/>
    <n v="1000"/>
    <n v="-3872"/>
    <m/>
    <s v="PO"/>
    <m/>
    <n v="3445"/>
    <n v="1000"/>
    <n v="0"/>
    <n v="4445"/>
    <n v="4445"/>
    <n v="4872"/>
    <n v="1800"/>
    <n v="720"/>
    <n v="-2227"/>
    <s v="Cannot cover demand"/>
    <n v="2.14"/>
    <m/>
    <n v="-2.14"/>
    <m/>
    <m/>
    <m/>
    <x v="565"/>
    <s v="Malico $2.14000 (100%)"/>
    <n v="1000"/>
    <n v="12"/>
    <m/>
    <m/>
    <m/>
    <x v="0"/>
    <x v="4"/>
    <m/>
    <m/>
    <m/>
    <m/>
    <m/>
    <m/>
    <m/>
    <m/>
    <m/>
  </r>
  <r>
    <s v="ASHSK-00228-01"/>
    <s v="HSK-00228-01"/>
    <s v="N"/>
    <s v="SWEECHENG LIM"/>
    <s v="HEATSINK,KEPLER,CUSTOM,W/SCREWS"/>
    <s v="HEATSINK"/>
    <s v="THERMO COOL CORP."/>
    <s v="THERMOCOOL"/>
    <s v="HSK-00228-01"/>
    <n v="9"/>
    <n v="500"/>
    <n v="500"/>
    <m/>
    <s v="PO"/>
    <m/>
    <n v="143"/>
    <n v="0"/>
    <n v="0"/>
    <n v="143"/>
    <n v="143"/>
    <n v="0"/>
    <n v="0"/>
    <n v="0"/>
    <n v="143"/>
    <s v="No demand"/>
    <n v="21.53"/>
    <m/>
    <n v="-21.53"/>
    <m/>
    <m/>
    <m/>
    <x v="566"/>
    <s v="Thermocool $22.86000 (100%)"/>
    <n v="250"/>
    <n v="12"/>
    <m/>
    <m/>
    <m/>
    <x v="0"/>
    <x v="4"/>
    <m/>
    <m/>
    <m/>
    <m/>
    <m/>
    <m/>
    <m/>
    <m/>
    <m/>
  </r>
  <r>
    <s v="ASHSK-00229-01"/>
    <s v="HSK-00229-01"/>
    <s v="N"/>
    <s v="SWEECHENG LIM"/>
    <s v="HEATSINK,61X45MM,30MM HIGH,SCREW MOUNT,E"/>
    <s v="HEATSINK"/>
    <s v="AAVID INTERNATIONAL LIMITED"/>
    <s v="AAVID"/>
    <s v="652840"/>
    <n v="9"/>
    <n v="5000"/>
    <n v="149"/>
    <m/>
    <s v="PO"/>
    <m/>
    <n v="2181"/>
    <n v="5000"/>
    <n v="0"/>
    <n v="7181"/>
    <n v="7181"/>
    <n v="4851"/>
    <n v="3312"/>
    <n v="2248"/>
    <n v="-982"/>
    <s v="Cannot cover demand"/>
    <n v="4.6399999999999997"/>
    <m/>
    <n v="-4.6399999999999997"/>
    <m/>
    <m/>
    <m/>
    <x v="567"/>
    <s v="Aavid China $4.64000 (100%) / Thermocool $5.30000 (0%)"/>
    <s v="5000  / 1000"/>
    <s v="12 / 11"/>
    <m/>
    <m/>
    <m/>
    <x v="0"/>
    <x v="4"/>
    <m/>
    <m/>
    <m/>
    <m/>
    <m/>
    <m/>
    <m/>
    <m/>
    <m/>
  </r>
  <r>
    <s v="ASHSK-00231-02"/>
    <s v="HSK-00231-02"/>
    <s v="N"/>
    <s v="TeikSoon Loh"/>
    <s v="HEATSINK,CLOUDSREST2,DSP"/>
    <s v="HEATSINK"/>
    <s v="THERMO COOL CORP."/>
    <s v="THERMOCOOL"/>
    <s v="HSK-00231-02"/>
    <n v="9"/>
    <n v="250"/>
    <n v="250"/>
    <m/>
    <s v="PO"/>
    <m/>
    <n v="0"/>
    <n v="0"/>
    <n v="0"/>
    <n v="0"/>
    <n v="0"/>
    <n v="0"/>
    <n v="0"/>
    <n v="0"/>
    <n v="0"/>
    <s v="No demand"/>
    <n v="14.55"/>
    <m/>
    <n v="-14.55"/>
    <m/>
    <m/>
    <m/>
    <x v="568"/>
    <s v="Thermocool $14.55000 (100%)"/>
    <n v="250"/>
    <n v="12"/>
    <m/>
    <m/>
    <m/>
    <x v="0"/>
    <x v="4"/>
    <m/>
    <m/>
    <m/>
    <m/>
    <m/>
    <m/>
    <m/>
    <m/>
    <m/>
  </r>
  <r>
    <s v="ASHSK-00233-02"/>
    <s v="HSK-00233-02"/>
    <s v="N"/>
    <s v="SWEECHENG LIM"/>
    <s v="HEATSINK,ROOK,CPU,W/PIPE,W/M3 F SCREW"/>
    <s v="HEATSINK"/>
    <s v="THERMO COOL CORP."/>
    <s v="THERMOCOOL"/>
    <s v="HSK-00233-02"/>
    <n v="9"/>
    <n v="250"/>
    <n v="-141"/>
    <m/>
    <s v="PO"/>
    <m/>
    <n v="448"/>
    <n v="0"/>
    <n v="0"/>
    <n v="448"/>
    <n v="448"/>
    <n v="391"/>
    <n v="180"/>
    <n v="180"/>
    <n v="-123"/>
    <s v="Cannot cover demand"/>
    <n v="12.5"/>
    <m/>
    <n v="-12.5"/>
    <m/>
    <m/>
    <m/>
    <x v="569"/>
    <s v="Aavid China $14.86000 (0%) / Thermocool $12.50000 (100%)"/>
    <s v="1000 / 250"/>
    <s v="12 / 11"/>
    <m/>
    <m/>
    <m/>
    <x v="0"/>
    <x v="4"/>
    <m/>
    <m/>
    <m/>
    <m/>
    <m/>
    <m/>
    <m/>
    <m/>
    <m/>
  </r>
  <r>
    <s v="ASHSK-00233-04"/>
    <s v="HSK-00233-04"/>
    <s v="N"/>
    <s v="SWEECHENG LIM"/>
    <s v="'HEATSINK,ROOK,CPU,W/PIPE,W/M3 F SCREW"/>
    <s v="HEATSINK"/>
    <s v="THERMO COOL CORP."/>
    <s v="AAVID"/>
    <s v="HSK-00233-04"/>
    <n v="9"/>
    <n v="100"/>
    <n v="100"/>
    <m/>
    <s v="PO"/>
    <m/>
    <n v="1"/>
    <n v="0"/>
    <n v="0"/>
    <n v="1"/>
    <n v="1"/>
    <n v="0"/>
    <n v="0"/>
    <n v="0"/>
    <n v="1"/>
    <s v="No demand"/>
    <n v="13"/>
    <m/>
    <n v="-13"/>
    <m/>
    <m/>
    <m/>
    <x v="570"/>
    <s v="Thermocool  $13.00000 (100%)"/>
    <n v="250"/>
    <n v="12"/>
    <m/>
    <m/>
    <m/>
    <x v="0"/>
    <x v="4"/>
    <m/>
    <m/>
    <m/>
    <m/>
    <m/>
    <m/>
    <m/>
    <m/>
    <m/>
  </r>
  <r>
    <s v="ASHSK-00236-01"/>
    <s v="HSK-00236-01"/>
    <s v="N"/>
    <s v="SWEECHENG LIM"/>
    <s v="HEATSINK,WOODACRE,FABRIC,STACK,W/FEMALE"/>
    <s v="HEATSINK"/>
    <s v="THERMO COOL CORP."/>
    <s v="THERMOCOOL"/>
    <s v="HSK-00236-01"/>
    <n v="9"/>
    <n v="500"/>
    <n v="-456"/>
    <m/>
    <s v="PO"/>
    <m/>
    <n v="626"/>
    <n v="500"/>
    <n v="0"/>
    <n v="1126"/>
    <n v="1126"/>
    <n v="956"/>
    <n v="360"/>
    <n v="360"/>
    <n v="-190"/>
    <s v="Cannot cover demand"/>
    <n v="24.99"/>
    <m/>
    <n v="-24.99"/>
    <m/>
    <m/>
    <m/>
    <x v="571"/>
    <s v="Thermocool $24.99000 (100%)"/>
    <n v="250"/>
    <n v="12"/>
    <m/>
    <m/>
    <m/>
    <x v="0"/>
    <x v="4"/>
    <m/>
    <m/>
    <m/>
    <m/>
    <m/>
    <m/>
    <m/>
    <m/>
    <m/>
  </r>
  <r>
    <s v="ASHSK-00238-01"/>
    <s v="HSK-00238-01"/>
    <s v="N"/>
    <s v="SWEECHENG LIM"/>
    <s v="HEATSINK,CAPITOLA,FE3600,W/HEATPIPE,W/SC"/>
    <s v="HEATSINK"/>
    <s v="THERMO COOL CORP."/>
    <s v="THERMOCOOL"/>
    <s v="HSK-00238-01"/>
    <n v="9"/>
    <n v="500"/>
    <n v="496"/>
    <m/>
    <s v="PO"/>
    <m/>
    <n v="185"/>
    <n v="0"/>
    <n v="0"/>
    <n v="185"/>
    <n v="185"/>
    <n v="4"/>
    <n v="0"/>
    <n v="0"/>
    <n v="181"/>
    <s v="Can cover demand"/>
    <n v="41.69"/>
    <m/>
    <n v="-41.69"/>
    <m/>
    <m/>
    <m/>
    <x v="572"/>
    <s v="Thermocool $41.69000 (100%)"/>
    <n v="100"/>
    <n v="12"/>
    <m/>
    <m/>
    <m/>
    <x v="0"/>
    <x v="4"/>
    <m/>
    <m/>
    <m/>
    <m/>
    <m/>
    <m/>
    <m/>
    <m/>
    <m/>
  </r>
  <r>
    <s v="ASHSK-00239-02"/>
    <s v="HSK-00239-02"/>
    <s v="N"/>
    <s v="SWEECHENG LIM"/>
    <s v="HEATSINK,CAPITOLA-JERICHO,W/HEATPIPE,W/M"/>
    <s v="HEATSINK"/>
    <s v="THERMO COOL CORP."/>
    <s v="THERMOCOOL"/>
    <s v="HSK-00239-02"/>
    <n v="9"/>
    <n v="2500"/>
    <n v="-28"/>
    <m/>
    <s v="PO"/>
    <m/>
    <n v="3555"/>
    <n v="0"/>
    <n v="0"/>
    <n v="3555"/>
    <n v="3555"/>
    <n v="2528"/>
    <n v="1322"/>
    <n v="1122"/>
    <n v="-295"/>
    <s v="Cannot cover demand"/>
    <n v="22.9"/>
    <m/>
    <n v="-22.9"/>
    <m/>
    <m/>
    <m/>
    <x v="573"/>
    <s v="Aavid China $17.46000 (0%) / Thermocool $22.90000 (100%)"/>
    <s v="1000 / 2500"/>
    <s v="12 / 11"/>
    <m/>
    <m/>
    <m/>
    <x v="0"/>
    <x v="4"/>
    <m/>
    <m/>
    <m/>
    <m/>
    <m/>
    <m/>
    <m/>
    <m/>
    <m/>
  </r>
  <r>
    <s v="ASHSK-00241-01"/>
    <s v="HSK-00241-01"/>
    <s v="N"/>
    <s v="SWEECHENG LIM"/>
    <s v="HEATSINK,QUMRAN,EXTRUSION,W/SCREWS"/>
    <s v="HEATSINK"/>
    <s v="THERMO COOL CORP."/>
    <s v="THERMOCOOL"/>
    <s v="HSK-00241-01"/>
    <n v="9"/>
    <n v="1000"/>
    <n v="-1152"/>
    <m/>
    <s v="PO"/>
    <m/>
    <n v="1733"/>
    <n v="1000"/>
    <n v="0"/>
    <n v="2733"/>
    <n v="2733"/>
    <n v="2152"/>
    <n v="1362"/>
    <n v="1387"/>
    <n v="-781"/>
    <s v="Cannot cover demand"/>
    <n v="7.99"/>
    <m/>
    <n v="-7.99"/>
    <m/>
    <m/>
    <m/>
    <x v="574"/>
    <s v="Thermocool $7.99000 (100%)"/>
    <n v="500"/>
    <n v="12"/>
    <m/>
    <m/>
    <m/>
    <x v="0"/>
    <x v="4"/>
    <m/>
    <m/>
    <m/>
    <m/>
    <m/>
    <m/>
    <m/>
    <m/>
    <m/>
  </r>
  <r>
    <s v="ASHSK-00243-01"/>
    <s v="HSK-00243-01"/>
    <s v="N"/>
    <s v="SWEECHENG LIM"/>
    <s v="HEATSINK,WHEATLAND,STAT-SCD FPGA,W/SCREW"/>
    <s v="HEATSINK"/>
    <s v="AAVID INTERNATIONAL LIMITED"/>
    <s v="AAVID"/>
    <s v="648991"/>
    <n v="9"/>
    <n v="5000"/>
    <n v="4923"/>
    <m/>
    <s v="PO"/>
    <m/>
    <n v="971"/>
    <n v="0"/>
    <n v="0"/>
    <n v="971"/>
    <n v="971"/>
    <n v="77"/>
    <n v="0"/>
    <n v="0"/>
    <n v="894"/>
    <s v="Can cover demand"/>
    <n v="1.74"/>
    <m/>
    <n v="-1.74"/>
    <m/>
    <m/>
    <m/>
    <x v="575"/>
    <s v="Aavid China $1.74000 (100%) / Thermocool $3.25000 (0%)"/>
    <s v="1000  / 1000"/>
    <s v="12 / 11"/>
    <m/>
    <m/>
    <m/>
    <x v="0"/>
    <x v="4"/>
    <m/>
    <m/>
    <m/>
    <m/>
    <m/>
    <m/>
    <m/>
    <m/>
    <m/>
  </r>
  <r>
    <s v="ASHSK-00245-01"/>
    <s v="HSK-00245-01"/>
    <s v="N"/>
    <s v="SWEECHENG LIM"/>
    <s v="HEATSINK,MT HAYNES,JERICHO PLUS,W/SCREWS"/>
    <s v="HEATSINK"/>
    <s v="AAVID INTERNATIONAL LIMITED"/>
    <s v="AAVID"/>
    <s v="060984"/>
    <n v="13"/>
    <n v="5000"/>
    <n v="-10616"/>
    <m/>
    <s v="PO"/>
    <m/>
    <n v="3696"/>
    <n v="15000"/>
    <n v="0"/>
    <n v="18696"/>
    <n v="18696"/>
    <n v="15616"/>
    <n v="5920"/>
    <n v="6504"/>
    <n v="-2840"/>
    <s v="Cannot cover demand"/>
    <n v="12.59"/>
    <m/>
    <n v="-12.59"/>
    <m/>
    <m/>
    <m/>
    <x v="576"/>
    <s v="Aavid China $12.59000 (70%) / Thermocool $19.75000 (30%)"/>
    <s v="5000 / 1000"/>
    <s v="12 / 11"/>
    <m/>
    <m/>
    <m/>
    <x v="0"/>
    <x v="4"/>
    <m/>
    <m/>
    <m/>
    <m/>
    <m/>
    <m/>
    <m/>
    <m/>
    <m/>
  </r>
  <r>
    <s v="ASHSK-00248-01"/>
    <s v="HSK-00248-01"/>
    <s v="N"/>
    <s v="SWEECHENG LIM"/>
    <s v="HEATSINK,QUMRAN,EXTRUSION,WIDE,W/SCREWS"/>
    <s v="HEATSINK"/>
    <s v="AAVID INTERNATIONAL LIMITED"/>
    <s v="AAVID"/>
    <s v="654639"/>
    <n v="13"/>
    <n v="5000"/>
    <n v="4867"/>
    <m/>
    <s v="PO"/>
    <m/>
    <n v="611"/>
    <n v="0"/>
    <n v="0"/>
    <n v="611"/>
    <n v="611"/>
    <n v="133"/>
    <n v="45"/>
    <n v="45"/>
    <n v="433"/>
    <s v="Can cover demand"/>
    <n v="7.99"/>
    <m/>
    <n v="-7.99"/>
    <m/>
    <m/>
    <m/>
    <x v="574"/>
    <s v="Aavid China $7.46000 (0%) / Thermocool $7.99000 (100%)"/>
    <s v="5000 / 500"/>
    <s v="12 / 11"/>
    <m/>
    <m/>
    <m/>
    <x v="0"/>
    <x v="4"/>
    <m/>
    <m/>
    <m/>
    <m/>
    <m/>
    <m/>
    <m/>
    <m/>
    <m/>
  </r>
  <r>
    <s v="ASHSK-00249-01"/>
    <s v="HSK-00249-01"/>
    <s v="N"/>
    <s v="SWEECHENG LIM"/>
    <s v="HSNK,23X23X28,CLIP,T710"/>
    <s v="HEATSINK"/>
    <s v="MALICO INC"/>
    <s v="MALICO"/>
    <s v="CMBA0123232807-00"/>
    <n v="8"/>
    <n v="1000"/>
    <n v="640"/>
    <m/>
    <s v="PO"/>
    <m/>
    <n v="900"/>
    <n v="0"/>
    <n v="0"/>
    <n v="900"/>
    <n v="900"/>
    <n v="360"/>
    <n v="0"/>
    <n v="0"/>
    <n v="540"/>
    <s v="Can cover demand"/>
    <n v="2.5"/>
    <m/>
    <n v="-2.5"/>
    <m/>
    <m/>
    <m/>
    <x v="195"/>
    <s v="Malico $2.50000 (100%)"/>
    <n v="1000"/>
    <n v="12"/>
    <m/>
    <m/>
    <m/>
    <x v="0"/>
    <x v="4"/>
    <m/>
    <m/>
    <m/>
    <m/>
    <m/>
    <m/>
    <m/>
    <m/>
    <m/>
  </r>
  <r>
    <s v="ASHSK-00250-01"/>
    <s v="HSK-00250-01"/>
    <s v="N"/>
    <s v="SWEECHENG LIM"/>
    <s v="HEATSINK,GRATON-STAT,FPGA,SNAP FINS,W/SC"/>
    <s v="HEATSINK"/>
    <s v="AAVID INTERNATIONAL LIMITED"/>
    <s v="AAVID"/>
    <s v="HSK-00250-01"/>
    <n v="10"/>
    <n v="1000"/>
    <n v="-217"/>
    <m/>
    <s v="PO"/>
    <m/>
    <n v="960"/>
    <n v="1000"/>
    <n v="0"/>
    <n v="1960"/>
    <n v="1960"/>
    <n v="1217"/>
    <n v="480"/>
    <n v="472"/>
    <n v="263"/>
    <s v="Can cover demand"/>
    <n v="12.24"/>
    <m/>
    <n v="-12.24"/>
    <m/>
    <m/>
    <m/>
    <x v="577"/>
    <s v="Aavid China $12.24000 (100%) / Thermocool $17.61000 (0%)"/>
    <s v="1000 / 1000"/>
    <s v="12 / 11"/>
    <m/>
    <m/>
    <m/>
    <x v="0"/>
    <x v="4"/>
    <m/>
    <m/>
    <m/>
    <m/>
    <m/>
    <m/>
    <m/>
    <m/>
    <m/>
  </r>
  <r>
    <s v="ASHSK-00254-03"/>
    <s v="HSK-00254-03"/>
    <s v="N"/>
    <s v="SWEECHENG LIM"/>
    <s v="HEATSINK,MAC SEC,PHY, CUSTOM,W/PUSH PINS"/>
    <s v="HEATSINK"/>
    <s v="AAVID INTERNATIONAL LIMITED"/>
    <s v="AAVID"/>
    <s v="061574"/>
    <n v="9"/>
    <n v="5000"/>
    <n v="-15835"/>
    <m/>
    <s v="PO"/>
    <m/>
    <n v="12858"/>
    <n v="10000"/>
    <n v="0"/>
    <n v="22858"/>
    <n v="22858"/>
    <n v="20835"/>
    <n v="14160"/>
    <n v="14416"/>
    <n v="-12137"/>
    <s v="Cannot cover demand"/>
    <n v="1.89"/>
    <m/>
    <n v="-1.89"/>
    <m/>
    <m/>
    <m/>
    <x v="578"/>
    <s v="Aavid China $1.89000 (50%) / Thermocool $1.89000 (50%)"/>
    <s v="5000  / 5000"/>
    <s v="12 / 11"/>
    <m/>
    <m/>
    <m/>
    <x v="0"/>
    <x v="4"/>
    <m/>
    <m/>
    <m/>
    <m/>
    <m/>
    <m/>
    <m/>
    <m/>
    <m/>
  </r>
  <r>
    <s v="ASHSK-00258-03"/>
    <s v="HSK-00258-03"/>
    <s v="N"/>
    <s v="SWEECHENG LIM"/>
    <s v="HEATSINK,GARDENA,CUSTOM,W/SCREWS"/>
    <s v="HEATSINK"/>
    <s v="THERMO COOL CORP."/>
    <s v="THERMOCOOL"/>
    <s v="HSK-00258-03"/>
    <n v="9"/>
    <n v="2500"/>
    <n v="2294"/>
    <m/>
    <s v="PO"/>
    <m/>
    <n v="5035"/>
    <n v="0"/>
    <n v="0"/>
    <n v="5035"/>
    <n v="5035"/>
    <n v="206"/>
    <n v="240"/>
    <n v="240"/>
    <n v="4589"/>
    <s v="Can cover demand"/>
    <n v="39.840000000000003"/>
    <m/>
    <n v="-39.840000000000003"/>
    <m/>
    <m/>
    <m/>
    <x v="579"/>
    <s v="Thermocool $39.84000 (100%)"/>
    <n v="250"/>
    <n v="12"/>
    <m/>
    <m/>
    <m/>
    <x v="0"/>
    <x v="4"/>
    <m/>
    <m/>
    <m/>
    <m/>
    <m/>
    <m/>
    <m/>
    <m/>
    <m/>
  </r>
  <r>
    <s v="ASHSK-00259-01"/>
    <s v="HSK-00259-01"/>
    <s v="N"/>
    <s v="SWEECHENG LIM"/>
    <s v="HEATSINK,GLENHAVEN,JERICHO PLUS,W/SCREWS"/>
    <s v="HEATSINK"/>
    <s v="AAVID INTERNATIONAL LIMITED"/>
    <s v="AAVID"/>
    <s v="HSK-00259-01"/>
    <n v="10"/>
    <n v="1000"/>
    <n v="-335"/>
    <m/>
    <s v="PO"/>
    <m/>
    <n v="325"/>
    <n v="1000"/>
    <n v="0"/>
    <n v="1325"/>
    <n v="1325"/>
    <n v="1335"/>
    <n v="765"/>
    <n v="753"/>
    <n v="-775"/>
    <s v="Cannot cover demand"/>
    <n v="22.37"/>
    <m/>
    <n v="-22.37"/>
    <m/>
    <m/>
    <m/>
    <x v="580"/>
    <s v="Aavid China $22.02000 (50%) / Thermocool $22.72000 (50%)"/>
    <s v="1000 / 1000"/>
    <s v="12 / 11"/>
    <m/>
    <m/>
    <m/>
    <x v="0"/>
    <x v="4"/>
    <m/>
    <m/>
    <m/>
    <m/>
    <m/>
    <m/>
    <m/>
    <m/>
    <m/>
  </r>
  <r>
    <s v="ASHSK-00260-01"/>
    <s v="HSK-00260-01"/>
    <s v="N"/>
    <s v="SWEECHENG LIM"/>
    <s v="HEATSINK,GLENHAVEN,FE3600,W/HEATPIPE,W/S"/>
    <s v="HEATSINK"/>
    <s v="AAVID INTERNATIONAL LIMITED"/>
    <s v="AAVID"/>
    <s v="HSK-00260-01"/>
    <n v="9"/>
    <n v="1000"/>
    <n v="555"/>
    <m/>
    <s v="PO"/>
    <m/>
    <n v="199"/>
    <n v="1000"/>
    <n v="0"/>
    <n v="1199"/>
    <n v="1199"/>
    <n v="445"/>
    <n v="255"/>
    <n v="251"/>
    <n v="499"/>
    <s v="Can cover demand"/>
    <n v="26.75"/>
    <m/>
    <n v="-26.75"/>
    <m/>
    <m/>
    <m/>
    <x v="581"/>
    <s v="Aavid China $26.75000 (100%) / Thermocool $40.00000 (0%)"/>
    <s v="1000 / 100"/>
    <s v="12 / 11"/>
    <m/>
    <m/>
    <m/>
    <x v="0"/>
    <x v="4"/>
    <m/>
    <m/>
    <m/>
    <m/>
    <m/>
    <m/>
    <m/>
    <m/>
    <m/>
  </r>
  <r>
    <s v="ASHSK-00264-01"/>
    <s v="HSK-00264-01"/>
    <s v="N"/>
    <s v="SWEECHENG LIM"/>
    <s v="HEATSINK,ALLBRIGHT FALLS,INNER,CUSTOM,W/"/>
    <s v="HEATSINK"/>
    <s v="THERMO COOL CORP."/>
    <s v="THERMOCOOL"/>
    <s v="HSK-00264-01"/>
    <n v="9"/>
    <n v="1000"/>
    <n v="1000"/>
    <m/>
    <s v="PO"/>
    <m/>
    <n v="1"/>
    <n v="0"/>
    <n v="0"/>
    <n v="1"/>
    <n v="1"/>
    <n v="0"/>
    <n v="0"/>
    <n v="0"/>
    <n v="1"/>
    <s v="No demand"/>
    <n v="28.984999999999999"/>
    <m/>
    <n v="-28.984999999999999"/>
    <m/>
    <m/>
    <m/>
    <x v="582"/>
    <s v="Aavid China $26.30000 (100%)"/>
    <n v="1000"/>
    <s v="12 "/>
    <m/>
    <m/>
    <s v="HT"/>
    <x v="0"/>
    <x v="4"/>
    <m/>
    <m/>
    <m/>
    <m/>
    <m/>
    <m/>
    <m/>
    <m/>
    <m/>
  </r>
  <r>
    <s v="ASHSK-00269-01"/>
    <s v="HSK-00269-01"/>
    <s v="N"/>
    <s v="SWEECHENG LIM"/>
    <s v="HSNK,19X19X17.5MM,CLIP-ON,W/TIM"/>
    <s v="HEATSINK"/>
    <s v="ADVANCED THERMAL SOLUTIONS INC"/>
    <s v="ADVTHERMAL"/>
    <s v="ATS-X53190P-C1-R0"/>
    <n v="13"/>
    <n v="1000"/>
    <n v="658"/>
    <n v="8389.5"/>
    <s v="PO"/>
    <m/>
    <n v="504"/>
    <n v="0"/>
    <n v="0"/>
    <n v="504"/>
    <n v="504"/>
    <n v="342"/>
    <n v="180"/>
    <n v="180"/>
    <n v="-18"/>
    <s v="Cannot cover demand"/>
    <n v="12.75"/>
    <m/>
    <n v="-12.75"/>
    <m/>
    <m/>
    <m/>
    <x v="173"/>
    <s v="Advanced Thermal Sol $12.75000 (100%)"/>
    <n v="1000"/>
    <n v="7"/>
    <m/>
    <m/>
    <m/>
    <x v="0"/>
    <x v="4"/>
    <m/>
    <m/>
    <m/>
    <m/>
    <m/>
    <m/>
    <m/>
    <m/>
    <m/>
  </r>
  <r>
    <s v="ASHSK-00270-01"/>
    <s v="HSK-00270-01"/>
    <s v="N"/>
    <s v="SWEECHENG LIM"/>
    <s v="HEATSINK,WOODACRE+,JERICHO PLUS,W/SCREWS"/>
    <s v="HEATSINK"/>
    <s v="THERMO COOL CORP."/>
    <s v="THERMOCOOL"/>
    <s v="HSK-00270-01"/>
    <n v="9"/>
    <n v="1000"/>
    <n v="-1906"/>
    <m/>
    <s v="PO"/>
    <m/>
    <n v="2298"/>
    <n v="1000"/>
    <n v="0"/>
    <n v="3298"/>
    <n v="3298"/>
    <n v="2906"/>
    <n v="1110"/>
    <n v="1110"/>
    <n v="-718"/>
    <s v="Cannot cover demand"/>
    <n v="21.38"/>
    <m/>
    <n v="-21.38"/>
    <m/>
    <m/>
    <m/>
    <x v="583"/>
    <s v="Aavid China $22.33000 (50%) / Thermocool $20.43000 (50%)"/>
    <s v="1000  / 1000 "/>
    <s v="12 / 11"/>
    <m/>
    <m/>
    <m/>
    <x v="0"/>
    <x v="4"/>
    <m/>
    <m/>
    <m/>
    <m/>
    <m/>
    <m/>
    <m/>
    <m/>
    <m/>
  </r>
  <r>
    <s v="ASHSK-00273-01"/>
    <s v="HSK-00273-01"/>
    <s v="N"/>
    <s v="SWEECHENG LIM"/>
    <s v="HEATSINK,CALPELLA,WITH 8MM HEATPIPE,WING"/>
    <s v="HEATSINK"/>
    <s v="AAVID INTERNATIONAL LIMITED"/>
    <s v="AAVID"/>
    <s v="HSK-00273-01"/>
    <n v="9"/>
    <n v="1000"/>
    <n v="544"/>
    <n v="15123.2"/>
    <s v="PO"/>
    <m/>
    <n v="673"/>
    <n v="0"/>
    <n v="0"/>
    <n v="673"/>
    <n v="673"/>
    <n v="456"/>
    <n v="290"/>
    <n v="270"/>
    <n v="-73"/>
    <s v="Cannot cover demand"/>
    <n v="27.8"/>
    <m/>
    <n v="-27.8"/>
    <m/>
    <m/>
    <m/>
    <x v="584"/>
    <s v="Aavid China $27.80000 (100%) / Thermocool $40.15000 (0%)"/>
    <s v="1000 / 1000"/>
    <s v="12 / 11"/>
    <m/>
    <m/>
    <m/>
    <x v="0"/>
    <x v="4"/>
    <m/>
    <m/>
    <m/>
    <m/>
    <m/>
    <m/>
    <m/>
    <m/>
    <m/>
  </r>
  <r>
    <s v="ASHSK-00283-01"/>
    <s v="HSK-00283-01"/>
    <s v="N"/>
    <s v="SWEECHENG LIM"/>
    <s v="HEATSINK,TALMAGE,JP,W/8MM HP"/>
    <s v="HEATSINK"/>
    <s v="AAVID INTERNATIONAL LIMITED"/>
    <s v="AAVID"/>
    <s v="HSK-00283-01"/>
    <n v="9"/>
    <n v="1000"/>
    <n v="803"/>
    <m/>
    <s v="PO"/>
    <m/>
    <n v="433"/>
    <n v="0"/>
    <n v="0"/>
    <n v="433"/>
    <n v="433"/>
    <n v="197"/>
    <n v="90"/>
    <n v="90"/>
    <n v="146"/>
    <s v="Can cover demand"/>
    <n v="31.18"/>
    <m/>
    <n v="-31.18"/>
    <m/>
    <m/>
    <m/>
    <x v="585"/>
    <s v="Aavid China $31.18000 (100%)"/>
    <n v="500"/>
    <n v="12"/>
    <m/>
    <m/>
    <m/>
    <x v="0"/>
    <x v="4"/>
    <m/>
    <m/>
    <m/>
    <m/>
    <m/>
    <m/>
    <m/>
    <m/>
    <m/>
  </r>
  <r>
    <s v="ASHSK-00285-01D"/>
    <s v="HSK-00285-01"/>
    <s v="N"/>
    <s v="HOECHOON CHNG"/>
    <s v="HEATSINK,,MT HAYNES XL,TCAM,DUAL HP"/>
    <s v="HEATSINK"/>
    <s v="AAVID INTERNATIONAL LIMITED"/>
    <s v="AAVID"/>
    <s v="HSK-00285-01"/>
    <n v="9"/>
    <n v="5000"/>
    <n v="5000"/>
    <m/>
    <s v="PO"/>
    <m/>
    <n v="2679"/>
    <n v="0"/>
    <n v="0"/>
    <n v="2679"/>
    <n v="2679"/>
    <n v="0"/>
    <n v="0"/>
    <n v="0"/>
    <n v="2679"/>
    <s v="No demand"/>
    <n v="15.02"/>
    <m/>
    <n v="-15.02"/>
    <m/>
    <m/>
    <m/>
    <x v="586"/>
    <s v="Aavid China $14.03000 (50%) / Lemtech $13.72000 (50%)"/>
    <s v="5000 / 5000"/>
    <s v="12 / 6"/>
    <m/>
    <m/>
    <m/>
    <x v="0"/>
    <x v="4"/>
    <m/>
    <m/>
    <m/>
    <m/>
    <m/>
    <m/>
    <m/>
    <m/>
    <m/>
  </r>
  <r>
    <s v="ASHSK-00285-02"/>
    <s v="HSK-00285-02"/>
    <s v="N"/>
    <s v="SWEECHENG LIM"/>
    <s v="HEATSINK,,MT HAYNES XL,TCAM,DUAL HP"/>
    <s v="HEATSINK"/>
    <s v="AAVID INTERNATIONAL LIMITED"/>
    <s v="AAVID"/>
    <s v="HSK-00285-02"/>
    <n v="9"/>
    <n v="2500"/>
    <n v="-5958"/>
    <m/>
    <s v="PO"/>
    <m/>
    <n v="10541"/>
    <n v="0"/>
    <n v="0"/>
    <n v="10541"/>
    <n v="10541"/>
    <n v="8458"/>
    <n v="7554"/>
    <n v="7599"/>
    <n v="-5471"/>
    <s v="Cannot cover demand"/>
    <n v="11.667999999999999"/>
    <m/>
    <n v="-11.667999999999999"/>
    <m/>
    <m/>
    <m/>
    <x v="587"/>
    <s v="Aavid China $11.74000 (40%) / Lemtech $11.62000 (60%)"/>
    <s v="5000  / 5000"/>
    <s v="12  / 6"/>
    <m/>
    <m/>
    <m/>
    <x v="0"/>
    <x v="4"/>
    <m/>
    <m/>
    <m/>
    <m/>
    <m/>
    <m/>
    <m/>
    <m/>
    <m/>
  </r>
  <r>
    <s v="ASHSK-00290-04"/>
    <s v="HSK-00290-04"/>
    <s v="N"/>
    <s v="SWEECHENG LIM"/>
    <s v="HEATSINK,IRIS,RAMON,W/HP"/>
    <s v="HEATSINK"/>
    <s v="LEMTECH TECHNOLOGY LIMITED"/>
    <s v="LEMTECH"/>
    <s v="HSK-00290-04"/>
    <n v="13"/>
    <n v="250"/>
    <n v="-263"/>
    <m/>
    <s v="PO"/>
    <m/>
    <n v="578"/>
    <n v="0"/>
    <n v="0"/>
    <n v="578"/>
    <n v="578"/>
    <n v="513"/>
    <n v="504"/>
    <n v="504"/>
    <n v="-439"/>
    <s v="Cannot cover demand"/>
    <n v="34.914000000000001"/>
    <m/>
    <n v="-34.914000000000001"/>
    <m/>
    <m/>
    <m/>
    <x v="588"/>
    <s v="Thermocool  $40.50000 (30%) / Lemtech $32.52000 (70%)"/>
    <s v="250  / 250"/>
    <s v="12  / 6"/>
    <m/>
    <m/>
    <m/>
    <x v="0"/>
    <x v="4"/>
    <m/>
    <m/>
    <m/>
    <m/>
    <m/>
    <m/>
    <m/>
    <m/>
    <m/>
  </r>
  <r>
    <s v="ASHSK-00294-01"/>
    <s v="HSK-00294-01"/>
    <s v="N"/>
    <s v="SWEECHENG LIM"/>
    <s v="HEATSINK,LODOGA,T3,W/HP"/>
    <s v="HEATSINK"/>
    <s v="THERMO COOL CORP."/>
    <s v="THERCOOLCO"/>
    <s v="HSK-00294-01"/>
    <n v="9"/>
    <n v="1000"/>
    <n v="-1343"/>
    <m/>
    <s v="PO"/>
    <m/>
    <n v="1687"/>
    <n v="1034"/>
    <n v="0"/>
    <n v="2721"/>
    <n v="2721"/>
    <n v="2343"/>
    <n v="1260"/>
    <n v="1276"/>
    <n v="-882"/>
    <s v="Cannot cover demand"/>
    <n v="29.905000000000001"/>
    <m/>
    <n v="-29.905000000000001"/>
    <m/>
    <m/>
    <m/>
    <x v="589"/>
    <s v="Thermocool  $32.60000 (30%) / Aavid  $28.75000 (70%)"/>
    <s v="500  / 500 "/>
    <s v="12  / 12"/>
    <m/>
    <m/>
    <m/>
    <x v="0"/>
    <x v="4"/>
    <m/>
    <m/>
    <m/>
    <m/>
    <m/>
    <m/>
    <m/>
    <m/>
    <m/>
  </r>
  <r>
    <s v="ASHSK-00295-01D"/>
    <s v="HSK-00295-01"/>
    <s v="N"/>
    <s v="TeikSoon Loh"/>
    <s v="HEATSINK,GL,GEARBOX"/>
    <s v="HEATSINK"/>
    <s v="LEMTECH TECHNOLOGY LIMITED"/>
    <s v="LEMTECH"/>
    <s v="HSK-00295-01"/>
    <n v="9"/>
    <n v="5000"/>
    <n v="5000"/>
    <m/>
    <s v="PO"/>
    <m/>
    <n v="29591"/>
    <n v="0"/>
    <n v="0"/>
    <n v="29591"/>
    <n v="29591"/>
    <n v="0"/>
    <n v="0"/>
    <n v="0"/>
    <n v="29591"/>
    <s v="No demand"/>
    <n v="1.4910000000000001"/>
    <m/>
    <n v="-1.4910000000000001"/>
    <m/>
    <m/>
    <m/>
    <x v="590"/>
    <s v="Lemtech  $1.38000 (70%) / Aavid  $1.75000 (30%)"/>
    <s v="5000  / 5000 "/>
    <s v="6  / 2"/>
    <m/>
    <m/>
    <m/>
    <x v="0"/>
    <x v="4"/>
    <m/>
    <m/>
    <m/>
    <m/>
    <m/>
    <m/>
    <m/>
    <m/>
    <m/>
  </r>
  <r>
    <s v="ASHSK-00295-02"/>
    <s v="HSK-00295-02"/>
    <s v="N"/>
    <s v="SWEECHENG LIM"/>
    <s v="HEATSINK,GL,GEARBOX"/>
    <s v="HEATSINK"/>
    <s v="AAVID INTERNATIONAL LIMITED"/>
    <s v="AAVID"/>
    <s v="HSK-00295-02"/>
    <n v="9"/>
    <n v="5000"/>
    <n v="-92046"/>
    <m/>
    <s v="PO"/>
    <m/>
    <n v="68055"/>
    <n v="30000"/>
    <n v="0"/>
    <n v="98055"/>
    <n v="98055"/>
    <n v="97046"/>
    <n v="73851"/>
    <n v="49711"/>
    <n v="-72842"/>
    <s v="Cannot cover demand"/>
    <n v="1.4910000000000001"/>
    <m/>
    <n v="-1.4910000000000001"/>
    <m/>
    <m/>
    <m/>
    <x v="590"/>
    <s v="Lemtech $1.38000 (70%) / Aavid $1.75000 (30%)"/>
    <s v="5000  / 5000"/>
    <s v="6  / 12"/>
    <m/>
    <m/>
    <m/>
    <x v="0"/>
    <x v="4"/>
    <m/>
    <m/>
    <m/>
    <m/>
    <m/>
    <m/>
    <m/>
    <m/>
    <m/>
  </r>
  <r>
    <s v="ASHSK-00296-01"/>
    <s v="HSK-00296-01"/>
    <s v="N"/>
    <s v="SWEECHENG LIM"/>
    <s v="HEATSINK,GF/R,CPU,W/PIPE,W/M3 F SCREW"/>
    <s v="HEATSINK"/>
    <s v="THERMO COOL CORP."/>
    <s v="THERMOCOOL"/>
    <s v="HSK-00296-01"/>
    <n v="9"/>
    <n v="2500"/>
    <n v="1261"/>
    <m/>
    <s v="PO"/>
    <m/>
    <n v="2664"/>
    <n v="0"/>
    <n v="0"/>
    <n v="2664"/>
    <n v="2664"/>
    <n v="1239"/>
    <n v="840"/>
    <n v="836"/>
    <n v="585"/>
    <s v="Can cover demand"/>
    <n v="13.474"/>
    <m/>
    <n v="-13.474"/>
    <m/>
    <m/>
    <m/>
    <x v="591"/>
    <s v="Thermocool  $12.15000 (60%) / Aavid  $15.46000 (40%)"/>
    <s v="1000  / 1000"/>
    <s v="12  / 12"/>
    <m/>
    <m/>
    <m/>
    <x v="0"/>
    <x v="4"/>
    <m/>
    <m/>
    <m/>
    <m/>
    <m/>
    <m/>
    <m/>
    <m/>
    <m/>
  </r>
  <r>
    <s v="ASHSK-00297-01D"/>
    <s v="HSK-00297-01"/>
    <s v="N"/>
    <s v="HOECHOON CHNG"/>
    <s v="HEATSINK,SPRUCEFISH,CPU,W/PIPE,W/M3 F SC"/>
    <s v="HEATSINK"/>
    <s v="LEMTECH TECHNOLOGY LIMITED"/>
    <s v="LEMTECH"/>
    <s v="HSK-00297-01"/>
    <n v="5"/>
    <n v="250"/>
    <n v="200"/>
    <m/>
    <s v="PO"/>
    <m/>
    <n v="146"/>
    <n v="0"/>
    <n v="0"/>
    <n v="146"/>
    <n v="146"/>
    <n v="50"/>
    <n v="0"/>
    <n v="0"/>
    <n v="96"/>
    <s v="Can cover demand"/>
    <n v="11.76"/>
    <m/>
    <n v="-11.76"/>
    <m/>
    <m/>
    <m/>
    <x v="592"/>
    <s v="Lemtech  $11.76000 (100%)"/>
    <n v="250"/>
    <n v="6"/>
    <m/>
    <m/>
    <m/>
    <x v="0"/>
    <x v="4"/>
    <m/>
    <m/>
    <m/>
    <m/>
    <m/>
    <m/>
    <m/>
    <m/>
    <m/>
  </r>
  <r>
    <s v="ASHSK-00299-02"/>
    <s v="HSK-00299-02"/>
    <s v="N"/>
    <s v="SWEECHENG LIM"/>
    <s v="HEATSINK,MINERAL,W/ 8MM PIPE,W/M3 M SCRE"/>
    <s v="HEATSINK"/>
    <s v="AAVID INTERNATIONAL LIMITED"/>
    <s v="AAVID"/>
    <s v="HSK-00299-02"/>
    <n v="6"/>
    <n v="1000"/>
    <n v="1000"/>
    <m/>
    <s v="PO"/>
    <m/>
    <n v="969"/>
    <n v="0"/>
    <n v="0"/>
    <n v="969"/>
    <n v="969"/>
    <n v="0"/>
    <n v="0"/>
    <n v="0"/>
    <n v="969"/>
    <s v="No demand"/>
    <n v="26.66"/>
    <m/>
    <n v="-26.66"/>
    <m/>
    <m/>
    <m/>
    <x v="593"/>
    <s v="Lemtech $26.10000 (80%) / Aavid China $28.93000 (20%)"/>
    <s v="1000 / 1000"/>
    <s v="5 / 10"/>
    <m/>
    <m/>
    <m/>
    <x v="0"/>
    <x v="4"/>
    <m/>
    <m/>
    <m/>
    <m/>
    <m/>
    <m/>
    <m/>
    <m/>
    <m/>
  </r>
  <r>
    <s v="ASHSK-00313-02"/>
    <s v="HSK-00313-02"/>
    <s v="N"/>
    <s v="SWEECHENG LIM"/>
    <s v="HEATSINK,GL,V2,DAWSON"/>
    <s v="HEATSINK"/>
    <s v="LEMTECH TECHNOLOGY LIMITED"/>
    <s v="LEMTECH"/>
    <s v="HSK-00313-02"/>
    <n v="7"/>
    <n v="1000"/>
    <n v="-959"/>
    <m/>
    <s v="PO"/>
    <m/>
    <n v="3081"/>
    <n v="0"/>
    <n v="0"/>
    <n v="3081"/>
    <n v="3081"/>
    <n v="1959"/>
    <n v="1320"/>
    <n v="535"/>
    <n v="-198"/>
    <s v="Cannot cover demand"/>
    <n v="14.35"/>
    <m/>
    <n v="-14.35"/>
    <m/>
    <m/>
    <m/>
    <x v="594"/>
    <s v="Lemtech $14.35000 (100%) / Aavid China $17.05000 (0%)"/>
    <s v="1000  / 1000"/>
    <s v="6  / 8"/>
    <m/>
    <m/>
    <m/>
    <x v="0"/>
    <x v="4"/>
    <m/>
    <m/>
    <m/>
    <m/>
    <m/>
    <m/>
    <m/>
    <m/>
    <m/>
  </r>
  <r>
    <s v="ASHSK-00314-08"/>
    <s v="HSK-00314-08"/>
    <s v="N"/>
    <s v="SWEECHENG LIM"/>
    <s v="HSNK,LIVINGSTON,ASM"/>
    <s v="HEATSINK"/>
    <s v="AAVID INTERNATIONAL LIMITED"/>
    <s v="AAVID"/>
    <s v="HSK-00314-08"/>
    <n v="9"/>
    <n v="1000"/>
    <n v="980"/>
    <m/>
    <s v="PO"/>
    <m/>
    <n v="934"/>
    <n v="6"/>
    <n v="0"/>
    <n v="940"/>
    <n v="940"/>
    <n v="20"/>
    <n v="0"/>
    <n v="0"/>
    <n v="920"/>
    <s v="Can cover demand"/>
    <n v="122.742"/>
    <m/>
    <n v="-122.742"/>
    <m/>
    <m/>
    <m/>
    <x v="595"/>
    <s v="Lemtech $122.10000 (70%) / Aavid China $124.24000 (30%)"/>
    <s v="1000 / 1000"/>
    <s v="6 / 10"/>
    <m/>
    <m/>
    <m/>
    <x v="0"/>
    <x v="4"/>
    <m/>
    <m/>
    <m/>
    <m/>
    <m/>
    <m/>
    <m/>
    <m/>
    <m/>
  </r>
  <r>
    <s v="ASHSK-00314-09"/>
    <s v="HSK-00314-09"/>
    <s v="N"/>
    <s v="SWEECHENG LIM"/>
    <s v="HSNK,LIVINGSTON,ASM"/>
    <s v="HEATSINK"/>
    <s v="LEMTECH TECHNOLOGY LIMITED"/>
    <s v="LEMTECH"/>
    <s v="HSK-00314-09"/>
    <n v="7"/>
    <n v="1000"/>
    <n v="-1100"/>
    <m/>
    <s v="PO"/>
    <m/>
    <n v="1427"/>
    <n v="1000"/>
    <n v="0"/>
    <n v="2427"/>
    <n v="2427"/>
    <n v="2100"/>
    <n v="1320"/>
    <n v="535"/>
    <n v="-993"/>
    <s v="Cannot cover demand"/>
    <n v="122.742"/>
    <m/>
    <n v="-122.742"/>
    <m/>
    <m/>
    <m/>
    <x v="595"/>
    <s v="Lemtech $122.10000 (70%) / Aavid China $124.24000 (30%)"/>
    <s v="1000 / 1000"/>
    <s v="6 / 10"/>
    <m/>
    <m/>
    <m/>
    <x v="0"/>
    <x v="4"/>
    <m/>
    <m/>
    <m/>
    <m/>
    <m/>
    <m/>
    <m/>
    <m/>
    <m/>
  </r>
  <r>
    <s v="ASHSK-00317-03"/>
    <s v="HSK-00317-03"/>
    <s v="N"/>
    <s v="SWEECHENG LIM"/>
    <s v="HSNK,SMARTSVILLE,BALD-EAGLE,W/PUSH PINS"/>
    <s v="HEATSINK"/>
    <s v="AAVID INTERNATIONAL LIMITED"/>
    <s v="AAVID"/>
    <s v="HSK-00317-03"/>
    <n v="9"/>
    <n v="1000"/>
    <n v="-9000"/>
    <m/>
    <s v="PO"/>
    <m/>
    <n v="7416"/>
    <n v="1000"/>
    <n v="0"/>
    <n v="8416"/>
    <n v="8416"/>
    <n v="10000"/>
    <n v="5472"/>
    <n v="5472"/>
    <n v="-7056"/>
    <s v="Cannot cover demand"/>
    <n v="4.1500000000000004"/>
    <m/>
    <n v="-4.1500000000000004"/>
    <m/>
    <m/>
    <m/>
    <x v="238"/>
    <s v="Aavid China $4.75000 (25%) / Lemtech $3.95000 (75%)"/>
    <s v="1000  / 1000"/>
    <s v="12  / 6"/>
    <m/>
    <m/>
    <m/>
    <x v="0"/>
    <x v="4"/>
    <m/>
    <m/>
    <m/>
    <m/>
    <m/>
    <m/>
    <m/>
    <m/>
    <m/>
  </r>
  <r>
    <s v="ASHSK-00318-02"/>
    <s v="HSK-00318-02"/>
    <s v="N"/>
    <s v="SWEECHENG LIM"/>
    <s v="HSNK,YUBA,WOODPECKER"/>
    <s v="HEATSINK"/>
    <s v="LEMTECH TECHNOLOGY LIMITED"/>
    <s v="LEMTECH"/>
    <s v="HSK-00318-02"/>
    <n v="5"/>
    <n v="1000"/>
    <n v="-6292"/>
    <m/>
    <s v="PO"/>
    <m/>
    <n v="3919"/>
    <n v="2000"/>
    <n v="0"/>
    <n v="5919"/>
    <n v="5919"/>
    <n v="7292"/>
    <n v="4204"/>
    <n v="4594"/>
    <n v="-5577"/>
    <s v="Cannot cover demand"/>
    <n v="14.95"/>
    <m/>
    <n v="-14.95"/>
    <m/>
    <m/>
    <m/>
    <x v="596"/>
    <s v="Lemtech $14.95000 (100%) / Thermocool $15.75000 (0%)"/>
    <s v="1000  / 1000"/>
    <s v="6  / 12"/>
    <m/>
    <m/>
    <m/>
    <x v="0"/>
    <x v="4"/>
    <m/>
    <m/>
    <m/>
    <m/>
    <m/>
    <m/>
    <m/>
    <m/>
    <m/>
  </r>
  <r>
    <s v="ASHSK-00322-01"/>
    <s v="HSK-00322-01"/>
    <s v="N"/>
    <s v="SWEECHENG LIM"/>
    <s v="HEATSINK, BABBAGE, CALICO"/>
    <s v="HEATSINK"/>
    <s v="LEMTECH TECHNOLOGY LIMITED"/>
    <s v="LEMTECH"/>
    <s v="HSK-00322-01"/>
    <n v="5"/>
    <n v="2500"/>
    <n v="-5954"/>
    <m/>
    <s v="PO"/>
    <m/>
    <n v="10050"/>
    <n v="0"/>
    <n v="0"/>
    <n v="10050"/>
    <n v="10050"/>
    <n v="8454"/>
    <n v="7704"/>
    <n v="7704"/>
    <n v="-6108"/>
    <s v="Cannot cover demand"/>
    <n v="1.75"/>
    <m/>
    <n v="-1.75"/>
    <m/>
    <m/>
    <m/>
    <x v="597"/>
    <s v="Lemtech $1.75000 (100%) / Thermocool $2.75000 (0%)"/>
    <s v="5000  / 2500"/>
    <s v="6  / 12"/>
    <m/>
    <m/>
    <m/>
    <x v="0"/>
    <x v="4"/>
    <m/>
    <m/>
    <m/>
    <m/>
    <m/>
    <m/>
    <m/>
    <m/>
    <m/>
  </r>
  <r>
    <s v="ASHSK-00324-01"/>
    <s v="HSK-00324-01"/>
    <s v="N"/>
    <s v="SWEECHENG LIM"/>
    <s v="HEATSINK, BABBAGE, DAUGHTERCARD, LOW PRO"/>
    <s v="HEATSINK"/>
    <s v="LEMTECH TECHNOLOGY LIMITED"/>
    <s v="LEMTECH"/>
    <s v="HSK-00324-01"/>
    <n v="9"/>
    <n v="500"/>
    <n v="440"/>
    <m/>
    <s v="PO"/>
    <m/>
    <n v="2000"/>
    <n v="0"/>
    <n v="0"/>
    <n v="2000"/>
    <n v="2000"/>
    <n v="60"/>
    <n v="0"/>
    <n v="0"/>
    <n v="1940"/>
    <s v="Can cover demand"/>
    <n v="2.88"/>
    <m/>
    <n v="-2.88"/>
    <m/>
    <m/>
    <m/>
    <x v="598"/>
    <s v="Lemtech $2.49000 (70%) / Thermocool $3.35000 (30%)"/>
    <s v="1000  / 1000"/>
    <s v="6  / 12"/>
    <m/>
    <m/>
    <m/>
    <x v="0"/>
    <x v="4"/>
    <m/>
    <m/>
    <m/>
    <m/>
    <m/>
    <m/>
    <m/>
    <m/>
    <m/>
  </r>
  <r>
    <s v="ASHSK-00326-02"/>
    <s v="HSK-00326-02"/>
    <s v="N"/>
    <s v="SWEECHENG LIM"/>
    <s v="HEATSINK, 2, BLACKHAWK, 10MM HEATPIPE, W"/>
    <s v="HEATSINK"/>
    <s v="AAVID INTERNATIONAL LIMITED"/>
    <s v="AAVID"/>
    <s v="HSK-00326-02"/>
    <n v="9"/>
    <n v="1000"/>
    <n v="618"/>
    <m/>
    <s v="PO"/>
    <m/>
    <n v="1581"/>
    <n v="0"/>
    <n v="0"/>
    <n v="1581"/>
    <n v="1581"/>
    <n v="382"/>
    <n v="300"/>
    <n v="300"/>
    <n v="899"/>
    <s v="Can cover demand"/>
    <n v="47.85"/>
    <m/>
    <n v="-47.85"/>
    <m/>
    <m/>
    <m/>
    <x v="599"/>
    <s v="Aavid China $48.95 000 (50%) / Lemtech $46.75000 (50%)"/>
    <s v="500  / 500"/>
    <s v="12  / 6"/>
    <m/>
    <m/>
    <m/>
    <x v="0"/>
    <x v="4"/>
    <m/>
    <m/>
    <m/>
    <m/>
    <m/>
    <m/>
    <m/>
    <m/>
    <m/>
  </r>
  <r>
    <s v="ASHSK-00330-03"/>
    <s v="HSK-00330-03"/>
    <s v="N"/>
    <s v="SWEECHENG LIM"/>
    <s v="HEATSINK,TOWER FALL,U-HEATPIPE,RIGHT"/>
    <s v="HEATSINK"/>
    <s v="AAVID INTERNATIONAL LIMITED"/>
    <s v="THERCOOLCO"/>
    <s v="HSK-00330-03"/>
    <n v="5"/>
    <n v="500"/>
    <n v="-403"/>
    <m/>
    <s v="PO"/>
    <m/>
    <n v="1032"/>
    <n v="0"/>
    <n v="0"/>
    <n v="1032"/>
    <n v="1032"/>
    <n v="903"/>
    <n v="972"/>
    <n v="972"/>
    <n v="-843"/>
    <s v="Cannot cover demand"/>
    <n v="56.372999999999998"/>
    <m/>
    <n v="-56.372999999999998"/>
    <m/>
    <m/>
    <m/>
    <x v="600"/>
    <s v="Thermocool  $65.55000 (30%) / Lemtech $52.44000 (70%)"/>
    <s v="500  / 500"/>
    <s v="12  / 6"/>
    <m/>
    <m/>
    <m/>
    <x v="0"/>
    <x v="4"/>
    <m/>
    <m/>
    <m/>
    <m/>
    <m/>
    <m/>
    <m/>
    <m/>
    <m/>
  </r>
  <r>
    <s v="ASHSK-00331-03"/>
    <s v="HSK-00331-03"/>
    <s v="N"/>
    <s v="SWEECHENG LIM"/>
    <s v="HEATSINK,TOWER FALL,U-HEATPIPE,LEFT"/>
    <s v="HEATSINK"/>
    <s v="LEMTECH TECHNOLOGY LIMITED"/>
    <s v="LEMTECH"/>
    <s v="HSK-00331-03"/>
    <n v="9"/>
    <n v="500"/>
    <n v="-403"/>
    <m/>
    <s v="PO"/>
    <m/>
    <n v="1102"/>
    <n v="0"/>
    <n v="0"/>
    <n v="1102"/>
    <n v="1102"/>
    <n v="903"/>
    <n v="972"/>
    <n v="972"/>
    <n v="-773"/>
    <s v="Cannot cover demand"/>
    <n v="56.372999999999998"/>
    <m/>
    <n v="-56.372999999999998"/>
    <m/>
    <m/>
    <m/>
    <x v="600"/>
    <s v="Thermocool  $65.55000 (30%) / Lemtech $52.44000 (70%)"/>
    <s v="500 / 500"/>
    <s v="8 / 4"/>
    <m/>
    <m/>
    <m/>
    <x v="0"/>
    <x v="4"/>
    <m/>
    <m/>
    <m/>
    <m/>
    <m/>
    <m/>
    <m/>
    <m/>
    <m/>
  </r>
  <r>
    <s v="ASHSK-00334-03D"/>
    <s v="HSK-00334-03"/>
    <s v="N"/>
    <s v="HOECHOON CHNG"/>
    <s v="YL,HEATSINK,MT AMETHYST"/>
    <s v="HEATSINK"/>
    <s v="LEMTECH TECHNOLOGY LIMITED"/>
    <s v="LEMTECH TECHNOLOGY"/>
    <s v="HSK-00334-03"/>
    <n v="6"/>
    <n v="100"/>
    <n v="100"/>
    <m/>
    <s v="PO"/>
    <m/>
    <n v="0"/>
    <n v="0"/>
    <n v="0"/>
    <n v="0"/>
    <n v="0"/>
    <n v="0"/>
    <n v="0"/>
    <n v="0"/>
    <n v="0"/>
    <s v="No demand"/>
    <n v="152.5"/>
    <m/>
    <n v="-152.5"/>
    <m/>
    <m/>
    <m/>
    <x v="601"/>
    <s v="Lemtech $125.00000 (50%) / Thermocool $180.00000 (50%)"/>
    <s v="100 / 100"/>
    <s v="3 / 4"/>
    <m/>
    <m/>
    <m/>
    <x v="0"/>
    <x v="4"/>
    <m/>
    <m/>
    <m/>
    <m/>
    <m/>
    <m/>
    <m/>
    <m/>
    <m/>
  </r>
  <r>
    <s v="ASHSK-00335-04"/>
    <s v="HSK-00335-04"/>
    <s v="N"/>
    <s v="SWEECHENG LIM"/>
    <s v="HEATSINK, DN, MCKINLEY,CENTER"/>
    <s v="HEATSINK"/>
    <s v="LEMTECH TECHNOLOGY LIMITED"/>
    <s v="LEMTECH TECHNOLOGY"/>
    <s v="HSK-00335-04"/>
    <n v="7"/>
    <n v="100"/>
    <n v="100"/>
    <m/>
    <s v="PO"/>
    <m/>
    <n v="0"/>
    <n v="0"/>
    <n v="0"/>
    <n v="0"/>
    <n v="0"/>
    <n v="0"/>
    <n v="0"/>
    <n v="0"/>
    <n v="0"/>
    <s v="No demand"/>
    <n v="122.9"/>
    <m/>
    <n v="-122.9"/>
    <m/>
    <m/>
    <m/>
    <x v="602"/>
    <s v="Lemtech $122.90000 (100%)"/>
    <n v="100"/>
    <n v="6"/>
    <m/>
    <m/>
    <m/>
    <x v="0"/>
    <x v="4"/>
    <m/>
    <m/>
    <m/>
    <m/>
    <m/>
    <m/>
    <m/>
    <m/>
    <m/>
  </r>
  <r>
    <s v="ASHSK-00336-05"/>
    <s v="HSK-00336-05"/>
    <s v="N"/>
    <s v="SWEECHENG LIM"/>
    <s v="HEATSINK, DN, MCKINLEY,RIGHT"/>
    <s v="HEATSINK"/>
    <s v="LEMTECH TECHNOLOGY LIMITED"/>
    <s v="LEMTECH TECHNOLOGY"/>
    <s v="HSK-00336-05"/>
    <n v="5"/>
    <n v="100"/>
    <n v="100"/>
    <m/>
    <s v="PO"/>
    <m/>
    <n v="0"/>
    <n v="0"/>
    <n v="0"/>
    <n v="0"/>
    <n v="0"/>
    <n v="0"/>
    <n v="0"/>
    <n v="0"/>
    <n v="0"/>
    <s v="No demand"/>
    <n v="122.9"/>
    <m/>
    <n v="-122.9"/>
    <m/>
    <m/>
    <m/>
    <x v="602"/>
    <s v="Lemtech $122.90000 (100%)"/>
    <s v="100 "/>
    <s v="4 "/>
    <m/>
    <m/>
    <m/>
    <x v="0"/>
    <x v="4"/>
    <m/>
    <m/>
    <m/>
    <m/>
    <m/>
    <m/>
    <m/>
    <m/>
    <m/>
  </r>
  <r>
    <s v="ASHSK-00337-04"/>
    <s v="HSK-00337-04"/>
    <s v="N"/>
    <s v="SWEECHENG LIM"/>
    <s v="HEATSINK, DN, MCKINLEY, LEFT"/>
    <s v="HEATSINK"/>
    <s v="LEMTECH TECHNOLOGY LIMITED"/>
    <s v="LEMTECH TECHNOLOGY"/>
    <s v="HSK-00337-04"/>
    <n v="5"/>
    <n v="100"/>
    <n v="100"/>
    <m/>
    <s v="PO"/>
    <m/>
    <n v="0"/>
    <n v="0"/>
    <n v="0"/>
    <n v="0"/>
    <n v="0"/>
    <n v="0"/>
    <n v="0"/>
    <n v="0"/>
    <n v="0"/>
    <s v="No demand"/>
    <n v="122.9"/>
    <m/>
    <n v="-122.9"/>
    <m/>
    <m/>
    <m/>
    <x v="602"/>
    <s v="Lemtech $122.90000 (100%)"/>
    <s v="100 "/>
    <s v="4 "/>
    <m/>
    <m/>
    <m/>
    <x v="0"/>
    <x v="4"/>
    <m/>
    <m/>
    <m/>
    <m/>
    <m/>
    <m/>
    <m/>
    <m/>
    <m/>
  </r>
  <r>
    <s v="ASHSK-00338-02"/>
    <s v="HSK-00338-02"/>
    <s v="N"/>
    <s v="SWEECHENG LIM"/>
    <s v="YB,HEATSINK,MARYSVILLE"/>
    <s v="HEATSINK"/>
    <s v="LEMTECH TECHNOLOGY LIMITED"/>
    <s v="LEMTECH TECHNOLOGY"/>
    <s v="HSK-00338-02"/>
    <n v="7"/>
    <n v="1000"/>
    <n v="1000"/>
    <m/>
    <s v="PO"/>
    <m/>
    <n v="20"/>
    <n v="0"/>
    <n v="0"/>
    <n v="20"/>
    <n v="20"/>
    <n v="0"/>
    <n v="0"/>
    <n v="0"/>
    <n v="20"/>
    <s v="No demand"/>
    <n v="28.74"/>
    <m/>
    <n v="-28.74"/>
    <m/>
    <m/>
    <m/>
    <x v="603"/>
    <s v="Lemtech  $28.50000 (60%) / Thermocool  $29.10000 (40%)"/>
    <s v="1000  / 1000 "/>
    <s v="6  / 2"/>
    <m/>
    <m/>
    <m/>
    <x v="0"/>
    <x v="4"/>
    <m/>
    <m/>
    <m/>
    <m/>
    <m/>
    <m/>
    <m/>
    <m/>
    <m/>
  </r>
  <r>
    <s v="ASHSK-00338-03"/>
    <s v="HSK-00338-03"/>
    <s v="N"/>
    <s v="SWEECHENG LIM"/>
    <s v="YB,HEATSINK,MARYSVILLE"/>
    <s v="HEATSINK"/>
    <s v="LEMTECH TECHNOLOGY LIMITED"/>
    <s v="LEMTECH"/>
    <s v="HSK-00338-03"/>
    <n v="7"/>
    <n v="1000"/>
    <n v="-2701"/>
    <m/>
    <s v="PO"/>
    <m/>
    <n v="2844"/>
    <n v="1000"/>
    <n v="0"/>
    <n v="3844"/>
    <n v="3844"/>
    <n v="3701"/>
    <n v="2023"/>
    <n v="2397"/>
    <n v="-1880"/>
    <s v="Cannot cover demand"/>
    <n v="28.98"/>
    <m/>
    <n v="-28.98"/>
    <m/>
    <m/>
    <m/>
    <x v="604"/>
    <s v="Lemtech  $28.98000 (100%)"/>
    <n v="500"/>
    <n v="6"/>
    <m/>
    <m/>
    <m/>
    <x v="0"/>
    <x v="4"/>
    <m/>
    <m/>
    <m/>
    <m/>
    <m/>
    <m/>
    <m/>
    <m/>
    <m/>
  </r>
  <r>
    <s v="ASHSK-00342-01"/>
    <s v="HSK-00342-01"/>
    <s v="N"/>
    <s v="TeikSoon Loh"/>
    <s v="HEATSINK, SQ, CHESTNUT"/>
    <s v="HEATSINK"/>
    <s v="LEMTECH TECHNOLOGY LIMITED"/>
    <s v="LEMTECH"/>
    <s v="HSK-00342-01"/>
    <n v="6"/>
    <n v="250"/>
    <n v="250"/>
    <m/>
    <s v="PO"/>
    <m/>
    <n v="0"/>
    <n v="0"/>
    <n v="0"/>
    <n v="0"/>
    <n v="0"/>
    <n v="0"/>
    <n v="0"/>
    <n v="0"/>
    <n v="0"/>
    <s v="No demand"/>
    <n v="41.85"/>
    <m/>
    <n v="-41.85"/>
    <m/>
    <m/>
    <m/>
    <x v="605"/>
    <s v="Lemtech $41.85000 (100%)"/>
    <n v="250"/>
    <n v="6"/>
    <m/>
    <m/>
    <m/>
    <x v="0"/>
    <x v="4"/>
    <m/>
    <m/>
    <m/>
    <m/>
    <m/>
    <m/>
    <m/>
    <m/>
    <m/>
  </r>
  <r>
    <s v="ASHSK-00345-01"/>
    <s v="HSK-00345-01"/>
    <s v="N"/>
    <s v="SWEECHENG LIM"/>
    <s v="YL,HEATSINK,MT SHERIDAN"/>
    <s v="HEATSINK"/>
    <s v="LEMTECH TECHNOLOGY LIMITED"/>
    <s v="LEMTECH"/>
    <s v="HSK-00345-01"/>
    <n v="5"/>
    <n v="250"/>
    <n v="-1159"/>
    <m/>
    <s v="PO"/>
    <m/>
    <n v="1542"/>
    <n v="0"/>
    <n v="0"/>
    <n v="1542"/>
    <n v="1542"/>
    <n v="1409"/>
    <n v="1284"/>
    <n v="1284"/>
    <n v="-1151"/>
    <s v="Cannot cover demand"/>
    <n v="57.445"/>
    <m/>
    <n v="-57.445"/>
    <m/>
    <m/>
    <m/>
    <x v="606"/>
    <s v="Lemtech $56.99000 (50%) / Aavid  $57.90000 (50%)"/>
    <s v="250   / 250 "/>
    <s v="6  / 12"/>
    <m/>
    <m/>
    <m/>
    <x v="0"/>
    <x v="4"/>
    <m/>
    <m/>
    <m/>
    <m/>
    <m/>
    <m/>
    <m/>
    <m/>
    <m/>
  </r>
  <r>
    <s v="ASHSK-00346-05"/>
    <s v="HSK-00346-05"/>
    <s v="N"/>
    <s v="SWEECHENG LIM"/>
    <s v="HEATSINK, DN, CLEARWATER"/>
    <s v="HEATSINK"/>
    <s v="LEMTECH TECHNOLOGY LIMITED"/>
    <s v="LEMTECH"/>
    <s v="HSK-00346-05"/>
    <n v="5"/>
    <n v="100"/>
    <n v="70"/>
    <m/>
    <s v="PO"/>
    <m/>
    <n v="900"/>
    <n v="0"/>
    <n v="0"/>
    <n v="900"/>
    <n v="900"/>
    <n v="30"/>
    <n v="0"/>
    <n v="0"/>
    <n v="870"/>
    <s v="Can cover demand"/>
    <n v="59.98"/>
    <m/>
    <n v="-59.98"/>
    <m/>
    <m/>
    <m/>
    <x v="607"/>
    <s v="Lemtech  $39.46000 (100%)"/>
    <n v="1000"/>
    <n v="6"/>
    <m/>
    <m/>
    <m/>
    <x v="0"/>
    <x v="4"/>
    <m/>
    <m/>
    <m/>
    <m/>
    <m/>
    <m/>
    <m/>
    <m/>
    <m/>
  </r>
  <r>
    <s v="ASHSK-00350-02"/>
    <s v="HSK-00350-02"/>
    <s v="N"/>
    <s v="SWEECHENG LIM"/>
    <s v="HEATSINK,EIGHTH-BRICK,22.9X57.9X11.4MM,W"/>
    <s v="HEATSINK"/>
    <s v="AAVID INTERNATIONAL LIMITED"/>
    <s v="AAVID"/>
    <s v="HSK-00350-02"/>
    <n v="9"/>
    <n v="5000"/>
    <n v="-1100"/>
    <m/>
    <s v="PO"/>
    <m/>
    <n v="10856"/>
    <n v="0"/>
    <n v="0"/>
    <n v="10856"/>
    <n v="10856"/>
    <n v="6100"/>
    <n v="4554"/>
    <n v="4599"/>
    <n v="202"/>
    <s v="Can cover demand"/>
    <n v="1.744"/>
    <m/>
    <n v="-1.744"/>
    <m/>
    <m/>
    <m/>
    <x v="608"/>
    <s v="Aavid $1.75000 (40%) / Lemtech $1.74000 (60%)"/>
    <s v="5000  / 5000"/>
    <s v="12  / 6"/>
    <m/>
    <m/>
    <m/>
    <x v="0"/>
    <x v="4"/>
    <m/>
    <m/>
    <m/>
    <m/>
    <m/>
    <m/>
    <m/>
    <m/>
    <m/>
  </r>
  <r>
    <s v="ASHSK-00351-01"/>
    <s v="HSK-00351-01"/>
    <s v="N"/>
    <s v="SWEECHENG LIM"/>
    <s v="BODEGA,BROOKS_ISLAND,CPU HEATSINK"/>
    <s v="HEATSINK"/>
    <s v="AAVID INTERNATIONAL LIMITED"/>
    <s v="THERCOOLCO"/>
    <s v="HSK-00351-01"/>
    <n v="9"/>
    <n v="2500"/>
    <n v="-3600"/>
    <m/>
    <s v="PO"/>
    <m/>
    <n v="7964"/>
    <n v="0"/>
    <n v="0"/>
    <n v="7964"/>
    <n v="7964"/>
    <n v="6100"/>
    <n v="4554"/>
    <n v="4599"/>
    <n v="-2690"/>
    <s v="Cannot cover demand"/>
    <n v="2.8980000000000001"/>
    <m/>
    <n v="-2.8980000000000001"/>
    <m/>
    <m/>
    <m/>
    <x v="609"/>
    <s v="Lemtech $2.89000 (60%) / Aavid China $2.91000 (40%)"/>
    <s v="5000  / 5000"/>
    <s v="6  / 8"/>
    <m/>
    <m/>
    <m/>
    <x v="0"/>
    <x v="4"/>
    <m/>
    <m/>
    <m/>
    <m/>
    <m/>
    <m/>
    <m/>
    <m/>
    <m/>
  </r>
  <r>
    <s v="ASHSK-00362-01"/>
    <s v="HSK-00362-01"/>
    <s v="N"/>
    <s v="SWEECHENG LIM"/>
    <s v="HEATSINK,ENIGMA,DAUGHTERCARD,LOW PROFILE"/>
    <s v="HEATSINK"/>
    <s v="AAVID INTERNATIONAL LIMITED"/>
    <s v="AAVID"/>
    <s v="HSK-00362-01"/>
    <n v="9"/>
    <n v="250"/>
    <n v="130"/>
    <m/>
    <s v="PO"/>
    <m/>
    <n v="1000"/>
    <n v="0"/>
    <n v="0"/>
    <n v="1000"/>
    <n v="1000"/>
    <n v="120"/>
    <n v="0"/>
    <n v="0"/>
    <n v="880"/>
    <s v="Can cover demand"/>
    <n v="3.0329999999999999"/>
    <m/>
    <n v="-3.0329999999999999"/>
    <m/>
    <m/>
    <m/>
    <x v="610"/>
    <s v="Lemtech $2.79000 (70%) / Aavid China $3.60000 (30%)"/>
    <s v="1000 / 500"/>
    <s v="4  / 8"/>
    <m/>
    <m/>
    <m/>
    <x v="0"/>
    <x v="4"/>
    <m/>
    <m/>
    <m/>
    <m/>
    <m/>
    <m/>
    <m/>
    <m/>
    <m/>
  </r>
  <r>
    <s v="ASHSK-00363-01"/>
    <s v="HSK-00363-01"/>
    <s v="N"/>
    <s v="SWEECHENG LIM"/>
    <s v="HEATSINK,DN,CLEARWATER MS,BABBAGE"/>
    <s v="HEATSINK"/>
    <s v="AAVID INTERNATIONAL LIMITED"/>
    <s v="AAVID"/>
    <s v="HSK-00363-01"/>
    <n v="9"/>
    <n v="1000"/>
    <n v="700"/>
    <m/>
    <s v="PO"/>
    <m/>
    <n v="3000"/>
    <n v="0"/>
    <n v="0"/>
    <n v="3000"/>
    <n v="3000"/>
    <n v="300"/>
    <n v="0"/>
    <n v="0"/>
    <n v="2700"/>
    <s v="Can cover demand"/>
    <n v="2.8620000000000001"/>
    <m/>
    <n v="-2.8620000000000001"/>
    <m/>
    <m/>
    <m/>
    <x v="611"/>
    <s v="Lemtech $2.79000 (70%) / Aavid China $3.03000 (30%)"/>
    <s v="1000 / 1000"/>
    <s v="4  / 8"/>
    <m/>
    <m/>
    <m/>
    <x v="0"/>
    <x v="4"/>
    <m/>
    <m/>
    <m/>
    <m/>
    <m/>
    <m/>
    <m/>
    <m/>
    <m/>
  </r>
  <r>
    <s v="ASHSK-00365-01"/>
    <s v="HSK-00365-01"/>
    <s v="N"/>
    <s v="SWEECHENG LIM"/>
    <s v="HEATSINK,ENIGMA,MOTHERBOARD"/>
    <s v="HEATSINK"/>
    <s v="AAVID INTERNATIONAL LIMITED"/>
    <s v="AAVID"/>
    <s v="HSK-00365-01"/>
    <n v="9"/>
    <n v="2500"/>
    <n v="1900"/>
    <m/>
    <s v="PO"/>
    <m/>
    <n v="2500"/>
    <n v="0"/>
    <n v="0"/>
    <n v="2500"/>
    <n v="2500"/>
    <n v="600"/>
    <n v="0"/>
    <n v="0"/>
    <n v="1900"/>
    <s v="Can cover demand"/>
    <n v="2.23"/>
    <m/>
    <n v="-2.23"/>
    <m/>
    <m/>
    <m/>
    <x v="612"/>
    <s v="Lemtech $2.20000 (70%) / Aavid China $2.30000 (30%)"/>
    <s v="2500 / 2500"/>
    <s v="4  / 8"/>
    <m/>
    <m/>
    <m/>
    <x v="0"/>
    <x v="4"/>
    <m/>
    <m/>
    <m/>
    <m/>
    <m/>
    <m/>
    <m/>
    <m/>
    <m/>
  </r>
  <r>
    <s v="ASHSK-00370-01"/>
    <s v="HSK-00370-01"/>
    <s v="N"/>
    <s v="SWEECHENG LIM"/>
    <s v="HEATSINK, LARGE, MM00385"/>
    <s v="HEATSINK"/>
    <s v="LEMTECH TECHNOLOGY LIMITED"/>
    <s v="LEMTECH"/>
    <s v="HSK-00370-01"/>
    <n v="7"/>
    <n v="100"/>
    <n v="100"/>
    <m/>
    <s v="PO"/>
    <m/>
    <n v="0"/>
    <n v="0"/>
    <n v="0"/>
    <n v="0"/>
    <n v="0"/>
    <n v="0"/>
    <n v="0"/>
    <n v="0"/>
    <n v="0"/>
    <s v="No demand"/>
    <n v="1.99"/>
    <m/>
    <n v="-1.99"/>
    <m/>
    <m/>
    <m/>
    <x v="450"/>
    <s v="Lemtech $1.99000 (100%)"/>
    <n v="1000"/>
    <n v="6"/>
    <m/>
    <m/>
    <m/>
    <x v="0"/>
    <x v="4"/>
    <m/>
    <m/>
    <m/>
    <m/>
    <m/>
    <m/>
    <m/>
    <m/>
    <m/>
  </r>
  <r>
    <s v="ASHSK-00370-03"/>
    <s v="HSK-00370-03"/>
    <s v="N"/>
    <s v="SWEECHENG LIM"/>
    <s v="HEATSINK, LARGE, MM00385"/>
    <s v="HEATSINK"/>
    <s v="LEMTECH TECHNOLOGY LIMITED"/>
    <s v="LEMTECH"/>
    <s v="HSK-00370-03"/>
    <n v="7"/>
    <n v="1000"/>
    <n v="-1811"/>
    <m/>
    <s v="PO"/>
    <m/>
    <n v="1938"/>
    <n v="1000"/>
    <n v="0"/>
    <n v="2938"/>
    <n v="2938"/>
    <n v="2811"/>
    <n v="1395"/>
    <n v="1197"/>
    <n v="-1268"/>
    <s v="Cannot cover demand"/>
    <n v="1.99"/>
    <m/>
    <n v="-1.99"/>
    <m/>
    <m/>
    <m/>
    <x v="450"/>
    <s v="Lemtech  $1.99000 (100%)"/>
    <n v="1000"/>
    <n v="6"/>
    <m/>
    <m/>
    <m/>
    <x v="0"/>
    <x v="4"/>
    <m/>
    <m/>
    <m/>
    <m/>
    <m/>
    <m/>
    <m/>
    <m/>
    <m/>
  </r>
  <r>
    <s v="ASHSK-00371-01"/>
    <s v="HSK-00371-01"/>
    <s v="N"/>
    <s v="SWEECHENG LIM"/>
    <s v="METAMAKO, LYREBIRD, HEATSINK, MM01444"/>
    <s v="HEATSINK"/>
    <s v="LEMTECH TECHNOLOGY LIMITED"/>
    <s v="LEMTECH"/>
    <s v="HSK-00371-01"/>
    <n v="7"/>
    <n v="1000"/>
    <n v="29"/>
    <m/>
    <s v="PO"/>
    <m/>
    <n v="600"/>
    <n v="1000"/>
    <n v="0"/>
    <n v="1600"/>
    <n v="1600"/>
    <n v="971"/>
    <n v="270"/>
    <n v="250"/>
    <n v="359"/>
    <s v="Can cover demand"/>
    <n v="7.74"/>
    <m/>
    <n v="-7.74"/>
    <m/>
    <m/>
    <m/>
    <x v="613"/>
    <s v="Lemtech $7.74000 (100%)"/>
    <n v="1000"/>
    <n v="6"/>
    <m/>
    <m/>
    <m/>
    <x v="0"/>
    <x v="4"/>
    <m/>
    <m/>
    <m/>
    <m/>
    <m/>
    <m/>
    <m/>
    <m/>
    <m/>
  </r>
  <r>
    <s v="ASHSK-00372-01"/>
    <s v="HSK-00372-01"/>
    <s v="N"/>
    <s v="SWEECHENG LIM"/>
    <s v="METAMAKO, MELLANOX, HEATSINK, MM01445"/>
    <s v="HEATSINK"/>
    <s v="LEMTECH TECHNOLOGY LIMITED"/>
    <s v="LEMTECH"/>
    <s v="HSK-00372-01"/>
    <n v="7"/>
    <n v="1000"/>
    <n v="29"/>
    <m/>
    <s v="PO"/>
    <m/>
    <n v="575"/>
    <n v="1000"/>
    <n v="0"/>
    <n v="1575"/>
    <n v="1575"/>
    <n v="971"/>
    <n v="270"/>
    <n v="250"/>
    <n v="334"/>
    <s v="Can cover demand"/>
    <n v="0.97"/>
    <m/>
    <n v="-0.97"/>
    <m/>
    <m/>
    <m/>
    <x v="614"/>
    <s v="Lemtech $0.97000 (100%)"/>
    <n v="1000"/>
    <n v="6"/>
    <m/>
    <m/>
    <m/>
    <x v="0"/>
    <x v="4"/>
    <m/>
    <m/>
    <m/>
    <m/>
    <m/>
    <m/>
    <m/>
    <m/>
    <m/>
  </r>
  <r>
    <s v="ASHSK-00374-01"/>
    <s v="HSK-00374-01"/>
    <s v="N"/>
    <s v="SWEECHENG LIM"/>
    <s v="HEATSINK, BGA, MINDSPEED CROSSPOINT"/>
    <s v="HEATSINK"/>
    <s v="LEMTECH TECHNOLOGY LIMITED"/>
    <s v="LEMTECH"/>
    <s v="HSK-00374-01"/>
    <n v="7"/>
    <n v="1000"/>
    <n v="198"/>
    <m/>
    <s v="PO"/>
    <m/>
    <n v="735"/>
    <n v="1000"/>
    <n v="0"/>
    <n v="1735"/>
    <n v="1735"/>
    <n v="802"/>
    <n v="387"/>
    <n v="362"/>
    <n v="546"/>
    <s v="Can cover demand"/>
    <n v="1.96"/>
    <m/>
    <n v="-1.96"/>
    <m/>
    <m/>
    <m/>
    <x v="615"/>
    <s v="Lemtech $1.96000 (100%)"/>
    <n v="1000"/>
    <n v="6"/>
    <m/>
    <m/>
    <m/>
    <x v="0"/>
    <x v="4"/>
    <m/>
    <m/>
    <m/>
    <m/>
    <m/>
    <m/>
    <m/>
    <m/>
    <m/>
  </r>
  <r>
    <s v="ASHSK-00375-01"/>
    <s v="HSK-00375-01"/>
    <s v="N"/>
    <s v="SWEECHENG LIM"/>
    <s v="HEATSINK, RANGELY"/>
    <s v="HEATSINK"/>
    <s v="LEMTECH TECHNOLOGY LIMITED"/>
    <s v="LEMTECH"/>
    <s v="HSK-00375-01"/>
    <n v="7"/>
    <n v="1000"/>
    <n v="198"/>
    <m/>
    <s v="PO"/>
    <m/>
    <n v="728"/>
    <n v="1000"/>
    <n v="0"/>
    <n v="1728"/>
    <n v="1728"/>
    <n v="802"/>
    <n v="387"/>
    <n v="362"/>
    <n v="539"/>
    <s v="Can cover demand"/>
    <n v="4.68"/>
    <m/>
    <n v="-4.68"/>
    <m/>
    <m/>
    <m/>
    <x v="616"/>
    <s v="Lemtech  $4.68000 (100%)"/>
    <n v="1000"/>
    <n v="6"/>
    <m/>
    <m/>
    <m/>
    <x v="0"/>
    <x v="4"/>
    <m/>
    <m/>
    <m/>
    <m/>
    <m/>
    <m/>
    <m/>
    <m/>
    <m/>
  </r>
  <r>
    <s v="ASHSK-00378-02D"/>
    <s v="HSK-00378-02"/>
    <s v="N"/>
    <s v="HOECHOON CHNG"/>
    <s v="HEATSINK,NARWHAL,PCIE,W/SCREWS"/>
    <s v="HEATSINK"/>
    <s v="LEMTECH TECHNOLOGY LIMITED"/>
    <s v="LEMTECH"/>
    <s v="HSK-00378-02"/>
    <n v="6"/>
    <n v="50"/>
    <n v="8"/>
    <m/>
    <s v="PO"/>
    <m/>
    <n v="0"/>
    <n v="0"/>
    <n v="0"/>
    <n v="0"/>
    <n v="0"/>
    <n v="42"/>
    <n v="0"/>
    <n v="0"/>
    <n v="-42"/>
    <s v="Cannot cover demand"/>
    <n v="27"/>
    <m/>
    <n v="-27"/>
    <m/>
    <m/>
    <m/>
    <x v="617"/>
    <s v="Lemtech $27.00000 (100%)"/>
    <n v="50"/>
    <n v="6"/>
    <m/>
    <m/>
    <m/>
    <x v="0"/>
    <x v="4"/>
    <m/>
    <m/>
    <m/>
    <m/>
    <m/>
    <m/>
    <m/>
    <m/>
    <m/>
  </r>
  <r>
    <s v="ASHSK-00379-01D"/>
    <s v="HSK-00379-01"/>
    <s v="N"/>
    <s v="HOECHOON CHNG"/>
    <s v="HEATSINK,TN,NARWHAL"/>
    <s v="HEATSINK"/>
    <s v="LEMTECH TECHNOLOGY LIMITED"/>
    <s v="LEMTECH"/>
    <s v="HSK-00379-01"/>
    <n v="7"/>
    <n v="50"/>
    <n v="8"/>
    <m/>
    <s v="PO"/>
    <m/>
    <n v="0"/>
    <n v="0"/>
    <n v="0"/>
    <n v="0"/>
    <n v="0"/>
    <n v="42"/>
    <n v="0"/>
    <n v="0"/>
    <n v="-42"/>
    <s v="Cannot cover demand"/>
    <n v="56"/>
    <m/>
    <n v="-56"/>
    <m/>
    <m/>
    <m/>
    <x v="618"/>
    <s v="Lemtech $56.00000 (100%)"/>
    <n v="50"/>
    <n v="6"/>
    <m/>
    <m/>
    <m/>
    <x v="0"/>
    <x v="4"/>
    <m/>
    <m/>
    <m/>
    <m/>
    <m/>
    <m/>
    <m/>
    <m/>
    <m/>
  </r>
  <r>
    <s v="ASHSK-00380-02D"/>
    <s v="HSK-00380-02"/>
    <s v="N"/>
    <s v="HOECHOON CHNG"/>
    <s v="HEATSINK,TN,GREYHOUND2,ASM"/>
    <s v="HEATSINK"/>
    <s v="LEMTECH TECHNOLOGY LIMITED"/>
    <s v="LEMTECH"/>
    <s v="HSK-00380-02"/>
    <n v="7"/>
    <n v="50"/>
    <n v="-34"/>
    <m/>
    <s v="PO"/>
    <m/>
    <n v="0"/>
    <n v="0"/>
    <n v="0"/>
    <n v="0"/>
    <n v="0"/>
    <n v="84"/>
    <n v="0"/>
    <n v="0"/>
    <n v="-84"/>
    <s v="Cannot cover demand"/>
    <n v="56"/>
    <m/>
    <n v="-56"/>
    <m/>
    <m/>
    <m/>
    <x v="618"/>
    <s v="Lemtech $56.00000 (100%)"/>
    <n v="50"/>
    <n v="6"/>
    <m/>
    <m/>
    <m/>
    <x v="0"/>
    <x v="4"/>
    <m/>
    <m/>
    <m/>
    <m/>
    <m/>
    <m/>
    <m/>
    <m/>
    <m/>
  </r>
  <r>
    <s v="ASHSK-00381-01D"/>
    <s v="HSK-00381-01"/>
    <s v="N"/>
    <s v="HOECHOON CHNG"/>
    <s v="YB, HEATSINK, CEDARVILLE"/>
    <s v="HEATSINK"/>
    <s v="AAVID INTERNATIONAL LIMITED"/>
    <s v="AAVID"/>
    <s v="HSK-00381-01"/>
    <n v="9"/>
    <n v="50"/>
    <n v="50"/>
    <m/>
    <s v="PO"/>
    <m/>
    <n v="0"/>
    <n v="0"/>
    <n v="0"/>
    <n v="0"/>
    <n v="0"/>
    <n v="0"/>
    <n v="0"/>
    <n v="0"/>
    <n v="0"/>
    <s v="No demand"/>
    <n v="141.92500000000001"/>
    <m/>
    <n v="-141.92500000000001"/>
    <m/>
    <m/>
    <m/>
    <x v="619"/>
    <s v="Lemtech  $130.00000 (50%) / Aavid China  $153.85000 (50%)"/>
    <s v="50  / 50 "/>
    <s v="4  / 6"/>
    <m/>
    <m/>
    <m/>
    <x v="0"/>
    <x v="4"/>
    <m/>
    <m/>
    <m/>
    <m/>
    <m/>
    <m/>
    <m/>
    <m/>
    <m/>
  </r>
  <r>
    <s v="ASHSK-00388-01D"/>
    <s v="HSK-00388-01"/>
    <s v="N"/>
    <s v="HOECHOON CHNG"/>
    <s v="HEATSINK,TN,AKUTAN,ASM"/>
    <s v="HEATSINK"/>
    <s v="LEMTECH TECHNOLOGY LIMITED"/>
    <s v="LEMTECH"/>
    <s v="HSK-00388-01"/>
    <n v="7"/>
    <n v="50"/>
    <n v="50"/>
    <m/>
    <s v="PO"/>
    <m/>
    <n v="0"/>
    <n v="0"/>
    <n v="0"/>
    <n v="0"/>
    <n v="0"/>
    <n v="0"/>
    <n v="0"/>
    <n v="0"/>
    <n v="0"/>
    <s v="No demand"/>
    <n v="63.35"/>
    <m/>
    <n v="-63.35"/>
    <m/>
    <m/>
    <m/>
    <x v="620"/>
    <s v="Lemtech $63.35000 (100%)"/>
    <n v="50"/>
    <n v="6"/>
    <m/>
    <m/>
    <m/>
    <x v="0"/>
    <x v="4"/>
    <m/>
    <m/>
    <m/>
    <m/>
    <m/>
    <m/>
    <m/>
    <m/>
    <m/>
  </r>
  <r>
    <s v="ASHSK-00389-02D"/>
    <s v="HSK-00389-02"/>
    <s v="N"/>
    <s v="HOECHOON CHNG"/>
    <s v="HEATSINK,TN,EXT,CARIBOU,GREYHOUND2,ASM"/>
    <s v="HEATSINK"/>
    <s v="LEMTECH TECHNOLOGY LIMITED"/>
    <s v="LEMTECH"/>
    <s v="HSK-00389-02"/>
    <n v="7"/>
    <n v="1"/>
    <n v="-68"/>
    <m/>
    <s v="PO"/>
    <m/>
    <n v="0"/>
    <n v="0"/>
    <n v="0"/>
    <n v="0"/>
    <n v="0"/>
    <n v="69"/>
    <n v="0"/>
    <n v="0"/>
    <n v="-69"/>
    <s v="Cannot cover demand"/>
    <n v="18"/>
    <m/>
    <n v="-18"/>
    <m/>
    <m/>
    <m/>
    <x v="621"/>
    <s v="Lemtech $18.00000 (100%)"/>
    <n v="100"/>
    <n v="4"/>
    <m/>
    <m/>
    <m/>
    <x v="0"/>
    <x v="4"/>
    <m/>
    <m/>
    <m/>
    <m/>
    <m/>
    <m/>
    <m/>
    <m/>
    <m/>
  </r>
  <r>
    <s v="ASHSK-00398-01D"/>
    <s v="HSK-00398-01"/>
    <s v="N"/>
    <s v="HOECHOON CHNG"/>
    <s v="HSK, METAMAKO, KOOKABURRA MELLANOX/PCIE"/>
    <s v="HEATSINK"/>
    <s v="LEMTECH TECHNOLOGY LIMITED"/>
    <s v="LEMTECH"/>
    <s v="HSK-00398-01"/>
    <n v="8"/>
    <n v="1"/>
    <n v="1"/>
    <m/>
    <s v="PO"/>
    <m/>
    <n v="100"/>
    <n v="0"/>
    <n v="0"/>
    <n v="100"/>
    <n v="100"/>
    <n v="0"/>
    <n v="0"/>
    <n v="0"/>
    <n v="100"/>
    <s v="No demand"/>
    <n v="2.61"/>
    <m/>
    <n v="-2.61"/>
    <m/>
    <m/>
    <m/>
    <x v="531"/>
    <s v="Lemtech $2.61000 (100%)"/>
    <n v="100"/>
    <n v="6"/>
    <m/>
    <m/>
    <m/>
    <x v="0"/>
    <x v="4"/>
    <m/>
    <m/>
    <m/>
    <m/>
    <m/>
    <m/>
    <m/>
    <m/>
    <m/>
  </r>
  <r>
    <s v="ASHSK-00399-01D"/>
    <s v="HSK-00399-01"/>
    <s v="N"/>
    <s v="HOECHOON CHNG"/>
    <s v="HSK, METAMAKO, KOOKABURRA FPGA"/>
    <s v="HEATSINK"/>
    <s v="LEMTECH TECHNOLOGY LIMITED"/>
    <s v="LEMTECH"/>
    <s v="HSK-00399-01"/>
    <n v="8"/>
    <n v="1"/>
    <n v="1"/>
    <m/>
    <s v="PO"/>
    <m/>
    <n v="100"/>
    <n v="0"/>
    <n v="0"/>
    <n v="100"/>
    <n v="100"/>
    <n v="0"/>
    <n v="0"/>
    <n v="0"/>
    <n v="100"/>
    <s v="No demand"/>
    <n v="5.9"/>
    <m/>
    <n v="-5.9"/>
    <m/>
    <m/>
    <m/>
    <x v="220"/>
    <s v="Lemtech $5.90000 (100%)"/>
    <n v="100"/>
    <n v="6"/>
    <m/>
    <m/>
    <m/>
    <x v="0"/>
    <x v="4"/>
    <m/>
    <m/>
    <m/>
    <m/>
    <m/>
    <m/>
    <m/>
    <m/>
    <m/>
  </r>
  <r>
    <s v="ASHSK-00406-01D"/>
    <s v="HSK-00406-01"/>
    <s v="N"/>
    <s v="HOECHOON CHNG"/>
    <s v="HEATSINK,BELVEDERE ISLAND,CPU,W/PIPE"/>
    <s v="HEATSINK"/>
    <s v="LEMTECH TECHNOLOGY LIMITED"/>
    <s v="LEMTECH"/>
    <s v="HSK-00406-01"/>
    <n v="7"/>
    <n v="50"/>
    <n v="-1129"/>
    <m/>
    <s v="PO"/>
    <m/>
    <n v="220"/>
    <n v="0"/>
    <n v="0"/>
    <n v="220"/>
    <n v="220"/>
    <n v="1179"/>
    <n v="1500"/>
    <n v="1500"/>
    <n v="-2459"/>
    <s v="Cannot cover demand"/>
    <n v="16"/>
    <m/>
    <n v="-16"/>
    <m/>
    <m/>
    <m/>
    <x v="622"/>
    <s v="Lemtech $4.99000 (60%) / Thermocool  $5.07000 (40%)"/>
    <s v="1000 / 1000"/>
    <s v="6 / 10"/>
    <m/>
    <m/>
    <s v="HT / HT"/>
    <x v="0"/>
    <x v="4"/>
    <m/>
    <m/>
    <m/>
    <m/>
    <m/>
    <m/>
    <m/>
    <m/>
    <m/>
  </r>
  <r>
    <s v="ASHSK-00407-01"/>
    <s v="HSK-00407-01"/>
    <s v="N"/>
    <s v="SWEECHENG LIM"/>
    <s v="HEATSINK,DENALI,ELDRIDGE,MID,OFFSET"/>
    <s v="HEATSINK"/>
    <s v="LEMTECH TECHNOLOGY LIMITED"/>
    <s v="LEMTECH"/>
    <s v="HSK-00407-01"/>
    <n v="9"/>
    <n v="250"/>
    <n v="210"/>
    <n v="5250"/>
    <s v="PO"/>
    <m/>
    <n v="0"/>
    <n v="0"/>
    <n v="0"/>
    <n v="0"/>
    <n v="0"/>
    <n v="40"/>
    <n v="0"/>
    <n v="0"/>
    <n v="-40"/>
    <s v="Cannot cover demand"/>
    <n v="25"/>
    <m/>
    <n v="-25"/>
    <m/>
    <m/>
    <m/>
    <x v="623"/>
    <s v="Lemtech  $25.00000 (50%) / Thermocool  $25.00000 (50%)"/>
    <s v="100  / 100 "/>
    <s v="6  / 12"/>
    <m/>
    <m/>
    <m/>
    <x v="0"/>
    <x v="4"/>
    <m/>
    <m/>
    <m/>
    <m/>
    <m/>
    <m/>
    <m/>
    <m/>
    <m/>
  </r>
  <r>
    <s v="ASHSK-00407-02D"/>
    <s v="HSK-00407-02"/>
    <s v="N"/>
    <s v="HOECHOON CHNG"/>
    <s v="HEATSINK,DENALI,ELDRIDGE,MID,OFFSET"/>
    <s v="HEATSINK"/>
    <s v="LEMTECH TECHNOLOGY LIMITED"/>
    <s v="LEMTECH TECHNOLOGY"/>
    <s v="HSK-00407-02"/>
    <n v="7"/>
    <n v="100"/>
    <n v="60"/>
    <m/>
    <s v="PO"/>
    <m/>
    <n v="0"/>
    <n v="0"/>
    <n v="0"/>
    <n v="0"/>
    <n v="0"/>
    <n v="40"/>
    <n v="0"/>
    <n v="0"/>
    <n v="-40"/>
    <s v="Cannot cover demand"/>
    <n v="25"/>
    <m/>
    <n v="-25"/>
    <m/>
    <m/>
    <m/>
    <x v="623"/>
    <s v="Lemtech  $25.00000 (100%)"/>
    <n v="100"/>
    <n v="6"/>
    <m/>
    <m/>
    <m/>
    <x v="0"/>
    <x v="4"/>
    <m/>
    <m/>
    <m/>
    <m/>
    <m/>
    <m/>
    <m/>
    <m/>
    <m/>
  </r>
  <r>
    <s v="ASHSK-00408-01"/>
    <s v="HSK-00408-01"/>
    <s v="N"/>
    <s v="SWEECHENG LIM"/>
    <s v="HEATSINK, DN, ELDRIDGE, RAMON, TOP,  ASM"/>
    <s v="HEATSINK"/>
    <s v="LEMTECH TECHNOLOGY LIMITED"/>
    <s v="LEMTECH"/>
    <s v="HSK-00408-01"/>
    <n v="9"/>
    <n v="250"/>
    <n v="210"/>
    <n v="4935"/>
    <s v="PO"/>
    <m/>
    <n v="0"/>
    <n v="0"/>
    <n v="0"/>
    <n v="0"/>
    <n v="0"/>
    <n v="40"/>
    <n v="0"/>
    <n v="0"/>
    <n v="-40"/>
    <s v="Cannot cover demand"/>
    <n v="23.5"/>
    <m/>
    <n v="-23.5"/>
    <m/>
    <m/>
    <m/>
    <x v="624"/>
    <s v="Lemtech  $23.00000 (50%) / Thermocool  $24.00000 (50%)"/>
    <s v="100  / 100 "/>
    <s v="6  / 12"/>
    <m/>
    <m/>
    <m/>
    <x v="0"/>
    <x v="4"/>
    <m/>
    <m/>
    <m/>
    <m/>
    <m/>
    <m/>
    <m/>
    <m/>
    <m/>
  </r>
  <r>
    <s v="ASHSK-00408-02D"/>
    <s v="HSK-00408-02"/>
    <s v="N"/>
    <s v="HOECHOON CHNG"/>
    <s v="HEATSINK, DN, ELDRIDGE, RAMON, TOP, ASM"/>
    <s v="HEATSINK"/>
    <s v="LEMTECH TECHNOLOGY LIMITED"/>
    <s v="LEMTECH TECHNOLOGY"/>
    <s v="HSK-00408-02"/>
    <n v="7"/>
    <n v="100"/>
    <n v="60"/>
    <m/>
    <s v="PO"/>
    <m/>
    <n v="0"/>
    <n v="0"/>
    <n v="0"/>
    <n v="0"/>
    <n v="0"/>
    <n v="40"/>
    <n v="0"/>
    <n v="0"/>
    <n v="-40"/>
    <s v="Cannot cover demand"/>
    <n v="23"/>
    <m/>
    <n v="-23"/>
    <m/>
    <m/>
    <m/>
    <x v="625"/>
    <s v="Lemtech  $23.00000 (100%)"/>
    <n v="100"/>
    <n v="6"/>
    <m/>
    <m/>
    <m/>
    <x v="0"/>
    <x v="4"/>
    <m/>
    <m/>
    <m/>
    <m/>
    <m/>
    <m/>
    <m/>
    <m/>
    <m/>
  </r>
  <r>
    <s v="ASHSK-00409-01"/>
    <s v="HSK-00409-01"/>
    <s v="N"/>
    <s v="SWEECHENG LIM"/>
    <s v="HEATSINK, DN, ELDRIDGE, RAMON, TOP,  ASM"/>
    <s v="HEATSINK"/>
    <s v="AAVID INTERNATIONAL LIMITED"/>
    <s v="AAVID"/>
    <s v="HSK-00409-01"/>
    <n v="9"/>
    <n v="250"/>
    <n v="210"/>
    <n v="4935"/>
    <s v="PO"/>
    <m/>
    <n v="0"/>
    <n v="0"/>
    <n v="0"/>
    <n v="0"/>
    <n v="0"/>
    <n v="40"/>
    <n v="0"/>
    <n v="0"/>
    <n v="-40"/>
    <s v="Cannot cover demand"/>
    <n v="23.5"/>
    <m/>
    <n v="-23.5"/>
    <m/>
    <m/>
    <m/>
    <x v="624"/>
    <s v="Lemtech  $23.00000 (50%) / Thermocool  $24.00000 (50%)"/>
    <s v="100  / 100"/>
    <s v="6  / 12"/>
    <m/>
    <m/>
    <m/>
    <x v="0"/>
    <x v="4"/>
    <m/>
    <m/>
    <m/>
    <m/>
    <m/>
    <m/>
    <m/>
    <m/>
    <m/>
  </r>
  <r>
    <s v="ASHSK-00409-02D"/>
    <s v="HSK-00409-02"/>
    <s v="N"/>
    <s v="HOECHOON CHNG"/>
    <s v="HEATSINK, DN, ELDRIDGE, RAMON, BOTTOM,"/>
    <s v="HEATSINK"/>
    <s v="LEMTECH TECHNOLOGY LIMITED"/>
    <s v="LEMTECH TECHNOLOGY"/>
    <s v="HSK-00409-02"/>
    <n v="7"/>
    <n v="100"/>
    <n v="60"/>
    <m/>
    <s v="PO"/>
    <m/>
    <n v="0"/>
    <n v="0"/>
    <n v="0"/>
    <n v="0"/>
    <n v="0"/>
    <n v="40"/>
    <n v="0"/>
    <n v="0"/>
    <n v="-40"/>
    <s v="Cannot cover demand"/>
    <n v="23"/>
    <m/>
    <n v="-23"/>
    <m/>
    <m/>
    <m/>
    <x v="625"/>
    <s v="Lemtech  $23.00000 (100%)"/>
    <n v="100"/>
    <n v="6"/>
    <m/>
    <m/>
    <m/>
    <x v="0"/>
    <x v="4"/>
    <m/>
    <m/>
    <m/>
    <m/>
    <m/>
    <m/>
    <m/>
    <m/>
    <m/>
  </r>
  <r>
    <s v="ASHSK-00410-01"/>
    <s v="HSK-00410-01"/>
    <s v="N"/>
    <s v="SWEECHENG LIM"/>
    <s v="HSNK, YB, TAMBO-SMARTSVILLE, J2"/>
    <s v="HEATSINK"/>
    <s v="LEMTECH TECHNOLOGY LIMITED"/>
    <s v="LEMTECH"/>
    <s v="HSK-00410-01"/>
    <n v="5"/>
    <n v="500"/>
    <n v="-750"/>
    <m/>
    <s v="PO"/>
    <m/>
    <n v="1113"/>
    <n v="0"/>
    <n v="0"/>
    <n v="1113"/>
    <n v="1113"/>
    <n v="1250"/>
    <n v="684"/>
    <n v="684"/>
    <n v="-821"/>
    <s v="Cannot cover demand"/>
    <n v="42.45"/>
    <m/>
    <n v="-42.45"/>
    <m/>
    <m/>
    <m/>
    <x v="626"/>
    <s v=" Lemtech $42.45000 (100%)"/>
    <n v="500"/>
    <n v="6"/>
    <m/>
    <m/>
    <m/>
    <x v="0"/>
    <x v="4"/>
    <m/>
    <m/>
    <m/>
    <m/>
    <m/>
    <m/>
    <m/>
    <m/>
    <m/>
  </r>
  <r>
    <s v="ASHSK-00411-01"/>
    <s v="HSK-00411-01"/>
    <s v="N"/>
    <s v="SWEECHENG LIM"/>
    <s v="HEATSINK,CAMPTONVILLE,W/HP"/>
    <s v="HEATSINK"/>
    <s v="LEMTECH TECHNOLOGY LIMITED"/>
    <s v="LEMTECH"/>
    <s v="HSK-00411-01"/>
    <n v="5"/>
    <n v="250"/>
    <n v="-693"/>
    <m/>
    <s v="PO"/>
    <m/>
    <n v="287"/>
    <n v="500"/>
    <n v="0"/>
    <n v="787"/>
    <n v="787"/>
    <n v="943"/>
    <n v="630"/>
    <n v="630"/>
    <n v="-786"/>
    <s v="Cannot cover demand"/>
    <n v="41"/>
    <m/>
    <n v="-41"/>
    <m/>
    <m/>
    <m/>
    <x v="627"/>
    <s v="Lemtech $28.40000 (50%) / Aavid  $28.70000 (50%)"/>
    <s v="250  / 250"/>
    <s v="5  / 8"/>
    <m/>
    <m/>
    <m/>
    <x v="0"/>
    <x v="4"/>
    <m/>
    <m/>
    <m/>
    <m/>
    <m/>
    <m/>
    <m/>
    <m/>
    <m/>
  </r>
  <r>
    <s v="ASHSK-00412-01D"/>
    <s v="HSK-00412-01"/>
    <s v="N"/>
    <s v="HOECHOON CHNG"/>
    <s v="HEATSINK,TN,REINDEER,ASM"/>
    <s v="HEATSINK"/>
    <s v="LEMTECH TECHNOLOGY LIMITED"/>
    <s v="LEMTECH TECHNOLOGY"/>
    <s v="HSK-00412-01"/>
    <n v="7"/>
    <n v="50"/>
    <n v="50"/>
    <m/>
    <s v="PO"/>
    <m/>
    <n v="0"/>
    <n v="0"/>
    <n v="0"/>
    <n v="0"/>
    <n v="0"/>
    <n v="0"/>
    <n v="0"/>
    <n v="0"/>
    <n v="0"/>
    <s v="No demand"/>
    <n v="60.95"/>
    <m/>
    <n v="-60.95"/>
    <m/>
    <m/>
    <m/>
    <x v="628"/>
    <s v="Lemtech $60.95000 (100%)"/>
    <n v="50"/>
    <n v="6"/>
    <m/>
    <m/>
    <m/>
    <x v="0"/>
    <x v="4"/>
    <m/>
    <m/>
    <m/>
    <m/>
    <m/>
    <m/>
    <m/>
    <m/>
    <m/>
  </r>
  <r>
    <s v="ASHSK-00413-01D"/>
    <s v="HSK-00413-01"/>
    <s v="N"/>
    <s v="HOECHOON CHNG"/>
    <s v="HEATSINK,TN,RN,PHY"/>
    <s v="HEATSINK"/>
    <s v="LEMTECH TECHNOLOGY LIMITED"/>
    <s v="LEMTECH"/>
    <s v="HSK-00413-01"/>
    <n v="7"/>
    <n v="1"/>
    <n v="1"/>
    <m/>
    <s v="PO"/>
    <m/>
    <n v="0"/>
    <n v="0"/>
    <n v="0"/>
    <n v="0"/>
    <n v="0"/>
    <n v="0"/>
    <n v="0"/>
    <n v="0"/>
    <n v="0"/>
    <s v="No demand"/>
    <n v="16"/>
    <m/>
    <n v="-16"/>
    <m/>
    <m/>
    <m/>
    <x v="629"/>
    <s v="Lemtech $16.00000 (100%)"/>
    <n v="50"/>
    <n v="6"/>
    <m/>
    <m/>
    <m/>
    <x v="0"/>
    <x v="4"/>
    <m/>
    <m/>
    <m/>
    <m/>
    <m/>
    <m/>
    <m/>
    <m/>
    <m/>
  </r>
  <r>
    <s v="ASHSK-00414-02"/>
    <s v="HSK-00414-02"/>
    <s v="N"/>
    <s v="SWEECHENG LIM"/>
    <s v="YL,HEATSINK,VAPOR CHAMBER,MT AMETHYST"/>
    <s v="HEATSINK"/>
    <s v="LEMTECH TECHNOLOGY LIMITED"/>
    <s v="LEMTECH"/>
    <s v="HSK-00414-02"/>
    <n v="7"/>
    <n v="250"/>
    <n v="-572"/>
    <m/>
    <s v="PO"/>
    <m/>
    <n v="859"/>
    <n v="500"/>
    <n v="0"/>
    <n v="1359"/>
    <n v="1359"/>
    <n v="822"/>
    <n v="492"/>
    <n v="492"/>
    <n v="45"/>
    <s v="Can cover demand"/>
    <n v="57.75"/>
    <m/>
    <n v="-57.75"/>
    <m/>
    <m/>
    <m/>
    <x v="630"/>
    <s v="Lemtech $57.75000 (100%)"/>
    <n v="250"/>
    <n v="6"/>
    <m/>
    <m/>
    <m/>
    <x v="0"/>
    <x v="4"/>
    <m/>
    <m/>
    <m/>
    <m/>
    <m/>
    <m/>
    <m/>
    <m/>
    <m/>
  </r>
  <r>
    <s v="ASHSK-00417-01D"/>
    <s v="HSK-00417-01"/>
    <s v="N"/>
    <s v="HOECHOON CHNG"/>
    <s v="HEATSINK,VC,LYONSVILLE,WRAPAROUND HEATPI"/>
    <s v="HEATSINK"/>
    <s v="AAVID INTERNATIONAL LIMITED"/>
    <s v="AAVID"/>
    <s v="HSK-00417-01"/>
    <n v="9"/>
    <n v="1000"/>
    <n v="1000"/>
    <m/>
    <s v="PO"/>
    <m/>
    <n v="18"/>
    <n v="0"/>
    <n v="0"/>
    <n v="18"/>
    <n v="18"/>
    <n v="0"/>
    <n v="0"/>
    <n v="0"/>
    <n v="18"/>
    <s v="No demand"/>
    <n v="68"/>
    <m/>
    <n v="-68"/>
    <m/>
    <m/>
    <m/>
    <x v="631"/>
    <s v="Lemtech $68.00000 (50%) / Aavid  $69.53000 (50%)"/>
    <s v="500  / 500"/>
    <s v="6  / 12"/>
    <m/>
    <m/>
    <m/>
    <x v="0"/>
    <x v="4"/>
    <m/>
    <m/>
    <m/>
    <m/>
    <m/>
    <m/>
    <m/>
    <m/>
    <m/>
  </r>
  <r>
    <s v="ASHSK-00417-02"/>
    <s v="HSK-00417-02"/>
    <s v="N"/>
    <s v="SWEECHENG LIM"/>
    <s v="HEATSINK,VC,LYONSVILLE,WRAPAROUND HEATPI"/>
    <s v="HEATSINK"/>
    <s v="LEMTECH TECHNOLOGY LIMITED"/>
    <s v="LEMTECH"/>
    <s v="HSK-00417-02"/>
    <n v="6"/>
    <n v="500"/>
    <n v="-820"/>
    <m/>
    <s v="PO"/>
    <m/>
    <n v="245"/>
    <n v="900"/>
    <n v="0"/>
    <n v="1145"/>
    <n v="1145"/>
    <n v="1320"/>
    <n v="837"/>
    <n v="837"/>
    <n v="-1012"/>
    <s v="Cannot cover demand"/>
    <n v="68.765000000000001"/>
    <m/>
    <n v="-68.765000000000001"/>
    <m/>
    <m/>
    <m/>
    <x v="631"/>
    <s v="Lemtech  $68.00000 (50%) / Aavid  $69.53000 (50%)"/>
    <s v="500  / 500"/>
    <s v="6  / 12"/>
    <m/>
    <m/>
    <m/>
    <x v="0"/>
    <x v="4"/>
    <m/>
    <m/>
    <m/>
    <m/>
    <m/>
    <m/>
    <m/>
    <m/>
    <m/>
  </r>
  <r>
    <s v="ASHSK-00418-01D"/>
    <s v="HSK-00418-01"/>
    <s v="N"/>
    <s v="HOECHOON CHNG"/>
    <s v="HEATSINK,VC,LYONSVILLE,WRAPAROUND HEATPI"/>
    <s v="HEATSINK"/>
    <s v="AAVID INTERNATIONAL LIMITED"/>
    <s v="AAVID"/>
    <s v="HSK-00418-01"/>
    <n v="9"/>
    <n v="1000"/>
    <n v="1000"/>
    <m/>
    <s v="PO"/>
    <m/>
    <n v="27"/>
    <n v="0"/>
    <n v="0"/>
    <n v="27"/>
    <n v="27"/>
    <n v="0"/>
    <n v="0"/>
    <n v="0"/>
    <n v="27"/>
    <s v="No demand"/>
    <n v="68"/>
    <m/>
    <n v="-68"/>
    <m/>
    <m/>
    <m/>
    <x v="631"/>
    <s v="Lemtech $68.00000 (50%) / Aavid  $69.53000 (50%)"/>
    <s v="500  / 500"/>
    <s v="6  / 12"/>
    <m/>
    <m/>
    <m/>
    <x v="0"/>
    <x v="4"/>
    <m/>
    <m/>
    <m/>
    <m/>
    <m/>
    <m/>
    <m/>
    <m/>
    <m/>
  </r>
  <r>
    <s v="ASHSK-00418-02"/>
    <s v="HSK-00418-02"/>
    <s v="N"/>
    <s v="SWEECHENG LIM"/>
    <s v="HEATSINK,VC,LYONSVILLE,WRAPAROUND HEATPI"/>
    <s v="HEATSINK"/>
    <s v="LEMTECH TECHNOLOGY LIMITED"/>
    <s v="LEMTECH"/>
    <s v="HSK-00418-02"/>
    <n v="6"/>
    <n v="500"/>
    <n v="-820"/>
    <m/>
    <s v="PO"/>
    <m/>
    <n v="231"/>
    <n v="900"/>
    <n v="0"/>
    <n v="1131"/>
    <n v="1131"/>
    <n v="1320"/>
    <n v="837"/>
    <n v="837"/>
    <n v="-1026"/>
    <s v="Cannot cover demand"/>
    <n v="68.765000000000001"/>
    <m/>
    <n v="-68.765000000000001"/>
    <m/>
    <m/>
    <m/>
    <x v="631"/>
    <s v="Lemtech  $68.00000 (50%) / Aavid  $69.53000 (50%)"/>
    <s v="500  / 500"/>
    <s v="6  / 12"/>
    <m/>
    <m/>
    <m/>
    <x v="0"/>
    <x v="4"/>
    <m/>
    <m/>
    <m/>
    <m/>
    <m/>
    <m/>
    <m/>
    <m/>
    <m/>
  </r>
  <r>
    <s v="ASMECH-00256-01"/>
    <s v="MECH-00256-01"/>
    <s v="N"/>
    <s v="TeikSoon Loh"/>
    <s v="HRDW CLIP SPRING HEATSINK CUSTOM GUALALA"/>
    <s v="HARDWARE"/>
    <s v="THERMO COOL CORP."/>
    <s v="THERMOCOOL"/>
    <s v="MECH-00256-01"/>
    <n v="9"/>
    <n v="1000"/>
    <n v="1000"/>
    <m/>
    <s v="PO"/>
    <m/>
    <n v="873"/>
    <n v="0"/>
    <n v="0"/>
    <n v="873"/>
    <n v="873"/>
    <n v="0"/>
    <n v="0"/>
    <n v="0"/>
    <n v="873"/>
    <s v="No demand"/>
    <n v="0.69"/>
    <m/>
    <n v="-0.69"/>
    <m/>
    <m/>
    <m/>
    <x v="388"/>
    <s v="Thermocool $0.69000 (100%)"/>
    <n v="1000"/>
    <n v="12"/>
    <m/>
    <m/>
    <m/>
    <x v="0"/>
    <x v="4"/>
    <m/>
    <m/>
    <m/>
    <m/>
    <m/>
    <m/>
    <m/>
    <m/>
    <m/>
  </r>
  <r>
    <s v="ASMECH-00558-01"/>
    <s v="MECH-00558-01"/>
    <s v="N"/>
    <s v="TeikSoon Loh"/>
    <s v="MECH,GLENBROOK,BUS BAR"/>
    <s v="METAL"/>
    <s v="AMPHENOL INTERCONNECT PRODUCTS CORP"/>
    <s v="AMPHENOL"/>
    <s v="MECH-00558-01"/>
    <n v="13"/>
    <n v="1000"/>
    <n v="926"/>
    <m/>
    <s v="PO"/>
    <m/>
    <n v="1294"/>
    <n v="0"/>
    <n v="0"/>
    <n v="1294"/>
    <n v="1294"/>
    <n v="74"/>
    <n v="0"/>
    <n v="0"/>
    <n v="1220"/>
    <s v="Can cover demand"/>
    <n v="10.029999999999999"/>
    <m/>
    <n v="-10.029999999999999"/>
    <m/>
    <m/>
    <m/>
    <x v="632"/>
    <s v="Amphenol $10.03000 (100%)"/>
    <n v="100"/>
    <n v="12"/>
    <m/>
    <m/>
    <m/>
    <x v="0"/>
    <x v="4"/>
    <m/>
    <m/>
    <m/>
    <m/>
    <m/>
    <m/>
    <m/>
    <m/>
    <m/>
  </r>
  <r>
    <s v="ASMECH-00673-01"/>
    <s v="MECH-00673-01"/>
    <s v="N"/>
    <s v="TeikSoon Loh"/>
    <s v="MECH,PT REYES,NOVATO/WOODACRE,BUS BAR"/>
    <s v="METAL"/>
    <s v="AMPHENOL INTERCONNECT PRODUCTS CORP"/>
    <s v="AMPHENOL"/>
    <s v="MECH-00673-01"/>
    <n v="13"/>
    <n v="1000"/>
    <n v="-10"/>
    <m/>
    <s v="PO"/>
    <m/>
    <n v="247"/>
    <n v="1000"/>
    <n v="0"/>
    <n v="1247"/>
    <n v="1247"/>
    <n v="1010"/>
    <n v="360"/>
    <n v="360"/>
    <n v="-123"/>
    <s v="Cannot cover demand"/>
    <n v="8.48"/>
    <m/>
    <n v="-8.48"/>
    <m/>
    <m/>
    <m/>
    <x v="633"/>
    <s v="Amphenol $8.48000 (100%)"/>
    <n v="250"/>
    <n v="12"/>
    <m/>
    <m/>
    <m/>
    <x v="0"/>
    <x v="4"/>
    <m/>
    <m/>
    <m/>
    <m/>
    <m/>
    <m/>
    <m/>
    <m/>
    <m/>
  </r>
  <r>
    <s v="ASMECH-00685-01"/>
    <s v="MECH-00685-01"/>
    <s v="N"/>
    <s v="TeikSoon Loh"/>
    <s v="MECH,THERMAL PAD,25X25MM,HONEYWELL_PTM52"/>
    <s v="PLASTICS"/>
    <s v="LEMTECH TECHNOLOGY LIMITED"/>
    <s v="LEMTECH"/>
    <s v="MECH-00685-01"/>
    <n v="8"/>
    <n v="3000"/>
    <n v="3000"/>
    <m/>
    <s v="PO"/>
    <m/>
    <n v="0"/>
    <n v="0"/>
    <n v="0"/>
    <n v="0"/>
    <n v="0"/>
    <n v="0"/>
    <n v="0"/>
    <n v="0"/>
    <n v="0"/>
    <s v="No demand"/>
    <n v="1.35"/>
    <m/>
    <n v="-1.35"/>
    <m/>
    <m/>
    <m/>
    <x v="355"/>
    <s v="Lemtech  $1.35000 (100%)"/>
    <n v="1000"/>
    <n v="6"/>
    <m/>
    <m/>
    <m/>
    <x v="0"/>
    <x v="4"/>
    <m/>
    <m/>
    <m/>
    <m/>
    <m/>
    <m/>
    <m/>
    <m/>
    <m/>
  </r>
  <r>
    <s v="ASMECH-01367-05"/>
    <s v="MECH-01367-05"/>
    <s v="N"/>
    <s v="TeikSoon Loh"/>
    <s v="MECH, DN, MCKINLEY, BUSBAR, LEFT"/>
    <s v="METAL"/>
    <s v="AMPHENOL CORPORATION"/>
    <s v="AMPHENOL GLOBAL INTERCONNECT SYSTEMS - CHINA"/>
    <s v="MECH-01367-05"/>
    <n v="9"/>
    <n v="250"/>
    <n v="250"/>
    <m/>
    <s v="PO"/>
    <m/>
    <n v="0"/>
    <n v="0"/>
    <n v="0"/>
    <n v="0"/>
    <n v="0"/>
    <n v="0"/>
    <n v="0"/>
    <n v="0"/>
    <n v="0"/>
    <s v="No demand"/>
    <n v="6.03"/>
    <m/>
    <n v="-6.03"/>
    <m/>
    <m/>
    <m/>
    <x v="634"/>
    <s v="Methode China $6.32000 (50%) / Amphenol $5.74000 (50%)"/>
    <s v="250  / 250"/>
    <s v="8  / 8"/>
    <m/>
    <m/>
    <m/>
    <x v="0"/>
    <x v="4"/>
    <m/>
    <m/>
    <m/>
    <m/>
    <m/>
    <m/>
    <m/>
    <m/>
    <m/>
  </r>
  <r>
    <s v="ASMECH-01528-01"/>
    <s v="MECH-01528-01"/>
    <s v="N"/>
    <s v="TeikSoon Loh"/>
    <s v="MECH,PINECREST,BUS BAR"/>
    <s v="METAL"/>
    <s v="METHODE ELECTRONICS (SHANGHAI)"/>
    <s v="METHODE"/>
    <s v="MECH-01528-01"/>
    <n v="5"/>
    <n v="100"/>
    <n v="-2258"/>
    <m/>
    <s v="PO"/>
    <m/>
    <n v="240"/>
    <n v="1300"/>
    <n v="0"/>
    <n v="1540"/>
    <n v="1540"/>
    <n v="2358"/>
    <n v="3000"/>
    <n v="3000"/>
    <n v="-3818"/>
    <s v="Cannot cover demand"/>
    <n v="1.25"/>
    <m/>
    <n v="-1.25"/>
    <m/>
    <m/>
    <m/>
    <x v="109"/>
    <s v="Methode China $1.25000 (100%)"/>
    <n v="100"/>
    <n v="8"/>
    <m/>
    <m/>
    <m/>
    <x v="0"/>
    <x v="4"/>
    <m/>
    <m/>
    <m/>
    <m/>
    <m/>
    <m/>
    <m/>
    <m/>
    <m/>
  </r>
  <r>
    <s v="ASMECH-01635-01"/>
    <s v="MECH-01635-01"/>
    <s v="N"/>
    <s v="TeikSoon Loh"/>
    <s v="MECH,THERMAL PAD,34X44MM,HONEYWELL PTM-5"/>
    <s v="PLASTICS"/>
    <s v="LEMTECH TECHNOLOGY LIMITED"/>
    <s v="LEMTECH"/>
    <s v="MECH-01635-01"/>
    <n v="8"/>
    <n v="3000"/>
    <n v="3000"/>
    <m/>
    <s v="PO"/>
    <m/>
    <n v="0"/>
    <n v="0"/>
    <n v="0"/>
    <n v="0"/>
    <n v="0"/>
    <n v="0"/>
    <n v="0"/>
    <n v="0"/>
    <n v="0"/>
    <s v="No demand"/>
    <n v="1.35"/>
    <m/>
    <n v="-1.35"/>
    <m/>
    <m/>
    <m/>
    <x v="355"/>
    <s v="Lemtech  $1.35000 (100%)"/>
    <n v="1000"/>
    <n v="6"/>
    <m/>
    <m/>
    <m/>
    <x v="0"/>
    <x v="4"/>
    <m/>
    <m/>
    <m/>
    <m/>
    <m/>
    <m/>
    <m/>
    <m/>
    <m/>
  </r>
  <r>
    <s v="ASMECH-01831-01"/>
    <s v="MECH-01831-01"/>
    <s v="N"/>
    <s v="TeikSoon Loh"/>
    <s v="THERMAL PAD, TG6050, 19.5X12.7X0.5MM"/>
    <s v="METAL"/>
    <s v="T-GLOBAL TECHNOLOGY (EUROPE &amp; NORTH"/>
    <s v="TGLOBAL"/>
    <s v="TG6050-19.50-12.70-0.5"/>
    <n v="7"/>
    <n v="1000"/>
    <n v="198"/>
    <m/>
    <s v="PO"/>
    <m/>
    <n v="865"/>
    <n v="0"/>
    <n v="0"/>
    <n v="865"/>
    <n v="865"/>
    <n v="802"/>
    <n v="387"/>
    <n v="362"/>
    <n v="-324"/>
    <s v="Cannot cover demand"/>
    <n v="0.27"/>
    <m/>
    <n v="-0.27"/>
    <m/>
    <m/>
    <m/>
    <x v="635"/>
    <s v="T-Global Technology $0.27000 (100%)"/>
    <n v="1000"/>
    <n v="6"/>
    <m/>
    <m/>
    <m/>
    <x v="0"/>
    <x v="4"/>
    <m/>
    <m/>
    <m/>
    <m/>
    <m/>
    <m/>
    <m/>
    <m/>
    <m/>
  </r>
  <r>
    <s v="ASMECH-01868-01"/>
    <s v="MECH-01868-01"/>
    <s v="N"/>
    <s v="TeikSoon Loh"/>
    <s v="THERMAL PAD, TG6050, 16X16X1MM"/>
    <s v="METAL"/>
    <s v="T-GLOBAL TECHNOLOGY (EUROPE &amp; NORTH"/>
    <s v="TGLOBAL"/>
    <s v="TG6050-16-16-1"/>
    <n v="6"/>
    <n v="100"/>
    <n v="-11144"/>
    <m/>
    <s v="PO"/>
    <m/>
    <n v="9890"/>
    <n v="0"/>
    <n v="0"/>
    <n v="9890"/>
    <n v="9890"/>
    <n v="11244"/>
    <n v="5580"/>
    <n v="4788"/>
    <n v="-6934"/>
    <s v="Cannot cover demand"/>
    <n v="0.27300000000000002"/>
    <m/>
    <n v="-0.27300000000000002"/>
    <m/>
    <m/>
    <m/>
    <x v="636"/>
    <s v="T-Global Technology  $0.27300 (100%)"/>
    <n v="10000"/>
    <n v="6"/>
    <m/>
    <m/>
    <m/>
    <x v="0"/>
    <x v="4"/>
    <m/>
    <m/>
    <m/>
    <m/>
    <m/>
    <m/>
    <m/>
    <m/>
    <m/>
  </r>
  <r>
    <s v="ASMECH-01871-01"/>
    <s v="MECH-01871-01"/>
    <s v="N"/>
    <s v="TeikSoon Loh"/>
    <s v="THERMAL PAD, H48-2K, 15X15X0.1MM"/>
    <s v="DIE CUT MATERIALS"/>
    <s v="T-GLOBAL TECHNOLOGY (EUROPE &amp; NORTH"/>
    <s v="TGLOBAL"/>
    <s v="H48-2K"/>
    <n v="7"/>
    <n v="1000"/>
    <n v="1000"/>
    <m/>
    <s v="PO"/>
    <m/>
    <n v="400"/>
    <n v="0"/>
    <n v="0"/>
    <n v="400"/>
    <n v="400"/>
    <n v="0"/>
    <n v="0"/>
    <n v="0"/>
    <n v="400"/>
    <s v="No demand"/>
    <n v="3.6999999999999998E-2"/>
    <m/>
    <n v="-3.6999999999999998E-2"/>
    <m/>
    <m/>
    <m/>
    <x v="637"/>
    <s v="T-Global Technology $0.03700 (100%)"/>
    <n v="1000"/>
    <n v="5"/>
    <m/>
    <m/>
    <m/>
    <x v="0"/>
    <x v="4"/>
    <m/>
    <m/>
    <m/>
    <m/>
    <m/>
    <m/>
    <m/>
    <m/>
    <m/>
  </r>
  <r>
    <s v="ASMECH-01892-01"/>
    <s v="MECH-01892-01"/>
    <s v="N"/>
    <s v="TeikSoon Loh"/>
    <s v="METAMAKO, INSULATOR, HEATSINK SUPPORT, M"/>
    <s v="METAL"/>
    <s v="LEMTECH TECHNOLOGY LIMITED"/>
    <s v="LEMTECH"/>
    <s v="MECH-01892-01"/>
    <n v="7"/>
    <n v="250"/>
    <n v="-721"/>
    <m/>
    <s v="PO"/>
    <m/>
    <n v="417"/>
    <n v="250"/>
    <n v="0"/>
    <n v="667"/>
    <n v="667"/>
    <n v="971"/>
    <n v="270"/>
    <n v="250"/>
    <n v="-574"/>
    <s v="Cannot cover demand"/>
    <n v="0.2"/>
    <m/>
    <n v="-0.2"/>
    <m/>
    <m/>
    <m/>
    <x v="638"/>
    <s v="Lemtech  $0.20000 (100%)"/>
    <n v="1000"/>
    <n v="6"/>
    <m/>
    <m/>
    <m/>
    <x v="0"/>
    <x v="4"/>
    <m/>
    <m/>
    <m/>
    <m/>
    <m/>
    <m/>
    <m/>
    <m/>
    <m/>
  </r>
  <r>
    <s v="ASMECH-01997-01"/>
    <s v="MECH-01997-01"/>
    <s v="N"/>
    <s v="TeikSoon Loh"/>
    <s v="MECH,THERMAL INTERFACE,25X25X0.5MM,RED"/>
    <s v="DIE CUT MATERIALS"/>
    <s v="T-GLOBAL TECHNOLOGY (EUROPE &amp; NORTH"/>
    <s v="TGLOBAL"/>
    <s v="TG6050-25-25-0.5"/>
    <n v="6"/>
    <n v="150"/>
    <n v="38"/>
    <m/>
    <s v="PO"/>
    <m/>
    <n v="130"/>
    <n v="0"/>
    <n v="0"/>
    <n v="130"/>
    <n v="130"/>
    <n v="112"/>
    <n v="87"/>
    <n v="87"/>
    <n v="-69"/>
    <s v="Cannot cover demand"/>
    <n v="0.57499999999999996"/>
    <m/>
    <n v="-0.57499999999999996"/>
    <m/>
    <m/>
    <m/>
    <x v="639"/>
    <s v="T-Global Technology $0.57500 (100%)"/>
    <n v="1000"/>
    <n v="5"/>
    <m/>
    <m/>
    <m/>
    <x v="0"/>
    <x v="4"/>
    <m/>
    <m/>
    <m/>
    <m/>
    <m/>
    <m/>
    <m/>
    <m/>
    <m/>
  </r>
  <r>
    <s v="ASMECH-02132-02"/>
    <s v="MECH-02132-02"/>
    <s v="N"/>
    <s v="TeikSoon Loh"/>
    <s v="FOLDED FIN,EMI,ON OSPF 1X4 CAGE,16 MM PI"/>
    <s v="METAL"/>
    <s v="LEMTECH TECHNOLOGY LIMITED"/>
    <s v="LEMTECH"/>
    <s v="MECH-02132-02"/>
    <n v="5"/>
    <n v="500"/>
    <n v="500"/>
    <m/>
    <s v="PO"/>
    <m/>
    <n v="1286"/>
    <n v="0"/>
    <n v="0"/>
    <n v="1286"/>
    <n v="1286"/>
    <n v="0"/>
    <n v="0"/>
    <n v="0"/>
    <n v="1286"/>
    <s v="No demand"/>
    <n v="1.1100000000000001"/>
    <m/>
    <n v="-1.1100000000000001"/>
    <m/>
    <m/>
    <m/>
    <x v="640"/>
    <s v="LEMTECH $1.11000 (100%)"/>
    <n v="1000"/>
    <n v="6"/>
    <m/>
    <m/>
    <m/>
    <x v="0"/>
    <x v="4"/>
    <m/>
    <m/>
    <m/>
    <m/>
    <m/>
    <m/>
    <m/>
    <m/>
    <m/>
  </r>
  <r>
    <s v="ASMTL-01023-02"/>
    <s v="MTL-01023-02"/>
    <s v="N"/>
    <s v="TeikSoon Loh"/>
    <s v="MTL,SEQUOIA,LINE CARD,TOP COVER"/>
    <s v="METAL"/>
    <s v="CLOUD NETWORK TECHNOLOGY"/>
    <s v="FOXCONN"/>
    <s v="MTL-01023-02"/>
    <n v="12"/>
    <n v="500"/>
    <n v="369"/>
    <m/>
    <s v="PO"/>
    <m/>
    <n v="7670"/>
    <n v="0"/>
    <n v="0"/>
    <n v="7670"/>
    <n v="7670"/>
    <n v="131"/>
    <n v="66"/>
    <n v="66"/>
    <n v="7473"/>
    <s v="Can cover demand"/>
    <n v="3.4456500000000001"/>
    <m/>
    <n v="-3.4456500000000001"/>
    <m/>
    <m/>
    <m/>
    <x v="641"/>
    <s v="Foxconn China $3.44565 (100%)"/>
    <n v="200"/>
    <n v="8"/>
    <m/>
    <m/>
    <m/>
    <x v="0"/>
    <x v="4"/>
    <m/>
    <m/>
    <m/>
    <m/>
    <m/>
    <m/>
    <m/>
    <m/>
    <m/>
  </r>
  <r>
    <s v="ASMTL-01309-01"/>
    <s v="MTL-01309-01"/>
    <s v="N"/>
    <s v="TeikSoon Loh"/>
    <s v="MTL,SEQUOIA,SUPPORT,SHORT PIN CONNECTOR"/>
    <s v="METAL"/>
    <s v="CLOUD NETWORK TECHNOLOGY"/>
    <s v="FOXCONN"/>
    <s v="MTL-01309-01"/>
    <n v="12"/>
    <n v="500"/>
    <n v="497"/>
    <m/>
    <s v="PO"/>
    <m/>
    <n v="8929"/>
    <n v="0"/>
    <n v="0"/>
    <n v="8929"/>
    <n v="8929"/>
    <n v="3"/>
    <n v="0"/>
    <n v="0"/>
    <n v="8926"/>
    <s v="Can cover demand"/>
    <n v="0.79630000000000001"/>
    <m/>
    <n v="-0.79630000000000001"/>
    <m/>
    <m/>
    <m/>
    <x v="642"/>
    <s v="Foxconn China  $0.79630 (100%)"/>
    <n v="200"/>
    <n v="8"/>
    <m/>
    <m/>
    <m/>
    <x v="0"/>
    <x v="4"/>
    <m/>
    <m/>
    <m/>
    <m/>
    <m/>
    <m/>
    <m/>
    <m/>
    <m/>
  </r>
  <r>
    <s v="ASMTL-02387-02"/>
    <s v="MTL-02387-02"/>
    <s v="N"/>
    <s v="SWEECHENG LIM"/>
    <s v="MTL,YL,GEN4X,CONNECTOR BRACKET"/>
    <s v="METAL"/>
    <s v="CLOUD NETWORK TECHNOLOGY"/>
    <s v="HONHAI"/>
    <s v="MTL-02387-02"/>
    <n v="12"/>
    <n v="100"/>
    <n v="-1796"/>
    <m/>
    <s v="PO"/>
    <m/>
    <n v="945"/>
    <n v="1400"/>
    <n v="0"/>
    <n v="2345"/>
    <n v="2345"/>
    <n v="1896"/>
    <n v="1530"/>
    <n v="1530"/>
    <n v="-1081"/>
    <s v="Cannot cover demand"/>
    <n v="3.7193999999999998"/>
    <m/>
    <n v="-3.7193999999999998"/>
    <m/>
    <m/>
    <m/>
    <x v="643"/>
    <s v="Foxconn China  $3.71940 (100%)"/>
    <n v="100"/>
    <n v="8"/>
    <m/>
    <m/>
    <m/>
    <x v="0"/>
    <x v="4"/>
    <m/>
    <m/>
    <m/>
    <m/>
    <m/>
    <m/>
    <m/>
    <m/>
    <m/>
  </r>
  <r>
    <s v="ASMTL-03104-02D"/>
    <s v="MTL-03104-02"/>
    <s v="N"/>
    <s v="HOECHOON CHNG"/>
    <s v="MTL,TUNDRA,SUP/UPL,TOP COVER"/>
    <s v="METAL"/>
    <s v="CLOUD NETWORK TECHNOLOGY"/>
    <s v="HONHAI"/>
    <s v="MTL-03104-02"/>
    <n v="12"/>
    <n v="50"/>
    <n v="8"/>
    <m/>
    <s v="PO"/>
    <m/>
    <n v="0"/>
    <n v="0"/>
    <n v="0"/>
    <n v="0"/>
    <n v="0"/>
    <n v="42"/>
    <n v="0"/>
    <n v="0"/>
    <n v="-42"/>
    <s v="Cannot cover demand"/>
    <n v="9.1842000000000006"/>
    <m/>
    <n v="-9.1842000000000006"/>
    <m/>
    <m/>
    <m/>
    <x v="644"/>
    <s v="Foxconn China $9.18420 (100%)"/>
    <n v="50"/>
    <n v="8"/>
    <m/>
    <m/>
    <m/>
    <x v="0"/>
    <x v="4"/>
    <m/>
    <m/>
    <m/>
    <m/>
    <m/>
    <m/>
    <m/>
    <m/>
    <m/>
  </r>
  <r>
    <s v="ASCBL-00309-01"/>
    <s v="CBL-00309-01"/>
    <s v="N"/>
    <s v="SWEECHENG LIM"/>
    <s v="CABLE,ALAMEDA,FRONT,FLEX"/>
    <s v="CABLE"/>
    <s v="WAVE2WAVE NETWORKS LIMITED"/>
    <s v="WAVE"/>
    <s v="74-0002-342MM"/>
    <n v="4"/>
    <n v="1000"/>
    <n v="-4520"/>
    <m/>
    <s v="PO"/>
    <m/>
    <n v="3705"/>
    <n v="0"/>
    <n v="0"/>
    <n v="3705"/>
    <n v="3705"/>
    <n v="5520"/>
    <n v="3054"/>
    <n v="2948"/>
    <n v="-4869"/>
    <s v="Cannot cover demand"/>
    <n v="2.5"/>
    <m/>
    <n v="-2.5"/>
    <m/>
    <m/>
    <m/>
    <x v="195"/>
    <s v="Wave2Wave  $2.50000 (100%)"/>
    <n v="1000"/>
    <n v="3"/>
    <m/>
    <m/>
    <m/>
    <x v="0"/>
    <x v="5"/>
    <m/>
    <m/>
    <m/>
    <m/>
    <m/>
    <m/>
    <m/>
    <m/>
    <m/>
  </r>
  <r>
    <s v="ASCBL-00371-02"/>
    <s v="CBL-00371-02"/>
    <s v="N"/>
    <s v="SWEECHENG LIM"/>
    <s v="CABLE,ROOK,MGMT FLEX,9 INCH,VER02"/>
    <s v="CABLE"/>
    <s v="FLEX INTERCONNECT TECHNOLOGIES"/>
    <s v="FLEXINTECH"/>
    <s v="CBL-00371-02"/>
    <n v="13"/>
    <n v="1000"/>
    <n v="-33"/>
    <m/>
    <s v="PO"/>
    <m/>
    <n v="4745"/>
    <n v="0"/>
    <n v="0"/>
    <n v="4745"/>
    <n v="4745"/>
    <n v="1033"/>
    <n v="795"/>
    <n v="791"/>
    <n v="2917"/>
    <s v="Can cover demand"/>
    <n v="7.7"/>
    <m/>
    <n v="-7.7"/>
    <m/>
    <m/>
    <m/>
    <x v="219"/>
    <s v="FIT-Asia  $7.70000 (100%) / Streamline  $20.00000 (0%)"/>
    <s v="1000 / 500"/>
    <s v="6 / 4"/>
    <m/>
    <m/>
    <m/>
    <x v="0"/>
    <x v="5"/>
    <m/>
    <m/>
    <m/>
    <m/>
    <m/>
    <m/>
    <m/>
    <m/>
    <m/>
  </r>
  <r>
    <s v="ASCBL-00377-01"/>
    <s v="CBL-00377-01"/>
    <s v="N"/>
    <s v="SWEECHENG LIM"/>
    <s v="CABLE,ROOK,8-PIN FLEX,6 INCH,VER01"/>
    <s v="CABLE"/>
    <s v="FLEX INTERCONNECT TECHNOLOGIES"/>
    <s v="FLEXINTECH"/>
    <s v="CBL-00377-01"/>
    <n v="7"/>
    <n v="1000"/>
    <n v="-33"/>
    <m/>
    <s v="PO"/>
    <m/>
    <n v="2323"/>
    <n v="0"/>
    <n v="0"/>
    <n v="2323"/>
    <n v="2323"/>
    <n v="1033"/>
    <n v="795"/>
    <n v="791"/>
    <n v="495"/>
    <s v="Can cover demand"/>
    <n v="2.1"/>
    <m/>
    <n v="-2.1"/>
    <m/>
    <m/>
    <m/>
    <x v="434"/>
    <s v="FIT-Asia  $2.10000 (100%) / Streamline  $10.92000 (0%)"/>
    <s v="1000 / 500"/>
    <s v="6 / 6"/>
    <m/>
    <m/>
    <m/>
    <x v="0"/>
    <x v="5"/>
    <m/>
    <m/>
    <m/>
    <m/>
    <m/>
    <m/>
    <m/>
    <m/>
    <m/>
  </r>
  <r>
    <s v="ASFAB-00137-01"/>
    <s v="FAB-00137-01"/>
    <s v="N"/>
    <s v="Ong Ghee Kit"/>
    <s v="FAB,AERIE,REV1"/>
    <s v="PCB"/>
    <s v="TTM TECHNOLOGIES TRADING (ASIA)"/>
    <s v="VIASYSTEMS"/>
    <s v="FAB-00137-01 REV A0"/>
    <n v="8"/>
    <n v="2016"/>
    <n v="2016"/>
    <m/>
    <s v="Delivery"/>
    <s v="E&amp;O file - No demand-Need Disposition/Scrap-EOL"/>
    <n v="504"/>
    <n v="0"/>
    <n v="0"/>
    <n v="504"/>
    <n v="504"/>
    <n v="0"/>
    <n v="0"/>
    <n v="0"/>
    <n v="504"/>
    <s v="No demand"/>
    <n v="1.25"/>
    <m/>
    <n v="-1.25"/>
    <m/>
    <m/>
    <m/>
    <x v="109"/>
    <s v="TTM-HY  $1.25000 (100%)"/>
    <n v="2016"/>
    <n v="6"/>
    <m/>
    <m/>
    <m/>
    <x v="0"/>
    <x v="5"/>
    <m/>
    <m/>
    <m/>
    <m/>
    <m/>
    <m/>
    <m/>
    <m/>
    <m/>
  </r>
  <r>
    <s v="ASFAB-00138-04"/>
    <s v="FAB-00138-04"/>
    <s v="N"/>
    <s v="Ong Ghee Kit"/>
    <s v="FAB,SANTA ROSA,VER4"/>
    <s v="PCB"/>
    <s v="TTM TECHNOLOGIES TRADING (ASIA)"/>
    <s v="TTMTECHNO"/>
    <s v="FAB-00138-04-DB REV B0"/>
    <n v="13"/>
    <n v="56"/>
    <n v="-233"/>
    <m/>
    <s v="Delivery"/>
    <m/>
    <n v="268"/>
    <n v="0"/>
    <n v="0"/>
    <n v="268"/>
    <n v="268"/>
    <n v="289"/>
    <n v="0"/>
    <n v="0"/>
    <n v="-21"/>
    <s v="Cannot cover demand"/>
    <n v="84"/>
    <m/>
    <n v="-84"/>
    <m/>
    <m/>
    <m/>
    <x v="645"/>
    <s v="TTM-HY  $84.00000 (100%)"/>
    <n v="56"/>
    <n v="6"/>
    <m/>
    <m/>
    <m/>
    <x v="0"/>
    <x v="5"/>
    <m/>
    <m/>
    <m/>
    <m/>
    <m/>
    <m/>
    <m/>
    <m/>
    <m/>
  </r>
  <r>
    <s v="ASFAB-00138-05"/>
    <s v="FAB-00138-05"/>
    <s v="N"/>
    <s v="Ong Ghee Kit"/>
    <s v="FAB SANTA ROSA VER5"/>
    <s v="PCB"/>
    <s v="TTM TECHNOLOGIES TRADING (ASIA)"/>
    <s v="TTMTECHNO"/>
    <s v="FAB-00138-05-DB REV B0"/>
    <n v="13"/>
    <n v="55"/>
    <n v="-1"/>
    <m/>
    <s v="Delivery"/>
    <m/>
    <n v="43"/>
    <n v="0"/>
    <n v="0"/>
    <n v="43"/>
    <n v="43"/>
    <n v="56"/>
    <n v="0"/>
    <n v="0"/>
    <n v="-13"/>
    <s v="Cannot cover demand"/>
    <n v="105.54"/>
    <m/>
    <n v="-105.54"/>
    <m/>
    <m/>
    <m/>
    <x v="646"/>
    <s v="TTM-DMC  $105.54000 (100%) / TTM-HY  $105.54000 (0%)"/>
    <s v="55 / 55"/>
    <s v="5 / 5"/>
    <m/>
    <m/>
    <m/>
    <x v="0"/>
    <x v="5"/>
    <m/>
    <m/>
    <m/>
    <m/>
    <m/>
    <m/>
    <m/>
    <m/>
    <m/>
  </r>
  <r>
    <s v="ASFAB-00141-04"/>
    <s v="FAB-00141-04"/>
    <s v="N"/>
    <s v="Ong Ghee Kit"/>
    <s v="PCB FAB RAVEN"/>
    <s v="PCB"/>
    <s v="TTM TECHNOLOGIES TRADING (ASIA)"/>
    <s v="TTMTECHNO"/>
    <s v="FAB-00141-04-CA REV A0"/>
    <n v="6"/>
    <n v="221"/>
    <n v="-48"/>
    <m/>
    <s v="Delivery"/>
    <m/>
    <n v="160"/>
    <n v="53"/>
    <n v="0"/>
    <n v="213"/>
    <n v="213"/>
    <n v="269"/>
    <n v="0"/>
    <n v="0"/>
    <n v="-109"/>
    <s v="Cannot cover demand"/>
    <n v="12.56"/>
    <m/>
    <n v="-12.56"/>
    <m/>
    <m/>
    <m/>
    <x v="647"/>
    <s v="TTM-DMC  $12.56000 (50%) / TTM-HY  $12.56000 (50%)"/>
    <s v="221 / 221"/>
    <s v="5 / 5"/>
    <m/>
    <m/>
    <m/>
    <x v="0"/>
    <x v="5"/>
    <m/>
    <m/>
    <m/>
    <m/>
    <m/>
    <m/>
    <m/>
    <m/>
    <m/>
  </r>
  <r>
    <s v="ASFAB-00161-03"/>
    <s v="FAB-00161-03"/>
    <s v="N"/>
    <s v="Ong Ghee Kit"/>
    <s v="FAB, MODULAR, HORSETAIL"/>
    <s v="PCB"/>
    <s v="ISU PETASYS CO.LTD"/>
    <s v="ISUTREDNG"/>
    <s v="FAB-00161-03-DB REV A0"/>
    <n v="10"/>
    <n v="180"/>
    <n v="180"/>
    <m/>
    <s v="Delivery"/>
    <m/>
    <n v="0"/>
    <n v="0"/>
    <n v="0"/>
    <n v="0"/>
    <n v="0"/>
    <n v="0"/>
    <n v="0"/>
    <n v="0"/>
    <n v="0"/>
    <s v="No demand"/>
    <n v="92.5"/>
    <m/>
    <n v="-92.5"/>
    <m/>
    <m/>
    <m/>
    <x v="648"/>
    <s v="ISU $92.50000 (100%) / TTM-CF $95.00000 (0%)"/>
    <s v="180 / 70"/>
    <s v="6 / 8"/>
    <m/>
    <m/>
    <m/>
    <x v="0"/>
    <x v="5"/>
    <m/>
    <m/>
    <m/>
    <m/>
    <m/>
    <m/>
    <m/>
    <m/>
    <m/>
  </r>
  <r>
    <s v="ASFAB-00162-01"/>
    <s v="FAB-00162-01"/>
    <s v="N"/>
    <s v="Ong Ghee Kit"/>
    <s v="PCB FAB SEAGULL RISER CARD REV1"/>
    <s v="PCB"/>
    <s v="TTM TECHNOLOGIES TRADING (ASIA)"/>
    <s v="VIASYSTEMS"/>
    <s v="FAB-00162-01 REV A0"/>
    <n v="13"/>
    <n v="1688"/>
    <n v="1577"/>
    <m/>
    <s v="Delivery"/>
    <m/>
    <n v="68"/>
    <n v="4"/>
    <n v="0"/>
    <n v="72"/>
    <n v="72"/>
    <n v="111"/>
    <n v="0"/>
    <n v="0"/>
    <n v="-43"/>
    <s v="Cannot cover demand"/>
    <n v="1.45"/>
    <m/>
    <n v="-1.45"/>
    <m/>
    <m/>
    <m/>
    <x v="649"/>
    <s v="TTM-HY  $1.45000 (100%)"/>
    <n v="1688"/>
    <n v="11"/>
    <m/>
    <m/>
    <m/>
    <x v="0"/>
    <x v="5"/>
    <m/>
    <m/>
    <m/>
    <m/>
    <m/>
    <m/>
    <m/>
    <m/>
    <m/>
  </r>
  <r>
    <s v="ASFAB-00163-10"/>
    <s v="FAB-00163-10"/>
    <s v="N"/>
    <s v="Ong Ghee Kit"/>
    <s v="FAB, QUARTZY CLOCK CARD,VER10"/>
    <s v="PCB"/>
    <s v="TTM TECHNOLOGIES TRADING (ASIA)"/>
    <s v="TTMTECHNO"/>
    <s v="FAB-00163-10-CA REV A0"/>
    <n v="13"/>
    <n v="1746"/>
    <n v="1673"/>
    <m/>
    <s v="Delivery"/>
    <m/>
    <n v="108"/>
    <n v="0"/>
    <n v="0"/>
    <n v="108"/>
    <n v="108"/>
    <n v="73"/>
    <n v="0"/>
    <n v="0"/>
    <n v="35"/>
    <s v="Can cover demand"/>
    <n v="1.39"/>
    <m/>
    <n v="-1.39"/>
    <m/>
    <m/>
    <m/>
    <x v="358"/>
    <s v="TTM-HY  $1.39000 (100%)"/>
    <n v="1749"/>
    <n v="11"/>
    <m/>
    <m/>
    <m/>
    <x v="0"/>
    <x v="5"/>
    <m/>
    <m/>
    <m/>
    <m/>
    <m/>
    <m/>
    <m/>
    <m/>
    <m/>
  </r>
  <r>
    <s v="ASFAB-00164-04"/>
    <s v="FAB-00164-04"/>
    <s v="N"/>
    <s v="Ong Ghee Kit"/>
    <s v="PCB FAB, RIBBON FABRIC CARD, REV3"/>
    <s v="PCB"/>
    <s v="GOLD CIRCUIT ELECTRONICS LTD"/>
    <s v="GOLDCIR"/>
    <s v="FAB-00164-04-DB REV B0"/>
    <n v="9"/>
    <n v="90"/>
    <n v="90"/>
    <m/>
    <s v="Delivery"/>
    <m/>
    <n v="0"/>
    <n v="0"/>
    <n v="0"/>
    <n v="0"/>
    <n v="0"/>
    <n v="0"/>
    <n v="0"/>
    <n v="0"/>
    <n v="0"/>
    <s v="No demand"/>
    <n v="142.18799999999999"/>
    <m/>
    <n v="-142.18799999999999"/>
    <m/>
    <m/>
    <m/>
    <x v="650"/>
    <s v="GCE-TW $135.84000 (70%) / ISU-KR $157.00000 (30%)"/>
    <s v="90 / 30"/>
    <s v="6 / 8"/>
    <m/>
    <m/>
    <m/>
    <x v="0"/>
    <x v="5"/>
    <m/>
    <m/>
    <m/>
    <m/>
    <m/>
    <m/>
    <m/>
    <m/>
    <m/>
  </r>
  <r>
    <s v="ASFAB-00171-06"/>
    <s v="FAB-00171-06"/>
    <s v="N"/>
    <s v="Ong Ghee Kit"/>
    <s v="FAB,EL CAPITAN"/>
    <s v="PCB"/>
    <s v="GOLD CIRCUIT ELECTRONICS LTD"/>
    <s v="GOLDCIR"/>
    <s v="FAB-00171-06-BB REV A0"/>
    <n v="8"/>
    <n v="30"/>
    <n v="30"/>
    <m/>
    <s v="Delivery"/>
    <m/>
    <n v="2"/>
    <n v="0"/>
    <n v="0"/>
    <n v="2"/>
    <n v="2"/>
    <n v="0"/>
    <n v="0"/>
    <n v="0"/>
    <n v="2"/>
    <s v="No demand"/>
    <n v="502.8"/>
    <m/>
    <n v="-502.8"/>
    <m/>
    <m/>
    <m/>
    <x v="651"/>
    <s v="GCE-TW $502.80000 (100%) / ISU-KR $540.00000 (0%)"/>
    <s v="30 / 30"/>
    <s v="6 / 8"/>
    <m/>
    <m/>
    <m/>
    <x v="0"/>
    <x v="5"/>
    <m/>
    <m/>
    <m/>
    <m/>
    <m/>
    <m/>
    <m/>
    <m/>
    <m/>
  </r>
  <r>
    <s v="ASFAB-00173-03"/>
    <s v="FAB-00173-03"/>
    <s v="N"/>
    <s v="Ong Ghee Kit"/>
    <s v="FAB COTATI VERSION 3"/>
    <s v="PCB"/>
    <s v="TTM TECHNOLOGIES TRADING (ASIA)"/>
    <s v="TTMTECHNO"/>
    <s v="FAB-00173-03-DB REV A0"/>
    <n v="13"/>
    <n v="75"/>
    <n v="-143"/>
    <m/>
    <s v="Delivery"/>
    <m/>
    <n v="247"/>
    <n v="5"/>
    <n v="0"/>
    <n v="252"/>
    <n v="252"/>
    <n v="218"/>
    <n v="0"/>
    <n v="0"/>
    <n v="29"/>
    <s v="Can cover demand"/>
    <n v="94.55"/>
    <m/>
    <n v="-94.55"/>
    <m/>
    <m/>
    <m/>
    <x v="652"/>
    <s v="TTM-HY  $94.00000 (50%) / TTM-DMC  $94.00000 (50%)"/>
    <s v="58 / 75"/>
    <s v="7 / 7"/>
    <m/>
    <m/>
    <m/>
    <x v="0"/>
    <x v="5"/>
    <m/>
    <m/>
    <m/>
    <m/>
    <m/>
    <m/>
    <m/>
    <m/>
    <m/>
  </r>
  <r>
    <s v="ASFAB-00180-07"/>
    <s v="FAB-00180-07"/>
    <s v="N"/>
    <s v="Ong Ghee Kit"/>
    <s v="FAB,SEQUOIA, OAK"/>
    <s v="PCB"/>
    <s v="TTM TECHNOLOGIES TRADING (ASIA)"/>
    <s v="TTMTECHNO"/>
    <s v="FAB-00180-07-CA REV A0"/>
    <n v="8"/>
    <n v="250"/>
    <n v="226"/>
    <m/>
    <s v="Delivery"/>
    <m/>
    <n v="372"/>
    <n v="0"/>
    <n v="0"/>
    <n v="372"/>
    <n v="372"/>
    <n v="24"/>
    <n v="64"/>
    <n v="0"/>
    <n v="284"/>
    <s v="Can cover demand"/>
    <n v="31.582000000000001"/>
    <m/>
    <n v="-31.582000000000001"/>
    <m/>
    <m/>
    <m/>
    <x v="653"/>
    <s v="TTM-DMC  $36.23000 (30%) / WUS-HB  $29.59000 (70%)"/>
    <s v="110 / 800"/>
    <s v="6 / 6"/>
    <m/>
    <m/>
    <m/>
    <x v="0"/>
    <x v="5"/>
    <m/>
    <m/>
    <m/>
    <m/>
    <m/>
    <m/>
    <m/>
    <m/>
    <m/>
  </r>
  <r>
    <s v="ASFAB-00188-03"/>
    <s v="FAB-00188-03"/>
    <s v="N"/>
    <s v="Ong Ghee Kit"/>
    <s v="FAB,LOWER SCHOONER, VER2"/>
    <s v="PCB"/>
    <s v="TTM TECHNOLOGIES TRADING (ASIA)"/>
    <s v="TTMTECHNO"/>
    <s v="FAB-00188-03-DB REV A0"/>
    <n v="13"/>
    <n v="53"/>
    <n v="-85"/>
    <m/>
    <s v="Delivery"/>
    <m/>
    <n v="84"/>
    <n v="104"/>
    <n v="0"/>
    <n v="188"/>
    <n v="188"/>
    <n v="138"/>
    <n v="59"/>
    <n v="39"/>
    <n v="-113"/>
    <s v="Cannot cover demand"/>
    <n v="110.58"/>
    <m/>
    <n v="-110.58"/>
    <m/>
    <m/>
    <m/>
    <x v="654"/>
    <s v="TTM-HY $110.58000 (100%) / SNMNY $266.51000 (0%)"/>
    <s v="51 / 7"/>
    <s v="8 / 300"/>
    <m/>
    <m/>
    <m/>
    <x v="0"/>
    <x v="5"/>
    <m/>
    <m/>
    <m/>
    <m/>
    <m/>
    <m/>
    <m/>
    <m/>
    <m/>
  </r>
  <r>
    <s v="ASFAB-00189-01"/>
    <s v="FAB-00189-01"/>
    <s v="N"/>
    <s v="Ong Ghee Kit"/>
    <s v="FAB, PT REYES, B-STREET PSU CONTROL INTE"/>
    <s v="PCB"/>
    <s v="ZHUHAI FOUNDER PRINTED CIRCUIT"/>
    <s v="FOUNDER"/>
    <s v="FAB-00189-01_A0 REV A0"/>
    <n v="13"/>
    <n v="800"/>
    <n v="449"/>
    <m/>
    <s v="Delivery"/>
    <m/>
    <n v="122"/>
    <n v="800"/>
    <n v="0"/>
    <n v="922"/>
    <n v="922"/>
    <n v="351"/>
    <n v="134"/>
    <n v="69"/>
    <n v="-363"/>
    <s v="Cannot cover demand"/>
    <n v="1.31"/>
    <m/>
    <n v="-1.31"/>
    <m/>
    <m/>
    <m/>
    <x v="655"/>
    <s v="Founder $1.31000 (100%)"/>
    <n v="5000"/>
    <n v="11"/>
    <m/>
    <m/>
    <m/>
    <x v="0"/>
    <x v="5"/>
    <m/>
    <m/>
    <m/>
    <m/>
    <m/>
    <m/>
    <m/>
    <m/>
    <m/>
  </r>
  <r>
    <s v="ASFAB-00191-02"/>
    <s v="FAB-00191-02"/>
    <s v="N"/>
    <s v="Ong Ghee Kit"/>
    <s v="FAB, PT REYES, A-STREET, PSU INTERFACE,"/>
    <s v="PCB"/>
    <s v="ZHUHAI FOUNDER PRINTED CIRCUIT"/>
    <s v="FOUNDER"/>
    <s v="FAB-00191-02_A0 REV A0"/>
    <n v="13"/>
    <n v="500"/>
    <n v="-243"/>
    <m/>
    <s v="Delivery"/>
    <m/>
    <n v="620"/>
    <n v="500"/>
    <n v="0"/>
    <n v="1120"/>
    <n v="1120"/>
    <n v="743"/>
    <n v="448"/>
    <n v="318"/>
    <n v="-571"/>
    <s v="Cannot cover demand"/>
    <n v="2.74"/>
    <m/>
    <n v="-2.74"/>
    <m/>
    <m/>
    <m/>
    <x v="656"/>
    <s v="Founder  $2.74000 (100%)"/>
    <n v="2000"/>
    <n v="5"/>
    <m/>
    <m/>
    <m/>
    <x v="0"/>
    <x v="5"/>
    <m/>
    <m/>
    <m/>
    <m/>
    <m/>
    <m/>
    <m/>
    <m/>
    <m/>
  </r>
  <r>
    <s v="ASFAB-00193-04"/>
    <s v="FAB-00193-04"/>
    <s v="N"/>
    <s v="Ong Ghee Kit"/>
    <s v="FAB, EAGLE PEAK"/>
    <s v="PCB"/>
    <s v="TTM TECHNOLOGIES TRADING (ASIA)"/>
    <s v="OPC"/>
    <s v="FAB-00193-04-CA REV A0"/>
    <n v="8"/>
    <n v="70"/>
    <n v="70"/>
    <m/>
    <s v="Delivery"/>
    <m/>
    <n v="0"/>
    <n v="0"/>
    <n v="0"/>
    <n v="0"/>
    <n v="0"/>
    <n v="0"/>
    <n v="0"/>
    <n v="0"/>
    <n v="0"/>
    <s v="No demand"/>
    <n v="50.59"/>
    <m/>
    <n v="-50.59"/>
    <m/>
    <m/>
    <m/>
    <x v="657"/>
    <s v="TTM-DMC $50.59000 (100%)"/>
    <n v="70"/>
    <n v="6"/>
    <m/>
    <m/>
    <m/>
    <x v="0"/>
    <x v="5"/>
    <m/>
    <m/>
    <m/>
    <m/>
    <m/>
    <m/>
    <m/>
    <m/>
    <m/>
  </r>
  <r>
    <s v="ASFAB-00194-11"/>
    <s v="FAB-00194-11"/>
    <s v="N"/>
    <s v="Ong Ghee Kit"/>
    <s v="FAB,PT REYES,BLACKBIRD VER.11"/>
    <s v="PCB"/>
    <s v="GOLD CIRCUIT ELECTRONICS LTD"/>
    <s v="GOLDCIR"/>
    <s v="FAB-00194-11-CA REV B0"/>
    <n v="9"/>
    <n v="180"/>
    <n v="-211"/>
    <m/>
    <s v="Delivery"/>
    <m/>
    <n v="208"/>
    <n v="180"/>
    <n v="0"/>
    <n v="388"/>
    <n v="388"/>
    <n v="391"/>
    <n v="180"/>
    <n v="180"/>
    <n v="-363"/>
    <s v="Cannot cover demand"/>
    <n v="40.664000000000001"/>
    <m/>
    <n v="-40.664000000000001"/>
    <m/>
    <m/>
    <m/>
    <x v="658"/>
    <s v="GCE  $37.00000 (80%) / ISU-KR  $49.00000 (20%)"/>
    <s v="180 / 90"/>
    <s v="6 / 6"/>
    <m/>
    <m/>
    <m/>
    <x v="0"/>
    <x v="5"/>
    <m/>
    <m/>
    <m/>
    <m/>
    <m/>
    <m/>
    <m/>
    <m/>
    <m/>
  </r>
  <r>
    <s v="ASFAB-00202-03"/>
    <s v="FAB-00202-03"/>
    <s v="N"/>
    <s v="Ong Ghee Kit"/>
    <s v="PCB FAB UPPER SCHOONER VER. 03"/>
    <s v="PCB"/>
    <s v="TTM TECHNOLOGIES TRADING (ASIA)"/>
    <s v="TTMTECHNO"/>
    <s v="FAB-00202-03-DB REV A0"/>
    <n v="13"/>
    <n v="60"/>
    <n v="-78"/>
    <m/>
    <s v="Delivery"/>
    <m/>
    <n v="63"/>
    <n v="120"/>
    <n v="0"/>
    <n v="183"/>
    <n v="183"/>
    <n v="138"/>
    <n v="59"/>
    <n v="39"/>
    <n v="-134"/>
    <s v="Cannot cover demand"/>
    <n v="59.1"/>
    <m/>
    <n v="-59.1"/>
    <m/>
    <m/>
    <m/>
    <x v="659"/>
    <s v="TTM-HY $59.10000 (100%)"/>
    <n v="60"/>
    <n v="7"/>
    <m/>
    <m/>
    <m/>
    <x v="0"/>
    <x v="5"/>
    <m/>
    <m/>
    <m/>
    <m/>
    <m/>
    <m/>
    <m/>
    <m/>
    <m/>
  </r>
  <r>
    <s v="ASFAB-00204-03"/>
    <s v="FAB-00204-03"/>
    <s v="N"/>
    <s v="Ong Ghee Kit"/>
    <s v="FAB ACACIA LINECARD"/>
    <s v="PCB"/>
    <s v="TTM TECHNOLOGIES TRADING (ASIA)"/>
    <s v="TTMTECHNO"/>
    <s v="FAB-00204-03 REV A0"/>
    <n v="8"/>
    <n v="30"/>
    <n v="14"/>
    <m/>
    <s v="Delivery"/>
    <m/>
    <n v="33"/>
    <n v="0"/>
    <n v="0"/>
    <n v="33"/>
    <n v="33"/>
    <n v="16"/>
    <n v="21"/>
    <n v="21"/>
    <n v="-4"/>
    <s v="Cannot cover demand"/>
    <n v="162.1"/>
    <m/>
    <n v="-162.1"/>
    <m/>
    <m/>
    <m/>
    <x v="660"/>
    <s v="TTM-DMC $162.10000 (100%)"/>
    <n v="30"/>
    <n v="6"/>
    <m/>
    <m/>
    <m/>
    <x v="0"/>
    <x v="5"/>
    <m/>
    <m/>
    <m/>
    <m/>
    <m/>
    <m/>
    <m/>
    <m/>
    <m/>
  </r>
  <r>
    <s v="ASFAB-00207-03"/>
    <s v="FAB-00207-03"/>
    <s v="N"/>
    <s v="Ong Ghee Kit"/>
    <s v="FAB SEQUIA BEECH LINECARD"/>
    <s v="PCB"/>
    <s v="TTM TECHNOLOGIES TRADING (ASIA)"/>
    <s v="TTMTECHNO"/>
    <s v="FAB-00207-03-DB REV A0"/>
    <n v="7"/>
    <n v="47"/>
    <n v="47"/>
    <m/>
    <s v="Delivery"/>
    <m/>
    <n v="47"/>
    <n v="0"/>
    <n v="0"/>
    <n v="47"/>
    <n v="47"/>
    <n v="0"/>
    <n v="0"/>
    <n v="0"/>
    <n v="47"/>
    <s v="No demand"/>
    <n v="178.84"/>
    <m/>
    <n v="-178.84"/>
    <m/>
    <m/>
    <m/>
    <x v="661"/>
    <s v="TTM-DMC $178.84000 (100%)"/>
    <n v="47"/>
    <n v="5"/>
    <m/>
    <m/>
    <m/>
    <x v="0"/>
    <x v="5"/>
    <m/>
    <m/>
    <m/>
    <m/>
    <m/>
    <m/>
    <m/>
    <m/>
    <m/>
  </r>
  <r>
    <s v="ASFAB-00213-03"/>
    <s v="FAB-00213-03"/>
    <s v="N"/>
    <s v="Ong Ghee Kit"/>
    <s v="FAB, PONDEROSA FABRIC CARD, SEQUOIA"/>
    <s v="PCB"/>
    <s v="TTM TECHNOLOGIES TRADING (ASIA)"/>
    <s v="VIASYSTEMS"/>
    <s v="FAB-00213-03-DB REV A0"/>
    <n v="9"/>
    <n v="50"/>
    <n v="50"/>
    <m/>
    <s v="Delivery"/>
    <m/>
    <n v="0"/>
    <n v="0"/>
    <n v="0"/>
    <n v="0"/>
    <n v="0"/>
    <n v="0"/>
    <n v="0"/>
    <n v="0"/>
    <n v="0"/>
    <s v="No demand"/>
    <n v="148.29"/>
    <m/>
    <n v="-148.29"/>
    <m/>
    <m/>
    <m/>
    <x v="662"/>
    <s v="TTM-DMC  $148.29000 (50%) / TTM-HY  $148.29000 (50%)"/>
    <s v="50 / 44"/>
    <s v="8 / 8"/>
    <m/>
    <m/>
    <m/>
    <x v="0"/>
    <x v="5"/>
    <m/>
    <m/>
    <m/>
    <m/>
    <m/>
    <m/>
    <m/>
    <m/>
    <m/>
  </r>
  <r>
    <s v="ASFAB-00215-02"/>
    <s v="FAB-00215-02"/>
    <s v="N"/>
    <s v="Ong Ghee Kit"/>
    <s v="PCB FAB MT DAN"/>
    <s v="PCB"/>
    <s v="ISU PETASYS CO.LTD"/>
    <s v="ISUTREDNG"/>
    <s v="FAB-00215-02-DB REV 01"/>
    <n v="12"/>
    <n v="30"/>
    <n v="30"/>
    <m/>
    <s v="Delivery"/>
    <m/>
    <n v="16"/>
    <n v="0"/>
    <n v="0"/>
    <n v="16"/>
    <n v="16"/>
    <n v="0"/>
    <n v="0"/>
    <n v="0"/>
    <n v="16"/>
    <s v="No demand"/>
    <n v="585.5"/>
    <m/>
    <n v="-585.5"/>
    <m/>
    <m/>
    <m/>
    <x v="663"/>
    <s v="TTM-CF $610.00000 (30%) / ISU-KR $575.00000 (70%)"/>
    <s v="25 / 30"/>
    <s v="11 / 8"/>
    <m/>
    <m/>
    <m/>
    <x v="0"/>
    <x v="5"/>
    <m/>
    <m/>
    <m/>
    <m/>
    <m/>
    <m/>
    <m/>
    <m/>
    <m/>
  </r>
  <r>
    <s v="ASFAB-00217-02"/>
    <s v="FAB-00217-02"/>
    <s v="N"/>
    <s v="Ong Ghee Kit"/>
    <s v="FAB, SEQUOIA, FIR, 4 SLOT FABRIC CARD"/>
    <s v="PCB"/>
    <s v="TTM TECHNOLOGIES TRADING (ASIA)"/>
    <s v="VIASYSTEMS"/>
    <s v="FAB-00217-02 REV A0"/>
    <n v="13"/>
    <n v="150"/>
    <n v="150"/>
    <m/>
    <s v="Delivery"/>
    <m/>
    <n v="0"/>
    <n v="0"/>
    <n v="0"/>
    <n v="0"/>
    <n v="0"/>
    <n v="0"/>
    <n v="0"/>
    <n v="0"/>
    <n v="0"/>
    <s v="No demand"/>
    <n v="60.36"/>
    <m/>
    <n v="-60.36"/>
    <m/>
    <m/>
    <m/>
    <x v="664"/>
    <s v="TTM-HY  $60.36000 (50%) / TTM-DMC  $60.36000 (50%)"/>
    <s v="113 / 150"/>
    <s v="8 / 8"/>
    <m/>
    <m/>
    <m/>
    <x v="0"/>
    <x v="5"/>
    <m/>
    <m/>
    <m/>
    <m/>
    <m/>
    <m/>
    <m/>
    <m/>
    <m/>
  </r>
  <r>
    <s v="ASFAB-00231-03"/>
    <s v="FAB-00231-03"/>
    <s v="N"/>
    <s v="Ong Ghee Kit"/>
    <s v="FAB CLEARLAKE REV 3"/>
    <s v="PCB"/>
    <s v="GOLD CIRCUIT ELECTRONICS LTD"/>
    <s v="GOLDCIR"/>
    <s v="FAB-00231-03-BB REV A0"/>
    <n v="9"/>
    <n v="90"/>
    <n v="-14811"/>
    <m/>
    <s v="Delivery"/>
    <m/>
    <n v="4040"/>
    <n v="10995"/>
    <n v="0"/>
    <n v="15035"/>
    <n v="15035"/>
    <n v="14901"/>
    <n v="66"/>
    <n v="66"/>
    <n v="-10927"/>
    <s v="Cannot cover demand"/>
    <n v="93.343999999999994"/>
    <m/>
    <n v="-93.343999999999994"/>
    <m/>
    <m/>
    <m/>
    <x v="665"/>
    <s v="GCE-TW $89.92000 (80%) / TTM-DMC $107.04000 (20%) / TTM-CF $223.00000 (0%)"/>
    <s v="90 / 75 / 50"/>
    <s v="8 / 8 / 6"/>
    <m/>
    <m/>
    <m/>
    <x v="0"/>
    <x v="5"/>
    <m/>
    <m/>
    <m/>
    <m/>
    <m/>
    <m/>
    <m/>
    <m/>
    <m/>
  </r>
  <r>
    <s v="ASFAB-00232-02"/>
    <s v="FAB-00232-02"/>
    <s v="N"/>
    <s v="Ong Ghee Kit"/>
    <s v="FAB, SEQUOIA, BIRCH"/>
    <s v="PCB"/>
    <s v="TTM TECHNOLOGIES TRADING (ASIA)"/>
    <s v="TTMTECHNO"/>
    <s v="FAB-00232-02 REV A0"/>
    <n v="9"/>
    <n v="40"/>
    <n v="-68"/>
    <m/>
    <s v="Delivery"/>
    <m/>
    <n v="120"/>
    <n v="0"/>
    <n v="0"/>
    <n v="120"/>
    <n v="120"/>
    <n v="108"/>
    <n v="45"/>
    <n v="45"/>
    <n v="-33"/>
    <s v="Cannot cover demand"/>
    <n v="196.69"/>
    <m/>
    <n v="-196.69"/>
    <m/>
    <m/>
    <m/>
    <x v="666"/>
    <s v="TTM-DMC $196.69000 (100%)"/>
    <n v="40"/>
    <n v="8"/>
    <m/>
    <m/>
    <m/>
    <x v="0"/>
    <x v="5"/>
    <m/>
    <m/>
    <m/>
    <m/>
    <m/>
    <m/>
    <m/>
    <m/>
    <m/>
  </r>
  <r>
    <s v="ASFAB-00237-06"/>
    <s v="FAB-00237-06"/>
    <s v="N"/>
    <s v="Ong Ghee Kit"/>
    <s v="FAB, CROW, VER6"/>
    <s v="PCB"/>
    <s v="TTM TECHNOLOGIES TRADING (ASIA)"/>
    <s v="TTMTECHNO"/>
    <s v="FAB-00237-06-CA-B0 REV B0"/>
    <n v="8"/>
    <n v="300"/>
    <n v="-35267"/>
    <m/>
    <s v="Delivery"/>
    <m/>
    <n v="15674"/>
    <n v="18900"/>
    <n v="0"/>
    <n v="34574"/>
    <n v="34574"/>
    <n v="35567"/>
    <n v="9811"/>
    <n v="9138"/>
    <n v="-29704"/>
    <s v="Cannot cover demand"/>
    <n v="10.3"/>
    <m/>
    <n v="-10.3"/>
    <m/>
    <m/>
    <m/>
    <x v="667"/>
    <s v="TTM-DMC  $10.20000 (50%) / TTM-HY  $10.20000 (50%)"/>
    <s v="300 / 300"/>
    <s v="7 / 7"/>
    <m/>
    <m/>
    <m/>
    <x v="0"/>
    <x v="5"/>
    <m/>
    <m/>
    <m/>
    <m/>
    <m/>
    <m/>
    <m/>
    <m/>
    <m/>
  </r>
  <r>
    <s v="ASFAB-00239-04"/>
    <s v="FAB-00239-04"/>
    <s v="N"/>
    <s v="Ong Ghee Kit"/>
    <s v="FAB, DORAN, VER4"/>
    <s v="PCB"/>
    <s v="GOLD CIRCUIT ELECTRONICS LTD"/>
    <s v="GOLDCIR"/>
    <s v="FAB-00239-04-BB REV A0"/>
    <n v="8"/>
    <n v="90"/>
    <n v="-488"/>
    <m/>
    <s v="Delivery"/>
    <m/>
    <n v="518"/>
    <n v="0"/>
    <n v="0"/>
    <n v="518"/>
    <n v="518"/>
    <n v="578"/>
    <n v="363"/>
    <n v="303"/>
    <n v="-423"/>
    <s v="Cannot cover demand"/>
    <n v="64.75"/>
    <m/>
    <n v="-64.75"/>
    <m/>
    <m/>
    <m/>
    <x v="668"/>
    <s v="GCE-TW $65.00000 (50%) / TTM-DMC $64.50000 (50%)"/>
    <s v="90 / 90"/>
    <s v="7 / 6"/>
    <m/>
    <m/>
    <m/>
    <x v="0"/>
    <x v="5"/>
    <m/>
    <m/>
    <m/>
    <m/>
    <m/>
    <m/>
    <m/>
    <m/>
    <m/>
  </r>
  <r>
    <s v="ASFAB-00240-03"/>
    <s v="FAB-00240-03"/>
    <s v="N"/>
    <s v="Ong Ghee Kit"/>
    <s v="C-STREET,BUS BAR FOR SCHOONER"/>
    <s v="PCB"/>
    <s v="ZHUHAI FOUNDER PRINTED CIRCUIT"/>
    <s v="FOUNDER"/>
    <s v="FAB-00240-03-CA REV A0"/>
    <n v="13"/>
    <n v="250"/>
    <n v="-452"/>
    <m/>
    <s v="Delivery"/>
    <m/>
    <n v="641"/>
    <n v="250"/>
    <n v="0"/>
    <n v="891"/>
    <n v="891"/>
    <n v="702"/>
    <n v="268"/>
    <n v="138"/>
    <n v="-329"/>
    <s v="Cannot cover demand"/>
    <n v="4"/>
    <m/>
    <n v="-4"/>
    <m/>
    <m/>
    <m/>
    <x v="67"/>
    <s v="Founder $4.00000 (100%)"/>
    <n v="900"/>
    <n v="6"/>
    <m/>
    <m/>
    <m/>
    <x v="0"/>
    <x v="5"/>
    <m/>
    <m/>
    <m/>
    <m/>
    <m/>
    <m/>
    <m/>
    <m/>
    <m/>
  </r>
  <r>
    <s v="ASFAB-00241-02"/>
    <s v="FAB-00241-02"/>
    <s v="N"/>
    <s v="Ong Ghee Kit"/>
    <s v="FAB,LARKFIELD"/>
    <s v="PCB"/>
    <s v="GOLD CIRCUIT ELECTRONICS LTD"/>
    <s v="GOLDCIR"/>
    <s v="FAB-00241-02-DB REV A0"/>
    <n v="10"/>
    <n v="60"/>
    <n v="60"/>
    <m/>
    <s v="Delivery"/>
    <m/>
    <n v="0"/>
    <n v="0"/>
    <n v="0"/>
    <n v="0"/>
    <n v="0"/>
    <n v="0"/>
    <n v="0"/>
    <n v="0"/>
    <n v="0"/>
    <s v="No demand"/>
    <n v="245.04"/>
    <m/>
    <n v="-245.04"/>
    <m/>
    <m/>
    <m/>
    <x v="669"/>
    <s v="ISU $257.00000 (0%) / GCE $245.04000 (100%)"/>
    <s v="60 / 60"/>
    <s v="8 / 8"/>
    <m/>
    <m/>
    <m/>
    <x v="0"/>
    <x v="5"/>
    <m/>
    <m/>
    <m/>
    <m/>
    <m/>
    <m/>
    <m/>
    <m/>
    <m/>
  </r>
  <r>
    <s v="ASFAB-00245-08"/>
    <s v="FAB-00245-08"/>
    <s v="N"/>
    <s v="Ong Ghee Kit"/>
    <s v="FAB, MENDOCINO REV 08"/>
    <s v="PCB"/>
    <s v="GOLD CIRCUIT ELECTRONICS LTD"/>
    <s v="GOLDCIR"/>
    <s v="FAB-00245-08-BB REV A0"/>
    <n v="9"/>
    <n v="150"/>
    <n v="-4693"/>
    <m/>
    <s v="Delivery"/>
    <m/>
    <n v="1687"/>
    <n v="2550"/>
    <n v="0"/>
    <n v="4237"/>
    <n v="4237"/>
    <n v="4843"/>
    <n v="3312"/>
    <n v="2401"/>
    <n v="-6468"/>
    <s v="Cannot cover demand"/>
    <n v="26.379000000000001"/>
    <m/>
    <n v="-26.379000000000001"/>
    <m/>
    <m/>
    <m/>
    <x v="670"/>
    <s v="TTM-DMC  $27.10000 (30%) / GCE-SZ  $24.00000 (70%)"/>
    <s v="96 / 120"/>
    <s v="7 / 8"/>
    <m/>
    <m/>
    <m/>
    <x v="0"/>
    <x v="5"/>
    <m/>
    <m/>
    <m/>
    <m/>
    <m/>
    <m/>
    <m/>
    <m/>
    <m/>
  </r>
  <r>
    <s v="ASFAB-00251-02"/>
    <s v="FAB-00251-02"/>
    <s v="N"/>
    <s v="Ong Ghee Kit"/>
    <s v="FAB,EL CORAZON, YOSEMITE GEN"/>
    <s v="PCB"/>
    <s v="ISU PETASYS CO.LTD"/>
    <s v="ISUTREDNG"/>
    <s v="FAB-00251-02-DB REV A0"/>
    <n v="10"/>
    <n v="30"/>
    <n v="30"/>
    <m/>
    <s v="Delivery"/>
    <m/>
    <n v="0"/>
    <n v="0"/>
    <n v="0"/>
    <n v="0"/>
    <n v="0"/>
    <n v="0"/>
    <n v="0"/>
    <n v="0"/>
    <n v="0"/>
    <s v="No demand"/>
    <n v="610"/>
    <m/>
    <n v="-610"/>
    <m/>
    <m/>
    <m/>
    <x v="671"/>
    <s v="ISU-KR $610.00000 (100%)"/>
    <n v="30"/>
    <n v="6"/>
    <m/>
    <m/>
    <m/>
    <x v="0"/>
    <x v="5"/>
    <m/>
    <m/>
    <m/>
    <m/>
    <m/>
    <m/>
    <m/>
    <m/>
    <m/>
  </r>
  <r>
    <s v="ASFAB-00261-03"/>
    <s v="FAB-00261-03"/>
    <s v="N"/>
    <s v="Ong Ghee Kit"/>
    <s v="FAB, YREKA"/>
    <s v="PCB"/>
    <s v="GOLD CIRCUIT ELECTRONICS LTD"/>
    <s v="GOLDCIR"/>
    <s v="FAB-00261-03-BB REV 01"/>
    <n v="8"/>
    <n v="90"/>
    <n v="-689"/>
    <m/>
    <s v="Delivery"/>
    <m/>
    <n v="317"/>
    <n v="270"/>
    <n v="0"/>
    <n v="587"/>
    <n v="587"/>
    <n v="779"/>
    <n v="507"/>
    <n v="537"/>
    <n v="-969"/>
    <s v="Cannot cover demand"/>
    <n v="65.045000000000002"/>
    <m/>
    <n v="-65.045000000000002"/>
    <m/>
    <m/>
    <m/>
    <x v="620"/>
    <s v="TTM-DMC  $63.00000 (50%) / GCE  $63.70000 (50%)"/>
    <s v="62 / 90"/>
    <s v="5 / 7"/>
    <m/>
    <m/>
    <m/>
    <x v="0"/>
    <x v="5"/>
    <m/>
    <m/>
    <m/>
    <m/>
    <m/>
    <m/>
    <m/>
    <m/>
    <m/>
  </r>
  <r>
    <s v="ASFAB-00263-03"/>
    <s v="FAB-00263-03"/>
    <s v="N"/>
    <s v="Ong Ghee Kit"/>
    <s v="DO NOT PURCHASE, UP REV TO 04"/>
    <s v="PCB"/>
    <s v="TTM TECHNOLOGIES TRADING (ASIA)"/>
    <s v="TTMTECHNO"/>
    <s v="FAB-00263-03-DB REV A0"/>
    <n v="8"/>
    <n v="100"/>
    <n v="-55"/>
    <m/>
    <s v="Delivery"/>
    <m/>
    <n v="102"/>
    <n v="0"/>
    <n v="0"/>
    <n v="102"/>
    <n v="102"/>
    <n v="155"/>
    <n v="75"/>
    <n v="30"/>
    <n v="-128"/>
    <s v="Cannot cover demand"/>
    <n v="109.2"/>
    <m/>
    <n v="-109.2"/>
    <m/>
    <m/>
    <m/>
    <x v="672"/>
    <s v="TTM-DMC $109.20000 (100%)"/>
    <n v="100"/>
    <n v="6"/>
    <m/>
    <m/>
    <m/>
    <x v="0"/>
    <x v="5"/>
    <m/>
    <m/>
    <m/>
    <m/>
    <m/>
    <m/>
    <m/>
    <m/>
    <m/>
  </r>
  <r>
    <s v="ASFAB-00263-04"/>
    <s v="FAB-00263-04"/>
    <s v="N"/>
    <s v="Ong Ghee Kit"/>
    <s v="FAB, LOWER TIMBER COVE, VER4"/>
    <s v="PCB"/>
    <s v="TTM TECHNOLOGIES TRADING (ASIA)"/>
    <s v="TTMTECHNO"/>
    <s v="FAB-00263-04-DB REV A0"/>
    <n v="10"/>
    <n v="87"/>
    <n v="87"/>
    <m/>
    <s v="Delivery"/>
    <m/>
    <n v="90"/>
    <n v="0"/>
    <n v="0"/>
    <n v="90"/>
    <n v="90"/>
    <n v="0"/>
    <n v="0"/>
    <n v="0"/>
    <n v="90"/>
    <s v="No demand"/>
    <n v="109.2"/>
    <m/>
    <n v="-109.2"/>
    <m/>
    <m/>
    <m/>
    <x v="672"/>
    <s v="TTM-DMC $109.20000 (100%)"/>
    <n v="100"/>
    <n v="6"/>
    <m/>
    <m/>
    <m/>
    <x v="0"/>
    <x v="5"/>
    <m/>
    <m/>
    <m/>
    <m/>
    <m/>
    <m/>
    <m/>
    <m/>
    <m/>
  </r>
  <r>
    <s v="ASFAB-00264-02"/>
    <s v="FAB-00264-02"/>
    <s v="N"/>
    <s v="Ong Ghee Kit"/>
    <s v="FAB,UPPER TIMBER COVE, VER2(M4)"/>
    <s v="PCB"/>
    <s v="TTM TECHNOLOGIES TRADING (ASIA)"/>
    <s v="TTMTECHNO"/>
    <s v="FAB-00264-02_DB REV B0"/>
    <n v="8"/>
    <n v="100"/>
    <n v="-54"/>
    <m/>
    <s v="Delivery"/>
    <m/>
    <n v="179"/>
    <n v="0"/>
    <n v="0"/>
    <n v="179"/>
    <n v="179"/>
    <n v="154"/>
    <n v="75"/>
    <n v="30"/>
    <n v="-50"/>
    <s v="Cannot cover demand"/>
    <n v="81.400000000000006"/>
    <m/>
    <n v="-81.400000000000006"/>
    <m/>
    <m/>
    <m/>
    <x v="673"/>
    <s v="TTM-DMC $81.40000 (100%)"/>
    <n v="100"/>
    <n v="6"/>
    <m/>
    <m/>
    <m/>
    <x v="0"/>
    <x v="5"/>
    <m/>
    <m/>
    <m/>
    <m/>
    <m/>
    <m/>
    <m/>
    <m/>
    <m/>
  </r>
  <r>
    <s v="ASFAB-00273-05"/>
    <s v="FAB-00273-05"/>
    <s v="N"/>
    <s v="Ong Ghee Kit"/>
    <s v="FAB, OSPREY FABRIC CARD"/>
    <s v="PCB"/>
    <s v="GOLD CIRCUIT ELECTRONICS LTD"/>
    <s v="GOLDCIR"/>
    <s v="FAB-00273-05-AD REV A0"/>
    <n v="9"/>
    <n v="150"/>
    <n v="-4421"/>
    <m/>
    <s v="Delivery"/>
    <m/>
    <n v="970"/>
    <n v="3480"/>
    <n v="0"/>
    <n v="4450"/>
    <n v="4450"/>
    <n v="4571"/>
    <n v="2809"/>
    <n v="3081"/>
    <n v="-6410"/>
    <s v="Cannot cover demand"/>
    <n v="269.10000000000002"/>
    <m/>
    <n v="-269.10000000000002"/>
    <m/>
    <m/>
    <m/>
    <x v="674"/>
    <s v="ISU-KR  $250.00000 (50%) / GCE-TW  $250.00000 (50%)"/>
    <s v="90 / 150"/>
    <s v="6 / 8"/>
    <m/>
    <m/>
    <m/>
    <x v="0"/>
    <x v="5"/>
    <m/>
    <m/>
    <m/>
    <m/>
    <m/>
    <m/>
    <m/>
    <m/>
    <m/>
  </r>
  <r>
    <s v="ASFAB-00274-04"/>
    <s v="FAB-00274-04"/>
    <s v="N"/>
    <s v="Ong Ghee Kit"/>
    <s v="FAB, FORTUNA, VER 04"/>
    <s v="PCB"/>
    <s v="GOLD CIRCUIT ELECTRONICS LTD"/>
    <s v="GOLDCIR"/>
    <s v="FAB-00274-04-AD REV B0"/>
    <n v="9"/>
    <n v="90"/>
    <n v="90"/>
    <m/>
    <s v="Delivery"/>
    <m/>
    <n v="0"/>
    <n v="90"/>
    <n v="0"/>
    <n v="90"/>
    <n v="90"/>
    <n v="0"/>
    <n v="0"/>
    <n v="0"/>
    <n v="0"/>
    <s v="No demand"/>
    <n v="245.245"/>
    <m/>
    <n v="-245.245"/>
    <m/>
    <m/>
    <m/>
    <x v="675"/>
    <s v="GCE-TW  $235.76000 (100%) / ISU-KR  $242.00000 (0%)"/>
    <s v="30 / 35"/>
    <s v="8 / 8"/>
    <m/>
    <m/>
    <m/>
    <x v="0"/>
    <x v="5"/>
    <m/>
    <m/>
    <m/>
    <m/>
    <m/>
    <m/>
    <m/>
    <m/>
    <m/>
  </r>
  <r>
    <s v="ASFAB-00279-04"/>
    <s v="FAB-00279-04"/>
    <s v="N"/>
    <s v="Ong Ghee Kit"/>
    <s v="FAB,YELLOWSTONE, RAINBOW, FABRIC"/>
    <s v="PCB"/>
    <s v="GOLD CIRCUIT ELECTRONICS LTD"/>
    <s v="GOLDCIR"/>
    <s v="FAB-00279-04-AC REV A0"/>
    <n v="9"/>
    <n v="200"/>
    <n v="-565"/>
    <m/>
    <s v="Delivery"/>
    <m/>
    <n v="54"/>
    <n v="715"/>
    <n v="0"/>
    <n v="769"/>
    <n v="769"/>
    <n v="765"/>
    <n v="615"/>
    <n v="430"/>
    <n v="-1326"/>
    <s v="Cannot cover demand"/>
    <n v="99.296000000000006"/>
    <m/>
    <n v="-99.296000000000006"/>
    <m/>
    <m/>
    <m/>
    <x v="676"/>
    <s v="ISU-KR  $92.00000 (70%) / GCE-TW  $106.00000 (30%)"/>
    <s v="180 / 200"/>
    <s v="8 / 8"/>
    <m/>
    <m/>
    <m/>
    <x v="0"/>
    <x v="5"/>
    <m/>
    <m/>
    <m/>
    <m/>
    <m/>
    <m/>
    <m/>
    <m/>
    <m/>
  </r>
  <r>
    <s v="ASFAB-00280-05"/>
    <s v="FAB-00280-05"/>
    <s v="N"/>
    <s v="Ong Ghee Kit"/>
    <s v="FAB,UPPERLAKE"/>
    <s v="PCB"/>
    <s v="GOLD CIRCUIT ELECTRONICS LTD"/>
    <s v="GOLDCIR"/>
    <s v="FAB-00280-05-AD REV B0"/>
    <n v="9"/>
    <n v="90"/>
    <n v="-17095"/>
    <m/>
    <s v="Delivery"/>
    <m/>
    <n v="6240"/>
    <n v="9612"/>
    <n v="0"/>
    <n v="15852"/>
    <n v="15852"/>
    <n v="17185"/>
    <n v="6894"/>
    <n v="6841"/>
    <n v="-17839"/>
    <s v="Cannot cover demand"/>
    <n v="175.6"/>
    <m/>
    <n v="-175.6"/>
    <m/>
    <m/>
    <m/>
    <x v="677"/>
    <s v="ISU-KR $160.00000 (30%) / GCE-TW $155.00000 (70%) / TTM-CF $244.00000 (0%)"/>
    <s v="50 / 50 / 50"/>
    <s v="9 / 8 / 8"/>
    <m/>
    <m/>
    <m/>
    <x v="0"/>
    <x v="5"/>
    <m/>
    <m/>
    <m/>
    <m/>
    <m/>
    <m/>
    <m/>
    <m/>
    <m/>
  </r>
  <r>
    <s v="ASFAB-00284-05"/>
    <s v="FAB-00284-05"/>
    <s v="N"/>
    <s v="Ong Ghee Kit"/>
    <s v="FAB, MT HOLMES, LC"/>
    <s v="PCB"/>
    <s v="GOLD CIRCUIT ELECTRONICS LTD"/>
    <s v="TTMTECHNO"/>
    <s v="FAB-00284-05-AD REV B0"/>
    <n v="9"/>
    <n v="30"/>
    <n v="-51"/>
    <m/>
    <s v="Delivery"/>
    <m/>
    <n v="78"/>
    <n v="30"/>
    <n v="0"/>
    <n v="108"/>
    <n v="108"/>
    <n v="81"/>
    <n v="50"/>
    <n v="30"/>
    <n v="-53"/>
    <s v="Cannot cover demand"/>
    <n v="930.19"/>
    <m/>
    <n v="-930.19"/>
    <m/>
    <m/>
    <m/>
    <x v="678"/>
    <s v="TTM-CF $950.00000 (30%) / GCE $921.70000 (70%)"/>
    <s v="30 / 30"/>
    <s v="6 / 8"/>
    <m/>
    <m/>
    <m/>
    <x v="0"/>
    <x v="5"/>
    <m/>
    <m/>
    <m/>
    <m/>
    <m/>
    <m/>
    <m/>
    <m/>
    <m/>
  </r>
  <r>
    <s v="ASFAB-00301-03"/>
    <s v="FAB-00301-03"/>
    <s v="N"/>
    <s v="Ong Ghee Kit"/>
    <s v="FAB, MAGPIE, VER3"/>
    <s v="PCB"/>
    <s v="TTM TECHNOLOGIES TRADING (ASIA)"/>
    <s v="TTMTECHNO"/>
    <s v="FAB-00301-03-CA REV B0"/>
    <n v="11"/>
    <n v="230"/>
    <n v="-7048"/>
    <m/>
    <s v="Delivery"/>
    <m/>
    <n v="3393"/>
    <n v="4070"/>
    <n v="0"/>
    <n v="7463"/>
    <n v="7463"/>
    <n v="7278"/>
    <n v="3804"/>
    <n v="3488"/>
    <n v="-7689"/>
    <s v="Cannot cover demand"/>
    <n v="10.35"/>
    <m/>
    <n v="-10.35"/>
    <m/>
    <m/>
    <m/>
    <x v="679"/>
    <s v="TTM-HY  $10.00000 (70%) / WUS-HB  $13.06000 (30%)"/>
    <s v="235 / 500"/>
    <s v="5 / 8"/>
    <m/>
    <m/>
    <m/>
    <x v="0"/>
    <x v="5"/>
    <m/>
    <m/>
    <m/>
    <m/>
    <m/>
    <m/>
    <m/>
    <m/>
    <m/>
  </r>
  <r>
    <s v="ASFAB-00304-01"/>
    <s v="FAB-00304-01"/>
    <s v="N"/>
    <s v="Ong Ghee Kit"/>
    <s v="FAB, ALAMEDA REAR JUMPER, VER01"/>
    <s v="PCB"/>
    <s v="TTM TECHNOLOGIES TRADING (ASIA)"/>
    <s v="TTMTECHNO"/>
    <s v="FAB-00304-01-CA REV A0"/>
    <n v="11"/>
    <n v="1074"/>
    <n v="-6795"/>
    <m/>
    <s v="Delivery"/>
    <m/>
    <n v="3079"/>
    <n v="4172"/>
    <n v="0"/>
    <n v="7251"/>
    <n v="7251"/>
    <n v="7869"/>
    <n v="3804"/>
    <n v="3488"/>
    <n v="-8594"/>
    <s v="Cannot cover demand"/>
    <n v="2.33"/>
    <m/>
    <n v="-2.33"/>
    <m/>
    <m/>
    <m/>
    <x v="680"/>
    <s v="TTM-HY  $2.28000 (100%)"/>
    <n v="1043"/>
    <n v="8"/>
    <m/>
    <m/>
    <m/>
    <x v="0"/>
    <x v="5"/>
    <m/>
    <m/>
    <m/>
    <m/>
    <m/>
    <m/>
    <m/>
    <m/>
    <m/>
  </r>
  <r>
    <s v="ASFAB-00306-03"/>
    <s v="FAB-00306-03"/>
    <s v="N"/>
    <s v="Ong Ghee Kit"/>
    <s v="FAB, CYPRESS8, P3, SEQUOIA"/>
    <s v="PCB"/>
    <s v="GOLD CIRCUIT ELECTRONICS LTD"/>
    <s v="GOLDCIR"/>
    <s v="FAB-00306-03-AC REV A0"/>
    <n v="8"/>
    <n v="35"/>
    <n v="35"/>
    <m/>
    <s v="Delivery"/>
    <m/>
    <n v="58"/>
    <n v="0"/>
    <n v="0"/>
    <n v="58"/>
    <n v="58"/>
    <n v="0"/>
    <n v="0"/>
    <n v="0"/>
    <n v="58"/>
    <s v="No demand"/>
    <n v="245"/>
    <m/>
    <n v="-245"/>
    <m/>
    <m/>
    <m/>
    <x v="681"/>
    <s v="ISU-KR  $230.00000 (0%) / GCE-TW  $245.00000 (100%)"/>
    <s v="90 / 35"/>
    <s v="8 / 6"/>
    <m/>
    <m/>
    <m/>
    <x v="0"/>
    <x v="5"/>
    <m/>
    <m/>
    <m/>
    <m/>
    <m/>
    <m/>
    <m/>
    <m/>
    <m/>
  </r>
  <r>
    <s v="ASFAB-00307-04"/>
    <s v="FAB-00307-04"/>
    <s v="N"/>
    <s v="Ong Ghee Kit"/>
    <s v="FAB, LOWER GLENBROOK"/>
    <s v="PCB"/>
    <s v="GOLD CIRCUIT ELECTRONICS LTD"/>
    <s v="GOLDCIR"/>
    <s v="FAB-00307-04-DB REV B0"/>
    <n v="10"/>
    <n v="90"/>
    <n v="58"/>
    <m/>
    <s v="Delivery"/>
    <m/>
    <n v="55"/>
    <n v="0"/>
    <n v="0"/>
    <n v="55"/>
    <n v="55"/>
    <n v="32"/>
    <n v="0"/>
    <n v="0"/>
    <n v="23"/>
    <s v="Can cover demand"/>
    <n v="133.29"/>
    <m/>
    <n v="-133.29"/>
    <m/>
    <m/>
    <m/>
    <x v="682"/>
    <s v="GCE $133.29000 (100%)"/>
    <n v="90"/>
    <n v="8"/>
    <m/>
    <m/>
    <m/>
    <x v="0"/>
    <x v="5"/>
    <m/>
    <m/>
    <m/>
    <m/>
    <m/>
    <m/>
    <m/>
    <m/>
    <m/>
  </r>
  <r>
    <s v="ASFAB-00308-03"/>
    <s v="FAB-00308-03"/>
    <s v="N"/>
    <s v="Ong Ghee Kit"/>
    <s v="FAB, UPPER GLENBROOK"/>
    <s v="PCB"/>
    <s v="GOLD CIRCUIT ELECTRONICS LTD"/>
    <s v="GOLDCIR"/>
    <s v="FAB-00308-03-DB REV A0"/>
    <n v="10"/>
    <n v="60"/>
    <n v="29"/>
    <m/>
    <s v="Delivery"/>
    <m/>
    <n v="55"/>
    <n v="0"/>
    <n v="0"/>
    <n v="55"/>
    <n v="55"/>
    <n v="31"/>
    <n v="0"/>
    <n v="0"/>
    <n v="24"/>
    <s v="Can cover demand"/>
    <n v="185.24"/>
    <m/>
    <n v="-185.24"/>
    <m/>
    <m/>
    <m/>
    <x v="683"/>
    <s v="GCE $185.24000 (100%)"/>
    <n v="60"/>
    <n v="8"/>
    <m/>
    <m/>
    <m/>
    <x v="0"/>
    <x v="5"/>
    <m/>
    <m/>
    <m/>
    <m/>
    <m/>
    <m/>
    <m/>
    <m/>
    <m/>
  </r>
  <r>
    <s v="ASFAB-00309-01A0"/>
    <s v="FAB-00309-01"/>
    <s v="N"/>
    <s v="HOECHOON CHNG"/>
    <s v="FAB, FAN BOARD 80MM"/>
    <s v="PCB"/>
    <s v="WUS PRINTED CIRCUIT (HUANG SHI)"/>
    <s v="WUS"/>
    <s v="FAB-00309-01-EJ REV A1"/>
    <n v="7"/>
    <n v="1"/>
    <n v="-123"/>
    <m/>
    <s v="Delivery"/>
    <m/>
    <n v="200"/>
    <n v="0"/>
    <n v="0"/>
    <n v="200"/>
    <n v="200"/>
    <n v="124"/>
    <n v="86"/>
    <n v="45"/>
    <n v="-10"/>
    <s v="Cannot cover demand"/>
    <n v="7.36"/>
    <m/>
    <n v="-7.36"/>
    <m/>
    <m/>
    <m/>
    <x v="684"/>
    <s v="WUS-HB $7.36000 (100%)"/>
    <n v="400"/>
    <n v="7"/>
    <m/>
    <m/>
    <m/>
    <x v="0"/>
    <x v="5"/>
    <m/>
    <m/>
    <m/>
    <m/>
    <m/>
    <m/>
    <m/>
    <m/>
    <m/>
  </r>
  <r>
    <s v="ASFAB-00310-05"/>
    <s v="FAB-00310-05"/>
    <s v="N"/>
    <s v="Ong Ghee Kit"/>
    <s v="FAB, CYPRESS4, P5, SEQUOIA"/>
    <s v="PCB"/>
    <s v="GOLD CIRCUIT ELECTRONICS LTD"/>
    <s v="GOLDCIR"/>
    <s v="FAB-00310-05-AC REV B0"/>
    <n v="9"/>
    <n v="180"/>
    <n v="180"/>
    <m/>
    <s v="Delivery"/>
    <m/>
    <n v="2770"/>
    <n v="0"/>
    <n v="0"/>
    <n v="2770"/>
    <n v="2770"/>
    <n v="0"/>
    <n v="0"/>
    <n v="0"/>
    <n v="2770"/>
    <s v="No demand"/>
    <n v="38"/>
    <m/>
    <n v="-38"/>
    <m/>
    <m/>
    <m/>
    <x v="685"/>
    <s v="ISU-KR  $38.00000 (50%) / GCE  $38.00000 (50%)"/>
    <s v="75 / 180"/>
    <s v="10 / 8"/>
    <m/>
    <m/>
    <m/>
    <x v="0"/>
    <x v="5"/>
    <m/>
    <m/>
    <m/>
    <m/>
    <m/>
    <m/>
    <m/>
    <m/>
    <m/>
  </r>
  <r>
    <s v="ASFAB-00311-04"/>
    <s v="FAB-00311-04"/>
    <s v="N"/>
    <s v="Ong Ghee Kit"/>
    <s v="267835.0OIA,FIREWHEEL,LINE CARD"/>
    <s v="PCB"/>
    <s v="GOLD CIRCUIT ELECTRONICS LTD"/>
    <s v="GOLDCIR"/>
    <s v="FAB-00311-04-AC REV B1"/>
    <n v="9"/>
    <n v="60"/>
    <n v="60"/>
    <m/>
    <s v="Delivery"/>
    <m/>
    <n v="1200"/>
    <n v="0"/>
    <n v="0"/>
    <n v="1200"/>
    <n v="1200"/>
    <n v="0"/>
    <n v="0"/>
    <n v="0"/>
    <n v="1200"/>
    <s v="No demand"/>
    <n v="190"/>
    <m/>
    <n v="-190"/>
    <m/>
    <m/>
    <m/>
    <x v="686"/>
    <s v="ISU-KR $190.00000 (50%) / GCE-TW $190.00000 (50%) / GCE-TW $273.05000 (0%)"/>
    <s v="60 / 60 / 60"/>
    <s v="10 / 8 / 8"/>
    <m/>
    <m/>
    <m/>
    <x v="0"/>
    <x v="5"/>
    <m/>
    <m/>
    <m/>
    <m/>
    <m/>
    <m/>
    <m/>
    <m/>
    <m/>
  </r>
  <r>
    <s v="ASFAB-00312-03"/>
    <s v="FAB-00312-03"/>
    <s v="N"/>
    <s v="Ong Ghee Kit"/>
    <s v="FAB, OLD FAITHFUL"/>
    <s v="PCB"/>
    <s v="TTM TECHNOLOGIES TRADING (ASIA)"/>
    <s v="TTMTECHNO"/>
    <s v="FAB-00312-03-CA REV A0"/>
    <n v="8"/>
    <n v="96"/>
    <n v="-881"/>
    <m/>
    <s v="Delivery"/>
    <m/>
    <n v="519"/>
    <n v="288"/>
    <n v="0"/>
    <n v="807"/>
    <n v="807"/>
    <n v="977"/>
    <n v="932"/>
    <n v="955"/>
    <n v="-1390"/>
    <s v="Cannot cover demand"/>
    <n v="51.16"/>
    <m/>
    <n v="-51.16"/>
    <m/>
    <m/>
    <m/>
    <x v="687"/>
    <s v="TTM-HY  $50.00000 (100%) / TTM-DMC  $50.00000 (0%)"/>
    <s v="96 / 70"/>
    <s v="6 / 6"/>
    <m/>
    <m/>
    <m/>
    <x v="0"/>
    <x v="5"/>
    <m/>
    <m/>
    <m/>
    <m/>
    <m/>
    <m/>
    <m/>
    <m/>
    <m/>
  </r>
  <r>
    <s v="ASFAB-00313-01"/>
    <s v="FAB-00313-01"/>
    <s v="N"/>
    <s v="Ong Ghee Kit"/>
    <s v="FAB, PT REYES, E-STREET PSU CONTROL INTE"/>
    <s v="PCB"/>
    <s v="TTM TECHNOLOGIES TRADING (ASIA)"/>
    <s v="VIASYSTEMS"/>
    <s v="FAB-00313-01_3HR REV A0"/>
    <n v="7"/>
    <n v="1464"/>
    <n v="922"/>
    <m/>
    <s v="Delivery"/>
    <m/>
    <n v="1214"/>
    <n v="0"/>
    <n v="0"/>
    <n v="1214"/>
    <n v="1214"/>
    <n v="542"/>
    <n v="180"/>
    <n v="180"/>
    <n v="492"/>
    <s v="Can cover demand"/>
    <n v="1.71"/>
    <m/>
    <n v="-1.71"/>
    <m/>
    <m/>
    <m/>
    <x v="85"/>
    <s v="TTM-HY  $1.71000 (100%) / TTM-FG  $3.82000 (0%)"/>
    <s v="1464 / 797"/>
    <s v="6 / 6"/>
    <m/>
    <m/>
    <m/>
    <x v="0"/>
    <x v="5"/>
    <m/>
    <m/>
    <m/>
    <m/>
    <m/>
    <m/>
    <m/>
    <m/>
    <m/>
  </r>
  <r>
    <s v="ASFAB-00315-05"/>
    <s v="FAB-00315-05"/>
    <s v="N"/>
    <s v="Ong Ghee Kit"/>
    <s v="FAB, LOWER NOVATO"/>
    <s v="PCB"/>
    <s v="GOLD CIRCUIT ELECTRONICS LTD"/>
    <s v="GOLDCIR"/>
    <s v="FAB-00315-05-AC REV A0"/>
    <n v="10"/>
    <n v="60"/>
    <n v="60"/>
    <m/>
    <s v="Delivery"/>
    <m/>
    <n v="0"/>
    <n v="0"/>
    <n v="0"/>
    <n v="0"/>
    <n v="0"/>
    <n v="0"/>
    <n v="0"/>
    <n v="0"/>
    <n v="0"/>
    <s v="No demand"/>
    <n v="342.25"/>
    <m/>
    <n v="-342.25"/>
    <m/>
    <m/>
    <m/>
    <x v="688"/>
    <s v="GCE-TW  $331.98000 (100%) / TTM-CF  $439.00000 (0%)"/>
    <s v="60 / 25"/>
    <s v="8 / 8"/>
    <m/>
    <m/>
    <m/>
    <x v="0"/>
    <x v="5"/>
    <m/>
    <m/>
    <m/>
    <m/>
    <m/>
    <m/>
    <m/>
    <m/>
    <m/>
  </r>
  <r>
    <s v="ASFAB-00316-05"/>
    <s v="FAB-00316-05"/>
    <s v="N"/>
    <s v="Ong Ghee Kit"/>
    <s v="FAB, UPPER NOVATO"/>
    <s v="PCB"/>
    <s v="GOLD CIRCUIT ELECTRONICS LTD"/>
    <s v="GOLDCIR"/>
    <s v="FAB-00316-05-AC REV A0"/>
    <n v="10"/>
    <n v="30"/>
    <n v="30"/>
    <m/>
    <s v="Delivery"/>
    <m/>
    <n v="0"/>
    <n v="0"/>
    <n v="0"/>
    <n v="0"/>
    <n v="0"/>
    <n v="0"/>
    <n v="0"/>
    <n v="0"/>
    <n v="0"/>
    <s v="No demand"/>
    <n v="604.98"/>
    <m/>
    <n v="-604.98"/>
    <m/>
    <m/>
    <m/>
    <x v="689"/>
    <s v="GCE-TW  $586.83000 (100%) / TTM-CF  $785.00000 (0%)"/>
    <s v="30 / 25"/>
    <s v="8 / 8"/>
    <m/>
    <m/>
    <m/>
    <x v="0"/>
    <x v="5"/>
    <m/>
    <m/>
    <m/>
    <m/>
    <m/>
    <m/>
    <m/>
    <m/>
    <m/>
  </r>
  <r>
    <s v="ASFAB-00317-02"/>
    <s v="FAB-00317-02"/>
    <s v="N"/>
    <s v="Ong Ghee Kit"/>
    <s v="FAB, ALAMEDA REAR PORTS, VER02"/>
    <s v="PCB"/>
    <s v="TTM TECHNOLOGIES TRADING (ASIA)"/>
    <s v="TTMTECHNO"/>
    <s v="FAB-00317-02-CA REV C0"/>
    <n v="8"/>
    <n v="1406"/>
    <n v="-3846"/>
    <m/>
    <s v="Delivery"/>
    <m/>
    <n v="3030"/>
    <n v="0"/>
    <n v="0"/>
    <n v="3030"/>
    <n v="3030"/>
    <n v="5252"/>
    <n v="3804"/>
    <n v="3488"/>
    <n v="-6026"/>
    <s v="Cannot cover demand"/>
    <n v="1.8049999999999999"/>
    <m/>
    <n v="-1.8049999999999999"/>
    <m/>
    <m/>
    <m/>
    <x v="690"/>
    <s v="TTM-HY  $1.97000 (50%) / TTM-LO  $1.64000 (50%)"/>
    <s v="1260 / 1260"/>
    <s v="6 / 10"/>
    <m/>
    <m/>
    <m/>
    <x v="0"/>
    <x v="5"/>
    <m/>
    <m/>
    <m/>
    <m/>
    <m/>
    <m/>
    <m/>
    <m/>
    <m/>
  </r>
  <r>
    <s v="ASFAB-00324-03"/>
    <s v="FAB-00324-03"/>
    <s v="N"/>
    <s v="Ong Ghee Kit"/>
    <s v="FAB, LOWER WOODACRE VER3"/>
    <s v="PCB"/>
    <s v="GOLD CIRCUIT ELECTRONICS LTD"/>
    <s v="GOLDCIR"/>
    <s v="FAB-00324-03-AC REV B0"/>
    <n v="9"/>
    <n v="60"/>
    <n v="54"/>
    <n v="22667.579999999998"/>
    <s v="Delivery"/>
    <m/>
    <n v="0"/>
    <n v="15"/>
    <n v="0"/>
    <n v="15"/>
    <n v="15"/>
    <n v="6"/>
    <n v="0"/>
    <n v="0"/>
    <n v="-6"/>
    <s v="Cannot cover demand"/>
    <n v="419.77"/>
    <m/>
    <n v="-419.77"/>
    <m/>
    <m/>
    <m/>
    <x v="691"/>
    <s v="ISU-KR $430.00000 (0%) / GCE-TW $419.77000 (100%)"/>
    <s v="60 / 60"/>
    <s v="6 / 8"/>
    <m/>
    <m/>
    <m/>
    <x v="0"/>
    <x v="5"/>
    <m/>
    <m/>
    <m/>
    <m/>
    <m/>
    <m/>
    <m/>
    <m/>
    <m/>
  </r>
  <r>
    <s v="ASFAB-00325-03"/>
    <s v="FAB-00325-03"/>
    <s v="N"/>
    <s v="Ong Ghee Kit"/>
    <s v="AB, UPPER WOODACRE VER3"/>
    <s v="PCB"/>
    <s v="ISU PETASYS CO.LTD"/>
    <s v="ISUTREDNG"/>
    <s v="FAB-00325-03-AC REV B0"/>
    <n v="10"/>
    <n v="30"/>
    <n v="28"/>
    <m/>
    <s v="Delivery"/>
    <m/>
    <n v="7"/>
    <n v="0"/>
    <n v="0"/>
    <n v="7"/>
    <n v="7"/>
    <n v="2"/>
    <n v="0"/>
    <n v="0"/>
    <n v="5"/>
    <s v="Can cover demand"/>
    <n v="850"/>
    <m/>
    <n v="-850"/>
    <m/>
    <m/>
    <m/>
    <x v="692"/>
    <s v="GCE-TW $874.56000 (0%) / ISU-KR $850.00000 (100%)"/>
    <s v="30 / 30"/>
    <s v="8 / 8"/>
    <m/>
    <m/>
    <m/>
    <x v="0"/>
    <x v="5"/>
    <m/>
    <m/>
    <m/>
    <m/>
    <m/>
    <m/>
    <m/>
    <m/>
    <m/>
  </r>
  <r>
    <s v="ASFAB-00326-04"/>
    <s v="FAB-00326-04"/>
    <s v="N"/>
    <s v="Ong Ghee Kit"/>
    <s v="FAB, HOPLAND-S, VER-04"/>
    <s v="PCB"/>
    <s v="ISU PETASYS CO.LTD"/>
    <s v="ISUTREDNG"/>
    <s v="FAB-00326-04-DB REV B0"/>
    <n v="13"/>
    <n v="90"/>
    <n v="-1201"/>
    <m/>
    <s v="Delivery"/>
    <m/>
    <n v="10"/>
    <n v="1136"/>
    <n v="360"/>
    <n v="1146"/>
    <n v="1506"/>
    <n v="1291"/>
    <n v="771"/>
    <n v="830"/>
    <n v="-2052"/>
    <s v="Cannot cover demand"/>
    <n v="137"/>
    <m/>
    <n v="-137"/>
    <m/>
    <m/>
    <m/>
    <x v="693"/>
    <s v="ISU  $134.00000 (50%) / TTM-HY  $130.56000 (50%)"/>
    <s v="90 / 46"/>
    <s v="10 / 8"/>
    <m/>
    <m/>
    <m/>
    <x v="0"/>
    <x v="5"/>
    <m/>
    <m/>
    <m/>
    <m/>
    <m/>
    <m/>
    <m/>
    <m/>
    <m/>
  </r>
  <r>
    <s v="ASFAB-00328-04"/>
    <s v="FAB-00328-04"/>
    <s v="N"/>
    <s v="Ong Ghee Kit"/>
    <s v="FAB, ALAMEDA HOPLAND-T, VER04"/>
    <s v="PCB"/>
    <s v="GOLD CIRCUIT ELECTRONICS LTD"/>
    <s v="GOLDCIR"/>
    <s v="FAB-00328-04-DB REV A0"/>
    <n v="11"/>
    <n v="90"/>
    <n v="46"/>
    <m/>
    <s v="Delivery"/>
    <m/>
    <n v="130"/>
    <n v="0"/>
    <n v="0"/>
    <n v="130"/>
    <n v="130"/>
    <n v="44"/>
    <n v="0"/>
    <n v="0"/>
    <n v="86"/>
    <s v="Can cover demand"/>
    <n v="148.06800000000001"/>
    <m/>
    <n v="-148.06800000000001"/>
    <m/>
    <m/>
    <m/>
    <x v="694"/>
    <s v="GCE  $149.95000 (0%) / TTM-HY  $145.80000 (100%)"/>
    <s v="90 / 20"/>
    <s v="8 / 8"/>
    <m/>
    <m/>
    <m/>
    <x v="0"/>
    <x v="5"/>
    <m/>
    <m/>
    <m/>
    <m/>
    <m/>
    <m/>
    <m/>
    <m/>
    <m/>
  </r>
  <r>
    <s v="ASFAB-00333-03"/>
    <s v="FAB-00333-03"/>
    <s v="N"/>
    <s v="Ong Ghee Kit"/>
    <s v="FAB, EL CAPITAN J, LC"/>
    <s v="PCB"/>
    <s v="GOLD CIRCUIT ELECTRONICS LTD"/>
    <s v="GOLDCIR"/>
    <s v="FAB-00333-03-AC REV A0"/>
    <n v="11"/>
    <n v="30"/>
    <n v="-341"/>
    <m/>
    <s v="Delivery"/>
    <m/>
    <n v="38"/>
    <n v="175"/>
    <n v="0"/>
    <n v="213"/>
    <n v="213"/>
    <n v="371"/>
    <n v="50"/>
    <n v="30"/>
    <n v="-383"/>
    <s v="Cannot cover demand"/>
    <n v="656.46"/>
    <m/>
    <n v="-656.46"/>
    <m/>
    <m/>
    <m/>
    <x v="695"/>
    <s v="ISU $660.00000 (70%) / GCE $648.20000 (30%)"/>
    <s v="30 / 25"/>
    <s v="10 / 8"/>
    <m/>
    <m/>
    <m/>
    <x v="0"/>
    <x v="5"/>
    <m/>
    <m/>
    <m/>
    <m/>
    <m/>
    <m/>
    <m/>
    <m/>
    <m/>
  </r>
  <r>
    <s v="ASFAB-00334-03"/>
    <s v="FAB-00334-03"/>
    <s v="N"/>
    <s v="Ong Ghee Kit"/>
    <s v="FAB, MT DAN J, LC"/>
    <s v="PCB"/>
    <s v="GOLD CIRCUIT ELECTRONICS LTD"/>
    <s v="GOLDCIR"/>
    <s v="FAB-00334-03-AC REV A0"/>
    <n v="9"/>
    <n v="30"/>
    <n v="-196"/>
    <m/>
    <s v="Delivery"/>
    <m/>
    <n v="60"/>
    <n v="150"/>
    <n v="0"/>
    <n v="210"/>
    <n v="210"/>
    <n v="226"/>
    <n v="50"/>
    <n v="30"/>
    <n v="-216"/>
    <s v="Cannot cover demand"/>
    <n v="651.74"/>
    <m/>
    <n v="-651.74"/>
    <m/>
    <m/>
    <m/>
    <x v="696"/>
    <s v="GCE $648.20000 (70%) / ISU-KR $660.00000 (30%)"/>
    <s v="30 / 30"/>
    <s v="8 / 6"/>
    <m/>
    <m/>
    <m/>
    <x v="0"/>
    <x v="5"/>
    <m/>
    <m/>
    <m/>
    <m/>
    <m/>
    <m/>
    <m/>
    <m/>
    <m/>
  </r>
  <r>
    <s v="ASFAB-00335-05"/>
    <s v="FAB-00335-05"/>
    <s v="N"/>
    <s v="Ong Ghee Kit"/>
    <s v="FAB,LAKEPORT,VER05"/>
    <s v="PCB"/>
    <s v="GOLD CIRCUIT ELECTRONICS LTD"/>
    <s v="GOLDCIR"/>
    <s v="FAB-00335-05-AC REV A0"/>
    <n v="9"/>
    <n v="30"/>
    <n v="-227"/>
    <m/>
    <s v="Delivery"/>
    <m/>
    <n v="163"/>
    <n v="88"/>
    <n v="0"/>
    <n v="251"/>
    <n v="251"/>
    <n v="257"/>
    <n v="148"/>
    <n v="135"/>
    <n v="-242"/>
    <s v="Cannot cover demand"/>
    <n v="349.76799999999997"/>
    <m/>
    <n v="-349.76799999999997"/>
    <m/>
    <m/>
    <m/>
    <x v="697"/>
    <s v="GCE  $326.79000 (80%) / TTM-CF  $415.00000 (20%)"/>
    <s v="30 / 25"/>
    <s v="8 / 8"/>
    <m/>
    <m/>
    <m/>
    <x v="0"/>
    <x v="5"/>
    <m/>
    <m/>
    <m/>
    <m/>
    <m/>
    <m/>
    <m/>
    <m/>
    <m/>
  </r>
  <r>
    <s v="ASFAB-00348-02"/>
    <s v="FAB-00348-02"/>
    <s v="N"/>
    <s v="Ong Ghee Kit"/>
    <s v="FAB, PORTOLA-T, T2, VER2"/>
    <s v="PCB"/>
    <s v="TTM TECHNOLOGIES TRADING (ASIA)"/>
    <s v="TTMTECHNO"/>
    <s v="FAB-00348-02-DB REV A0"/>
    <n v="13"/>
    <n v="50"/>
    <n v="-585"/>
    <m/>
    <s v="Delivery"/>
    <m/>
    <n v="330"/>
    <n v="300"/>
    <n v="0"/>
    <n v="630"/>
    <n v="630"/>
    <n v="635"/>
    <n v="393"/>
    <n v="393"/>
    <n v="-698"/>
    <s v="Cannot cover demand"/>
    <n v="170"/>
    <m/>
    <n v="-170"/>
    <m/>
    <m/>
    <m/>
    <x v="698"/>
    <s v="TTM-DMC $170.00000 (100%)"/>
    <n v="50"/>
    <n v="8"/>
    <m/>
    <m/>
    <m/>
    <x v="0"/>
    <x v="5"/>
    <m/>
    <m/>
    <m/>
    <m/>
    <m/>
    <m/>
    <m/>
    <m/>
    <m/>
  </r>
  <r>
    <s v="ASFAB-00350-02"/>
    <s v="FAB-00350-02"/>
    <s v="N"/>
    <s v="Ong Ghee Kit"/>
    <s v="PT REYES, FAB, CPU,  GRACKLE"/>
    <s v="PCB"/>
    <s v="WUS PRINTED CIRCUIT (HUANG SHI)"/>
    <s v="WUS"/>
    <s v="FAB-00350-02-CA REV A0"/>
    <n v="8"/>
    <n v="120"/>
    <n v="-252"/>
    <m/>
    <s v="Delivery"/>
    <m/>
    <n v="232"/>
    <n v="112"/>
    <n v="0"/>
    <n v="344"/>
    <n v="344"/>
    <n v="372"/>
    <n v="134"/>
    <n v="69"/>
    <n v="-274"/>
    <s v="Cannot cover demand"/>
    <n v="22.25"/>
    <m/>
    <n v="-22.25"/>
    <m/>
    <m/>
    <m/>
    <x v="699"/>
    <s v="TTM-HY $22.41000 (0%) / WUS $22.25000 (100%)"/>
    <s v="112 / 120"/>
    <s v="11 / 7"/>
    <m/>
    <m/>
    <m/>
    <x v="0"/>
    <x v="5"/>
    <m/>
    <m/>
    <m/>
    <m/>
    <m/>
    <m/>
    <m/>
    <m/>
    <m/>
  </r>
  <r>
    <s v="ASFAB-00351-02"/>
    <s v="FAB-00351-02"/>
    <s v="N"/>
    <s v="Ong Ghee Kit"/>
    <s v="FAB, PORTOLA-S, T2"/>
    <s v="PCB"/>
    <s v="TTM TECHNOLOGIES TRADING (ASIA)"/>
    <s v="VIASYSTEMS"/>
    <s v="FAB-00351-02-DB REV B0"/>
    <n v="13"/>
    <n v="90"/>
    <n v="-470"/>
    <m/>
    <s v="Delivery"/>
    <m/>
    <n v="343"/>
    <n v="180"/>
    <n v="0"/>
    <n v="523"/>
    <n v="523"/>
    <n v="560"/>
    <n v="410"/>
    <n v="378"/>
    <n v="-627"/>
    <s v="Cannot cover demand"/>
    <n v="104.973"/>
    <m/>
    <n v="-104.973"/>
    <m/>
    <m/>
    <m/>
    <x v="700"/>
    <s v="TTM-HY $115.55000 (30%) / WUS $100.44000 (70%)"/>
    <s v="45 / 90"/>
    <s v="6 / 8"/>
    <m/>
    <m/>
    <m/>
    <x v="0"/>
    <x v="5"/>
    <m/>
    <m/>
    <m/>
    <m/>
    <m/>
    <m/>
    <m/>
    <m/>
    <m/>
  </r>
  <r>
    <s v="ASFAB-00352-01"/>
    <s v="FAB-00352-01"/>
    <s v="N"/>
    <s v="Ong Ghee Kit"/>
    <s v="FAB, ALAMEDA DEEP FRONT USB, VER01"/>
    <s v="PCB"/>
    <s v="TTM TECHNOLOGIES TRADING (ASIA)"/>
    <s v="TTMTECHNO"/>
    <s v="FAB-00352-01-CA REV A0"/>
    <n v="10"/>
    <n v="1260"/>
    <n v="-1898"/>
    <m/>
    <s v="Delivery"/>
    <m/>
    <n v="1476"/>
    <n v="2520"/>
    <n v="0"/>
    <n v="3996"/>
    <n v="3996"/>
    <n v="3158"/>
    <n v="3054"/>
    <n v="2948"/>
    <n v="-4736"/>
    <s v="Cannot cover demand"/>
    <n v="2.4"/>
    <m/>
    <n v="-2.4"/>
    <m/>
    <m/>
    <m/>
    <x v="535"/>
    <s v="TTM-HY  $2.40000 (100%)"/>
    <n v="1260"/>
    <n v="8"/>
    <m/>
    <m/>
    <m/>
    <x v="0"/>
    <x v="5"/>
    <m/>
    <m/>
    <m/>
    <m/>
    <m/>
    <m/>
    <m/>
    <m/>
    <m/>
  </r>
  <r>
    <s v="ASFAB-00355-01"/>
    <s v="FAB-00355-01"/>
    <s v="N"/>
    <s v="Ong Ghee Kit"/>
    <s v="FAB, KEPLER, FABRIC CARD"/>
    <s v="PCB"/>
    <s v="GOLD CIRCUIT ELECTRONICS LTD"/>
    <s v="GOLDCIR"/>
    <s v="FAB-00355-01-AD REV B0"/>
    <n v="9"/>
    <n v="60"/>
    <n v="60"/>
    <m/>
    <s v="Delivery"/>
    <m/>
    <n v="82"/>
    <n v="60"/>
    <n v="0"/>
    <n v="142"/>
    <n v="142"/>
    <n v="0"/>
    <n v="0"/>
    <n v="0"/>
    <n v="82"/>
    <s v="No demand"/>
    <n v="513.55499999999995"/>
    <m/>
    <n v="-513.55499999999995"/>
    <m/>
    <m/>
    <m/>
    <x v="701"/>
    <s v="GCE  $506.76000 (50%) / ISU  $510.00000 (50%)"/>
    <s v="25 / 60"/>
    <s v="8 / 10"/>
    <m/>
    <m/>
    <m/>
    <x v="0"/>
    <x v="5"/>
    <m/>
    <m/>
    <m/>
    <m/>
    <m/>
    <m/>
    <m/>
    <m/>
    <m/>
  </r>
  <r>
    <s v="ASFAB-00372-02"/>
    <s v="FAB-00372-02"/>
    <s v="N"/>
    <s v="Ong Ghee Kit"/>
    <s v="FAB, CLOUDSREST2, YELLOWSTONE, GEN3, LC"/>
    <s v="PCB"/>
    <s v="ISU PETASYS CO.LTD"/>
    <s v="ISUTREDNG"/>
    <s v="FAB-00372-02-AD REV A0"/>
    <n v="10"/>
    <n v="30"/>
    <n v="30"/>
    <m/>
    <s v="Delivery"/>
    <m/>
    <n v="0"/>
    <n v="0"/>
    <n v="0"/>
    <n v="0"/>
    <n v="0"/>
    <n v="0"/>
    <n v="0"/>
    <n v="0"/>
    <n v="0"/>
    <s v="No demand"/>
    <n v="955"/>
    <m/>
    <n v="-955"/>
    <m/>
    <m/>
    <m/>
    <x v="702"/>
    <s v="ISU-KR  $955.00000 (100%) / GCE  $1,050.00000 (0%)"/>
    <s v="30 / 30"/>
    <s v="6 / 8"/>
    <m/>
    <m/>
    <m/>
    <x v="0"/>
    <x v="5"/>
    <m/>
    <m/>
    <m/>
    <m/>
    <m/>
    <m/>
    <m/>
    <m/>
    <m/>
  </r>
  <r>
    <s v="ASFAB-00375-03"/>
    <s v="FAB-00375-03"/>
    <s v="N"/>
    <s v="Ong Ghee Kit"/>
    <s v="FAB,P3,  UPPER CAPITOLA"/>
    <s v="PCB"/>
    <s v="GOLD CIRCUIT ELECTRONICS LTD"/>
    <s v="GOLDCIR"/>
    <s v="FAB-00375-03-AC REV A0"/>
    <n v="9"/>
    <n v="30"/>
    <n v="28"/>
    <n v="20339.2"/>
    <s v="Delivery"/>
    <m/>
    <n v="0"/>
    <n v="30"/>
    <n v="0"/>
    <n v="30"/>
    <n v="30"/>
    <n v="2"/>
    <n v="0"/>
    <n v="0"/>
    <n v="-2"/>
    <s v="Cannot cover demand"/>
    <n v="726.4"/>
    <m/>
    <n v="-726.4"/>
    <m/>
    <m/>
    <m/>
    <x v="703"/>
    <s v="ISU $712.00000 (70%) / GCE $760.00000 (30%)"/>
    <s v="30 / 30"/>
    <s v="5 / 8"/>
    <m/>
    <m/>
    <m/>
    <x v="0"/>
    <x v="5"/>
    <m/>
    <m/>
    <m/>
    <m/>
    <m/>
    <m/>
    <m/>
    <m/>
    <m/>
  </r>
  <r>
    <s v="ASFAB-00382-02"/>
    <s v="FAB-00382-02"/>
    <s v="N"/>
    <s v="Ong Ghee Kit"/>
    <s v="FAB, FANCREEK, KEPLER FAN INTERFACE"/>
    <s v="PCB"/>
    <s v="TTM TECHNOLOGIES TRADING (ASIA)"/>
    <s v="TTMTECHNO"/>
    <s v="FAB-00382-02-CA REV A0"/>
    <n v="8"/>
    <n v="342"/>
    <n v="342"/>
    <m/>
    <s v="Delivery"/>
    <m/>
    <n v="30"/>
    <n v="0"/>
    <n v="0"/>
    <n v="30"/>
    <n v="30"/>
    <n v="0"/>
    <n v="0"/>
    <n v="0"/>
    <n v="30"/>
    <s v="No demand"/>
    <n v="7.34"/>
    <m/>
    <n v="-7.34"/>
    <m/>
    <m/>
    <m/>
    <x v="704"/>
    <s v="TTM-FG  $33.07000 (0%) / TTM-HY  $7.34000 (100%)"/>
    <s v="1500 / 342"/>
    <s v="8 / 6"/>
    <m/>
    <m/>
    <m/>
    <x v="0"/>
    <x v="5"/>
    <m/>
    <m/>
    <m/>
    <m/>
    <m/>
    <m/>
    <m/>
    <m/>
    <m/>
  </r>
  <r>
    <s v="ASFAB-00392-05"/>
    <s v="FAB-00392-05"/>
    <s v="N"/>
    <s v="Ong Ghee Kit"/>
    <s v="FAB,ROOK,VER05"/>
    <s v="PCB"/>
    <s v="TTM TECHNOLOGIES TRADING (ASIA)"/>
    <s v="TTMTECHNO"/>
    <s v="FAB-00392-05-CA REV B0"/>
    <n v="9"/>
    <n v="500"/>
    <n v="-236"/>
    <m/>
    <s v="Delivery"/>
    <m/>
    <n v="1747"/>
    <n v="0"/>
    <n v="0"/>
    <n v="1747"/>
    <n v="1747"/>
    <n v="736"/>
    <n v="795"/>
    <n v="791"/>
    <n v="216"/>
    <s v="Can cover demand"/>
    <n v="15.579000000000001"/>
    <m/>
    <n v="-15.579000000000001"/>
    <m/>
    <m/>
    <m/>
    <x v="705"/>
    <s v="WUS  $14.50000 (70%) / TTM-DMC  $16.93000 (30%)"/>
    <s v="500 / 300"/>
    <s v="5 / 8"/>
    <m/>
    <m/>
    <m/>
    <x v="0"/>
    <x v="5"/>
    <m/>
    <m/>
    <m/>
    <m/>
    <m/>
    <m/>
    <m/>
    <m/>
    <m/>
  </r>
  <r>
    <s v="ASFAB-00394-05"/>
    <s v="FAB-00394-05"/>
    <s v="N"/>
    <s v="Ong Ghee Kit"/>
    <s v="FAB,NICE"/>
    <s v="PCB"/>
    <s v="GOLD CIRCUIT ELECTRONICS LTD"/>
    <s v="GOLDCIR"/>
    <s v="FAB-00394-05-AC REV A0"/>
    <n v="9"/>
    <n v="60"/>
    <n v="-31"/>
    <m/>
    <s v="Delivery"/>
    <m/>
    <n v="63"/>
    <n v="107"/>
    <n v="0"/>
    <n v="170"/>
    <n v="170"/>
    <n v="91"/>
    <n v="75"/>
    <n v="75"/>
    <n v="-103"/>
    <s v="Cannot cover demand"/>
    <n v="409.9"/>
    <m/>
    <n v="-409.9"/>
    <m/>
    <m/>
    <m/>
    <x v="706"/>
    <s v="ISU-KR $407.00000 (50%) / GCE-TW $412.80000 (50%)"/>
    <s v="60 / 30"/>
    <s v="5 / 8"/>
    <m/>
    <m/>
    <m/>
    <x v="0"/>
    <x v="5"/>
    <m/>
    <m/>
    <m/>
    <m/>
    <m/>
    <m/>
    <m/>
    <m/>
    <m/>
  </r>
  <r>
    <s v="ASFAB-00396-03"/>
    <s v="FAB-00396-03"/>
    <s v="N"/>
    <s v="Ong Ghee Kit"/>
    <s v="FAB, ALAMEDA STAT-FPGA VER3"/>
    <s v="PCB"/>
    <s v="TTM TECHNOLOGIES TRADING (ASIA)"/>
    <s v="TTMTECHNO"/>
    <s v="FAB-00396-03-DB REV A0"/>
    <n v="13"/>
    <n v="342"/>
    <n v="342"/>
    <m/>
    <s v="Delivery"/>
    <m/>
    <n v="198"/>
    <n v="0"/>
    <n v="0"/>
    <n v="198"/>
    <n v="198"/>
    <n v="0"/>
    <n v="0"/>
    <n v="0"/>
    <n v="198"/>
    <s v="No demand"/>
    <n v="18.95"/>
    <m/>
    <n v="-18.95"/>
    <m/>
    <m/>
    <m/>
    <x v="707"/>
    <s v="TTM-HY  $18.95000 (100%) / TTM-FG  $39.78000 (0%)"/>
    <s v="189 / 500"/>
    <s v="8 / 6"/>
    <m/>
    <m/>
    <m/>
    <x v="0"/>
    <x v="5"/>
    <m/>
    <m/>
    <m/>
    <m/>
    <m/>
    <m/>
    <m/>
    <m/>
    <m/>
  </r>
  <r>
    <s v="ASFAB-00401-03"/>
    <s v="FAB-00401-03"/>
    <s v="N"/>
    <s v="Ong Ghee Kit"/>
    <s v="FAB,P3, LOWER CAPITOLA"/>
    <s v="PCB"/>
    <s v="GOLD CIRCUIT ELECTRONICS LTD"/>
    <s v="GOLDCIR"/>
    <s v="FAB-00401-03-AC REV A0"/>
    <n v="9"/>
    <n v="60"/>
    <n v="56"/>
    <m/>
    <s v="Delivery"/>
    <m/>
    <n v="60"/>
    <n v="0"/>
    <n v="0"/>
    <n v="60"/>
    <n v="60"/>
    <n v="4"/>
    <n v="0"/>
    <n v="0"/>
    <n v="56"/>
    <s v="Can cover demand"/>
    <n v="452.61200000000002"/>
    <m/>
    <n v="-452.61200000000002"/>
    <m/>
    <m/>
    <m/>
    <x v="708"/>
    <s v="ISU-KR $431.00000 (70%) / GCE $503.04000 (30%)"/>
    <s v="60 / 60"/>
    <s v="8 / 8"/>
    <m/>
    <m/>
    <m/>
    <x v="0"/>
    <x v="5"/>
    <m/>
    <m/>
    <m/>
    <m/>
    <m/>
    <m/>
    <m/>
    <m/>
    <m/>
  </r>
  <r>
    <s v="ASFAB-00406-01"/>
    <s v="FAB-00406-01"/>
    <s v="N"/>
    <s v="Ong Ghee Kit"/>
    <s v="FAB, HOPLAND-S-STAT, VER-01"/>
    <s v="PCB"/>
    <s v="ISU PETASYS CO.LTD"/>
    <s v="ISUTREDNG"/>
    <s v="FAB-00406-01-DB REV A0"/>
    <n v="14"/>
    <n v="90"/>
    <n v="90"/>
    <m/>
    <s v="Delivery"/>
    <m/>
    <n v="0"/>
    <n v="0"/>
    <n v="0"/>
    <n v="0"/>
    <n v="0"/>
    <n v="0"/>
    <n v="0"/>
    <n v="0"/>
    <n v="0"/>
    <s v="No demand"/>
    <n v="140.41499999999999"/>
    <m/>
    <n v="-140.41499999999999"/>
    <m/>
    <m/>
    <m/>
    <x v="709"/>
    <s v="ISU-KR  $140.00000 (50%) / TTM-HY  $140.83000 (50%)"/>
    <s v="90 / 90"/>
    <s v="10 / 5"/>
    <m/>
    <m/>
    <m/>
    <x v="0"/>
    <x v="5"/>
    <m/>
    <m/>
    <m/>
    <m/>
    <m/>
    <m/>
    <m/>
    <m/>
    <m/>
  </r>
  <r>
    <s v="ASFAB-00407-04"/>
    <s v="FAB-00407-04"/>
    <s v="N"/>
    <s v="Ong Ghee Kit"/>
    <s v="FAB, P4 WHEATLAND-STAT M4"/>
    <s v="PCB"/>
    <s v="TTM TECHNOLOGIES TRADING (ASIA)"/>
    <s v="TTMTECHNO"/>
    <s v="FAB-00407-04-EC REV A0"/>
    <n v="7"/>
    <n v="200"/>
    <n v="173"/>
    <m/>
    <s v="Delivery"/>
    <m/>
    <n v="51"/>
    <n v="0"/>
    <n v="0"/>
    <n v="51"/>
    <n v="51"/>
    <n v="27"/>
    <n v="0"/>
    <n v="0"/>
    <n v="24"/>
    <s v="Can cover demand"/>
    <n v="36.252000000000002"/>
    <m/>
    <n v="-36.252000000000002"/>
    <m/>
    <m/>
    <m/>
    <x v="710"/>
    <s v="WUS-KS $33.14000 (80%) / TTM-DMC $48.70000 (20%)"/>
    <s v="250 / 85"/>
    <s v="0 / 5"/>
    <m/>
    <m/>
    <m/>
    <x v="0"/>
    <x v="5"/>
    <m/>
    <m/>
    <m/>
    <m/>
    <m/>
    <m/>
    <m/>
    <m/>
    <m/>
  </r>
  <r>
    <s v="ASFAB-00408-05"/>
    <s v="FAB-00408-05"/>
    <s v="N"/>
    <s v="Ong Ghee Kit"/>
    <s v="MODULAR, YELLOWSTONE, MT HAYNES, LC, FAB"/>
    <s v="PCB"/>
    <s v="GOLD CIRCUIT ELECTRONICS LTD"/>
    <s v="GOLDCIR"/>
    <s v="FAB-00408-05-AC REV B0"/>
    <n v="12"/>
    <n v="30"/>
    <n v="-2730"/>
    <m/>
    <s v="Delivery"/>
    <m/>
    <n v="100"/>
    <n v="2665"/>
    <n v="0"/>
    <n v="2765"/>
    <n v="2765"/>
    <n v="2760"/>
    <n v="737"/>
    <n v="891"/>
    <n v="-3397"/>
    <s v="Cannot cover demand"/>
    <n v="595.15700000000004"/>
    <m/>
    <n v="-595.15700000000004"/>
    <m/>
    <m/>
    <m/>
    <x v="711"/>
    <s v="WUS-KS  $555.00000 (25%) / GCE  $555.00000 (25%) / ISU-KR $545.00000 (50%) / TTM-CF  $825.00000 (0%)"/>
    <s v="30 / 30 / 30 / 25"/>
    <s v="8 / 8 / 8 / 8"/>
    <m/>
    <m/>
    <m/>
    <x v="0"/>
    <x v="5"/>
    <m/>
    <m/>
    <m/>
    <m/>
    <m/>
    <m/>
    <m/>
    <m/>
    <m/>
  </r>
  <r>
    <s v="ASFAB-00409-03"/>
    <s v="FAB-00409-03"/>
    <s v="N"/>
    <s v="Ong Ghee Kit"/>
    <s v="FAB, ARCATA-S, VER 03"/>
    <s v="PCB"/>
    <s v="GOLD CIRCUIT ELECTRONICS LTD"/>
    <s v="GOLDCIR"/>
    <s v="FAB-00409-03-AC/AD REV B0"/>
    <n v="9"/>
    <n v="90"/>
    <n v="34"/>
    <m/>
    <s v="Delivery"/>
    <m/>
    <n v="119"/>
    <n v="0"/>
    <n v="0"/>
    <n v="119"/>
    <n v="119"/>
    <n v="56"/>
    <n v="0"/>
    <n v="0"/>
    <n v="63"/>
    <s v="Can cover demand"/>
    <n v="169.98699999999999"/>
    <m/>
    <n v="-169.98699999999999"/>
    <m/>
    <m/>
    <m/>
    <x v="712"/>
    <s v="ISU-KR  $148.00000 (70%) / TTM-CF  $252.00000 (0%) / GCE  $221.29000 (30%)"/>
    <s v="90 / 90 / 90"/>
    <s v="5 / 6 / 6"/>
    <m/>
    <m/>
    <m/>
    <x v="0"/>
    <x v="5"/>
    <m/>
    <m/>
    <m/>
    <m/>
    <m/>
    <m/>
    <m/>
    <m/>
    <m/>
  </r>
  <r>
    <s v="ASFAB-00411-04"/>
    <s v="FAB-00411-04"/>
    <s v="N"/>
    <s v="Ong Ghee Kit"/>
    <s v="FAB, ALAMEDA, ARCATA-T, REV 04"/>
    <s v="PCB"/>
    <s v="WUS PRINTED CIRCUIT (KUNSHAN) CO.,"/>
    <s v="WUS"/>
    <s v="FAB-00411-04-EC REV A0"/>
    <n v="7"/>
    <n v="80"/>
    <n v="56"/>
    <m/>
    <s v="Delivery"/>
    <m/>
    <n v="118"/>
    <n v="0"/>
    <n v="0"/>
    <n v="118"/>
    <n v="118"/>
    <n v="24"/>
    <n v="0"/>
    <n v="0"/>
    <n v="94"/>
    <s v="Can cover demand"/>
    <n v="63"/>
    <m/>
    <n v="-63"/>
    <m/>
    <m/>
    <m/>
    <x v="713"/>
    <s v="TTM-CF  $68.75000 (0%) / WUS-KS  $63.00000 (100%)"/>
    <s v="50 / 250"/>
    <s v="8 / 8"/>
    <m/>
    <m/>
    <m/>
    <x v="0"/>
    <x v="5"/>
    <m/>
    <m/>
    <m/>
    <m/>
    <m/>
    <m/>
    <m/>
    <m/>
    <m/>
  </r>
  <r>
    <s v="ASFAB-00412-02"/>
    <s v="FAB-00412-02"/>
    <s v="N"/>
    <s v="Ong Ghee Kit"/>
    <s v="FAB, MT QUADRANT, LC"/>
    <s v="PCB"/>
    <s v="GOLD CIRCUIT ELECTRONICS LTD"/>
    <s v="GOLDCIR"/>
    <s v="FAB-00412-02-AD REV B0"/>
    <n v="9"/>
    <n v="30"/>
    <n v="30"/>
    <m/>
    <s v="Delivery"/>
    <m/>
    <n v="0"/>
    <n v="0"/>
    <n v="0"/>
    <n v="0"/>
    <n v="0"/>
    <n v="0"/>
    <n v="0"/>
    <n v="0"/>
    <n v="0"/>
    <s v="No demand"/>
    <n v="1075"/>
    <m/>
    <n v="-1075"/>
    <m/>
    <m/>
    <m/>
    <x v="714"/>
    <s v="GCE $1,100.00000 (50%) / ISU-KR $1,050.00000 (50%) / TTM-CF $1,100.00000 (0%)"/>
    <s v="30 / 30 / 25"/>
    <s v="8 / 6 / 8"/>
    <m/>
    <m/>
    <m/>
    <x v="0"/>
    <x v="5"/>
    <m/>
    <m/>
    <m/>
    <m/>
    <m/>
    <m/>
    <m/>
    <m/>
    <m/>
  </r>
  <r>
    <s v="ASFAB-00415-04"/>
    <s v="FAB-00415-04"/>
    <s v="N"/>
    <s v="Ong Ghee Kit"/>
    <s v="FAB, GRATON-STAT, DV, VER4"/>
    <s v="PCB"/>
    <s v="GOLD CIRCUIT ELECTRONICS LTD"/>
    <s v="GOLDCIR"/>
    <s v="FAB-00415-04-AC REV A0"/>
    <n v="9"/>
    <n v="60"/>
    <n v="-1045"/>
    <m/>
    <s v="Delivery"/>
    <m/>
    <n v="404"/>
    <n v="520"/>
    <n v="0"/>
    <n v="924"/>
    <n v="924"/>
    <n v="1105"/>
    <n v="586"/>
    <n v="486"/>
    <n v="-1287"/>
    <s v="Cannot cover demand"/>
    <n v="273.911"/>
    <m/>
    <n v="-273.911"/>
    <m/>
    <m/>
    <m/>
    <x v="715"/>
    <s v="ISU-KR $269.00000 (70%) / GCE-TW $285.37000 (30%) / TTM-CF $415.00000 (0%)"/>
    <s v="100 / 25 / 25"/>
    <s v="8 / 8 / 8"/>
    <m/>
    <m/>
    <m/>
    <x v="0"/>
    <x v="5"/>
    <m/>
    <m/>
    <m/>
    <m/>
    <m/>
    <m/>
    <m/>
    <m/>
    <m/>
  </r>
  <r>
    <s v="ASFAB-00421-03"/>
    <s v="FAB-00421-03"/>
    <s v="N"/>
    <s v="Ong Ghee Kit"/>
    <s v="FAB,MINERAL REAR BOARD,VER03"/>
    <s v="PCB"/>
    <s v="WUS PRINTED CIRCUIT (HUANG SHI)"/>
    <s v="WUS"/>
    <s v="FAB-00421-03-CA REV A0"/>
    <n v="8"/>
    <n v="500"/>
    <n v="500"/>
    <m/>
    <s v="Delivery"/>
    <m/>
    <n v="692"/>
    <n v="0"/>
    <n v="0"/>
    <n v="692"/>
    <n v="692"/>
    <n v="0"/>
    <n v="0"/>
    <n v="0"/>
    <n v="692"/>
    <s v="No demand"/>
    <n v="4.1399999999999997"/>
    <m/>
    <n v="-4.1399999999999997"/>
    <m/>
    <m/>
    <m/>
    <x v="716"/>
    <s v="WUS-HB  $4.14000 (100%)"/>
    <n v="500"/>
    <n v="6"/>
    <m/>
    <m/>
    <m/>
    <x v="0"/>
    <x v="5"/>
    <m/>
    <m/>
    <m/>
    <m/>
    <m/>
    <m/>
    <m/>
    <m/>
    <m/>
  </r>
  <r>
    <s v="ASFAB-00426-03"/>
    <s v="FAB-00426-03"/>
    <s v="N"/>
    <s v="Ong Ghee Kit"/>
    <s v="FAB,P3  GARDENA, LOS ANGELES, 2RU"/>
    <s v="PCB"/>
    <s v="GOLD CIRCUIT ELECTRONICS LTD"/>
    <s v="GOLDCIR"/>
    <s v="FAB-00426-03-AD REV A0"/>
    <n v="9"/>
    <n v="90"/>
    <n v="-46"/>
    <m/>
    <s v="Delivery"/>
    <m/>
    <n v="3430"/>
    <n v="0"/>
    <n v="0"/>
    <n v="3430"/>
    <n v="3430"/>
    <n v="136"/>
    <n v="165"/>
    <n v="165"/>
    <n v="3129"/>
    <s v="Can cover demand"/>
    <n v="280"/>
    <m/>
    <n v="-280"/>
    <m/>
    <m/>
    <m/>
    <x v="717"/>
    <s v="ISU-KR  $280.00000 (50%) / GCE  $280.00000 (50%)"/>
    <s v="90 / 90"/>
    <s v="6 / 8"/>
    <m/>
    <m/>
    <m/>
    <x v="0"/>
    <x v="5"/>
    <m/>
    <m/>
    <m/>
    <m/>
    <m/>
    <m/>
    <m/>
    <m/>
    <m/>
  </r>
  <r>
    <s v="ASFAB-00426-04"/>
    <s v="FAB-00426-04"/>
    <s v="N"/>
    <s v="Ong Ghee Kit"/>
    <s v="FAB,P4  GARDENA, LOS ANGELES, 2RU"/>
    <s v="PCB"/>
    <s v="GOLD CIRCUIT ELECTRONICS LTD"/>
    <s v="GOLDCIR"/>
    <s v="FAB-00426-04-AD REV A0"/>
    <n v="9"/>
    <n v="90"/>
    <n v="24"/>
    <m/>
    <s v="Delivery"/>
    <m/>
    <n v="920"/>
    <n v="0"/>
    <n v="0"/>
    <n v="920"/>
    <n v="920"/>
    <n v="66"/>
    <n v="75"/>
    <n v="75"/>
    <n v="779"/>
    <s v="Can cover demand"/>
    <n v="280"/>
    <m/>
    <n v="-280"/>
    <m/>
    <m/>
    <m/>
    <x v="717"/>
    <s v="ISU-KR $280.00000 (50%) / GCE-TW $280.00000 (50%)"/>
    <s v="90 / 90"/>
    <s v="6 / 8"/>
    <m/>
    <m/>
    <m/>
    <x v="0"/>
    <x v="5"/>
    <m/>
    <m/>
    <m/>
    <m/>
    <m/>
    <m/>
    <m/>
    <m/>
    <m/>
  </r>
  <r>
    <s v="ASFAB-00437-03"/>
    <s v="FAB-00437-03"/>
    <s v="N"/>
    <s v="Ong Ghee Kit"/>
    <s v="FAB, GLENHAVEN-BK, FAB VER-03"/>
    <s v="PCB"/>
    <s v="GOLD CIRCUIT ELECTRONICS LTD"/>
    <s v="GOLDCIR"/>
    <s v="FAB-00437-03-AC REV A0"/>
    <n v="9"/>
    <n v="30"/>
    <n v="-270"/>
    <m/>
    <s v="Delivery"/>
    <m/>
    <n v="30"/>
    <n v="240"/>
    <n v="0"/>
    <n v="270"/>
    <n v="270"/>
    <n v="300"/>
    <n v="225"/>
    <n v="221"/>
    <n v="-495"/>
    <s v="Cannot cover demand"/>
    <n v="459.89400000000001"/>
    <m/>
    <n v="-459.89400000000001"/>
    <m/>
    <m/>
    <m/>
    <x v="718"/>
    <s v="GCE $453.42000 (70%) / ISU-KR $475.00000 (30%) / TTM-CF $753.00000 (0%)"/>
    <s v="30 / 30 / 25"/>
    <s v="6 / 6 / 6"/>
    <m/>
    <m/>
    <m/>
    <x v="0"/>
    <x v="5"/>
    <m/>
    <m/>
    <m/>
    <m/>
    <m/>
    <m/>
    <m/>
    <m/>
    <m/>
  </r>
  <r>
    <s v="ASFAB-00441-02"/>
    <s v="FAB-00441-02"/>
    <s v="N"/>
    <s v="Ong Ghee Kit"/>
    <s v="FAB,MGMT PORTS,VER02"/>
    <s v="PCB"/>
    <s v="WUS PRINTED CIRCUIT (HUANG SHI)"/>
    <s v="WUS"/>
    <s v="FAB-00441-02-CA REV A0"/>
    <n v="8"/>
    <n v="1800"/>
    <n v="1359"/>
    <m/>
    <s v="Delivery"/>
    <m/>
    <n v="2098"/>
    <n v="0"/>
    <n v="0"/>
    <n v="2098"/>
    <n v="2098"/>
    <n v="441"/>
    <n v="795"/>
    <n v="791"/>
    <n v="862"/>
    <s v="Can cover demand"/>
    <n v="0.98"/>
    <m/>
    <n v="-0.98"/>
    <m/>
    <m/>
    <m/>
    <x v="719"/>
    <s v="WUS-HB  $0.98000 (100%) / TTM-DMC  $2.94000 (0%)"/>
    <s v="1800 / 1025"/>
    <s v="6 / 6"/>
    <m/>
    <m/>
    <m/>
    <x v="0"/>
    <x v="5"/>
    <m/>
    <m/>
    <m/>
    <m/>
    <m/>
    <m/>
    <m/>
    <m/>
    <m/>
  </r>
  <r>
    <s v="ASFAB-00448-03"/>
    <s v="FAB-00448-03"/>
    <s v="N"/>
    <s v="Ong Ghee Kit"/>
    <s v="FAB,LOS ANGELES P3  REAR CARD"/>
    <s v="PCB"/>
    <s v="WUS PRINTED CIRCUIT (KUNSHAN) CO.,"/>
    <s v="WUS"/>
    <s v="FAB-00448-03-CA REV A0"/>
    <n v="8"/>
    <n v="850"/>
    <n v="810"/>
    <m/>
    <s v="Delivery"/>
    <m/>
    <n v="3324"/>
    <n v="0"/>
    <n v="0"/>
    <n v="3324"/>
    <n v="3324"/>
    <n v="40"/>
    <n v="240"/>
    <n v="240"/>
    <n v="3044"/>
    <s v="Can cover demand"/>
    <n v="4.26"/>
    <m/>
    <n v="-4.26"/>
    <m/>
    <m/>
    <m/>
    <x v="720"/>
    <s v="WUS-HB  $4.26000 (100%) / TTM-HY  $5.85000 (0%)"/>
    <s v="850 / 482"/>
    <s v="6 / 6"/>
    <m/>
    <m/>
    <m/>
    <x v="0"/>
    <x v="5"/>
    <m/>
    <m/>
    <m/>
    <m/>
    <m/>
    <m/>
    <m/>
    <m/>
    <m/>
  </r>
  <r>
    <s v="ASFAB-00449-03"/>
    <s v="FAB-00449-03"/>
    <s v="N"/>
    <s v="Ong Ghee Kit"/>
    <s v="FAB, P3,LOS ANGELES PLATFORM POWER BACKP"/>
    <s v="PCB"/>
    <s v="TTM TECHNOLOGIES TRADING (ASIA)"/>
    <s v="TTMTECHNO"/>
    <s v="FAB-00449-03-CA REV A0"/>
    <n v="8"/>
    <n v="1025"/>
    <n v="972"/>
    <m/>
    <s v="Delivery"/>
    <m/>
    <n v="5134"/>
    <n v="0"/>
    <n v="0"/>
    <n v="5134"/>
    <n v="5134"/>
    <n v="53"/>
    <n v="240"/>
    <n v="240"/>
    <n v="4841"/>
    <s v="Can cover demand"/>
    <n v="8.2870000000000008"/>
    <m/>
    <n v="-8.2870000000000008"/>
    <m/>
    <m/>
    <m/>
    <x v="721"/>
    <s v="TTM-HY  $8.49000 (30%) / WUS-HB  $8.20000 (70%)"/>
    <s v="1025 / 300"/>
    <s v="6 / 6"/>
    <m/>
    <m/>
    <m/>
    <x v="0"/>
    <x v="5"/>
    <m/>
    <m/>
    <m/>
    <m/>
    <m/>
    <m/>
    <m/>
    <m/>
    <m/>
  </r>
  <r>
    <s v="ASFAB-00452-03"/>
    <s v="FAB-00452-03"/>
    <s v="N"/>
    <s v="Ong Ghee Kit"/>
    <s v="FAB, MT QUADRANT+STAT"/>
    <s v="PCB"/>
    <s v="ISU PETASYS CO.LTD"/>
    <s v="ISUTREDNG"/>
    <s v="FAB-00452-03-AC REV A0"/>
    <n v="12"/>
    <n v="30"/>
    <n v="-815"/>
    <m/>
    <s v="Delivery"/>
    <m/>
    <n v="729"/>
    <n v="1080"/>
    <n v="0"/>
    <n v="1809"/>
    <n v="1809"/>
    <n v="845"/>
    <n v="735"/>
    <n v="797"/>
    <n v="-851"/>
    <s v="Cannot cover demand"/>
    <n v="594.84"/>
    <m/>
    <n v="-594.84"/>
    <m/>
    <m/>
    <m/>
    <x v="722"/>
    <s v="ISU-KR  $598.00000 (20%) / WUS-KS  $554.00000 (30%) / GCE-TW  $452.00000 (50%)"/>
    <s v="30 / 30 / 30"/>
    <s v="6 / 9 / 9"/>
    <m/>
    <m/>
    <m/>
    <x v="0"/>
    <x v="5"/>
    <m/>
    <m/>
    <m/>
    <m/>
    <m/>
    <m/>
    <m/>
    <m/>
    <m/>
  </r>
  <r>
    <s v="ASFAB-00454-02"/>
    <s v="FAB-00454-02"/>
    <s v="N"/>
    <s v="Ong Ghee Kit"/>
    <s v="FAB, CALDERA, VER-02"/>
    <s v="PCB"/>
    <s v="WUS PRINTED CIRCUIT (HUANG SHI)"/>
    <s v="WUS"/>
    <s v="FAB-00454-02-CA REV A0"/>
    <n v="7"/>
    <n v="500"/>
    <n v="-87"/>
    <m/>
    <s v="Delivery"/>
    <m/>
    <n v="215"/>
    <n v="500"/>
    <n v="0"/>
    <n v="715"/>
    <n v="715"/>
    <n v="587"/>
    <n v="510"/>
    <n v="502"/>
    <n v="-882"/>
    <s v="Cannot cover demand"/>
    <n v="1.38"/>
    <m/>
    <n v="-1.38"/>
    <m/>
    <m/>
    <m/>
    <x v="162"/>
    <s v="WUS-HS $1.38000 (100%) / TTM-LO $6.01000 (0%)"/>
    <s v="500 / 1000"/>
    <s v="6 / 6"/>
    <m/>
    <m/>
    <m/>
    <x v="0"/>
    <x v="5"/>
    <m/>
    <m/>
    <m/>
    <m/>
    <m/>
    <m/>
    <m/>
    <m/>
    <m/>
  </r>
  <r>
    <s v="ASFAB-00455-03"/>
    <s v="FAB-00455-03"/>
    <s v="N"/>
    <s v="Ong Ghee Kit"/>
    <s v="FAB, TEHAMA, REAR-CARD, VER-03"/>
    <s v="PCB"/>
    <s v="TTM TECHNOLOGIES TRADING (ASIA)"/>
    <s v="TTMTECHNO"/>
    <s v="FAB-00455-03-CA REV A0"/>
    <n v="7"/>
    <n v="785"/>
    <n v="106"/>
    <m/>
    <s v="Delivery"/>
    <m/>
    <n v="520"/>
    <n v="0"/>
    <n v="0"/>
    <n v="520"/>
    <n v="520"/>
    <n v="679"/>
    <n v="555"/>
    <n v="551"/>
    <n v="-714"/>
    <s v="Cannot cover demand"/>
    <n v="3.2"/>
    <m/>
    <n v="-3.2"/>
    <m/>
    <m/>
    <m/>
    <x v="178"/>
    <s v="TTM-HY $3.20000 (100%) / WUS-HB $4.28000 (0%)"/>
    <s v="600 / 400"/>
    <s v="6 / 6"/>
    <m/>
    <m/>
    <m/>
    <x v="0"/>
    <x v="5"/>
    <m/>
    <m/>
    <m/>
    <m/>
    <m/>
    <m/>
    <m/>
    <m/>
    <m/>
  </r>
  <r>
    <s v="ASFAB-00458-02"/>
    <s v="FAB-00458-02"/>
    <s v="N"/>
    <s v="Ong Ghee Kit"/>
    <s v="FAB, MT DAN PLUS, LC"/>
    <s v="PCB"/>
    <s v="GOLD CIRCUIT ELECTRONICS LTD"/>
    <s v="GOLDCIR"/>
    <s v="FAB-00458-02-AC REV A0"/>
    <n v="9"/>
    <n v="30"/>
    <n v="11"/>
    <n v="5600.65"/>
    <s v="Delivery"/>
    <m/>
    <n v="32"/>
    <n v="0"/>
    <n v="0"/>
    <n v="32"/>
    <n v="32"/>
    <n v="19"/>
    <n v="30"/>
    <n v="30"/>
    <n v="-17"/>
    <s v="Cannot cover demand"/>
    <n v="509.15"/>
    <m/>
    <n v="-509.15"/>
    <m/>
    <m/>
    <m/>
    <x v="723"/>
    <s v="ISU-KR $520.00000 (30%) / GCE-TW $504.50000 (70%)"/>
    <s v="30 / 30"/>
    <s v="6 / 8"/>
    <m/>
    <m/>
    <m/>
    <x v="0"/>
    <x v="5"/>
    <m/>
    <m/>
    <m/>
    <m/>
    <m/>
    <m/>
    <m/>
    <m/>
    <m/>
  </r>
  <r>
    <s v="ASFAB-00466-01"/>
    <s v="FAB-00466-01"/>
    <s v="N"/>
    <s v="Ong Ghee Kit"/>
    <s v="FAB, GREAT FOUNTAIN, VER1"/>
    <s v="PCB"/>
    <s v="TTM TECHNOLOGIES TRADING (ASIA)"/>
    <s v="TTMTECHNO"/>
    <s v="FAB-00466-01-CA REV B0"/>
    <n v="7"/>
    <n v="200"/>
    <n v="102"/>
    <m/>
    <s v="Delivery"/>
    <m/>
    <n v="103"/>
    <n v="0"/>
    <n v="0"/>
    <n v="103"/>
    <n v="103"/>
    <n v="98"/>
    <n v="0"/>
    <n v="0"/>
    <n v="5"/>
    <s v="Can cover demand"/>
    <n v="55.715000000000003"/>
    <m/>
    <n v="-55.715000000000003"/>
    <m/>
    <m/>
    <m/>
    <x v="724"/>
    <s v="WUS $50.30000 (70%) / TTM-DMC $68.35000 (30%)"/>
    <s v="200 / 65"/>
    <s v="5 / 5"/>
    <m/>
    <m/>
    <m/>
    <x v="0"/>
    <x v="5"/>
    <m/>
    <m/>
    <m/>
    <m/>
    <m/>
    <m/>
    <m/>
    <m/>
    <m/>
  </r>
  <r>
    <s v="ASFAB-00467-01"/>
    <s v="FAB-00467-01"/>
    <s v="N"/>
    <s v="Ong Ghee Kit"/>
    <s v="FAB, KNOXVILLE, VER-01"/>
    <s v="PCB"/>
    <s v="WUS PRINTED CIRCUIT (KUNSHAN) CO.,"/>
    <s v="WUS"/>
    <s v="FAB-00467-01-DB REV B0"/>
    <n v="8"/>
    <n v="80"/>
    <n v="-30"/>
    <m/>
    <s v="Delivery"/>
    <m/>
    <n v="44"/>
    <n v="90"/>
    <n v="0"/>
    <n v="134"/>
    <n v="134"/>
    <n v="110"/>
    <n v="60"/>
    <n v="60"/>
    <n v="-126"/>
    <s v="Cannot cover demand"/>
    <n v="125.28"/>
    <m/>
    <n v="-125.28"/>
    <m/>
    <m/>
    <m/>
    <x v="725"/>
    <s v="ISU-KR $148.00000 (0%) / WUS-KS $125.28000 (100%) / TTM-FG $125.00000 (0%)"/>
    <s v="90 / 200 / 75"/>
    <s v="8 / 6 / 8"/>
    <m/>
    <m/>
    <m/>
    <x v="0"/>
    <x v="5"/>
    <m/>
    <m/>
    <m/>
    <m/>
    <m/>
    <m/>
    <m/>
    <m/>
    <m/>
  </r>
  <r>
    <s v="ASFAB-00469-01"/>
    <s v="FAB-00469-01"/>
    <s v="N"/>
    <s v="Ong Ghee Kit"/>
    <s v="FAB, P1 WHEATLAND"/>
    <s v="PCB"/>
    <s v="TTM TECHNOLOGIES TRADING (ASIA)"/>
    <s v="TTMTECHNO"/>
    <s v="FAB-00469-01-EC REV B0"/>
    <n v="7"/>
    <n v="200"/>
    <n v="-1190"/>
    <m/>
    <s v="Delivery"/>
    <m/>
    <n v="697"/>
    <n v="400"/>
    <n v="0"/>
    <n v="1097"/>
    <n v="1097"/>
    <n v="1390"/>
    <n v="759"/>
    <n v="784"/>
    <n v="-1452"/>
    <s v="Cannot cover demand"/>
    <n v="37.847000000000001"/>
    <m/>
    <n v="-37.847000000000001"/>
    <m/>
    <m/>
    <m/>
    <x v="726"/>
    <s v="WUS $33.59000 (70%) / TTM-DMC $47.78000 (30%)"/>
    <s v="300 / 100"/>
    <s v="5 / 5"/>
    <m/>
    <m/>
    <m/>
    <x v="0"/>
    <x v="5"/>
    <m/>
    <m/>
    <m/>
    <m/>
    <m/>
    <m/>
    <m/>
    <m/>
    <m/>
  </r>
  <r>
    <s v="ASFAB-00471-02"/>
    <s v="FAB-00471-02"/>
    <s v="N"/>
    <s v="Ong Ghee Kit"/>
    <s v="FAB,LOWER WOODACRE+"/>
    <s v="PCB"/>
    <s v="GOLD CIRCUIT ELECTRONICS LTD"/>
    <s v="GOLDCIR"/>
    <s v="FAB-00471-02-AC REV A0"/>
    <n v="9"/>
    <n v="30"/>
    <n v="-315"/>
    <m/>
    <s v="Delivery"/>
    <m/>
    <n v="0"/>
    <n v="330"/>
    <n v="0"/>
    <n v="330"/>
    <n v="330"/>
    <n v="345"/>
    <n v="180"/>
    <n v="180"/>
    <n v="-525"/>
    <s v="Cannot cover demand"/>
    <n v="556.93799999999999"/>
    <m/>
    <n v="-556.93799999999999"/>
    <m/>
    <m/>
    <m/>
    <x v="727"/>
    <s v="GCE-TW $551.34000 (70%) / ISU-KR $570.00000 (30%) / TTM-CF $575.00000 (0%)"/>
    <s v="30 / 30 / 25"/>
    <s v="6 / 6 / 8"/>
    <m/>
    <m/>
    <m/>
    <x v="0"/>
    <x v="5"/>
    <m/>
    <m/>
    <m/>
    <m/>
    <m/>
    <m/>
    <m/>
    <m/>
    <m/>
  </r>
  <r>
    <s v="ASFAB-00472-02"/>
    <s v="FAB-00472-02"/>
    <s v="N"/>
    <s v="Ong Ghee Kit"/>
    <s v="FAB,UPPER WOODACRE+"/>
    <s v="PCB"/>
    <s v="GOLD CIRCUIT ELECTRONICS LTD"/>
    <s v="GOLDCIR"/>
    <s v="FAB-00472-02-AC REV A0"/>
    <n v="9"/>
    <n v="30"/>
    <n v="-315"/>
    <m/>
    <s v="Delivery"/>
    <m/>
    <n v="3"/>
    <n v="330"/>
    <n v="0"/>
    <n v="333"/>
    <n v="333"/>
    <n v="345"/>
    <n v="180"/>
    <n v="180"/>
    <n v="-522"/>
    <s v="Cannot cover demand"/>
    <n v="707.82500000000005"/>
    <m/>
    <n v="-707.82500000000005"/>
    <m/>
    <m/>
    <m/>
    <x v="728"/>
    <s v="GCE-TW $712.65000 (50%) / ISU-KR $703.00000 (50%) / TTM-CF $720.00000 (0%)"/>
    <s v="30 / 30 / 25"/>
    <s v="8 / 10 / 9"/>
    <m/>
    <m/>
    <m/>
    <x v="0"/>
    <x v="5"/>
    <m/>
    <m/>
    <m/>
    <m/>
    <m/>
    <m/>
    <m/>
    <m/>
    <m/>
  </r>
  <r>
    <s v="ASFAB-00473-04"/>
    <s v="FAB-00473-04"/>
    <s v="N"/>
    <s v="Ong Ghee Kit"/>
    <s v="FAB, OAKLAND"/>
    <s v="PCB"/>
    <s v="GOLD CIRCUIT ELECTRONICS LTD"/>
    <s v="GOLDCIR"/>
    <s v="FAB-00473-04-AC/AD REV B0"/>
    <n v="9"/>
    <n v="90"/>
    <n v="-1588"/>
    <m/>
    <s v="Delivery"/>
    <m/>
    <n v="533"/>
    <n v="540"/>
    <n v="0"/>
    <n v="1073"/>
    <n v="1073"/>
    <n v="1678"/>
    <n v="370"/>
    <n v="180"/>
    <n v="-1515"/>
    <s v="Cannot cover demand"/>
    <n v="197.47499999999999"/>
    <m/>
    <n v="-197.47499999999999"/>
    <m/>
    <m/>
    <m/>
    <x v="729"/>
    <s v="GCE-TW  $193.00000 (50%) / ISU-KR  $192.00000 (50%) / TTM-CF  $313.45000 (0%)"/>
    <s v="90 / 90 / 250"/>
    <s v="8 / 6 / 9"/>
    <m/>
    <m/>
    <m/>
    <x v="0"/>
    <x v="5"/>
    <m/>
    <m/>
    <m/>
    <m/>
    <m/>
    <m/>
    <m/>
    <m/>
    <m/>
  </r>
  <r>
    <s v="ASFAB-00476-03"/>
    <s v="FAB-00476-03"/>
    <s v="N"/>
    <s v="Ong Ghee Kit"/>
    <s v="FAB, PIEDMONT"/>
    <s v="PCB"/>
    <s v="TTM TECHNOLOGIES TRADING (ASIA)"/>
    <s v="TTMTECHNO"/>
    <s v="FAB-00476-03-AC REV A0"/>
    <n v="8"/>
    <n v="200"/>
    <n v="-561"/>
    <m/>
    <s v="Delivery"/>
    <m/>
    <n v="206"/>
    <n v="557"/>
    <n v="0"/>
    <n v="763"/>
    <n v="763"/>
    <n v="761"/>
    <n v="603"/>
    <n v="645"/>
    <n v="-1158"/>
    <s v="Cannot cover demand"/>
    <n v="67.555000000000007"/>
    <m/>
    <n v="-67.555000000000007"/>
    <m/>
    <m/>
    <m/>
    <x v="730"/>
    <s v="WUS $65.50000 (70%) / TTM-DMC $72.35000 (30%)"/>
    <s v="200 / 35"/>
    <s v="6 / 6"/>
    <m/>
    <m/>
    <m/>
    <x v="0"/>
    <x v="5"/>
    <m/>
    <m/>
    <m/>
    <m/>
    <m/>
    <m/>
    <m/>
    <m/>
    <m/>
  </r>
  <r>
    <s v="ASFAB-00488-02"/>
    <s v="FAB-00488-02"/>
    <s v="N"/>
    <s v="Ong Ghee Kit"/>
    <s v="FAB, KNOXVILLE-STAT DAUGHTERCARD"/>
    <s v="PCB"/>
    <s v="WUS PRINTED CIRCUIT (KUNSHAN) CO.,"/>
    <s v="WUS"/>
    <s v="FAB-00488-02-DB REV A0"/>
    <n v="8"/>
    <n v="400"/>
    <n v="148"/>
    <m/>
    <s v="Delivery"/>
    <m/>
    <n v="543"/>
    <n v="0"/>
    <n v="0"/>
    <n v="543"/>
    <n v="543"/>
    <n v="252"/>
    <n v="150"/>
    <n v="150"/>
    <n v="141"/>
    <s v="Can cover demand"/>
    <n v="16.809999999999999"/>
    <m/>
    <n v="-16.809999999999999"/>
    <m/>
    <m/>
    <m/>
    <x v="731"/>
    <s v="WUS $16.81000 (100%) / ISU-KR $30.00000 (0%)"/>
    <s v="810 / 480"/>
    <s v="6 / 8"/>
    <m/>
    <m/>
    <m/>
    <x v="0"/>
    <x v="5"/>
    <m/>
    <m/>
    <m/>
    <m/>
    <m/>
    <m/>
    <m/>
    <m/>
    <m/>
  </r>
  <r>
    <s v="ASFAB-00489-01D"/>
    <s v="FAB-00489-01"/>
    <s v="N"/>
    <s v="HOECHOON CHNG"/>
    <s v="FAB, METAAPP MAIN BOARD"/>
    <s v="PCB"/>
    <s v="WUS PRINTED CIRCUIT (HUANG SHI)"/>
    <s v="TTMTECHNO"/>
    <s v="FAB-00489-01-GA REV A0"/>
    <n v="8"/>
    <n v="150"/>
    <n v="150"/>
    <m/>
    <s v="Delivery"/>
    <m/>
    <n v="30"/>
    <n v="0"/>
    <n v="0"/>
    <n v="30"/>
    <n v="30"/>
    <n v="0"/>
    <n v="0"/>
    <n v="0"/>
    <n v="30"/>
    <s v="No demand"/>
    <n v="115.32"/>
    <m/>
    <n v="-115.32"/>
    <m/>
    <m/>
    <m/>
    <x v="732"/>
    <s v="WUS-KS $115.32000 (100%)"/>
    <n v="150"/>
    <n v="7"/>
    <m/>
    <m/>
    <m/>
    <x v="0"/>
    <x v="5"/>
    <m/>
    <m/>
    <m/>
    <m/>
    <m/>
    <m/>
    <m/>
    <m/>
    <m/>
  </r>
  <r>
    <s v="ASFAB-00492-03D"/>
    <s v="FAB-00492-03"/>
    <s v="N"/>
    <s v="RACHEL TAM"/>
    <s v="FAB, MT HAYNES XL LINE CARD"/>
    <s v="PCB"/>
    <s v="GOLD CIRCUIT ELECTRONICS LTD"/>
    <s v="GOLDCIR"/>
    <s v="FAB-00492-03-AC REV A0"/>
    <n v="9"/>
    <n v="30"/>
    <n v="30"/>
    <m/>
    <s v="Delivery"/>
    <m/>
    <n v="0"/>
    <n v="0"/>
    <n v="0"/>
    <n v="0"/>
    <n v="0"/>
    <n v="0"/>
    <n v="0"/>
    <n v="0"/>
    <n v="0"/>
    <s v="No demand"/>
    <n v="700"/>
    <m/>
    <n v="-700"/>
    <m/>
    <m/>
    <m/>
    <x v="733"/>
    <s v="ISU-KR $705.00000 (50%) / GCE $695.00000 (50%)"/>
    <s v="30 / 30"/>
    <s v="8 / 8"/>
    <m/>
    <m/>
    <m/>
    <x v="0"/>
    <x v="5"/>
    <m/>
    <m/>
    <m/>
    <m/>
    <m/>
    <m/>
    <m/>
    <m/>
    <m/>
  </r>
  <r>
    <s v="ASFAB-00497-03"/>
    <s v="FAB-00497-03"/>
    <s v="N"/>
    <s v="Ong Ghee Kit"/>
    <s v="FAB, ALAMEDA, TALMAGE"/>
    <s v="PCB"/>
    <s v="GOLD CIRCUIT ELECTRONICS LTD"/>
    <s v="GOLDCIR"/>
    <s v="FAB-00497-03-AA/AC REV A0"/>
    <n v="12"/>
    <n v="90"/>
    <n v="-41"/>
    <m/>
    <s v="Delivery"/>
    <m/>
    <n v="25"/>
    <n v="120"/>
    <n v="0"/>
    <n v="145"/>
    <n v="145"/>
    <n v="131"/>
    <n v="90"/>
    <n v="90"/>
    <n v="-196"/>
    <s v="Cannot cover demand"/>
    <n v="177.23699999999999"/>
    <m/>
    <n v="-177.23699999999999"/>
    <m/>
    <m/>
    <m/>
    <x v="734"/>
    <s v="WUS-KS $170.46000 (70%) / GCE $193.05000 (30%)"/>
    <s v="90 / 90"/>
    <s v="8 / 8"/>
    <m/>
    <m/>
    <m/>
    <x v="0"/>
    <x v="5"/>
    <m/>
    <m/>
    <m/>
    <m/>
    <m/>
    <m/>
    <m/>
    <m/>
    <m/>
  </r>
  <r>
    <s v="ASFAB-00500-02"/>
    <s v="FAB-00500-02"/>
    <s v="N"/>
    <s v="Ong Ghee Kit"/>
    <s v="FAB, CALPELLA"/>
    <s v="PCB"/>
    <s v="GOLD CIRCUIT ELECTRONICS LTD"/>
    <s v="GOLDCIR"/>
    <s v="FAB-00500-02-AD REV A0"/>
    <n v="9"/>
    <n v="90"/>
    <n v="-322"/>
    <m/>
    <s v="Delivery"/>
    <m/>
    <n v="25"/>
    <n v="360"/>
    <n v="0"/>
    <n v="385"/>
    <n v="385"/>
    <n v="412"/>
    <n v="290"/>
    <n v="270"/>
    <n v="-677"/>
    <s v="Cannot cover demand"/>
    <n v="349.11500000000001"/>
    <m/>
    <n v="-349.11500000000001"/>
    <m/>
    <m/>
    <m/>
    <x v="735"/>
    <s v="GCE-TW $343.23000 (50%) / ISU-KR $355.00000 (50%)"/>
    <s v="50 / 90"/>
    <s v="8 / 8"/>
    <m/>
    <m/>
    <m/>
    <x v="0"/>
    <x v="5"/>
    <m/>
    <m/>
    <m/>
    <m/>
    <m/>
    <m/>
    <m/>
    <m/>
    <m/>
  </r>
  <r>
    <s v="ASFAB-00504-02"/>
    <s v="FAB-00504-02"/>
    <s v="N"/>
    <s v="Ong Ghee Kit"/>
    <s v="FAB, INTERFACE, CALPELLA-CPU"/>
    <s v="PCB"/>
    <s v="WUS PRINTED CIRCUIT (HUANG SHI)"/>
    <s v="WUS"/>
    <s v="FAB-00504-02-CA REV A0"/>
    <n v="8"/>
    <n v="1200"/>
    <n v="820"/>
    <m/>
    <s v="Delivery"/>
    <m/>
    <n v="372"/>
    <n v="0"/>
    <n v="0"/>
    <n v="372"/>
    <n v="372"/>
    <n v="380"/>
    <n v="290"/>
    <n v="270"/>
    <n v="-298"/>
    <s v="Cannot cover demand"/>
    <n v="1.022"/>
    <m/>
    <n v="-1.022"/>
    <m/>
    <m/>
    <m/>
    <x v="736"/>
    <s v="WUS-HB $1.02200 (100%)"/>
    <n v="1200"/>
    <n v="6"/>
    <m/>
    <m/>
    <m/>
    <x v="0"/>
    <x v="5"/>
    <m/>
    <m/>
    <m/>
    <m/>
    <m/>
    <m/>
    <m/>
    <m/>
    <m/>
  </r>
  <r>
    <s v="ASFAB-00505-01"/>
    <s v="FAB-00505-01"/>
    <s v="N"/>
    <s v="Ong Ghee Kit"/>
    <s v="FAB, INTERFACE, CALPELLA-POWER"/>
    <s v="PCB"/>
    <s v="WUS PRINTED CIRCUIT (HUANG SHI)"/>
    <s v="WUS"/>
    <s v="FAB-00505-01-CA REV B0"/>
    <n v="8"/>
    <n v="1200"/>
    <n v="569"/>
    <m/>
    <s v="Delivery"/>
    <m/>
    <n v="408"/>
    <n v="1200"/>
    <n v="0"/>
    <n v="1608"/>
    <n v="1608"/>
    <n v="631"/>
    <n v="580"/>
    <n v="540"/>
    <n v="-803"/>
    <s v="Cannot cover demand"/>
    <n v="1.18"/>
    <m/>
    <n v="-1.18"/>
    <m/>
    <m/>
    <m/>
    <x v="737"/>
    <s v="WUB-HB $1.18000 (100%)"/>
    <n v="1200"/>
    <n v="6"/>
    <m/>
    <m/>
    <m/>
    <x v="0"/>
    <x v="5"/>
    <m/>
    <m/>
    <m/>
    <m/>
    <m/>
    <m/>
    <m/>
    <m/>
    <m/>
  </r>
  <r>
    <s v="ASFAB-00506-04"/>
    <s v="FAB-00506-04"/>
    <s v="N"/>
    <s v="Ong Ghee Kit"/>
    <s v="FAB, PCB, TOWER FALL, FC"/>
    <s v="PCB"/>
    <s v="GOLD CIRCUIT ELECTRONICS LTD"/>
    <s v="GOLDCIR"/>
    <s v="FAB-00506-04-AD REV A0"/>
    <n v="9"/>
    <n v="90"/>
    <n v="-759"/>
    <m/>
    <s v="Delivery"/>
    <m/>
    <n v="991"/>
    <n v="0"/>
    <n v="0"/>
    <n v="991"/>
    <n v="991"/>
    <n v="849"/>
    <n v="972"/>
    <n v="972"/>
    <n v="-830"/>
    <s v="Cannot cover demand"/>
    <n v="180"/>
    <m/>
    <n v="-180"/>
    <m/>
    <m/>
    <m/>
    <x v="738"/>
    <s v="GCE-TW $180.00000 (50%) / ISU-KR $180.00000 (50%)"/>
    <s v="90 / 90"/>
    <s v="8 / 8"/>
    <m/>
    <m/>
    <m/>
    <x v="0"/>
    <x v="5"/>
    <m/>
    <m/>
    <m/>
    <m/>
    <m/>
    <m/>
    <m/>
    <m/>
    <m/>
  </r>
  <r>
    <s v="ASFAB-00506-05D"/>
    <s v="FAB-00506-05"/>
    <s v="N"/>
    <s v="HOECHOON CHNG"/>
    <s v="FAB, PCB, TOWER FALL, FC"/>
    <s v="PCB"/>
    <s v="GOLD CIRCUIT ELECTRONICS LTD"/>
    <s v="GCE - TAIWAN"/>
    <s v="FAB-00506-04-AD"/>
    <n v="9"/>
    <n v="90"/>
    <n v="72"/>
    <n v="12960"/>
    <s v="Delivery"/>
    <m/>
    <n v="0"/>
    <n v="0"/>
    <n v="0"/>
    <n v="0"/>
    <n v="0"/>
    <n v="18"/>
    <n v="0"/>
    <n v="0"/>
    <n v="-18"/>
    <s v="Cannot cover demand"/>
    <n v="180"/>
    <m/>
    <n v="-180"/>
    <m/>
    <m/>
    <m/>
    <x v="738"/>
    <s v="GCE-TW $180.00000 (50%) / ISU-KR $180.00000 (50%)"/>
    <s v="90 / 90"/>
    <s v="8 / 8"/>
    <m/>
    <m/>
    <m/>
    <x v="0"/>
    <x v="5"/>
    <m/>
    <m/>
    <m/>
    <m/>
    <m/>
    <m/>
    <m/>
    <m/>
    <m/>
  </r>
  <r>
    <s v="ASFAB-00513-03"/>
    <s v="FAB-00513-03"/>
    <s v="N"/>
    <s v="Ong Ghee Kit"/>
    <s v="FAB, IRIS, FC"/>
    <s v="PCB"/>
    <s v="ISU PETASYS CO.LTD"/>
    <s v="ISUTREDNG"/>
    <s v="FAB-00513-03-AB REV A0"/>
    <n v="9"/>
    <n v="180"/>
    <n v="-211"/>
    <m/>
    <s v="Delivery"/>
    <m/>
    <n v="414"/>
    <n v="120"/>
    <n v="0"/>
    <n v="534"/>
    <n v="534"/>
    <n v="391"/>
    <n v="504"/>
    <n v="504"/>
    <n v="-481"/>
    <s v="Cannot cover demand"/>
    <n v="75"/>
    <m/>
    <n v="-75"/>
    <m/>
    <m/>
    <m/>
    <x v="739"/>
    <s v="ISU-KR $80.00000 (50%) / WUS $70.00000 (50%)"/>
    <s v="180 / 200"/>
    <s v="8 / 7"/>
    <m/>
    <m/>
    <m/>
    <x v="0"/>
    <x v="5"/>
    <m/>
    <m/>
    <m/>
    <m/>
    <m/>
    <m/>
    <m/>
    <m/>
    <m/>
  </r>
  <r>
    <s v="ASFAB-00513-04D"/>
    <s v="FAB-00513-04"/>
    <s v="N"/>
    <s v="HOECHOON CHNG"/>
    <s v="FAB, IRIS, FC"/>
    <s v="PCB"/>
    <s v="ISU PETASYS CO.LTD"/>
    <s v="ISU - DAEGU"/>
    <s v="FAB-00513-04-AB"/>
    <n v="9"/>
    <n v="180"/>
    <n v="163"/>
    <n v="12225"/>
    <s v="Delivery"/>
    <m/>
    <n v="0"/>
    <n v="0"/>
    <n v="0"/>
    <n v="0"/>
    <n v="0"/>
    <n v="17"/>
    <n v="0"/>
    <n v="0"/>
    <n v="-17"/>
    <s v="Cannot cover demand"/>
    <n v="75"/>
    <m/>
    <n v="-75"/>
    <m/>
    <m/>
    <m/>
    <x v="739"/>
    <s v="ISU-KR $80.00000 (50%) / WUS $70.00000 (50%)"/>
    <s v="180 / 200"/>
    <s v="8 / 7"/>
    <m/>
    <m/>
    <m/>
    <x v="0"/>
    <x v="5"/>
    <m/>
    <m/>
    <m/>
    <m/>
    <m/>
    <m/>
    <m/>
    <m/>
    <m/>
  </r>
  <r>
    <s v="ASFAB-00516-03"/>
    <s v="FAB-00516-03"/>
    <s v="N"/>
    <s v="Ong Ghee Kit"/>
    <s v="FAB, SEQUOA, CHESTNUT LINECARD"/>
    <s v="PCB"/>
    <s v="ISU PETASYS CO.LTD"/>
    <s v="ISUTREDNG"/>
    <s v="FAB-00516-03-AC REV A0"/>
    <n v="9"/>
    <n v="60"/>
    <n v="60"/>
    <m/>
    <s v="Delivery"/>
    <m/>
    <n v="0"/>
    <n v="0"/>
    <n v="0"/>
    <n v="0"/>
    <n v="0"/>
    <n v="0"/>
    <n v="0"/>
    <n v="0"/>
    <n v="0"/>
    <s v="No demand"/>
    <n v="403.25"/>
    <m/>
    <n v="-403.25"/>
    <m/>
    <m/>
    <m/>
    <x v="740"/>
    <s v="ISU-SY  $372.50000 (70%) / TTM-CF  $475.00000 (30%)"/>
    <s v="70 / 60"/>
    <s v="7 / 8"/>
    <m/>
    <m/>
    <m/>
    <x v="0"/>
    <x v="5"/>
    <m/>
    <m/>
    <m/>
    <m/>
    <m/>
    <m/>
    <m/>
    <m/>
    <m/>
  </r>
  <r>
    <s v="ASFAB-00522-03"/>
    <s v="FAB-00522-03"/>
    <s v="N"/>
    <s v="Ong Ghee Kit"/>
    <s v="FAB, SPRUCEFISH"/>
    <s v="PCB"/>
    <s v="TTM TECHNOLOGIES TRADING (ASIA)"/>
    <s v="TTMTECHNO"/>
    <s v="FAB-00522-03-CA REV A0"/>
    <n v="8"/>
    <n v="600"/>
    <n v="550"/>
    <m/>
    <s v="Delivery"/>
    <m/>
    <n v="176"/>
    <n v="0"/>
    <n v="0"/>
    <n v="176"/>
    <n v="176"/>
    <n v="50"/>
    <n v="0"/>
    <n v="0"/>
    <n v="126"/>
    <s v="Can cover demand"/>
    <n v="23.053000000000001"/>
    <m/>
    <n v="-23.053000000000001"/>
    <m/>
    <m/>
    <m/>
    <x v="741"/>
    <s v="TTM-DMC  $22.00000 (50%) / WUS-HB  $22.00000 (50%)"/>
    <s v="150 / 300"/>
    <s v="5 / 6"/>
    <m/>
    <m/>
    <m/>
    <x v="0"/>
    <x v="5"/>
    <m/>
    <m/>
    <m/>
    <m/>
    <m/>
    <m/>
    <m/>
    <m/>
    <m/>
  </r>
  <r>
    <s v="ASFAB-00523-04"/>
    <s v="FAB-00523-04"/>
    <s v="N"/>
    <s v="HOECHOON CHNG"/>
    <s v="FAB, OTTER LAKE SHIM"/>
    <s v="PCB"/>
    <s v="TTM TECHNOLOGIES TRADING (ASIA)"/>
    <s v="TTMTECHNO"/>
    <s v="FAB-00523-04-CA REV A0"/>
    <n v="7"/>
    <n v="600"/>
    <n v="550"/>
    <n v="10221.199999999999"/>
    <s v="Delivery"/>
    <m/>
    <n v="0"/>
    <n v="0"/>
    <n v="0"/>
    <n v="0"/>
    <n v="0"/>
    <n v="50"/>
    <n v="0"/>
    <n v="0"/>
    <n v="-50"/>
    <s v="Cannot cover demand"/>
    <n v="18.584"/>
    <m/>
    <n v="-18.584"/>
    <m/>
    <m/>
    <m/>
    <x v="742"/>
    <s v="TTM-DMC  $16.25000 (70%) / WUS-HB  $17.00000 (30%)"/>
    <s v="237 / 600"/>
    <s v="5 / 6"/>
    <m/>
    <m/>
    <m/>
    <x v="0"/>
    <x v="5"/>
    <m/>
    <m/>
    <m/>
    <m/>
    <m/>
    <m/>
    <m/>
    <m/>
    <m/>
  </r>
  <r>
    <s v="ASFAB-00525-03"/>
    <s v="FAB-00525-03"/>
    <s v="N"/>
    <s v="Ong Ghee Kit"/>
    <s v="FAB, ORINDA"/>
    <s v="PCB"/>
    <s v="TTM TECHNOLOGIES TRADING (ASIA)"/>
    <s v="TTMTECHNO"/>
    <s v="FAB-00525-03-DB REV A0"/>
    <n v="9"/>
    <n v="76"/>
    <n v="76"/>
    <m/>
    <s v="Delivery"/>
    <m/>
    <n v="0"/>
    <n v="0"/>
    <n v="0"/>
    <n v="0"/>
    <n v="0"/>
    <n v="0"/>
    <n v="0"/>
    <n v="0"/>
    <n v="0"/>
    <s v="No demand"/>
    <n v="136.25"/>
    <m/>
    <n v="-136.25"/>
    <m/>
    <m/>
    <m/>
    <x v="743"/>
    <s v="TTM-DMC  $135.50000 (50%) / GCE-TW  $137.00000 (50%)"/>
    <s v="76 / 90"/>
    <s v="5 / 8"/>
    <m/>
    <m/>
    <m/>
    <x v="0"/>
    <x v="5"/>
    <m/>
    <m/>
    <m/>
    <m/>
    <m/>
    <m/>
    <m/>
    <m/>
    <m/>
  </r>
  <r>
    <s v="ASFAB-00534-04D"/>
    <s v="FAB-00534-04"/>
    <s v="N"/>
    <s v="HOECHOON CHNG"/>
    <s v="FAB,P4, YUBA, LYONSVILLE, 1RU"/>
    <s v="PCB"/>
    <s v="GOLD CIRCUIT ELECTRONICS LTD"/>
    <s v="GOLDCIR"/>
    <s v="FAB-00534-04-AC REV A0"/>
    <n v="9"/>
    <n v="100"/>
    <n v="100"/>
    <m/>
    <s v="Delivery"/>
    <m/>
    <n v="40"/>
    <n v="0"/>
    <n v="0"/>
    <n v="40"/>
    <n v="40"/>
    <n v="0"/>
    <n v="0"/>
    <n v="0"/>
    <n v="40"/>
    <s v="No demand"/>
    <n v="269.28500000000003"/>
    <m/>
    <n v="-269.28500000000003"/>
    <m/>
    <m/>
    <m/>
    <x v="744"/>
    <s v="WUS-KS $256.55000 (70%) / GCE-TW $299.00000 (30%)"/>
    <s v="100 / 60"/>
    <s v="7 / 8"/>
    <m/>
    <m/>
    <m/>
    <x v="0"/>
    <x v="5"/>
    <m/>
    <m/>
    <m/>
    <m/>
    <m/>
    <m/>
    <m/>
    <m/>
    <m/>
  </r>
  <r>
    <s v="ASFAB-00534-05"/>
    <s v="FAB-00534-05"/>
    <s v="N"/>
    <s v="Ong Ghee Kit"/>
    <s v="FAB, YUBA, LYONSVILLE, 1RU"/>
    <s v="PCB"/>
    <s v="GOLD CIRCUIT ELECTRONICS LTD"/>
    <s v="GOLDCIR"/>
    <s v="FAB-00534-05-AC REV A0"/>
    <n v="12"/>
    <n v="60"/>
    <n v="-646"/>
    <m/>
    <s v="Delivery"/>
    <m/>
    <n v="234"/>
    <n v="600"/>
    <n v="0"/>
    <n v="834"/>
    <n v="834"/>
    <n v="706"/>
    <n v="429"/>
    <n v="429"/>
    <n v="-901"/>
    <s v="Cannot cover demand"/>
    <n v="269.28500000000003"/>
    <m/>
    <n v="-269.28500000000003"/>
    <m/>
    <m/>
    <m/>
    <x v="744"/>
    <s v="WUS-KS $256.55000 (70%) / GCE-TW $299.00000 (30%)"/>
    <s v="100 / 60"/>
    <s v="7 / 8"/>
    <m/>
    <m/>
    <m/>
    <x v="0"/>
    <x v="5"/>
    <m/>
    <m/>
    <m/>
    <m/>
    <m/>
    <m/>
    <m/>
    <m/>
    <m/>
  </r>
  <r>
    <s v="ASFAB-00544-01"/>
    <s v="FAB-00544-01"/>
    <s v="N"/>
    <s v="Ong Ghee Kit"/>
    <s v="FAB,LODOGA NB,VER01"/>
    <s v="PCB"/>
    <s v="GOLD CIRCUIT ELECTRONICS LTD"/>
    <s v="GOLDCIR"/>
    <s v="FAB-00544-01-AA/AC/AD REV A0"/>
    <n v="12"/>
    <n v="100"/>
    <n v="-1824"/>
    <m/>
    <s v="Delivery"/>
    <m/>
    <n v="225"/>
    <n v="1090"/>
    <n v="0"/>
    <n v="1315"/>
    <n v="1315"/>
    <n v="1924"/>
    <n v="1230"/>
    <n v="1330"/>
    <n v="-2929"/>
    <s v="Cannot cover demand"/>
    <n v="115.88"/>
    <m/>
    <n v="-115.88"/>
    <m/>
    <m/>
    <m/>
    <x v="745"/>
    <s v="WUS-KS $115.88000 (50%) / GCE-TW $115.88000 (50%) / ISU-SY $196.30000 (0%) / TTM-CF $188.00000 (0%)"/>
    <s v="120 / 90 / 60 / 55"/>
    <s v="7 / 8 / 8 / 6"/>
    <m/>
    <m/>
    <m/>
    <x v="0"/>
    <x v="5"/>
    <m/>
    <m/>
    <m/>
    <m/>
    <m/>
    <m/>
    <m/>
    <m/>
    <m/>
  </r>
  <r>
    <s v="ASFAB-00547-03D"/>
    <s v="FAB-00547-03"/>
    <s v="N"/>
    <s v="HOECHOON CHNG"/>
    <s v="FAB, MONTARA, VER03"/>
    <s v="PCB"/>
    <s v="GOLD CIRCUIT ELECTRONICS LTD"/>
    <s v="GOLDCIR"/>
    <s v="FAB-00547-03-EC REV A0"/>
    <n v="9"/>
    <n v="160"/>
    <n v="160"/>
    <m/>
    <s v="Delivery"/>
    <m/>
    <n v="98"/>
    <n v="0"/>
    <n v="0"/>
    <n v="98"/>
    <n v="98"/>
    <n v="0"/>
    <n v="0"/>
    <n v="0"/>
    <n v="98"/>
    <s v="No demand"/>
    <n v="48.902999999999999"/>
    <m/>
    <n v="-48.902999999999999"/>
    <m/>
    <m/>
    <m/>
    <x v="746"/>
    <s v="WUS-KS $63.68000 (30%) / GCE-TW $42.57000 (70%)"/>
    <s v="160 / 90"/>
    <s v="6 / 8"/>
    <m/>
    <m/>
    <m/>
    <x v="0"/>
    <x v="5"/>
    <m/>
    <m/>
    <m/>
    <m/>
    <m/>
    <m/>
    <m/>
    <m/>
    <m/>
  </r>
  <r>
    <s v="ASFAB-00547-04"/>
    <s v="FAB-00547-04"/>
    <s v="N"/>
    <s v="Ong Ghee Kit"/>
    <s v="FAB, MONTARA, VER04"/>
    <s v="PCB"/>
    <s v="WUS PRINTED CIRCUIT (KUNSHAN) CO.,"/>
    <s v="WUS"/>
    <s v="FAB-00547-04-EC REV A0"/>
    <n v="9"/>
    <n v="160"/>
    <n v="94"/>
    <m/>
    <s v="Delivery"/>
    <m/>
    <n v="131"/>
    <n v="0"/>
    <n v="0"/>
    <n v="131"/>
    <n v="131"/>
    <n v="66"/>
    <n v="45"/>
    <n v="45"/>
    <n v="20"/>
    <s v="Can cover demand"/>
    <n v="48.902999999999999"/>
    <m/>
    <n v="-48.902999999999999"/>
    <m/>
    <m/>
    <m/>
    <x v="746"/>
    <s v="WUS-KS $63.68000 (30%) / GCE-TW $42.57000 (70%)"/>
    <s v="160 / 90"/>
    <s v="6 / 8"/>
    <m/>
    <m/>
    <m/>
    <x v="0"/>
    <x v="5"/>
    <m/>
    <m/>
    <m/>
    <m/>
    <m/>
    <m/>
    <m/>
    <m/>
    <m/>
  </r>
  <r>
    <s v="ASFAB-00548-03"/>
    <s v="FAB-00548-03"/>
    <s v="N"/>
    <s v="RACHEL TAM"/>
    <s v="FAB, MCKINLEY, REV 03"/>
    <s v="PCB"/>
    <s v="ISU PETASYS CO.LTD"/>
    <s v="ISUTREDNG"/>
    <s v="FAB-00548-02-AD/FD"/>
    <n v="9"/>
    <n v="60"/>
    <n v="60"/>
    <m/>
    <s v="Delivery"/>
    <m/>
    <n v="0"/>
    <n v="0"/>
    <n v="0"/>
    <n v="0"/>
    <n v="0"/>
    <n v="0"/>
    <n v="0"/>
    <n v="0"/>
    <n v="0"/>
    <s v="No demand"/>
    <n v="664.9"/>
    <m/>
    <n v="-664.9"/>
    <m/>
    <m/>
    <m/>
    <x v="747"/>
    <s v="ISU-KR  $580.00000 (70%) / GCE-TW  $745.00000 (30%)"/>
    <s v="60 / 60"/>
    <s v="6 / 8"/>
    <m/>
    <m/>
    <m/>
    <x v="0"/>
    <x v="5"/>
    <m/>
    <m/>
    <m/>
    <m/>
    <m/>
    <m/>
    <m/>
    <m/>
    <m/>
  </r>
  <r>
    <s v="ASFAB-00551-04D"/>
    <s v="FAB-00551-04"/>
    <s v="N"/>
    <s v="HOECHOON CHNG"/>
    <s v="FAB, CLEARWATER VER 04"/>
    <s v="PCB"/>
    <s v="GOLD CIRCUIT ELECTRONICS LTD"/>
    <s v="GOLDCIR"/>
    <s v="FAB-00551-04-AC REV B0"/>
    <n v="9"/>
    <n v="30"/>
    <n v="30"/>
    <m/>
    <s v="Delivery"/>
    <m/>
    <n v="90"/>
    <n v="0"/>
    <n v="0"/>
    <n v="90"/>
    <n v="90"/>
    <n v="0"/>
    <n v="0"/>
    <n v="0"/>
    <n v="90"/>
    <s v="No demand"/>
    <n v="435"/>
    <m/>
    <n v="-435"/>
    <m/>
    <m/>
    <m/>
    <x v="748"/>
    <s v="GCE-TW  $508.00000 (50%) / WUS-KS  $435.00000 (50%) / ISU-KR   $435.00000 (0%)"/>
    <s v="30  / 100 / 30"/>
    <s v="8  / 7 / 8"/>
    <m/>
    <s v="1/22 JE: ISU needs to qual."/>
    <m/>
    <x v="0"/>
    <x v="5"/>
    <m/>
    <m/>
    <m/>
    <m/>
    <m/>
    <m/>
    <m/>
    <m/>
    <m/>
  </r>
  <r>
    <s v="ASFAB-00555-04"/>
    <s v="FAB-00555-04"/>
    <s v="N"/>
    <s v="Ong Ghee Kit"/>
    <s v="FAB, ELDRIDGE"/>
    <s v="PCB"/>
    <s v="GOLD CIRCUIT ELECTRONICS LTD"/>
    <s v="GOLDCIR"/>
    <s v="FAB-00555-04-AD REV A0"/>
    <n v="9"/>
    <n v="60"/>
    <n v="-20"/>
    <m/>
    <s v="Delivery"/>
    <m/>
    <n v="60"/>
    <n v="0"/>
    <n v="0"/>
    <n v="60"/>
    <n v="60"/>
    <n v="80"/>
    <n v="0"/>
    <n v="0"/>
    <n v="-20"/>
    <s v="Cannot cover demand"/>
    <n v="544.25"/>
    <m/>
    <n v="-544.25"/>
    <m/>
    <m/>
    <m/>
    <x v="749"/>
    <s v="ISU-KR  $450.00000 (50%) / GCE-TW  $530.00000 (50%)"/>
    <s v="60 / 30"/>
    <s v="8 / 8"/>
    <m/>
    <m/>
    <m/>
    <x v="0"/>
    <x v="5"/>
    <m/>
    <m/>
    <m/>
    <m/>
    <m/>
    <m/>
    <m/>
    <m/>
    <m/>
  </r>
  <r>
    <s v="ASFAB-00559-02"/>
    <s v="FAB-00559-02"/>
    <s v="N"/>
    <s v="Ong Ghee Kit"/>
    <s v="FAB,MINERAL VER2"/>
    <s v="PCB"/>
    <s v="GOLD CIRCUIT ELECTRONICS LTD"/>
    <s v="GOLDCIR"/>
    <s v="FAB-00559-02-AA/AD REV A0"/>
    <n v="9"/>
    <n v="100"/>
    <n v="100"/>
    <m/>
    <s v="Delivery"/>
    <m/>
    <n v="428"/>
    <n v="0"/>
    <n v="0"/>
    <n v="428"/>
    <n v="428"/>
    <n v="0"/>
    <n v="0"/>
    <n v="0"/>
    <n v="428"/>
    <s v="No demand"/>
    <n v="222.69"/>
    <m/>
    <n v="-222.69"/>
    <m/>
    <m/>
    <m/>
    <x v="750"/>
    <s v="WUS-KS  $195.90000 (70%) / GCE-TW  $285.20000 (30%)"/>
    <s v="100 / 90"/>
    <s v="7 / 8"/>
    <m/>
    <m/>
    <m/>
    <x v="0"/>
    <x v="5"/>
    <m/>
    <m/>
    <m/>
    <m/>
    <m/>
    <m/>
    <m/>
    <m/>
    <m/>
  </r>
  <r>
    <s v="ASFAB-00561-03"/>
    <s v="FAB-00561-03"/>
    <s v="N"/>
    <s v="Ong Ghee Kit"/>
    <s v="FAB, SAN MATEO POWER DELIVERY BOARD, VER"/>
    <s v="PCB"/>
    <s v="TTM TECHNOLOGIES-LOGAN,"/>
    <s v="TTMTECHNO"/>
    <s v="FAB-00561-03-CA REV A0"/>
    <n v="7"/>
    <n v="930"/>
    <n v="895"/>
    <m/>
    <s v="Delivery"/>
    <m/>
    <n v="449"/>
    <n v="0"/>
    <n v="0"/>
    <n v="449"/>
    <n v="449"/>
    <n v="35"/>
    <n v="45"/>
    <n v="45"/>
    <n v="369"/>
    <s v="Can cover demand"/>
    <n v="1.772"/>
    <m/>
    <n v="-1.772"/>
    <m/>
    <m/>
    <m/>
    <x v="751"/>
    <s v="WUS-HB $1.61000 (70%) / TTM-DMC $2.15000 (30%)"/>
    <s v="900 / 930"/>
    <s v="6 / 6"/>
    <m/>
    <m/>
    <m/>
    <x v="0"/>
    <x v="5"/>
    <m/>
    <m/>
    <m/>
    <m/>
    <m/>
    <m/>
    <m/>
    <m/>
    <m/>
  </r>
  <r>
    <s v="ASFAB-00562-03"/>
    <s v="FAB-00562-03"/>
    <s v="N"/>
    <s v="Ong Ghee Kit"/>
    <s v="FAB, CLEARWATER DAUGHTER CARD VER -03"/>
    <s v="PCB"/>
    <s v="WUS PRINTED CIRCUIT (KUNSHAN) CO.,"/>
    <s v="WUS"/>
    <s v="FAB-00562-03-DB REV A0"/>
    <n v="10"/>
    <n v="700"/>
    <n v="700"/>
    <m/>
    <s v="Delivery"/>
    <m/>
    <n v="1180"/>
    <n v="0"/>
    <n v="0"/>
    <n v="1180"/>
    <n v="1180"/>
    <n v="0"/>
    <n v="0"/>
    <n v="0"/>
    <n v="1180"/>
    <s v="No demand"/>
    <n v="23.96"/>
    <m/>
    <n v="-23.96"/>
    <m/>
    <m/>
    <m/>
    <x v="752"/>
    <s v="WUS-KS  $23.00000 (70%) / GCE-TW  $25.67000 (30%)"/>
    <s v="1000 / 800"/>
    <s v="6 / 6"/>
    <m/>
    <m/>
    <m/>
    <x v="0"/>
    <x v="5"/>
    <m/>
    <m/>
    <m/>
    <m/>
    <m/>
    <m/>
    <m/>
    <m/>
    <m/>
  </r>
  <r>
    <s v="ASFAB-00564-02D"/>
    <s v="FAB-00564-02"/>
    <s v="N"/>
    <s v="HOECHOON CHNG"/>
    <s v="FAB,LASSEN PLUS,VER1"/>
    <s v="PCB"/>
    <s v="TTM TECHNOLOGIES TRADING (ASIA)"/>
    <s v="TTMTECHNO"/>
    <s v="FAB-00564-02-CA REV A0"/>
    <n v="9"/>
    <n v="860"/>
    <n v="860"/>
    <m/>
    <s v="Delivery"/>
    <m/>
    <n v="740"/>
    <n v="0"/>
    <n v="0"/>
    <n v="740"/>
    <n v="740"/>
    <n v="0"/>
    <n v="0"/>
    <n v="0"/>
    <n v="740"/>
    <s v="No demand"/>
    <n v="2.91"/>
    <m/>
    <n v="-2.91"/>
    <m/>
    <m/>
    <m/>
    <x v="530"/>
    <s v="WUS-HB  $2.40000 (0%) / TTM-HY  $2.91000 (100%)"/>
    <s v="500 / 860"/>
    <s v="6 / 6"/>
    <m/>
    <m/>
    <m/>
    <x v="0"/>
    <x v="5"/>
    <m/>
    <m/>
    <m/>
    <m/>
    <m/>
    <m/>
    <m/>
    <m/>
    <m/>
  </r>
  <r>
    <s v="ASFAB-00570-03"/>
    <s v="FAB-00570-03"/>
    <s v="N"/>
    <s v="Ong Ghee Kit"/>
    <s v="FAB,CALDERA,B2B,PS ADAPTER"/>
    <s v="PCB"/>
    <s v="SHENNAN CIRCUITS USA, INC."/>
    <s v="SHENNANCIR"/>
    <s v="FAB-00570-03-CA REV A0"/>
    <n v="7"/>
    <n v="1000"/>
    <n v="254"/>
    <m/>
    <s v="Delivery"/>
    <m/>
    <n v="1862"/>
    <n v="0"/>
    <n v="0"/>
    <n v="1862"/>
    <n v="1862"/>
    <n v="746"/>
    <n v="600"/>
    <n v="600"/>
    <n v="516"/>
    <s v="Can cover demand"/>
    <n v="1.9590000000000001"/>
    <m/>
    <n v="-1.9590000000000001"/>
    <m/>
    <m/>
    <m/>
    <x v="753"/>
    <s v="SCC-LG2 $1.71000 (70%) / WUS-HB $2.54000 (30%)"/>
    <s v="100 / 1000"/>
    <s v="5 / 6"/>
    <m/>
    <m/>
    <m/>
    <x v="0"/>
    <x v="5"/>
    <m/>
    <m/>
    <m/>
    <m/>
    <m/>
    <m/>
    <m/>
    <m/>
    <m/>
  </r>
  <r>
    <s v="ASFAB-00571-01"/>
    <s v="FAB-00571-01"/>
    <s v="N"/>
    <s v="Ong Ghee Kit"/>
    <s v="FAB, ROOK, B2B, CPU-INTF"/>
    <s v="PCB"/>
    <s v="WUS PRINTED CIRCUIT (HUANG SHI)"/>
    <s v="WUS"/>
    <s v="FAB-00571-01-CA REV B0"/>
    <n v="7"/>
    <n v="1000"/>
    <n v="669"/>
    <m/>
    <s v="Delivery"/>
    <m/>
    <n v="550"/>
    <n v="0"/>
    <n v="0"/>
    <n v="550"/>
    <n v="550"/>
    <n v="331"/>
    <n v="300"/>
    <n v="300"/>
    <n v="-81"/>
    <s v="Cannot cover demand"/>
    <n v="2"/>
    <m/>
    <n v="-2"/>
    <m/>
    <m/>
    <m/>
    <x v="110"/>
    <s v="WUS-HB $2.00000 (100%)"/>
    <n v="1000"/>
    <n v="4"/>
    <m/>
    <m/>
    <m/>
    <x v="0"/>
    <x v="5"/>
    <m/>
    <m/>
    <m/>
    <m/>
    <m/>
    <m/>
    <m/>
    <m/>
    <m/>
  </r>
  <r>
    <s v="ASFAB-00572-03"/>
    <s v="FAB-00572-03"/>
    <s v="N"/>
    <s v="Ong Ghee Kit"/>
    <s v="FAB, BLACKHAWK-P, SWITCH"/>
    <s v="PCB"/>
    <s v="ISU PETASYS CO.LTD"/>
    <s v="ISUTREDNG"/>
    <s v="FAB-00572-03-AD REV B0"/>
    <n v="12"/>
    <n v="60"/>
    <n v="-45"/>
    <m/>
    <s v="Delivery"/>
    <m/>
    <n v="237"/>
    <n v="160"/>
    <n v="0"/>
    <n v="397"/>
    <n v="397"/>
    <n v="105"/>
    <n v="150"/>
    <n v="150"/>
    <n v="-18"/>
    <s v="Cannot cover demand"/>
    <n v="405.43299999999999"/>
    <m/>
    <n v="-405.43299999999999"/>
    <m/>
    <m/>
    <m/>
    <x v="754"/>
    <s v="WUS-KS $391.69000 (70%) / ISU-KR $445.00000 (15%) / TTM-CF $430.00000 (15%)"/>
    <s v="40 / 60 / 25"/>
    <s v="7 / 8 / 6"/>
    <m/>
    <m/>
    <m/>
    <x v="0"/>
    <x v="5"/>
    <m/>
    <m/>
    <m/>
    <m/>
    <m/>
    <m/>
    <m/>
    <m/>
    <m/>
  </r>
  <r>
    <s v="ASFAB-00573-02"/>
    <s v="FAB-00573-02"/>
    <s v="N"/>
    <s v="Ong Ghee Kit"/>
    <s v="FAB, MT SHERIDAN"/>
    <s v="PCB"/>
    <s v="WUS PRINTED CIRCUIT (KUNSHAN) CO.,"/>
    <s v="WUS"/>
    <s v="FAB-00573-02-AD REV A0"/>
    <n v="12"/>
    <n v="20"/>
    <n v="-1389"/>
    <m/>
    <s v="Delivery"/>
    <m/>
    <n v="880"/>
    <n v="824"/>
    <n v="0"/>
    <n v="1704"/>
    <n v="1704"/>
    <n v="1409"/>
    <n v="1284"/>
    <n v="1284"/>
    <n v="-1813"/>
    <s v="Cannot cover demand"/>
    <n v="841.72199999999998"/>
    <m/>
    <n v="-841.72199999999998"/>
    <m/>
    <m/>
    <m/>
    <x v="755"/>
    <s v="WUS-KS $815.22000 (70%) / GCE-TW $903.56000 (30%)"/>
    <s v="20 / 30"/>
    <s v="7 / 8"/>
    <m/>
    <m/>
    <m/>
    <x v="0"/>
    <x v="5"/>
    <m/>
    <m/>
    <m/>
    <m/>
    <m/>
    <m/>
    <m/>
    <m/>
    <m/>
  </r>
  <r>
    <s v="ASFAB-00581-02"/>
    <s v="FAB-00581-02"/>
    <s v="N"/>
    <s v="Ong Ghee Kit"/>
    <s v="FAB, BURRO HILL"/>
    <s v="PCB"/>
    <s v="TTM TECHNOLOGIES, INC."/>
    <s v="TTMTECHNO"/>
    <s v="FAB-00581-02-AC REV A0"/>
    <n v="7"/>
    <n v="25"/>
    <n v="-51"/>
    <m/>
    <s v="Delivery"/>
    <m/>
    <n v="50"/>
    <n v="0"/>
    <n v="0"/>
    <n v="50"/>
    <n v="50"/>
    <n v="76"/>
    <n v="0"/>
    <n v="0"/>
    <n v="-26"/>
    <s v="Cannot cover demand"/>
    <n v="580"/>
    <m/>
    <n v="-580"/>
    <m/>
    <m/>
    <m/>
    <x v="756"/>
    <s v="TTM-CF $580.00000 (100%) / SNM-SJ $780.00000 (0%)"/>
    <s v="25 / 50"/>
    <s v="6 / 6"/>
    <m/>
    <m/>
    <m/>
    <x v="0"/>
    <x v="5"/>
    <m/>
    <m/>
    <m/>
    <m/>
    <m/>
    <m/>
    <m/>
    <m/>
    <m/>
  </r>
  <r>
    <s v="ASFAB-00581-03D"/>
    <s v="FAB-00581-03"/>
    <s v="N"/>
    <s v="HOECHOON CHNG"/>
    <s v="FAB, BURRO HILL"/>
    <s v="PCB"/>
    <s v="TTM"/>
    <s v="TTM - CHIPPEWA FALLS (USA) "/>
    <s v="FAB-00581-03-AC"/>
    <n v="9"/>
    <n v="25"/>
    <n v="25"/>
    <m/>
    <s v="Delivery"/>
    <m/>
    <n v="26"/>
    <n v="0"/>
    <n v="0"/>
    <n v="26"/>
    <n v="26"/>
    <n v="0"/>
    <n v="0"/>
    <n v="0"/>
    <n v="26"/>
    <s v="No demand"/>
    <n v="580"/>
    <m/>
    <n v="-580"/>
    <m/>
    <m/>
    <m/>
    <x v="756"/>
    <s v="TTM-CF $580.00000 (100%) / SNM-SJ $780.00000 (0%)"/>
    <s v="25 / 50"/>
    <s v="6 / 6"/>
    <m/>
    <m/>
    <m/>
    <x v="0"/>
    <x v="5"/>
    <m/>
    <m/>
    <m/>
    <m/>
    <m/>
    <m/>
    <m/>
    <m/>
    <m/>
  </r>
  <r>
    <s v="ASFAB-00582-03"/>
    <s v="FAB-00582-03"/>
    <s v="N"/>
    <s v="Ong Ghee Kit"/>
    <s v="FAB, WOODPECKER, VER03"/>
    <s v="PCB"/>
    <s v="SHENNAN CIRCUITS USA, INC."/>
    <s v="SHENNANCIR"/>
    <s v="FAB-00582-03-CA REV A0"/>
    <n v="7"/>
    <n v="195"/>
    <n v="-5789"/>
    <m/>
    <s v="Delivery"/>
    <m/>
    <n v="2420"/>
    <n v="2340"/>
    <n v="0"/>
    <n v="4760"/>
    <n v="4760"/>
    <n v="5984"/>
    <n v="4004"/>
    <n v="4489"/>
    <n v="-7568"/>
    <s v="Cannot cover demand"/>
    <n v="13.103999999999999"/>
    <m/>
    <n v="-13.103999999999999"/>
    <m/>
    <m/>
    <m/>
    <x v="757"/>
    <s v="TTM-DMC  $12.00000 (50%) / SCC-LG2  $11.49000 (50%)"/>
    <s v="195 / 22"/>
    <s v="6 / 5"/>
    <m/>
    <m/>
    <m/>
    <x v="0"/>
    <x v="5"/>
    <m/>
    <m/>
    <m/>
    <m/>
    <m/>
    <m/>
    <m/>
    <m/>
    <m/>
  </r>
  <r>
    <s v="ASFAB-00587-01D"/>
    <s v="FAB-00587-01"/>
    <s v="N"/>
    <s v="HOECHOON CHNG"/>
    <s v="FAB, METAMUX 96 MAIN BOARD"/>
    <s v="PCB"/>
    <s v="ISU PETASYS CO.LTD"/>
    <s v="ISUTREDNG"/>
    <s v="FAB-00587-01-EJ REV A1"/>
    <n v="7"/>
    <n v="1"/>
    <n v="-154"/>
    <m/>
    <s v="Delivery"/>
    <m/>
    <n v="115"/>
    <n v="0"/>
    <n v="0"/>
    <n v="115"/>
    <n v="115"/>
    <n v="155"/>
    <n v="86"/>
    <n v="45"/>
    <n v="-126"/>
    <s v="Cannot cover demand"/>
    <n v="108.6"/>
    <m/>
    <n v="-108.6"/>
    <m/>
    <m/>
    <m/>
    <x v="758"/>
    <s v="TTM-DMC $108.60000 (100%)"/>
    <n v="42"/>
    <n v="6"/>
    <m/>
    <m/>
    <m/>
    <x v="0"/>
    <x v="5"/>
    <m/>
    <m/>
    <m/>
    <m/>
    <m/>
    <m/>
    <m/>
    <m/>
    <m/>
  </r>
  <r>
    <s v="ASFAB-00588-02"/>
    <s v="FAB-00588-02"/>
    <s v="N"/>
    <s v="Ong Ghee Kit"/>
    <s v="FAB, MT AMETHYST"/>
    <s v="PCB"/>
    <s v="ISU PETASYS CO.LTD"/>
    <s v="ISUTREDNG"/>
    <s v="FAB-00588-02-AC/AD REV A0"/>
    <n v="9"/>
    <n v="30"/>
    <n v="-169"/>
    <m/>
    <s v="Delivery"/>
    <m/>
    <n v="229"/>
    <n v="60"/>
    <n v="0"/>
    <n v="289"/>
    <n v="289"/>
    <n v="199"/>
    <n v="123"/>
    <n v="123"/>
    <n v="-93"/>
    <s v="Cannot cover demand"/>
    <n v="792.5"/>
    <m/>
    <n v="-792.5"/>
    <m/>
    <m/>
    <m/>
    <x v="759"/>
    <s v="GCE-TW $745.00000 (50%) / ISU-KR $840.00000 (50%) / WUS-KS  $747.68000 (0%)"/>
    <s v="30 / 30  / 30"/>
    <s v="8 / 8  / 8"/>
    <m/>
    <s v="1/22 JE: SOW."/>
    <m/>
    <x v="0"/>
    <x v="5"/>
    <m/>
    <m/>
    <m/>
    <m/>
    <m/>
    <m/>
    <m/>
    <m/>
    <m/>
  </r>
  <r>
    <s v="ASFAB-00588-03D"/>
    <s v="FAB-00588-03"/>
    <s v="N"/>
    <s v="HoeChoon "/>
    <s v="FAB, MT AMETHYST"/>
    <s v="PCB"/>
    <s v="ISU PETASYS"/>
    <s v="ISU PETASYS"/>
    <s v="FAB-00588-03"/>
    <m/>
    <m/>
    <n v="0"/>
    <m/>
    <s v="Delivery"/>
    <s v="New part/std cost pending Jason confirmation"/>
    <n v="0"/>
    <n v="0"/>
    <n v="0"/>
    <n v="0"/>
    <n v="0"/>
    <n v="0"/>
    <n v="0"/>
    <n v="0"/>
    <n v="0"/>
    <s v="JPE to Add Demand"/>
    <s v="TBD Jason"/>
    <m/>
    <e v="#VALUE!"/>
    <m/>
    <m/>
    <m/>
    <x v="760"/>
    <m/>
    <m/>
    <m/>
    <m/>
    <s v="1/23 MB: Need Q120 &amp; Q220 STD confirmed by Jason."/>
    <m/>
    <x v="0"/>
    <x v="5"/>
    <m/>
    <m/>
    <m/>
    <m/>
    <m/>
    <m/>
    <m/>
    <m/>
    <m/>
  </r>
  <r>
    <s v="ASFAB-00589-02D"/>
    <s v="FAB-00589-02"/>
    <s v="N"/>
    <s v="HOECHOON CHNG"/>
    <s v="FAB, MT JACKSON, MB"/>
    <s v="PCB"/>
    <s v="GOLD CIRCUIT ELECTRONICS LTD"/>
    <s v="GOLDCIR"/>
    <s v="FAB-00589-02-AC/AD REV A0"/>
    <n v="9"/>
    <n v="30"/>
    <n v="-176"/>
    <m/>
    <s v="Delivery"/>
    <m/>
    <n v="0"/>
    <n v="76"/>
    <n v="0"/>
    <n v="76"/>
    <n v="76"/>
    <n v="206"/>
    <n v="123"/>
    <n v="123"/>
    <n v="-329"/>
    <s v="Cannot cover demand"/>
    <n v="1008"/>
    <m/>
    <n v="-1008"/>
    <m/>
    <m/>
    <m/>
    <x v="761"/>
    <s v="ISU-KR $990.00000 (70%) / GCE-TW $1,050.00000 (30%)"/>
    <s v="20 / 30"/>
    <s v="8 / 8"/>
    <m/>
    <m/>
    <m/>
    <x v="0"/>
    <x v="5"/>
    <m/>
    <m/>
    <m/>
    <m/>
    <m/>
    <m/>
    <m/>
    <m/>
    <m/>
  </r>
  <r>
    <s v="ASFAB-00591-02"/>
    <s v="FAB-00591-02"/>
    <s v="N"/>
    <s v="Ong Ghee Kit"/>
    <s v="FAB, TEHAMA, 1RU, RED BLUFF"/>
    <s v="PCB"/>
    <s v="GOLD CIRCUIT ELECTRONICS LTD"/>
    <s v="GOLDCIR"/>
    <s v="FAB-00591-02-AC REV A0"/>
    <n v="9"/>
    <n v="30"/>
    <n v="-10"/>
    <m/>
    <s v="Delivery"/>
    <m/>
    <n v="152"/>
    <n v="0"/>
    <n v="0"/>
    <n v="152"/>
    <n v="152"/>
    <n v="40"/>
    <n v="30"/>
    <n v="30"/>
    <n v="82"/>
    <s v="Can cover demand"/>
    <n v="464"/>
    <m/>
    <n v="-464"/>
    <m/>
    <m/>
    <m/>
    <x v="762"/>
    <s v="ISU-KR $455.00000 (70%) / GCE $485.00000 (30%)"/>
    <s v="30 / 30"/>
    <s v="8 / 8"/>
    <m/>
    <m/>
    <m/>
    <x v="0"/>
    <x v="5"/>
    <m/>
    <m/>
    <m/>
    <m/>
    <m/>
    <m/>
    <m/>
    <m/>
    <m/>
  </r>
  <r>
    <s v="ASFAB-00593-04"/>
    <s v="FAB-00593-04"/>
    <s v="N"/>
    <s v="Ong Ghee Kit"/>
    <s v="FAB, YUBA, SMARTSVILLE, 1RU"/>
    <s v="PCB"/>
    <s v="TTM TECHNOLOGIES TRADING (ASIA)"/>
    <s v="TTMTECHNO"/>
    <s v="FAB-00593-04-DB REV A0"/>
    <n v="14"/>
    <n v="52"/>
    <n v="-486"/>
    <m/>
    <s v="Delivery"/>
    <m/>
    <n v="336"/>
    <n v="330"/>
    <n v="104"/>
    <n v="666"/>
    <n v="770"/>
    <n v="538"/>
    <n v="426"/>
    <n v="426"/>
    <n v="-628"/>
    <s v="Cannot cover demand"/>
    <n v="205.316"/>
    <m/>
    <n v="-205.316"/>
    <m/>
    <m/>
    <m/>
    <x v="763"/>
    <s v="TTM-DMC $200.00000 (70%) / WUS-KS $217.72000 (30%)"/>
    <s v="52 / 60"/>
    <s v="4 / 7"/>
    <m/>
    <m/>
    <m/>
    <x v="0"/>
    <x v="5"/>
    <m/>
    <m/>
    <m/>
    <m/>
    <m/>
    <m/>
    <m/>
    <m/>
    <m/>
  </r>
  <r>
    <s v="ASFAB-00596-03"/>
    <s v="FAB-00596-03"/>
    <s v="N"/>
    <s v="Ong Ghee Kit"/>
    <s v="FAB, GRINNELL-D"/>
    <s v="PCB"/>
    <s v="SHENNAN CIRCUITS USA, INC."/>
    <s v="SHENNANCIR"/>
    <s v="FAB-00596-03-BA REV A0"/>
    <n v="7"/>
    <n v="300"/>
    <n v="300"/>
    <m/>
    <s v="Delivery"/>
    <m/>
    <n v="106"/>
    <n v="0"/>
    <n v="0"/>
    <n v="106"/>
    <n v="106"/>
    <n v="0"/>
    <n v="0"/>
    <n v="0"/>
    <n v="106"/>
    <s v="No demand"/>
    <n v="17.010000000000002"/>
    <m/>
    <n v="-17.010000000000002"/>
    <m/>
    <m/>
    <m/>
    <x v="764"/>
    <s v="SCC-GQ $15.39000 (70%) / WUS-KS $20.79000 (30%)"/>
    <s v="600 / 15"/>
    <s v="8 / 5"/>
    <m/>
    <m/>
    <m/>
    <x v="0"/>
    <x v="5"/>
    <m/>
    <m/>
    <m/>
    <m/>
    <m/>
    <m/>
    <m/>
    <m/>
    <m/>
  </r>
  <r>
    <s v="ASFAB-00597-04"/>
    <s v="FAB-00597-04"/>
    <s v="N"/>
    <s v="Ong Ghee Kit"/>
    <s v="FAB, LIVINGSTON, VER 04"/>
    <s v="PCB"/>
    <s v="GOLD CIRCUIT ELECTRONICS LTD"/>
    <s v="GOLDCIR"/>
    <s v="FAB-00597-04-BA REV A0"/>
    <n v="9"/>
    <n v="200"/>
    <n v="-1671"/>
    <m/>
    <s v="Delivery"/>
    <m/>
    <n v="1102"/>
    <n v="600"/>
    <n v="0"/>
    <n v="1702"/>
    <n v="1702"/>
    <n v="1871"/>
    <n v="1320"/>
    <n v="535"/>
    <n v="-2089"/>
    <s v="Cannot cover demand"/>
    <n v="68.218000000000004"/>
    <m/>
    <n v="-68.218000000000004"/>
    <m/>
    <m/>
    <m/>
    <x v="765"/>
    <s v="GCE-SZ  $65.89000 (70%) / TTM-DMC  $70.50000 (30%) / SCC-LG2 $59.89000 (0%)"/>
    <s v="200 / 97 / 30"/>
    <s v="8 / 6 / 6"/>
    <m/>
    <s v="1/22 JE: SCC should be qualified."/>
    <m/>
    <x v="0"/>
    <x v="5"/>
    <m/>
    <m/>
    <m/>
    <m/>
    <m/>
    <m/>
    <m/>
    <m/>
    <m/>
  </r>
  <r>
    <s v="ASFAB-00597-05D"/>
    <s v="FAB-00597-05"/>
    <s v="N"/>
    <s v="HOECHOON CHNG"/>
    <s v="FAB, LIVINGSTON, VER 05"/>
    <s v="PCB"/>
    <s v="GOLD CIRCUIT ELECTRONICS LTD"/>
    <s v="GOLDCIR"/>
    <s v="FAB-00597-05-BA"/>
    <n v="9"/>
    <n v="200"/>
    <n v="180"/>
    <n v="12279.24"/>
    <s v="Delivery"/>
    <m/>
    <n v="0"/>
    <n v="0"/>
    <n v="0"/>
    <n v="0"/>
    <n v="0"/>
    <n v="20"/>
    <n v="0"/>
    <n v="0"/>
    <n v="-20"/>
    <s v="Cannot cover demand"/>
    <n v="68.218000000000004"/>
    <m/>
    <n v="-68.218000000000004"/>
    <m/>
    <m/>
    <m/>
    <x v="766"/>
    <s v="GCE-SZ $67.24000 (70%) / TTM-DMC $70.50000 (30%)"/>
    <s v="200 / 97"/>
    <s v="8 / 6"/>
    <m/>
    <s v="1/22 JE: SCC should be qualified."/>
    <m/>
    <x v="0"/>
    <x v="5"/>
    <m/>
    <m/>
    <m/>
    <m/>
    <m/>
    <m/>
    <m/>
    <m/>
    <m/>
  </r>
  <r>
    <s v="ASFAB-00598-02"/>
    <s v="FAB-00598-02"/>
    <s v="N"/>
    <s v="Ong Ghee Kit"/>
    <s v="FAB, CHIPMUNK, VER. 2"/>
    <s v="PCB"/>
    <s v="TTM TECHNOLOGIES TRADING (ASIA)"/>
    <s v="TTMTECHNO"/>
    <s v="FAB-00598-02-CA REV A0"/>
    <n v="8"/>
    <n v="1000"/>
    <n v="-672"/>
    <m/>
    <s v="Delivery"/>
    <m/>
    <n v="931"/>
    <n v="960"/>
    <n v="0"/>
    <n v="1891"/>
    <n v="1891"/>
    <n v="1672"/>
    <n v="1320"/>
    <n v="535"/>
    <n v="-2061"/>
    <s v="Cannot cover demand"/>
    <n v="6.0010000000000003"/>
    <m/>
    <n v="-6.0010000000000003"/>
    <m/>
    <m/>
    <m/>
    <x v="767"/>
    <s v="TTM-DMC  $5.50000 (0%) / WUS-HB  $5.00000 (70%) / SCC-LG2 $5.24000 (30%)"/>
    <s v="480 / 1000 / 100"/>
    <s v="4 / 7 / 6"/>
    <m/>
    <m/>
    <m/>
    <x v="0"/>
    <x v="5"/>
    <m/>
    <m/>
    <m/>
    <m/>
    <m/>
    <m/>
    <m/>
    <m/>
    <m/>
  </r>
  <r>
    <s v="ASFAB-00599-03"/>
    <s v="FAB-00599-03"/>
    <s v="N"/>
    <s v="Ong Ghee Kit"/>
    <s v="FAB, SPERRY, VER. 03"/>
    <s v="PCB"/>
    <s v="GOLD CIRCUIT ELECTRONICS LTD"/>
    <s v="GOLDCIR"/>
    <s v="FAB-00599-03-BA REV A0"/>
    <n v="9"/>
    <n v="500"/>
    <n v="-11966"/>
    <m/>
    <s v="Delivery"/>
    <m/>
    <n v="3885"/>
    <n v="9300"/>
    <n v="0"/>
    <n v="13185"/>
    <n v="13185"/>
    <n v="12466"/>
    <n v="9720"/>
    <n v="3685"/>
    <n v="-18301"/>
    <s v="Cannot cover demand"/>
    <n v="18.187000000000001"/>
    <m/>
    <n v="-18.187000000000001"/>
    <m/>
    <m/>
    <m/>
    <x v="768"/>
    <s v="GCE-SZ  $16.80000 (70%) / WUS-KS  $17.63000 (30%) / SCC-LG2 $15.90000 (0%)"/>
    <s v="200 / 500 / 30"/>
    <s v="8 / 6 / 6"/>
    <m/>
    <s v="1/22 JE: SCC should be qualified."/>
    <m/>
    <x v="0"/>
    <x v="5"/>
    <m/>
    <m/>
    <m/>
    <m/>
    <m/>
    <m/>
    <m/>
    <m/>
    <m/>
  </r>
  <r>
    <s v="ASFAB-00600-04"/>
    <s v="FAB-00600-04"/>
    <s v="N"/>
    <s v="Ong Ghee Kit"/>
    <s v="FAB, DAWSON, VER.04"/>
    <s v="PCB"/>
    <s v="SHENNAN CIRCUITS USA, INC."/>
    <s v="SHENNANCIR"/>
    <s v="FAB-00600-04-CA REV A0"/>
    <n v="7"/>
    <n v="256"/>
    <n v="-1767"/>
    <m/>
    <s v="Delivery"/>
    <m/>
    <n v="272"/>
    <n v="1408"/>
    <n v="0"/>
    <n v="1680"/>
    <n v="1680"/>
    <n v="2023"/>
    <n v="1320"/>
    <n v="435"/>
    <n v="-3071"/>
    <s v="Cannot cover demand"/>
    <n v="18.234999999999999"/>
    <m/>
    <n v="-18.234999999999999"/>
    <m/>
    <m/>
    <m/>
    <x v="769"/>
    <s v="WUS-HB  $18.00000 (40%) / SCC-LG2  $17.89000 (60%)"/>
    <s v="200 / 256"/>
    <s v="6 / 5"/>
    <m/>
    <m/>
    <m/>
    <x v="0"/>
    <x v="5"/>
    <m/>
    <m/>
    <m/>
    <m/>
    <m/>
    <m/>
    <m/>
    <m/>
    <m/>
  </r>
  <r>
    <s v="ASFAB-00600-05D"/>
    <s v="FAB-00600-05"/>
    <s v="N"/>
    <s v="HOECHOON CHNG"/>
    <s v="FAB, DAWSON, VER.05"/>
    <s v="PCB"/>
    <s v="SHENNAN CIRCUITS USA, INC."/>
    <s v="SHENNANCIR"/>
    <s v="FAB-00600-05-CA REV B0"/>
    <n v="7"/>
    <n v="1000"/>
    <n v="1000"/>
    <m/>
    <s v="Delivery"/>
    <m/>
    <n v="30"/>
    <n v="0"/>
    <n v="0"/>
    <n v="30"/>
    <n v="30"/>
    <n v="0"/>
    <n v="0"/>
    <n v="0"/>
    <n v="30"/>
    <s v="No demand"/>
    <n v="18.234999999999999"/>
    <m/>
    <n v="-18.234999999999999"/>
    <m/>
    <m/>
    <m/>
    <x v="770"/>
    <s v="WUS-HB  $18.33000 (50%) / SCC-LG2  $18.14000 (50%)"/>
    <s v="200 / 256"/>
    <s v="6 / 5"/>
    <m/>
    <m/>
    <m/>
    <x v="0"/>
    <x v="5"/>
    <m/>
    <m/>
    <m/>
    <m/>
    <m/>
    <m/>
    <m/>
    <m/>
    <m/>
  </r>
  <r>
    <s v="ASFAB-00600-06D"/>
    <s v="FAB-00600-06"/>
    <s v="N"/>
    <s v="HOECHOON CHNG"/>
    <s v="FAB, DAWSON, VER.06"/>
    <s v="PCB"/>
    <s v="SHENNAN CIRCUITS USA, INC."/>
    <s v="SHENNANCIR"/>
    <s v="FAB-00600-06-CA REV A0"/>
    <n v="8"/>
    <n v="1000"/>
    <n v="1000"/>
    <m/>
    <s v="Delivery"/>
    <m/>
    <n v="426"/>
    <n v="0"/>
    <n v="0"/>
    <n v="426"/>
    <n v="426"/>
    <n v="0"/>
    <n v="0"/>
    <n v="0"/>
    <n v="426"/>
    <s v="No demand"/>
    <n v="18.234999999999999"/>
    <m/>
    <n v="-18.234999999999999"/>
    <m/>
    <m/>
    <m/>
    <x v="770"/>
    <s v="WUS-HB  $18.33000 (50%) / SCC-LG2  $18.14000 (50%)"/>
    <s v="200 / 256"/>
    <s v="6 / 5"/>
    <m/>
    <m/>
    <m/>
    <x v="0"/>
    <x v="5"/>
    <m/>
    <m/>
    <m/>
    <m/>
    <m/>
    <m/>
    <m/>
    <m/>
    <m/>
  </r>
  <r>
    <s v="ASFAB-00601-02"/>
    <s v="FAB-00601-02"/>
    <s v="N"/>
    <s v="Ong Ghee Kit"/>
    <s v="FAB, GOPHER, VER 2"/>
    <s v="PCB"/>
    <s v="TTM TECHNOLOGIES TRADING (ASIA)"/>
    <s v="TTMTECHNO"/>
    <s v="FAB-00601-02-CA REV A0"/>
    <n v="7"/>
    <n v="534"/>
    <n v="-465"/>
    <m/>
    <s v="Delivery"/>
    <m/>
    <n v="819"/>
    <n v="0"/>
    <n v="0"/>
    <n v="819"/>
    <n v="819"/>
    <n v="999"/>
    <n v="0"/>
    <n v="0"/>
    <n v="-180"/>
    <s v="Cannot cover demand"/>
    <n v="3.5070000000000001"/>
    <m/>
    <n v="-3.5070000000000001"/>
    <m/>
    <m/>
    <m/>
    <x v="771"/>
    <s v="TTM-DMC $3.30000 (70%) / WUS-HB $3.99000 (30%)"/>
    <s v="534 / 500"/>
    <s v="6 / 6"/>
    <m/>
    <m/>
    <m/>
    <x v="0"/>
    <x v="5"/>
    <m/>
    <m/>
    <m/>
    <m/>
    <m/>
    <m/>
    <m/>
    <m/>
    <m/>
  </r>
  <r>
    <s v="ASFAB-00602-03"/>
    <s v="FAB-00602-03"/>
    <s v="N"/>
    <s v="Ong Ghee Kit"/>
    <s v="FAB, ROCKWELL, VER 3"/>
    <s v="PCB"/>
    <s v="TTM TECHNOLOGIES TRADING (ASIA)"/>
    <s v="TTMTECHNO"/>
    <s v="FAB-00602-03-CA REV B0"/>
    <n v="7"/>
    <n v="200"/>
    <n v="-799"/>
    <m/>
    <s v="Delivery"/>
    <m/>
    <n v="1177"/>
    <n v="0"/>
    <n v="0"/>
    <n v="1177"/>
    <n v="1177"/>
    <n v="999"/>
    <n v="0"/>
    <n v="0"/>
    <n v="178"/>
    <s v="Can cover demand"/>
    <n v="21.036000000000001"/>
    <m/>
    <n v="-21.036000000000001"/>
    <m/>
    <m/>
    <m/>
    <x v="772"/>
    <s v="TTN-DMD $22.31000 (30%) / WUS-HB $20.49000 (70%)"/>
    <s v="104 / 200"/>
    <s v="6 / 6"/>
    <m/>
    <m/>
    <m/>
    <x v="0"/>
    <x v="5"/>
    <m/>
    <m/>
    <m/>
    <m/>
    <m/>
    <m/>
    <m/>
    <m/>
    <m/>
  </r>
  <r>
    <s v="ASFAB-00603-02"/>
    <s v="FAB-00603-02"/>
    <s v="N"/>
    <s v="Ong Ghee Kit"/>
    <s v="FAB, MARMOT, VER 2"/>
    <s v="PCB"/>
    <s v="TTM TECHNOLOGIES TRADING (ASIA)"/>
    <s v="TTMTECHNO"/>
    <s v="FAB-00603-02-CA REV A0"/>
    <n v="7"/>
    <n v="1310"/>
    <n v="-68"/>
    <m/>
    <s v="Delivery"/>
    <m/>
    <n v="329"/>
    <n v="1310"/>
    <n v="0"/>
    <n v="1639"/>
    <n v="1639"/>
    <n v="1378"/>
    <n v="1320"/>
    <n v="535"/>
    <n v="-2369"/>
    <s v="Cannot cover demand"/>
    <n v="2.3479999999999999"/>
    <m/>
    <n v="-2.3479999999999999"/>
    <m/>
    <m/>
    <m/>
    <x v="773"/>
    <s v="TTM-DMC  $2.04000 (100%) / WUS-HB  $3.69000 (0%)"/>
    <s v="1310 / 500"/>
    <s v="6 / 6"/>
    <m/>
    <m/>
    <m/>
    <x v="0"/>
    <x v="5"/>
    <m/>
    <m/>
    <m/>
    <m/>
    <m/>
    <m/>
    <m/>
    <m/>
    <m/>
  </r>
  <r>
    <s v="ASFAB-00604-02"/>
    <s v="FAB-00604-02"/>
    <s v="N"/>
    <s v="Ong Ghee Kit"/>
    <s v="FAB, PIKA, VER 2"/>
    <s v="PCB"/>
    <s v="TTM TECHNOLOGIES TRADING (ASIA)"/>
    <s v="TTMTECHNO"/>
    <s v="FAB-00604-02-CA REV A0"/>
    <n v="7"/>
    <n v="200"/>
    <n v="-1521"/>
    <m/>
    <s v="Delivery"/>
    <m/>
    <n v="1299"/>
    <n v="600"/>
    <n v="0"/>
    <n v="1899"/>
    <n v="1899"/>
    <n v="1721"/>
    <n v="1320"/>
    <n v="535"/>
    <n v="-1742"/>
    <s v="Cannot cover demand"/>
    <n v="19.03"/>
    <m/>
    <n v="-19.03"/>
    <m/>
    <m/>
    <m/>
    <x v="774"/>
    <s v="WUS-HB  $18.00000 (70%) / TTM-DMC  $19.00000 (30%)"/>
    <s v="200 / 147"/>
    <s v="6 / 6"/>
    <m/>
    <m/>
    <m/>
    <x v="0"/>
    <x v="5"/>
    <m/>
    <m/>
    <m/>
    <m/>
    <m/>
    <m/>
    <m/>
    <m/>
    <m/>
  </r>
  <r>
    <s v="ASFAB-00605-02D"/>
    <s v="FAB-00605-02"/>
    <s v="N"/>
    <s v="HOECHOON CHNG"/>
    <s v="FAB, CLEARWATER MS MOTHERBAORD VER 02"/>
    <s v="PCB"/>
    <s v="ISU PETASYS CO.LTD"/>
    <s v="ISUTREDNG"/>
    <s v="FAB-00605-02-AC REV A0"/>
    <n v="9"/>
    <n v="30"/>
    <n v="30"/>
    <m/>
    <s v="Delivery"/>
    <m/>
    <n v="0"/>
    <n v="0"/>
    <n v="0"/>
    <n v="0"/>
    <n v="0"/>
    <n v="0"/>
    <n v="0"/>
    <n v="0"/>
    <n v="0"/>
    <s v="No demand"/>
    <n v="561.5"/>
    <m/>
    <n v="-561.5"/>
    <m/>
    <m/>
    <m/>
    <x v="775"/>
    <s v="GCE-TW  $538.00000 (70%) / ISU-KR  $593.00000 (30%)"/>
    <s v="30 / 30"/>
    <s v="8 / 8"/>
    <m/>
    <m/>
    <m/>
    <x v="0"/>
    <x v="5"/>
    <m/>
    <m/>
    <m/>
    <m/>
    <m/>
    <m/>
    <m/>
    <m/>
    <m/>
  </r>
  <r>
    <s v="ASFAB-00605-03D"/>
    <s v="FAB-00605-03"/>
    <s v="N"/>
    <s v="HOECHOON CHNG"/>
    <s v="FAB, CLEARWATER MS MOTHERBAORD VER 03"/>
    <s v="PCB"/>
    <s v="GOLD CIRCUIT ELECTRONICS LTD"/>
    <s v="GCE - TAIWAN "/>
    <s v="FAB-00605-03-AC"/>
    <n v="9"/>
    <n v="30"/>
    <n v="0"/>
    <m/>
    <s v="Delivery"/>
    <m/>
    <n v="15"/>
    <n v="15"/>
    <n v="0"/>
    <n v="30"/>
    <n v="30"/>
    <n v="30"/>
    <n v="0"/>
    <n v="0"/>
    <n v="-15"/>
    <s v="Cannot cover demand"/>
    <n v="561.5"/>
    <m/>
    <n v="-561.5"/>
    <m/>
    <m/>
    <m/>
    <x v="775"/>
    <s v="GCE-TW  $538.00000 (70%) / ISU-KR  $593.00000 (30%)"/>
    <s v="30 / 30"/>
    <s v="8 / 8"/>
    <m/>
    <m/>
    <m/>
    <x v="0"/>
    <x v="5"/>
    <m/>
    <m/>
    <m/>
    <m/>
    <m/>
    <m/>
    <m/>
    <m/>
    <m/>
  </r>
  <r>
    <s v="ASFAB-00610-01D"/>
    <s v="FAB-00610-01"/>
    <s v="N"/>
    <s v="HOECHOON CHNG"/>
    <s v="FAB, GRINNELL-P"/>
    <s v="PCB"/>
    <s v="SHENNAN CIRCUITS USA, INC."/>
    <s v="SHENNANCIR"/>
    <s v="FAB-00610-01 REV A0"/>
    <n v="7"/>
    <n v="800"/>
    <n v="657"/>
    <n v="11461.365"/>
    <s v="Delivery"/>
    <m/>
    <n v="38"/>
    <n v="30"/>
    <n v="0"/>
    <n v="68"/>
    <n v="68"/>
    <n v="143"/>
    <n v="12"/>
    <n v="12"/>
    <n v="-117"/>
    <s v="Cannot cover demand"/>
    <n v="17.445"/>
    <m/>
    <n v="-17.445"/>
    <m/>
    <m/>
    <m/>
    <x v="776"/>
    <s v="SCC-LG2 $16.16000 (50%) / WUS-KS $18.73000 (50%)"/>
    <s v="95 / 800"/>
    <s v="5 / 6"/>
    <m/>
    <m/>
    <m/>
    <x v="0"/>
    <x v="5"/>
    <m/>
    <m/>
    <m/>
    <m/>
    <m/>
    <m/>
    <m/>
    <m/>
    <m/>
  </r>
  <r>
    <s v="ASFAB-00611-03"/>
    <s v="FAB-00611-03"/>
    <s v="N"/>
    <s v="Ong Ghee Kit"/>
    <s v="FAB,BLACKHAWK-DD SWITCH"/>
    <s v="PCB"/>
    <s v="GOLD CIRCUIT ELECTRONICS LTD"/>
    <s v="GOLDCIR"/>
    <s v="FAB-00611-03-AD REV B0"/>
    <n v="14"/>
    <n v="60"/>
    <n v="-208"/>
    <m/>
    <s v="Delivery"/>
    <m/>
    <n v="315"/>
    <n v="140"/>
    <n v="0"/>
    <n v="455"/>
    <n v="455"/>
    <n v="268"/>
    <n v="150"/>
    <n v="150"/>
    <n v="-103"/>
    <s v="Cannot cover demand"/>
    <n v="491.85599999999999"/>
    <m/>
    <n v="-491.85599999999999"/>
    <m/>
    <m/>
    <m/>
    <x v="777"/>
    <s v="WUS-HB $419.76000 (60%) / ISU-KR $600.00000 (20%) / GCE-TW $600.00000 (20%)"/>
    <s v="40 / 60 / 60"/>
    <s v="7 / 8 / 8"/>
    <m/>
    <m/>
    <m/>
    <x v="0"/>
    <x v="5"/>
    <m/>
    <m/>
    <m/>
    <m/>
    <m/>
    <m/>
    <m/>
    <m/>
    <m/>
  </r>
  <r>
    <s v="ASFAB-00618-02"/>
    <s v="FAB-00618-02"/>
    <s v="N"/>
    <s v="Ong Ghee Kit"/>
    <s v="FAB, CLEARWATER MS DAUGHTERCARD VER 02"/>
    <s v="PCB"/>
    <s v="SHENNAN CIRCUITS USA, INC."/>
    <s v="SHENNANCIR"/>
    <s v="FAB-00618-02-DB REV A0"/>
    <n v="6"/>
    <n v="325"/>
    <n v="265"/>
    <m/>
    <s v="Delivery"/>
    <m/>
    <n v="218"/>
    <n v="19"/>
    <n v="0"/>
    <n v="237"/>
    <n v="237"/>
    <n v="60"/>
    <n v="0"/>
    <n v="0"/>
    <n v="158"/>
    <s v="Can cover demand"/>
    <n v="22.73"/>
    <m/>
    <n v="-22.73"/>
    <m/>
    <m/>
    <m/>
    <x v="778"/>
    <s v="SCC-LG2  $20.89000 (70%) / TTM-DMC  $23.60000 (30%)"/>
    <s v="79 / 325"/>
    <s v="5 / 5"/>
    <m/>
    <m/>
    <m/>
    <x v="0"/>
    <x v="5"/>
    <m/>
    <m/>
    <m/>
    <m/>
    <m/>
    <m/>
    <m/>
    <m/>
    <m/>
  </r>
  <r>
    <s v="ASFAB-00622-02"/>
    <s v="FAB-00622-02"/>
    <s v="N"/>
    <s v="Ong Ghee Kit"/>
    <s v="FAB, WINDY CREEK"/>
    <s v="PCB"/>
    <s v="WUS PRINTED CIRCUIT (HUANG SHI)"/>
    <s v="WUS"/>
    <s v="FAB-00622-02-CA REV A0"/>
    <n v="7"/>
    <n v="2000"/>
    <n v="1840"/>
    <m/>
    <s v="Delivery"/>
    <m/>
    <n v="950"/>
    <n v="0"/>
    <n v="0"/>
    <n v="950"/>
    <n v="950"/>
    <n v="160"/>
    <n v="0"/>
    <n v="0"/>
    <n v="790"/>
    <s v="Can cover demand"/>
    <n v="3.7349999999999999"/>
    <m/>
    <n v="-3.7349999999999999"/>
    <m/>
    <m/>
    <m/>
    <x v="779"/>
    <s v="WUS-HB  $3.54000 (70%) / TTM-DMC  $3.98000 (30%)"/>
    <s v="2000 / 597"/>
    <s v="6 / 6"/>
    <m/>
    <m/>
    <m/>
    <x v="0"/>
    <x v="5"/>
    <m/>
    <m/>
    <m/>
    <m/>
    <m/>
    <m/>
    <m/>
    <m/>
    <m/>
  </r>
  <r>
    <s v="ASFAB-00628-03"/>
    <s v="FAB-00628-03"/>
    <s v="N"/>
    <s v="Ong Ghee Kit"/>
    <s v="FAB, MYSTIC"/>
    <s v="PCB"/>
    <s v="GOLD CIRCUIT ELECTRONICS LTD"/>
    <s v="GOLDCIR"/>
    <s v="FAB-00628-03-AC REV A0"/>
    <n v="9"/>
    <n v="150"/>
    <n v="150"/>
    <m/>
    <s v="Delivery"/>
    <m/>
    <n v="54"/>
    <n v="46"/>
    <n v="0"/>
    <n v="100"/>
    <n v="100"/>
    <n v="0"/>
    <n v="0"/>
    <n v="0"/>
    <n v="54"/>
    <s v="No demand"/>
    <n v="238.14"/>
    <m/>
    <n v="-238.14"/>
    <m/>
    <m/>
    <m/>
    <x v="780"/>
    <s v="GCE-TW $235.20000 (70%) / ISU-KR $245.00000 (30%)"/>
    <s v="150 / 90"/>
    <s v="8 / 8"/>
    <m/>
    <m/>
    <m/>
    <x v="0"/>
    <x v="5"/>
    <m/>
    <m/>
    <m/>
    <m/>
    <m/>
    <m/>
    <m/>
    <m/>
    <m/>
  </r>
  <r>
    <s v="ASFAB-00629-01"/>
    <s v="FAB-00629-01"/>
    <s v="N"/>
    <s v="Ong Ghee Kit"/>
    <s v="FAB, OSFP 2X6 LED BOARD"/>
    <s v="PCB"/>
    <s v="WUS PRINTED CIRCUIT (HUANG SHI)"/>
    <s v="WUS - HUBEI"/>
    <s v="FAB-00629-01-CA"/>
    <n v="7"/>
    <n v="3000"/>
    <n v="3000"/>
    <m/>
    <s v="Delivery"/>
    <m/>
    <n v="0"/>
    <n v="0"/>
    <n v="0"/>
    <n v="0"/>
    <n v="0"/>
    <n v="0"/>
    <n v="0"/>
    <n v="0"/>
    <n v="0"/>
    <s v="No demand"/>
    <n v="0.67600000000000005"/>
    <m/>
    <n v="-0.67600000000000005"/>
    <m/>
    <m/>
    <m/>
    <x v="781"/>
    <s v="TTM-DMC  $0.58000 (70%) / WUS-HB  $0.90000 (30%)"/>
    <s v="4166 / 3000"/>
    <s v="5 / 6"/>
    <m/>
    <m/>
    <m/>
    <x v="0"/>
    <x v="5"/>
    <m/>
    <m/>
    <m/>
    <m/>
    <m/>
    <m/>
    <m/>
    <m/>
    <m/>
  </r>
  <r>
    <s v="ASFAB-00630-02"/>
    <s v="FAB-00630-02"/>
    <s v="N"/>
    <s v="Ong Ghee Kit"/>
    <s v="FAB, YUBA, MARYSVILLE, 1RU, VER02"/>
    <s v="PCB"/>
    <s v="GOLD CIRCUIT ELECTRONICS LTD"/>
    <s v="GOLDCIR"/>
    <s v="FAB-00630-02-AA/AC/AD REV B0"/>
    <n v="9"/>
    <n v="90"/>
    <n v="-3155"/>
    <m/>
    <s v="Delivery"/>
    <m/>
    <n v="1443"/>
    <n v="1530"/>
    <n v="0"/>
    <n v="2973"/>
    <n v="2973"/>
    <n v="3245"/>
    <n v="1563"/>
    <n v="1697"/>
    <n v="-3365"/>
    <s v="Cannot cover demand"/>
    <n v="90"/>
    <m/>
    <n v="-90"/>
    <m/>
    <m/>
    <m/>
    <x v="782"/>
    <s v="GCE-TW  $90.00000 (50%) / ISU-KR  $138.00000 (50%)"/>
    <s v="90 / 90"/>
    <s v="6 / 6"/>
    <m/>
    <m/>
    <m/>
    <x v="0"/>
    <x v="5"/>
    <m/>
    <m/>
    <m/>
    <m/>
    <m/>
    <m/>
    <m/>
    <m/>
    <m/>
  </r>
  <r>
    <s v="ASFAB-00635-02"/>
    <s v="FAB-00635-02"/>
    <s v="N"/>
    <s v="Ong Ghee Kit"/>
    <s v="FAB, DAWSON-MGMT, VER.02"/>
    <s v="PCB"/>
    <s v="TTM TECHNOLOGIES TRADING (ASIA)"/>
    <s v="TTMTECHNO"/>
    <s v="FAB-00635-02-CA REV A0"/>
    <n v="7"/>
    <n v="2955"/>
    <n v="1313"/>
    <m/>
    <s v="Delivery"/>
    <m/>
    <n v="1153"/>
    <n v="0"/>
    <n v="0"/>
    <n v="1153"/>
    <n v="1153"/>
    <n v="1642"/>
    <n v="1320"/>
    <n v="535"/>
    <n v="-1809"/>
    <s v="Cannot cover demand"/>
    <n v="0.99399999999999999"/>
    <m/>
    <n v="-0.99399999999999999"/>
    <m/>
    <m/>
    <m/>
    <x v="783"/>
    <s v="WUS-HB  $1.33000 (30%) / TTM-DMC  $0.85000 (70%) / GCE-TW  $1.27000 (0%) / ISU-SY  $3.80000 (0%)"/>
    <s v="1000 / 1034 / 2700 / 1200"/>
    <s v="6 / 6 / 6 / 6"/>
    <m/>
    <m/>
    <m/>
    <x v="0"/>
    <x v="5"/>
    <m/>
    <m/>
    <m/>
    <m/>
    <m/>
    <m/>
    <m/>
    <m/>
    <m/>
  </r>
  <r>
    <s v="ASFAB-00643-01"/>
    <s v="FAB-00643-01"/>
    <s v="N"/>
    <s v="Ong Ghee Kit"/>
    <s v="LYONSVILLE LED FAB"/>
    <s v="PCB"/>
    <s v="STREAMLINE CIRCUITS CORP."/>
    <s v="STREAMLINE"/>
    <s v="FAB-00643-01-CA REV A0"/>
    <n v="7"/>
    <n v="264"/>
    <n v="-439"/>
    <m/>
    <s v="Delivery"/>
    <m/>
    <n v="372"/>
    <n v="0"/>
    <n v="0"/>
    <n v="372"/>
    <n v="372"/>
    <n v="703"/>
    <n v="429"/>
    <n v="429"/>
    <n v="-760"/>
    <s v="Cannot cover demand"/>
    <n v="1.62"/>
    <m/>
    <n v="-1.62"/>
    <m/>
    <m/>
    <m/>
    <x v="784"/>
    <s v="SCC-LG2 $1.62000 (100%)"/>
    <n v="264"/>
    <n v="6"/>
    <m/>
    <m/>
    <m/>
    <x v="0"/>
    <x v="5"/>
    <m/>
    <m/>
    <m/>
    <m/>
    <m/>
    <m/>
    <m/>
    <m/>
    <m/>
  </r>
  <r>
    <s v="ASFAB-00649-04"/>
    <s v="FAB-00649-04"/>
    <s v="N"/>
    <s v="Ong Ghee Kit"/>
    <s v="FAB, BROOKS ISLAND, VER04 FAB"/>
    <s v="PCB"/>
    <s v="GOLD CIRCUIT ELECTRONICS LTD"/>
    <s v="GOLDCIR"/>
    <s v="FAB-00649-04-DB REV A0"/>
    <n v="10"/>
    <n v="120"/>
    <n v="-2772"/>
    <m/>
    <s v="Delivery"/>
    <m/>
    <n v="2530"/>
    <n v="600"/>
    <n v="0"/>
    <n v="3130"/>
    <n v="3130"/>
    <n v="2892"/>
    <n v="2289"/>
    <n v="2289"/>
    <n v="-2651"/>
    <s v="Cannot cover demand"/>
    <n v="70"/>
    <m/>
    <n v="-70"/>
    <m/>
    <m/>
    <m/>
    <x v="785"/>
    <s v="WUS-KS  $70.00000 (30%) / GCE-TW  $70.00000 (40%) / SCC-LG2 $74.50000 (30%)"/>
    <s v="200 / 30 / 30"/>
    <s v="6 / 8 / 6"/>
    <m/>
    <s v="1/22 JE: WUS/GCE on SOW."/>
    <m/>
    <x v="0"/>
    <x v="5"/>
    <m/>
    <m/>
    <m/>
    <m/>
    <m/>
    <m/>
    <m/>
    <m/>
    <m/>
  </r>
  <r>
    <s v="ASFAB-00662-01"/>
    <s v="FAB-00662-01"/>
    <s v="N"/>
    <s v="Ong Ghee Kit"/>
    <s v="FAB,OSFP 2X4 DC LED BOARD"/>
    <s v="PCB"/>
    <s v="SHENNAN CIRCUITS USA, INC."/>
    <s v="SHENNANCIR"/>
    <s v="FAB-00662-01-CA REV A0"/>
    <n v="6"/>
    <n v="1316"/>
    <n v="864"/>
    <m/>
    <s v="Delivery"/>
    <m/>
    <n v="846"/>
    <n v="1316"/>
    <n v="0"/>
    <n v="2162"/>
    <n v="2162"/>
    <n v="452"/>
    <n v="600"/>
    <n v="600"/>
    <n v="-206"/>
    <s v="Cannot cover demand"/>
    <n v="1.0880000000000001"/>
    <m/>
    <n v="-1.0880000000000001"/>
    <m/>
    <m/>
    <m/>
    <x v="786"/>
    <s v="SCC-LG2 $0.74000 (70%) / TTM-DMC $1.90000 (30%)"/>
    <s v="642 / 1316"/>
    <s v="5 / 4"/>
    <m/>
    <m/>
    <m/>
    <x v="0"/>
    <x v="5"/>
    <m/>
    <m/>
    <m/>
    <m/>
    <m/>
    <m/>
    <m/>
    <m/>
    <m/>
  </r>
  <r>
    <s v="ASFAB-00666-01"/>
    <s v="FAB-00666-01"/>
    <s v="N"/>
    <s v="Ong Ghee Kit"/>
    <s v="FAB, AVALON"/>
    <s v="PCB"/>
    <s v="TTM TECHNOLOGIES TRADING (ASIA)"/>
    <s v="TTMTECHNO"/>
    <s v="FAB-00666-01-CA REV A0"/>
    <n v="7"/>
    <n v="800"/>
    <n v="-2696"/>
    <m/>
    <s v="Delivery"/>
    <m/>
    <n v="3491"/>
    <n v="0"/>
    <n v="0"/>
    <n v="3491"/>
    <n v="3491"/>
    <n v="3496"/>
    <n v="4554"/>
    <n v="4599"/>
    <n v="-4559"/>
    <s v="Cannot cover demand"/>
    <n v="4.875"/>
    <m/>
    <n v="-4.875"/>
    <m/>
    <m/>
    <m/>
    <x v="787"/>
    <s v="TTM-DMC  $4.90000 (50%) / WUS-HB  $4.71000 (50%)"/>
    <s v="495 / 800"/>
    <s v="6 / 6"/>
    <m/>
    <m/>
    <m/>
    <x v="0"/>
    <x v="5"/>
    <m/>
    <m/>
    <m/>
    <m/>
    <m/>
    <m/>
    <m/>
    <m/>
    <m/>
  </r>
  <r>
    <s v="ASFAB-00667-01"/>
    <s v="FAB-00667-01"/>
    <s v="N"/>
    <s v="Ong Ghee Kit"/>
    <s v="FAB, BENICIA"/>
    <s v="PCB"/>
    <s v="WUS PRINTED CIRCUIT (HUANG SHI)"/>
    <s v="WUS"/>
    <s v="FAB-00667-01-CA REV A0"/>
    <n v="7"/>
    <n v="900"/>
    <n v="-5200"/>
    <m/>
    <s v="Delivery"/>
    <m/>
    <n v="3250"/>
    <n v="1800"/>
    <n v="0"/>
    <n v="5050"/>
    <n v="5050"/>
    <n v="6100"/>
    <n v="4554"/>
    <n v="4599"/>
    <n v="-7404"/>
    <s v="Cannot cover demand"/>
    <n v="2.101"/>
    <m/>
    <n v="-2.101"/>
    <m/>
    <m/>
    <m/>
    <x v="110"/>
    <s v="WUS-HB  $2.00000 (100%) / TTM-DMC  $4.20000 (0%)"/>
    <s v="600  / 595"/>
    <s v="6 / 6"/>
    <m/>
    <m/>
    <m/>
    <x v="0"/>
    <x v="5"/>
    <m/>
    <m/>
    <m/>
    <m/>
    <m/>
    <m/>
    <m/>
    <m/>
    <m/>
  </r>
  <r>
    <s v="ASFAB-00670-01"/>
    <s v="FAB-00670-01"/>
    <s v="N"/>
    <s v="Ong Ghee Kit"/>
    <s v="FAB, YUBA, REAR PORTS BOARD, VER01"/>
    <s v="PCB"/>
    <s v="WUS PRINTED CIRCUIT (HUANG SHI)"/>
    <s v="WUS"/>
    <s v="FAB-00670-01-CA REV A0"/>
    <n v="7"/>
    <n v="2500"/>
    <n v="-3426"/>
    <m/>
    <s v="Delivery"/>
    <m/>
    <n v="5144"/>
    <n v="0"/>
    <n v="0"/>
    <n v="5144"/>
    <n v="5144"/>
    <n v="5926"/>
    <n v="4174"/>
    <n v="4548"/>
    <n v="-4956"/>
    <s v="Cannot cover demand"/>
    <n v="1.06"/>
    <m/>
    <n v="-1.06"/>
    <m/>
    <m/>
    <m/>
    <x v="208"/>
    <s v="WUS-HB  $1.05000 (100%)"/>
    <n v="2500"/>
    <n v="6"/>
    <m/>
    <m/>
    <m/>
    <x v="0"/>
    <x v="5"/>
    <m/>
    <m/>
    <m/>
    <m/>
    <m/>
    <m/>
    <m/>
    <m/>
    <m/>
  </r>
  <r>
    <s v="ASFAB-00671-01"/>
    <s v="FAB-00671-01"/>
    <s v="N"/>
    <s v="Ong Ghee Kit"/>
    <s v="FAB, YUBA, REAR BRIDGE BOARD, VER01"/>
    <s v="PCB"/>
    <s v="WUS PRINTED CIRCUIT (HUANG SHI)"/>
    <s v="WUS"/>
    <s v="FAB-00671-01-CA REV B0"/>
    <n v="8"/>
    <n v="2000"/>
    <n v="-5214"/>
    <m/>
    <s v="Delivery"/>
    <m/>
    <n v="4503"/>
    <n v="2000"/>
    <n v="0"/>
    <n v="6503"/>
    <n v="6503"/>
    <n v="7214"/>
    <n v="4174"/>
    <n v="4548"/>
    <n v="-6885"/>
    <s v="Cannot cover demand"/>
    <n v="2.76"/>
    <m/>
    <n v="-2.76"/>
    <m/>
    <m/>
    <m/>
    <x v="788"/>
    <s v="WUS-HB  $2.73000 (100%)"/>
    <n v="2000"/>
    <n v="6"/>
    <m/>
    <m/>
    <m/>
    <x v="0"/>
    <x v="5"/>
    <m/>
    <m/>
    <m/>
    <m/>
    <m/>
    <m/>
    <m/>
    <m/>
    <m/>
  </r>
  <r>
    <s v="ASFAB-00680-02"/>
    <s v="FAB-00680-02"/>
    <s v="N"/>
    <s v="Ong Ghee Kit"/>
    <s v="FAB,LOGAN,DAWSON TEST CARD"/>
    <s v="PCB"/>
    <s v="WUS PRINTED CIRCUIT (KUNSHAN) CO.,"/>
    <s v="WUS"/>
    <s v="FAB-00680-02-CA REV A0"/>
    <n v="9"/>
    <n v="30"/>
    <n v="23"/>
    <m/>
    <s v="Delivery"/>
    <m/>
    <n v="7"/>
    <n v="0"/>
    <n v="0"/>
    <n v="7"/>
    <n v="7"/>
    <n v="7"/>
    <n v="0"/>
    <n v="0"/>
    <n v="0"/>
    <s v="Can cover demand"/>
    <n v="271"/>
    <m/>
    <n v="-271"/>
    <m/>
    <m/>
    <m/>
    <x v="789"/>
    <s v="WUS-KS $271.00000 (100%)"/>
    <n v="30"/>
    <n v="7"/>
    <m/>
    <m/>
    <m/>
    <x v="0"/>
    <x v="5"/>
    <m/>
    <m/>
    <m/>
    <m/>
    <m/>
    <m/>
    <m/>
    <m/>
    <m/>
  </r>
  <r>
    <s v="ASFAB-00682-03"/>
    <s v="FAB-00682-03"/>
    <s v="N"/>
    <s v="Ong Ghee Kit"/>
    <s v="FAB, BIRD ISLAND, VER03 FAB"/>
    <s v="PCB"/>
    <s v="GOLD CIRCUIT ELECTRONICS LTD"/>
    <s v="GOLDCIR"/>
    <s v="FAB-00682-03-DB REV A0"/>
    <n v="11"/>
    <n v="150"/>
    <n v="-3023"/>
    <m/>
    <s v="Delivery"/>
    <m/>
    <n v="2834"/>
    <n v="630"/>
    <n v="0"/>
    <n v="3464"/>
    <n v="3464"/>
    <n v="3173"/>
    <n v="2265"/>
    <n v="2310"/>
    <n v="-2604"/>
    <s v="Cannot cover demand"/>
    <n v="60"/>
    <m/>
    <n v="-60"/>
    <m/>
    <m/>
    <m/>
    <x v="790"/>
    <s v="GCE-SZ  $60.00000 (50%) / WUS-KS  $60.00000 (50%)"/>
    <s v="90 / 150"/>
    <s v="8 / 6"/>
    <m/>
    <s v="1/22 JE: SOW GCE/WUS."/>
    <m/>
    <x v="0"/>
    <x v="5"/>
    <m/>
    <m/>
    <m/>
    <m/>
    <m/>
    <m/>
    <m/>
    <m/>
    <m/>
  </r>
  <r>
    <s v="ASFAB-00688-02D"/>
    <s v="FAB-00688-02"/>
    <s v="N"/>
    <s v="RACHEL TAM"/>
    <s v="FAB, YUBA, SMARTSVILLE-DD, 1RU"/>
    <s v="PCB"/>
    <s v="TTM TECHNOLOGIES TRADING (ASIA)"/>
    <s v="TTMTECHNO"/>
    <s v="FAB-00688-02-DB REV A0"/>
    <n v="10"/>
    <n v="100"/>
    <n v="100"/>
    <m/>
    <s v="Delivery"/>
    <m/>
    <n v="0"/>
    <n v="0"/>
    <n v="0"/>
    <n v="0"/>
    <n v="0"/>
    <n v="0"/>
    <n v="0"/>
    <n v="0"/>
    <n v="0"/>
    <s v="No demand"/>
    <n v="212.32599999999999"/>
    <m/>
    <n v="-212.32599999999999"/>
    <m/>
    <m/>
    <m/>
    <x v="791"/>
    <s v="TTM-DMC $187.00000 (70%) / WUS-KS $271.42000 (30%)"/>
    <s v="50 / 100"/>
    <s v="6 / 7"/>
    <m/>
    <m/>
    <m/>
    <x v="0"/>
    <x v="5"/>
    <m/>
    <m/>
    <m/>
    <m/>
    <m/>
    <m/>
    <m/>
    <m/>
    <m/>
  </r>
  <r>
    <s v="ASFAB-00688-03"/>
    <s v="FAB-00688-03"/>
    <s v="N"/>
    <s v="Ong Ghee Kit"/>
    <s v="FAB, YUBA, SMARTSVILLE-DD, 1RU"/>
    <s v="PCB"/>
    <s v="TTM TECHNOLOGIES TRADING (ASIA)"/>
    <s v="TTMTECHNO"/>
    <s v="FAB-00688-03-DB REV A0"/>
    <n v="9"/>
    <n v="100"/>
    <n v="-554"/>
    <m/>
    <s v="Delivery"/>
    <m/>
    <n v="287"/>
    <n v="200"/>
    <n v="0"/>
    <n v="487"/>
    <n v="487"/>
    <n v="654"/>
    <n v="258"/>
    <n v="258"/>
    <n v="-625"/>
    <s v="Cannot cover demand"/>
    <n v="209.953"/>
    <m/>
    <n v="-209.953"/>
    <m/>
    <m/>
    <m/>
    <x v="792"/>
    <s v="TTM-DMC  $187.00000 (70%) / WUS-KS  $263.51000 (30%)"/>
    <s v="50  / 00"/>
    <s v="7  / 7"/>
    <m/>
    <m/>
    <m/>
    <x v="0"/>
    <x v="5"/>
    <m/>
    <m/>
    <m/>
    <m/>
    <m/>
    <m/>
    <m/>
    <m/>
    <m/>
  </r>
  <r>
    <s v="ASFAB-00697-01D"/>
    <s v="FAB-00697-01"/>
    <s v="N"/>
    <s v="HOECHOON CHNG"/>
    <s v="FAB, MetaMux96 Main Subterranean"/>
    <s v="PCB"/>
    <s v="WUS PRINTED CIRCUIT (KUNSHAN) CO.,"/>
    <s v="WUS"/>
    <s v="FAB-00697-01-GA REV A1"/>
    <n v="7"/>
    <n v="150"/>
    <n v="150"/>
    <m/>
    <s v="Delivery"/>
    <m/>
    <n v="0"/>
    <n v="0"/>
    <n v="0"/>
    <n v="0"/>
    <n v="0"/>
    <n v="0"/>
    <n v="0"/>
    <n v="0"/>
    <n v="0"/>
    <s v="No demand"/>
    <n v="100.62"/>
    <m/>
    <n v="-100.62"/>
    <m/>
    <m/>
    <m/>
    <x v="793"/>
    <s v="WUS-KS $100.62000 (100%)"/>
    <n v="150"/>
    <n v="6"/>
    <m/>
    <m/>
    <m/>
    <x v="0"/>
    <x v="5"/>
    <m/>
    <m/>
    <m/>
    <m/>
    <m/>
    <m/>
    <m/>
    <m/>
    <m/>
  </r>
  <r>
    <s v="ASFAB-00697-02D"/>
    <s v="FAB-00697-02"/>
    <s v="N"/>
    <s v="HOECHOON CHNG"/>
    <s v="FAB, METAMUX96 SUBTERRANEAN"/>
    <s v="PCB"/>
    <s v="WUS PRINTED CIRCUIT (HUANG SHI)"/>
    <s v="WUS"/>
    <s v="FAB-00697-02-GA REV B0"/>
    <n v="7"/>
    <n v="150"/>
    <n v="-5"/>
    <m/>
    <s v="Delivery"/>
    <m/>
    <n v="115"/>
    <n v="0"/>
    <n v="0"/>
    <n v="115"/>
    <n v="115"/>
    <n v="155"/>
    <n v="86"/>
    <n v="45"/>
    <n v="-126"/>
    <s v="Cannot cover demand"/>
    <n v="100.62"/>
    <m/>
    <n v="-100.62"/>
    <m/>
    <m/>
    <m/>
    <x v="793"/>
    <s v="WUS-KS $100.62000 (100%)"/>
    <n v="150"/>
    <n v="6"/>
    <m/>
    <m/>
    <m/>
    <x v="0"/>
    <x v="5"/>
    <m/>
    <m/>
    <m/>
    <m/>
    <m/>
    <m/>
    <m/>
    <m/>
    <m/>
  </r>
  <r>
    <s v="ASFAB-00699-01D"/>
    <s v="FAB-00699-01"/>
    <s v="N"/>
    <s v="RACHEL TAM"/>
    <s v="FAB, TUNDRA5, AKUTAN5"/>
    <s v="PCB"/>
    <s v="SHENNAN CIRCUITS USA, INC."/>
    <s v="SHENNAN CIRCUITS ( SCC ) - LG2 (CHINA)"/>
    <s v="FAB-00699-01-EJ"/>
    <n v="7"/>
    <n v="150"/>
    <n v="150"/>
    <m/>
    <s v="Delivery"/>
    <m/>
    <n v="0"/>
    <n v="0"/>
    <n v="0"/>
    <n v="0"/>
    <n v="0"/>
    <n v="0"/>
    <n v="0"/>
    <n v="0"/>
    <n v="0"/>
    <s v="No demand"/>
    <n v="16.574999999999999"/>
    <m/>
    <n v="-16.574999999999999"/>
    <m/>
    <m/>
    <m/>
    <x v="794"/>
    <s v="SCC-SZ $16.32000 (50%) / GCE-SZ $16.83000 (50%)"/>
    <s v="150  / 60"/>
    <s v="6  / 8"/>
    <m/>
    <m/>
    <m/>
    <x v="0"/>
    <x v="5"/>
    <m/>
    <m/>
    <m/>
    <m/>
    <m/>
    <m/>
    <m/>
    <m/>
    <m/>
  </r>
  <r>
    <s v="ASFAB-00701-02D"/>
    <s v="FAB-00701-02"/>
    <s v="N"/>
    <s v="RACHEL TAM"/>
    <s v="FAB, TUNDRA8, AKUTAN8, REV 02"/>
    <s v="PCB"/>
    <s v="SHENNAN CIRCUITS USA, INC."/>
    <s v="SHENNAN CIRCUITS ( SCC ) - LG2 (CHINA)"/>
    <s v="FAB-00701-02-EJ"/>
    <n v="7"/>
    <n v="25"/>
    <n v="25"/>
    <m/>
    <s v="Delivery"/>
    <m/>
    <n v="0"/>
    <n v="0"/>
    <n v="0"/>
    <n v="0"/>
    <n v="0"/>
    <n v="0"/>
    <n v="0"/>
    <n v="0"/>
    <n v="0"/>
    <s v="No demand"/>
    <n v="24.405000000000001"/>
    <m/>
    <n v="-24.405000000000001"/>
    <m/>
    <m/>
    <m/>
    <x v="795"/>
    <s v="SCC-SZ $23.81000 (50%) / GCE-SZ $25.00000 (50%)"/>
    <s v="25 / 300"/>
    <s v="6 / 8"/>
    <m/>
    <m/>
    <m/>
    <x v="0"/>
    <x v="5"/>
    <m/>
    <m/>
    <m/>
    <m/>
    <m/>
    <m/>
    <m/>
    <m/>
    <m/>
  </r>
  <r>
    <s v="ASFAB-00702-02D"/>
    <s v="FAB-00702-02"/>
    <s v="N"/>
    <s v="HOECHOON CHNG"/>
    <s v="FAB, TUNDRA, NARWHAL, REV 02"/>
    <s v="PCB"/>
    <s v="SHENNAN CIRCUITS USA, INC."/>
    <s v="SHENNANCIR"/>
    <s v="FAB-00702-02-EJ REV A0"/>
    <n v="7"/>
    <n v="150"/>
    <n v="108"/>
    <m/>
    <s v="Delivery"/>
    <m/>
    <n v="0"/>
    <n v="0"/>
    <n v="0"/>
    <n v="0"/>
    <n v="0"/>
    <n v="42"/>
    <n v="0"/>
    <n v="0"/>
    <n v="-42"/>
    <s v="Cannot cover demand"/>
    <n v="40.340000000000003"/>
    <m/>
    <n v="-40.340000000000003"/>
    <m/>
    <m/>
    <m/>
    <x v="796"/>
    <s v="SCC-LG2 $39.68000 (50%) / GCE-SZ $41.00000 (50%)"/>
    <s v="150 / 300"/>
    <s v="6 / 8"/>
    <m/>
    <m/>
    <m/>
    <x v="0"/>
    <x v="5"/>
    <m/>
    <m/>
    <m/>
    <m/>
    <m/>
    <m/>
    <m/>
    <m/>
    <m/>
  </r>
  <r>
    <s v="ASFAB-00703-01D"/>
    <s v="FAB-00703-01"/>
    <s v="N"/>
    <s v="RACHEL TAM"/>
    <s v="FAB, TUNDRA, PENGUIN"/>
    <s v="PCB"/>
    <s v="SHENNAN CIRCUITS USA, INC."/>
    <s v="SHENNANCIR"/>
    <s v="FAB-00703-01-EJ REV A0"/>
    <n v="7"/>
    <n v="150"/>
    <n v="150"/>
    <m/>
    <s v="Delivery"/>
    <m/>
    <n v="0"/>
    <n v="0"/>
    <n v="0"/>
    <n v="0"/>
    <n v="0"/>
    <n v="0"/>
    <n v="0"/>
    <n v="0"/>
    <n v="0"/>
    <s v="No demand"/>
    <n v="40.340000000000003"/>
    <m/>
    <n v="-40.340000000000003"/>
    <m/>
    <m/>
    <m/>
    <x v="796"/>
    <s v="SCC-LG2 $39.68000 (50%) / GCE-SZ $41.00000 (50%)"/>
    <s v="150 / 300"/>
    <s v="6 / 8"/>
    <m/>
    <m/>
    <m/>
    <x v="0"/>
    <x v="5"/>
    <m/>
    <m/>
    <m/>
    <m/>
    <m/>
    <m/>
    <m/>
    <m/>
    <m/>
  </r>
  <r>
    <s v="ASFAB-00704-02D"/>
    <s v="FAB-00704-02"/>
    <s v="N"/>
    <s v="RACHEL TAM"/>
    <s v="FAB, TUNDRA, CARIBOU"/>
    <s v="PCB"/>
    <s v="SHENNAN CIRCUITS USA, INC."/>
    <s v="SHENNANCIR"/>
    <s v="FAB-00704-02-EJ REV A0"/>
    <n v="8"/>
    <n v="300"/>
    <n v="231"/>
    <n v="8894.4239999999991"/>
    <s v="Delivery"/>
    <m/>
    <n v="0"/>
    <n v="0"/>
    <n v="0"/>
    <n v="0"/>
    <n v="0"/>
    <n v="69"/>
    <n v="0"/>
    <n v="0"/>
    <n v="-69"/>
    <s v="Cannot cover demand"/>
    <n v="38.503999999999998"/>
    <m/>
    <n v="-38.503999999999998"/>
    <m/>
    <m/>
    <m/>
    <x v="797"/>
    <s v="GCE-SZ  $38.00000 (70%) / SCC-LG2 $39.68000 (30%)"/>
    <s v="300  / 150"/>
    <s v="6  / 5"/>
    <m/>
    <m/>
    <m/>
    <x v="0"/>
    <x v="5"/>
    <m/>
    <m/>
    <m/>
    <m/>
    <m/>
    <m/>
    <m/>
    <m/>
    <m/>
  </r>
  <r>
    <s v="ASFAB-00705-01D"/>
    <s v="FAB-00705-01"/>
    <s v="N"/>
    <s v="RACHEL TAM"/>
    <s v="FAB, TUNDRA, MUSKOX"/>
    <s v="PCB"/>
    <s v="GOLD CIRCUIT ELECTRONICS LTD"/>
    <s v="GOLDCIR"/>
    <s v="FAB-00705-01-EJ REV A0"/>
    <n v="9"/>
    <n v="300"/>
    <n v="300"/>
    <m/>
    <s v="Delivery"/>
    <m/>
    <n v="0"/>
    <n v="0"/>
    <n v="0"/>
    <n v="0"/>
    <n v="0"/>
    <n v="0"/>
    <n v="0"/>
    <n v="0"/>
    <n v="0"/>
    <s v="No demand"/>
    <n v="38.840000000000003"/>
    <m/>
    <n v="-38.840000000000003"/>
    <m/>
    <m/>
    <m/>
    <x v="798"/>
    <s v="GCE-SZ $38.00000 (50%) / SCC-LG2 $39.68000 (50%)"/>
    <s v="300 / 150"/>
    <s v="8 / 6"/>
    <m/>
    <m/>
    <m/>
    <x v="0"/>
    <x v="5"/>
    <m/>
    <m/>
    <m/>
    <m/>
    <m/>
    <m/>
    <m/>
    <m/>
    <m/>
  </r>
  <r>
    <s v="ASFAB-00706-01D"/>
    <s v="FAB-00706-01"/>
    <s v="N"/>
    <s v="RACHEL TAM"/>
    <s v="FAB, TUNDRA, REINDEER"/>
    <s v="PCB"/>
    <s v="SHENNAN CIRCUITS USA, INC."/>
    <s v="SHENNAN CIRCUITS ( SCC ) - LG2 (CHINA)"/>
    <s v="FAB-00706-01-BA"/>
    <n v="6"/>
    <n v="35"/>
    <n v="35"/>
    <m/>
    <s v="Delivery"/>
    <m/>
    <n v="0"/>
    <n v="0"/>
    <n v="0"/>
    <n v="0"/>
    <n v="0"/>
    <n v="0"/>
    <n v="0"/>
    <n v="0"/>
    <n v="0"/>
    <s v="No demand"/>
    <n v="68.141999999999996"/>
    <m/>
    <n v="-68.141999999999996"/>
    <m/>
    <m/>
    <m/>
    <x v="799"/>
    <s v="SCC-LG2 $61.98000 (70%) / WUS-KS  $82.52000 (30%)"/>
    <s v="35  / 150"/>
    <s v="5  / 7"/>
    <m/>
    <m/>
    <m/>
    <x v="0"/>
    <x v="5"/>
    <m/>
    <m/>
    <m/>
    <m/>
    <m/>
    <m/>
    <m/>
    <m/>
    <m/>
  </r>
  <r>
    <s v="ASFAB-00709-02D"/>
    <s v="FAB-00709-02"/>
    <s v="N"/>
    <s v="RACHEL TAM"/>
    <s v="FAB, TUNDRA8, AKUTAN8_HOWL, REV 02"/>
    <s v="PCB"/>
    <s v="WUS PRINTED CIRCUIT (HUANG SHI)"/>
    <s v="WUS - HUBEI"/>
    <s v="FAB-00709-02-CA"/>
    <n v="7"/>
    <n v="800"/>
    <n v="800"/>
    <m/>
    <s v="Delivery"/>
    <m/>
    <n v="0"/>
    <n v="0"/>
    <n v="0"/>
    <n v="0"/>
    <n v="0"/>
    <n v="0"/>
    <n v="0"/>
    <n v="0"/>
    <n v="0"/>
    <s v="No demand"/>
    <n v="9.25"/>
    <m/>
    <n v="-9.25"/>
    <m/>
    <m/>
    <m/>
    <x v="800"/>
    <s v="WUS-HB  $9.25000 (100%)"/>
    <n v="800"/>
    <n v="6"/>
    <m/>
    <m/>
    <m/>
    <x v="0"/>
    <x v="5"/>
    <m/>
    <m/>
    <m/>
    <m/>
    <m/>
    <m/>
    <m/>
    <m/>
    <m/>
  </r>
  <r>
    <s v="ASFAB-00710-01D"/>
    <s v="FAB-00710-01"/>
    <s v="N"/>
    <s v="RACHEL TAM"/>
    <s v="FAB, TUNDRA5, AKUTAN5_HOWL"/>
    <s v="PCB"/>
    <s v="WUS PRINTED CIRCUIT (HUANG SHI)"/>
    <s v="WUS - HUBEI "/>
    <s v="FAB-00710-01-CA"/>
    <n v="7"/>
    <n v="800"/>
    <n v="800"/>
    <m/>
    <s v="Delivery"/>
    <m/>
    <n v="0"/>
    <n v="0"/>
    <n v="0"/>
    <n v="0"/>
    <n v="0"/>
    <n v="0"/>
    <n v="0"/>
    <n v="0"/>
    <n v="0"/>
    <s v="No demand"/>
    <n v="6.48"/>
    <m/>
    <n v="-6.48"/>
    <m/>
    <m/>
    <m/>
    <x v="801"/>
    <s v="WUS-HB  $6.48000 (100%)"/>
    <n v="800"/>
    <n v="6"/>
    <m/>
    <m/>
    <m/>
    <x v="0"/>
    <x v="5"/>
    <m/>
    <m/>
    <m/>
    <m/>
    <m/>
    <m/>
    <m/>
    <m/>
    <m/>
  </r>
  <r>
    <s v="ASFAB-00714-01"/>
    <s v="FAB-00714-01"/>
    <s v="N"/>
    <s v="Ong Ghee Kit"/>
    <s v="FAB, METAMUX48 MAIN BOARD"/>
    <s v="PCB"/>
    <s v="TTM TECHNOLOGIES TRADING (ASIA)"/>
    <s v="TTMTECHNO"/>
    <s v="FAB-00714-01-GA REV A0"/>
    <n v="8"/>
    <n v="100"/>
    <n v="-435"/>
    <m/>
    <s v="Delivery"/>
    <m/>
    <n v="343"/>
    <n v="102"/>
    <n v="0"/>
    <n v="445"/>
    <n v="445"/>
    <n v="535"/>
    <n v="214"/>
    <n v="230"/>
    <n v="-406"/>
    <s v="Cannot cover demand"/>
    <n v="136.715"/>
    <m/>
    <n v="-136.715"/>
    <m/>
    <m/>
    <m/>
    <x v="802"/>
    <s v="TTM-DMC $132.50000 (70%) / WUS-KS $146.55000 (30%)"/>
    <s v="180 / 180"/>
    <s v="7 / 7"/>
    <m/>
    <m/>
    <m/>
    <x v="0"/>
    <x v="5"/>
    <m/>
    <m/>
    <m/>
    <m/>
    <m/>
    <m/>
    <m/>
    <m/>
    <m/>
  </r>
  <r>
    <s v="ASFAB-00722-04"/>
    <s v="FAB-00722-04"/>
    <s v="N"/>
    <s v="Ong Ghee Kit"/>
    <s v="FAB, LYONSVILLE-DD, 1RU"/>
    <s v="PCB"/>
    <s v="GOLD CIRCUIT ELECTRONICS LTD"/>
    <s v="GOLDCIR"/>
    <s v="FAB-00722-04-AC REV A0"/>
    <n v="12"/>
    <n v="100"/>
    <n v="-493"/>
    <m/>
    <s v="Delivery"/>
    <m/>
    <n v="208"/>
    <n v="472"/>
    <n v="0"/>
    <n v="680"/>
    <n v="680"/>
    <n v="593"/>
    <n v="408"/>
    <n v="408"/>
    <n v="-793"/>
    <s v="Cannot cover demand"/>
    <n v="333.91300000000001"/>
    <m/>
    <n v="-333.91300000000001"/>
    <m/>
    <m/>
    <m/>
    <x v="803"/>
    <s v="WUS-KS $305.59000 (70%) / GCE-TW $400.00000 (30%)"/>
    <s v="60 / 60"/>
    <s v="7 / 8"/>
    <m/>
    <m/>
    <m/>
    <x v="0"/>
    <x v="5"/>
    <m/>
    <m/>
    <m/>
    <m/>
    <m/>
    <m/>
    <m/>
    <m/>
    <m/>
  </r>
  <r>
    <s v="ASFAB-00725-01"/>
    <s v="FAB-00725-01"/>
    <s v="N"/>
    <s v="Ong Ghee Kit"/>
    <s v="FAB, EAGLEVILLE, VER 01"/>
    <s v="PCB"/>
    <s v="TTM TECHNOLOGIES TRADING (ASIA)"/>
    <s v="TTMTECHNO"/>
    <s v="FAB-00725-01-DB REV A0"/>
    <n v="10"/>
    <n v="100"/>
    <n v="31"/>
    <m/>
    <s v="Delivery"/>
    <m/>
    <n v="353"/>
    <n v="0"/>
    <n v="0"/>
    <n v="353"/>
    <n v="353"/>
    <n v="69"/>
    <n v="30"/>
    <n v="46"/>
    <n v="254"/>
    <s v="Can cover demand"/>
    <n v="188.893"/>
    <m/>
    <n v="-188.893"/>
    <m/>
    <m/>
    <m/>
    <x v="804"/>
    <s v="TTM-DMC $178.60000 (70%) / WUS-KS $212.91000 (30%)"/>
    <s v="53 / 100"/>
    <s v="7 / 7"/>
    <m/>
    <m/>
    <m/>
    <x v="0"/>
    <x v="5"/>
    <m/>
    <m/>
    <m/>
    <m/>
    <m/>
    <m/>
    <m/>
    <m/>
    <m/>
  </r>
  <r>
    <s v="ASFAB-00743-02D"/>
    <s v="FAB-00743-02"/>
    <s v="N"/>
    <s v="HOECHOON CHNG"/>
    <s v="FAB, CEDARVILLE, VER02"/>
    <s v="PCB"/>
    <s v="WUS PRINTED CIRCUIT (HUANG SHI)"/>
    <s v="WUS"/>
    <s v="FAB-00743-02-AA/AC/AD"/>
    <n v="8"/>
    <n v="100"/>
    <n v="100"/>
    <m/>
    <s v="Delivery"/>
    <m/>
    <n v="0"/>
    <n v="0"/>
    <n v="0"/>
    <n v="0"/>
    <n v="0"/>
    <n v="0"/>
    <n v="0"/>
    <n v="0"/>
    <n v="0"/>
    <s v="No demand"/>
    <n v="114.453"/>
    <m/>
    <n v="-114.453"/>
    <m/>
    <m/>
    <m/>
    <x v="805"/>
    <s v="TTM-DMC  $108.00000 (70%) / WUS-KS  $129.51000 (30%)"/>
    <s v="85  / 130"/>
    <s v="7  / 8"/>
    <m/>
    <m/>
    <m/>
    <x v="0"/>
    <x v="5"/>
    <m/>
    <m/>
    <m/>
    <m/>
    <m/>
    <m/>
    <m/>
    <m/>
    <m/>
  </r>
  <r>
    <s v="ASFAB-00746-02"/>
    <s v="FAB-00746-02"/>
    <s v="N"/>
    <s v="Ong Ghee Kit"/>
    <s v="FAB,  LYREBIRD"/>
    <s v="PCB"/>
    <s v="GOLD CIRCUIT ELECTRONICS LTD"/>
    <s v="GOLDCIR"/>
    <s v="FAB-00746-02-CA REV C0"/>
    <n v="10"/>
    <n v="180"/>
    <n v="-791"/>
    <m/>
    <s v="Delivery"/>
    <m/>
    <n v="414"/>
    <n v="554"/>
    <n v="0"/>
    <n v="968"/>
    <n v="968"/>
    <n v="971"/>
    <n v="270"/>
    <n v="250"/>
    <n v="-827"/>
    <s v="Cannot cover demand"/>
    <n v="62.685000000000002"/>
    <m/>
    <n v="-62.685000000000002"/>
    <m/>
    <m/>
    <m/>
    <x v="806"/>
    <s v="ISU-KR $63.00000 (50%) / GCE-TW $62.37000 (50%)"/>
    <s v="180 / 180"/>
    <s v="7 / 7"/>
    <m/>
    <m/>
    <m/>
    <x v="0"/>
    <x v="5"/>
    <m/>
    <m/>
    <m/>
    <m/>
    <m/>
    <m/>
    <m/>
    <m/>
    <m/>
  </r>
  <r>
    <s v="ASFAB-00748-01D"/>
    <s v="FAB-00748-01"/>
    <s v="N"/>
    <s v="HOECHOON CHNG"/>
    <s v="FAB, MT JACKSON, DB"/>
    <s v="PCB"/>
    <s v="GOLD CIRCUIT ELECTRONICS LTD"/>
    <s v="GOLDCIR"/>
    <s v="FAB-00748-01-AC REV A0"/>
    <n v="10"/>
    <n v="1300"/>
    <n v="476"/>
    <n v="6096.6080000000002"/>
    <s v="Delivery"/>
    <m/>
    <n v="608"/>
    <n v="0"/>
    <n v="0"/>
    <n v="608"/>
    <n v="608"/>
    <n v="824"/>
    <n v="492"/>
    <n v="492"/>
    <n v="-708"/>
    <s v="Cannot cover demand"/>
    <n v="12.808"/>
    <m/>
    <n v="-12.808"/>
    <m/>
    <m/>
    <m/>
    <x v="807"/>
    <s v="GCE-TW $16.00000 (30%) / WUS $11.44000 (70%)"/>
    <m/>
    <s v="8 / 6"/>
    <m/>
    <m/>
    <m/>
    <x v="0"/>
    <x v="5"/>
    <m/>
    <m/>
    <m/>
    <m/>
    <m/>
    <m/>
    <m/>
    <m/>
    <m/>
  </r>
  <r>
    <s v="ASFAB-00759-01"/>
    <s v="FAB-00759-01"/>
    <s v="N"/>
    <s v="Ong Ghee Kit"/>
    <s v="FAB, TEST NVME LOOPBACK BOARD"/>
    <s v="PCB"/>
    <s v="WUS PRINTED CIRCUIT (HUANG SHI)"/>
    <s v="WUS"/>
    <s v="FAB-00759-01-EJ REV A0"/>
    <n v="6"/>
    <n v="1824"/>
    <n v="554"/>
    <m/>
    <s v="Delivery"/>
    <m/>
    <n v="1674"/>
    <n v="0"/>
    <n v="0"/>
    <n v="1674"/>
    <n v="1674"/>
    <n v="1270"/>
    <n v="540"/>
    <n v="500"/>
    <n v="-136"/>
    <s v="Cannot cover demand"/>
    <n v="0.8"/>
    <m/>
    <n v="-0.8"/>
    <m/>
    <m/>
    <m/>
    <x v="139"/>
    <s v="WUS-HB $0.80000 (100%)"/>
    <n v="1824"/>
    <n v="7"/>
    <m/>
    <m/>
    <m/>
    <x v="0"/>
    <x v="5"/>
    <m/>
    <m/>
    <m/>
    <m/>
    <m/>
    <m/>
    <m/>
    <m/>
    <m/>
  </r>
  <r>
    <s v="ASFAB-00769-02"/>
    <s v="FAB-00769-02"/>
    <s v="N"/>
    <s v="Ong Ghee Kit"/>
    <s v="FAB, YUBA, CAMPTONVILLE, 1RU, VER02"/>
    <s v="PCB"/>
    <s v="TTM TECHNOLOGIES TRADING (ASIA)"/>
    <s v="TTMTECHNO"/>
    <s v="FAB-00769-02-AA/AC REV A0"/>
    <n v="7"/>
    <n v="90"/>
    <n v="-848"/>
    <m/>
    <s v="Delivery"/>
    <m/>
    <n v="350"/>
    <n v="540"/>
    <n v="0"/>
    <n v="890"/>
    <n v="890"/>
    <n v="938"/>
    <n v="630"/>
    <n v="630"/>
    <n v="-1218"/>
    <s v="Cannot cover demand"/>
    <n v="115.65900000000001"/>
    <m/>
    <n v="-115.65900000000001"/>
    <m/>
    <m/>
    <m/>
    <x v="808"/>
    <s v="TTM-DMC $110.37000 (70%) / GCE-TW $128.00000 (30%)"/>
    <s v="41 / 90"/>
    <s v="6 / 8"/>
    <m/>
    <m/>
    <m/>
    <x v="0"/>
    <x v="5"/>
    <m/>
    <m/>
    <m/>
    <m/>
    <m/>
    <m/>
    <m/>
    <m/>
    <m/>
  </r>
  <r>
    <s v="ASFAB-00778-02D"/>
    <s v="FAB-00778-02"/>
    <s v="N"/>
    <s v="HOECHOON CHNG"/>
    <s v="FAB, BELVEDERE ISLAND CPU"/>
    <s v="PCB"/>
    <s v="SHENNAN CIRCUITS USA, INC."/>
    <s v="SHENNAN CIRCUITS ( SCC ) - LG2 (CHINA)"/>
    <s v="FAB-00778-02-DB"/>
    <n v="6"/>
    <n v="70"/>
    <n v="-1109"/>
    <m/>
    <s v="Delivery"/>
    <m/>
    <n v="0"/>
    <n v="60"/>
    <n v="0"/>
    <n v="60"/>
    <n v="60"/>
    <n v="1179"/>
    <n v="1500"/>
    <n v="1500"/>
    <n v="-2679"/>
    <s v="Cannot cover demand"/>
    <n v="72.912999999999997"/>
    <m/>
    <n v="-72.912999999999997"/>
    <m/>
    <m/>
    <m/>
    <x v="809"/>
    <s v="SCC-LG2  $70.00000 (70%) / WUS-KS  $79.71000 (30%)"/>
    <s v="70  / 155"/>
    <s v="5  / 8"/>
    <m/>
    <m/>
    <m/>
    <x v="0"/>
    <x v="5"/>
    <m/>
    <m/>
    <m/>
    <m/>
    <m/>
    <m/>
    <m/>
    <m/>
    <m/>
  </r>
  <r>
    <s v="ASFAB-00779-01D"/>
    <s v="FAB-00779-01"/>
    <s v="N"/>
    <s v="HOECHOON CHNG"/>
    <s v="FAB, BELVEDERE ISLAND PORT EXPANDER"/>
    <s v="PCB"/>
    <s v="SHENNAN CIRCUITS USA, INC."/>
    <s v="ISUTREDNG"/>
    <s v="FAB-00779-01-DB REV A0"/>
    <n v="11"/>
    <n v="60"/>
    <n v="-1119"/>
    <m/>
    <s v="Delivery"/>
    <m/>
    <n v="0"/>
    <n v="60"/>
    <n v="0"/>
    <n v="60"/>
    <n v="60"/>
    <n v="1179"/>
    <n v="1500"/>
    <n v="1500"/>
    <n v="-2679"/>
    <s v="Cannot cover demand"/>
    <n v="71.968000000000004"/>
    <m/>
    <n v="-71.968000000000004"/>
    <m/>
    <m/>
    <m/>
    <x v="810"/>
    <s v="SCC-LG2  $70.00000 (70%) / WUS-KS  $76.56000 (30%)"/>
    <s v="60  / 160"/>
    <s v="5  / 8"/>
    <m/>
    <m/>
    <m/>
    <x v="0"/>
    <x v="5"/>
    <m/>
    <m/>
    <m/>
    <m/>
    <m/>
    <m/>
    <m/>
    <m/>
    <m/>
  </r>
  <r>
    <s v="ASFAB-00780-01D"/>
    <s v="FAB-00780-01"/>
    <s v="N"/>
    <s v="HOECHOON CHNG"/>
    <s v="FAB, BELVEDERE ISLAND FAN CARD"/>
    <s v="PCB"/>
    <s v="SHENNAN CIRCUITS USA, INC."/>
    <s v="SHENNANCIR"/>
    <s v="FAB-00780-01-GA REV A0"/>
    <n v="7"/>
    <n v="1000"/>
    <n v="-179"/>
    <m/>
    <s v="Delivery"/>
    <m/>
    <n v="540"/>
    <n v="1280"/>
    <n v="0"/>
    <n v="1820"/>
    <n v="1820"/>
    <n v="1179"/>
    <n v="1500"/>
    <n v="1500"/>
    <n v="-2139"/>
    <s v="Cannot cover demand"/>
    <n v="2.7"/>
    <m/>
    <n v="-2.7"/>
    <m/>
    <m/>
    <m/>
    <x v="105"/>
    <s v="SCC-WX  $2.70000 (50%) / WUS-HB  $2.70000 (50%)"/>
    <s v="162  / 2400"/>
    <s v="5  / 6"/>
    <m/>
    <m/>
    <m/>
    <x v="0"/>
    <x v="5"/>
    <m/>
    <m/>
    <m/>
    <m/>
    <m/>
    <m/>
    <m/>
    <m/>
    <m/>
  </r>
  <r>
    <s v="ASFAB-00781-01D"/>
    <s v="FAB-00781-01"/>
    <s v="N"/>
    <s v="HOECHOON CHNG"/>
    <s v="FAB, BELVEDERE ISLAND FAN BRIDGE"/>
    <s v="PCB"/>
    <s v="SHENNAN CIRCUITS USA, INC."/>
    <s v="SHENNANCIR"/>
    <s v="FAB-00781-01-GA REV A0"/>
    <n v="8"/>
    <n v="1680"/>
    <n v="501"/>
    <m/>
    <s v="Delivery"/>
    <m/>
    <n v="60"/>
    <n v="1701"/>
    <n v="0"/>
    <n v="1761"/>
    <n v="1761"/>
    <n v="1179"/>
    <n v="1500"/>
    <n v="1500"/>
    <n v="-2619"/>
    <s v="Cannot cover demand"/>
    <n v="2.08"/>
    <m/>
    <n v="-2.08"/>
    <m/>
    <m/>
    <m/>
    <x v="154"/>
    <s v="SCC-WX  $2.00000 (50%) / WUS-HB  $2.16000 (50%)"/>
    <s v="121  / 2800"/>
    <s v="5  / 7"/>
    <m/>
    <m/>
    <m/>
    <x v="0"/>
    <x v="5"/>
    <m/>
    <m/>
    <m/>
    <m/>
    <m/>
    <m/>
    <m/>
    <m/>
    <m/>
  </r>
  <r>
    <s v="ASFAB-00782-02D"/>
    <s v="FAB-00782-02"/>
    <s v="N"/>
    <s v="HOECHOON CHNG"/>
    <s v="FAB, BELVEDERE ISLAND 12V INTERPOSER"/>
    <s v="PCB"/>
    <s v="WUS PRINTED CIRCUIT (HUANG SHI)"/>
    <s v="WUS"/>
    <s v="FAB-00782-02-CA REV A0"/>
    <n v="8"/>
    <n v="1050"/>
    <n v="-129"/>
    <m/>
    <s v="Delivery"/>
    <m/>
    <n v="1660"/>
    <n v="0"/>
    <n v="0"/>
    <n v="1660"/>
    <n v="1660"/>
    <n v="1179"/>
    <n v="1500"/>
    <n v="1500"/>
    <n v="-1019"/>
    <s v="Cannot cover demand"/>
    <n v="1.18"/>
    <m/>
    <n v="-1.18"/>
    <m/>
    <m/>
    <m/>
    <x v="737"/>
    <s v="WUS-HB  $1.18000 (100%) / TTM-DMC  $6.52000 (0%)"/>
    <s v="3000  / 384"/>
    <s v="5  / 7"/>
    <m/>
    <m/>
    <m/>
    <x v="0"/>
    <x v="5"/>
    <m/>
    <m/>
    <m/>
    <m/>
    <m/>
    <m/>
    <m/>
    <m/>
    <m/>
  </r>
  <r>
    <s v="ASFAB-00785-01D"/>
    <s v="FAB-00785-01"/>
    <s v="N"/>
    <s v="HOECHOON CHNG"/>
    <s v="FAB, CLOCK MEZZANINE BLANK PCB"/>
    <s v="PCB"/>
    <s v="TTM TECHNOLOGIES TRADING (ASIA)"/>
    <s v="TTMTECHNO"/>
    <s v="FAB-00785-01-EJ REV A0"/>
    <n v="6"/>
    <n v="920"/>
    <n v="870"/>
    <m/>
    <s v="Delivery"/>
    <m/>
    <n v="508"/>
    <n v="0"/>
    <n v="0"/>
    <n v="508"/>
    <n v="508"/>
    <n v="50"/>
    <n v="0"/>
    <n v="0"/>
    <n v="458"/>
    <s v="Can cover demand"/>
    <n v="2.72"/>
    <m/>
    <n v="-2.72"/>
    <m/>
    <m/>
    <m/>
    <x v="811"/>
    <s v="TTM-DMC $2.72000 (100%)"/>
    <n v="920"/>
    <n v="5"/>
    <m/>
    <m/>
    <m/>
    <x v="0"/>
    <x v="5"/>
    <m/>
    <m/>
    <m/>
    <m/>
    <m/>
    <m/>
    <m/>
    <m/>
    <m/>
  </r>
  <r>
    <s v="ASFAB-00792-01D"/>
    <s v="FAB-00792-01"/>
    <s v="N"/>
    <s v="HOECHOON CHNG"/>
    <s v="FAB, CONNECT48 V3 MAIN BOARD"/>
    <s v="PCB"/>
    <s v="TTM TECHNOLOGIES TRADING (ASIA)"/>
    <s v="TTMTECHNO"/>
    <s v="FAB-00792-01-GA REV A0"/>
    <n v="7"/>
    <n v="46"/>
    <n v="-66"/>
    <m/>
    <s v="Delivery"/>
    <m/>
    <n v="132"/>
    <n v="0"/>
    <n v="0"/>
    <n v="132"/>
    <n v="132"/>
    <n v="112"/>
    <n v="87"/>
    <n v="87"/>
    <n v="-67"/>
    <s v="Cannot cover demand"/>
    <n v="98.93"/>
    <m/>
    <n v="-98.93"/>
    <m/>
    <m/>
    <m/>
    <x v="812"/>
    <s v="TTM-DMC $98.93000 (100%)"/>
    <n v="46"/>
    <n v="6"/>
    <m/>
    <m/>
    <m/>
    <x v="0"/>
    <x v="5"/>
    <m/>
    <m/>
    <m/>
    <m/>
    <m/>
    <m/>
    <m/>
    <m/>
    <m/>
  </r>
  <r>
    <s v="ASFAB-00793-01D"/>
    <s v="FAB-00793-01"/>
    <s v="N"/>
    <s v="HOECHOON CHNG"/>
    <s v="FAB, SATA BACKPLANE BOARD"/>
    <s v="PCB"/>
    <s v="WUS PRINTED CIRCUIT (HUANG SHI)"/>
    <s v="WUS"/>
    <s v="FAB-00793-01-EJ REV A0"/>
    <n v="8"/>
    <n v="2640"/>
    <n v="2640"/>
    <m/>
    <s v="Delivery"/>
    <m/>
    <n v="1035"/>
    <n v="0"/>
    <n v="0"/>
    <n v="1035"/>
    <n v="1035"/>
    <n v="0"/>
    <n v="0"/>
    <n v="0"/>
    <n v="1035"/>
    <s v="No demand"/>
    <n v="1.32"/>
    <m/>
    <n v="-1.32"/>
    <m/>
    <m/>
    <m/>
    <x v="813"/>
    <s v="WUS-HB $1.32000 (100%)"/>
    <n v="2640"/>
    <n v="5"/>
    <m/>
    <m/>
    <m/>
    <x v="0"/>
    <x v="5"/>
    <m/>
    <m/>
    <m/>
    <m/>
    <m/>
    <m/>
    <m/>
    <m/>
    <m/>
  </r>
  <r>
    <s v="ASFAB-00852-01D"/>
    <s v="FAB-00852-01"/>
    <s v="N"/>
    <s v="HOECHOON CHNG"/>
    <s v="FAB, YUBA, MARYSVILLE-10, 1RU"/>
    <s v="PCB"/>
    <s v="SHENNAN CIRCUITS ( SCC ) - LG2 (CHINA) "/>
    <s v="SHENNAN CIRCUITS ( SCC ) - LG2 (CHINA) "/>
    <s v="FAB-00852-01-ED"/>
    <n v="7"/>
    <n v="60"/>
    <n v="-301"/>
    <m/>
    <s v="Delivery"/>
    <m/>
    <n v="0"/>
    <n v="38"/>
    <n v="0"/>
    <n v="38"/>
    <n v="38"/>
    <n v="361"/>
    <n v="260"/>
    <n v="300"/>
    <n v="-621"/>
    <s v="Cannot cover demand"/>
    <n v="70.741"/>
    <m/>
    <n v="-70.741"/>
    <m/>
    <m/>
    <m/>
    <x v="814"/>
    <s v="SCC-LG2  $63.16000 (70%) / WUS-KS  $88.43000 (30%)"/>
    <s v="50  / 150"/>
    <s v="5  / 7"/>
    <m/>
    <m/>
    <m/>
    <x v="0"/>
    <x v="5"/>
    <m/>
    <m/>
    <m/>
    <m/>
    <m/>
    <m/>
    <m/>
    <m/>
    <m/>
  </r>
  <r>
    <s v="ASMEM-00015"/>
    <s v="MEM-00015"/>
    <s v="N"/>
    <s v="Eeling Khuan"/>
    <s v="MEM SEEPROM SMBUS 64KBIT DIP8"/>
    <s v="MEMNONVOL"/>
    <s v="FUTURE ELECTRONICS"/>
    <s v="MICROCHIP"/>
    <s v="24AA64-I/P"/>
    <n v="15"/>
    <n v="900"/>
    <n v="-99"/>
    <m/>
    <s v="PO"/>
    <m/>
    <n v="1733"/>
    <n v="0"/>
    <n v="0"/>
    <n v="1733"/>
    <n v="1733"/>
    <n v="999"/>
    <n v="0"/>
    <n v="0"/>
    <n v="734"/>
    <s v="Can cover demand"/>
    <n v="0.255"/>
    <m/>
    <n v="-0.255"/>
    <m/>
    <m/>
    <m/>
    <x v="815"/>
    <s v="Microchip - Future  $0.25500 (100%)"/>
    <n v="2880"/>
    <n v="20"/>
    <s v="24AA64-I/P"/>
    <m/>
    <m/>
    <x v="0"/>
    <x v="6"/>
    <m/>
    <m/>
    <m/>
    <m/>
    <m/>
    <m/>
    <m/>
    <m/>
    <m/>
  </r>
  <r>
    <s v="ASMEM-00016"/>
    <s v="MEM-00016"/>
    <s v="N"/>
    <s v="Joalin Chee"/>
    <s v="MEM FLASH ALTERA FPGA EPCS4"/>
    <s v="MEMNONVOL"/>
    <s v="ARROW ELECTRONICS ASIA (S) PTE. LTD"/>
    <s v="MACRONIX"/>
    <s v="MX25L4006EM1I-12G"/>
    <n v="29"/>
    <n v="2500"/>
    <n v="1937"/>
    <m/>
    <s v="PO"/>
    <m/>
    <n v="2096"/>
    <n v="0"/>
    <n v="0"/>
    <n v="2096"/>
    <n v="2096"/>
    <n v="563"/>
    <n v="0"/>
    <n v="0"/>
    <n v="1533"/>
    <s v="Can cover demand"/>
    <n v="0.26404"/>
    <m/>
    <n v="-0.26404"/>
    <m/>
    <m/>
    <m/>
    <x v="816"/>
    <s v="Macronix - Arrow  $0.20400 (80%) / Macronix - Future  $0.30500 (20%)"/>
    <s v="480 / 170"/>
    <s v="10 / 2"/>
    <s v="MX25L4006EM1I-12G /  MX25L4006EM1I-12G"/>
    <s v="1/17 JM: PO Based"/>
    <m/>
    <x v="0"/>
    <x v="6"/>
    <m/>
    <m/>
    <m/>
    <m/>
    <m/>
    <m/>
    <m/>
    <m/>
    <m/>
  </r>
  <r>
    <s v="ASMEM-00109"/>
    <s v="MEM-00109"/>
    <s v="N"/>
    <s v="Eeling Khuan"/>
    <s v="IC, EEPROM, I2C, 32K, 4KX8, 2KBIT, 1.7-5"/>
    <s v="MEMNONVOL"/>
    <s v="AVNET INC."/>
    <s v="MICROCHIP"/>
    <s v="AT24C32D-XHM-T"/>
    <n v="13"/>
    <n v="5000"/>
    <n v="4222"/>
    <m/>
    <s v="PO"/>
    <m/>
    <n v="4675"/>
    <n v="0"/>
    <n v="0"/>
    <n v="4675"/>
    <n v="4675"/>
    <n v="778"/>
    <n v="270"/>
    <n v="250"/>
    <n v="3627"/>
    <s v="Can cover demand"/>
    <n v="0.28000000000000003"/>
    <m/>
    <n v="-0.28000000000000003"/>
    <m/>
    <m/>
    <m/>
    <x v="817"/>
    <s v="Microchip - Arrow  $0.23000 (100%)"/>
    <n v="5000"/>
    <n v="7"/>
    <s v="AT24C32D-XHM-T"/>
    <s v="1/17 JM: PO Based"/>
    <m/>
    <x v="0"/>
    <x v="6"/>
    <m/>
    <m/>
    <m/>
    <m/>
    <m/>
    <m/>
    <m/>
    <m/>
    <m/>
  </r>
  <r>
    <s v="ASMEM-00116"/>
    <s v="MEM-00116"/>
    <s v="N"/>
    <s v="Siewean Lim"/>
    <s v="MEM FLASH USB MODULE 2GB STANDARD PROFIL"/>
    <s v="MEMNONVOL"/>
    <s v="SMART MODULAR TECHNOLOGIES SDN BHD"/>
    <s v="SMARTMDLR"/>
    <s v="SSEU52U002GQ9BCRS"/>
    <n v="15"/>
    <n v="250"/>
    <n v="-19"/>
    <m/>
    <s v="PO"/>
    <s v="MB: Smart PO."/>
    <n v="208"/>
    <n v="0"/>
    <n v="0"/>
    <n v="208"/>
    <n v="208"/>
    <n v="269"/>
    <n v="0"/>
    <n v="0"/>
    <n v="-61"/>
    <s v="Cannot cover demand"/>
    <n v="16.5"/>
    <m/>
    <n v="-16.5"/>
    <m/>
    <m/>
    <m/>
    <x v="818"/>
    <s v="Smart  $17.25000 (100%)"/>
    <n v="250"/>
    <n v="8"/>
    <s v="SSEU52U002GQ9BCRS"/>
    <s v="1/17 JM: SMART PO Based"/>
    <m/>
    <x v="0"/>
    <x v="6"/>
    <m/>
    <m/>
    <m/>
    <m/>
    <m/>
    <m/>
    <m/>
    <m/>
    <m/>
  </r>
  <r>
    <s v="ASMEM-00136"/>
    <s v="MEM-00136"/>
    <s v="N"/>
    <s v="Eeling Khuan"/>
    <s v="MEM MOD SDRM DDR3 1333M 2GB ECC NON DIMM"/>
    <s v="MEMNONVOL"/>
    <s v="TRICOR TECHNOLOGIES, INC."/>
    <s v="TRICORTECH"/>
    <s v="TRF7256U64F9333G8-NYIP"/>
    <n v="5"/>
    <n v="500"/>
    <n v="-38"/>
    <m/>
    <s v="Delivery"/>
    <s v="MB: Tricor Delivery."/>
    <n v="416"/>
    <n v="0"/>
    <n v="0"/>
    <n v="416"/>
    <n v="416"/>
    <n v="538"/>
    <n v="0"/>
    <n v="0"/>
    <n v="-122"/>
    <s v="Cannot cover demand"/>
    <n v="29"/>
    <m/>
    <n v="-29"/>
    <m/>
    <m/>
    <m/>
    <x v="819"/>
    <s v="Tricor  $29.00000 (100%)"/>
    <n v="100"/>
    <n v="5"/>
    <s v="TRF7256U64F9333G8-NYIP"/>
    <s v="1/17 JM: Tricor Delivery based"/>
    <m/>
    <x v="0"/>
    <x v="6"/>
    <m/>
    <m/>
    <m/>
    <m/>
    <m/>
    <m/>
    <m/>
    <m/>
    <m/>
  </r>
  <r>
    <s v="ASMEM-00145"/>
    <s v="MEM-00145"/>
    <s v="N"/>
    <s v="Eeling Khuan"/>
    <s v="MEM DDR3 SDRAM 2GB 128X16 1066MHZ FBGA96"/>
    <s v="MEMNONVOL"/>
    <s v="MEMPHIS ELECTRONIC HONG KONG LTD."/>
    <s v="HYNIXSEMI"/>
    <s v="H5TQ2G63GFR-TEC"/>
    <n v="13"/>
    <n v="2000"/>
    <n v="2000"/>
    <m/>
    <s v="Delivery"/>
    <s v="MB: SK Hynix PO / Micron Delivery."/>
    <n v="5048"/>
    <n v="0"/>
    <n v="0"/>
    <n v="5048"/>
    <n v="5048"/>
    <n v="0"/>
    <n v="0"/>
    <n v="0"/>
    <n v="5048"/>
    <s v="No demand"/>
    <n v="2.2599999999999998"/>
    <m/>
    <n v="-2.2599999999999998"/>
    <m/>
    <m/>
    <m/>
    <x v="549"/>
    <s v="Micron  $2.26000 (100%)"/>
    <n v="1368"/>
    <n v="5"/>
    <s v=" MT41J128M16JT-093:K TR"/>
    <m/>
    <m/>
    <x v="0"/>
    <x v="6"/>
    <m/>
    <m/>
    <m/>
    <m/>
    <m/>
    <m/>
    <m/>
    <m/>
    <m/>
  </r>
  <r>
    <s v="ASMEM-00147"/>
    <s v="MEM-00147"/>
    <s v="N"/>
    <s v="Joalin Chee"/>
    <s v="MEM FLASH ALTERA FPGA EPCS64 SOIC16"/>
    <s v="MEMNONVOL"/>
    <s v="AVNET INC."/>
    <s v="MACRONIX"/>
    <s v="MX25L6433FMI-08G(TAPE/REEL)"/>
    <n v="19"/>
    <n v="1000"/>
    <n v="-33351"/>
    <m/>
    <s v="PO"/>
    <s v="MB: All PO."/>
    <n v="8853"/>
    <n v="23000"/>
    <n v="9000"/>
    <n v="31853"/>
    <n v="40853"/>
    <n v="34351"/>
    <n v="8578"/>
    <n v="8378"/>
    <n v="-2076"/>
    <s v="Cannot cover demand"/>
    <n v="0.67469999999999997"/>
    <m/>
    <n v="-0.67469999999999997"/>
    <m/>
    <m/>
    <m/>
    <x v="315"/>
    <s v="Macronix - Avnet  $0.67470 (0%) / Macronix - Arrow  $0.64800 (100%)"/>
    <s v="440 / 176"/>
    <s v="14 / 10"/>
    <s v="MX25L6433FMI-08G /  MX25L6433FMI-08G"/>
    <s v="1/17 JM: PO Based"/>
    <m/>
    <x v="0"/>
    <x v="6"/>
    <m/>
    <m/>
    <m/>
    <m/>
    <m/>
    <m/>
    <m/>
    <m/>
    <m/>
  </r>
  <r>
    <s v="ASMEM-00150"/>
    <s v="MEM-00150"/>
    <s v="N"/>
    <s v="Khailih Fang"/>
    <s v="MEM MOD SDRAM DDR3-1600 4GB ECC NoR DIMM"/>
    <s v="MEMNONVOL"/>
    <s v="UNIGEN CORPORATION"/>
    <s v="UNIGEN"/>
    <s v="U51U7200N8DD-BDH-ARSF"/>
    <n v="15"/>
    <n v="200"/>
    <n v="200"/>
    <m/>
    <s v="Delivery"/>
    <s v="MB: Unigen Delivery."/>
    <n v="0"/>
    <n v="0"/>
    <n v="0"/>
    <n v="0"/>
    <n v="0"/>
    <n v="0"/>
    <n v="0"/>
    <n v="0"/>
    <n v="0"/>
    <s v="No demand"/>
    <n v="33"/>
    <m/>
    <n v="-33"/>
    <m/>
    <m/>
    <m/>
    <x v="820"/>
    <s v="Unigen  $33.90000 (100%)"/>
    <n v="200"/>
    <n v="10"/>
    <s v="U51U7200N8DD-BDH-ARS​F"/>
    <m/>
    <m/>
    <x v="0"/>
    <x v="6"/>
    <m/>
    <m/>
    <m/>
    <m/>
    <m/>
    <m/>
    <m/>
    <m/>
    <m/>
  </r>
  <r>
    <s v="ASMEM-00159"/>
    <s v="MEM-00159"/>
    <s v="N"/>
    <s v="Siewean Lim"/>
    <s v="MEM FLASH USB MOD 4GB STANDARD PROFILE"/>
    <s v="MEMNONVOL"/>
    <s v="SANMINA-SCI CORPORATION"/>
    <s v="VIKING"/>
    <s v="VRFDUC34096YCHA3"/>
    <n v="22"/>
    <n v="100"/>
    <n v="-12842"/>
    <m/>
    <s v="Delivery"/>
    <m/>
    <n v="200"/>
    <n v="12959"/>
    <n v="0"/>
    <n v="13159"/>
    <n v="13159"/>
    <n v="12942"/>
    <n v="2040"/>
    <n v="1935"/>
    <n v="-14782"/>
    <s v="Cannot cover demand"/>
    <n v="23.125"/>
    <m/>
    <n v="-23.125"/>
    <m/>
    <m/>
    <m/>
    <x v="821"/>
    <s v="Smart  $23.50000 (20%) / Wintec  $22.25000 (30%) / Viking  $25.90000 (50%)"/>
    <s v="200 / 100 / 100"/>
    <s v="8 / 12 / 12"/>
    <s v="SPEU52U004GQAUC2RS /  W7EU004G1XD-S20TF-2D2.A6T /  VRFDUC34096YCHA3"/>
    <s v="1/17 JM: SMART xxx / Wintec Delivery / Viking Delivery"/>
    <m/>
    <x v="0"/>
    <x v="6"/>
    <m/>
    <m/>
    <m/>
    <m/>
    <m/>
    <m/>
    <m/>
    <m/>
    <m/>
  </r>
  <r>
    <s v="ASMEM-00160"/>
    <s v="MEM-00160"/>
    <s v="N"/>
    <s v="Eeling Khuan"/>
    <s v="MEM MOD SDRM DDR3-1600 8GB ECC N DIMM240"/>
    <s v="MEMNONVOL"/>
    <s v="SANMINA-SCI CORPORATION"/>
    <s v="VIKING"/>
    <s v="VR7EU1G7298HBFSE"/>
    <n v="17"/>
    <n v="200"/>
    <n v="-872"/>
    <m/>
    <s v="Delivery"/>
    <s v="MB: All Delivery."/>
    <n v="638"/>
    <n v="400"/>
    <n v="500"/>
    <n v="1038"/>
    <n v="1538"/>
    <n v="1072"/>
    <n v="456"/>
    <n v="456"/>
    <n v="-890"/>
    <s v="Cannot cover demand"/>
    <n v="50.6"/>
    <m/>
    <n v="-50.6"/>
    <m/>
    <m/>
    <m/>
    <x v="822"/>
    <s v="Unigen  $45.40000 (40%) / Viking  $56.20000 (60%)"/>
    <s v="200 / 100"/>
    <s v="10 / 10"/>
    <s v="U10U7200P8DD-BET-ARSE /  VR7EU1G7298HBFSE"/>
    <s v="1/17 JM: Unigen Delivery based / Viking Delivery Based"/>
    <m/>
    <x v="0"/>
    <x v="6"/>
    <m/>
    <m/>
    <m/>
    <m/>
    <m/>
    <m/>
    <m/>
    <m/>
    <m/>
  </r>
  <r>
    <s v="ASMEM-00166"/>
    <s v="MEM-00166"/>
    <s v="N"/>
    <s v="Eeling Khuan"/>
    <s v="IC,DDR3 SDRAM,4GBIT,512MX8,800MHZ,78FBGA"/>
    <s v="MEMNONVOL"/>
    <s v="AVNET INC."/>
    <s v="MICRON"/>
    <s v="MT41K512M8DA-107:P TR"/>
    <n v="13"/>
    <n v="2000"/>
    <n v="-96172"/>
    <m/>
    <s v="PO"/>
    <s v="MB: Nanya PO / Micron Delivery."/>
    <n v="91982"/>
    <n v="30000"/>
    <n v="0"/>
    <n v="121982"/>
    <n v="121982"/>
    <n v="98172"/>
    <n v="70794"/>
    <n v="63000"/>
    <n v="-46984"/>
    <s v="Cannot cover demand"/>
    <n v="2.153"/>
    <m/>
    <n v="-2.153"/>
    <m/>
    <m/>
    <m/>
    <x v="823"/>
    <s v="Nanya  $2.05000 (70%) / Micron  $2.51000 (30%)"/>
    <s v="2000 / 2000"/>
    <s v="10 / 7"/>
    <s v="NT5CC512M8EQ-EK /  MT41K512M8DA-107:P TR"/>
    <s v="1/17 JM: Nanya PO Based / "/>
    <m/>
    <x v="0"/>
    <x v="6"/>
    <m/>
    <m/>
    <m/>
    <m/>
    <m/>
    <m/>
    <m/>
    <m/>
    <m/>
  </r>
  <r>
    <s v="ASMEM-00171"/>
    <s v="MEM-00171"/>
    <s v="N"/>
    <s v="Eeling Khuan"/>
    <s v="MEM UDIMM DDR3-1600 SNG RANK 4GB DIMM240"/>
    <s v="MEMNONVOL"/>
    <s v="TRICOR TECHNOLOGIES, INC."/>
    <s v="TRICORTECH"/>
    <s v="TRF7251U67G1600G8-NYEBP"/>
    <n v="15"/>
    <n v="500"/>
    <n v="-16322"/>
    <m/>
    <s v="Delivery"/>
    <s v="MB: Tricor Delivery /Smart PO."/>
    <n v="4749"/>
    <n v="8000"/>
    <n v="0"/>
    <n v="12749"/>
    <n v="12749"/>
    <n v="16822"/>
    <n v="885"/>
    <n v="825"/>
    <n v="-12958"/>
    <s v="Cannot cover demand"/>
    <n v="27"/>
    <m/>
    <n v="-27"/>
    <m/>
    <m/>
    <m/>
    <x v="617"/>
    <s v="Tricor  $27.00000 (100%) / Smart  $41.00000 (0%)"/>
    <s v="100 / 150"/>
    <s v="5 / 8"/>
    <s v="TRF7251U67G1600G8-NYEBP /  SH5127UV351816SE"/>
    <s v="1/17 JM: Tricor Delivery based / SMART PO Based"/>
    <m/>
    <x v="0"/>
    <x v="6"/>
    <m/>
    <m/>
    <m/>
    <m/>
    <m/>
    <m/>
    <m/>
    <m/>
    <m/>
  </r>
  <r>
    <s v="ASMEM-00176"/>
    <s v="MEM-00176"/>
    <s v="N"/>
    <s v="Eeling Khuan"/>
    <s v="MEM, SSD, 120G, MLC, M.2"/>
    <s v="MEMNONVOL"/>
    <s v="VIRTIUM LLC"/>
    <s v="VIRTIUMTEC"/>
    <s v="VSFBM8CC120G-ARI"/>
    <n v="15"/>
    <n v="100"/>
    <n v="-1303"/>
    <m/>
    <s v="PO"/>
    <s v="MB: Virtium PO /Smart PO."/>
    <n v="832"/>
    <n v="501"/>
    <n v="200"/>
    <n v="1333"/>
    <n v="1533"/>
    <n v="1403"/>
    <n v="467"/>
    <n v="465"/>
    <n v="-337"/>
    <s v="Cannot cover demand"/>
    <n v="68.64"/>
    <m/>
    <n v="-68.64"/>
    <m/>
    <m/>
    <m/>
    <x v="824"/>
    <s v="Virtium  $71.40000 (100%) / Smart  $81.50000 (0%)"/>
    <s v="100 / 50"/>
    <s v="10 / 20"/>
    <s v="VSFBM8CC120G-ARI /  SV9M2S86D120GLM22"/>
    <s v="1/17 JM: Virtium PO based / SMART PO Based"/>
    <m/>
    <x v="0"/>
    <x v="6"/>
    <m/>
    <m/>
    <m/>
    <m/>
    <m/>
    <m/>
    <m/>
    <m/>
    <m/>
  </r>
  <r>
    <s v="ASMEM-00178"/>
    <s v="MEM-00178"/>
    <s v="N"/>
    <s v="Eeling Khuan"/>
    <s v="MEM, SSD, 120G, MLC, CLIENT CLASS, 2.5&quot;"/>
    <s v="MEMNONVOL"/>
    <s v="SANMINA-SCI CORPORATION"/>
    <s v="VIKING"/>
    <s v="VPFS22120GTCBMTL"/>
    <n v="13"/>
    <n v="100"/>
    <n v="83"/>
    <m/>
    <s v="Delivery"/>
    <s v="MB: Virtium PO / Viking Delivery."/>
    <n v="106"/>
    <n v="0"/>
    <n v="0"/>
    <n v="106"/>
    <n v="106"/>
    <n v="17"/>
    <n v="0"/>
    <n v="0"/>
    <n v="89"/>
    <s v="Can cover demand"/>
    <n v="89.3"/>
    <m/>
    <n v="-89.3"/>
    <m/>
    <m/>
    <m/>
    <x v="825"/>
    <s v="Virtium  $87.15000 (30%) / Viking  $92.00000 (70%)"/>
    <s v="100 / 100"/>
    <s v="10 / 16"/>
    <s v="VSFB25CC120G-150 /  VPFS22120GTCBMTL"/>
    <s v="1/17 JM: Virtium PO based"/>
    <m/>
    <x v="0"/>
    <x v="6"/>
    <m/>
    <m/>
    <m/>
    <m/>
    <m/>
    <m/>
    <m/>
    <m/>
    <m/>
  </r>
  <r>
    <s v="ASMEM-00181"/>
    <s v="MEM-00181"/>
    <s v="N"/>
    <s v="Eeling Khuan"/>
    <s v="MEM,UDIMM,DDR3-1866 DUAL RANK,1.5V,4GB,E"/>
    <s v="MEMNONVOL"/>
    <s v="SMART MODULAR TECHNOLOGIES SDN BHD"/>
    <s v="SMARTMDLR"/>
    <s v="SH5127UD351838SE"/>
    <n v="15"/>
    <n v="150"/>
    <n v="-1129"/>
    <m/>
    <s v="PO"/>
    <s v="MB: Smart PO."/>
    <n v="918"/>
    <n v="350"/>
    <n v="450"/>
    <n v="1268"/>
    <n v="1718"/>
    <n v="1279"/>
    <n v="803"/>
    <n v="771"/>
    <n v="-364"/>
    <s v="Cannot cover demand"/>
    <n v="32"/>
    <m/>
    <n v="-32"/>
    <m/>
    <m/>
    <m/>
    <x v="826"/>
    <s v="Smart  $34.50000 (100%)"/>
    <n v="200"/>
    <n v="8"/>
    <s v="SH5127UD351838SE"/>
    <s v="1/17 JM: SMART PO Based"/>
    <m/>
    <x v="0"/>
    <x v="6"/>
    <m/>
    <m/>
    <m/>
    <m/>
    <m/>
    <m/>
    <m/>
    <m/>
    <m/>
  </r>
  <r>
    <s v="ASMEM-00184"/>
    <s v="MEM-00184"/>
    <s v="N"/>
    <s v="Eeling Khuan"/>
    <s v="MEM, EMMC, 8GB, 153 OR 169WFBGA, 12X16MM"/>
    <s v="MEMNONVOL"/>
    <s v="AVNET INC."/>
    <s v="MICRON"/>
    <s v="MTFC8GAKAJCN-1M WT"/>
    <n v="13"/>
    <n v="1520"/>
    <n v="-36620"/>
    <m/>
    <s v="Delivery"/>
    <s v="MB: Micron Delivery / Kioxia Delivery / SMART PO / Tricor Delivery."/>
    <n v="19622"/>
    <n v="13966"/>
    <n v="1600"/>
    <n v="33588"/>
    <n v="35188"/>
    <n v="38140"/>
    <n v="20730"/>
    <n v="18870"/>
    <n v="-39248"/>
    <s v="Cannot cover demand"/>
    <n v="4.984"/>
    <m/>
    <n v="-4.984"/>
    <m/>
    <m/>
    <m/>
    <x v="827"/>
    <s v="Micron  $5.12000 (80%) / Smart  $6.30000 (20%) / Tricor  $6.00000 (0%)"/>
    <s v="1520 / 1000 / 760"/>
    <s v="6 / 20 / 6"/>
    <s v="MTFC8GAKAJCN-1M WT /  SH9M8GP1ATI01 /  SM662PX8-AC"/>
    <s v="1/17 JM: Micron XXXX / Kioxia Delivery based / SMART PO Based / Tricor Delivery Based"/>
    <m/>
    <x v="0"/>
    <x v="6"/>
    <m/>
    <m/>
    <m/>
    <m/>
    <m/>
    <m/>
    <m/>
    <m/>
    <m/>
  </r>
  <r>
    <s v="ASMEM-00186"/>
    <s v="MEM-00186"/>
    <s v="N"/>
    <s v="Eeling Khuan"/>
    <s v="IC, GDDR5, SDRAM, 4GBIT, 128MX32, 5GBS,"/>
    <s v="MEMNONVOL"/>
    <s v="AVNET INC."/>
    <s v="MICRON"/>
    <s v="EDW4032CABG-50-N-F-R"/>
    <n v="21"/>
    <n v="2000"/>
    <n v="-186072"/>
    <m/>
    <s v="PO"/>
    <m/>
    <n v="291089"/>
    <n v="0"/>
    <n v="0"/>
    <n v="291089"/>
    <n v="291089"/>
    <n v="188072"/>
    <n v="86016"/>
    <n v="90056"/>
    <n v="17001"/>
    <s v="Can cover demand"/>
    <n v="7"/>
    <m/>
    <n v="-7"/>
    <m/>
    <m/>
    <m/>
    <x v="828"/>
    <s v="Samsung  $7.00000 (100%)"/>
    <n v="1000"/>
    <n v="11"/>
    <s v="K4G41325FE-HC28"/>
    <m/>
    <m/>
    <x v="0"/>
    <x v="6"/>
    <m/>
    <m/>
    <m/>
    <m/>
    <m/>
    <m/>
    <m/>
    <m/>
    <m/>
  </r>
  <r>
    <s v="ASMEM-00186D1"/>
    <s v="MEM-00186"/>
    <s v="N"/>
    <s v="Eeling Khuan"/>
    <s v="IC, GDDR5, SDRAM, 4GBIT, 128MX32, 5GBS,"/>
    <s v="MEMNONVOL"/>
    <s v="AVNET INC."/>
    <s v="SAMSUNG"/>
    <s v="K4G41325FE-HC28000"/>
    <n v="21"/>
    <n v="1120"/>
    <n v="-186952"/>
    <m/>
    <s v="PO"/>
    <m/>
    <n v="291089"/>
    <n v="0"/>
    <n v="0"/>
    <n v="291089"/>
    <n v="291089"/>
    <n v="188072"/>
    <n v="86016"/>
    <n v="90056"/>
    <n v="17001"/>
    <s v="Can cover demand"/>
    <n v="7"/>
    <m/>
    <n v="-7"/>
    <m/>
    <m/>
    <m/>
    <x v="828"/>
    <s v="Samsung  $7.00000 (100%)"/>
    <n v="1000"/>
    <n v="11"/>
    <s v="K4G41325FE-HC28"/>
    <m/>
    <m/>
    <x v="0"/>
    <x v="6"/>
    <m/>
    <m/>
    <m/>
    <m/>
    <m/>
    <m/>
    <m/>
    <m/>
    <m/>
  </r>
  <r>
    <s v="ASMEM-00198"/>
    <s v="MEM-00198"/>
    <s v="N"/>
    <s v="Eeling Khuan"/>
    <s v="IC, SEEPROM, SPI, 256MBITS, 1.8V, SO16"/>
    <s v="MEMNONVOL"/>
    <s v="AVNET INC."/>
    <s v="MICRON"/>
    <s v="MT25QU256ABA8ESF-0SIT"/>
    <n v="11"/>
    <n v="1440"/>
    <n v="1440"/>
    <m/>
    <s v="Delivery"/>
    <s v="MB: Micron Delivery."/>
    <n v="0"/>
    <n v="0"/>
    <n v="0"/>
    <n v="0"/>
    <n v="0"/>
    <n v="0"/>
    <n v="0"/>
    <n v="0"/>
    <n v="0"/>
    <s v="No demand"/>
    <n v="1.71"/>
    <m/>
    <n v="-1.71"/>
    <m/>
    <m/>
    <m/>
    <x v="85"/>
    <s v="Micron  $1.71000 (100%)"/>
    <n v="100"/>
    <n v="8"/>
    <s v="MT25QU256ABA8ESF-0SIT"/>
    <m/>
    <m/>
    <x v="0"/>
    <x v="6"/>
    <m/>
    <m/>
    <m/>
    <m/>
    <m/>
    <m/>
    <m/>
    <m/>
    <m/>
  </r>
  <r>
    <s v="ASMEM-00199"/>
    <s v="MEM-00199"/>
    <s v="N"/>
    <s v="Eeling Khuan"/>
    <s v="MEM,UDIMM,DDR3-1866 DUAL RANK,1.35V OR 1"/>
    <s v="MEMNONVOL"/>
    <s v="MEMPHIS ELECTRONIC HONG KONG LTD."/>
    <s v="INTMEMORY"/>
    <s v="IMM1G72D3DUD8AG-A107"/>
    <n v="11"/>
    <n v="200"/>
    <n v="-27295"/>
    <m/>
    <s v="PO"/>
    <s v="MB: IM PO / Tricor Delivery / Smart PO."/>
    <n v="11419"/>
    <n v="15200"/>
    <n v="0"/>
    <n v="26619"/>
    <n v="26619"/>
    <n v="27495"/>
    <n v="11762"/>
    <n v="10802"/>
    <n v="-12638"/>
    <s v="Cannot cover demand"/>
    <n v="53.725000000000001"/>
    <m/>
    <n v="-53.725000000000001"/>
    <m/>
    <m/>
    <m/>
    <x v="829"/>
    <s v="IM  $51.00000 (30%) / Tricor  $61.00000 (35%) / Smart  $54.00000 (35%)"/>
    <s v="100 / 100 / 200"/>
    <s v="12 / 5 / 20"/>
    <s v="IMM1G72D3DUD8AG-A107 /  TRF721GU67G3186G9-HYBBP /  SH1027UD351838SE"/>
    <s v="1/17 JM: IM PO based / Tricor Delivery based  / SMART PO based"/>
    <m/>
    <x v="0"/>
    <x v="6"/>
    <m/>
    <m/>
    <m/>
    <m/>
    <m/>
    <m/>
    <m/>
    <m/>
    <m/>
  </r>
  <r>
    <s v="ASMEM-00200"/>
    <s v="MEM-00200"/>
    <s v="N"/>
    <s v="Siewean Lim"/>
    <s v="MEM,F-RAM,SPI,64KX8 MIN, 30MHZ, 2-3.6V,S"/>
    <s v="MEMNONVOL"/>
    <s v="FUJITSU ELECTRONICS PACIFIC"/>
    <s v="FUJITSUSEU"/>
    <s v="MB85RS512TPNF-G-JNE1"/>
    <n v="19"/>
    <n v="1500"/>
    <n v="-15101"/>
    <m/>
    <s v="PO"/>
    <m/>
    <n v="6483"/>
    <n v="12000"/>
    <n v="9000"/>
    <n v="18483"/>
    <n v="27483"/>
    <n v="16601"/>
    <n v="10102"/>
    <n v="9317"/>
    <n v="780"/>
    <s v="Can cover demand"/>
    <n v="4.0098799999999999"/>
    <m/>
    <n v="-4.0098799999999999"/>
    <m/>
    <m/>
    <m/>
    <x v="830"/>
    <s v="Fujitsu - Digikey  $4.00988 (100%)"/>
    <n v="500"/>
    <n v="8"/>
    <s v="MB85RS512TPNF-G-JNERE1"/>
    <m/>
    <m/>
    <x v="0"/>
    <x v="6"/>
    <m/>
    <m/>
    <m/>
    <m/>
    <m/>
    <m/>
    <m/>
    <m/>
    <m/>
  </r>
  <r>
    <s v="ASMEM-00206"/>
    <s v="MEM-00206"/>
    <s v="N"/>
    <s v="Eeling Khuan"/>
    <s v="MEM,UDIMM,DDR3-1600 DUAL RANK,1.35V,16GB"/>
    <s v="MEMNONVOL"/>
    <s v="MEMPHIS ELECTRONIC HONG KONG LTD."/>
    <s v="INTMEMORY"/>
    <s v="IMM2G72D3LDUD8AG-C125"/>
    <n v="11"/>
    <n v="100"/>
    <n v="-1046"/>
    <m/>
    <s v="PO"/>
    <s v="MB: IM PO / Virtium PO."/>
    <n v="478"/>
    <n v="500"/>
    <n v="0"/>
    <n v="978"/>
    <n v="978"/>
    <n v="1146"/>
    <n v="598"/>
    <n v="594"/>
    <n v="-766"/>
    <s v="Cannot cover demand"/>
    <n v="221.45"/>
    <m/>
    <n v="-221.45"/>
    <m/>
    <m/>
    <m/>
    <x v="831"/>
    <s v="IM  $219.00000 (85%) / Virtium  $258.00000 (15%)"/>
    <s v="100 / 50"/>
    <s v="12 / 8"/>
    <s v="IMM2G72D3LDUD8AG-C125 /  VL31D2G63L-K0MA"/>
    <s v="1/17 JM: IM PO Based / Virtium PO based"/>
    <m/>
    <x v="0"/>
    <x v="6"/>
    <m/>
    <m/>
    <m/>
    <m/>
    <m/>
    <m/>
    <m/>
    <m/>
    <m/>
  </r>
  <r>
    <s v="ASMEM-00208"/>
    <s v="MEM-00208"/>
    <s v="N"/>
    <s v="Eeling Khuan"/>
    <s v="IC, SDRAM, DDR4-2400, 4GBIT, 256MX16, 1."/>
    <s v="MEMNONVOL"/>
    <s v="MEMPHIS ELECTRONIC HONG KONG LTD."/>
    <s v="HYNIXSEMI"/>
    <s v="H5AN4G6NBJR-UHC"/>
    <n v="10"/>
    <n v="1600"/>
    <n v="-11864"/>
    <m/>
    <s v="PO"/>
    <s v="MB: SK Hynix PO / Samsung Delivery."/>
    <n v="8421"/>
    <n v="4800"/>
    <n v="1600"/>
    <n v="13221"/>
    <n v="14821"/>
    <n v="13464"/>
    <n v="8442"/>
    <n v="8844"/>
    <n v="-7085"/>
    <s v="Cannot cover demand"/>
    <n v="2.06"/>
    <m/>
    <n v="-2.06"/>
    <m/>
    <m/>
    <m/>
    <x v="832"/>
    <s v="SK Hynix  $2.45000 (80%) / Samsung  $2.30000 (20%)"/>
    <s v="1600 / 1280"/>
    <s v="12 / 14"/>
    <s v="H5AN4G6NBJR-UHC /  K4A4G165WE-BCRC"/>
    <s v="1/17 JM: SK Hynix PO Based / Samsung "/>
    <m/>
    <x v="0"/>
    <x v="6"/>
    <m/>
    <m/>
    <m/>
    <m/>
    <m/>
    <m/>
    <m/>
    <m/>
    <m/>
  </r>
  <r>
    <s v="ASMEM-00217"/>
    <s v="MEM-00217"/>
    <s v="N"/>
    <s v="Eeling Khuan"/>
    <s v="MEM, SSD, 120GB, MLC, M.2, 2242"/>
    <s v="MEMNONVOL"/>
    <s v="SMART MODULAR TECHNOLOGIES SDN BHD"/>
    <s v="SMARTMDLR"/>
    <s v="SV9M2S46D128GJM21"/>
    <n v="11"/>
    <n v="100"/>
    <n v="100"/>
    <m/>
    <s v="PO"/>
    <s v="MB: Smart PO / Virtium PO."/>
    <n v="416"/>
    <n v="0"/>
    <n v="0"/>
    <n v="416"/>
    <n v="416"/>
    <n v="0"/>
    <n v="0"/>
    <n v="0"/>
    <n v="416"/>
    <s v="No demand"/>
    <n v="66.697500000000005"/>
    <m/>
    <n v="-66.697500000000005"/>
    <m/>
    <m/>
    <m/>
    <x v="833"/>
    <s v="Smart  $68.50000 (75%) / Virtium  $71.40000 (25%)"/>
    <s v="100 / 100"/>
    <s v="20 / 10"/>
    <s v="SV9M2S46D128GJM21 /  VSFBM4CC120G-150"/>
    <s v="1/17 JM: SMART PO Based / Virtium PO based"/>
    <m/>
    <x v="0"/>
    <x v="6"/>
    <m/>
    <m/>
    <m/>
    <m/>
    <m/>
    <m/>
    <m/>
    <m/>
    <m/>
  </r>
  <r>
    <s v="ASMEM-00221"/>
    <s v="MEM-00221"/>
    <s v="N"/>
    <s v="Eeling Khuan"/>
    <s v="MEM,RDIMM,DDR4-2400,SINGLE RANK,X4,1.20V"/>
    <s v="MEMNONVOL"/>
    <s v="ATP ELECTRONICS TAIWAN INC"/>
    <s v="ATP"/>
    <s v="X4B16QC4BNRCSO-7-AS1"/>
    <n v="11"/>
    <n v="100"/>
    <n v="-3362"/>
    <m/>
    <s v="Delivery"/>
    <s v="MB: Viking Delivery / ATP PO  / Virtium PO."/>
    <n v="2143"/>
    <n v="1079"/>
    <n v="0"/>
    <n v="3222"/>
    <n v="3222"/>
    <n v="3462"/>
    <n v="2374"/>
    <n v="2270"/>
    <n v="-3693"/>
    <s v="Cannot cover demand"/>
    <n v="71.760000000000005"/>
    <m/>
    <n v="-71.760000000000005"/>
    <m/>
    <m/>
    <m/>
    <x v="834"/>
    <s v="ATP  $75.00000 (45%) / Virtium  $120.00000 (0%) / Viking  $73.20000 (55%)"/>
    <s v="100 / 50 / 100"/>
    <s v="8 / 10 / 10"/>
    <s v="X4B16QC4BNRCSO-7-AS1 /  VL33A2G60B-N7SC /  VP9MR2G7224JBJSB"/>
    <s v="1/17 JM: ATP PO based / Virtium PO based"/>
    <m/>
    <x v="0"/>
    <x v="6"/>
    <m/>
    <m/>
    <m/>
    <m/>
    <m/>
    <m/>
    <m/>
    <m/>
    <m/>
  </r>
  <r>
    <s v="ASMEM-00222"/>
    <s v="MEM-00222"/>
    <s v="N"/>
    <s v="Eeling Khuan"/>
    <s v="MEM,RDIMM,DDR4-2400,SINGLE RANK,X8,1.20V"/>
    <s v="MEMNONVOL"/>
    <s v="AVNET INC."/>
    <s v="MICRON"/>
    <s v="MTA9ASF1G72PZ-2G3B1"/>
    <n v="20"/>
    <n v="100"/>
    <n v="-591"/>
    <m/>
    <s v="PO"/>
    <s v="MB: Virtium PO / Smart PO / Micron Delivery."/>
    <n v="6102"/>
    <n v="15"/>
    <n v="0"/>
    <n v="6117"/>
    <n v="6117"/>
    <n v="691"/>
    <n v="585"/>
    <n v="585"/>
    <n v="4841"/>
    <s v="Can cover demand"/>
    <n v="98.394000000000005"/>
    <m/>
    <n v="-98.394000000000005"/>
    <m/>
    <m/>
    <m/>
    <x v="835"/>
    <s v="Micron  $63.95000 (10%) / Virtium  $110.00000 (40%) / Smart  $95.00000 (50%)"/>
    <s v="100 / 100 / 100"/>
    <s v="5 / 10 / 20"/>
    <s v="MTA9ASF1G72PZ-2G3B1 /  VL33A1H63A-N7SB /  SH1027RD410872-SB"/>
    <s v="1/17 JM: Micron XXXX / Virtium PO based  / SMART PO Based"/>
    <m/>
    <x v="0"/>
    <x v="6"/>
    <m/>
    <m/>
    <m/>
    <m/>
    <m/>
    <m/>
    <m/>
    <m/>
    <m/>
  </r>
  <r>
    <s v="ASMEM-00227"/>
    <s v="MEM-00227"/>
    <s v="N"/>
    <s v="Joalin Chee"/>
    <s v="IC, SEEPROM, 65KX8 (512KBIT), SOIC-8"/>
    <s v="MEMNONVOL"/>
    <s v="FUTURE ELECTRONICS"/>
    <s v="MICROCHIP"/>
    <s v="AT25512N-SH-T"/>
    <n v="13"/>
    <n v="4000"/>
    <n v="3198"/>
    <m/>
    <s v="PO"/>
    <m/>
    <n v="1321"/>
    <n v="0"/>
    <n v="0"/>
    <n v="1321"/>
    <n v="1321"/>
    <n v="802"/>
    <n v="387"/>
    <n v="362"/>
    <n v="132"/>
    <s v="Can cover demand"/>
    <n v="0.92"/>
    <m/>
    <n v="-0.92"/>
    <m/>
    <m/>
    <m/>
    <x v="60"/>
    <s v="Microchip - Future  $0.85000 (100%)"/>
    <n v="700"/>
    <n v="6"/>
    <s v="AT25512N-SH-B"/>
    <m/>
    <m/>
    <x v="0"/>
    <x v="6"/>
    <m/>
    <m/>
    <m/>
    <m/>
    <m/>
    <m/>
    <m/>
    <m/>
    <m/>
  </r>
  <r>
    <s v="ASMEM-00233"/>
    <s v="MEM-00233"/>
    <s v="N"/>
    <s v="Eeling Khuan"/>
    <s v="USB SLC NAND FLASH MODULE, 8GB, 5V, STAN"/>
    <s v="MEMNONVOL"/>
    <s v="SMART MODULAR TECHNOLOGIES SDN BHD"/>
    <s v="SMARTMDLR"/>
    <s v="SHEU52U008GQBUCRS"/>
    <n v="15"/>
    <n v="150"/>
    <n v="-53"/>
    <m/>
    <s v="PO"/>
    <s v="MB: Virtium PO / Smart PO."/>
    <n v="105"/>
    <n v="50"/>
    <n v="0"/>
    <n v="155"/>
    <n v="155"/>
    <n v="203"/>
    <n v="45"/>
    <n v="45"/>
    <n v="-93"/>
    <s v="Cannot cover demand"/>
    <n v="37.134999999999998"/>
    <m/>
    <n v="-37.134999999999998"/>
    <m/>
    <m/>
    <m/>
    <x v="836"/>
    <s v="Virtium  $37.80000 (50%) / Smart  $39.00000 (50%)"/>
    <s v="100 / 50"/>
    <s v="10 / 20"/>
    <s v="VTDU31PC008G-ARI /  SHEU52U008GQBUCRS"/>
    <s v="1/17 JM: Virtium PO based / SMART PO Based"/>
    <m/>
    <x v="0"/>
    <x v="6"/>
    <m/>
    <m/>
    <m/>
    <m/>
    <m/>
    <m/>
    <m/>
    <m/>
    <m/>
  </r>
  <r>
    <s v="ASMEM-00236"/>
    <s v="MEM-00236"/>
    <s v="N"/>
    <s v="Eeling Khuan"/>
    <s v="MEM, SSD, 30GB, MLC, M.2, 2242"/>
    <s v="MEMNONVOL"/>
    <s v="TRICOR TECHNOLOGIES, INC."/>
    <s v="TRICORTECH"/>
    <s v="TRSC41BM030M4-46EN"/>
    <n v="11"/>
    <n v="100"/>
    <n v="-954"/>
    <m/>
    <s v="PO"/>
    <s v="MB: Virtium PO / Tricor Delivery / Smart PO."/>
    <n v="1774"/>
    <n v="1"/>
    <n v="0"/>
    <n v="1775"/>
    <n v="1775"/>
    <n v="1054"/>
    <n v="975"/>
    <n v="971"/>
    <n v="-254"/>
    <s v="Cannot cover demand"/>
    <n v="32.307499999999997"/>
    <m/>
    <n v="-32.307499999999997"/>
    <m/>
    <m/>
    <m/>
    <x v="837"/>
    <s v="Virtium  $34.65000 (75%) / Tricor  $36.50000 (25%) / Smart  $30.50000 (0%)"/>
    <s v="100 / 100 / 50"/>
    <s v="10 / 5 / 20"/>
    <s v="VSFBM4CC030G-ARI /  TRSC41BM030M4-46EN /  SV9M2S46D032GJM21"/>
    <s v="1/17 JM: Virtium PO based / Tricor Delivery based / SMART PO Based"/>
    <m/>
    <x v="0"/>
    <x v="6"/>
    <m/>
    <m/>
    <m/>
    <m/>
    <m/>
    <m/>
    <m/>
    <m/>
    <m/>
  </r>
  <r>
    <s v="ASMEM-00238"/>
    <s v="MEM-00238"/>
    <s v="N"/>
    <s v="Eeling Khuan"/>
    <s v="IC, SPI, FLASH, 256MBIT, 104MHZ, WSON, 8"/>
    <s v="MEMNONVOL"/>
    <s v="AVNET INC."/>
    <s v="MICRON"/>
    <s v="MT25QL256ABA1EW9-0SIT"/>
    <n v="11"/>
    <n v="1"/>
    <n v="-8063"/>
    <m/>
    <s v="Delivery"/>
    <s v="MB: Micron Delivery."/>
    <n v="11100"/>
    <n v="3840"/>
    <n v="0"/>
    <n v="14940"/>
    <n v="14940"/>
    <n v="8064"/>
    <n v="6582"/>
    <n v="6582"/>
    <n v="-3546"/>
    <s v="Cannot cover demand"/>
    <n v="1.4"/>
    <m/>
    <n v="-1.4"/>
    <m/>
    <m/>
    <m/>
    <x v="81"/>
    <s v="Micron  $1.40000 (100%)"/>
    <n v="1"/>
    <n v="8"/>
    <s v="MT25QL256ABA1EW9-0SIT"/>
    <m/>
    <m/>
    <x v="0"/>
    <x v="6"/>
    <m/>
    <m/>
    <m/>
    <m/>
    <m/>
    <m/>
    <m/>
    <m/>
    <m/>
  </r>
  <r>
    <s v="ASMEM-00241"/>
    <s v="MEM-00241"/>
    <s v="N"/>
    <s v="Eeling Khuan"/>
    <s v="MEM, SSD, 64GB, M.2"/>
    <s v="MEMNONVOL"/>
    <s v="INNODISK CORPORATION"/>
    <s v="INNODISK"/>
    <s v="DGM24-64GD81BCAQC"/>
    <n v="7"/>
    <n v="60"/>
    <n v="-746"/>
    <m/>
    <s v="PO"/>
    <s v="MB: Innodisk PO."/>
    <n v="753"/>
    <n v="180"/>
    <n v="0"/>
    <n v="933"/>
    <n v="933"/>
    <n v="806"/>
    <n v="387"/>
    <n v="362"/>
    <n v="-260"/>
    <s v="Cannot cover demand"/>
    <n v="60"/>
    <m/>
    <n v="-60"/>
    <m/>
    <m/>
    <m/>
    <x v="149"/>
    <s v="Innodisk  $55.00000 (100%)"/>
    <n v="60"/>
    <n v="6"/>
    <s v="DGM24-64GD81BCAQC"/>
    <s v="1/17 JM: Innodisk PO Based"/>
    <m/>
    <x v="0"/>
    <x v="6"/>
    <m/>
    <m/>
    <m/>
    <m/>
    <m/>
    <m/>
    <m/>
    <m/>
    <m/>
  </r>
  <r>
    <s v="ASMEM-00245"/>
    <s v="MEM-00245"/>
    <s v="N"/>
    <s v="Eeling Khuan"/>
    <s v="USB SLC NAND FLASH MODULE, 8GB, 5V, STAN"/>
    <s v="MEMNONVOL"/>
    <s v="SMART MODULAR TECHNOLOGIES SDN BHD"/>
    <s v="SMARTMDLR"/>
    <s v="SHEU52U008GQBUI"/>
    <n v="11"/>
    <n v="100"/>
    <n v="97"/>
    <m/>
    <s v="PO"/>
    <s v="MB: Virtium PO / Smart PO."/>
    <n v="0"/>
    <n v="0"/>
    <n v="10"/>
    <n v="0"/>
    <n v="10"/>
    <n v="3"/>
    <n v="0"/>
    <n v="0"/>
    <n v="7"/>
    <s v="Can cover demand"/>
    <n v="41.15"/>
    <m/>
    <n v="-41.15"/>
    <m/>
    <m/>
    <m/>
    <x v="838"/>
    <s v="Virtium  $42.32000 (50%) / Smart  $43.00000 (50%)"/>
    <s v="100 / 200"/>
    <s v="10 / 20"/>
    <s v="VTDU31PI008G-ARI /  SHEU52U008GQBUI"/>
    <s v="1/17 JM: Virtium PO based / SMART PO Based"/>
    <m/>
    <x v="0"/>
    <x v="6"/>
    <m/>
    <m/>
    <m/>
    <m/>
    <m/>
    <m/>
    <m/>
    <m/>
    <m/>
  </r>
  <r>
    <s v="ASMEM-00246D"/>
    <s v="MEM-00246"/>
    <s v="N"/>
    <s v="RACHEL TAM"/>
    <s v="MEM,RDIMM,DDR4-2400,SINGLE RANK,X8,1.20V"/>
    <s v="MEMNONVOL"/>
    <s v="VIRTIUM LLC"/>
    <s v="VIRTIUMTEC"/>
    <s v="VL33A1H63A-N7SB-S1"/>
    <n v="9"/>
    <n v="50"/>
    <n v="47"/>
    <m/>
    <s v="PO"/>
    <s v="MB: Virtium PO."/>
    <n v="23"/>
    <n v="0"/>
    <n v="0"/>
    <n v="23"/>
    <n v="23"/>
    <n v="3"/>
    <n v="0"/>
    <n v="0"/>
    <n v="20"/>
    <s v="Can cover demand"/>
    <n v="110.85"/>
    <m/>
    <n v="-110.85"/>
    <m/>
    <m/>
    <m/>
    <x v="839"/>
    <s v="Virtium  $120.65000 (100%)"/>
    <n v="50"/>
    <n v="10"/>
    <s v="VL33A1H63A-N7SB-S1"/>
    <s v="1/17 JM: Virtium PO based"/>
    <m/>
    <x v="0"/>
    <x v="6"/>
    <m/>
    <m/>
    <m/>
    <m/>
    <m/>
    <m/>
    <m/>
    <m/>
    <m/>
  </r>
  <r>
    <s v="ASMEM-00248"/>
    <s v="MEM-00248"/>
    <s v="N"/>
    <s v="Eeling Khuan"/>
    <s v="IC, EEPROM, 256KBIT, SPI, SOIC-8"/>
    <s v="MEMNONVOL"/>
    <s v="AVNET INC."/>
    <s v="STMICRO"/>
    <s v="M95256-RMN6TP"/>
    <n v="13"/>
    <n v="2500"/>
    <n v="980"/>
    <m/>
    <s v="PO"/>
    <s v="MB: All PO."/>
    <n v="4122"/>
    <n v="0"/>
    <n v="0"/>
    <n v="4122"/>
    <n v="4122"/>
    <n v="1520"/>
    <n v="1284"/>
    <n v="1284"/>
    <n v="1318"/>
    <s v="Can cover demand"/>
    <n v="0.15315000000000001"/>
    <m/>
    <n v="-0.15315000000000001"/>
    <m/>
    <m/>
    <m/>
    <x v="53"/>
    <m/>
    <m/>
    <m/>
    <m/>
    <s v="1/23 MB: Changed Ownership to Jabil to align with SGD Ownership in preparation for New Quote Tool."/>
    <m/>
    <x v="1"/>
    <x v="7"/>
    <m/>
    <m/>
    <m/>
    <m/>
    <m/>
    <m/>
    <m/>
    <m/>
    <m/>
  </r>
  <r>
    <s v="ASMEM-00250"/>
    <s v="MEM-00250"/>
    <s v="N"/>
    <s v="Eeling Khuan"/>
    <s v="MEM, SSD, 240GB, MLC, M.2, 2280"/>
    <s v="MEMNONVOL"/>
    <s v="VIRTIUM LLC"/>
    <s v="VIRTIUMTEC"/>
    <s v="VSFBM8CC256G-ARI"/>
    <n v="11"/>
    <n v="1000"/>
    <n v="-1009"/>
    <m/>
    <s v="PO"/>
    <s v="MB: Virtium PO / Tricor Delivery."/>
    <n v="4634"/>
    <n v="4"/>
    <n v="1000"/>
    <n v="4638"/>
    <n v="5638"/>
    <n v="2009"/>
    <n v="1320"/>
    <n v="535"/>
    <n v="2309"/>
    <s v="Can cover demand"/>
    <n v="108.46"/>
    <m/>
    <n v="-108.46"/>
    <m/>
    <m/>
    <m/>
    <x v="840"/>
    <s v="Virtium  $113.40000 (100%) / Tricor  $65.50000 (0%)"/>
    <s v="100 / 100"/>
    <s v="10 / 4"/>
    <s v="VSFBM8CC256G-ARI /  TRSC81BM240M4-58"/>
    <s v="1/17 JM: Virtium PO based"/>
    <m/>
    <x v="0"/>
    <x v="6"/>
    <m/>
    <m/>
    <m/>
    <m/>
    <m/>
    <m/>
    <m/>
    <m/>
    <m/>
  </r>
  <r>
    <s v="ASMEM-00253"/>
    <s v="MEM-00253"/>
    <s v="N"/>
    <s v="Eeling Khuan"/>
    <s v="MEM, 16GB, DDR4, 1.2V, SODIMM260, 2133MT"/>
    <s v="MEMNONVOL"/>
    <s v="TRICOR TECHNOLOGIES, INC."/>
    <s v="TRICORTECH"/>
    <s v="TRJ722GU42J5213N5-SABB"/>
    <n v="5"/>
    <n v="100"/>
    <n v="-3818"/>
    <m/>
    <s v="Delivery"/>
    <s v="MB: Virtium PO / Viking Delivery / Tricor Delivery."/>
    <n v="1352"/>
    <n v="2259"/>
    <n v="0"/>
    <n v="3611"/>
    <n v="3611"/>
    <n v="3918"/>
    <n v="2640"/>
    <n v="1070"/>
    <n v="-5206"/>
    <s v="Cannot cover demand"/>
    <n v="129.52500000000001"/>
    <m/>
    <n v="-129.52500000000001"/>
    <m/>
    <m/>
    <m/>
    <x v="841"/>
    <s v="Virtium  $185.00000 (20%) / Viking  $97.00000 (45%) / Tricor  $92.50000 (35%)"/>
    <s v="50 / 100 / 100"/>
    <s v="10 / 10 / 5"/>
    <s v="VL41A2G63A-N7SB /  VR9FU2G7228JBJSC /  TRJ722GU42J5213NS-SABB"/>
    <s v="1/17 JM: Virtium PO based / Viking Delivery based / Tricor Delivery based"/>
    <m/>
    <x v="0"/>
    <x v="6"/>
    <m/>
    <m/>
    <m/>
    <m/>
    <m/>
    <m/>
    <m/>
    <m/>
    <m/>
  </r>
  <r>
    <s v="ASMEM-00256"/>
    <s v="MEM-00256"/>
    <s v="N"/>
    <s v="Eeling Khuan"/>
    <s v="MEM, ULP/VLP/STANDARD UDIMM,DDR4-2400,SI"/>
    <s v="MEMNONVOL"/>
    <s v="SMART MODULAR TECHNOLOGIES SDN BHD"/>
    <s v="SMARTMDLR"/>
    <s v="ST1027UD410872SC"/>
    <n v="13"/>
    <n v="100"/>
    <n v="-6341"/>
    <m/>
    <s v="PO"/>
    <s v="MB: Virtium PO / Smart PO."/>
    <n v="3404"/>
    <n v="3550"/>
    <n v="100"/>
    <n v="6954"/>
    <n v="7054"/>
    <n v="6441"/>
    <n v="3671"/>
    <n v="3861"/>
    <n v="-3058"/>
    <s v="Cannot cover demand"/>
    <n v="58.975999999999999"/>
    <m/>
    <n v="-58.975999999999999"/>
    <m/>
    <m/>
    <m/>
    <x v="842"/>
    <s v="Virtium  $59.44000 (45%) / Smart  $64.00000 (55%)"/>
    <s v="50 / 200"/>
    <s v="10 / 20"/>
    <s v="VL31A1H63F-N7SC /  ST1027UD410872SC"/>
    <s v="1/17 JM: Virtium PO based / SMART PO Based"/>
    <m/>
    <x v="0"/>
    <x v="6"/>
    <m/>
    <m/>
    <m/>
    <m/>
    <m/>
    <m/>
    <m/>
    <m/>
    <m/>
  </r>
  <r>
    <s v="ASMEM-00260"/>
    <s v="MEM-00260"/>
    <s v="N"/>
    <s v="Eeling Khuan"/>
    <s v="MEM, DDR4, 8GB, 1GX8, ECC, MINI-DIMM, VL"/>
    <s v="MEMNONVOL"/>
    <s v="INNODISK CORPORATION"/>
    <s v="INNODISK"/>
    <s v="M4M0-8GS1XCSJ"/>
    <n v="7"/>
    <n v="100"/>
    <n v="-2440"/>
    <m/>
    <s v="PO"/>
    <s v="MB: Innodisk PO."/>
    <n v="1818"/>
    <n v="1100"/>
    <n v="0"/>
    <n v="2918"/>
    <n v="2918"/>
    <n v="2540"/>
    <n v="1080"/>
    <n v="1000"/>
    <n v="-702"/>
    <s v="Cannot cover demand"/>
    <n v="56"/>
    <m/>
    <n v="-56"/>
    <m/>
    <m/>
    <m/>
    <x v="618"/>
    <s v="Innodisk  $56.00000 (100%)"/>
    <n v="100"/>
    <n v="6"/>
    <s v="M4M0-8GS1XCSJ"/>
    <s v="1/17 JM: Innodisk PO Based"/>
    <m/>
    <x v="0"/>
    <x v="6"/>
    <m/>
    <m/>
    <m/>
    <m/>
    <m/>
    <m/>
    <m/>
    <m/>
    <m/>
  </r>
  <r>
    <s v="ASMEM-00265"/>
    <s v="MEM-00265"/>
    <s v="N"/>
    <s v="Eeling Khuan"/>
    <s v="MEM, FLASH, 256MBIT, 104MHZ, 16SOP"/>
    <s v="MEMNONVOL"/>
    <s v="FUTURE ELECTRONICS"/>
    <s v="MACRONIX"/>
    <s v="MX25L25635FMI-10G"/>
    <n v="13"/>
    <n v="440"/>
    <n v="-362"/>
    <m/>
    <s v="PO"/>
    <m/>
    <n v="1143"/>
    <n v="0"/>
    <n v="440"/>
    <n v="1143"/>
    <n v="1583"/>
    <n v="802"/>
    <n v="387"/>
    <n v="362"/>
    <n v="394"/>
    <s v="Can cover demand"/>
    <n v="2.58"/>
    <m/>
    <n v="-2.58"/>
    <m/>
    <m/>
    <m/>
    <x v="843"/>
    <s v="Macronix - Future  $2.58000 (100%)"/>
    <n v="220"/>
    <n v="4"/>
    <s v="MX25L25635FMI-10G"/>
    <m/>
    <m/>
    <x v="0"/>
    <x v="6"/>
    <m/>
    <m/>
    <m/>
    <m/>
    <m/>
    <m/>
    <m/>
    <m/>
    <m/>
  </r>
  <r>
    <s v="ASMEM-00266"/>
    <s v="MEM-00266"/>
    <s v="N"/>
    <s v="Eeling Khuan"/>
    <s v="IC, FLASH, 1G, 128MX8, SPI, NOR, 166MHZ,"/>
    <s v="MEMNONVOL"/>
    <s v="AVNET INC."/>
    <s v="MICRON"/>
    <s v="MT25QU01GBBB8E12-0SIT"/>
    <n v="11"/>
    <n v="1122"/>
    <n v="344"/>
    <m/>
    <s v="Delivery"/>
    <s v="MB: Micron Delivery."/>
    <n v="628"/>
    <n v="1000"/>
    <n v="0"/>
    <n v="1628"/>
    <n v="1628"/>
    <n v="778"/>
    <n v="270"/>
    <n v="250"/>
    <n v="-420"/>
    <s v="Cannot cover demand"/>
    <n v="5.38"/>
    <m/>
    <n v="-5.38"/>
    <m/>
    <m/>
    <m/>
    <x v="844"/>
    <s v="Micron - Avnet  $5.38000 (100%)"/>
    <n v="1122"/>
    <n v="9"/>
    <s v="MT25QU01GBBB8E12-0SIT"/>
    <m/>
    <m/>
    <x v="0"/>
    <x v="6"/>
    <m/>
    <m/>
    <m/>
    <m/>
    <m/>
    <m/>
    <m/>
    <m/>
    <m/>
  </r>
  <r>
    <s v="ASMEM-00268"/>
    <s v="MEM-00268"/>
    <s v="N"/>
    <s v="Eeling Khuan"/>
    <s v="MEM, DDR4, 8GB, 512MX16, 1600, TFPGA-96,"/>
    <s v="MEMNONVOL"/>
    <s v="MEMPHIS ELECTRONIC HONG KONG LTD."/>
    <s v="HYNIXSEMI"/>
    <s v="H5AN8G6NCJR-VKC"/>
    <n v="13"/>
    <n v="2000"/>
    <n v="-23"/>
    <m/>
    <s v="PO"/>
    <s v="MB: SK Hynix PO / Samsung Delivery."/>
    <n v="2403"/>
    <n v="0"/>
    <n v="0"/>
    <n v="2403"/>
    <n v="2403"/>
    <n v="2023"/>
    <n v="1320"/>
    <n v="435"/>
    <n v="-940"/>
    <s v="Cannot cover demand"/>
    <n v="4.5"/>
    <m/>
    <n v="-4.5"/>
    <m/>
    <m/>
    <m/>
    <x v="845"/>
    <s v="SK Hynix  $5.20000 (50%) / Samsung  $4.50000 (50%)"/>
    <s v="1600 / 1280"/>
    <s v="12 / 14"/>
    <s v="H5AN8G6NCJR-VK /  K4A8G165WC-BCTD"/>
    <s v="1/17 JM: SK Hynix PO Based / Samsung "/>
    <m/>
    <x v="0"/>
    <x v="6"/>
    <m/>
    <m/>
    <m/>
    <m/>
    <m/>
    <m/>
    <m/>
    <m/>
    <m/>
  </r>
  <r>
    <s v="ASMEM-00269"/>
    <s v="MEM-00269"/>
    <s v="N"/>
    <s v="Eeling Khuan"/>
    <s v="MEM, EMMC, 8GB, 3.3V, 153 OR 169WFBGA, 1"/>
    <s v="MEMNONVOL"/>
    <s v="AVNET INC."/>
    <s v="MICRON"/>
    <s v="MTFC8GAKAJCN-1M WT"/>
    <n v="15"/>
    <n v="1520"/>
    <n v="-503"/>
    <m/>
    <s v="Delivery"/>
    <s v="MB: All Delivery."/>
    <n v="6928"/>
    <n v="0"/>
    <n v="0"/>
    <n v="6928"/>
    <n v="6928"/>
    <n v="2023"/>
    <n v="1320"/>
    <n v="435"/>
    <n v="3585"/>
    <s v="Can cover demand"/>
    <n v="3.8260000000000001"/>
    <m/>
    <n v="-3.8260000000000001"/>
    <m/>
    <m/>
    <m/>
    <x v="846"/>
    <s v="Micron  $5.12000 (20%) / Kioxia  $3.60000 (80%)"/>
    <s v="1520 / 760"/>
    <s v="10 / 12"/>
    <s v="MTFC8GAKAJCN-1M WT /  THGBMJG6C1LBAIL"/>
    <m/>
    <m/>
    <x v="0"/>
    <x v="6"/>
    <m/>
    <m/>
    <m/>
    <m/>
    <m/>
    <m/>
    <m/>
    <m/>
    <m/>
  </r>
  <r>
    <s v="ASMEM-00270"/>
    <s v="MEM-00270"/>
    <s v="N"/>
    <s v="Eeling Khuan"/>
    <s v="MEM, EMMC, 16G MLC USED AS 8G PSLC, 153"/>
    <s v="MEMNONVOL"/>
    <s v="SMART MODULAR TECHNOLOGIES SDN BHD"/>
    <s v="SMARTMDLR"/>
    <s v="SH9MAGP1ATI11"/>
    <n v="15"/>
    <n v="1000"/>
    <n v="-6428"/>
    <m/>
    <s v="Delivery"/>
    <s v="MB: Kioxia Delivery / Smart PO."/>
    <n v="6583"/>
    <n v="2164"/>
    <n v="3500"/>
    <n v="8747"/>
    <n v="12247"/>
    <n v="7428"/>
    <n v="5504"/>
    <n v="5989"/>
    <n v="-6349"/>
    <s v="Cannot cover demand"/>
    <n v="6.22"/>
    <m/>
    <n v="-6.22"/>
    <m/>
    <m/>
    <m/>
    <x v="847"/>
    <s v="Kioxia  $5.40000 (80%) / Smart  $10.25000 (20%)"/>
    <s v="760 / 250"/>
    <s v="12 / 20"/>
    <s v="THGBMJG7C1LBAIL /  SH9MAGP1ATI11"/>
    <s v="1/17 JM: Kioxia Delivery  Based / SMART PO Based"/>
    <m/>
    <x v="0"/>
    <x v="6"/>
    <m/>
    <m/>
    <m/>
    <m/>
    <m/>
    <m/>
    <m/>
    <m/>
    <m/>
  </r>
  <r>
    <s v="ASMEM-00271"/>
    <s v="MEM-00271"/>
    <s v="N"/>
    <s v="Eeling Khuan"/>
    <s v="MEM, ULP/VLP/STANDARD UDIMM,DDR4-2400,DU"/>
    <s v="MEMNONVOL"/>
    <s v="AVNET INC."/>
    <s v="MICRON"/>
    <s v="MTA18ADF2G72AZ-2G6E1"/>
    <n v="13"/>
    <n v="100"/>
    <n v="-186"/>
    <m/>
    <s v="Delivery"/>
    <s v="MB: Virtium PO / Smart PO / Micron Delivery."/>
    <n v="819"/>
    <n v="200"/>
    <n v="0"/>
    <n v="1019"/>
    <n v="1019"/>
    <n v="286"/>
    <n v="234"/>
    <n v="234"/>
    <n v="299"/>
    <s v="Can cover demand"/>
    <n v="116.759"/>
    <m/>
    <n v="-116.759"/>
    <m/>
    <m/>
    <m/>
    <x v="848"/>
    <s v="Micron  $95.72000 (70%) / Smart  $112.00000 (0%) / Virtium  $170.88000 (30%)"/>
    <s v="100 / 200 / 50"/>
    <s v="6 / 20 / 10"/>
    <s v="MTA18ADF2G72AZ-2G6E1 /  SH2047UD410872SC /  VL31A2G63F-N7SC"/>
    <s v="1/17 JM: Micron XXXX / SMART PO Based / Virtium PO based"/>
    <m/>
    <x v="0"/>
    <x v="6"/>
    <m/>
    <m/>
    <m/>
    <m/>
    <m/>
    <m/>
    <m/>
    <m/>
    <m/>
  </r>
  <r>
    <s v="ASMEM-00272"/>
    <s v="MEM-00272"/>
    <s v="N"/>
    <s v="Eeling Khuan"/>
    <s v="IC, EEPROM, SERIAL-UWIRE, 2K, 128X16, 1."/>
    <s v="MEMNONVOL"/>
    <s v="AVNET INC."/>
    <s v="MICROCHIP"/>
    <s v="93LC56BT-I/OT"/>
    <n v="13"/>
    <n v="3000"/>
    <n v="2222"/>
    <m/>
    <s v="PO"/>
    <m/>
    <n v="2633"/>
    <n v="0"/>
    <n v="0"/>
    <n v="2633"/>
    <n v="2633"/>
    <n v="778"/>
    <n v="270"/>
    <n v="250"/>
    <n v="1585"/>
    <s v="Can cover demand"/>
    <n v="0.2"/>
    <m/>
    <n v="-0.2"/>
    <m/>
    <m/>
    <m/>
    <x v="849"/>
    <s v="Microchip  - Arrow $0.11300 (100%)"/>
    <n v="3000"/>
    <n v="6"/>
    <s v="93LC56BT-I"/>
    <m/>
    <m/>
    <x v="0"/>
    <x v="6"/>
    <m/>
    <m/>
    <m/>
    <m/>
    <m/>
    <m/>
    <m/>
    <m/>
    <m/>
  </r>
  <r>
    <s v="ASMEM-00273"/>
    <s v="MEM-00273"/>
    <s v="N"/>
    <s v="Eeling Khuan"/>
    <s v="IC, EEPROM, I2C, 2K, 256X8, 2KBIT, 1.7-3"/>
    <s v="MEMNONVOL"/>
    <s v="AVNET INC."/>
    <s v="MICROCHIP"/>
    <s v="AT24C02D-XHM-T"/>
    <n v="13"/>
    <n v="5000"/>
    <n v="3215"/>
    <m/>
    <s v="PO"/>
    <m/>
    <n v="4586"/>
    <n v="0"/>
    <n v="0"/>
    <n v="4586"/>
    <n v="4586"/>
    <n v="1785"/>
    <n v="743"/>
    <n v="657"/>
    <n v="2058"/>
    <s v="Can cover demand"/>
    <n v="0.14899999999999999"/>
    <m/>
    <n v="-0.14899999999999999"/>
    <m/>
    <m/>
    <m/>
    <x v="307"/>
    <s v="Microchip - Arrow  $0.12000 (100%)"/>
    <n v="5000"/>
    <n v="7"/>
    <s v="AT24C02D-XHM-T"/>
    <s v="1/17 JM: PO Based"/>
    <m/>
    <x v="0"/>
    <x v="6"/>
    <m/>
    <m/>
    <m/>
    <m/>
    <m/>
    <m/>
    <m/>
    <m/>
    <m/>
  </r>
  <r>
    <s v="ASMEM-00280"/>
    <s v="MEM-00280"/>
    <s v="N"/>
    <s v="HuiLing Lau"/>
    <s v="IC, DDR3, 2GB, 128MX16, BGA-96"/>
    <s v="MEMNONVOL"/>
    <s v="ARROW ELECTRONICS ASIA (S) PTE. LTD"/>
    <s v="ISSI"/>
    <s v="IS43TR16128BL-15HBL-TR"/>
    <n v="19"/>
    <n v="190"/>
    <n v="-612"/>
    <m/>
    <s v="PO"/>
    <m/>
    <n v="1428"/>
    <n v="0"/>
    <n v="0"/>
    <n v="1428"/>
    <n v="1428"/>
    <n v="802"/>
    <n v="387"/>
    <n v="362"/>
    <n v="239"/>
    <s v="Can cover demand"/>
    <n v="3.04"/>
    <m/>
    <n v="-3.04"/>
    <m/>
    <m/>
    <m/>
    <x v="850"/>
    <s v="ISSI - Arrow  $2.87000 (100%)"/>
    <n v="190"/>
    <n v="6"/>
    <s v="IS43TR16128BL-15HBL"/>
    <s v="1/17 JM: PO Based"/>
    <m/>
    <x v="0"/>
    <x v="6"/>
    <m/>
    <m/>
    <m/>
    <m/>
    <m/>
    <m/>
    <m/>
    <m/>
    <m/>
  </r>
  <r>
    <s v="ASMEM-00281"/>
    <s v="MEM-00281"/>
    <s v="N"/>
    <s v="Eeling Khuan"/>
    <s v="MEM, DDR3, 4GB, 512MX8, ECC, U-DIMM, VLP"/>
    <s v="MEMNONVOL"/>
    <s v="INNODISK CORPORATION"/>
    <s v="INNODISK"/>
    <s v="M3C0-4GSS4CPC"/>
    <n v="7"/>
    <n v="100"/>
    <n v="-1512"/>
    <m/>
    <s v="PO"/>
    <s v="MB: Innodisk PO."/>
    <n v="1272"/>
    <n v="600"/>
    <n v="0"/>
    <n v="1872"/>
    <n v="1872"/>
    <n v="1612"/>
    <n v="774"/>
    <n v="724"/>
    <n v="-514"/>
    <s v="Cannot cover demand"/>
    <n v="27"/>
    <m/>
    <n v="-27"/>
    <m/>
    <m/>
    <m/>
    <x v="851"/>
    <s v="Innodisk  $25.50000 (100%)"/>
    <n v="100"/>
    <n v="6"/>
    <s v="M3C0-4GSS4CPC"/>
    <s v="1/17 JM: Innodisk PO Based"/>
    <m/>
    <x v="0"/>
    <x v="6"/>
    <m/>
    <m/>
    <m/>
    <m/>
    <m/>
    <m/>
    <m/>
    <m/>
    <m/>
  </r>
  <r>
    <s v="ASMEM-00292"/>
    <s v="MEM-00292"/>
    <s v="N"/>
    <s v="Eeling Khuan"/>
    <s v="IC, SPI, FLASH, 256MBIT, 104MHZ, WSON, 8"/>
    <s v="MEMNONVOL"/>
    <s v="AVNET INC."/>
    <s v="MICRON"/>
    <s v="MT25QL256ABA1EW9-0SIT"/>
    <n v="9"/>
    <n v="1"/>
    <n v="-509"/>
    <m/>
    <s v="Delivery"/>
    <s v="MB: Micron Delivery."/>
    <n v="784"/>
    <n v="0"/>
    <n v="0"/>
    <n v="784"/>
    <n v="784"/>
    <n v="510"/>
    <n v="0"/>
    <n v="0"/>
    <n v="274"/>
    <s v="Can cover demand"/>
    <n v="1.4"/>
    <m/>
    <n v="-1.4"/>
    <m/>
    <m/>
    <m/>
    <x v="214"/>
    <s v="Micron - Avnet $1.78000 (100%) / ISSI - Arrow $2.25000 (0%)"/>
    <s v="1920 / 480"/>
    <s v="7 / 10"/>
    <s v="MT25QL256ABA1EW9-0SIT /  IS25LP256DJLLE"/>
    <m/>
    <m/>
    <x v="0"/>
    <x v="6"/>
    <m/>
    <m/>
    <m/>
    <m/>
    <m/>
    <m/>
    <m/>
    <m/>
    <m/>
  </r>
  <r>
    <s v="ASMEM-00294D"/>
    <s v="MEM-00294"/>
    <s v="N"/>
    <s v="RACHEL TAM"/>
    <s v="MEM, DDR4, 4GB, SODIMM, UNBUFFERED, 2400"/>
    <s v="MEMNONVOL"/>
    <s v="UNIGEN CORPORATION"/>
    <s v="UNIGEN"/>
    <s v="U51V700P8FD-BBD1-ARSE"/>
    <n v="15"/>
    <n v="925"/>
    <n v="-254"/>
    <m/>
    <s v="PO"/>
    <s v="MB: Unigen Delivery / ATP PO."/>
    <n v="0"/>
    <n v="925"/>
    <n v="0"/>
    <n v="925"/>
    <n v="925"/>
    <n v="1179"/>
    <n v="1500"/>
    <n v="1500"/>
    <n v="-1754"/>
    <s v="Cannot cover demand"/>
    <n v="39"/>
    <m/>
    <n v="-39"/>
    <m/>
    <m/>
    <m/>
    <x v="852"/>
    <s v="Unigen  $30.80000 (50%) / ATP  $51.50000 (50%)"/>
    <s v="200 / 100"/>
    <s v="10 / 10"/>
    <s v="U51V700P8FD-BBD1-ARSE /  X4F04QD8BLRCME-F-AS1"/>
    <s v="1/17 JM: Unigen Delivery based /ATP PO based"/>
    <m/>
    <x v="0"/>
    <x v="6"/>
    <m/>
    <m/>
    <m/>
    <m/>
    <m/>
    <m/>
    <m/>
    <m/>
    <m/>
  </r>
  <r>
    <s v="ASMEM-00295"/>
    <s v="MEM-00295"/>
    <s v="N"/>
    <s v="Eeling Khuan"/>
    <s v="IC FLASH 64MBIT 104MHZ SOIC 8"/>
    <s v="MEMNONVOL"/>
    <s v="WPG SOUTH ASIA PTE LTD"/>
    <s v="WINBNDELEC"/>
    <s v="W25Q64JVSSIQ-T"/>
    <n v="14"/>
    <n v="2000"/>
    <n v="1198"/>
    <m/>
    <s v="PO"/>
    <m/>
    <n v="1962"/>
    <n v="0"/>
    <n v="0"/>
    <n v="1962"/>
    <n v="1962"/>
    <n v="802"/>
    <n v="387"/>
    <n v="362"/>
    <n v="773"/>
    <s v="Can cover demand"/>
    <n v="0.42"/>
    <m/>
    <n v="-0.42"/>
    <m/>
    <m/>
    <m/>
    <x v="853"/>
    <s v="Winbond  $0.69145 (100%)"/>
    <n v="1000"/>
    <n v="10"/>
    <s v="W25Q64JVSSIQ"/>
    <m/>
    <m/>
    <x v="0"/>
    <x v="6"/>
    <m/>
    <m/>
    <m/>
    <m/>
    <m/>
    <m/>
    <m/>
    <m/>
    <m/>
  </r>
  <r>
    <s v="ASMEM-00298D"/>
    <s v="MEM-00298"/>
    <s v="N"/>
    <s v="RACHEL TAM"/>
    <s v="IC, SPI, FLASH, 256MBIT, 104MHZ, WSON8,"/>
    <s v="MEMNONVOL"/>
    <s v="AVNET INC."/>
    <s v="MICRON"/>
    <s v="MT25QU256ABA1EW7-0SIT"/>
    <n v="9"/>
    <n v="500"/>
    <n v="-679"/>
    <m/>
    <s v="Delivery"/>
    <m/>
    <n v="0"/>
    <n v="0"/>
    <n v="0"/>
    <n v="0"/>
    <n v="0"/>
    <n v="1179"/>
    <n v="1500"/>
    <n v="1500"/>
    <n v="-2679"/>
    <s v="Cannot cover demand"/>
    <n v="1.69"/>
    <m/>
    <n v="-1.69"/>
    <m/>
    <m/>
    <m/>
    <x v="854"/>
    <s v="Micron  $1.79000 (100%)"/>
    <n v="500"/>
    <n v="8"/>
    <s v="MT25QU256ABA1EW7-0SIT"/>
    <m/>
    <m/>
    <x v="0"/>
    <x v="6"/>
    <m/>
    <m/>
    <m/>
    <m/>
    <m/>
    <m/>
    <m/>
    <m/>
    <m/>
  </r>
  <r>
    <s v="ASMEM-00299D"/>
    <s v="MEM-00299"/>
    <s v="N"/>
    <s v="RACHEL TAM"/>
    <s v="MEM, 8GB (X72, ECC, SR) 260-PIN DDR4 SOD"/>
    <s v="MEMNONVOL"/>
    <s v="ATP ELECTRONICS TAIWAN INC"/>
    <s v="ATP"/>
    <s v="X4F08QD8BNTDME-E-AS1"/>
    <n v="5"/>
    <n v="50"/>
    <n v="-34"/>
    <m/>
    <s v="PO"/>
    <s v="MB: ATP PO / Micron Delivery."/>
    <n v="0"/>
    <n v="0"/>
    <n v="0"/>
    <n v="0"/>
    <n v="0"/>
    <n v="84"/>
    <n v="0"/>
    <n v="0"/>
    <n v="-84"/>
    <s v="Cannot cover demand"/>
    <n v="53.56"/>
    <m/>
    <n v="-53.56"/>
    <m/>
    <m/>
    <m/>
    <x v="855"/>
    <s v="ATP  $50.00000 (50%) / Micron  $61.12000 (50%)"/>
    <s v="100 / 100"/>
    <s v="8 / 5"/>
    <s v="X4F08QD8BNTDME-E-AS1 /  MTA9ASF1G72HZ-2G6E2"/>
    <s v="1/17 JM: ATP PO based"/>
    <m/>
    <x v="0"/>
    <x v="6"/>
    <m/>
    <m/>
    <m/>
    <m/>
    <m/>
    <m/>
    <m/>
    <m/>
    <m/>
  </r>
  <r>
    <s v="ASMEM-00306"/>
    <s v="MEM-00306"/>
    <s v="N"/>
    <s v="Eeling Khuan"/>
    <s v="MEM, ULP/VLP/STANDARD UDIMM,DDR4-2400,DU"/>
    <s v="MEMNONVOL"/>
    <s v="SMART MODULAR TECHNOLOGIES SDN BHD"/>
    <s v="SMARTMDLR"/>
    <s v="ST4097UD420893-SM"/>
    <n v="11"/>
    <n v="200"/>
    <n v="-1216"/>
    <m/>
    <s v="Delivery"/>
    <s v="MB: Smart PO / Unigen Delivery / Viking Delivery."/>
    <n v="516"/>
    <n v="700"/>
    <n v="200"/>
    <n v="1216"/>
    <n v="1416"/>
    <n v="1416"/>
    <n v="432"/>
    <n v="432"/>
    <n v="-1332"/>
    <s v="Cannot cover demand"/>
    <n v="139.02699999999999"/>
    <m/>
    <n v="-139.02699999999999"/>
    <m/>
    <m/>
    <m/>
    <x v="856"/>
    <s v="Smart  $146.00000 (30%) / Unigen  $158.60000 (30%) / Viking  $124.00000 (40%)"/>
    <s v="10 / 200 / 100"/>
    <s v="20 / 10 / 10"/>
    <s v="ST4097UD420893-SM/ U40V700S8DD-BB82-ARHM / U40V700S8DD-BB82-ARHM / VP9MU4G7228KBKSA"/>
    <s v="1/17 JM: SMART PO based / Unigen XXXX / Viking Delivery Based"/>
    <m/>
    <x v="0"/>
    <x v="6"/>
    <m/>
    <m/>
    <m/>
    <m/>
    <m/>
    <m/>
    <m/>
    <m/>
    <m/>
  </r>
  <r>
    <s v="ASMEM-01068"/>
    <s v="MEM-01068"/>
    <s v="N"/>
    <s v="Eeling Khuan"/>
    <s v="MEM, NOR FLASH SERIAL-SPI 3V/3.3V 16M-BI"/>
    <s v="MEMNONVOL"/>
    <s v="WPG SOUTH ASIA PTE LTD"/>
    <s v="WINBNDELEC"/>
    <s v="W25Q16JVSSIQ TR"/>
    <n v="18"/>
    <n v="2000"/>
    <n v="1222"/>
    <m/>
    <s v="PO"/>
    <m/>
    <n v="2288"/>
    <n v="0"/>
    <n v="0"/>
    <n v="2288"/>
    <n v="2288"/>
    <n v="778"/>
    <n v="270"/>
    <n v="250"/>
    <n v="1240"/>
    <s v="Can cover demand"/>
    <n v="0.44700000000000001"/>
    <m/>
    <n v="-0.44700000000000001"/>
    <m/>
    <m/>
    <m/>
    <x v="857"/>
    <s v="Winbond - Arrow  $0.25100 (100%)"/>
    <n v="90"/>
    <n v="12"/>
    <s v="W25Q16JVSSIQ"/>
    <s v="1/17 JM: PO Based"/>
    <m/>
    <x v="0"/>
    <x v="6"/>
    <m/>
    <m/>
    <m/>
    <m/>
    <m/>
    <m/>
    <m/>
    <m/>
    <m/>
  </r>
  <r>
    <s v="ASMEM-00010"/>
    <s v="MEM-00010"/>
    <s v="N"/>
    <s v="CHIEHTING TEH"/>
    <s v="MEM SEEPROM SMBUS 16KBIT SOIC08"/>
    <s v="MEMNONVOL"/>
    <s v="FUTURE ELECTRONICS INC."/>
    <s v="STMICRO"/>
    <s v="M24C16-WMN6TP"/>
    <n v="9"/>
    <n v="2500"/>
    <n v="-64626"/>
    <m/>
    <s v="Delivery"/>
    <m/>
    <n v="29529"/>
    <n v="32500"/>
    <n v="0"/>
    <n v="62029"/>
    <n v="62029"/>
    <n v="67126"/>
    <n v="31760"/>
    <n v="29678"/>
    <n v="-69357"/>
    <s v="Cannot cover demand"/>
    <n v="4.4499999999999998E-2"/>
    <m/>
    <n v="-4.4499999999999998E-2"/>
    <m/>
    <m/>
    <m/>
    <x v="53"/>
    <m/>
    <m/>
    <m/>
    <m/>
    <m/>
    <m/>
    <x v="1"/>
    <x v="7"/>
    <m/>
    <m/>
    <m/>
    <m/>
    <m/>
    <m/>
    <m/>
    <m/>
    <m/>
  </r>
  <r>
    <s v="ASMEM-00011"/>
    <s v="MEM-00011"/>
    <s v="N"/>
    <s v="CHIEHTING TEH"/>
    <s v="IC,SEEPROM,SMBUS,512KBIT,2.5V-3.3V,SOIC8"/>
    <s v="MEMNONVOL"/>
    <s v="FUTURE ELECTRONICS INC."/>
    <s v="STMICRO"/>
    <s v="M24512-WMN6TP"/>
    <n v="9"/>
    <n v="2500"/>
    <n v="-81701"/>
    <m/>
    <s v="Delivery"/>
    <m/>
    <n v="37769"/>
    <n v="57500"/>
    <n v="37500"/>
    <n v="95269"/>
    <n v="132769"/>
    <n v="84201"/>
    <n v="43881"/>
    <n v="37463"/>
    <n v="-90313"/>
    <s v="Cannot cover demand"/>
    <n v="0.2"/>
    <m/>
    <n v="-0.2"/>
    <m/>
    <m/>
    <m/>
    <x v="53"/>
    <m/>
    <m/>
    <m/>
    <m/>
    <m/>
    <m/>
    <x v="1"/>
    <x v="7"/>
    <m/>
    <m/>
    <m/>
    <m/>
    <m/>
    <m/>
    <m/>
    <m/>
    <m/>
  </r>
  <r>
    <s v="ASMEM-00138"/>
    <s v="MEM-00138"/>
    <s v="N"/>
    <s v="Siewean Lim"/>
    <s v="MEM FLASH SERIAL-SPI 16MBIT WIDE SOIC8"/>
    <s v="MEMNONVOL"/>
    <s v="AVNET INC."/>
    <s v="MICRON"/>
    <s v="M25P16-VMW6TG"/>
    <n v="111"/>
    <n v="1500"/>
    <n v="1202"/>
    <m/>
    <s v="Delivery"/>
    <m/>
    <n v="234"/>
    <n v="0"/>
    <n v="0"/>
    <n v="234"/>
    <n v="234"/>
    <n v="298"/>
    <n v="0"/>
    <n v="0"/>
    <n v="-64"/>
    <s v="Cannot cover demand"/>
    <n v="0.28000000000000003"/>
    <m/>
    <n v="-0.28000000000000003"/>
    <m/>
    <m/>
    <m/>
    <x v="53"/>
    <m/>
    <m/>
    <m/>
    <m/>
    <m/>
    <m/>
    <x v="1"/>
    <x v="7"/>
    <m/>
    <m/>
    <m/>
    <m/>
    <m/>
    <m/>
    <m/>
    <m/>
    <m/>
  </r>
  <r>
    <s v="ASMEM-00146"/>
    <s v="MEM-00146"/>
    <s v="N"/>
    <s v="CHIEHTING TEH"/>
    <s v="MEM SEEPROM SPI 64KBIT 1.8V SOIC8"/>
    <s v="MEMNONVOL"/>
    <s v="FUTURE ELECTRONICS INC."/>
    <s v="MICROCHIP"/>
    <s v="AT25640B-SSHL-T"/>
    <n v="15"/>
    <n v="1700"/>
    <n v="-6249"/>
    <m/>
    <s v="Delivery"/>
    <m/>
    <n v="3172"/>
    <n v="7415"/>
    <n v="3400"/>
    <n v="10587"/>
    <n v="13987"/>
    <n v="7949"/>
    <n v="5250"/>
    <n v="5512"/>
    <n v="-10027"/>
    <s v="Cannot cover demand"/>
    <n v="0.24"/>
    <m/>
    <n v="-0.24"/>
    <m/>
    <m/>
    <m/>
    <x v="53"/>
    <m/>
    <m/>
    <m/>
    <m/>
    <m/>
    <m/>
    <x v="1"/>
    <x v="7"/>
    <m/>
    <m/>
    <m/>
    <m/>
    <m/>
    <m/>
    <m/>
    <m/>
    <m/>
  </r>
  <r>
    <s v="ASMEM-00168"/>
    <s v="MEM-00168"/>
    <s v="N"/>
    <s v="Joalin Chee"/>
    <s v="MEM IC SEEPROM SPI 128MBITS"/>
    <s v="MEMNONVOL"/>
    <s v="AVNET INC."/>
    <s v="MICRON"/>
    <s v="M25P128-VMF6TPB"/>
    <n v="111"/>
    <n v="1000"/>
    <n v="1000"/>
    <m/>
    <s v="Delivery"/>
    <m/>
    <n v="28"/>
    <n v="0"/>
    <n v="0"/>
    <n v="28"/>
    <n v="28"/>
    <n v="0"/>
    <n v="0"/>
    <n v="0"/>
    <n v="28"/>
    <s v="No demand"/>
    <n v="1.0535000000000001"/>
    <m/>
    <n v="-1.0535000000000001"/>
    <m/>
    <m/>
    <m/>
    <x v="53"/>
    <m/>
    <m/>
    <m/>
    <m/>
    <m/>
    <m/>
    <x v="1"/>
    <x v="7"/>
    <m/>
    <m/>
    <m/>
    <m/>
    <m/>
    <m/>
    <m/>
    <m/>
    <m/>
  </r>
  <r>
    <s v="ASMEM-00174"/>
    <s v="MEM-00174"/>
    <s v="N"/>
    <s v="Joalin Chee"/>
    <s v="IC SPI FLASH 64MBIT WSON"/>
    <s v="MEMNONVOL"/>
    <s v="ARROW ELECTRONICS ASIA (S) PTE. LTD"/>
    <s v="MACRONIX"/>
    <s v="MX25L6406EZNI-12GTR"/>
    <n v="19"/>
    <n v="4000"/>
    <n v="-5911"/>
    <m/>
    <s v="Delivery"/>
    <m/>
    <n v="4530"/>
    <n v="8000"/>
    <n v="4000"/>
    <n v="12530"/>
    <n v="16530"/>
    <n v="9911"/>
    <n v="4902"/>
    <n v="5002"/>
    <n v="-10283"/>
    <s v="Cannot cover demand"/>
    <n v="0.84399999999999997"/>
    <m/>
    <n v="-0.84399999999999997"/>
    <m/>
    <m/>
    <m/>
    <x v="53"/>
    <m/>
    <m/>
    <m/>
    <m/>
    <m/>
    <m/>
    <x v="1"/>
    <x v="7"/>
    <m/>
    <m/>
    <m/>
    <m/>
    <m/>
    <m/>
    <m/>
    <m/>
    <m/>
  </r>
  <r>
    <s v="ASMEM-00180"/>
    <s v="MEM-00180"/>
    <s v="N"/>
    <s v="Joalin Chee"/>
    <s v="IC, SPI, FLASH, 64MBIT, WSON, XILINX COM"/>
    <s v="MEMNONVOL"/>
    <s v="ARROW ELECTRONICS ASIA (S) PTE. LTD"/>
    <s v="MACRONIX"/>
    <s v="MX25L6406EZNI-12GTR"/>
    <n v="23"/>
    <n v="4000"/>
    <n v="3973"/>
    <m/>
    <s v="Delivery"/>
    <m/>
    <n v="749"/>
    <n v="0"/>
    <n v="0"/>
    <n v="749"/>
    <n v="749"/>
    <n v="27"/>
    <n v="0"/>
    <n v="0"/>
    <n v="722"/>
    <s v="Can cover demand"/>
    <n v="0.7"/>
    <m/>
    <n v="-0.7"/>
    <m/>
    <m/>
    <m/>
    <x v="53"/>
    <m/>
    <m/>
    <m/>
    <m/>
    <m/>
    <m/>
    <x v="1"/>
    <x v="7"/>
    <m/>
    <m/>
    <m/>
    <m/>
    <m/>
    <m/>
    <m/>
    <m/>
    <m/>
  </r>
  <r>
    <s v="ASMEM-00185"/>
    <s v="MEM-00185"/>
    <s v="N"/>
    <s v="Eeling Khuan"/>
    <s v="IC,FLASH,SERIAL-SPI,8MBIT,1.8V,SOIC8"/>
    <s v="MEMNONVOL"/>
    <s v="FUTURE ELECTRONICS"/>
    <s v="MACRONIX"/>
    <s v="MX25U8035EM1I-10G"/>
    <n v="11"/>
    <n v="2500"/>
    <n v="2500"/>
    <m/>
    <s v="Delivery"/>
    <m/>
    <n v="0"/>
    <n v="0"/>
    <n v="0"/>
    <n v="0"/>
    <n v="0"/>
    <n v="0"/>
    <n v="200"/>
    <n v="400"/>
    <n v="-200"/>
    <s v="Cannot cover demand"/>
    <n v="0.66690000000000005"/>
    <m/>
    <n v="-0.66690000000000005"/>
    <m/>
    <m/>
    <m/>
    <x v="53"/>
    <m/>
    <m/>
    <m/>
    <m/>
    <m/>
    <m/>
    <x v="1"/>
    <x v="7"/>
    <m/>
    <m/>
    <m/>
    <m/>
    <m/>
    <m/>
    <m/>
    <m/>
    <m/>
  </r>
  <r>
    <s v="ASMEM-00187"/>
    <s v="MEM-00187"/>
    <s v="N"/>
    <s v="Joalin Chee"/>
    <s v="IC, SEEPROM, SMBUS, 64KBIT, DFN"/>
    <s v="MEMNONVOL"/>
    <s v="ARROW ELECTRONICS ASIA (S) PTE. LTD"/>
    <s v="ATMEL"/>
    <s v="AT24C64D-MAHM-T"/>
    <n v="23"/>
    <n v="5000"/>
    <n v="4798"/>
    <m/>
    <s v="Delivery"/>
    <m/>
    <n v="11521"/>
    <n v="0"/>
    <n v="0"/>
    <n v="11521"/>
    <n v="11521"/>
    <n v="202"/>
    <n v="240"/>
    <n v="240"/>
    <n v="11079"/>
    <s v="Can cover demand"/>
    <n v="0.188"/>
    <m/>
    <n v="-0.188"/>
    <m/>
    <m/>
    <m/>
    <x v="53"/>
    <m/>
    <m/>
    <m/>
    <m/>
    <m/>
    <m/>
    <x v="1"/>
    <x v="7"/>
    <m/>
    <m/>
    <m/>
    <m/>
    <m/>
    <m/>
    <m/>
    <m/>
    <m/>
  </r>
  <r>
    <s v="ASMEM-00191"/>
    <s v="MEM-00191"/>
    <s v="N"/>
    <s v="Joalin Chee"/>
    <s v="IC, SPI, FLASH, 128MBIT, 104MHZ, WSON, 8"/>
    <s v="MEMNONVOL"/>
    <s v="AVNET INC."/>
    <s v="MICRON"/>
    <s v="MT25QL128ABA1EW9-0SIT"/>
    <n v="6"/>
    <n v="1"/>
    <n v="-2675"/>
    <m/>
    <s v="Delivery"/>
    <m/>
    <n v="4257"/>
    <n v="0"/>
    <n v="0"/>
    <n v="4257"/>
    <n v="4257"/>
    <n v="2676"/>
    <n v="1910"/>
    <n v="1105"/>
    <n v="-329"/>
    <s v="Cannot cover demand"/>
    <n v="0.90500000000000003"/>
    <m/>
    <n v="-0.90500000000000003"/>
    <m/>
    <m/>
    <m/>
    <x v="53"/>
    <m/>
    <m/>
    <m/>
    <m/>
    <m/>
    <m/>
    <x v="1"/>
    <x v="7"/>
    <m/>
    <m/>
    <m/>
    <m/>
    <m/>
    <m/>
    <m/>
    <m/>
    <m/>
  </r>
  <r>
    <s v="ASMEM-00207"/>
    <s v="MEM-00207"/>
    <s v="N"/>
    <s v="Eeling Khuan"/>
    <s v="IC, SPI, FLASH, 1.8V,128MBIT, 104MHZ, WS"/>
    <s v="MEMNONVOL"/>
    <s v="FUTURE ELECTRONICS"/>
    <s v="MACRONIX"/>
    <s v="MX25U12835FZNI-10G"/>
    <n v="20"/>
    <n v="570"/>
    <n v="570"/>
    <m/>
    <s v="Delivery"/>
    <m/>
    <n v="677"/>
    <n v="0"/>
    <n v="0"/>
    <n v="677"/>
    <n v="677"/>
    <n v="0"/>
    <n v="0"/>
    <n v="0"/>
    <n v="677"/>
    <s v="No demand"/>
    <n v="1.25"/>
    <m/>
    <n v="-1.25"/>
    <m/>
    <m/>
    <m/>
    <x v="53"/>
    <m/>
    <m/>
    <m/>
    <m/>
    <m/>
    <m/>
    <x v="1"/>
    <x v="7"/>
    <m/>
    <m/>
    <m/>
    <m/>
    <m/>
    <m/>
    <m/>
    <m/>
    <m/>
  </r>
  <r>
    <s v="ASMEM-00211"/>
    <s v="MEM-00211"/>
    <s v="N"/>
    <s v="Eeling Khuan"/>
    <s v="IC, EEPROM, I2C/SMB, 512KBIT, 1.8V, SOIC"/>
    <s v="MEMNONVOL"/>
    <s v="ON SEMICONDUCTOR"/>
    <s v="ONSEMICON"/>
    <s v="CAT24C512WI-GT3"/>
    <n v="23"/>
    <n v="3000"/>
    <n v="3000"/>
    <m/>
    <s v="Delivery"/>
    <m/>
    <n v="1760"/>
    <n v="0"/>
    <n v="0"/>
    <n v="1760"/>
    <n v="1760"/>
    <n v="0"/>
    <n v="0"/>
    <n v="0"/>
    <n v="1760"/>
    <s v="No demand"/>
    <n v="0.23499999999999999"/>
    <m/>
    <n v="-0.23499999999999999"/>
    <m/>
    <m/>
    <m/>
    <x v="53"/>
    <m/>
    <m/>
    <m/>
    <m/>
    <m/>
    <m/>
    <x v="1"/>
    <x v="7"/>
    <m/>
    <m/>
    <m/>
    <m/>
    <m/>
    <m/>
    <m/>
    <m/>
    <m/>
  </r>
  <r>
    <s v="ASMEM-00213"/>
    <s v="MEM-00213"/>
    <s v="N"/>
    <s v="Joalin Chee"/>
    <s v="IC, SPI, FLASH, 32MBIT, 104MHZ, WSON, 6X"/>
    <s v="MEMNONVOL"/>
    <s v="ARROW ELECTRONICS ASIA (S) PTE. LTD"/>
    <s v="MACRONIX"/>
    <s v="MX25L3233FZNI-08G"/>
    <n v="19"/>
    <n v="4000"/>
    <n v="-241"/>
    <m/>
    <s v="Delivery"/>
    <m/>
    <n v="6419"/>
    <n v="0"/>
    <n v="4000"/>
    <n v="6419"/>
    <n v="10419"/>
    <n v="4241"/>
    <n v="2874"/>
    <n v="2010"/>
    <n v="-696"/>
    <s v="Cannot cover demand"/>
    <n v="0.3029"/>
    <m/>
    <n v="-0.3029"/>
    <m/>
    <m/>
    <m/>
    <x v="53"/>
    <m/>
    <m/>
    <m/>
    <m/>
    <m/>
    <m/>
    <x v="1"/>
    <x v="7"/>
    <m/>
    <m/>
    <m/>
    <m/>
    <m/>
    <m/>
    <m/>
    <m/>
    <m/>
  </r>
  <r>
    <s v="ASMEM-00232"/>
    <s v="MEM-00232"/>
    <s v="N"/>
    <s v="Joalin Chee"/>
    <s v="IC,FLASH,SERIAL-SPI,32MBIT,WIDE SOIC8,ME"/>
    <s v="MEMNONVOL"/>
    <s v="FUTURE ELECTRONICS"/>
    <s v="MACRONIX"/>
    <s v="MX25L3233FM2I-08G"/>
    <n v="13"/>
    <n v="1840"/>
    <n v="918"/>
    <m/>
    <s v="Delivery"/>
    <m/>
    <n v="1304"/>
    <n v="0"/>
    <n v="0"/>
    <n v="1304"/>
    <n v="1304"/>
    <n v="922"/>
    <n v="693"/>
    <n v="735"/>
    <n v="-311"/>
    <s v="Cannot cover demand"/>
    <n v="0.36499999999999999"/>
    <m/>
    <n v="-0.36499999999999999"/>
    <m/>
    <m/>
    <m/>
    <x v="53"/>
    <m/>
    <m/>
    <m/>
    <m/>
    <m/>
    <m/>
    <x v="1"/>
    <x v="7"/>
    <m/>
    <m/>
    <m/>
    <m/>
    <m/>
    <m/>
    <m/>
    <m/>
    <m/>
  </r>
  <r>
    <s v="ASMEM-00234"/>
    <s v="MEM-00234"/>
    <s v="N"/>
    <s v="Joalin Chee"/>
    <s v="IC,FLASH,SERIAL-SPI,16MBIT,WIDE SOIC8,MU"/>
    <s v="MEMNONVOL"/>
    <s v="ARROW ELECTRONICS ASIA (S) PTE. LTD"/>
    <s v="MACRONIX"/>
    <s v="MX25L1606EM2I-12G"/>
    <n v="19"/>
    <n v="2000"/>
    <n v="-24519"/>
    <m/>
    <s v="Delivery"/>
    <m/>
    <n v="43245"/>
    <n v="637"/>
    <n v="0"/>
    <n v="43882"/>
    <n v="43882"/>
    <n v="26519"/>
    <n v="17144"/>
    <n v="11563"/>
    <n v="-418"/>
    <s v="Cannot cover demand"/>
    <n v="0.28899999999999998"/>
    <m/>
    <n v="-0.28899999999999998"/>
    <m/>
    <m/>
    <m/>
    <x v="53"/>
    <m/>
    <m/>
    <m/>
    <m/>
    <m/>
    <m/>
    <x v="1"/>
    <x v="7"/>
    <m/>
    <m/>
    <m/>
    <m/>
    <m/>
    <m/>
    <m/>
    <m/>
    <m/>
  </r>
  <r>
    <s v="ASMEM-00282"/>
    <s v="MEM-00282"/>
    <s v="N"/>
    <s v="Eeling Khuan"/>
    <s v="IC, EEPROM, I2C/SMB, 512KBIT, 1.8V, SOIC"/>
    <s v="MEMNONVOL"/>
    <s v="MICROCHIP TECHNOLOGY IRELAND LTD"/>
    <s v="MICROCHIP"/>
    <s v="24FC512T-I/SN"/>
    <n v="21"/>
    <n v="3300"/>
    <n v="2362"/>
    <m/>
    <s v="Delivery"/>
    <m/>
    <n v="3174"/>
    <n v="0"/>
    <n v="0"/>
    <n v="3174"/>
    <n v="3174"/>
    <n v="938"/>
    <n v="630"/>
    <n v="630"/>
    <n v="1606"/>
    <s v="Can cover demand"/>
    <n v="0.82830000000000004"/>
    <m/>
    <n v="-0.82830000000000004"/>
    <m/>
    <m/>
    <m/>
    <x v="53"/>
    <m/>
    <m/>
    <m/>
    <m/>
    <m/>
    <m/>
    <x v="1"/>
    <x v="7"/>
    <m/>
    <m/>
    <m/>
    <m/>
    <m/>
    <m/>
    <m/>
    <m/>
    <m/>
  </r>
  <r>
    <s v="ASMEM-00284"/>
    <s v="MEM-00284"/>
    <s v="N"/>
    <s v="Eeling Khuan"/>
    <s v="IC, FLASH, SERIAL-SPI, 16MBIT, WIDE SOIC"/>
    <s v="MEMNONVOL"/>
    <s v="ARROW ELECTRONICS ASIA (S) PTE. LTD"/>
    <s v="MACRONIX"/>
    <s v="MX25L1606EM2I-12G"/>
    <n v="17"/>
    <n v="2000"/>
    <n v="-12048"/>
    <m/>
    <s v="Delivery"/>
    <m/>
    <n v="8073"/>
    <n v="12000"/>
    <n v="4000"/>
    <n v="20073"/>
    <n v="24073"/>
    <n v="14048"/>
    <n v="11545"/>
    <n v="11702"/>
    <n v="-17520"/>
    <s v="Cannot cover demand"/>
    <n v="0.248"/>
    <m/>
    <n v="-0.248"/>
    <m/>
    <m/>
    <m/>
    <x v="53"/>
    <m/>
    <m/>
    <m/>
    <m/>
    <m/>
    <m/>
    <x v="1"/>
    <x v="7"/>
    <m/>
    <m/>
    <m/>
    <m/>
    <m/>
    <m/>
    <m/>
    <m/>
    <m/>
  </r>
  <r>
    <s v="ASASY-04351-02D"/>
    <s v="ASY-04351-02"/>
    <s v="N"/>
    <s v="HOECHOON CHNG"/>
    <s v="ASY,YL,LC,TEST CARD,FAN BRACKET,ASY"/>
    <s v="METAL"/>
    <s v="CLOUD NETWORK TECHNOLOGY"/>
    <s v="FOXCONN"/>
    <s v="ASY-04351-02"/>
    <n v="6"/>
    <n v="250"/>
    <n v="250"/>
    <m/>
    <s v="PO"/>
    <m/>
    <n v="58"/>
    <n v="0"/>
    <n v="0"/>
    <n v="58"/>
    <n v="58"/>
    <n v="0"/>
    <n v="0"/>
    <n v="0"/>
    <n v="58"/>
    <s v="No demand"/>
    <n v="95.7"/>
    <m/>
    <n v="-95.7"/>
    <m/>
    <m/>
    <m/>
    <x v="53"/>
    <m/>
    <m/>
    <m/>
    <m/>
    <m/>
    <m/>
    <x v="1"/>
    <x v="8"/>
    <m/>
    <m/>
    <m/>
    <m/>
    <m/>
    <m/>
    <m/>
    <m/>
    <m/>
  </r>
  <r>
    <s v="ASCBL-00238-01"/>
    <s v="CBL-00238-01"/>
    <s v="N"/>
    <s v="SWEECHENG LIM"/>
    <s v="FOR TEST ONLY, CBL, RA MCX PLUG TO RA MC"/>
    <s v="CABLE"/>
    <s v="WISELINK TECHNOLOGY PTE LTD"/>
    <s v="CINCHCONN"/>
    <s v="415-0015-036"/>
    <n v="11"/>
    <n v="100"/>
    <n v="100"/>
    <m/>
    <s v="PO"/>
    <m/>
    <n v="6"/>
    <n v="0"/>
    <n v="0"/>
    <n v="6"/>
    <n v="6"/>
    <n v="0"/>
    <n v="0"/>
    <n v="0"/>
    <n v="6"/>
    <s v="No demand"/>
    <n v="10.6"/>
    <m/>
    <n v="-10.6"/>
    <m/>
    <m/>
    <m/>
    <x v="53"/>
    <m/>
    <m/>
    <m/>
    <m/>
    <m/>
    <m/>
    <x v="1"/>
    <x v="8"/>
    <m/>
    <m/>
    <m/>
    <m/>
    <m/>
    <m/>
    <m/>
    <m/>
    <m/>
  </r>
  <r>
    <s v="ASMTL-03346-02"/>
    <s v="MTL-03346-02"/>
    <s v="N"/>
    <s v="SWEECHENG LIM"/>
    <s v="MTL,YL,LC,TEST CARD,FAN BRACKET,SM"/>
    <s v="METAL"/>
    <s v="CLOUD NETWORK TECHNOLOGY"/>
    <s v="FOXCONN NWE - SANTA CLARA"/>
    <s v="MTL-03346-02"/>
    <n v="8"/>
    <n v="50"/>
    <n v="-26"/>
    <m/>
    <s v="PO"/>
    <m/>
    <n v="0"/>
    <n v="80"/>
    <n v="0"/>
    <n v="80"/>
    <n v="80"/>
    <n v="76"/>
    <n v="0"/>
    <n v="0"/>
    <n v="4"/>
    <s v="Can cover demand"/>
    <n v="11.7"/>
    <m/>
    <n v="-11.7"/>
    <m/>
    <m/>
    <m/>
    <x v="53"/>
    <m/>
    <m/>
    <m/>
    <m/>
    <m/>
    <m/>
    <x v="1"/>
    <x v="8"/>
    <m/>
    <m/>
    <m/>
    <m/>
    <m/>
    <m/>
    <m/>
    <m/>
    <m/>
  </r>
  <r>
    <s v="ASMECH-01671-01"/>
    <s v="MECH-01671-01"/>
    <s v="N"/>
    <s v="TeikSoon Loh"/>
    <s v="SCREW,SOCKET HEAD,H, M3X12,SS"/>
    <s v="HARDWARE"/>
    <s v="PENINSULA COMPONENTS, INC."/>
    <s v="PENCOM"/>
    <s v="SC2079"/>
    <n v="9"/>
    <n v="30000"/>
    <n v="25760"/>
    <m/>
    <s v="PO"/>
    <m/>
    <n v="3881"/>
    <n v="0"/>
    <n v="0"/>
    <n v="3881"/>
    <n v="3881"/>
    <n v="4240"/>
    <n v="2640"/>
    <n v="1070"/>
    <n v="-2999"/>
    <s v="Cannot cover demand"/>
    <n v="2.5000000000000001E-2"/>
    <m/>
    <n v="-2.5000000000000001E-2"/>
    <m/>
    <m/>
    <m/>
    <x v="858"/>
    <m/>
    <m/>
    <m/>
    <m/>
    <s v="1/23 MB: Changed Ownership to Arista to align with SGD Ownership in preparation for New Quote Tool."/>
    <m/>
    <x v="0"/>
    <x v="9"/>
    <m/>
    <m/>
    <m/>
    <m/>
    <m/>
    <m/>
    <m/>
    <m/>
    <m/>
  </r>
  <r>
    <s v="ASMECH-01672-01"/>
    <s v="MECH-01672-01"/>
    <s v="N"/>
    <s v="TeikSoon Loh"/>
    <s v="WASHER,LOCK,M3,SS"/>
    <s v="HARDWARE"/>
    <s v="PENINSULA COMPONENTS, INC."/>
    <s v="PENCOM"/>
    <s v="WA4376"/>
    <n v="9"/>
    <n v="30000"/>
    <n v="25760"/>
    <m/>
    <s v="PO"/>
    <m/>
    <n v="1748"/>
    <n v="1500"/>
    <n v="0"/>
    <n v="3248"/>
    <n v="3248"/>
    <n v="4240"/>
    <n v="2640"/>
    <n v="1070"/>
    <n v="-3632"/>
    <s v="Cannot cover demand"/>
    <n v="8.0000000000000002E-3"/>
    <m/>
    <n v="-8.0000000000000002E-3"/>
    <m/>
    <m/>
    <m/>
    <x v="858"/>
    <m/>
    <m/>
    <m/>
    <m/>
    <s v="1/23 MB: Changed Ownership to Arista to align with SGD Ownership in preparation for New Quote Tool."/>
    <m/>
    <x v="0"/>
    <x v="9"/>
    <m/>
    <m/>
    <m/>
    <m/>
    <m/>
    <m/>
    <m/>
    <m/>
    <m/>
  </r>
  <r>
    <s v="ASIC-00026"/>
    <s v="IC-00026"/>
    <s v="N"/>
    <s v="Siewean Lim"/>
    <s v="INTF SMBUS LEVEL TRANSLATOR"/>
    <s v="ANALOG SIGNAL CHAIN"/>
    <s v="TEXAS INSTRUMENTS MALAYSIA SDN.BHD."/>
    <s v="TEXASINSTR"/>
    <s v="PCA9515ADR"/>
    <n v="7"/>
    <n v="2500"/>
    <n v="-332"/>
    <m/>
    <s v="Delivery"/>
    <m/>
    <n v="6623"/>
    <n v="0"/>
    <n v="0"/>
    <n v="6623"/>
    <n v="6623"/>
    <n v="2832"/>
    <n v="1476"/>
    <n v="1476"/>
    <n v="2315"/>
    <s v="Can cover demand"/>
    <n v="0.33"/>
    <m/>
    <n v="-0.33"/>
    <m/>
    <m/>
    <m/>
    <x v="53"/>
    <m/>
    <m/>
    <m/>
    <m/>
    <m/>
    <m/>
    <x v="1"/>
    <x v="10"/>
    <m/>
    <m/>
    <m/>
    <m/>
    <m/>
    <m/>
    <m/>
    <m/>
    <m/>
  </r>
  <r>
    <s v="ASIC-00030"/>
    <s v="IC-00030"/>
    <s v="N"/>
    <s v="Siewean Lim"/>
    <s v="INTF SMBUS 16 GPIO TSSOP24"/>
    <s v="ANALOG SIGNAL CHAIN"/>
    <s v="TEXAS INSTRUMENTS MALAYSIA SDN.BHD."/>
    <s v="TEXASINSTR"/>
    <s v="TCA9555PWR"/>
    <n v="9"/>
    <n v="2000"/>
    <n v="-29902"/>
    <m/>
    <s v="Delivery"/>
    <m/>
    <n v="14639"/>
    <n v="24000"/>
    <n v="20000"/>
    <n v="38639"/>
    <n v="58639"/>
    <n v="31902"/>
    <n v="22534"/>
    <n v="16829"/>
    <n v="-39797"/>
    <s v="Cannot cover demand"/>
    <n v="0.44"/>
    <m/>
    <n v="-0.44"/>
    <m/>
    <m/>
    <m/>
    <x v="53"/>
    <m/>
    <m/>
    <m/>
    <m/>
    <m/>
    <m/>
    <x v="1"/>
    <x v="10"/>
    <m/>
    <m/>
    <m/>
    <m/>
    <m/>
    <m/>
    <m/>
    <m/>
    <m/>
  </r>
  <r>
    <s v="ASIC-00043"/>
    <s v="IC-00043"/>
    <s v="N"/>
    <s v="Siewean Lim"/>
    <s v="LOGIC QUAD BUFFER HOT SWAP SAFE TSSOP14"/>
    <s v="LOGIC"/>
    <s v="TEXAS INSTRUMENTS MALAYSIA SDN.BHD."/>
    <s v="TEXASINSTR"/>
    <s v="SN74LVTH125PWR"/>
    <n v="7"/>
    <n v="2000"/>
    <n v="-3908"/>
    <m/>
    <s v="Delivery"/>
    <m/>
    <n v="3591"/>
    <n v="4000"/>
    <n v="4000"/>
    <n v="7591"/>
    <n v="11591"/>
    <n v="5908"/>
    <n v="3756"/>
    <n v="3763"/>
    <n v="-6073"/>
    <s v="Cannot cover demand"/>
    <n v="7.6999999999999999E-2"/>
    <m/>
    <n v="-7.6999999999999999E-2"/>
    <m/>
    <m/>
    <m/>
    <x v="53"/>
    <m/>
    <m/>
    <m/>
    <m/>
    <m/>
    <m/>
    <x v="1"/>
    <x v="10"/>
    <m/>
    <m/>
    <m/>
    <m/>
    <m/>
    <m/>
    <m/>
    <m/>
    <m/>
  </r>
  <r>
    <s v="ASIC-00046"/>
    <s v="IC-00046"/>
    <s v="N"/>
    <s v="Siewean Lim"/>
    <s v="DIGI OCTAL BUFFER TSSOP20"/>
    <s v="LOGIC"/>
    <s v="TEXAS INSTRUMENTS MALAYSIA SDN.BHD."/>
    <s v="TEXASINSTR"/>
    <s v="SN74LVTH244APWR"/>
    <n v="7"/>
    <n v="2000"/>
    <n v="217"/>
    <m/>
    <s v="Delivery"/>
    <m/>
    <n v="1657"/>
    <n v="0"/>
    <n v="0"/>
    <n v="1657"/>
    <n v="1657"/>
    <n v="1783"/>
    <n v="1391"/>
    <n v="1354"/>
    <n v="-1517"/>
    <s v="Cannot cover demand"/>
    <n v="0.13300000000000001"/>
    <m/>
    <n v="-0.13300000000000001"/>
    <m/>
    <m/>
    <m/>
    <x v="53"/>
    <m/>
    <m/>
    <m/>
    <m/>
    <m/>
    <m/>
    <x v="1"/>
    <x v="10"/>
    <m/>
    <m/>
    <m/>
    <m/>
    <m/>
    <m/>
    <m/>
    <m/>
    <m/>
  </r>
  <r>
    <s v="ASIC-00052"/>
    <s v="IC-00052"/>
    <s v="N"/>
    <s v="Siewean Lim"/>
    <s v="LIN TEMP SENSOR LM73-0 SOT23-6"/>
    <s v="SENSOR"/>
    <s v="TEXAS INSTRUMENTS MALAYSIA SDN.BHD."/>
    <s v="TEXASINSTR"/>
    <s v="LM73CIMK-0/NOPB"/>
    <n v="7"/>
    <n v="1000"/>
    <n v="-17912"/>
    <m/>
    <s v="Delivery"/>
    <m/>
    <n v="5666"/>
    <n v="18000"/>
    <n v="9000"/>
    <n v="23666"/>
    <n v="32666"/>
    <n v="18912"/>
    <n v="10218"/>
    <n v="10576"/>
    <n v="-23464"/>
    <s v="Cannot cover demand"/>
    <n v="0.36799999999999999"/>
    <m/>
    <n v="-0.36799999999999999"/>
    <m/>
    <m/>
    <m/>
    <x v="53"/>
    <m/>
    <m/>
    <m/>
    <m/>
    <m/>
    <m/>
    <x v="1"/>
    <x v="10"/>
    <m/>
    <m/>
    <m/>
    <m/>
    <m/>
    <m/>
    <m/>
    <m/>
    <m/>
  </r>
  <r>
    <s v="ASIC-00062"/>
    <s v="IC-00062"/>
    <s v="N"/>
    <s v="Siewean Lim"/>
    <s v="LTB, LIN DUAL 555 TIMER SOIC14"/>
    <s v="TIMING IC"/>
    <s v="AVNET INC."/>
    <s v="TEXASINSTR"/>
    <s v="NE556DR"/>
    <n v="6"/>
    <n v="2500"/>
    <n v="2500"/>
    <m/>
    <s v="Delivery"/>
    <m/>
    <n v="0"/>
    <n v="0"/>
    <n v="0"/>
    <n v="0"/>
    <n v="0"/>
    <n v="0"/>
    <n v="0"/>
    <n v="0"/>
    <n v="0"/>
    <s v="No demand"/>
    <n v="1.0959999999999999E-2"/>
    <m/>
    <n v="-1.0959999999999999E-2"/>
    <m/>
    <m/>
    <m/>
    <x v="53"/>
    <m/>
    <m/>
    <m/>
    <m/>
    <m/>
    <m/>
    <x v="1"/>
    <x v="10"/>
    <m/>
    <m/>
    <m/>
    <m/>
    <m/>
    <m/>
    <m/>
    <m/>
    <m/>
  </r>
  <r>
    <s v="ASIC-00064"/>
    <s v="IC-00064"/>
    <s v="N"/>
    <s v="Siewean Lim"/>
    <s v="LOGIC BUFFER 1:20 TVSOP56"/>
    <s v="LOGIC"/>
    <s v="AVNET INC."/>
    <s v="TEXASINSTR"/>
    <s v="SN74AVC20T245DGVR"/>
    <n v="6"/>
    <n v="2000"/>
    <n v="1876"/>
    <m/>
    <s v="Delivery"/>
    <m/>
    <n v="12893"/>
    <n v="0"/>
    <n v="0"/>
    <n v="12893"/>
    <n v="12893"/>
    <n v="124"/>
    <n v="66"/>
    <n v="66"/>
    <n v="12703"/>
    <s v="Can cover demand"/>
    <n v="0.97699999999999998"/>
    <m/>
    <n v="-0.97699999999999998"/>
    <m/>
    <m/>
    <m/>
    <x v="53"/>
    <m/>
    <m/>
    <m/>
    <m/>
    <m/>
    <m/>
    <x v="1"/>
    <x v="10"/>
    <m/>
    <m/>
    <m/>
    <m/>
    <m/>
    <m/>
    <m/>
    <m/>
    <m/>
  </r>
  <r>
    <s v="ASIC-00080"/>
    <s v="IC-00080"/>
    <s v="N"/>
    <s v="Siewean Lim"/>
    <s v="LIN TIMER TLC555 SOIC08"/>
    <s v="TIMING IC"/>
    <s v="TEXAS INSTRUMENTS MALAYSIA SDN.BHD."/>
    <s v="TEXASINSTR"/>
    <s v="TLC555CDR"/>
    <n v="7"/>
    <n v="2500"/>
    <n v="-655"/>
    <m/>
    <s v="Delivery"/>
    <m/>
    <n v="2012"/>
    <n v="2500"/>
    <n v="0"/>
    <n v="4512"/>
    <n v="4512"/>
    <n v="3155"/>
    <n v="2252"/>
    <n v="1390"/>
    <n v="-3395"/>
    <s v="Cannot cover demand"/>
    <n v="0.19400000000000001"/>
    <m/>
    <n v="-0.19400000000000001"/>
    <m/>
    <m/>
    <m/>
    <x v="53"/>
    <m/>
    <m/>
    <m/>
    <m/>
    <m/>
    <m/>
    <x v="1"/>
    <x v="10"/>
    <m/>
    <m/>
    <m/>
    <m/>
    <m/>
    <m/>
    <m/>
    <m/>
    <m/>
  </r>
  <r>
    <s v="ASIC-00086"/>
    <s v="IC-00086"/>
    <s v="N"/>
    <s v="Eeling Khuan"/>
    <s v="IC,DUAL BUFFER,OPEN DRAIN,5V"/>
    <s v="LOGIC"/>
    <s v="AVNET INC."/>
    <s v="TEXASINSTR"/>
    <s v="SN74LVC2G07DBVR"/>
    <n v="9"/>
    <n v="3000"/>
    <n v="-90"/>
    <m/>
    <s v="Delivery"/>
    <m/>
    <n v="11886"/>
    <n v="0"/>
    <n v="0"/>
    <n v="11886"/>
    <n v="11886"/>
    <n v="3090"/>
    <n v="2424"/>
    <n v="2424"/>
    <n v="6372"/>
    <s v="Can cover demand"/>
    <n v="5.8999999999999997E-2"/>
    <m/>
    <n v="-5.8999999999999997E-2"/>
    <m/>
    <m/>
    <m/>
    <x v="53"/>
    <m/>
    <m/>
    <m/>
    <m/>
    <m/>
    <m/>
    <x v="1"/>
    <x v="10"/>
    <m/>
    <m/>
    <m/>
    <m/>
    <m/>
    <m/>
    <m/>
    <m/>
    <m/>
  </r>
  <r>
    <s v="ASIC-00122"/>
    <s v="IC-00122"/>
    <s v="N"/>
    <s v="Siewean Lim"/>
    <s v="IC, LOGIC, INVERTER, SOT-23"/>
    <s v="LOGIC"/>
    <s v="JABIL CIRCUIT SPORE PTE LTD (IMAC)"/>
    <s v="NEXPERIA"/>
    <s v="74LVC1G04GV,125"/>
    <n v="5"/>
    <n v="15000"/>
    <n v="6539"/>
    <m/>
    <s v="Delivery"/>
    <m/>
    <n v="9315"/>
    <n v="0"/>
    <n v="0"/>
    <n v="9315"/>
    <n v="9315"/>
    <n v="8461"/>
    <n v="4828"/>
    <n v="4179"/>
    <n v="-3974"/>
    <s v="Cannot cover demand"/>
    <n v="2.1690000000000001E-2"/>
    <m/>
    <n v="-2.1690000000000001E-2"/>
    <m/>
    <m/>
    <m/>
    <x v="53"/>
    <m/>
    <m/>
    <m/>
    <m/>
    <m/>
    <m/>
    <x v="1"/>
    <x v="10"/>
    <m/>
    <m/>
    <m/>
    <m/>
    <m/>
    <m/>
    <m/>
    <m/>
    <m/>
  </r>
  <r>
    <s v="ASIC-00124"/>
    <s v="IC-00124"/>
    <s v="N"/>
    <s v="Siewean Lim"/>
    <s v="LOG MUX 1:2 4-OUT LVC SOIC16"/>
    <s v="LOGIC"/>
    <s v="AVNET ASIA PTE LTD"/>
    <s v="NEXPERIA"/>
    <s v="74LVC257AD,118"/>
    <n v="7"/>
    <n v="7500"/>
    <n v="-14440"/>
    <m/>
    <s v="Delivery"/>
    <m/>
    <n v="7948"/>
    <n v="15000"/>
    <n v="7500"/>
    <n v="22948"/>
    <n v="30448"/>
    <n v="21940"/>
    <n v="17043"/>
    <n v="17614"/>
    <n v="-31035"/>
    <s v="Cannot cover demand"/>
    <n v="7.51E-2"/>
    <m/>
    <n v="-7.51E-2"/>
    <m/>
    <m/>
    <m/>
    <x v="53"/>
    <m/>
    <m/>
    <m/>
    <m/>
    <m/>
    <m/>
    <x v="1"/>
    <x v="10"/>
    <m/>
    <m/>
    <m/>
    <m/>
    <m/>
    <m/>
    <m/>
    <m/>
    <m/>
  </r>
  <r>
    <s v="ASIC-00136"/>
    <s v="IC-00136"/>
    <s v="N"/>
    <s v="Siewean Lim"/>
    <s v="LIN VREF 2.5V 1% SO08"/>
    <s v="ANALOG POWER"/>
    <s v="TEXAS INSTRUMENTS MALAYSIA SDN.BHD."/>
    <s v="TEXASINSTR"/>
    <s v="TL431ACDR"/>
    <n v="7"/>
    <n v="2500"/>
    <n v="2231"/>
    <m/>
    <s v="Delivery"/>
    <m/>
    <n v="1773"/>
    <n v="0"/>
    <n v="0"/>
    <n v="1773"/>
    <n v="1773"/>
    <n v="269"/>
    <n v="0"/>
    <n v="0"/>
    <n v="1504"/>
    <s v="Can cover demand"/>
    <n v="5.0999999999999997E-2"/>
    <m/>
    <n v="-5.0999999999999997E-2"/>
    <m/>
    <m/>
    <m/>
    <x v="53"/>
    <m/>
    <m/>
    <m/>
    <m/>
    <m/>
    <m/>
    <x v="1"/>
    <x v="10"/>
    <m/>
    <m/>
    <m/>
    <m/>
    <m/>
    <m/>
    <m/>
    <m/>
    <m/>
  </r>
  <r>
    <s v="ASIC-00144"/>
    <s v="IC-00144"/>
    <s v="N"/>
    <s v="Siewean Lim"/>
    <s v="LOGIC 4-BIT DUAL-SUPPLY TRAN QFN16"/>
    <s v="LOGIC"/>
    <s v="TEXAS INSTRUMENTS MALAYSIA SDN.BHD."/>
    <s v="TEXASINSTR"/>
    <s v="SN74AVC4T245RGYR"/>
    <n v="7"/>
    <n v="3000"/>
    <n v="-37542"/>
    <m/>
    <s v="Delivery"/>
    <m/>
    <n v="22836"/>
    <n v="21000"/>
    <n v="12000"/>
    <n v="43836"/>
    <n v="55836"/>
    <n v="40542"/>
    <n v="12754"/>
    <n v="12288"/>
    <n v="-30460"/>
    <s v="Cannot cover demand"/>
    <n v="0.23699999999999999"/>
    <m/>
    <n v="-0.23699999999999999"/>
    <m/>
    <m/>
    <m/>
    <x v="53"/>
    <m/>
    <m/>
    <m/>
    <m/>
    <m/>
    <m/>
    <x v="1"/>
    <x v="10"/>
    <m/>
    <m/>
    <m/>
    <m/>
    <m/>
    <m/>
    <m/>
    <m/>
    <m/>
  </r>
  <r>
    <s v="ASIC-00176"/>
    <s v="IC-00176"/>
    <s v="N"/>
    <s v="Siewean Lim"/>
    <s v="LIN VOLT DETECTOR WITH DELAY 2.6 SOT23-5"/>
    <s v="ANALOG POWER"/>
    <s v="JABIL CIRCUIT SPORE PTE LTD (IMAC)"/>
    <s v="ONSEMICON"/>
    <s v="NCP303LSN27T1G"/>
    <n v="14"/>
    <n v="3000"/>
    <n v="-36812"/>
    <m/>
    <s v="Delivery"/>
    <m/>
    <n v="25612"/>
    <n v="15000"/>
    <n v="0"/>
    <n v="40612"/>
    <n v="40612"/>
    <n v="39812"/>
    <n v="22104"/>
    <n v="21973"/>
    <n v="-36304"/>
    <s v="Cannot cover demand"/>
    <n v="0.16900000000000001"/>
    <m/>
    <n v="-0.16900000000000001"/>
    <m/>
    <m/>
    <m/>
    <x v="53"/>
    <m/>
    <m/>
    <m/>
    <m/>
    <m/>
    <m/>
    <x v="1"/>
    <x v="10"/>
    <m/>
    <m/>
    <m/>
    <m/>
    <m/>
    <m/>
    <m/>
    <m/>
    <m/>
  </r>
  <r>
    <s v="ASIC-00196"/>
    <s v="IC-00196"/>
    <s v="N"/>
    <s v="Siewean Lim"/>
    <s v="LIN HOTSWAP TPS2480 EXTERNL NFET TSSOP20"/>
    <s v="ANALOG POWER"/>
    <s v="TEXAS INSTRUMENTS MALAYSIA SDN.BHD."/>
    <s v="TEXASINSTR"/>
    <s v="TPS2480PWR"/>
    <n v="13"/>
    <n v="2000"/>
    <n v="-11315"/>
    <m/>
    <s v="Delivery"/>
    <m/>
    <n v="5108"/>
    <n v="10000"/>
    <n v="8000"/>
    <n v="15108"/>
    <n v="23108"/>
    <n v="13315"/>
    <n v="8290"/>
    <n v="8367"/>
    <n v="-16497"/>
    <s v="Cannot cover demand"/>
    <n v="1.1180000000000001"/>
    <m/>
    <n v="-1.1180000000000001"/>
    <m/>
    <m/>
    <m/>
    <x v="53"/>
    <m/>
    <m/>
    <m/>
    <m/>
    <m/>
    <m/>
    <x v="1"/>
    <x v="10"/>
    <m/>
    <m/>
    <m/>
    <m/>
    <m/>
    <m/>
    <m/>
    <m/>
    <m/>
  </r>
  <r>
    <s v="ASIC-00224"/>
    <s v="IC-00224"/>
    <s v="N"/>
    <s v="Siewean Lim"/>
    <s v="ASIC PWR CONTLR TI 12RAIL UCD90120 QFN64"/>
    <s v="ANALOG POWER"/>
    <s v="TEXAS INSTRUMENTS MALAYSIA SDN.BHD."/>
    <s v="TEXASINSTR"/>
    <s v="UCD90120ARGCR"/>
    <n v="7"/>
    <n v="2000"/>
    <n v="-119631"/>
    <m/>
    <s v="Delivery"/>
    <m/>
    <n v="56637"/>
    <n v="70000"/>
    <n v="46000"/>
    <n v="126637"/>
    <n v="172637"/>
    <n v="121631"/>
    <n v="47184"/>
    <n v="40055"/>
    <n v="-112178"/>
    <s v="Cannot cover demand"/>
    <n v="2.91"/>
    <m/>
    <n v="-2.91"/>
    <m/>
    <m/>
    <m/>
    <x v="53"/>
    <m/>
    <m/>
    <m/>
    <m/>
    <m/>
    <m/>
    <x v="1"/>
    <x v="10"/>
    <m/>
    <m/>
    <m/>
    <m/>
    <m/>
    <m/>
    <m/>
    <m/>
    <m/>
  </r>
  <r>
    <s v="ASIC-00235"/>
    <s v="IC-00235"/>
    <s v="N"/>
    <s v="Siewean Lim"/>
    <s v="DIGI LOGIC QUAD DRIVER TSSOP14"/>
    <s v="LOGIC"/>
    <s v="TEXAS INSTRUMENTS MALAYSIA SDN.BHD."/>
    <s v="TEXASINSTR"/>
    <s v="SN74LVC126APWR"/>
    <n v="7"/>
    <n v="2000"/>
    <n v="786"/>
    <m/>
    <s v="Delivery"/>
    <m/>
    <n v="2783"/>
    <n v="0"/>
    <n v="0"/>
    <n v="2783"/>
    <n v="2783"/>
    <n v="1214"/>
    <n v="911"/>
    <n v="891"/>
    <n v="658"/>
    <s v="Can cover demand"/>
    <n v="0.06"/>
    <m/>
    <n v="-0.06"/>
    <m/>
    <m/>
    <m/>
    <x v="53"/>
    <m/>
    <m/>
    <m/>
    <m/>
    <m/>
    <m/>
    <x v="1"/>
    <x v="10"/>
    <m/>
    <m/>
    <m/>
    <m/>
    <m/>
    <m/>
    <m/>
    <m/>
    <m/>
  </r>
  <r>
    <s v="ASIC-00301"/>
    <s v="IC-00301"/>
    <s v="N"/>
    <s v="Siewean Lim"/>
    <s v="LIN TEMP SENSOR SMBUS MAX6658 SOIC08"/>
    <s v="SENSOR"/>
    <s v="TEXAS INSTRUMENTS MALAYSIA SDN.BHD."/>
    <s v="TEXASINSTR"/>
    <s v="LM86CIMX/NOPB"/>
    <n v="7"/>
    <n v="2500"/>
    <n v="-94926"/>
    <m/>
    <s v="Delivery"/>
    <m/>
    <n v="36491"/>
    <n v="72500"/>
    <n v="35000"/>
    <n v="108991"/>
    <n v="143991"/>
    <n v="97426"/>
    <n v="39570"/>
    <n v="29632"/>
    <n v="-100505"/>
    <s v="Cannot cover demand"/>
    <n v="0.47099999999999997"/>
    <m/>
    <n v="-0.47099999999999997"/>
    <m/>
    <m/>
    <m/>
    <x v="53"/>
    <m/>
    <m/>
    <m/>
    <m/>
    <m/>
    <m/>
    <x v="1"/>
    <x v="10"/>
    <m/>
    <m/>
    <m/>
    <m/>
    <m/>
    <m/>
    <m/>
    <m/>
    <m/>
  </r>
  <r>
    <s v="ASIC-00316"/>
    <s v="IC-00316"/>
    <s v="N"/>
    <s v="Siewean Lim"/>
    <s v="LIN PWR CONTRLLR TI 16RAIL UCD9016 QFN64"/>
    <s v="ANALOG POWER"/>
    <s v="TEXAS INSTRUMENTS MALAYSIA SDN.BHD."/>
    <s v="TEXASINSTR"/>
    <s v="UCD90160RGCR"/>
    <n v="7"/>
    <n v="2000"/>
    <n v="-13484"/>
    <m/>
    <s v="Delivery"/>
    <m/>
    <n v="4721"/>
    <n v="12000"/>
    <n v="10000"/>
    <n v="16721"/>
    <n v="26721"/>
    <n v="15484"/>
    <n v="9733"/>
    <n v="10115"/>
    <n v="-20496"/>
    <s v="Cannot cover demand"/>
    <n v="4.7489999999999997"/>
    <m/>
    <n v="-4.7489999999999997"/>
    <m/>
    <m/>
    <m/>
    <x v="53"/>
    <m/>
    <m/>
    <m/>
    <m/>
    <m/>
    <m/>
    <x v="1"/>
    <x v="10"/>
    <m/>
    <m/>
    <m/>
    <m/>
    <m/>
    <m/>
    <m/>
    <m/>
    <m/>
  </r>
  <r>
    <s v="ASIC-00335"/>
    <s v="IC-00335"/>
    <s v="N"/>
    <s v="Siewean Lim"/>
    <s v="LOGIC SCHMITT TRIGGER BUFFER SOT23-5"/>
    <s v="LOGIC"/>
    <s v="AVNET INC."/>
    <s v="NEXPERIA"/>
    <s v="74LVC1G17GV,125"/>
    <n v="7"/>
    <n v="3000"/>
    <n v="-11240"/>
    <m/>
    <s v="Delivery"/>
    <m/>
    <n v="10352"/>
    <n v="0"/>
    <n v="0"/>
    <n v="10352"/>
    <n v="10352"/>
    <n v="14240"/>
    <n v="8230"/>
    <n v="8244"/>
    <n v="-12118"/>
    <s v="Cannot cover demand"/>
    <n v="2.2599999999999999E-2"/>
    <m/>
    <n v="-2.2599999999999999E-2"/>
    <m/>
    <m/>
    <m/>
    <x v="53"/>
    <m/>
    <m/>
    <m/>
    <m/>
    <m/>
    <m/>
    <x v="1"/>
    <x v="10"/>
    <m/>
    <m/>
    <m/>
    <m/>
    <m/>
    <m/>
    <m/>
    <m/>
    <m/>
  </r>
  <r>
    <s v="ASIC-00338"/>
    <s v="IC-00338"/>
    <s v="N"/>
    <s v="Siewean Lim"/>
    <s v="IC,VREF,1.24V,1%,24V,SOT23-3"/>
    <s v="ANALOG POWER"/>
    <s v="TEXAS INSTRUMENTS MALAYSIA SDN.BHD."/>
    <s v="TEXASINSTR"/>
    <s v="LMV431AIMF/NOPB"/>
    <n v="7"/>
    <n v="1000"/>
    <n v="-26002"/>
    <m/>
    <s v="Delivery"/>
    <m/>
    <n v="85610"/>
    <n v="0"/>
    <n v="0"/>
    <n v="85610"/>
    <n v="85610"/>
    <n v="27002"/>
    <n v="19791"/>
    <n v="12096"/>
    <n v="38817"/>
    <s v="Can cover demand"/>
    <n v="0.126"/>
    <m/>
    <n v="-0.126"/>
    <m/>
    <m/>
    <m/>
    <x v="53"/>
    <m/>
    <m/>
    <m/>
    <m/>
    <m/>
    <m/>
    <x v="1"/>
    <x v="10"/>
    <m/>
    <m/>
    <m/>
    <m/>
    <m/>
    <m/>
    <m/>
    <m/>
    <m/>
  </r>
  <r>
    <s v="ASIC-00345"/>
    <s v="IC-00345"/>
    <s v="N"/>
    <s v="Siewean Lim"/>
    <s v="IC 32-BIT DUAL-SUPPLY TRANSCEIVER"/>
    <s v="LOGIC"/>
    <s v="TEXAS INSTRUMENTS MALAYSIA SDN.BHD."/>
    <s v="TEXASINSTR"/>
    <s v="SN74AVC32T245ZKER"/>
    <n v="13"/>
    <n v="1000"/>
    <n v="1000"/>
    <m/>
    <s v="Delivery"/>
    <m/>
    <n v="561"/>
    <n v="0"/>
    <n v="0"/>
    <n v="561"/>
    <n v="561"/>
    <n v="0"/>
    <n v="0"/>
    <n v="0"/>
    <n v="561"/>
    <s v="No demand"/>
    <n v="1.4259999999999999"/>
    <m/>
    <n v="-1.4259999999999999"/>
    <m/>
    <m/>
    <m/>
    <x v="53"/>
    <m/>
    <m/>
    <m/>
    <m/>
    <m/>
    <m/>
    <x v="1"/>
    <x v="10"/>
    <m/>
    <m/>
    <m/>
    <m/>
    <m/>
    <m/>
    <m/>
    <m/>
    <m/>
  </r>
  <r>
    <s v="ASIC-00346"/>
    <s v="IC-00346"/>
    <s v="N"/>
    <s v="Siewean Lim"/>
    <s v="IC 8-BIT BI-DI LEVEL TRANSLATOR TSSOP20"/>
    <s v="ANALOG SIGNAL CHAIN"/>
    <s v="TEXAS INSTRUMENTS MALAYSIA SDN.BHD."/>
    <s v="TEXASINSTR"/>
    <s v="TXS0108EPWR"/>
    <n v="7"/>
    <n v="2000"/>
    <n v="-3727"/>
    <m/>
    <s v="Delivery"/>
    <m/>
    <n v="3607"/>
    <n v="4000"/>
    <n v="2000"/>
    <n v="7607"/>
    <n v="9607"/>
    <n v="5727"/>
    <n v="4905"/>
    <n v="5787"/>
    <n v="-7025"/>
    <s v="Cannot cover demand"/>
    <n v="0.496"/>
    <m/>
    <n v="-0.496"/>
    <m/>
    <m/>
    <m/>
    <x v="53"/>
    <m/>
    <m/>
    <m/>
    <m/>
    <m/>
    <m/>
    <x v="1"/>
    <x v="10"/>
    <m/>
    <m/>
    <m/>
    <m/>
    <m/>
    <m/>
    <m/>
    <m/>
    <m/>
  </r>
  <r>
    <s v="ASIC-00364"/>
    <s v="IC-00364"/>
    <s v="N"/>
    <s v="Siewean Lim"/>
    <s v="LOGIC BUS SWITCH 4 BIT TSSOP14"/>
    <s v="LOGIC"/>
    <s v="TEXAS INSTRUMENTS MALAYSIA SDN.BHD."/>
    <s v="TEXASINSTR"/>
    <s v="SN74CBT3125CPWR"/>
    <n v="7"/>
    <n v="2000"/>
    <n v="-40785"/>
    <m/>
    <s v="Delivery"/>
    <m/>
    <n v="17931"/>
    <n v="32000"/>
    <n v="12000"/>
    <n v="49931"/>
    <n v="61931"/>
    <n v="42785"/>
    <n v="14993"/>
    <n v="14347"/>
    <n v="-39847"/>
    <s v="Cannot cover demand"/>
    <n v="0.125"/>
    <m/>
    <n v="-0.125"/>
    <m/>
    <m/>
    <m/>
    <x v="53"/>
    <m/>
    <m/>
    <m/>
    <m/>
    <m/>
    <m/>
    <x v="1"/>
    <x v="10"/>
    <m/>
    <m/>
    <m/>
    <m/>
    <m/>
    <m/>
    <m/>
    <m/>
    <m/>
  </r>
  <r>
    <s v="ASIC-00373"/>
    <s v="IC-00373"/>
    <s v="N"/>
    <s v="Siewean Lim"/>
    <s v="DIGI INTEL PLATFORM CLOCK SYNTHE TFQP64"/>
    <s v="TIMING IC"/>
    <s v="AVNET ASIA PTE LTD"/>
    <s v="INTDEVTECH"/>
    <s v="932SQ420DGLFT"/>
    <n v="15"/>
    <n v="2000"/>
    <n v="1960"/>
    <m/>
    <s v="Delivery"/>
    <m/>
    <n v="598"/>
    <n v="0"/>
    <n v="0"/>
    <n v="598"/>
    <n v="598"/>
    <n v="40"/>
    <n v="48"/>
    <n v="48"/>
    <n v="510"/>
    <s v="Can cover demand"/>
    <n v="2.63"/>
    <m/>
    <n v="-2.63"/>
    <m/>
    <m/>
    <m/>
    <x v="53"/>
    <m/>
    <m/>
    <m/>
    <m/>
    <m/>
    <m/>
    <x v="1"/>
    <x v="10"/>
    <m/>
    <m/>
    <m/>
    <m/>
    <m/>
    <m/>
    <m/>
    <m/>
    <m/>
  </r>
  <r>
    <s v="ASIC-00379"/>
    <s v="IC-00379"/>
    <s v="N"/>
    <s v="Siewean Lim"/>
    <s v="LOG BUS XCEIVER 20BT VOLT TRANSL TSSOP56"/>
    <s v="LOGIC"/>
    <s v="TEXAS INSTRUMENTS MALAYSIA SDN.BHD."/>
    <s v="TEXASINSTR"/>
    <s v="SN74AVC20T245DGGR"/>
    <n v="7"/>
    <n v="2000"/>
    <n v="-252"/>
    <m/>
    <s v="Delivery"/>
    <m/>
    <n v="2391"/>
    <n v="0"/>
    <n v="0"/>
    <n v="2391"/>
    <n v="2391"/>
    <n v="2252"/>
    <n v="1912"/>
    <n v="1958"/>
    <n v="-1773"/>
    <s v="Cannot cover demand"/>
    <n v="0.97699999999999998"/>
    <m/>
    <n v="-0.97699999999999998"/>
    <m/>
    <m/>
    <m/>
    <x v="53"/>
    <m/>
    <m/>
    <m/>
    <m/>
    <m/>
    <m/>
    <x v="1"/>
    <x v="10"/>
    <m/>
    <m/>
    <m/>
    <m/>
    <m/>
    <m/>
    <m/>
    <m/>
    <m/>
  </r>
  <r>
    <s v="ASIC-00386"/>
    <s v="IC-00386"/>
    <s v="N"/>
    <s v="Siewean Lim"/>
    <s v="INT 10G-KR REPEATER 5.5X10M 8CH 2.5/3.3V"/>
    <s v="ANALOG SIGNAL CHAIN"/>
    <s v="TEXAS INSTRUMENTS MALAYSIA SDN.BHD."/>
    <s v="TEXASINSTR"/>
    <s v="DS100KR800SQ/NOPB"/>
    <n v="7"/>
    <n v="2000"/>
    <n v="-807"/>
    <m/>
    <s v="Delivery"/>
    <m/>
    <n v="1653"/>
    <n v="2000"/>
    <n v="0"/>
    <n v="3653"/>
    <n v="3653"/>
    <n v="2807"/>
    <n v="1233"/>
    <n v="1143"/>
    <n v="-2387"/>
    <s v="Cannot cover demand"/>
    <n v="8.3140000000000001"/>
    <m/>
    <n v="-8.3140000000000001"/>
    <m/>
    <m/>
    <m/>
    <x v="53"/>
    <m/>
    <m/>
    <m/>
    <m/>
    <m/>
    <m/>
    <x v="1"/>
    <x v="10"/>
    <m/>
    <m/>
    <m/>
    <m/>
    <m/>
    <m/>
    <m/>
    <m/>
    <m/>
  </r>
  <r>
    <s v="ASIC-00388"/>
    <s v="IC-00388"/>
    <s v="N"/>
    <s v="Siewean Lim"/>
    <s v="DIGI BUFFER OPEN DRAIN 5V SOT353-5"/>
    <s v="LOGIC"/>
    <s v="JABIL CIRCUIT SPORE PTE LTD (IMAC)"/>
    <s v="NEXPERIA"/>
    <s v="74LVC1G07GW,125"/>
    <n v="5"/>
    <n v="18000"/>
    <n v="-7829"/>
    <m/>
    <s v="Delivery"/>
    <m/>
    <n v="30145"/>
    <n v="0"/>
    <n v="0"/>
    <n v="30145"/>
    <n v="30145"/>
    <n v="25829"/>
    <n v="19535"/>
    <n v="9634"/>
    <n v="-15219"/>
    <s v="Cannot cover demand"/>
    <n v="1.7250000000000001E-2"/>
    <m/>
    <n v="-1.7250000000000001E-2"/>
    <m/>
    <m/>
    <m/>
    <x v="53"/>
    <m/>
    <m/>
    <m/>
    <m/>
    <m/>
    <m/>
    <x v="1"/>
    <x v="10"/>
    <m/>
    <m/>
    <m/>
    <m/>
    <m/>
    <m/>
    <m/>
    <m/>
    <m/>
  </r>
  <r>
    <s v="ASIC-00393"/>
    <s v="IC-00393"/>
    <s v="N"/>
    <s v="Joalin Chee"/>
    <s v="DIGI ISL90727 DIGIPOT ADDR 0X5C SC-70-6"/>
    <s v="ANALOG SIGNAL CHAIN"/>
    <s v="AVNET INC."/>
    <s v="RENESASTEC"/>
    <s v="ISL90727WIE627Z-TK"/>
    <n v="8"/>
    <n v="3000"/>
    <n v="1767"/>
    <m/>
    <s v="Delivery"/>
    <m/>
    <n v="2944"/>
    <n v="0"/>
    <n v="0"/>
    <n v="2944"/>
    <n v="2944"/>
    <n v="1233"/>
    <n v="615"/>
    <n v="590"/>
    <n v="1096"/>
    <s v="Can cover demand"/>
    <n v="0.33"/>
    <m/>
    <n v="-0.33"/>
    <m/>
    <m/>
    <m/>
    <x v="53"/>
    <m/>
    <m/>
    <m/>
    <m/>
    <m/>
    <m/>
    <x v="1"/>
    <x v="10"/>
    <m/>
    <m/>
    <m/>
    <m/>
    <m/>
    <m/>
    <m/>
    <m/>
    <m/>
  </r>
  <r>
    <s v="ASIC-00394"/>
    <s v="IC-00394"/>
    <s v="N"/>
    <s v="Joalin Chee"/>
    <s v="DIGI ISL90727 DIGIPOT ADDR 0X7C SC-70-6"/>
    <s v="ANALOG SIGNAL CHAIN"/>
    <s v="AVNET INC."/>
    <s v="INTERSIL"/>
    <s v="ISL90728WIE627Z-TK"/>
    <n v="13"/>
    <n v="3000"/>
    <n v="2569"/>
    <m/>
    <s v="Delivery"/>
    <m/>
    <n v="2160"/>
    <n v="0"/>
    <n v="0"/>
    <n v="2160"/>
    <n v="2160"/>
    <n v="431"/>
    <n v="228"/>
    <n v="228"/>
    <n v="1501"/>
    <s v="Can cover demand"/>
    <n v="0.32700000000000001"/>
    <m/>
    <n v="-0.32700000000000001"/>
    <m/>
    <m/>
    <m/>
    <x v="53"/>
    <m/>
    <m/>
    <m/>
    <m/>
    <m/>
    <m/>
    <x v="1"/>
    <x v="10"/>
    <m/>
    <m/>
    <m/>
    <m/>
    <m/>
    <m/>
    <m/>
    <m/>
    <m/>
  </r>
  <r>
    <s v="ASIC-00395"/>
    <s v="IC-00395"/>
    <s v="N"/>
    <s v="Siewean Lim"/>
    <s v="LIN OP-AMP SOT23-5"/>
    <s v="ANALOG POWER"/>
    <s v="TEXAS INSTRUMENTS MALAYSIA SDN.BHD."/>
    <s v="TEXASINSTR"/>
    <s v="LM321MF/NOPB"/>
    <n v="7"/>
    <n v="1000"/>
    <n v="138"/>
    <m/>
    <s v="Delivery"/>
    <m/>
    <n v="597"/>
    <n v="1000"/>
    <n v="0"/>
    <n v="1597"/>
    <n v="1597"/>
    <n v="862"/>
    <n v="456"/>
    <n v="456"/>
    <n v="-721"/>
    <s v="Cannot cover demand"/>
    <n v="0.14699999999999999"/>
    <m/>
    <n v="-0.14699999999999999"/>
    <m/>
    <m/>
    <m/>
    <x v="53"/>
    <m/>
    <m/>
    <m/>
    <m/>
    <m/>
    <m/>
    <x v="1"/>
    <x v="10"/>
    <m/>
    <m/>
    <m/>
    <m/>
    <m/>
    <m/>
    <m/>
    <m/>
    <m/>
  </r>
  <r>
    <s v="ASIC-00416"/>
    <s v="IC-00416"/>
    <s v="N"/>
    <s v="Siewean Lim"/>
    <s v="IC 8-BIT SERIAL-IN/SERIAL-"/>
    <s v="LOGIC"/>
    <s v="TEXAS INSTRUMENTS MALAYSIA SDN.BHD."/>
    <s v="TEXASINSTR"/>
    <s v="SN74LV595APWR"/>
    <n v="7"/>
    <n v="2000"/>
    <n v="-53269"/>
    <m/>
    <s v="Delivery"/>
    <m/>
    <n v="29277"/>
    <n v="36000"/>
    <n v="32000"/>
    <n v="65277"/>
    <n v="97277"/>
    <n v="55269"/>
    <n v="32099"/>
    <n v="30780"/>
    <n v="-58091"/>
    <s v="Cannot cover demand"/>
    <n v="0.09"/>
    <m/>
    <n v="-0.09"/>
    <m/>
    <m/>
    <m/>
    <x v="53"/>
    <m/>
    <m/>
    <m/>
    <m/>
    <m/>
    <m/>
    <x v="1"/>
    <x v="10"/>
    <m/>
    <m/>
    <m/>
    <m/>
    <m/>
    <m/>
    <m/>
    <m/>
    <m/>
  </r>
  <r>
    <s v="ASIC-00417"/>
    <s v="IC-00417"/>
    <s v="N"/>
    <s v="Siewean Lim"/>
    <s v="IC 74LV123A DUAL MONOSTABLE MULTIVIBRATO"/>
    <s v="LOGIC"/>
    <s v="TEXAS INSTRUMENTS MALAYSIA SDN.BHD."/>
    <s v="TEXASINSTR"/>
    <s v="SN74LV123APWR"/>
    <n v="7"/>
    <n v="2000"/>
    <n v="-14141"/>
    <m/>
    <s v="Delivery"/>
    <m/>
    <n v="15002"/>
    <n v="6000"/>
    <n v="12000"/>
    <n v="21002"/>
    <n v="33002"/>
    <n v="16141"/>
    <n v="12151"/>
    <n v="5246"/>
    <n v="-13290"/>
    <s v="Cannot cover demand"/>
    <n v="0.12"/>
    <m/>
    <n v="-0.12"/>
    <m/>
    <m/>
    <m/>
    <x v="53"/>
    <m/>
    <m/>
    <m/>
    <m/>
    <m/>
    <m/>
    <x v="1"/>
    <x v="10"/>
    <m/>
    <m/>
    <m/>
    <m/>
    <m/>
    <m/>
    <m/>
    <m/>
    <m/>
  </r>
  <r>
    <s v="ASIC-00418"/>
    <s v="IC-00418"/>
    <s v="N"/>
    <s v="CHIEHTING TEH"/>
    <s v="LOG SMBUS MUX 1:8 TQFN24"/>
    <s v="ANALOG POWER"/>
    <s v="FUTURE ELECTRONICS INC."/>
    <s v="NXPSEMI"/>
    <s v="PCA9548ABS,118"/>
    <n v="11"/>
    <n v="6000"/>
    <n v="1038"/>
    <m/>
    <s v="Delivery"/>
    <m/>
    <n v="8030"/>
    <n v="0"/>
    <n v="0"/>
    <n v="8030"/>
    <n v="8030"/>
    <n v="4962"/>
    <n v="2989"/>
    <n v="3261"/>
    <n v="79"/>
    <s v="Can cover demand"/>
    <n v="0.64"/>
    <m/>
    <n v="-0.64"/>
    <m/>
    <m/>
    <m/>
    <x v="53"/>
    <m/>
    <m/>
    <m/>
    <m/>
    <m/>
    <m/>
    <x v="1"/>
    <x v="10"/>
    <m/>
    <m/>
    <m/>
    <m/>
    <m/>
    <m/>
    <m/>
    <m/>
    <m/>
  </r>
  <r>
    <s v="ASIC-00424"/>
    <s v="IC-00424"/>
    <s v="N"/>
    <s v="HuiLing Lau"/>
    <s v="IC,AND-GATE,3-INPUT,QFN"/>
    <s v="LOGIC"/>
    <s v="ARROW ELECTRONICS ASIA (S) PTE. LTD"/>
    <s v="NEXPERIA"/>
    <s v="74LVC1G11GM,115"/>
    <n v="13"/>
    <n v="15000"/>
    <n v="-8436"/>
    <m/>
    <s v="Delivery"/>
    <m/>
    <n v="18298"/>
    <n v="5000"/>
    <n v="15000"/>
    <n v="23298"/>
    <n v="38298"/>
    <n v="23436"/>
    <n v="15825"/>
    <n v="16353"/>
    <n v="-20963"/>
    <s v="Cannot cover demand"/>
    <n v="5.5E-2"/>
    <m/>
    <n v="-5.5E-2"/>
    <m/>
    <m/>
    <m/>
    <x v="53"/>
    <m/>
    <m/>
    <m/>
    <m/>
    <m/>
    <m/>
    <x v="1"/>
    <x v="10"/>
    <m/>
    <m/>
    <m/>
    <m/>
    <m/>
    <m/>
    <m/>
    <m/>
    <m/>
  </r>
  <r>
    <s v="ASIC-00425"/>
    <s v="IC-00425"/>
    <s v="N"/>
    <s v="Siewean Lim"/>
    <s v="IC 8-BIT PARALLEL IN SERI"/>
    <s v="LOGIC"/>
    <s v="TEXAS INSTRUMENTS MALAYSIA SDN.BHD."/>
    <s v="TEXASINSTR"/>
    <s v="SN74LV165APWR"/>
    <n v="7"/>
    <n v="2000"/>
    <n v="-297110"/>
    <m/>
    <s v="Delivery"/>
    <m/>
    <n v="127064"/>
    <n v="170000"/>
    <n v="202000"/>
    <n v="297064"/>
    <n v="499064"/>
    <n v="299110"/>
    <n v="186370"/>
    <n v="163964"/>
    <n v="-358416"/>
    <s v="Cannot cover demand"/>
    <n v="7.1999999999999995E-2"/>
    <m/>
    <n v="-7.1999999999999995E-2"/>
    <m/>
    <m/>
    <m/>
    <x v="53"/>
    <m/>
    <m/>
    <m/>
    <m/>
    <m/>
    <m/>
    <x v="1"/>
    <x v="10"/>
    <m/>
    <m/>
    <m/>
    <m/>
    <m/>
    <m/>
    <m/>
    <m/>
    <m/>
  </r>
  <r>
    <s v="ASIC-00448"/>
    <s v="IC-00448"/>
    <s v="N"/>
    <s v="Siewean Lim"/>
    <s v="IC 74CBTLV3257 QUAD MUX 2:1 TSSOP16"/>
    <s v="LOGIC"/>
    <s v="TEXAS INSTRUMENTS MALAYSIA SDN.BHD."/>
    <s v="TEXASINSTR"/>
    <s v="SN74CBTLV3257PWR"/>
    <n v="9"/>
    <n v="2000"/>
    <n v="-35158"/>
    <m/>
    <s v="Delivery"/>
    <m/>
    <n v="25263"/>
    <n v="16000"/>
    <n v="28000"/>
    <n v="41263"/>
    <n v="69263"/>
    <n v="37158"/>
    <n v="24440"/>
    <n v="13241"/>
    <n v="-36335"/>
    <s v="Cannot cover demand"/>
    <n v="0.104"/>
    <m/>
    <n v="-0.104"/>
    <m/>
    <m/>
    <m/>
    <x v="53"/>
    <m/>
    <m/>
    <m/>
    <m/>
    <m/>
    <m/>
    <x v="1"/>
    <x v="10"/>
    <m/>
    <m/>
    <m/>
    <m/>
    <m/>
    <m/>
    <m/>
    <m/>
    <m/>
  </r>
  <r>
    <s v="ASIC-00455"/>
    <s v="IC-00455"/>
    <s v="N"/>
    <s v="Khailih Fang"/>
    <s v="DIGI CLOCK BUFFER HSCL 1:4 3.3V DUAL INP"/>
    <s v="TIMING IC"/>
    <s v="AVNET INC."/>
    <s v="INTDEVTECH"/>
    <s v="831724AKILF"/>
    <n v="11"/>
    <n v="2500"/>
    <n v="2500"/>
    <m/>
    <s v="Delivery"/>
    <m/>
    <n v="0"/>
    <n v="0"/>
    <n v="0"/>
    <n v="0"/>
    <n v="0"/>
    <n v="0"/>
    <n v="0"/>
    <n v="0"/>
    <n v="0"/>
    <s v="No demand"/>
    <n v="1.1000000000000001"/>
    <m/>
    <n v="-1.1000000000000001"/>
    <m/>
    <m/>
    <m/>
    <x v="53"/>
    <m/>
    <m/>
    <m/>
    <m/>
    <m/>
    <m/>
    <x v="1"/>
    <x v="10"/>
    <m/>
    <m/>
    <m/>
    <m/>
    <m/>
    <m/>
    <m/>
    <m/>
    <m/>
  </r>
  <r>
    <s v="ASIC-00457"/>
    <s v="IC-00457"/>
    <s v="N"/>
    <s v="Siewean Lim"/>
    <s v="IC 74LVC244A OCTAL BUFFER TSSOP20"/>
    <s v="LOGIC"/>
    <s v="JABIL CIRCUIT SPORE PTE LTD (IMAC)"/>
    <s v="NEXPERIA"/>
    <s v="74LVC244APW,118"/>
    <n v="5"/>
    <n v="7500"/>
    <n v="-191794"/>
    <m/>
    <s v="Delivery"/>
    <m/>
    <n v="75395"/>
    <n v="82500"/>
    <n v="0"/>
    <n v="157895"/>
    <n v="157895"/>
    <n v="199294"/>
    <n v="75429"/>
    <n v="71530"/>
    <n v="-199328"/>
    <s v="Cannot cover demand"/>
    <n v="6.3299999999999995E-2"/>
    <m/>
    <n v="-6.3299999999999995E-2"/>
    <m/>
    <m/>
    <m/>
    <x v="53"/>
    <m/>
    <m/>
    <m/>
    <m/>
    <m/>
    <m/>
    <x v="1"/>
    <x v="10"/>
    <m/>
    <m/>
    <m/>
    <m/>
    <m/>
    <m/>
    <m/>
    <m/>
    <m/>
  </r>
  <r>
    <s v="ASIC-00458"/>
    <s v="IC-00458"/>
    <s v="N"/>
    <s v="Siewean Lim"/>
    <s v="LOG OCTAL TRNSPRENT D-TYPE LATCH TSSOP20"/>
    <s v="LOGIC"/>
    <s v="AVNET INC."/>
    <s v="NEXPERIA"/>
    <s v="74LVC373APW,118"/>
    <n v="7"/>
    <n v="7500"/>
    <n v="-51559"/>
    <m/>
    <s v="Delivery"/>
    <m/>
    <n v="32346"/>
    <n v="15000"/>
    <n v="0"/>
    <n v="47346"/>
    <n v="47346"/>
    <n v="59059"/>
    <n v="39441"/>
    <n v="25074"/>
    <n v="-66154"/>
    <s v="Cannot cover demand"/>
    <n v="8.4820000000000007E-2"/>
    <m/>
    <n v="-8.4820000000000007E-2"/>
    <m/>
    <m/>
    <m/>
    <x v="53"/>
    <m/>
    <m/>
    <m/>
    <m/>
    <m/>
    <m/>
    <x v="1"/>
    <x v="10"/>
    <m/>
    <m/>
    <m/>
    <m/>
    <m/>
    <m/>
    <m/>
    <m/>
    <m/>
  </r>
  <r>
    <s v="ASIC-00461"/>
    <s v="IC-00461"/>
    <s v="N"/>
    <s v="Siewean Lim"/>
    <s v="DIGI 8BIT SERIAL-IN SHIFT REGISTER QFN16"/>
    <s v="LOGIC"/>
    <s v="TEXAS INSTRUMENTS MALAYSIA SDN.BHD."/>
    <s v="TEXASINSTR"/>
    <s v="SN74LV595ARGYR"/>
    <n v="7"/>
    <n v="3000"/>
    <n v="-422406"/>
    <m/>
    <s v="Delivery"/>
    <m/>
    <n v="127926"/>
    <n v="303000"/>
    <n v="123000"/>
    <n v="430926"/>
    <n v="553926"/>
    <n v="425406"/>
    <n v="114715"/>
    <n v="117225"/>
    <n v="-412195"/>
    <s v="Cannot cover demand"/>
    <n v="0.16500000000000001"/>
    <m/>
    <n v="-0.16500000000000001"/>
    <m/>
    <m/>
    <m/>
    <x v="53"/>
    <m/>
    <m/>
    <m/>
    <m/>
    <m/>
    <m/>
    <x v="1"/>
    <x v="10"/>
    <m/>
    <m/>
    <m/>
    <m/>
    <m/>
    <m/>
    <m/>
    <m/>
    <m/>
  </r>
  <r>
    <s v="ASIC-00462"/>
    <s v="IC-00462"/>
    <s v="N"/>
    <s v="Siewean Lim"/>
    <s v="DIGI 8BIT PARALLEL SHIFT REGISTER QFN16"/>
    <s v="LOGIC"/>
    <s v="TEXAS INSTRUMENTS MALAYSIA SDN.BHD."/>
    <s v="TEXASINSTR"/>
    <s v="SN74LV165ARGYR"/>
    <n v="9"/>
    <n v="3000"/>
    <n v="-388946"/>
    <m/>
    <s v="Delivery"/>
    <m/>
    <n v="109445"/>
    <n v="288000"/>
    <n v="120000"/>
    <n v="397445"/>
    <n v="517445"/>
    <n v="391946"/>
    <n v="110091"/>
    <n v="112073"/>
    <n v="-392592"/>
    <s v="Cannot cover demand"/>
    <n v="0.11"/>
    <m/>
    <n v="-0.11"/>
    <m/>
    <m/>
    <m/>
    <x v="53"/>
    <m/>
    <m/>
    <m/>
    <m/>
    <m/>
    <m/>
    <x v="1"/>
    <x v="10"/>
    <m/>
    <m/>
    <m/>
    <m/>
    <m/>
    <m/>
    <m/>
    <m/>
    <m/>
  </r>
  <r>
    <s v="ASIC-00470"/>
    <s v="IC-00470"/>
    <s v="N"/>
    <s v="Siewean Lim"/>
    <s v="INTF DUAL DIFF LVPECL TRANSLATOR TSSOP08"/>
    <s v="LOGIC"/>
    <s v="TEXAS INSTRUMENTS MALAYSIA SDN.BHD."/>
    <s v="TEXASINSTR"/>
    <s v="SN65LVELT23DGKR"/>
    <n v="9"/>
    <n v="2500"/>
    <n v="-21758"/>
    <m/>
    <s v="Delivery"/>
    <m/>
    <n v="6895"/>
    <n v="20000"/>
    <n v="12500"/>
    <n v="26895"/>
    <n v="39395"/>
    <n v="24258"/>
    <n v="13143"/>
    <n v="13106"/>
    <n v="-30506"/>
    <s v="Cannot cover demand"/>
    <n v="1.4239999999999999"/>
    <m/>
    <n v="-1.4239999999999999"/>
    <m/>
    <m/>
    <m/>
    <x v="53"/>
    <m/>
    <m/>
    <m/>
    <m/>
    <m/>
    <m/>
    <x v="1"/>
    <x v="10"/>
    <m/>
    <m/>
    <m/>
    <m/>
    <m/>
    <m/>
    <m/>
    <m/>
    <m/>
  </r>
  <r>
    <s v="ASIC-00478"/>
    <s v="IC-00478"/>
    <s v="N"/>
    <s v="Siewean Lim"/>
    <s v="INTF TRANSCEIVER RS-232C MAX3222 TSSOP20"/>
    <s v="ANALOG SIGNAL CHAIN"/>
    <s v="TEXAS INSTRUMENTS MALAYSIA SDN.BHD."/>
    <s v="TEXASINSTR"/>
    <s v="MAX3222CPWR"/>
    <n v="7"/>
    <n v="2000"/>
    <n v="1609"/>
    <m/>
    <s v="Delivery"/>
    <m/>
    <n v="1574"/>
    <n v="0"/>
    <n v="0"/>
    <n v="1574"/>
    <n v="1574"/>
    <n v="391"/>
    <n v="180"/>
    <n v="180"/>
    <n v="1003"/>
    <s v="Can cover demand"/>
    <n v="0.53400000000000003"/>
    <m/>
    <n v="-0.53400000000000003"/>
    <m/>
    <m/>
    <m/>
    <x v="53"/>
    <m/>
    <m/>
    <m/>
    <m/>
    <m/>
    <m/>
    <x v="1"/>
    <x v="10"/>
    <m/>
    <m/>
    <m/>
    <m/>
    <m/>
    <m/>
    <m/>
    <m/>
    <m/>
  </r>
  <r>
    <s v="ASIC-00480"/>
    <s v="IC-00480"/>
    <s v="N"/>
    <s v="Siewean Lim"/>
    <s v="INTF BUS SWITCH 2 BIT TSSOP08 PIN"/>
    <s v="LOGIC"/>
    <s v="TEXAS INSTRUMENTS MALAYSIA SDN.BHD."/>
    <s v="TEXASINSTR"/>
    <s v="SN74CBT3305CPWRG4"/>
    <n v="7"/>
    <n v="2000"/>
    <n v="1569"/>
    <m/>
    <s v="Delivery"/>
    <m/>
    <n v="2179"/>
    <n v="0"/>
    <n v="0"/>
    <n v="2179"/>
    <n v="2179"/>
    <n v="431"/>
    <n v="228"/>
    <n v="228"/>
    <n v="1520"/>
    <s v="Can cover demand"/>
    <n v="0.11"/>
    <m/>
    <n v="-0.11"/>
    <m/>
    <m/>
    <m/>
    <x v="53"/>
    <m/>
    <m/>
    <m/>
    <m/>
    <m/>
    <m/>
    <x v="1"/>
    <x v="10"/>
    <m/>
    <m/>
    <m/>
    <m/>
    <m/>
    <m/>
    <m/>
    <m/>
    <m/>
  </r>
  <r>
    <s v="ASIC-00485"/>
    <s v="IC-00485"/>
    <s v="N"/>
    <s v="Siewean Lim"/>
    <s v="INTF TRANSLATOR GTL 4-BIT TSSOP14"/>
    <s v="ANALOG SIGNAL CHAIN"/>
    <s v="AVNET ASIA PTE LTD"/>
    <s v="NXPSEMI"/>
    <s v="GTL2014PW,118"/>
    <n v="8"/>
    <n v="2500"/>
    <n v="-6393"/>
    <m/>
    <s v="Delivery"/>
    <m/>
    <n v="7294"/>
    <n v="0"/>
    <n v="0"/>
    <n v="7294"/>
    <n v="7294"/>
    <n v="8893"/>
    <n v="7636"/>
    <n v="7820"/>
    <n v="-9235"/>
    <s v="Cannot cover demand"/>
    <n v="0.27600000000000002"/>
    <m/>
    <n v="-0.27600000000000002"/>
    <m/>
    <m/>
    <m/>
    <x v="53"/>
    <m/>
    <m/>
    <m/>
    <m/>
    <m/>
    <m/>
    <x v="1"/>
    <x v="10"/>
    <m/>
    <m/>
    <m/>
    <m/>
    <m/>
    <m/>
    <m/>
    <m/>
    <m/>
  </r>
  <r>
    <s v="ASIC-00486"/>
    <s v="IC-00486"/>
    <s v="N"/>
    <s v="Siewean Lim"/>
    <s v="DIGI MUX/BUFFER 12.5GBIT DUAL QFN54"/>
    <s v="ANALOG POWER"/>
    <s v="TEXAS INSTRUMENTS MALAYSIA SDN.BHD."/>
    <s v="TEXASINSTR"/>
    <s v="DS125MB203SQ/NOPB"/>
    <n v="13"/>
    <n v="2000"/>
    <n v="-28043"/>
    <m/>
    <s v="Delivery"/>
    <m/>
    <n v="7951"/>
    <n v="24000"/>
    <n v="0"/>
    <n v="31951"/>
    <n v="31951"/>
    <n v="30043"/>
    <n v="282"/>
    <n v="282"/>
    <n v="-22374"/>
    <s v="Cannot cover demand"/>
    <n v="9.1910000000000007"/>
    <m/>
    <n v="-9.1910000000000007"/>
    <m/>
    <m/>
    <m/>
    <x v="53"/>
    <m/>
    <m/>
    <m/>
    <m/>
    <m/>
    <m/>
    <x v="1"/>
    <x v="10"/>
    <m/>
    <m/>
    <m/>
    <m/>
    <m/>
    <m/>
    <m/>
    <m/>
    <m/>
  </r>
  <r>
    <s v="ASIC-00487"/>
    <s v="IC-00487"/>
    <s v="N"/>
    <s v="Siewean Lim"/>
    <s v="INTF REPEATER 12.5 GBIT 4 LANES QFN54"/>
    <s v="ANALOG SIGNAL CHAIN"/>
    <s v="TEXAS INSTRUMENTS MALAYSIA SDN.BHD."/>
    <s v="TEXASINSTR"/>
    <s v="DS125BR401SQ/NOPB"/>
    <n v="13"/>
    <n v="2000"/>
    <n v="-32858"/>
    <m/>
    <s v="Delivery"/>
    <m/>
    <n v="7788"/>
    <n v="28000"/>
    <n v="4000"/>
    <n v="35788"/>
    <n v="39788"/>
    <n v="34858"/>
    <n v="3185"/>
    <n v="3124"/>
    <n v="-30255"/>
    <s v="Cannot cover demand"/>
    <n v="4.4000000000000004"/>
    <m/>
    <n v="-4.4000000000000004"/>
    <m/>
    <m/>
    <m/>
    <x v="53"/>
    <m/>
    <m/>
    <m/>
    <m/>
    <m/>
    <m/>
    <x v="1"/>
    <x v="10"/>
    <m/>
    <m/>
    <m/>
    <m/>
    <m/>
    <m/>
    <m/>
    <m/>
    <m/>
  </r>
  <r>
    <s v="ASIC-00534"/>
    <s v="IC-00534"/>
    <s v="N"/>
    <s v="Siewean Lim"/>
    <s v="IC,BUS SWITCH,4 BIT,3.3V,TSSOP14"/>
    <s v="LOGIC"/>
    <s v="TEXAS INSTRUMENTS MALAYSIA SDN.BHD."/>
    <s v="TEXASINSTR"/>
    <s v="SN74CBTLV3125PWR"/>
    <n v="7"/>
    <n v="2000"/>
    <n v="-20303"/>
    <m/>
    <s v="Delivery"/>
    <m/>
    <n v="9695"/>
    <n v="16000"/>
    <n v="16000"/>
    <n v="25695"/>
    <n v="41695"/>
    <n v="22303"/>
    <n v="16214"/>
    <n v="17676"/>
    <n v="-28822"/>
    <s v="Cannot cover demand"/>
    <n v="0.11799999999999999"/>
    <m/>
    <n v="-0.11799999999999999"/>
    <m/>
    <m/>
    <m/>
    <x v="53"/>
    <m/>
    <m/>
    <m/>
    <m/>
    <m/>
    <m/>
    <x v="1"/>
    <x v="10"/>
    <m/>
    <m/>
    <m/>
    <m/>
    <m/>
    <m/>
    <m/>
    <m/>
    <m/>
  </r>
  <r>
    <s v="ASIC-00535"/>
    <s v="IC-00535"/>
    <s v="N"/>
    <s v="Siewean Lim"/>
    <s v="IC,BUS SWITCH,4 BIT,3.3V,TSSOP14"/>
    <s v="LOGIC"/>
    <s v="TEXAS INSTRUMENTS MALAYSIA SDN.BHD."/>
    <s v="TEXASINSTR"/>
    <s v="SN74CBTLV3126PWR"/>
    <n v="7"/>
    <n v="2000"/>
    <n v="-4849"/>
    <m/>
    <s v="Delivery"/>
    <m/>
    <n v="3625"/>
    <n v="6000"/>
    <n v="2000"/>
    <n v="9625"/>
    <n v="11625"/>
    <n v="6849"/>
    <n v="4014"/>
    <n v="4233"/>
    <n v="-7238"/>
    <s v="Cannot cover demand"/>
    <n v="0.14000000000000001"/>
    <m/>
    <n v="-0.14000000000000001"/>
    <m/>
    <m/>
    <m/>
    <x v="53"/>
    <m/>
    <m/>
    <m/>
    <m/>
    <m/>
    <m/>
    <x v="1"/>
    <x v="10"/>
    <m/>
    <m/>
    <m/>
    <m/>
    <m/>
    <m/>
    <m/>
    <m/>
    <m/>
  </r>
  <r>
    <s v="ASIC-00567"/>
    <s v="IC-00567"/>
    <s v="N"/>
    <s v="Siewean Lim"/>
    <s v="IC,COMPARATOR,DUAL,LM393,MSOP8"/>
    <s v="ANALOG POWER"/>
    <s v="FUTURE ELECTRONICS INC."/>
    <s v="TEXASINSTR"/>
    <s v="LM393DGKR"/>
    <n v="15"/>
    <n v="4000"/>
    <n v="-14740"/>
    <m/>
    <s v="Delivery"/>
    <m/>
    <n v="34116"/>
    <n v="0"/>
    <n v="0"/>
    <n v="34116"/>
    <n v="34116"/>
    <n v="18740"/>
    <n v="13448"/>
    <n v="11326"/>
    <n v="1928"/>
    <s v="Can cover demand"/>
    <n v="0.05"/>
    <m/>
    <n v="-0.05"/>
    <m/>
    <m/>
    <m/>
    <x v="53"/>
    <m/>
    <m/>
    <m/>
    <m/>
    <m/>
    <m/>
    <x v="1"/>
    <x v="10"/>
    <m/>
    <m/>
    <m/>
    <m/>
    <m/>
    <m/>
    <m/>
    <m/>
    <m/>
  </r>
  <r>
    <s v="ASIC-00569"/>
    <s v="IC-00569"/>
    <s v="N"/>
    <s v="Siewean Lim"/>
    <s v="IC  4-BIT DUAL-SUPPLY TRANSC"/>
    <s v="LOGIC"/>
    <s v="TEXAS INSTRUMENTS MALAYSIA SDN.BHD."/>
    <s v="TEXASINSTR"/>
    <s v="SN74AVC4T245RSVR"/>
    <n v="13"/>
    <n v="3000"/>
    <n v="-7329"/>
    <m/>
    <s v="Delivery"/>
    <m/>
    <n v="6583"/>
    <n v="9000"/>
    <n v="3000"/>
    <n v="15583"/>
    <n v="18583"/>
    <n v="10329"/>
    <n v="5889"/>
    <n v="5224"/>
    <n v="-9635"/>
    <s v="Cannot cover demand"/>
    <n v="0.23699999999999999"/>
    <m/>
    <n v="-0.23699999999999999"/>
    <m/>
    <m/>
    <m/>
    <x v="53"/>
    <m/>
    <m/>
    <m/>
    <m/>
    <m/>
    <m/>
    <x v="1"/>
    <x v="10"/>
    <m/>
    <m/>
    <m/>
    <m/>
    <m/>
    <m/>
    <m/>
    <m/>
    <m/>
  </r>
  <r>
    <s v="ASIC-00575"/>
    <s v="IC-00575"/>
    <s v="N"/>
    <s v="Siewean Lim"/>
    <s v="IC,USB POWER SWITCH,0.5A,TPS2051,SOT23-5"/>
    <s v="ANALOG POWER"/>
    <s v="JABIL CIRCUIT SPORE PTE LTD (IMAC)"/>
    <s v="ONSEMICON"/>
    <s v="NCP380HSN05AAT1G"/>
    <n v="14"/>
    <n v="3000"/>
    <n v="-22451"/>
    <m/>
    <s v="Delivery"/>
    <m/>
    <n v="14196"/>
    <n v="9000"/>
    <n v="0"/>
    <n v="23196"/>
    <n v="23196"/>
    <n v="25451"/>
    <n v="12844"/>
    <n v="11995"/>
    <n v="-24099"/>
    <s v="Cannot cover demand"/>
    <n v="0.156"/>
    <m/>
    <n v="-0.156"/>
    <m/>
    <m/>
    <m/>
    <x v="53"/>
    <m/>
    <m/>
    <m/>
    <m/>
    <m/>
    <m/>
    <x v="1"/>
    <x v="10"/>
    <m/>
    <m/>
    <m/>
    <m/>
    <m/>
    <m/>
    <m/>
    <m/>
    <m/>
  </r>
  <r>
    <s v="ASIC-00614"/>
    <s v="IC-00614"/>
    <s v="N"/>
    <s v="CHIEHTING TEH"/>
    <s v="IC, USB POWER SWITCH UL RATED, 1.0-1.8A,"/>
    <s v="ANALOG POWER"/>
    <s v="FUTURE ELECTRONICS INC."/>
    <s v="DIODESINC"/>
    <s v="AP2171WG-7"/>
    <n v="16"/>
    <n v="3000"/>
    <n v="-19556"/>
    <m/>
    <s v="Delivery"/>
    <m/>
    <n v="11741"/>
    <n v="18000"/>
    <n v="12000"/>
    <n v="29741"/>
    <n v="41741"/>
    <n v="22556"/>
    <n v="15141"/>
    <n v="15413"/>
    <n v="-25956"/>
    <s v="Cannot cover demand"/>
    <n v="6.2E-2"/>
    <m/>
    <n v="-6.2E-2"/>
    <m/>
    <m/>
    <m/>
    <x v="53"/>
    <m/>
    <m/>
    <m/>
    <m/>
    <m/>
    <m/>
    <x v="1"/>
    <x v="10"/>
    <m/>
    <m/>
    <m/>
    <m/>
    <m/>
    <m/>
    <m/>
    <m/>
    <m/>
  </r>
  <r>
    <s v="ASIC-00624"/>
    <s v="IC-00624"/>
    <s v="N"/>
    <s v="Siewean Lim"/>
    <s v="IC, LOAD SWITCH, 5.5V, 6A"/>
    <s v="ANALOG POWER"/>
    <s v="AVNET INC."/>
    <s v="TEXASINSTR"/>
    <s v="TPS22969DNYR"/>
    <n v="12"/>
    <n v="3000"/>
    <n v="3000"/>
    <m/>
    <s v="Delivery"/>
    <m/>
    <n v="322"/>
    <n v="0"/>
    <n v="0"/>
    <n v="322"/>
    <n v="322"/>
    <n v="0"/>
    <n v="0"/>
    <n v="0"/>
    <n v="322"/>
    <s v="No demand"/>
    <n v="0.48199999999999998"/>
    <m/>
    <n v="-0.48199999999999998"/>
    <m/>
    <m/>
    <m/>
    <x v="53"/>
    <m/>
    <m/>
    <m/>
    <m/>
    <m/>
    <m/>
    <x v="1"/>
    <x v="10"/>
    <m/>
    <m/>
    <m/>
    <m/>
    <m/>
    <m/>
    <m/>
    <m/>
    <m/>
  </r>
  <r>
    <s v="ASIC-00632"/>
    <s v="IC-00632"/>
    <s v="N"/>
    <s v="Siewean Lim"/>
    <s v="IC,SMBUS LEVEL TRANSLATOR,0.8V TO 5.5V,T"/>
    <s v="ANALOG SIGNAL CHAIN"/>
    <s v="TEXAS INSTRUMENTS MALAYSIA SDN.BHD."/>
    <s v="TEXASINSTR"/>
    <s v="TCA9617ADGKR"/>
    <n v="7"/>
    <n v="2500"/>
    <n v="-14639"/>
    <m/>
    <s v="Delivery"/>
    <m/>
    <n v="7948"/>
    <n v="12500"/>
    <n v="12500"/>
    <n v="20448"/>
    <n v="32948"/>
    <n v="17139"/>
    <n v="12800"/>
    <n v="13104"/>
    <n v="-21991"/>
    <s v="Cannot cover demand"/>
    <n v="0.35"/>
    <m/>
    <n v="-0.35"/>
    <m/>
    <m/>
    <m/>
    <x v="53"/>
    <m/>
    <m/>
    <m/>
    <m/>
    <m/>
    <m/>
    <x v="1"/>
    <x v="10"/>
    <m/>
    <m/>
    <m/>
    <m/>
    <m/>
    <m/>
    <m/>
    <m/>
    <m/>
  </r>
  <r>
    <s v="ASIC-00639"/>
    <s v="IC-00639"/>
    <s v="N"/>
    <s v="Joalin Chee"/>
    <s v="IC, CLOCK BUFFER, LVPECL, 1:6,2.5-3.3V,"/>
    <s v="TIMING IC"/>
    <s v="AVNET INC."/>
    <s v="INTDEVTECH"/>
    <s v="853S006AGILFT"/>
    <n v="15"/>
    <n v="74"/>
    <n v="-1045"/>
    <m/>
    <s v="Delivery"/>
    <m/>
    <n v="1588"/>
    <n v="0"/>
    <n v="0"/>
    <n v="1588"/>
    <n v="1588"/>
    <n v="1119"/>
    <n v="150"/>
    <n v="90"/>
    <n v="319"/>
    <s v="Can cover demand"/>
    <n v="1.35"/>
    <m/>
    <n v="-1.35"/>
    <m/>
    <m/>
    <m/>
    <x v="53"/>
    <m/>
    <m/>
    <m/>
    <m/>
    <m/>
    <m/>
    <x v="1"/>
    <x v="10"/>
    <m/>
    <m/>
    <m/>
    <m/>
    <m/>
    <m/>
    <m/>
    <m/>
    <m/>
  </r>
  <r>
    <s v="ASIC-00642"/>
    <s v="IC-00642"/>
    <s v="N"/>
    <s v="Siewean Lim"/>
    <s v="IC, HOT SWAP, 12A, 2.5V TO 18V, INTEGRAT"/>
    <s v="ANALOG POWER"/>
    <s v="TEXAS INSTRUMENTS MALAYSIA SDN.BHD."/>
    <s v="TEXASINSTR"/>
    <s v="TPS24751RUVR"/>
    <n v="13"/>
    <n v="3000"/>
    <n v="-31020"/>
    <m/>
    <s v="Delivery"/>
    <m/>
    <n v="18250"/>
    <n v="18000"/>
    <n v="27000"/>
    <n v="36250"/>
    <n v="63250"/>
    <n v="34020"/>
    <n v="24296"/>
    <n v="22311"/>
    <n v="-40066"/>
    <s v="Cannot cover demand"/>
    <n v="1.214"/>
    <m/>
    <n v="-1.214"/>
    <m/>
    <m/>
    <m/>
    <x v="53"/>
    <m/>
    <m/>
    <m/>
    <m/>
    <m/>
    <m/>
    <x v="1"/>
    <x v="10"/>
    <m/>
    <m/>
    <m/>
    <m/>
    <m/>
    <m/>
    <m/>
    <m/>
    <m/>
  </r>
  <r>
    <s v="ASIC-00657"/>
    <s v="IC-00657"/>
    <s v="N"/>
    <s v="Siewean Lim"/>
    <s v="IC,SINGLE INVERTER WITH OD OUTPUT,TSSOP5"/>
    <s v="LOGIC"/>
    <s v="TEXAS INSTRUMENTS MALAYSIA SDN.BHD."/>
    <s v="TEXASINSTR"/>
    <s v="SN74AUP1G06DCKR"/>
    <n v="7"/>
    <n v="3000"/>
    <n v="2023"/>
    <m/>
    <s v="Delivery"/>
    <m/>
    <n v="1300"/>
    <n v="0"/>
    <n v="0"/>
    <n v="1300"/>
    <n v="1300"/>
    <n v="977"/>
    <n v="932"/>
    <n v="955"/>
    <n v="-609"/>
    <s v="Cannot cover demand"/>
    <n v="0.04"/>
    <m/>
    <n v="-0.04"/>
    <m/>
    <m/>
    <m/>
    <x v="53"/>
    <m/>
    <m/>
    <m/>
    <m/>
    <m/>
    <m/>
    <x v="1"/>
    <x v="10"/>
    <m/>
    <m/>
    <m/>
    <m/>
    <m/>
    <m/>
    <m/>
    <m/>
    <m/>
  </r>
  <r>
    <s v="ASIC-00658"/>
    <s v="IC-00658"/>
    <s v="N"/>
    <s v="Siewean Lim"/>
    <s v="0C,USB 3.0 ESD PROTECTION"/>
    <s v="DIODE"/>
    <s v="TEXAS INSTRUMENTS MALAYSIA SDN.BHD."/>
    <s v="TEXASINSTR"/>
    <s v="TPD6E05U06RVZR"/>
    <n v="17"/>
    <n v="3000"/>
    <n v="673"/>
    <m/>
    <s v="Delivery"/>
    <m/>
    <n v="2627"/>
    <n v="0"/>
    <n v="0"/>
    <n v="2627"/>
    <n v="2627"/>
    <n v="2327"/>
    <n v="1864"/>
    <n v="1910"/>
    <n v="-1564"/>
    <s v="Cannot cover demand"/>
    <n v="7.4399999999999994E-2"/>
    <m/>
    <n v="-7.4399999999999994E-2"/>
    <m/>
    <m/>
    <m/>
    <x v="53"/>
    <m/>
    <m/>
    <m/>
    <m/>
    <m/>
    <m/>
    <x v="1"/>
    <x v="10"/>
    <m/>
    <m/>
    <m/>
    <m/>
    <m/>
    <m/>
    <m/>
    <m/>
    <m/>
  </r>
  <r>
    <s v="ASIC-00663"/>
    <s v="IC-00663"/>
    <s v="N"/>
    <s v="Siewean Lim"/>
    <s v="CHECK WITH EC -5V TOLERANT INPUT,S"/>
    <s v="LOGIC"/>
    <s v="JABIL CIRCUIT SPORE PTE LTD (IMAC)"/>
    <s v="NEXPERIA"/>
    <s v="74LVC2G34GW,125"/>
    <n v="5"/>
    <n v="6000"/>
    <n v="-11148"/>
    <m/>
    <s v="Delivery"/>
    <m/>
    <n v="23047"/>
    <n v="0"/>
    <n v="0"/>
    <n v="23047"/>
    <n v="23047"/>
    <n v="17148"/>
    <n v="10660"/>
    <n v="11092"/>
    <n v="-4761"/>
    <s v="Cannot cover demand"/>
    <n v="2.5999999999999999E-2"/>
    <m/>
    <n v="-2.5999999999999999E-2"/>
    <m/>
    <m/>
    <m/>
    <x v="53"/>
    <m/>
    <m/>
    <m/>
    <m/>
    <m/>
    <m/>
    <x v="1"/>
    <x v="10"/>
    <m/>
    <m/>
    <m/>
    <m/>
    <m/>
    <m/>
    <m/>
    <m/>
    <m/>
  </r>
  <r>
    <s v="ASIC-00664"/>
    <s v="IC-00664"/>
    <s v="N"/>
    <s v="Siewean Lim"/>
    <s v="IC, CLKBUF, LVDS, 2:1 MUX IN, 1:8 OUT, 8"/>
    <s v="TIMING IC"/>
    <s v="AVNET INC."/>
    <s v="INTDEVTECH"/>
    <s v="8SLVD1208NBGI/W"/>
    <n v="14"/>
    <n v="2500"/>
    <n v="2364"/>
    <m/>
    <s v="Delivery"/>
    <m/>
    <n v="1464"/>
    <n v="0"/>
    <n v="0"/>
    <n v="1464"/>
    <n v="1464"/>
    <n v="136"/>
    <n v="0"/>
    <n v="0"/>
    <n v="1328"/>
    <s v="Can cover demand"/>
    <n v="1.196"/>
    <m/>
    <n v="-1.196"/>
    <m/>
    <m/>
    <m/>
    <x v="53"/>
    <m/>
    <m/>
    <m/>
    <m/>
    <m/>
    <m/>
    <x v="1"/>
    <x v="10"/>
    <m/>
    <m/>
    <m/>
    <m/>
    <m/>
    <m/>
    <m/>
    <m/>
    <m/>
  </r>
  <r>
    <s v="ASIC-00730"/>
    <s v="IC-00730"/>
    <s v="N"/>
    <s v="Eeling Khuan"/>
    <s v="IC, DC/DC STEP-DOWN CONVERTER, 3V TO 17V"/>
    <s v="ANALOG POWER"/>
    <s v="AVNET INC."/>
    <s v="TEXASINSTR"/>
    <s v="TPS62140RGTR"/>
    <n v="7"/>
    <n v="3000"/>
    <n v="3000"/>
    <m/>
    <s v="Delivery"/>
    <m/>
    <n v="423"/>
    <n v="0"/>
    <n v="0"/>
    <n v="423"/>
    <n v="423"/>
    <n v="0"/>
    <n v="0"/>
    <n v="0"/>
    <n v="423"/>
    <s v="No demand"/>
    <n v="0.71299999999999997"/>
    <m/>
    <n v="-0.71299999999999997"/>
    <m/>
    <m/>
    <m/>
    <x v="53"/>
    <m/>
    <m/>
    <m/>
    <m/>
    <m/>
    <m/>
    <x v="1"/>
    <x v="10"/>
    <m/>
    <m/>
    <m/>
    <m/>
    <m/>
    <m/>
    <m/>
    <m/>
    <m/>
  </r>
  <r>
    <s v="ASIC-00731"/>
    <s v="IC-00731"/>
    <s v="N"/>
    <s v="Eeling Khuan"/>
    <s v="IC, XCVR, 1-BIT DUAL-SUPPLY, DSBGA"/>
    <s v="LOGIC"/>
    <s v="AVNET INC."/>
    <s v="TEXASINSTR"/>
    <s v="SN74AVC1T45YZPR"/>
    <n v="9"/>
    <n v="3000"/>
    <n v="3000"/>
    <m/>
    <s v="Delivery"/>
    <m/>
    <n v="2818"/>
    <n v="0"/>
    <n v="0"/>
    <n v="2818"/>
    <n v="2818"/>
    <n v="0"/>
    <n v="0"/>
    <n v="0"/>
    <n v="2818"/>
    <s v="No demand"/>
    <n v="0.104"/>
    <m/>
    <n v="-0.104"/>
    <m/>
    <m/>
    <m/>
    <x v="53"/>
    <m/>
    <m/>
    <m/>
    <m/>
    <m/>
    <m/>
    <x v="1"/>
    <x v="10"/>
    <m/>
    <m/>
    <m/>
    <m/>
    <m/>
    <m/>
    <m/>
    <m/>
    <m/>
  </r>
  <r>
    <s v="ASIC-00736"/>
    <s v="IC-00736"/>
    <s v="N"/>
    <s v="Eeling Khuan"/>
    <s v="SN74AVC2T45 2-BIT, 2-SUPPLY, BUS TRANSCE"/>
    <s v="LOGIC"/>
    <s v="AVNET INC."/>
    <s v="TEXASINSTR"/>
    <s v="SN74AVC2T45YZPR"/>
    <n v="9"/>
    <n v="3000"/>
    <n v="3000"/>
    <m/>
    <s v="Delivery"/>
    <m/>
    <n v="3544"/>
    <n v="0"/>
    <n v="0"/>
    <n v="3544"/>
    <n v="3544"/>
    <n v="0"/>
    <n v="0"/>
    <n v="0"/>
    <n v="3544"/>
    <s v="No demand"/>
    <n v="0.16200000000000001"/>
    <m/>
    <n v="-0.16200000000000001"/>
    <m/>
    <m/>
    <m/>
    <x v="53"/>
    <m/>
    <m/>
    <m/>
    <m/>
    <m/>
    <m/>
    <x v="1"/>
    <x v="10"/>
    <m/>
    <m/>
    <m/>
    <m/>
    <m/>
    <m/>
    <m/>
    <m/>
    <m/>
  </r>
  <r>
    <s v="ASIC-00771"/>
    <s v="IC-00771"/>
    <s v="N"/>
    <s v="Siewean Lim"/>
    <s v="IC, LOAD SWITCH, DUAL, 5.5V, 4A, W/ OUTP"/>
    <s v="ANALOG POWER"/>
    <s v="TEXAS INSTRUMENTS MALAYSIA SDN.BHD."/>
    <s v="TEXASINSTR"/>
    <s v="TPS22968DPUR"/>
    <n v="9"/>
    <n v="3000"/>
    <n v="-1243"/>
    <m/>
    <s v="Delivery"/>
    <m/>
    <n v="16945"/>
    <n v="0"/>
    <n v="0"/>
    <n v="16945"/>
    <n v="16945"/>
    <n v="4243"/>
    <n v="3421"/>
    <n v="3381"/>
    <n v="9281"/>
    <s v="Can cover demand"/>
    <n v="0.2"/>
    <m/>
    <n v="-0.2"/>
    <m/>
    <m/>
    <m/>
    <x v="53"/>
    <m/>
    <m/>
    <m/>
    <m/>
    <m/>
    <m/>
    <x v="1"/>
    <x v="10"/>
    <m/>
    <m/>
    <m/>
    <m/>
    <m/>
    <m/>
    <m/>
    <m/>
    <m/>
  </r>
  <r>
    <s v="ASIC-00772"/>
    <s v="IC-00772"/>
    <s v="N"/>
    <s v="Siewean Lim"/>
    <s v="IC, J-K FLIP FLOP, DUAL, 74HC112, TSSOP1"/>
    <s v="LOGIC"/>
    <s v="JABIL CIRCUIT SPORE PTE LTD (IMAC)"/>
    <s v="ONSEMICON"/>
    <s v="MC74HC112ADTR2G"/>
    <n v="14"/>
    <n v="5000"/>
    <n v="4039"/>
    <m/>
    <s v="Delivery"/>
    <m/>
    <n v="4716"/>
    <n v="0"/>
    <n v="0"/>
    <n v="4716"/>
    <n v="4716"/>
    <n v="961"/>
    <n v="785"/>
    <n v="765"/>
    <n v="2970"/>
    <s v="Can cover demand"/>
    <n v="7.0000000000000007E-2"/>
    <m/>
    <n v="-7.0000000000000007E-2"/>
    <m/>
    <m/>
    <m/>
    <x v="53"/>
    <m/>
    <m/>
    <m/>
    <m/>
    <m/>
    <m/>
    <x v="1"/>
    <x v="10"/>
    <m/>
    <m/>
    <m/>
    <m/>
    <m/>
    <m/>
    <m/>
    <m/>
    <m/>
  </r>
  <r>
    <s v="ASIC-00779"/>
    <s v="IC-00779"/>
    <s v="N"/>
    <s v="Siewean Lim"/>
    <s v="IC, SMBUS GPIO, 16-BIT, WQFN24"/>
    <s v="ANALOG SIGNAL CHAIN"/>
    <s v="TEXAS INSTRUMENTS MALAYSIA SDN.BHD."/>
    <s v="TEXASINSTR"/>
    <s v="TCA9555RTWR"/>
    <n v="7"/>
    <n v="3000"/>
    <n v="2242"/>
    <m/>
    <s v="Delivery"/>
    <m/>
    <n v="4114"/>
    <n v="0"/>
    <n v="0"/>
    <n v="4114"/>
    <n v="4114"/>
    <n v="758"/>
    <n v="918"/>
    <n v="914"/>
    <n v="2438"/>
    <s v="Can cover demand"/>
    <n v="0.49608000000000002"/>
    <m/>
    <n v="-0.49608000000000002"/>
    <m/>
    <m/>
    <m/>
    <x v="53"/>
    <m/>
    <m/>
    <m/>
    <m/>
    <m/>
    <m/>
    <x v="1"/>
    <x v="10"/>
    <m/>
    <m/>
    <m/>
    <m/>
    <m/>
    <m/>
    <m/>
    <m/>
    <m/>
  </r>
  <r>
    <s v="ASIC-00832"/>
    <s v="IC-00832"/>
    <s v="N"/>
    <s v="Siewean Lim"/>
    <s v="IC, BUS LEVEL TRANSLATOR,40 MHZ, DUAL CH"/>
    <s v="ANALOG SIGNAL CHAIN"/>
    <s v="AVNET INC."/>
    <s v="TEXASINSTR"/>
    <s v="LSF0102DCTR"/>
    <n v="6"/>
    <n v="3000"/>
    <n v="2869"/>
    <m/>
    <s v="Delivery"/>
    <m/>
    <n v="2314"/>
    <n v="0"/>
    <n v="0"/>
    <n v="2314"/>
    <n v="2314"/>
    <n v="131"/>
    <n v="90"/>
    <n v="90"/>
    <n v="2093"/>
    <s v="Can cover demand"/>
    <n v="0.158"/>
    <m/>
    <n v="-0.158"/>
    <m/>
    <m/>
    <m/>
    <x v="53"/>
    <m/>
    <m/>
    <m/>
    <m/>
    <m/>
    <m/>
    <x v="1"/>
    <x v="10"/>
    <m/>
    <m/>
    <m/>
    <m/>
    <m/>
    <m/>
    <m/>
    <m/>
    <m/>
  </r>
  <r>
    <s v="ASPWR-00005"/>
    <s v="PWR-00005"/>
    <s v="N"/>
    <s v="Siewean Lim"/>
    <s v="LIN PWR REGULATOR ADJ LM317M DPAK"/>
    <s v="POWER SUPPLY"/>
    <s v="AVNET INC."/>
    <s v="ONSEMICON"/>
    <s v="LM317MADTRKG"/>
    <n v="14"/>
    <n v="2500"/>
    <n v="1962"/>
    <m/>
    <s v="Delivery"/>
    <m/>
    <n v="449"/>
    <n v="0"/>
    <n v="0"/>
    <n v="449"/>
    <n v="449"/>
    <n v="538"/>
    <n v="0"/>
    <n v="0"/>
    <n v="-89"/>
    <s v="Cannot cover demand"/>
    <n v="0.185"/>
    <m/>
    <n v="-0.185"/>
    <m/>
    <m/>
    <m/>
    <x v="53"/>
    <m/>
    <m/>
    <m/>
    <m/>
    <m/>
    <m/>
    <x v="1"/>
    <x v="10"/>
    <m/>
    <m/>
    <m/>
    <m/>
    <m/>
    <m/>
    <m/>
    <m/>
    <m/>
  </r>
  <r>
    <s v="ASPWR-00015"/>
    <s v="PWR-00015"/>
    <s v="N"/>
    <s v="Siewean Lim"/>
    <s v="LIN PWR REGULATOR ADJ 800MA LP3878 PSOP8"/>
    <s v="POWER SUPPLY"/>
    <s v="TEXAS INSTRUMENTS MALAYSIA SDN.BHD."/>
    <s v="TEXASINSTR"/>
    <s v="LP3878MRX-ADJ/NOPB"/>
    <n v="7"/>
    <n v="2500"/>
    <n v="-37707"/>
    <m/>
    <s v="Delivery"/>
    <m/>
    <n v="23038"/>
    <n v="20000"/>
    <n v="10000"/>
    <n v="43038"/>
    <n v="53038"/>
    <n v="40207"/>
    <n v="11833"/>
    <n v="11702"/>
    <n v="-29002"/>
    <s v="Cannot cover demand"/>
    <n v="0.56399999999999995"/>
    <m/>
    <n v="-0.56399999999999995"/>
    <m/>
    <m/>
    <m/>
    <x v="53"/>
    <m/>
    <m/>
    <m/>
    <m/>
    <m/>
    <m/>
    <x v="1"/>
    <x v="10"/>
    <m/>
    <m/>
    <m/>
    <m/>
    <m/>
    <m/>
    <m/>
    <m/>
    <m/>
  </r>
  <r>
    <s v="ASPWR-00110"/>
    <s v="PWR-00110"/>
    <s v="N"/>
    <s v="Siewean Lim"/>
    <s v="PWR REGULATOR ADJ LM317M SOT-223"/>
    <s v="POWER SUPPLY"/>
    <s v="TEXAS INSTRUMENTS MALAYSIA SDN.BHD."/>
    <s v="TEXASINSTR"/>
    <s v="LM317DCYR"/>
    <n v="7"/>
    <n v="2500"/>
    <n v="-17567"/>
    <m/>
    <s v="Delivery"/>
    <m/>
    <n v="10299"/>
    <n v="10000"/>
    <n v="5000"/>
    <n v="20299"/>
    <n v="25299"/>
    <n v="20067"/>
    <n v="3069"/>
    <n v="1339"/>
    <n v="-12837"/>
    <s v="Cannot cover demand"/>
    <n v="0.126"/>
    <m/>
    <n v="-0.126"/>
    <m/>
    <m/>
    <m/>
    <x v="53"/>
    <m/>
    <m/>
    <m/>
    <m/>
    <m/>
    <m/>
    <x v="1"/>
    <x v="10"/>
    <m/>
    <m/>
    <m/>
    <m/>
    <m/>
    <m/>
    <m/>
    <m/>
    <m/>
  </r>
  <r>
    <s v="ASPWR-00165"/>
    <s v="PWR-00165"/>
    <s v="N"/>
    <s v="Siewean Lim"/>
    <s v="LIN PWR REGULATOR ADJ 800MA LP3878 LLP-8"/>
    <s v="POWER SUPPLY"/>
    <s v="TEXAS INSTRUMENTS MALAYSIA SDN.BHD."/>
    <s v="TEXASINSTR"/>
    <s v="LP3878SD-ADJ/NOPB"/>
    <n v="7"/>
    <n v="1000"/>
    <n v="968"/>
    <m/>
    <s v="Delivery"/>
    <m/>
    <n v="288"/>
    <n v="0"/>
    <n v="0"/>
    <n v="288"/>
    <n v="288"/>
    <n v="32"/>
    <n v="42"/>
    <n v="42"/>
    <n v="214"/>
    <s v="Can cover demand"/>
    <n v="0.70399999999999996"/>
    <m/>
    <n v="-0.70399999999999996"/>
    <m/>
    <m/>
    <m/>
    <x v="53"/>
    <m/>
    <m/>
    <m/>
    <m/>
    <m/>
    <m/>
    <x v="1"/>
    <x v="10"/>
    <m/>
    <m/>
    <m/>
    <m/>
    <m/>
    <m/>
    <m/>
    <m/>
    <m/>
  </r>
  <r>
    <s v="ASPWR-00184"/>
    <s v="PWR-00184"/>
    <s v="N"/>
    <s v="Siewean Lim"/>
    <s v="PWR, REGULATOR, INTEGRATED FET, 12A"/>
    <s v="POWER SUPPLY"/>
    <s v="TEXAS INSTRUMENTS MALAYSIA SDN.BHD."/>
    <s v="TEXASINSTR"/>
    <s v="TPS53515RVER"/>
    <n v="13"/>
    <n v="3000"/>
    <n v="-21543"/>
    <m/>
    <s v="Delivery"/>
    <m/>
    <n v="11194"/>
    <n v="18000"/>
    <n v="6000"/>
    <n v="29194"/>
    <n v="35194"/>
    <n v="24543"/>
    <n v="12547"/>
    <n v="13313"/>
    <n v="-25896"/>
    <s v="Cannot cover demand"/>
    <n v="1.2969999999999999"/>
    <m/>
    <n v="-1.2969999999999999"/>
    <m/>
    <m/>
    <m/>
    <x v="53"/>
    <m/>
    <m/>
    <m/>
    <m/>
    <m/>
    <m/>
    <x v="1"/>
    <x v="10"/>
    <m/>
    <m/>
    <m/>
    <m/>
    <m/>
    <m/>
    <m/>
    <m/>
    <m/>
  </r>
  <r>
    <s v="ASPWR-00188"/>
    <s v="PWR-00188"/>
    <s v="N"/>
    <s v="Siewean Lim"/>
    <s v="LIN PWR IC LDO 350MA 1.5V SON6"/>
    <s v="POWER SUPPLY"/>
    <s v="TEXAS INSTRUMENTS MALAYSIA SDN.BHD."/>
    <s v="TEXASINSTR"/>
    <s v="TPS72015DRVR"/>
    <n v="7"/>
    <n v="3000"/>
    <n v="-7908"/>
    <m/>
    <s v="Delivery"/>
    <m/>
    <n v="3504"/>
    <n v="9000"/>
    <n v="9000"/>
    <n v="12504"/>
    <n v="21504"/>
    <n v="10908"/>
    <n v="7866"/>
    <n v="7000"/>
    <n v="-15270"/>
    <s v="Cannot cover demand"/>
    <n v="0.127"/>
    <m/>
    <n v="-0.127"/>
    <m/>
    <m/>
    <m/>
    <x v="53"/>
    <m/>
    <m/>
    <m/>
    <m/>
    <m/>
    <m/>
    <x v="1"/>
    <x v="10"/>
    <m/>
    <m/>
    <m/>
    <m/>
    <m/>
    <m/>
    <m/>
    <m/>
    <m/>
  </r>
  <r>
    <s v="ASPWR-00206"/>
    <s v="PWR-00206"/>
    <s v="N"/>
    <s v="Siewean Lim"/>
    <s v="PWR,DC-DC,8A,1%,TPS54821,QFN14"/>
    <s v="POWER SUPPLY"/>
    <s v="TEXAS INSTRUMENTS MALAYSIA SDN.BHD."/>
    <s v="TEXASINSTR"/>
    <s v="TPS54821RHLR"/>
    <n v="9"/>
    <n v="3000"/>
    <n v="-101639"/>
    <m/>
    <s v="Delivery"/>
    <m/>
    <n v="43291"/>
    <n v="78000"/>
    <n v="54000"/>
    <n v="121291"/>
    <n v="175291"/>
    <n v="104639"/>
    <n v="66204"/>
    <n v="67460"/>
    <n v="-127552"/>
    <s v="Cannot cover demand"/>
    <n v="0.36199999999999999"/>
    <m/>
    <n v="-0.36199999999999999"/>
    <m/>
    <m/>
    <m/>
    <x v="53"/>
    <m/>
    <m/>
    <m/>
    <m/>
    <m/>
    <m/>
    <x v="1"/>
    <x v="10"/>
    <m/>
    <m/>
    <m/>
    <m/>
    <m/>
    <m/>
    <m/>
    <m/>
    <m/>
  </r>
  <r>
    <s v="ASPWR-00233"/>
    <s v="PWR-00233"/>
    <s v="N"/>
    <s v="Siewean Lim"/>
    <s v="PWR, SOURCE / SINK VTT TERMINATION REGUL"/>
    <s v="POWER SUPPLY"/>
    <s v="JABIL CIRCUIT SPORE PTE LTD (IMAC)"/>
    <s v="ONSEMICON"/>
    <s v="NCP51200MNTXG"/>
    <n v="14"/>
    <n v="3000"/>
    <n v="-6348"/>
    <m/>
    <s v="Delivery"/>
    <m/>
    <n v="5496"/>
    <n v="6000"/>
    <n v="3000"/>
    <n v="11496"/>
    <n v="14496"/>
    <n v="9348"/>
    <n v="5579"/>
    <n v="4700"/>
    <n v="-9431"/>
    <s v="Cannot cover demand"/>
    <n v="0.23499999999999999"/>
    <m/>
    <n v="-0.23499999999999999"/>
    <m/>
    <m/>
    <m/>
    <x v="53"/>
    <m/>
    <m/>
    <m/>
    <m/>
    <m/>
    <m/>
    <x v="1"/>
    <x v="10"/>
    <m/>
    <m/>
    <m/>
    <m/>
    <m/>
    <m/>
    <m/>
    <m/>
    <m/>
  </r>
  <r>
    <s v="ASPWR-00234"/>
    <s v="PWR-00234"/>
    <s v="N"/>
    <s v="Siewean Lim"/>
    <s v="PWR,REGULATOR,LDO,1.5A,TPS74801"/>
    <s v="POWER SUPPLY"/>
    <s v="TEXAS INSTRUMENTS MALAYSIA SDN.BHD."/>
    <s v="TEXASINSTR"/>
    <s v="TPS74801RGWR"/>
    <n v="7"/>
    <n v="3000"/>
    <n v="-19563"/>
    <m/>
    <s v="Delivery"/>
    <m/>
    <n v="15198"/>
    <n v="15000"/>
    <n v="12000"/>
    <n v="30198"/>
    <n v="42198"/>
    <n v="22563"/>
    <n v="15075"/>
    <n v="12876"/>
    <n v="-22440"/>
    <s v="Cannot cover demand"/>
    <n v="0.28599999999999998"/>
    <m/>
    <n v="-0.28599999999999998"/>
    <m/>
    <m/>
    <m/>
    <x v="53"/>
    <m/>
    <m/>
    <m/>
    <m/>
    <m/>
    <m/>
    <x v="1"/>
    <x v="10"/>
    <m/>
    <m/>
    <m/>
    <m/>
    <m/>
    <m/>
    <m/>
    <m/>
    <m/>
  </r>
  <r>
    <s v="ASPWR-00235"/>
    <s v="PWR-00235"/>
    <s v="N"/>
    <s v="Siewean Lim"/>
    <s v="PWR, REGULATOR, INTEGRATED FET, 8A"/>
    <s v="POWER SUPPLY"/>
    <s v="TEXAS INSTRUMENTS MALAYSIA SDN.BHD."/>
    <s v="TEXASINSTR"/>
    <s v="TPS53513RVER"/>
    <n v="13"/>
    <n v="3000"/>
    <n v="388"/>
    <m/>
    <s v="Delivery"/>
    <m/>
    <n v="2299"/>
    <n v="0"/>
    <n v="3000"/>
    <n v="2299"/>
    <n v="5299"/>
    <n v="2612"/>
    <n v="1376"/>
    <n v="1350"/>
    <n v="-1689"/>
    <s v="Cannot cover demand"/>
    <n v="0.78"/>
    <m/>
    <n v="-0.78"/>
    <m/>
    <m/>
    <m/>
    <x v="53"/>
    <m/>
    <m/>
    <m/>
    <m/>
    <m/>
    <m/>
    <x v="1"/>
    <x v="10"/>
    <m/>
    <m/>
    <m/>
    <m/>
    <m/>
    <m/>
    <m/>
    <m/>
    <m/>
  </r>
  <r>
    <s v="ASPWR-00243"/>
    <s v="PWR-00243"/>
    <s v="N"/>
    <s v="HuiLing Lau"/>
    <s v="PWR,REGULATOR,LDO,2A,TPS7A8300"/>
    <s v="POWER SUPPLY"/>
    <s v="ARROW ELECTRONICS ASIA (S) PTE. LTD"/>
    <s v="RICHTEKTEC"/>
    <s v="RTQ2502AGQV(Z0X)"/>
    <n v="32"/>
    <n v="1500"/>
    <n v="-9148"/>
    <m/>
    <s v="Delivery"/>
    <m/>
    <n v="7496"/>
    <n v="4500"/>
    <n v="3000"/>
    <n v="11996"/>
    <n v="14996"/>
    <n v="10648"/>
    <n v="6005"/>
    <n v="6037"/>
    <n v="-9157"/>
    <s v="Cannot cover demand"/>
    <n v="0.4"/>
    <m/>
    <n v="-0.4"/>
    <m/>
    <m/>
    <m/>
    <x v="53"/>
    <m/>
    <m/>
    <m/>
    <m/>
    <m/>
    <m/>
    <x v="1"/>
    <x v="10"/>
    <m/>
    <m/>
    <m/>
    <m/>
    <m/>
    <m/>
    <m/>
    <m/>
    <m/>
  </r>
  <r>
    <s v="ASPWR-00262"/>
    <s v="PWR-00262"/>
    <s v="N"/>
    <s v="Siewean Lim"/>
    <s v="PWR, DDR3 DCDC WITH VTT TPS51716, WQFN-2"/>
    <s v="POWER SUPPLY"/>
    <s v="TEXAS INSTRUMENTS MALAYSIA SDN.BHD."/>
    <s v="TEXASINSTR"/>
    <s v="TPS51716RUKR"/>
    <n v="7"/>
    <n v="3000"/>
    <n v="-10634"/>
    <m/>
    <s v="Delivery"/>
    <m/>
    <n v="7278"/>
    <n v="9000"/>
    <n v="6000"/>
    <n v="16278"/>
    <n v="22278"/>
    <n v="13634"/>
    <n v="7942"/>
    <n v="8046"/>
    <n v="-14298"/>
    <s v="Cannot cover demand"/>
    <n v="0.42199999999999999"/>
    <m/>
    <n v="-0.42199999999999999"/>
    <m/>
    <m/>
    <m/>
    <x v="53"/>
    <m/>
    <m/>
    <m/>
    <m/>
    <m/>
    <m/>
    <x v="1"/>
    <x v="10"/>
    <m/>
    <m/>
    <m/>
    <m/>
    <m/>
    <m/>
    <m/>
    <m/>
    <m/>
  </r>
  <r>
    <s v="ASPWR-00268"/>
    <s v="PWR-00268"/>
    <s v="N"/>
    <s v="CHEW HO CHUN"/>
    <s v="PWR, REGULATOR, LDO, 3A, TPS7A8300, VQFN"/>
    <s v="POWER SUPPLY"/>
    <s v="AVNET INC."/>
    <s v="TEXASINSTR"/>
    <s v="TPS7A8400RGRR"/>
    <n v="20"/>
    <n v="3000"/>
    <n v="3000"/>
    <m/>
    <s v="Delivery"/>
    <m/>
    <n v="2624"/>
    <n v="0"/>
    <n v="0"/>
    <n v="2624"/>
    <n v="2624"/>
    <n v="0"/>
    <n v="0"/>
    <n v="0"/>
    <n v="2624"/>
    <s v="No demand"/>
    <n v="2.169"/>
    <m/>
    <n v="-2.169"/>
    <m/>
    <m/>
    <m/>
    <x v="53"/>
    <m/>
    <m/>
    <m/>
    <m/>
    <m/>
    <m/>
    <x v="1"/>
    <x v="10"/>
    <m/>
    <m/>
    <m/>
    <m/>
    <m/>
    <m/>
    <m/>
    <m/>
    <m/>
  </r>
  <r>
    <s v="ASPWR-00280"/>
    <s v="PWR-00280"/>
    <s v="N"/>
    <s v="Siewean Lim"/>
    <s v="PWR,DC-DC,1A,LMZ21701,USIP8"/>
    <s v="POWER SUPPLY"/>
    <s v="TEXAS INSTRUMENTS MALAYSIA SDN.BHD."/>
    <s v="TEXASINSTR"/>
    <s v="LMZ21701SILR"/>
    <n v="13"/>
    <n v="3000"/>
    <n v="-5616"/>
    <m/>
    <s v="Delivery"/>
    <m/>
    <n v="3547"/>
    <n v="6000"/>
    <n v="12000"/>
    <n v="9547"/>
    <n v="21547"/>
    <n v="8616"/>
    <n v="8607"/>
    <n v="8640"/>
    <n v="-13676"/>
    <s v="Cannot cover demand"/>
    <n v="0.72"/>
    <m/>
    <n v="-0.72"/>
    <m/>
    <m/>
    <m/>
    <x v="53"/>
    <m/>
    <m/>
    <m/>
    <m/>
    <m/>
    <m/>
    <x v="1"/>
    <x v="10"/>
    <m/>
    <m/>
    <m/>
    <m/>
    <m/>
    <m/>
    <m/>
    <m/>
    <m/>
  </r>
  <r>
    <s v="ASBAT-00100"/>
    <s v="BAT-00100"/>
    <s v="N"/>
    <s v="Ong Ghee Kit"/>
    <s v="BATTERY CR2032 3V 230MAHR NO TABS"/>
    <s v="BATTERY"/>
    <s v="PANASONIC HONG KONG CO.,LIMITED"/>
    <s v="PANASONIC"/>
    <s v="CR-2032L/BD"/>
    <n v="17"/>
    <n v="4000"/>
    <n v="-59989"/>
    <m/>
    <s v="Delivery"/>
    <m/>
    <n v="16103"/>
    <n v="56000"/>
    <n v="20000"/>
    <n v="72103"/>
    <n v="92103"/>
    <n v="63989"/>
    <n v="28121"/>
    <n v="25619"/>
    <n v="-76007"/>
    <s v="Cannot cover demand"/>
    <n v="0.13500000000000001"/>
    <m/>
    <n v="-0.13500000000000001"/>
    <m/>
    <m/>
    <m/>
    <x v="53"/>
    <m/>
    <m/>
    <m/>
    <m/>
    <m/>
    <m/>
    <x v="1"/>
    <x v="11"/>
    <m/>
    <m/>
    <m/>
    <m/>
    <m/>
    <m/>
    <m/>
    <m/>
    <m/>
  </r>
  <r>
    <s v="ASBAT-00104"/>
    <s v="BAT-00104"/>
    <s v="N"/>
    <s v="Ong Ghee Kit"/>
    <s v="BAT LI 620MAH 3V CR2450 COIN NO TABS"/>
    <s v="BATTERY"/>
    <s v="PANASONIC HONG KONG CO.,LIMITED"/>
    <s v="PANASONIC"/>
    <s v="CR2450/BN"/>
    <n v="17"/>
    <n v="1200"/>
    <n v="-421"/>
    <m/>
    <s v="Delivery"/>
    <m/>
    <n v="1339"/>
    <n v="1200"/>
    <n v="0"/>
    <n v="2539"/>
    <n v="2539"/>
    <n v="1621"/>
    <n v="1205"/>
    <n v="1228"/>
    <n v="-1487"/>
    <s v="Cannot cover demand"/>
    <n v="0.69599999999999995"/>
    <m/>
    <n v="-0.69599999999999995"/>
    <m/>
    <m/>
    <m/>
    <x v="53"/>
    <m/>
    <m/>
    <m/>
    <m/>
    <m/>
    <m/>
    <x v="1"/>
    <x v="11"/>
    <m/>
    <m/>
    <m/>
    <m/>
    <m/>
    <m/>
    <m/>
    <m/>
    <m/>
  </r>
  <r>
    <s v="ASBAT-00113D"/>
    <s v="BAT-00113"/>
    <s v="N"/>
    <s v="RACHEL TAM"/>
    <s v="BAT,LI,3V,550MAH,BR2450A,COIN,NO TABS,-4"/>
    <s v="BATTERY"/>
    <s v="ADDCOM SOLUTION PTE LTD"/>
    <s v="RENATABATT"/>
    <s v="CR2450N.IB"/>
    <n v="11"/>
    <n v="2160"/>
    <n v="2159"/>
    <m/>
    <s v="PO"/>
    <m/>
    <n v="20"/>
    <n v="0"/>
    <n v="0"/>
    <n v="20"/>
    <n v="20"/>
    <n v="1"/>
    <n v="0"/>
    <n v="0"/>
    <n v="19"/>
    <s v="Can cover demand"/>
    <n v="1.29"/>
    <m/>
    <n v="-1.29"/>
    <m/>
    <m/>
    <m/>
    <x v="53"/>
    <m/>
    <m/>
    <m/>
    <m/>
    <m/>
    <m/>
    <x v="1"/>
    <x v="11"/>
    <m/>
    <m/>
    <m/>
    <m/>
    <m/>
    <m/>
    <m/>
    <m/>
    <m/>
  </r>
  <r>
    <s v="ASBAT-00118"/>
    <s v="BAT-00118"/>
    <s v="N"/>
    <s v="Ong Ghee Kit"/>
    <s v="BATTERY,CR2032,3V,225MAH,NO TABS, MULTI"/>
    <s v="BATTERY"/>
    <s v="PANASONIC HONG KONG CO.,LIMITED"/>
    <s v="PANASONIC"/>
    <s v="CR-2032L/BN"/>
    <n v="17"/>
    <n v="1600"/>
    <n v="421"/>
    <m/>
    <s v="Delivery"/>
    <m/>
    <n v="120"/>
    <n v="0"/>
    <n v="4800"/>
    <n v="120"/>
    <n v="4920"/>
    <n v="1179"/>
    <n v="1500"/>
    <n v="1500"/>
    <n v="-2559"/>
    <s v="Cannot cover demand"/>
    <n v="0.12379999999999999"/>
    <m/>
    <n v="-0.12379999999999999"/>
    <m/>
    <m/>
    <m/>
    <x v="53"/>
    <m/>
    <m/>
    <m/>
    <m/>
    <m/>
    <m/>
    <x v="1"/>
    <x v="11"/>
    <m/>
    <m/>
    <m/>
    <m/>
    <m/>
    <m/>
    <m/>
    <m/>
    <m/>
  </r>
  <r>
    <s v="ASCAP-00001"/>
    <s v="CAP-00001"/>
    <s v="N"/>
    <s v="HuiLing Lau"/>
    <s v="CAP, CER-X5R, 0.1UF, 10V, 10%, 0402"/>
    <s v="CAPACITOR-CERAMIC"/>
    <s v="JABIL CIRCUIT SPORE PTE LTD (IMAC)"/>
    <s v="YAGEO"/>
    <s v="CC0402KRX5R6BB104"/>
    <n v="80"/>
    <n v="10000"/>
    <n v="-12536303"/>
    <m/>
    <s v="Delivery"/>
    <m/>
    <n v="6581554"/>
    <n v="6020000"/>
    <n v="0"/>
    <n v="12601554"/>
    <n v="12601554"/>
    <n v="12546303"/>
    <n v="6565898"/>
    <n v="6302815"/>
    <n v="-12530647"/>
    <s v="Cannot cover demand"/>
    <n v="1.6000000000000001E-3"/>
    <m/>
    <n v="-1.6000000000000001E-3"/>
    <m/>
    <m/>
    <m/>
    <x v="53"/>
    <m/>
    <m/>
    <m/>
    <m/>
    <m/>
    <m/>
    <x v="1"/>
    <x v="11"/>
    <m/>
    <m/>
    <m/>
    <m/>
    <m/>
    <m/>
    <m/>
    <m/>
    <m/>
  </r>
  <r>
    <s v="ASCAP-00002"/>
    <s v="CAP-00002"/>
    <s v="N"/>
    <s v="HuiLing Lau"/>
    <s v="CAP, CER-X5R, 0.22UF, 6.3V, 20%, 0402"/>
    <s v="CAPACITOR-CERAMIC"/>
    <s v="JABIL CIRCUIT SPORE PTE LTD (IMAC)"/>
    <s v="YAGEO"/>
    <s v="CC0402KRX5R5BB224"/>
    <n v="80"/>
    <n v="10000"/>
    <n v="-653031"/>
    <m/>
    <s v="Delivery"/>
    <m/>
    <n v="461842"/>
    <n v="280000"/>
    <n v="0"/>
    <n v="741842"/>
    <n v="741842"/>
    <n v="663031"/>
    <n v="421373"/>
    <n v="428425"/>
    <n v="-622562"/>
    <s v="Cannot cover demand"/>
    <n v="3.2000000000000002E-3"/>
    <m/>
    <n v="-3.2000000000000002E-3"/>
    <m/>
    <m/>
    <m/>
    <x v="53"/>
    <m/>
    <m/>
    <m/>
    <m/>
    <m/>
    <m/>
    <x v="1"/>
    <x v="11"/>
    <m/>
    <m/>
    <m/>
    <m/>
    <m/>
    <m/>
    <m/>
    <m/>
    <m/>
  </r>
  <r>
    <s v="ASCAP-00003"/>
    <s v="CAP-00003"/>
    <s v="N"/>
    <s v="HuiLing Lau"/>
    <s v="CAP, CER-X5R, 1UF, 6.3V, 10%, 0402"/>
    <s v="CAPACITOR-CERAMIC"/>
    <s v="JABIL CIRCUIT SPORE PTE LTD (IMAC)"/>
    <s v="WALSIN"/>
    <s v="0402X105K6R3CT"/>
    <n v="16"/>
    <n v="10000"/>
    <n v="-2485891"/>
    <m/>
    <s v="Delivery"/>
    <m/>
    <n v="3603841"/>
    <n v="0"/>
    <n v="0"/>
    <n v="3603841"/>
    <n v="3603841"/>
    <n v="2495891"/>
    <n v="1362322"/>
    <n v="1233701"/>
    <n v="-254372"/>
    <s v="Cannot cover demand"/>
    <n v="1.7099999999999999E-3"/>
    <m/>
    <n v="-1.7099999999999999E-3"/>
    <m/>
    <m/>
    <m/>
    <x v="53"/>
    <m/>
    <m/>
    <m/>
    <m/>
    <m/>
    <m/>
    <x v="1"/>
    <x v="11"/>
    <m/>
    <m/>
    <m/>
    <m/>
    <m/>
    <m/>
    <m/>
    <m/>
    <m/>
  </r>
  <r>
    <s v="ASCAP-00005"/>
    <s v="CAP-00005"/>
    <s v="N"/>
    <s v="HuiLing Lau"/>
    <s v="CAP, CER-X7R, 1000PF, 50V, 20%, 0402"/>
    <s v="CAPACITOR-CERAMIC"/>
    <s v="JABIL CIRCUIT SPORE PTE LTD (IMAC)"/>
    <s v="YAGEO"/>
    <s v="CC0402MRX7R9BB102"/>
    <n v="80"/>
    <n v="10000"/>
    <n v="-6134984"/>
    <m/>
    <s v="Delivery"/>
    <m/>
    <n v="3991675"/>
    <n v="2150000"/>
    <n v="0"/>
    <n v="6141675"/>
    <n v="6141675"/>
    <n v="6144984"/>
    <n v="2260928"/>
    <n v="2213874"/>
    <n v="-4414237"/>
    <s v="Cannot cover demand"/>
    <n v="1.5E-3"/>
    <m/>
    <n v="-1.5E-3"/>
    <m/>
    <m/>
    <m/>
    <x v="53"/>
    <m/>
    <m/>
    <m/>
    <m/>
    <m/>
    <m/>
    <x v="1"/>
    <x v="11"/>
    <m/>
    <m/>
    <m/>
    <m/>
    <m/>
    <m/>
    <m/>
    <m/>
    <m/>
  </r>
  <r>
    <s v="ASCAP-00006"/>
    <s v="CAP-00006"/>
    <s v="N"/>
    <s v="HuiLing Lau"/>
    <s v="CAP, CER-C0G, 180PF, 16V, 10%, 0402"/>
    <s v="CAPACITOR-CERAMIC"/>
    <s v="JABIL CIRCUIT SPORE PTE LTD (IMAC)"/>
    <s v="MURATAELEC"/>
    <s v="GRM1555C1H181JA01D"/>
    <n v="21"/>
    <n v="10000"/>
    <n v="-725140"/>
    <m/>
    <s v="Delivery"/>
    <m/>
    <n v="283853"/>
    <n v="560000"/>
    <n v="240000"/>
    <n v="843853"/>
    <n v="1083853"/>
    <n v="735140"/>
    <n v="323259"/>
    <n v="301442"/>
    <n v="-774546"/>
    <s v="Cannot cover demand"/>
    <n v="1.8799999999999999E-3"/>
    <m/>
    <n v="-1.8799999999999999E-3"/>
    <m/>
    <m/>
    <m/>
    <x v="53"/>
    <m/>
    <m/>
    <m/>
    <m/>
    <m/>
    <m/>
    <x v="1"/>
    <x v="11"/>
    <m/>
    <m/>
    <m/>
    <m/>
    <m/>
    <m/>
    <m/>
    <m/>
    <m/>
  </r>
  <r>
    <s v="ASCAP-00007"/>
    <s v="CAP-00007"/>
    <s v="N"/>
    <s v="HuiLing Lau"/>
    <s v="CAP, CER-C0G, 22PF, 16V, 10%, 0402"/>
    <s v="CAPACITOR-CERAMIC"/>
    <s v="JABIL CIRCUIT SPORE PTE LTD (IMAC)"/>
    <s v="MURATAELEC"/>
    <s v="GRM1555C1H220JA01D"/>
    <n v="21"/>
    <n v="10000"/>
    <n v="-87863"/>
    <m/>
    <s v="Delivery"/>
    <m/>
    <n v="30505"/>
    <n v="70000"/>
    <n v="30000"/>
    <n v="100505"/>
    <n v="130505"/>
    <n v="97863"/>
    <n v="32182"/>
    <n v="29543"/>
    <n v="-99540"/>
    <s v="Cannot cover demand"/>
    <n v="3.2000000000000002E-3"/>
    <m/>
    <n v="-3.2000000000000002E-3"/>
    <m/>
    <m/>
    <m/>
    <x v="53"/>
    <m/>
    <m/>
    <m/>
    <m/>
    <m/>
    <m/>
    <x v="1"/>
    <x v="11"/>
    <m/>
    <m/>
    <m/>
    <m/>
    <m/>
    <m/>
    <m/>
    <m/>
    <m/>
  </r>
  <r>
    <s v="ASCAP-00008"/>
    <s v="CAP-00008"/>
    <s v="N"/>
    <s v="HuiLing Lau"/>
    <s v="&quot;CAP, CER-X5R, 22UF, 6.3V, 20%, 0805, &quot;"/>
    <s v="CAPACITOR-CERAMIC"/>
    <s v="JABIL CIRCUIT SPORE PTE LTD (IMAC)"/>
    <s v="SAMSUNG"/>
    <s v="CL21A226MQQNNNE"/>
    <n v="21"/>
    <n v="10000"/>
    <n v="-6995968"/>
    <m/>
    <s v="Delivery"/>
    <m/>
    <n v="2626262"/>
    <n v="2083000"/>
    <n v="4920000"/>
    <n v="4709262"/>
    <n v="9629262"/>
    <n v="7005968"/>
    <n v="2712664"/>
    <n v="2345888"/>
    <n v="-7092370"/>
    <s v="Cannot cover demand"/>
    <n v="1.09E-2"/>
    <m/>
    <n v="-1.09E-2"/>
    <m/>
    <m/>
    <m/>
    <x v="53"/>
    <m/>
    <m/>
    <m/>
    <m/>
    <m/>
    <m/>
    <x v="1"/>
    <x v="11"/>
    <m/>
    <m/>
    <m/>
    <m/>
    <m/>
    <m/>
    <m/>
    <m/>
    <m/>
  </r>
  <r>
    <s v="ASCAP-00009"/>
    <s v="CAP-00009"/>
    <s v="N"/>
    <s v="HuiLing Lau"/>
    <s v="CAP, CER-X7R, 3300PF, 25V, 20%, 0402"/>
    <s v="CAPACITOR-CERAMIC"/>
    <s v="JABIL CIRCUIT SPORE PTE LTD (IMAC)"/>
    <s v="YAGEO"/>
    <s v="CC0402KRX7R9BB332"/>
    <n v="13"/>
    <n v="10000"/>
    <n v="-977200"/>
    <m/>
    <s v="Delivery"/>
    <m/>
    <n v="665008"/>
    <n v="250000"/>
    <n v="230000"/>
    <n v="915008"/>
    <n v="1145008"/>
    <n v="987200"/>
    <n v="389319"/>
    <n v="343347"/>
    <n v="-711511"/>
    <s v="Cannot cover demand"/>
    <n v="1.3799999999999999E-3"/>
    <m/>
    <n v="-1.3799999999999999E-3"/>
    <m/>
    <m/>
    <m/>
    <x v="53"/>
    <m/>
    <m/>
    <m/>
    <m/>
    <m/>
    <m/>
    <x v="1"/>
    <x v="11"/>
    <m/>
    <m/>
    <m/>
    <m/>
    <m/>
    <m/>
    <m/>
    <m/>
    <m/>
  </r>
  <r>
    <s v="ASCAP-00010"/>
    <s v="CAP-00010"/>
    <s v="N"/>
    <s v="HuiLing Lau"/>
    <s v="CAP, CER-X5R, 4.7UF, 6.3V, 20%, 0603"/>
    <s v="CAPACITOR-CERAMIC"/>
    <s v="JABIL CIRCUIT SPORE PTE LTD (IMAC)"/>
    <s v="SAMSUNG"/>
    <s v="CL10A475MQ8NNNC"/>
    <n v="15"/>
    <n v="20000"/>
    <n v="-2008640"/>
    <m/>
    <s v="Delivery"/>
    <m/>
    <n v="834169"/>
    <n v="1200000"/>
    <n v="548000"/>
    <n v="2034169"/>
    <n v="2582169"/>
    <n v="2028640"/>
    <n v="865059"/>
    <n v="821000"/>
    <n v="-2059530"/>
    <s v="Cannot cover demand"/>
    <n v="4.3499999999999997E-3"/>
    <m/>
    <n v="-4.3499999999999997E-3"/>
    <m/>
    <m/>
    <m/>
    <x v="53"/>
    <m/>
    <m/>
    <m/>
    <m/>
    <m/>
    <m/>
    <x v="1"/>
    <x v="11"/>
    <m/>
    <m/>
    <m/>
    <m/>
    <m/>
    <m/>
    <m/>
    <m/>
    <m/>
  </r>
  <r>
    <s v="ASCAP-00012"/>
    <s v="CAP-00012"/>
    <s v="N"/>
    <s v="HuiLing Lau"/>
    <s v="&quot;CAP, CER-X7R, 0.01UF, 16V, 10%, 0402,&quot;"/>
    <s v="CAPACITOR-CERAMIC"/>
    <s v="JABIL CIRCUIT SPORE PTE LTD (IMAC)"/>
    <s v="MURATAELEC"/>
    <s v="GRM155R71C103KA01D"/>
    <n v="21"/>
    <n v="10000"/>
    <n v="-5428511"/>
    <m/>
    <s v="Delivery"/>
    <m/>
    <n v="2389818"/>
    <n v="3210000"/>
    <n v="2410000"/>
    <n v="5599818"/>
    <n v="8009818"/>
    <n v="5438511"/>
    <n v="2462169"/>
    <n v="2333176"/>
    <n v="-5510862"/>
    <s v="Cannot cover demand"/>
    <n v="1.41E-3"/>
    <m/>
    <n v="-1.41E-3"/>
    <m/>
    <m/>
    <m/>
    <x v="53"/>
    <m/>
    <m/>
    <m/>
    <m/>
    <m/>
    <m/>
    <x v="1"/>
    <x v="11"/>
    <m/>
    <m/>
    <m/>
    <m/>
    <m/>
    <m/>
    <m/>
    <m/>
    <m/>
  </r>
  <r>
    <s v="ASCAP-00013"/>
    <s v="CAP-00013"/>
    <s v="N"/>
    <s v="HuiLing Lau"/>
    <s v="CAP, CER-C0G, 10PF, 16V, 10%, 0402"/>
    <s v="CAPACITOR-CERAMIC"/>
    <s v="JABIL CIRCUIT SPORE PTE LTD (IMAC)"/>
    <s v="MURATAELEC"/>
    <s v="GRM1555C1H100JA01D"/>
    <n v="21"/>
    <n v="10000"/>
    <n v="-10696"/>
    <m/>
    <s v="Delivery"/>
    <m/>
    <n v="14313"/>
    <n v="10000"/>
    <n v="10000"/>
    <n v="24313"/>
    <n v="34313"/>
    <n v="20696"/>
    <n v="14073"/>
    <n v="10455"/>
    <n v="-20456"/>
    <s v="Cannot cover demand"/>
    <n v="1.3699999999999999E-3"/>
    <m/>
    <n v="-1.3699999999999999E-3"/>
    <m/>
    <m/>
    <m/>
    <x v="53"/>
    <m/>
    <m/>
    <m/>
    <m/>
    <m/>
    <m/>
    <x v="1"/>
    <x v="11"/>
    <m/>
    <m/>
    <m/>
    <m/>
    <m/>
    <m/>
    <m/>
    <m/>
    <m/>
  </r>
  <r>
    <s v="ASCAP-00014"/>
    <s v="CAP-00014"/>
    <s v="N"/>
    <s v="HuiLing Lau"/>
    <s v="CAP, CER-C0G, 470PF, 16V, 20%, 0402"/>
    <s v="CAPACITOR-CERAMIC"/>
    <s v="JABIL CIRCUIT SPORE PTE LTD (IMAC)"/>
    <s v="YAGEO"/>
    <s v="CC0402JRNPO7BN471"/>
    <n v="13"/>
    <n v="10000"/>
    <n v="-577920"/>
    <m/>
    <s v="Delivery"/>
    <m/>
    <n v="247689"/>
    <n v="320000"/>
    <n v="100000"/>
    <n v="567689"/>
    <n v="667689"/>
    <n v="587920"/>
    <n v="322221"/>
    <n v="340196"/>
    <n v="-662452"/>
    <s v="Cannot cover demand"/>
    <n v="2.99E-3"/>
    <m/>
    <n v="-2.99E-3"/>
    <m/>
    <m/>
    <m/>
    <x v="53"/>
    <m/>
    <m/>
    <m/>
    <m/>
    <m/>
    <m/>
    <x v="1"/>
    <x v="11"/>
    <m/>
    <m/>
    <m/>
    <m/>
    <m/>
    <m/>
    <m/>
    <m/>
    <m/>
  </r>
  <r>
    <s v="ASCAP-00015"/>
    <s v="CAP-00015"/>
    <s v="N"/>
    <s v="HuiLing Lau"/>
    <s v="&quot;CAP, CER-X5R, 2.2UF, 6.3V, 20%, 0603,&quot;"/>
    <s v="CAPACITOR-CERAMIC"/>
    <s v="JABIL CIRCUIT SPORE PTE LTD (IMAC)"/>
    <s v="MURATAELEC"/>
    <s v="GRM188R71A225ME15D"/>
    <n v="17"/>
    <n v="4000"/>
    <n v="-69023"/>
    <m/>
    <s v="Delivery"/>
    <m/>
    <n v="24435"/>
    <n v="44000"/>
    <n v="12000"/>
    <n v="68435"/>
    <n v="80435"/>
    <n v="73023"/>
    <n v="10360"/>
    <n v="10250"/>
    <n v="-58948"/>
    <s v="Cannot cover demand"/>
    <n v="1.1440000000000001E-2"/>
    <m/>
    <n v="-1.1440000000000001E-2"/>
    <m/>
    <m/>
    <m/>
    <x v="53"/>
    <m/>
    <m/>
    <m/>
    <m/>
    <m/>
    <m/>
    <x v="1"/>
    <x v="11"/>
    <m/>
    <m/>
    <m/>
    <m/>
    <m/>
    <m/>
    <m/>
    <m/>
    <m/>
  </r>
  <r>
    <s v="ASCAP-00016"/>
    <s v="CAP-00016"/>
    <s v="N"/>
    <s v="HuiLing Lau"/>
    <s v="CAP, CER-X5R, 100UF, 6.3V, 20%, 1210"/>
    <s v="CAPACITOR-CERAMIC"/>
    <s v="JABIL CIRCUIT SPORE PTE LTD (IMAC)"/>
    <s v="SAMSUNG"/>
    <s v="CL32A107MQVNNNE"/>
    <n v="21"/>
    <n v="5000"/>
    <n v="-201917"/>
    <m/>
    <s v="Delivery"/>
    <m/>
    <n v="116072"/>
    <n v="72000"/>
    <n v="123000"/>
    <n v="188072"/>
    <n v="311072"/>
    <n v="206917"/>
    <n v="101870"/>
    <n v="89955"/>
    <n v="-192715"/>
    <s v="Cannot cover demand"/>
    <n v="0.08"/>
    <m/>
    <n v="-0.08"/>
    <m/>
    <m/>
    <m/>
    <x v="53"/>
    <m/>
    <m/>
    <m/>
    <m/>
    <m/>
    <m/>
    <x v="1"/>
    <x v="11"/>
    <m/>
    <m/>
    <m/>
    <m/>
    <m/>
    <m/>
    <m/>
    <m/>
    <m/>
  </r>
  <r>
    <s v="ASCAP-00017"/>
    <s v="CAP-00017"/>
    <s v="N"/>
    <s v="HuiLing Lau"/>
    <s v="CAP, CER-X5R, 47UF, 6.3V, 20%, 1206"/>
    <s v="CAPACITOR-CERAMIC"/>
    <s v="JABIL CIRCUIT SPORE PTE LTD (IMAC)"/>
    <s v="SAMSUNG"/>
    <s v="CL31A476MQHNNNE"/>
    <n v="21"/>
    <n v="10000"/>
    <n v="-447965"/>
    <m/>
    <s v="Delivery"/>
    <m/>
    <n v="181066"/>
    <n v="214000"/>
    <n v="312000"/>
    <n v="395066"/>
    <n v="707066"/>
    <n v="457965"/>
    <n v="233209"/>
    <n v="233508"/>
    <n v="-510108"/>
    <s v="Cannot cover demand"/>
    <n v="4.1000000000000002E-2"/>
    <m/>
    <n v="-4.1000000000000002E-2"/>
    <m/>
    <m/>
    <m/>
    <x v="53"/>
    <m/>
    <m/>
    <m/>
    <m/>
    <m/>
    <m/>
    <x v="1"/>
    <x v="11"/>
    <m/>
    <m/>
    <m/>
    <m/>
    <m/>
    <m/>
    <m/>
    <m/>
    <m/>
  </r>
  <r>
    <s v="ASCAP-00018"/>
    <s v="CAP-00018"/>
    <s v="N"/>
    <s v="HuiLing Lau"/>
    <s v="&quot;CAP, CER-X5R, 10UF, 25V, 20%, 0603, 8&quot;"/>
    <s v="CAPACITOR-CERAMIC"/>
    <s v="JABIL CIRCUIT SPORE PTE LTD (IMAC)"/>
    <s v="SAMSUNG"/>
    <s v="CL10A106MA8NRNC"/>
    <n v="15"/>
    <n v="20000"/>
    <n v="-2045286"/>
    <m/>
    <s v="Delivery"/>
    <m/>
    <n v="773467"/>
    <n v="1624000"/>
    <n v="356000"/>
    <n v="2397467"/>
    <n v="2753467"/>
    <n v="2065286"/>
    <n v="1626036"/>
    <n v="1636464"/>
    <n v="-2917855"/>
    <s v="Cannot cover demand"/>
    <n v="3.304E-2"/>
    <m/>
    <n v="-3.304E-2"/>
    <m/>
    <m/>
    <m/>
    <x v="53"/>
    <m/>
    <m/>
    <m/>
    <m/>
    <m/>
    <m/>
    <x v="1"/>
    <x v="11"/>
    <m/>
    <m/>
    <m/>
    <m/>
    <m/>
    <m/>
    <m/>
    <m/>
    <m/>
  </r>
  <r>
    <s v="ASCAP-00019"/>
    <s v="CAP-00019"/>
    <s v="N"/>
    <s v="HuiLing Lau"/>
    <s v="CAP, CER-C0G, 18PF, 16V, 10%, 0402"/>
    <s v="CAPACITOR-CERAMIC"/>
    <s v="JABIL CIRCUIT SPORE PTE LTD (IMAC)"/>
    <s v="SAMSUNG"/>
    <s v="CL05C180JB5NNNC"/>
    <n v="21"/>
    <n v="50000"/>
    <n v="47934"/>
    <m/>
    <s v="Delivery"/>
    <m/>
    <n v="4602"/>
    <n v="0"/>
    <n v="0"/>
    <n v="4602"/>
    <n v="4602"/>
    <n v="2066"/>
    <n v="860"/>
    <n v="675"/>
    <n v="1676"/>
    <s v="Can cover demand"/>
    <n v="1.6199999999999999E-3"/>
    <m/>
    <n v="-1.6199999999999999E-3"/>
    <m/>
    <m/>
    <m/>
    <x v="53"/>
    <m/>
    <m/>
    <m/>
    <m/>
    <m/>
    <m/>
    <x v="1"/>
    <x v="11"/>
    <m/>
    <m/>
    <m/>
    <m/>
    <m/>
    <m/>
    <m/>
    <m/>
    <m/>
  </r>
  <r>
    <s v="ASCAP-00020"/>
    <s v="CAP-00020"/>
    <s v="N"/>
    <s v="HuiLing Lau"/>
    <s v="CAP, CER-X5R, 0.068UF, 10V, 10%, 0402"/>
    <s v="CAPACITOR-CERAMIC"/>
    <s v="JABIL CIRCUIT SPORE PTE LTD (IMAC)"/>
    <s v="MURATAELEC"/>
    <s v="GRM155R61A683KA01D"/>
    <n v="21"/>
    <n v="10000"/>
    <n v="3449"/>
    <m/>
    <s v="Delivery"/>
    <m/>
    <n v="9068"/>
    <n v="0"/>
    <n v="0"/>
    <n v="9068"/>
    <n v="9068"/>
    <n v="6551"/>
    <n v="3717"/>
    <n v="2806"/>
    <n v="-1200"/>
    <s v="Cannot cover demand"/>
    <n v="3.7000000000000002E-3"/>
    <m/>
    <n v="-3.7000000000000002E-3"/>
    <m/>
    <m/>
    <m/>
    <x v="53"/>
    <m/>
    <m/>
    <m/>
    <m/>
    <m/>
    <m/>
    <x v="1"/>
    <x v="11"/>
    <m/>
    <m/>
    <m/>
    <m/>
    <m/>
    <m/>
    <m/>
    <m/>
    <m/>
  </r>
  <r>
    <s v="ASCAP-00024"/>
    <s v="CAP-00024"/>
    <s v="N"/>
    <s v="CHIEHTING TEH"/>
    <s v="CAP, CER-X5R, 0.1UF, 25V, 20%, 0805"/>
    <s v="CAPACITOR-CERAMIC"/>
    <s v="JABIL CIRCUIT SPORE PTE LTD (IMAC)"/>
    <s v="AVX"/>
    <s v="08055C104KAT2A"/>
    <n v="11"/>
    <n v="16000"/>
    <n v="-6814"/>
    <m/>
    <s v="Delivery"/>
    <m/>
    <n v="10026"/>
    <n v="16000"/>
    <n v="4000"/>
    <n v="26026"/>
    <n v="30026"/>
    <n v="22814"/>
    <n v="4862"/>
    <n v="4954"/>
    <n v="-17650"/>
    <s v="Cannot cover demand"/>
    <n v="2.7000000000000001E-3"/>
    <m/>
    <n v="-2.7000000000000001E-3"/>
    <m/>
    <m/>
    <m/>
    <x v="53"/>
    <m/>
    <m/>
    <m/>
    <m/>
    <m/>
    <m/>
    <x v="1"/>
    <x v="11"/>
    <m/>
    <m/>
    <m/>
    <m/>
    <m/>
    <m/>
    <m/>
    <m/>
    <m/>
  </r>
  <r>
    <s v="ASCAP-00025"/>
    <s v="CAP-00025"/>
    <s v="N"/>
    <s v="HuiLing Lau"/>
    <s v="CAP, CER-X5R, 22UF, 25V, 20%, 1210"/>
    <s v="CAPACITOR-CERAMIC"/>
    <s v="JABIL CIRCUIT SPORE PTE LTD (IMAC)"/>
    <s v="MURATAELEC"/>
    <s v="GRM32ER61E226KE15L"/>
    <n v="21"/>
    <n v="1000"/>
    <n v="-970077"/>
    <m/>
    <s v="Delivery"/>
    <m/>
    <n v="314514"/>
    <n v="770000"/>
    <n v="422000"/>
    <n v="1084514"/>
    <n v="1506514"/>
    <n v="971077"/>
    <n v="537059"/>
    <n v="487299"/>
    <n v="-1193622"/>
    <s v="Cannot cover demand"/>
    <n v="6.8000000000000005E-2"/>
    <m/>
    <n v="-6.8000000000000005E-2"/>
    <m/>
    <m/>
    <m/>
    <x v="53"/>
    <m/>
    <m/>
    <m/>
    <m/>
    <m/>
    <m/>
    <x v="1"/>
    <x v="11"/>
    <m/>
    <m/>
    <m/>
    <m/>
    <m/>
    <m/>
    <m/>
    <m/>
    <m/>
  </r>
  <r>
    <s v="ASCAP-00026"/>
    <s v="CAP-00026"/>
    <s v="N"/>
    <s v="HuiLing Lau"/>
    <s v="CAP, CER-X5R, 4700PF, 25V, 10%, 0402"/>
    <s v="CAPACITOR-CERAMIC"/>
    <s v="JABIL CIRCUIT SPORE PTE LTD (IMAC)"/>
    <s v="MURATAELEC"/>
    <s v="GRM155R61E472KA01D"/>
    <n v="21"/>
    <n v="10000"/>
    <n v="-1167531"/>
    <m/>
    <s v="Delivery"/>
    <m/>
    <n v="738639"/>
    <n v="430000"/>
    <n v="270000"/>
    <n v="1168639"/>
    <n v="1438639"/>
    <n v="1177531"/>
    <n v="698663"/>
    <n v="729186"/>
    <n v="-1137555"/>
    <s v="Cannot cover demand"/>
    <n v="2E-3"/>
    <m/>
    <n v="-2E-3"/>
    <m/>
    <m/>
    <m/>
    <x v="53"/>
    <m/>
    <m/>
    <m/>
    <m/>
    <m/>
    <m/>
    <x v="1"/>
    <x v="11"/>
    <m/>
    <m/>
    <m/>
    <m/>
    <m/>
    <m/>
    <m/>
    <m/>
    <m/>
  </r>
  <r>
    <s v="ASCAP-00027"/>
    <s v="CAP-00027"/>
    <s v="N"/>
    <s v="CHIEHTING TEH"/>
    <s v="CAP, CER-X7R, 0.68UF, 16V, 10%, 0805"/>
    <s v="CAPACITOR-CERAMIC"/>
    <s v="JABIL CIRCUIT SPORE PTE LTD (IMAC)"/>
    <s v="AVX"/>
    <s v="0805YC684KAT2A"/>
    <n v="11"/>
    <n v="3000"/>
    <n v="2731"/>
    <m/>
    <s v="Delivery"/>
    <m/>
    <n v="1823"/>
    <n v="0"/>
    <n v="0"/>
    <n v="1823"/>
    <n v="1823"/>
    <n v="269"/>
    <n v="0"/>
    <n v="0"/>
    <n v="1554"/>
    <s v="Can cover demand"/>
    <n v="0.01"/>
    <m/>
    <n v="-0.01"/>
    <m/>
    <m/>
    <m/>
    <x v="53"/>
    <m/>
    <m/>
    <m/>
    <m/>
    <m/>
    <m/>
    <x v="1"/>
    <x v="11"/>
    <m/>
    <m/>
    <m/>
    <m/>
    <m/>
    <m/>
    <m/>
    <m/>
    <m/>
  </r>
  <r>
    <s v="ASCAP-00029"/>
    <s v="CAP-00029"/>
    <s v="N"/>
    <s v="Eeling Khuan"/>
    <s v="&quot;CAP, ALUM POLY, 270UF, 16V, 20%, RND &quot;"/>
    <s v="CAPACITOR-CERAMIC"/>
    <s v="JABIL CIRCUIT SPORE PTE LTD (IMAC)"/>
    <s v="KEMET"/>
    <s v="A765KN277M1CLAE016"/>
    <n v="15"/>
    <n v="2500"/>
    <n v="-661146"/>
    <m/>
    <s v="Delivery"/>
    <m/>
    <n v="249703"/>
    <n v="309500"/>
    <n v="276000"/>
    <n v="559203"/>
    <n v="835203"/>
    <n v="663646"/>
    <n v="300397"/>
    <n v="301045"/>
    <n v="-714340"/>
    <s v="Cannot cover demand"/>
    <n v="0.22989999999999999"/>
    <m/>
    <n v="-0.22989999999999999"/>
    <m/>
    <m/>
    <m/>
    <x v="53"/>
    <m/>
    <m/>
    <m/>
    <m/>
    <m/>
    <m/>
    <x v="1"/>
    <x v="11"/>
    <m/>
    <m/>
    <m/>
    <m/>
    <m/>
    <m/>
    <m/>
    <m/>
    <m/>
  </r>
  <r>
    <s v="ASCAP-00030"/>
    <s v="CAP-00030"/>
    <s v="N"/>
    <s v="HuiLing Lau"/>
    <s v="CAP, CER-X5R, 0.033UF, 6.3V, 20%, 0402"/>
    <s v="CAPACITOR-CERAMIC"/>
    <s v="JABIL CIRCUIT SPORE PTE LTD (IMAC)"/>
    <s v="YAGEO"/>
    <s v="CC0402KRX5R5BB333"/>
    <n v="13"/>
    <n v="100000"/>
    <n v="-35811"/>
    <m/>
    <s v="Delivery"/>
    <m/>
    <n v="194350"/>
    <n v="0"/>
    <n v="0"/>
    <n v="194350"/>
    <n v="194350"/>
    <n v="135811"/>
    <n v="49676"/>
    <n v="46636"/>
    <n v="8863"/>
    <s v="Can cover demand"/>
    <n v="5.2700000000000004E-3"/>
    <m/>
    <n v="-5.2700000000000004E-3"/>
    <m/>
    <m/>
    <m/>
    <x v="53"/>
    <m/>
    <m/>
    <m/>
    <m/>
    <m/>
    <m/>
    <x v="1"/>
    <x v="11"/>
    <m/>
    <m/>
    <m/>
    <m/>
    <m/>
    <m/>
    <m/>
    <m/>
    <m/>
  </r>
  <r>
    <s v="ASCAP-00031"/>
    <s v="CAP-00031"/>
    <s v="N"/>
    <s v="Eeling Khuan"/>
    <s v="CAP, ALUM, 1000UF, 16V, 20%, RND"/>
    <s v="CAPACITOR-CERAMIC"/>
    <s v="JABIL CIRCUIT SPORE PTE LTD (IMAC)"/>
    <s v="SUNCON"/>
    <s v="16CE1000LX"/>
    <n v="12"/>
    <n v="500"/>
    <n v="-6601"/>
    <m/>
    <s v="Delivery"/>
    <m/>
    <n v="4683"/>
    <n v="3250"/>
    <n v="0"/>
    <n v="7933"/>
    <n v="7933"/>
    <n v="7101"/>
    <n v="4864"/>
    <n v="5044"/>
    <n v="-7282"/>
    <s v="Cannot cover demand"/>
    <n v="0.44390000000000002"/>
    <m/>
    <n v="-0.44390000000000002"/>
    <m/>
    <m/>
    <m/>
    <x v="53"/>
    <m/>
    <m/>
    <m/>
    <m/>
    <m/>
    <m/>
    <x v="1"/>
    <x v="11"/>
    <m/>
    <m/>
    <m/>
    <m/>
    <m/>
    <m/>
    <m/>
    <m/>
    <m/>
  </r>
  <r>
    <s v="ASCAP-00033"/>
    <s v="CAP-00033"/>
    <s v="N"/>
    <s v="CHIEHTING TEH"/>
    <s v="CAP, TANT-POLY, 470UF, 4V, 20%, 7343"/>
    <s v="CAPACITOR-CERAMIC"/>
    <s v="JABIL CIRCUIT SPORE PTE LTD (IMAC)"/>
    <s v="KEMET"/>
    <s v="T520D477M004ATE012"/>
    <n v="22"/>
    <n v="1500"/>
    <n v="-143704"/>
    <m/>
    <s v="Delivery"/>
    <m/>
    <n v="47231"/>
    <n v="99000"/>
    <n v="34500"/>
    <n v="146231"/>
    <n v="180731"/>
    <n v="145204"/>
    <n v="34496"/>
    <n v="30936"/>
    <n v="-132469"/>
    <s v="Cannot cover demand"/>
    <n v="0.27560000000000001"/>
    <m/>
    <n v="-0.27560000000000001"/>
    <m/>
    <m/>
    <m/>
    <x v="53"/>
    <m/>
    <m/>
    <m/>
    <m/>
    <m/>
    <m/>
    <x v="1"/>
    <x v="11"/>
    <m/>
    <m/>
    <m/>
    <m/>
    <m/>
    <m/>
    <m/>
    <m/>
    <m/>
  </r>
  <r>
    <s v="ASCAP-00034"/>
    <s v="CAP-00034"/>
    <s v="N"/>
    <s v="HuiLing Lau"/>
    <s v="CAP, CER-X5R, 0.47UF, 6.3V, 20%, 0402"/>
    <s v="CAPACITOR-CERAMIC"/>
    <s v="JABIL CIRCUIT SPORE PTE LTD (IMAC)"/>
    <s v="YAGEO"/>
    <s v="CC0402KRX5R5BB474"/>
    <n v="13"/>
    <n v="10000"/>
    <n v="-3131333"/>
    <m/>
    <s v="Delivery"/>
    <m/>
    <n v="1342257"/>
    <n v="1750000"/>
    <n v="550000"/>
    <n v="3092257"/>
    <n v="3642257"/>
    <n v="3141333"/>
    <n v="1733893"/>
    <n v="1680853"/>
    <n v="-3532969"/>
    <s v="Cannot cover demand"/>
    <n v="2.7000000000000001E-3"/>
    <m/>
    <n v="-2.7000000000000001E-3"/>
    <m/>
    <m/>
    <m/>
    <x v="53"/>
    <m/>
    <m/>
    <m/>
    <m/>
    <m/>
    <m/>
    <x v="1"/>
    <x v="11"/>
    <m/>
    <m/>
    <m/>
    <m/>
    <m/>
    <m/>
    <m/>
    <m/>
    <m/>
  </r>
  <r>
    <s v="ASCAP-00036"/>
    <s v="CAP-00036"/>
    <s v="N"/>
    <s v="HuiLing Lau"/>
    <s v="CAP, CER-X7R, 1000PF, 16V, 10%, 0201"/>
    <s v="CAPACITOR-CERAMIC"/>
    <s v="JABIL CIRCUIT SPORE PTE LTD (IMAC)"/>
    <s v="MURATAELEC"/>
    <s v="GRM033R71C102KA01D"/>
    <n v="17"/>
    <n v="15000"/>
    <n v="-769816"/>
    <m/>
    <s v="Delivery"/>
    <m/>
    <n v="702092"/>
    <n v="120000"/>
    <n v="195000"/>
    <n v="822092"/>
    <n v="1017092"/>
    <n v="784816"/>
    <n v="353278"/>
    <n v="349469"/>
    <n v="-436002"/>
    <s v="Cannot cover demand"/>
    <n v="2.6700000000000001E-3"/>
    <m/>
    <n v="-2.6700000000000001E-3"/>
    <m/>
    <m/>
    <m/>
    <x v="53"/>
    <m/>
    <m/>
    <m/>
    <m/>
    <m/>
    <m/>
    <x v="1"/>
    <x v="11"/>
    <m/>
    <m/>
    <m/>
    <m/>
    <m/>
    <m/>
    <m/>
    <m/>
    <m/>
  </r>
  <r>
    <s v="ASCAP-00039"/>
    <s v="CAP-00039"/>
    <s v="N"/>
    <s v="Eeling Khuan"/>
    <s v="CAP, CER-X7R, 4700PF, 100V, 10%, 0402"/>
    <s v="CAPACITOR-CERAMIC"/>
    <s v="JABIL CIRCUIT SPORE PTE LTD (IMAC)"/>
    <s v="MURATAELEC"/>
    <s v="GRM155R72A472KA01D"/>
    <n v="13"/>
    <n v="10000"/>
    <n v="9993"/>
    <m/>
    <s v="Delivery"/>
    <m/>
    <n v="10953"/>
    <n v="0"/>
    <n v="0"/>
    <n v="10953"/>
    <n v="10953"/>
    <n v="7"/>
    <n v="0"/>
    <n v="0"/>
    <n v="10946"/>
    <s v="Can cover demand"/>
    <n v="1.9300000000000001E-3"/>
    <m/>
    <n v="-1.9300000000000001E-3"/>
    <m/>
    <m/>
    <m/>
    <x v="53"/>
    <m/>
    <m/>
    <m/>
    <m/>
    <m/>
    <m/>
    <x v="1"/>
    <x v="11"/>
    <m/>
    <m/>
    <m/>
    <m/>
    <m/>
    <m/>
    <m/>
    <m/>
    <m/>
  </r>
  <r>
    <s v="ASCAP-00040"/>
    <s v="CAP-00040"/>
    <s v="N"/>
    <s v="Eeling Khuan"/>
    <s v="CAP, CER-X7R, 47UF, 6.3V, 20%, 1210"/>
    <s v="CAPACITOR-CERAMIC"/>
    <s v="JABIL CIRCUIT SPORE PTE LTD (IMAC)"/>
    <s v="TAIYOYUDEN"/>
    <s v="JMK325B7476MM-PR"/>
    <n v="9"/>
    <n v="1000"/>
    <n v="1000"/>
    <m/>
    <s v="Delivery"/>
    <m/>
    <n v="260"/>
    <n v="0"/>
    <n v="0"/>
    <n v="260"/>
    <n v="260"/>
    <n v="0"/>
    <n v="0"/>
    <n v="0"/>
    <n v="260"/>
    <s v="No demand"/>
    <n v="0.153"/>
    <m/>
    <n v="-0.153"/>
    <m/>
    <m/>
    <m/>
    <x v="53"/>
    <m/>
    <m/>
    <m/>
    <m/>
    <m/>
    <m/>
    <x v="1"/>
    <x v="11"/>
    <m/>
    <m/>
    <m/>
    <m/>
    <m/>
    <m/>
    <m/>
    <m/>
    <m/>
  </r>
  <r>
    <s v="ASCAP-00041"/>
    <s v="CAP-00041"/>
    <s v="N"/>
    <s v="Eeling Khuan"/>
    <s v="CAP, CER-X7R, 10UF, 10V, 10%, 0805"/>
    <s v="CAPACITOR-CERAMIC"/>
    <s v="JABIL CIRCUIT SPORE PTE LTD (IMAC)"/>
    <s v="SAMSUNG"/>
    <s v="CL21B106KPQNNNE"/>
    <n v="33"/>
    <n v="10000"/>
    <n v="199"/>
    <m/>
    <s v="Delivery"/>
    <m/>
    <n v="20942"/>
    <n v="0"/>
    <n v="0"/>
    <n v="20942"/>
    <n v="20942"/>
    <n v="9801"/>
    <n v="5276"/>
    <n v="3210"/>
    <n v="5865"/>
    <s v="Can cover demand"/>
    <n v="1.5699999999999999E-2"/>
    <m/>
    <n v="-1.5699999999999999E-2"/>
    <m/>
    <m/>
    <m/>
    <x v="53"/>
    <m/>
    <m/>
    <m/>
    <m/>
    <m/>
    <m/>
    <x v="1"/>
    <x v="11"/>
    <m/>
    <m/>
    <m/>
    <m/>
    <m/>
    <m/>
    <m/>
    <m/>
    <m/>
  </r>
  <r>
    <s v="ASCAP-00043"/>
    <s v="CAP-00043"/>
    <s v="N"/>
    <s v="Eeling Khuan"/>
    <s v="CAP, CER-X7R, 1UF, 16V, 10%, 0603"/>
    <s v="CAPACITOR-CERAMIC"/>
    <s v="JABIL CIRCUIT SPORE PTE LTD (IMAC)"/>
    <s v="SAMSUNG"/>
    <s v="CL10B105KO8NNNC"/>
    <n v="21"/>
    <n v="20000"/>
    <n v="-146864"/>
    <m/>
    <s v="Delivery"/>
    <m/>
    <n v="171393"/>
    <n v="20000"/>
    <n v="44000"/>
    <n v="191393"/>
    <n v="235393"/>
    <n v="166864"/>
    <n v="82805"/>
    <n v="73688"/>
    <n v="-78276"/>
    <s v="Cannot cover demand"/>
    <n v="7.7999999999999996E-3"/>
    <m/>
    <n v="-7.7999999999999996E-3"/>
    <m/>
    <m/>
    <m/>
    <x v="53"/>
    <m/>
    <m/>
    <m/>
    <m/>
    <m/>
    <m/>
    <x v="1"/>
    <x v="11"/>
    <m/>
    <m/>
    <m/>
    <m/>
    <m/>
    <m/>
    <m/>
    <m/>
    <m/>
  </r>
  <r>
    <s v="ASCAP-00045"/>
    <s v="CAP-00045"/>
    <s v="N"/>
    <s v="Eeling Khuan"/>
    <s v="CAP, CER-C0G, 47PF, 50V, 2%, 0402"/>
    <s v="CAPACITOR-CERAMIC"/>
    <s v="JABIL CIRCUIT SPORE PTE LTD (IMAC)"/>
    <s v="MURATAELEC"/>
    <s v="GRM1555C1H470GA01D"/>
    <n v="21"/>
    <n v="10000"/>
    <n v="3523"/>
    <m/>
    <s v="Delivery"/>
    <m/>
    <n v="4472"/>
    <n v="10000"/>
    <n v="0"/>
    <n v="14472"/>
    <n v="14472"/>
    <n v="6477"/>
    <n v="3867"/>
    <n v="3547"/>
    <n v="-5872"/>
    <s v="Cannot cover demand"/>
    <n v="4.7000000000000002E-3"/>
    <m/>
    <n v="-4.7000000000000002E-3"/>
    <m/>
    <m/>
    <m/>
    <x v="53"/>
    <m/>
    <m/>
    <m/>
    <m/>
    <m/>
    <m/>
    <x v="1"/>
    <x v="11"/>
    <m/>
    <m/>
    <m/>
    <m/>
    <m/>
    <m/>
    <m/>
    <m/>
    <m/>
  </r>
  <r>
    <s v="ASCAP-00046"/>
    <s v="CAP-00046"/>
    <s v="N"/>
    <s v="HuiLing Lau"/>
    <s v="CAP, CER-C0G, 100PF, 25V, 5%, 0402"/>
    <s v="CAPACITOR-CERAMIC"/>
    <s v="JABIL CIRCUIT SPORE PTE LTD (IMAC)"/>
    <s v="MURATAELEC"/>
    <s v="GRM1555C1E101JA01D"/>
    <n v="21"/>
    <n v="10000"/>
    <n v="-57219"/>
    <m/>
    <s v="Delivery"/>
    <m/>
    <n v="61209"/>
    <n v="20000"/>
    <n v="40000"/>
    <n v="81209"/>
    <n v="121209"/>
    <n v="67219"/>
    <n v="49250"/>
    <n v="35220"/>
    <n v="-55260"/>
    <s v="Cannot cover demand"/>
    <n v="2E-3"/>
    <m/>
    <n v="-2E-3"/>
    <m/>
    <m/>
    <m/>
    <x v="53"/>
    <m/>
    <m/>
    <m/>
    <m/>
    <m/>
    <m/>
    <x v="1"/>
    <x v="11"/>
    <m/>
    <m/>
    <m/>
    <m/>
    <m/>
    <m/>
    <m/>
    <m/>
    <m/>
  </r>
  <r>
    <s v="ASCAP-00049"/>
    <s v="CAP-00049"/>
    <s v="N"/>
    <s v="Eeling Khuan"/>
    <s v="CAP, CER-X7R, 0.022UF, 50V, 10%, 0402"/>
    <s v="CAPACITOR-CERAMIC"/>
    <s v="JABIL CIRCUIT SPORE PTE LTD (IMAC)"/>
    <s v="KEMET"/>
    <s v="C0402C223K5RACTU"/>
    <n v="41"/>
    <n v="30000"/>
    <n v="10501"/>
    <m/>
    <s v="Delivery"/>
    <m/>
    <n v="142938"/>
    <n v="5720"/>
    <n v="0"/>
    <n v="148658"/>
    <n v="148658"/>
    <n v="19499"/>
    <n v="135"/>
    <n v="135"/>
    <n v="123304"/>
    <s v="Can cover demand"/>
    <n v="4.4999999999999997E-3"/>
    <m/>
    <n v="-4.4999999999999997E-3"/>
    <m/>
    <m/>
    <m/>
    <x v="53"/>
    <m/>
    <m/>
    <m/>
    <m/>
    <m/>
    <m/>
    <x v="1"/>
    <x v="11"/>
    <m/>
    <m/>
    <m/>
    <m/>
    <m/>
    <m/>
    <m/>
    <m/>
    <m/>
  </r>
  <r>
    <s v="ASCAP-00050"/>
    <s v="CAP-00050"/>
    <s v="N"/>
    <s v="Eeling Khuan"/>
    <s v="CAP, CER-X7R, 0.1UF, 16V, 10%, 0402"/>
    <s v="CAPACITOR-CERAMIC"/>
    <s v="JABIL CIRCUIT SPORE PTE LTD (IMAC)"/>
    <s v="SAMSUNG"/>
    <s v="CL05B104KO5NNNC"/>
    <n v="29"/>
    <n v="10000"/>
    <n v="-771398"/>
    <m/>
    <s v="Delivery"/>
    <m/>
    <n v="2121971"/>
    <n v="0"/>
    <n v="0"/>
    <n v="2121971"/>
    <n v="2121971"/>
    <n v="781398"/>
    <n v="488240"/>
    <n v="405915"/>
    <n v="852333"/>
    <s v="Can cover demand"/>
    <n v="2.1199999999999999E-3"/>
    <m/>
    <n v="-2.1199999999999999E-3"/>
    <m/>
    <m/>
    <m/>
    <x v="53"/>
    <m/>
    <m/>
    <m/>
    <m/>
    <m/>
    <m/>
    <x v="1"/>
    <x v="11"/>
    <m/>
    <m/>
    <m/>
    <m/>
    <m/>
    <m/>
    <m/>
    <m/>
    <m/>
  </r>
  <r>
    <s v="ASCAP-00051"/>
    <s v="CAP-00051"/>
    <s v="N"/>
    <s v="Eeling Khuan"/>
    <s v="CAP, TANT-POLY, 47UF, 6.3V, 20%, 0805"/>
    <s v="CAPACITOR-CERAMIC"/>
    <s v="JABIL CIRCUIT SPORE PTE LTD (IMAC)"/>
    <s v="PANASONIC"/>
    <s v="6TPU47MSI"/>
    <n v="13"/>
    <n v="3000"/>
    <n v="3000"/>
    <m/>
    <s v="Delivery"/>
    <m/>
    <n v="12236"/>
    <n v="0"/>
    <n v="0"/>
    <n v="12236"/>
    <n v="12236"/>
    <n v="0"/>
    <n v="0"/>
    <n v="0"/>
    <n v="12236"/>
    <s v="No demand"/>
    <n v="0.13780000000000001"/>
    <m/>
    <n v="-0.13780000000000001"/>
    <m/>
    <m/>
    <m/>
    <x v="53"/>
    <m/>
    <m/>
    <m/>
    <m/>
    <m/>
    <m/>
    <x v="1"/>
    <x v="11"/>
    <m/>
    <m/>
    <m/>
    <m/>
    <m/>
    <m/>
    <m/>
    <m/>
    <m/>
  </r>
  <r>
    <s v="ASCAP-00052"/>
    <s v="CAP-00052"/>
    <s v="N"/>
    <s v="HuiLing Lau"/>
    <s v="&quot;CAP, CER-X7R, 0.1UF, 50V, 10%, 0402, &quot;"/>
    <s v="CAPACITOR-CERAMIC"/>
    <s v="JABIL CIRCUIT SPORE PTE LTD (IMAC)"/>
    <s v="YAGEO"/>
    <s v="CC0402KRX7R9BB104"/>
    <n v="23"/>
    <n v="10000"/>
    <n v="-1231649"/>
    <m/>
    <s v="Delivery"/>
    <m/>
    <n v="1324729"/>
    <n v="330000"/>
    <n v="1160000"/>
    <n v="1654729"/>
    <n v="2814729"/>
    <n v="1241649"/>
    <n v="1240897"/>
    <n v="1236242"/>
    <n v="-1157817"/>
    <s v="Cannot cover demand"/>
    <n v="2.5899999999999999E-3"/>
    <m/>
    <n v="-2.5899999999999999E-3"/>
    <m/>
    <m/>
    <m/>
    <x v="53"/>
    <m/>
    <m/>
    <m/>
    <m/>
    <m/>
    <m/>
    <x v="1"/>
    <x v="11"/>
    <m/>
    <m/>
    <m/>
    <m/>
    <m/>
    <m/>
    <m/>
    <m/>
    <m/>
  </r>
  <r>
    <s v="ASCAP-00055"/>
    <s v="CAP-00055"/>
    <s v="N"/>
    <s v="Eeling Khuan"/>
    <s v="CAP, CER-X7R, 6800PF, 16V, 10%, 0402"/>
    <s v="CAPACITOR-CERAMIC"/>
    <s v="JABIL CIRCUIT SPORE PTE LTD (IMAC)"/>
    <s v="AVX"/>
    <s v="0402YC682KAT2A"/>
    <n v="26"/>
    <n v="70000"/>
    <n v="67648"/>
    <m/>
    <s v="Delivery"/>
    <m/>
    <n v="7670"/>
    <n v="0"/>
    <n v="0"/>
    <n v="7670"/>
    <n v="7670"/>
    <n v="2352"/>
    <n v="1635"/>
    <n v="846"/>
    <n v="3683"/>
    <s v="Can cover demand"/>
    <n v="5.4999999999999997E-3"/>
    <m/>
    <n v="-5.4999999999999997E-3"/>
    <m/>
    <m/>
    <m/>
    <x v="53"/>
    <m/>
    <m/>
    <m/>
    <m/>
    <m/>
    <m/>
    <x v="1"/>
    <x v="11"/>
    <m/>
    <m/>
    <m/>
    <m/>
    <m/>
    <m/>
    <m/>
    <m/>
    <m/>
  </r>
  <r>
    <s v="ASCAP-00057"/>
    <s v="CAP-00057"/>
    <s v="N"/>
    <s v="Khailih Fang"/>
    <s v="CAP, CER-X7R, 0.015uF, 10V, 10%, 0402"/>
    <s v="CAPACITOR-CERAMIC"/>
    <s v="JABIL CIRCUIT SPORE PTE LTD (IMAC)"/>
    <s v="SAMSUNG"/>
    <s v="CL05B153KO5NNNC"/>
    <n v="13"/>
    <n v="50000"/>
    <n v="50000"/>
    <m/>
    <s v="Delivery"/>
    <m/>
    <n v="0"/>
    <n v="0"/>
    <n v="0"/>
    <n v="0"/>
    <n v="0"/>
    <n v="0"/>
    <n v="0"/>
    <n v="0"/>
    <n v="0"/>
    <s v="No demand"/>
    <n v="1.9499999999999999E-3"/>
    <m/>
    <n v="-1.9499999999999999E-3"/>
    <m/>
    <m/>
    <m/>
    <x v="53"/>
    <m/>
    <m/>
    <m/>
    <m/>
    <m/>
    <m/>
    <x v="1"/>
    <x v="11"/>
    <m/>
    <m/>
    <m/>
    <m/>
    <m/>
    <m/>
    <m/>
    <m/>
    <m/>
  </r>
  <r>
    <s v="ASCAP-00062"/>
    <s v="CAP-00062"/>
    <s v="N"/>
    <s v="Eeling Khuan"/>
    <s v="CAP, CER-X7R, 2200PF, 10V, 10%, 0402"/>
    <s v="CAPACITOR-CERAMIC"/>
    <s v="JABIL CIRCUIT SPORE PTE LTD (IMAC)"/>
    <s v="YAGEO"/>
    <s v="CC0402KRX7R7BB222"/>
    <n v="12"/>
    <n v="10000"/>
    <n v="-1580"/>
    <m/>
    <s v="Delivery"/>
    <m/>
    <n v="67425"/>
    <n v="0"/>
    <n v="0"/>
    <n v="67425"/>
    <n v="67425"/>
    <n v="11580"/>
    <n v="8184"/>
    <n v="8176"/>
    <n v="47661"/>
    <s v="Can cover demand"/>
    <n v="1.0200000000000001E-3"/>
    <m/>
    <n v="-1.0200000000000001E-3"/>
    <m/>
    <m/>
    <m/>
    <x v="53"/>
    <m/>
    <m/>
    <m/>
    <m/>
    <m/>
    <m/>
    <x v="1"/>
    <x v="11"/>
    <m/>
    <m/>
    <m/>
    <m/>
    <m/>
    <m/>
    <m/>
    <m/>
    <m/>
  </r>
  <r>
    <s v="ASCAP-00065"/>
    <s v="CAP-00065"/>
    <s v="N"/>
    <s v="Eeling Khuan"/>
    <s v="CAP, CER-C0G, 220PF, 25V, 5%, 0402"/>
    <s v="CAPACITOR-CERAMIC"/>
    <s v="JABIL CIRCUIT SPORE PTE LTD (IMAC)"/>
    <s v="SAMSUNG"/>
    <s v="CL05C221JA5NNNC"/>
    <n v="29"/>
    <n v="50000"/>
    <n v="49979"/>
    <m/>
    <s v="Delivery"/>
    <m/>
    <n v="903"/>
    <n v="0"/>
    <n v="0"/>
    <n v="903"/>
    <n v="903"/>
    <n v="21"/>
    <n v="0"/>
    <n v="0"/>
    <n v="882"/>
    <s v="Can cover demand"/>
    <n v="2.4499999999999999E-3"/>
    <m/>
    <n v="-2.4499999999999999E-3"/>
    <m/>
    <m/>
    <m/>
    <x v="53"/>
    <m/>
    <m/>
    <m/>
    <m/>
    <m/>
    <m/>
    <x v="1"/>
    <x v="11"/>
    <m/>
    <m/>
    <m/>
    <m/>
    <m/>
    <m/>
    <m/>
    <m/>
    <m/>
  </r>
  <r>
    <s v="ASCAP-00069"/>
    <s v="CAP-00069"/>
    <s v="N"/>
    <s v="Eeling Khuan"/>
    <s v="CAP, CER-X7R, 1500PF, 25V, 10%, 0402"/>
    <s v="CAPACITOR-CERAMIC"/>
    <s v="JABIL CIRCUIT SPORE PTE LTD (IMAC)"/>
    <s v="KEMET"/>
    <s v="C0402C152K3RACTU"/>
    <n v="17"/>
    <n v="30000"/>
    <n v="25389"/>
    <m/>
    <s v="Delivery"/>
    <m/>
    <n v="10746"/>
    <n v="0"/>
    <n v="0"/>
    <n v="10746"/>
    <n v="10746"/>
    <n v="4611"/>
    <n v="2910"/>
    <n v="1136"/>
    <n v="3225"/>
    <s v="Can cover demand"/>
    <n v="1.83E-3"/>
    <m/>
    <n v="-1.83E-3"/>
    <m/>
    <m/>
    <m/>
    <x v="53"/>
    <m/>
    <m/>
    <m/>
    <m/>
    <m/>
    <m/>
    <x v="1"/>
    <x v="11"/>
    <m/>
    <m/>
    <m/>
    <m/>
    <m/>
    <m/>
    <m/>
    <m/>
    <m/>
  </r>
  <r>
    <s v="ASCAP-00070"/>
    <s v="CAP-00070"/>
    <s v="N"/>
    <s v="Eeling Khuan"/>
    <s v="CAP, CER-X7R, 10UF, 6.3V, 10%, 0805"/>
    <s v="CAPACITOR-CERAMIC"/>
    <s v="JABIL CIRCUIT SPORE PTE LTD (IMAC)"/>
    <s v="SAMSUNG"/>
    <s v="CL21B106KQQNNNG"/>
    <n v="13"/>
    <n v="20000"/>
    <n v="20000"/>
    <m/>
    <s v="Delivery"/>
    <m/>
    <n v="1771"/>
    <n v="0"/>
    <n v="0"/>
    <n v="1771"/>
    <n v="1771"/>
    <n v="0"/>
    <n v="0"/>
    <n v="0"/>
    <n v="1771"/>
    <s v="No demand"/>
    <n v="1.84E-2"/>
    <m/>
    <n v="-1.84E-2"/>
    <m/>
    <m/>
    <m/>
    <x v="53"/>
    <m/>
    <m/>
    <m/>
    <m/>
    <m/>
    <m/>
    <x v="1"/>
    <x v="11"/>
    <m/>
    <m/>
    <m/>
    <m/>
    <m/>
    <m/>
    <m/>
    <m/>
    <m/>
  </r>
  <r>
    <s v="ASCAP-00072"/>
    <s v="CAP-00072"/>
    <s v="N"/>
    <s v="Siewean Lim"/>
    <s v="CAP, CER-X7R, 0.01UF, 10V, 10%, 0402"/>
    <s v="CAPACITOR-CERAMIC"/>
    <s v="JABIL CIRCUIT SPORE PTE LTD (IMAC)"/>
    <s v="YAGEO"/>
    <s v="CC0402KRX7R6BB103"/>
    <n v="80"/>
    <n v="10000"/>
    <n v="8808"/>
    <m/>
    <s v="Delivery"/>
    <m/>
    <n v="10802"/>
    <n v="0"/>
    <n v="0"/>
    <n v="10802"/>
    <n v="10802"/>
    <n v="1192"/>
    <n v="684"/>
    <n v="684"/>
    <n v="8926"/>
    <s v="Can cover demand"/>
    <n v="9.2000000000000003E-4"/>
    <m/>
    <n v="-9.2000000000000003E-4"/>
    <m/>
    <m/>
    <m/>
    <x v="53"/>
    <m/>
    <m/>
    <m/>
    <m/>
    <m/>
    <m/>
    <x v="1"/>
    <x v="11"/>
    <m/>
    <m/>
    <m/>
    <m/>
    <m/>
    <m/>
    <m/>
    <m/>
    <m/>
  </r>
  <r>
    <s v="ASCAP-00073"/>
    <s v="CAP-00073"/>
    <s v="N"/>
    <s v="HuiLing Lau"/>
    <s v="&quot;CAP, CER-X7R, 1000PF, 25V, 10%, 0402,&quot;"/>
    <s v="CAPACITOR-CERAMIC"/>
    <s v="JABIL CIRCUIT SPORE PTE LTD (IMAC)"/>
    <s v="YAGEO"/>
    <s v="CC0402KRX7R8BB102"/>
    <n v="80"/>
    <n v="10000"/>
    <n v="-630517"/>
    <m/>
    <s v="Delivery"/>
    <m/>
    <n v="652630"/>
    <n v="170000"/>
    <n v="0"/>
    <n v="822630"/>
    <n v="822630"/>
    <n v="640517"/>
    <n v="428860"/>
    <n v="421624"/>
    <n v="-416747"/>
    <s v="Cannot cover demand"/>
    <n v="2.8E-3"/>
    <m/>
    <n v="-2.8E-3"/>
    <m/>
    <m/>
    <m/>
    <x v="53"/>
    <m/>
    <m/>
    <m/>
    <m/>
    <m/>
    <m/>
    <x v="1"/>
    <x v="11"/>
    <m/>
    <m/>
    <m/>
    <m/>
    <m/>
    <m/>
    <m/>
    <m/>
    <m/>
  </r>
  <r>
    <s v="ASCAP-00103"/>
    <s v="CAP-00103"/>
    <s v="N"/>
    <s v="Eeling Khuan"/>
    <s v="&quot;CAP, ALUM POLY, 330UF, 16V, 20%, RND &quot;"/>
    <s v="CAPACITOR-CERAMIC"/>
    <s v="JABIL CIRCUIT SPORE PTE LTD (IMAC)"/>
    <s v="NICHICON"/>
    <s v="PCJ1C331MCL1GS"/>
    <n v="15"/>
    <n v="2000"/>
    <n v="1900"/>
    <m/>
    <s v="Delivery"/>
    <m/>
    <n v="500"/>
    <n v="0"/>
    <n v="0"/>
    <n v="500"/>
    <n v="500"/>
    <n v="100"/>
    <n v="0"/>
    <n v="0"/>
    <n v="400"/>
    <s v="Can cover demand"/>
    <n v="0.58799999999999997"/>
    <m/>
    <n v="-0.58799999999999997"/>
    <m/>
    <m/>
    <m/>
    <x v="53"/>
    <m/>
    <m/>
    <m/>
    <m/>
    <m/>
    <m/>
    <x v="1"/>
    <x v="11"/>
    <m/>
    <m/>
    <m/>
    <m/>
    <m/>
    <m/>
    <m/>
    <m/>
    <m/>
  </r>
  <r>
    <s v="ASCAP-00104"/>
    <s v="CAP-00104"/>
    <s v="N"/>
    <s v="HuiLing Lau"/>
    <s v="CAP, CER-C0G, 33PF, 16V, 10%, 0402"/>
    <s v="CAPACITOR-CERAMIC"/>
    <s v="JABIL CIRCUIT SPORE PTE LTD (IMAC)"/>
    <s v="MURATAELEC"/>
    <s v="GRM1555C1H330JA01D"/>
    <n v="21"/>
    <n v="10000"/>
    <n v="-96921"/>
    <m/>
    <s v="Delivery"/>
    <m/>
    <n v="56558"/>
    <n v="60000"/>
    <n v="40000"/>
    <n v="116558"/>
    <n v="156558"/>
    <n v="106921"/>
    <n v="52327"/>
    <n v="49953"/>
    <n v="-102690"/>
    <s v="Cannot cover demand"/>
    <n v="1.6199999999999999E-3"/>
    <m/>
    <n v="-1.6199999999999999E-3"/>
    <m/>
    <m/>
    <m/>
    <x v="53"/>
    <m/>
    <m/>
    <m/>
    <m/>
    <m/>
    <m/>
    <x v="1"/>
    <x v="11"/>
    <m/>
    <m/>
    <m/>
    <m/>
    <m/>
    <m/>
    <m/>
    <m/>
    <m/>
  </r>
  <r>
    <s v="ASCAP-00105"/>
    <s v="CAP-00105"/>
    <s v="N"/>
    <s v="HuiLing Lau"/>
    <s v="&quot;CAP, CER-C0G, 100PF, 16V, 10%, 0402, &quot;"/>
    <s v="CAPACITOR-CERAMIC"/>
    <s v="JABIL CIRCUIT SPORE PTE LTD (IMAC)"/>
    <s v="YAGEO"/>
    <s v="CC0402JRNPO9BN101"/>
    <n v="80"/>
    <n v="10000"/>
    <n v="-1044439"/>
    <m/>
    <s v="Delivery"/>
    <m/>
    <n v="581917"/>
    <n v="510000"/>
    <n v="0"/>
    <n v="1091917"/>
    <n v="1091917"/>
    <n v="1054439"/>
    <n v="493089"/>
    <n v="456112"/>
    <n v="-965611"/>
    <s v="Cannot cover demand"/>
    <n v="1E-3"/>
    <m/>
    <n v="-1E-3"/>
    <m/>
    <m/>
    <m/>
    <x v="53"/>
    <m/>
    <m/>
    <m/>
    <m/>
    <m/>
    <m/>
    <x v="1"/>
    <x v="11"/>
    <m/>
    <m/>
    <m/>
    <m/>
    <m/>
    <m/>
    <m/>
    <m/>
    <m/>
  </r>
  <r>
    <s v="ASCAP-00106"/>
    <s v="CAP-00106"/>
    <s v="N"/>
    <s v="HuiLing Lau"/>
    <s v="CAP, CER-X5R, 10UF, 6.3V, 20%, 0805"/>
    <s v="CAPACITOR-CERAMIC"/>
    <s v="JABIL CIRCUIT SPORE PTE LTD (IMAC)"/>
    <s v="SAMSUNG"/>
    <s v="CL21A106MQFNNNE"/>
    <n v="15"/>
    <n v="10000"/>
    <n v="-2588984"/>
    <m/>
    <s v="Delivery"/>
    <m/>
    <n v="764320"/>
    <n v="1584000"/>
    <n v="658000"/>
    <n v="2348320"/>
    <n v="3006320"/>
    <n v="2598984"/>
    <n v="713518"/>
    <n v="690593"/>
    <n v="-2548182"/>
    <s v="Cannot cover demand"/>
    <n v="6.8999999999999999E-3"/>
    <m/>
    <n v="-6.8999999999999999E-3"/>
    <m/>
    <m/>
    <m/>
    <x v="53"/>
    <m/>
    <m/>
    <m/>
    <m/>
    <m/>
    <m/>
    <x v="1"/>
    <x v="11"/>
    <m/>
    <m/>
    <m/>
    <m/>
    <m/>
    <m/>
    <m/>
    <m/>
    <m/>
  </r>
  <r>
    <s v="ASCAP-00107"/>
    <s v="CAP-00107"/>
    <s v="N"/>
    <s v="HuiLing Lau"/>
    <s v="&quot;CAP, CER-X5R, 10UF, 10V, 20%, 0805, 8&quot;"/>
    <s v="CAPACITOR-CERAMIC"/>
    <s v="JABIL CIRCUIT SPORE PTE LTD (IMAC)"/>
    <s v="SAMSUNG"/>
    <s v="CL21A106MPFNNNE"/>
    <n v="15"/>
    <n v="10000"/>
    <n v="-1169865"/>
    <m/>
    <s v="Delivery"/>
    <m/>
    <n v="366720"/>
    <n v="836000"/>
    <n v="200000"/>
    <n v="1202720"/>
    <n v="1402720"/>
    <n v="1179865"/>
    <n v="351126"/>
    <n v="346979"/>
    <n v="-1164271"/>
    <s v="Cannot cover demand"/>
    <n v="8.7500000000000008E-3"/>
    <m/>
    <n v="-8.7500000000000008E-3"/>
    <m/>
    <m/>
    <m/>
    <x v="53"/>
    <m/>
    <m/>
    <m/>
    <m/>
    <m/>
    <m/>
    <x v="1"/>
    <x v="11"/>
    <m/>
    <m/>
    <m/>
    <m/>
    <m/>
    <m/>
    <m/>
    <m/>
    <m/>
  </r>
  <r>
    <s v="ASCAP-00108"/>
    <s v="CAP-00108"/>
    <s v="N"/>
    <s v="HuiLing Lau"/>
    <s v="CAP, CER-X7R, 3300PF, 10V, 10%, 0201"/>
    <s v="CAPACITOR-CERAMIC"/>
    <s v="JABIL CIRCUIT SPORE PTE LTD (IMAC)"/>
    <s v="MURATAELEC"/>
    <s v="GRM033R71C332KA88D"/>
    <n v="17"/>
    <n v="15000"/>
    <n v="-48938"/>
    <m/>
    <s v="Delivery"/>
    <m/>
    <n v="329599"/>
    <n v="0"/>
    <n v="0"/>
    <n v="329599"/>
    <n v="329599"/>
    <n v="63938"/>
    <n v="38264"/>
    <n v="40344"/>
    <n v="227397"/>
    <s v="Can cover demand"/>
    <n v="6.4999999999999997E-4"/>
    <m/>
    <n v="-6.4999999999999997E-4"/>
    <m/>
    <m/>
    <m/>
    <x v="53"/>
    <m/>
    <m/>
    <m/>
    <m/>
    <m/>
    <m/>
    <x v="1"/>
    <x v="11"/>
    <m/>
    <m/>
    <m/>
    <m/>
    <m/>
    <m/>
    <m/>
    <m/>
    <m/>
  </r>
  <r>
    <s v="ASCAP-00109"/>
    <s v="CAP-00109"/>
    <s v="N"/>
    <s v="HuiLing Lau"/>
    <s v="CAP, CER-X7R, 0.01UF, 10V, 10%, 0201"/>
    <s v="CAPACITOR-CERAMIC"/>
    <s v="JABIL CIRCUIT SPORE PTE LTD (IMAC)"/>
    <s v="WALSIN"/>
    <s v="0201B103K100CT"/>
    <n v="14"/>
    <n v="15000"/>
    <n v="-2252856"/>
    <m/>
    <s v="Delivery"/>
    <m/>
    <n v="1321163"/>
    <n v="420000"/>
    <n v="990000"/>
    <n v="1741163"/>
    <n v="2731163"/>
    <n v="2267856"/>
    <n v="1105920"/>
    <n v="1159770"/>
    <n v="-2052613"/>
    <s v="Cannot cover demand"/>
    <n v="8.9999999999999998E-4"/>
    <m/>
    <n v="-8.9999999999999998E-4"/>
    <m/>
    <m/>
    <m/>
    <x v="53"/>
    <m/>
    <m/>
    <m/>
    <m/>
    <m/>
    <m/>
    <x v="1"/>
    <x v="11"/>
    <m/>
    <m/>
    <m/>
    <m/>
    <m/>
    <m/>
    <m/>
    <m/>
    <m/>
  </r>
  <r>
    <s v="ASCAP-00111"/>
    <s v="CAP-00111"/>
    <s v="N"/>
    <s v="HuiLing Lau"/>
    <s v="&quot;CAP, CER-X7R, 2.2UF, 16V, 10%, 0805, &quot;"/>
    <s v="CAPACITOR-CERAMIC"/>
    <s v="JABIL CIRCUIT SPORE PTE LTD (IMAC)"/>
    <s v="SAMSUNG"/>
    <s v="CL21B225KOFNNNE"/>
    <n v="15"/>
    <n v="10000"/>
    <n v="-12969"/>
    <m/>
    <s v="Delivery"/>
    <m/>
    <n v="20817"/>
    <n v="10000"/>
    <n v="0"/>
    <n v="30817"/>
    <n v="30817"/>
    <n v="22969"/>
    <n v="10992"/>
    <n v="11050"/>
    <n v="-13144"/>
    <s v="Cannot cover demand"/>
    <n v="1.7330000000000002E-2"/>
    <m/>
    <n v="-1.7330000000000002E-2"/>
    <m/>
    <m/>
    <m/>
    <x v="53"/>
    <m/>
    <m/>
    <m/>
    <m/>
    <m/>
    <m/>
    <x v="1"/>
    <x v="11"/>
    <m/>
    <m/>
    <m/>
    <m/>
    <m/>
    <m/>
    <m/>
    <m/>
    <m/>
  </r>
  <r>
    <s v="ASCAP-00112"/>
    <s v="CAP-00112"/>
    <s v="N"/>
    <s v="HuiLing Lau"/>
    <s v="CAP, CER-X7R, 0.01UF, 50V, 10%, 0402"/>
    <s v="CAPACITOR-CERAMIC"/>
    <s v="JABIL CIRCUIT SPORE PTE LTD (IMAC)"/>
    <s v="MURATAELEC"/>
    <s v="GRM155R71H103KA88D"/>
    <n v="17"/>
    <n v="10000"/>
    <n v="-4422967"/>
    <m/>
    <s v="Delivery"/>
    <m/>
    <n v="1765970"/>
    <n v="3070000"/>
    <n v="1530000"/>
    <n v="4835970"/>
    <n v="6365970"/>
    <n v="4432967"/>
    <n v="2609584"/>
    <n v="2654193"/>
    <n v="-5276581"/>
    <s v="Cannot cover demand"/>
    <n v="1.1900000000000001E-3"/>
    <m/>
    <n v="-1.1900000000000001E-3"/>
    <m/>
    <m/>
    <m/>
    <x v="53"/>
    <m/>
    <m/>
    <m/>
    <m/>
    <m/>
    <m/>
    <x v="1"/>
    <x v="11"/>
    <m/>
    <m/>
    <m/>
    <m/>
    <m/>
    <m/>
    <m/>
    <m/>
    <m/>
  </r>
  <r>
    <s v="ASCAP-00113"/>
    <s v="CAP-00113"/>
    <s v="N"/>
    <s v="Eeling Khuan"/>
    <s v="CAP, CER-X7R, 1UF, 50V, 10%, 1206"/>
    <s v="CAPACITOR-CERAMIC"/>
    <s v="JABIL CIRCUIT SPORE PTE LTD (IMAC)"/>
    <s v="MURATAELEC"/>
    <s v="GRM31MR71H105KA88L"/>
    <n v="30"/>
    <n v="3000"/>
    <n v="2047"/>
    <m/>
    <s v="Delivery"/>
    <m/>
    <n v="18148"/>
    <n v="0"/>
    <n v="0"/>
    <n v="18148"/>
    <n v="18148"/>
    <n v="953"/>
    <n v="0"/>
    <n v="0"/>
    <n v="17195"/>
    <s v="Can cover demand"/>
    <n v="2.4109999999999999E-2"/>
    <m/>
    <n v="-2.4109999999999999E-2"/>
    <m/>
    <m/>
    <m/>
    <x v="53"/>
    <m/>
    <m/>
    <m/>
    <m/>
    <m/>
    <m/>
    <x v="1"/>
    <x v="11"/>
    <m/>
    <m/>
    <m/>
    <m/>
    <m/>
    <m/>
    <m/>
    <m/>
    <m/>
  </r>
  <r>
    <s v="ASCAP-00118"/>
    <s v="CAP-00118"/>
    <s v="N"/>
    <s v="HuiLing Lau"/>
    <s v="CAP, CER-X7R, 2200PF, 25V, 20%, 0402"/>
    <s v="CAPACITOR-CERAMIC"/>
    <s v="JABIL CIRCUIT SPORE PTE LTD (IMAC)"/>
    <s v="YAGEO"/>
    <s v="AC0402KRX7R8BB222"/>
    <n v="15"/>
    <n v="40000"/>
    <n v="-364300"/>
    <m/>
    <s v="Delivery"/>
    <m/>
    <n v="526854"/>
    <n v="0"/>
    <n v="0"/>
    <n v="526854"/>
    <n v="526854"/>
    <n v="404300"/>
    <n v="218979"/>
    <n v="180902"/>
    <n v="-96425"/>
    <s v="Cannot cover demand"/>
    <n v="2.5000000000000001E-3"/>
    <m/>
    <n v="-2.5000000000000001E-3"/>
    <m/>
    <m/>
    <m/>
    <x v="53"/>
    <m/>
    <m/>
    <m/>
    <m/>
    <m/>
    <m/>
    <x v="1"/>
    <x v="11"/>
    <m/>
    <m/>
    <m/>
    <m/>
    <m/>
    <m/>
    <m/>
    <m/>
    <m/>
  </r>
  <r>
    <s v="ASCAP-00119"/>
    <s v="CAP-00119"/>
    <s v="N"/>
    <s v="HuiLing Lau"/>
    <s v="CAP, CER-C0G, 27PF, 16V, 10%, 0402"/>
    <s v="CAPACITOR-CERAMIC"/>
    <s v="JABIL CIRCUIT SPORE PTE LTD (IMAC)"/>
    <s v="YAGEO"/>
    <s v="CC0402JRNPO9BN270"/>
    <n v="13"/>
    <n v="10000"/>
    <n v="-75202"/>
    <m/>
    <s v="Delivery"/>
    <m/>
    <n v="38238"/>
    <n v="40000"/>
    <n v="20000"/>
    <n v="78238"/>
    <n v="98238"/>
    <n v="85202"/>
    <n v="49892"/>
    <n v="46947"/>
    <n v="-96856"/>
    <s v="Cannot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CAP-00120"/>
    <s v="CAP-00120"/>
    <s v="N"/>
    <s v="HuiLing Lau"/>
    <s v="CAP, CER-X5R, 0.1UF, 6.3V, 10%, 0201"/>
    <s v="CAPACITOR-CERAMIC"/>
    <s v="JABIL CIRCUIT SPORE PTE LTD (IMAC)"/>
    <s v="MURATAELEC"/>
    <s v="GRM033R60J104KE19D"/>
    <n v="17"/>
    <n v="15000"/>
    <n v="-32232004"/>
    <m/>
    <s v="Delivery"/>
    <m/>
    <n v="10918363"/>
    <n v="21510000"/>
    <n v="7335000"/>
    <n v="32428363"/>
    <n v="39763363"/>
    <n v="32247004"/>
    <n v="12265043"/>
    <n v="10960660"/>
    <n v="-33593684"/>
    <s v="Cannot cover demand"/>
    <n v="1.4499999999999999E-3"/>
    <m/>
    <n v="-1.4499999999999999E-3"/>
    <m/>
    <m/>
    <m/>
    <x v="53"/>
    <m/>
    <m/>
    <m/>
    <m/>
    <m/>
    <m/>
    <x v="1"/>
    <x v="11"/>
    <m/>
    <m/>
    <m/>
    <m/>
    <m/>
    <m/>
    <m/>
    <m/>
    <m/>
  </r>
  <r>
    <s v="ASCAP-00121"/>
    <s v="CAP-00121"/>
    <s v="N"/>
    <s v="HuiLing Lau"/>
    <s v="CAP, CER-X5R, 0.033UF, 6.3V, 10%, 0201"/>
    <s v="CAPACITOR-CERAMIC"/>
    <s v="JABIL CIRCUIT SPORE PTE LTD (IMAC)"/>
    <s v="MURATAELEC"/>
    <s v="GRM033R60J333KE01D"/>
    <n v="17"/>
    <n v="15000"/>
    <n v="-47061"/>
    <m/>
    <s v="Delivery"/>
    <m/>
    <n v="128388"/>
    <n v="0"/>
    <n v="0"/>
    <n v="128388"/>
    <n v="128388"/>
    <n v="62061"/>
    <n v="18864"/>
    <n v="19944"/>
    <n v="47463"/>
    <s v="Can cover demand"/>
    <n v="1E-3"/>
    <m/>
    <n v="-1E-3"/>
    <m/>
    <m/>
    <m/>
    <x v="53"/>
    <m/>
    <m/>
    <m/>
    <m/>
    <m/>
    <m/>
    <x v="1"/>
    <x v="11"/>
    <m/>
    <m/>
    <m/>
    <m/>
    <m/>
    <m/>
    <m/>
    <m/>
    <m/>
  </r>
  <r>
    <s v="ASCAP-00124"/>
    <s v="CAP-00124"/>
    <s v="N"/>
    <s v="HuiLing Lau"/>
    <s v="&quot;CAP, ALUM POLY, 330UF, 2V, 20%, 7343,&quot;"/>
    <s v="CAPACITOR-CERAMIC"/>
    <s v="JABIL CIRCUIT SPORE PTE LTD (IMAC)"/>
    <s v="PANASONIC"/>
    <s v="EEFSX0D331XE"/>
    <n v="15"/>
    <n v="3500"/>
    <n v="-809037"/>
    <m/>
    <s v="Delivery"/>
    <m/>
    <n v="316909"/>
    <n v="371000"/>
    <n v="210000"/>
    <n v="687909"/>
    <n v="897909"/>
    <n v="812537"/>
    <n v="268828"/>
    <n v="240701"/>
    <n v="-764456"/>
    <s v="Cannot cover demand"/>
    <n v="0.19700000000000001"/>
    <m/>
    <n v="-0.19700000000000001"/>
    <m/>
    <m/>
    <m/>
    <x v="53"/>
    <m/>
    <m/>
    <m/>
    <m/>
    <m/>
    <m/>
    <x v="1"/>
    <x v="11"/>
    <m/>
    <m/>
    <m/>
    <m/>
    <m/>
    <m/>
    <m/>
    <m/>
    <m/>
  </r>
  <r>
    <s v="ASCAP-00125"/>
    <s v="CAP-00125"/>
    <s v="N"/>
    <s v="HuiLing Lau"/>
    <s v="CAP, CER-C0G, 47PF, 16V, 10%, 0402"/>
    <s v="CAPACITOR-CERAMIC"/>
    <s v="JABIL CIRCUIT SPORE PTE LTD (IMAC)"/>
    <s v="YAGEO"/>
    <s v="CC0402KRNPO9BN470"/>
    <n v="15"/>
    <n v="10000"/>
    <n v="-332905"/>
    <m/>
    <s v="Delivery"/>
    <m/>
    <n v="207826"/>
    <n v="190000"/>
    <n v="30000"/>
    <n v="397826"/>
    <n v="427826"/>
    <n v="342905"/>
    <n v="131846"/>
    <n v="130632"/>
    <n v="-266925"/>
    <s v="Cannot cover demand"/>
    <n v="1.5E-3"/>
    <m/>
    <n v="-1.5E-3"/>
    <m/>
    <m/>
    <m/>
    <x v="53"/>
    <m/>
    <m/>
    <m/>
    <m/>
    <m/>
    <m/>
    <x v="1"/>
    <x v="11"/>
    <m/>
    <m/>
    <m/>
    <m/>
    <m/>
    <m/>
    <m/>
    <m/>
    <m/>
  </r>
  <r>
    <s v="ASCAP-00127"/>
    <s v="CAP-00127"/>
    <s v="N"/>
    <s v="HuiLing Lau"/>
    <s v="CAP, CER-C0G, 2.2PF, 25V, 4.5%, 0402"/>
    <s v="CAPACITOR-CERAMIC"/>
    <s v="JABIL CIRCUIT SPORE PTE LTD (IMAC)"/>
    <s v="SAMSUNG"/>
    <s v="CL05C2R2BB5NNNC"/>
    <n v="21"/>
    <n v="50000"/>
    <n v="49483"/>
    <m/>
    <s v="Delivery"/>
    <m/>
    <n v="2499"/>
    <n v="0"/>
    <n v="0"/>
    <n v="2499"/>
    <n v="2499"/>
    <n v="517"/>
    <n v="132"/>
    <n v="132"/>
    <n v="1850"/>
    <s v="Can cover demand"/>
    <n v="3.3800000000000002E-3"/>
    <m/>
    <n v="-3.3800000000000002E-3"/>
    <m/>
    <m/>
    <m/>
    <x v="53"/>
    <m/>
    <m/>
    <m/>
    <m/>
    <m/>
    <m/>
    <x v="1"/>
    <x v="11"/>
    <m/>
    <m/>
    <m/>
    <m/>
    <m/>
    <m/>
    <m/>
    <m/>
    <m/>
  </r>
  <r>
    <s v="ASCAP-00130"/>
    <s v="CAP-00130"/>
    <s v="N"/>
    <s v="HuiLing Lau"/>
    <s v="CAP, CER-X7R, 5600PF, 25V, 10%, 0402"/>
    <s v="CAPACITOR-CERAMIC"/>
    <s v="JABIL CIRCUIT SPORE PTE LTD (IMAC)"/>
    <s v="YAGEO"/>
    <s v="CC0402KRX7R8BB562"/>
    <n v="15"/>
    <n v="10000"/>
    <n v="-43959"/>
    <m/>
    <s v="Delivery"/>
    <m/>
    <n v="26505"/>
    <n v="20000"/>
    <n v="30000"/>
    <n v="46505"/>
    <n v="76505"/>
    <n v="53959"/>
    <n v="32311"/>
    <n v="31255"/>
    <n v="-59765"/>
    <s v="Cannot cover demand"/>
    <n v="1.09E-3"/>
    <m/>
    <n v="-1.09E-3"/>
    <m/>
    <m/>
    <m/>
    <x v="53"/>
    <m/>
    <m/>
    <m/>
    <m/>
    <m/>
    <m/>
    <x v="1"/>
    <x v="11"/>
    <m/>
    <m/>
    <m/>
    <m/>
    <m/>
    <m/>
    <m/>
    <m/>
    <m/>
  </r>
  <r>
    <s v="ASCAP-00131"/>
    <s v="CAP-00131"/>
    <s v="N"/>
    <s v="HuiLing Lau"/>
    <s v="CAP, CER-X7R, 100PF, 16V, 10%, 0201,"/>
    <s v="CAPACITOR-CERAMIC"/>
    <s v="JABIL CIRCUIT SPORE PTE LTD (IMAC)"/>
    <s v="MURATAELEC"/>
    <s v="GRM033R71C101KA01D"/>
    <n v="17"/>
    <n v="15000"/>
    <n v="-47132"/>
    <m/>
    <s v="Delivery"/>
    <m/>
    <n v="57250"/>
    <n v="0"/>
    <n v="0"/>
    <n v="57250"/>
    <n v="57250"/>
    <n v="62132"/>
    <n v="12000"/>
    <n v="10080"/>
    <n v="-16882"/>
    <s v="Cannot cover demand"/>
    <n v="2.2499999999999998E-3"/>
    <m/>
    <n v="-2.2499999999999998E-3"/>
    <m/>
    <m/>
    <m/>
    <x v="53"/>
    <m/>
    <m/>
    <m/>
    <m/>
    <m/>
    <m/>
    <x v="1"/>
    <x v="11"/>
    <m/>
    <m/>
    <m/>
    <m/>
    <m/>
    <m/>
    <m/>
    <m/>
    <m/>
  </r>
  <r>
    <s v="ASCAP-00133"/>
    <s v="CAP-00133"/>
    <s v="N"/>
    <s v="CHIEHTING TEH"/>
    <s v="CAP, TANT-POLY, 330UF, 2.5V, 20%, 7343"/>
    <s v="CAPACITOR-CERAMIC"/>
    <s v="JABIL CIRCUIT SPORE PTE LTD (IMAC)"/>
    <s v="PANASONIC"/>
    <s v="2R5TPE330M9"/>
    <n v="13"/>
    <n v="3000"/>
    <n v="-51069"/>
    <m/>
    <s v="Delivery"/>
    <m/>
    <n v="21554"/>
    <n v="29034"/>
    <n v="0"/>
    <n v="50588"/>
    <n v="50588"/>
    <n v="54069"/>
    <n v="6110"/>
    <n v="6654"/>
    <n v="-38625"/>
    <s v="Cannot cover demand"/>
    <n v="0.46500000000000002"/>
    <m/>
    <n v="-0.46500000000000002"/>
    <m/>
    <m/>
    <m/>
    <x v="53"/>
    <m/>
    <m/>
    <m/>
    <m/>
    <m/>
    <m/>
    <x v="1"/>
    <x v="11"/>
    <m/>
    <m/>
    <m/>
    <m/>
    <m/>
    <m/>
    <m/>
    <m/>
    <m/>
  </r>
  <r>
    <s v="ASCAP-00134"/>
    <s v="CAP-00134"/>
    <s v="N"/>
    <s v="CHIEHTING TEH"/>
    <s v="CAP, CER-X7R, 1000PF, 2000V, 20%, 1808"/>
    <s v="CAPACITOR-CERAMIC"/>
    <s v="JABIL CIRCUIT SPORE PTE LTD (IMAC)"/>
    <s v="AVX"/>
    <s v="1808WC102MAT1A"/>
    <n v="15"/>
    <n v="2000"/>
    <n v="-28166"/>
    <m/>
    <s v="Delivery"/>
    <m/>
    <n v="11978"/>
    <n v="20000"/>
    <n v="16000"/>
    <n v="31978"/>
    <n v="47978"/>
    <n v="30166"/>
    <n v="11826"/>
    <n v="10885"/>
    <n v="-30014"/>
    <s v="Cannot cover demand"/>
    <n v="6.7000000000000004E-2"/>
    <m/>
    <n v="-6.7000000000000004E-2"/>
    <m/>
    <m/>
    <m/>
    <x v="53"/>
    <m/>
    <m/>
    <m/>
    <m/>
    <m/>
    <m/>
    <x v="1"/>
    <x v="11"/>
    <m/>
    <m/>
    <m/>
    <m/>
    <m/>
    <m/>
    <m/>
    <m/>
    <m/>
  </r>
  <r>
    <s v="ASCAP-00136"/>
    <s v="CAP-00136"/>
    <s v="N"/>
    <s v="HuiLing Lau"/>
    <s v="CAP, CER-X7R, 0.22UF, 25V, 20%, 0805"/>
    <s v="CAPACITOR-CERAMIC"/>
    <s v="JABIL CIRCUIT SPORE PTE LTD (IMAC)"/>
    <s v="SAMSUNG"/>
    <s v="CL21B224KAFNNNE"/>
    <n v="15"/>
    <n v="10000"/>
    <n v="7329"/>
    <m/>
    <s v="Delivery"/>
    <m/>
    <n v="10338"/>
    <n v="0"/>
    <n v="0"/>
    <n v="10338"/>
    <n v="10338"/>
    <n v="2671"/>
    <n v="240"/>
    <n v="240"/>
    <n v="7427"/>
    <s v="Can cover demand"/>
    <n v="4.4999999999999997E-3"/>
    <m/>
    <n v="-4.4999999999999997E-3"/>
    <m/>
    <m/>
    <m/>
    <x v="53"/>
    <m/>
    <m/>
    <m/>
    <m/>
    <m/>
    <m/>
    <x v="1"/>
    <x v="11"/>
    <m/>
    <m/>
    <m/>
    <m/>
    <m/>
    <m/>
    <m/>
    <m/>
    <m/>
  </r>
  <r>
    <s v="ASCAP-00137"/>
    <s v="CAP-00137"/>
    <s v="N"/>
    <s v="HuiLing Lau"/>
    <s v="&quot;CAP, CER-X7R, 0.015UF, 16V, 10%, 0402&quot;"/>
    <s v="CAPACITOR-CERAMIC"/>
    <s v="JABIL CIRCUIT SPORE PTE LTD (IMAC)"/>
    <s v="YAGEO"/>
    <s v="CC0402KRX7R7BB153"/>
    <n v="15"/>
    <n v="10000"/>
    <n v="-111876"/>
    <m/>
    <s v="Delivery"/>
    <m/>
    <n v="141433"/>
    <n v="0"/>
    <n v="30000"/>
    <n v="141433"/>
    <n v="171433"/>
    <n v="121876"/>
    <n v="74985"/>
    <n v="75191"/>
    <n v="-55428"/>
    <s v="Cannot cover demand"/>
    <n v="1.9499999999999999E-3"/>
    <m/>
    <n v="-1.9499999999999999E-3"/>
    <m/>
    <m/>
    <m/>
    <x v="53"/>
    <m/>
    <m/>
    <m/>
    <m/>
    <m/>
    <m/>
    <x v="1"/>
    <x v="11"/>
    <m/>
    <m/>
    <m/>
    <m/>
    <m/>
    <m/>
    <m/>
    <m/>
    <m/>
  </r>
  <r>
    <s v="ASCAP-00138"/>
    <s v="CAP-00138"/>
    <s v="N"/>
    <s v="HuiLing Lau"/>
    <s v="CAP, CER-X7R, 0.047UF, 16V, 10%, 0402"/>
    <s v="CAPACITOR-CERAMIC"/>
    <s v="JABIL CIRCUIT SPORE PTE LTD (IMAC)"/>
    <s v="MURATAELEC"/>
    <s v="GRM155R71E473KA88D"/>
    <n v="17"/>
    <n v="10000"/>
    <n v="-2327727"/>
    <m/>
    <s v="Delivery"/>
    <m/>
    <n v="723842"/>
    <n v="1730000"/>
    <n v="710000"/>
    <n v="2453842"/>
    <n v="3163842"/>
    <n v="2337727"/>
    <n v="1273904"/>
    <n v="1300567"/>
    <n v="-2887789"/>
    <s v="Cannot cover demand"/>
    <n v="2.2000000000000001E-3"/>
    <m/>
    <n v="-2.2000000000000001E-3"/>
    <m/>
    <m/>
    <m/>
    <x v="53"/>
    <m/>
    <m/>
    <m/>
    <m/>
    <m/>
    <m/>
    <x v="1"/>
    <x v="11"/>
    <m/>
    <m/>
    <m/>
    <m/>
    <m/>
    <m/>
    <m/>
    <m/>
    <m/>
  </r>
  <r>
    <s v="ASCAP-00139"/>
    <s v="CAP-00139"/>
    <s v="N"/>
    <s v="HuiLing Lau"/>
    <s v="CAP, CER-C0G, 150PF, 16V, 10%, 0402"/>
    <s v="CAPACITOR-CERAMIC"/>
    <s v="JABIL CIRCUIT SPORE PTE LTD (IMAC)"/>
    <s v="MURATAELEC"/>
    <s v="GRM1555C1H151JA01D"/>
    <n v="21"/>
    <n v="10000"/>
    <n v="-358260"/>
    <m/>
    <s v="Delivery"/>
    <m/>
    <n v="193809"/>
    <n v="200000"/>
    <n v="120000"/>
    <n v="393809"/>
    <n v="513809"/>
    <n v="368260"/>
    <n v="143124"/>
    <n v="129594"/>
    <n v="-317575"/>
    <s v="Cannot cover demand"/>
    <n v="1.8799999999999999E-3"/>
    <m/>
    <n v="-1.8799999999999999E-3"/>
    <m/>
    <m/>
    <m/>
    <x v="53"/>
    <m/>
    <m/>
    <m/>
    <m/>
    <m/>
    <m/>
    <x v="1"/>
    <x v="11"/>
    <m/>
    <m/>
    <m/>
    <m/>
    <m/>
    <m/>
    <m/>
    <m/>
    <m/>
  </r>
  <r>
    <s v="ASCAP-00141"/>
    <s v="CAP-00141"/>
    <s v="N"/>
    <s v="CHIEHTING TEH"/>
    <s v="CAP, CER-C0G, 56PF, 16V, 10%, 0402"/>
    <s v="CAPACITOR-CERAMIC"/>
    <s v="JABIL CIRCUIT SPORE PTE LTD (IMAC)"/>
    <s v="SAMSUNG"/>
    <s v="CL05C560JB5NNNC"/>
    <n v="21"/>
    <n v="50000"/>
    <n v="1451"/>
    <m/>
    <s v="Delivery"/>
    <m/>
    <n v="25869"/>
    <n v="10000"/>
    <n v="0"/>
    <n v="35869"/>
    <n v="35869"/>
    <n v="48549"/>
    <n v="10652"/>
    <n v="9344"/>
    <n v="-33332"/>
    <s v="Cannot cover demand"/>
    <n v="2.0899999999999998E-3"/>
    <m/>
    <n v="-2.0899999999999998E-3"/>
    <m/>
    <m/>
    <m/>
    <x v="53"/>
    <m/>
    <m/>
    <m/>
    <m/>
    <m/>
    <m/>
    <x v="1"/>
    <x v="11"/>
    <m/>
    <m/>
    <m/>
    <m/>
    <m/>
    <m/>
    <m/>
    <m/>
    <m/>
  </r>
  <r>
    <s v="ASCAP-00142"/>
    <s v="CAP-00142"/>
    <s v="N"/>
    <s v="HuiLing Lau"/>
    <s v="CAP, CER-C0G, 68PF, 16V, 10%, 0402"/>
    <s v="CAPACITOR-CERAMIC"/>
    <s v="JABIL CIRCUIT SPORE PTE LTD (IMAC)"/>
    <s v="MURATAELEC"/>
    <s v="GRM1555C1H680JA01D"/>
    <n v="21"/>
    <n v="10000"/>
    <n v="-30612"/>
    <m/>
    <s v="Delivery"/>
    <m/>
    <n v="7023"/>
    <n v="30000"/>
    <n v="30000"/>
    <n v="37023"/>
    <n v="67023"/>
    <n v="40612"/>
    <n v="24138"/>
    <n v="23664"/>
    <n v="-57727"/>
    <s v="Cannot cover demand"/>
    <n v="1.41E-3"/>
    <m/>
    <n v="-1.41E-3"/>
    <m/>
    <m/>
    <m/>
    <x v="53"/>
    <m/>
    <m/>
    <m/>
    <m/>
    <m/>
    <m/>
    <x v="1"/>
    <x v="11"/>
    <m/>
    <m/>
    <m/>
    <m/>
    <m/>
    <m/>
    <m/>
    <m/>
    <m/>
  </r>
  <r>
    <s v="ASCAP-00143"/>
    <s v="CAP-00143"/>
    <s v="N"/>
    <s v="HuiLing Lau"/>
    <s v="CAP, CER-X7R, 0.01UF, 25V, 10%, 0402 "/>
    <s v="CAPACITOR-CERAMIC"/>
    <s v="JABIL CIRCUIT SPORE PTE LTD (IMAC)"/>
    <s v="YAGEO"/>
    <s v="CC0402KRX7R8BB103"/>
    <n v="80"/>
    <n v="10000"/>
    <n v="-199722"/>
    <m/>
    <s v="Delivery"/>
    <m/>
    <n v="183340"/>
    <n v="120000"/>
    <n v="0"/>
    <n v="303340"/>
    <n v="303340"/>
    <n v="209722"/>
    <n v="109347"/>
    <n v="99620"/>
    <n v="-135729"/>
    <s v="Cannot cover demand"/>
    <n v="1.1999999999999999E-3"/>
    <m/>
    <n v="-1.1999999999999999E-3"/>
    <m/>
    <m/>
    <m/>
    <x v="53"/>
    <m/>
    <m/>
    <m/>
    <m/>
    <m/>
    <m/>
    <x v="1"/>
    <x v="11"/>
    <m/>
    <m/>
    <m/>
    <m/>
    <m/>
    <m/>
    <m/>
    <m/>
    <m/>
  </r>
  <r>
    <s v="ASCAP-00144"/>
    <s v="CAP-00144"/>
    <s v="N"/>
    <s v="HuiLing Lau"/>
    <s v="CAP, CER-C0G, 120PF, 16V, 10%, 0402 "/>
    <s v="CAPACITOR-CERAMIC"/>
    <s v="JABIL CIRCUIT SPORE PTE LTD (IMAC)"/>
    <s v="YAGEO"/>
    <s v="CC0402JRNPO9BN121"/>
    <n v="13"/>
    <n v="10000"/>
    <n v="-61851"/>
    <m/>
    <s v="Delivery"/>
    <m/>
    <n v="72792"/>
    <n v="20000"/>
    <n v="0"/>
    <n v="92792"/>
    <n v="92792"/>
    <n v="71851"/>
    <n v="35598"/>
    <n v="22378"/>
    <n v="-34657"/>
    <s v="Cannot cover demand"/>
    <n v="4.7000000000000002E-3"/>
    <m/>
    <n v="-4.7000000000000002E-3"/>
    <m/>
    <m/>
    <m/>
    <x v="53"/>
    <m/>
    <m/>
    <m/>
    <m/>
    <m/>
    <m/>
    <x v="1"/>
    <x v="11"/>
    <m/>
    <m/>
    <m/>
    <m/>
    <m/>
    <m/>
    <m/>
    <m/>
    <m/>
  </r>
  <r>
    <s v="ASCAP-00146"/>
    <s v="CAP-00146"/>
    <s v="N"/>
    <s v="Siewean Lim"/>
    <s v="&quot;CAP, CER-X7R, 3900PF, 25V, 20%, 0402,&quot;"/>
    <s v="CAPACITOR-CERAMIC"/>
    <s v="JABIL CIRCUIT SPORE PTE LTD (IMAC)"/>
    <s v="YAGEO"/>
    <s v="CC0402KRX7R8BB392"/>
    <n v="15"/>
    <n v="10000"/>
    <n v="-36663"/>
    <m/>
    <s v="Delivery"/>
    <m/>
    <n v="48854"/>
    <n v="0"/>
    <n v="20000"/>
    <n v="48854"/>
    <n v="68854"/>
    <n v="46663"/>
    <n v="37660"/>
    <n v="36995"/>
    <n v="-35469"/>
    <s v="Cannot cover demand"/>
    <n v="2.5500000000000002E-3"/>
    <m/>
    <n v="-2.5500000000000002E-3"/>
    <m/>
    <m/>
    <m/>
    <x v="53"/>
    <m/>
    <m/>
    <m/>
    <m/>
    <m/>
    <m/>
    <x v="1"/>
    <x v="11"/>
    <m/>
    <m/>
    <m/>
    <m/>
    <m/>
    <m/>
    <m/>
    <m/>
    <m/>
  </r>
  <r>
    <s v="ASCAP-00148"/>
    <s v="CAP-00148"/>
    <s v="N"/>
    <s v="Eeling Khuan"/>
    <s v="CAP, CER-X7R, 2200PF, 50V, 10%, 125C, 04"/>
    <s v="CAPACITOR-CERAMIC"/>
    <s v="JABIL CIRCUIT SPORE PTE LTD (IMAC)"/>
    <s v="YAGEO"/>
    <s v="CC0402KRX7R9BB222"/>
    <n v="11"/>
    <n v="10000"/>
    <n v="10000"/>
    <m/>
    <s v="Delivery"/>
    <m/>
    <n v="998"/>
    <n v="0"/>
    <n v="0"/>
    <n v="998"/>
    <n v="998"/>
    <n v="0"/>
    <n v="0"/>
    <n v="0"/>
    <n v="998"/>
    <s v="No demand"/>
    <n v="1.6999999999999999E-3"/>
    <m/>
    <n v="-1.6999999999999999E-3"/>
    <m/>
    <m/>
    <m/>
    <x v="53"/>
    <m/>
    <m/>
    <m/>
    <m/>
    <m/>
    <m/>
    <x v="1"/>
    <x v="11"/>
    <m/>
    <m/>
    <m/>
    <m/>
    <m/>
    <m/>
    <m/>
    <m/>
    <m/>
  </r>
  <r>
    <s v="ASCAP-00150"/>
    <s v="CAP-00150"/>
    <s v="N"/>
    <s v="HuiLing Lau"/>
    <s v="CAP, CER-X7R, 0.033UF, 25V, 10%, 0402"/>
    <s v="CAPACITOR-CERAMIC"/>
    <s v="JABIL CIRCUIT SPORE PTE LTD (IMAC)"/>
    <s v="MURATAELEC"/>
    <s v="GRM155R71E333KA88D"/>
    <n v="21"/>
    <n v="10000"/>
    <n v="5331"/>
    <m/>
    <s v="Delivery"/>
    <m/>
    <n v="9140"/>
    <n v="0"/>
    <n v="0"/>
    <n v="9140"/>
    <n v="9140"/>
    <n v="4669"/>
    <n v="2631"/>
    <n v="2450"/>
    <n v="1840"/>
    <s v="Can cover demand"/>
    <n v="3.6600000000000001E-3"/>
    <m/>
    <n v="-3.6600000000000001E-3"/>
    <m/>
    <m/>
    <m/>
    <x v="53"/>
    <m/>
    <m/>
    <m/>
    <m/>
    <m/>
    <m/>
    <x v="1"/>
    <x v="11"/>
    <m/>
    <m/>
    <m/>
    <m/>
    <m/>
    <m/>
    <m/>
    <m/>
    <m/>
  </r>
  <r>
    <s v="ASCAP-00151"/>
    <s v="CAP-00151"/>
    <s v="N"/>
    <s v="HuiLing Lau"/>
    <s v="CAP, CER-X5R, 4.7UF, 10V, 20%, 0603"/>
    <s v="CAPACITOR-CERAMIC"/>
    <s v="JABIL CIRCUIT SPORE PTE LTD (IMAC)"/>
    <s v="YAGEO"/>
    <s v="CC0603KRX5R6BB475"/>
    <n v="15"/>
    <n v="4000"/>
    <n v="-1442501"/>
    <m/>
    <s v="Delivery"/>
    <m/>
    <n v="965990"/>
    <n v="432000"/>
    <n v="380000"/>
    <n v="1397990"/>
    <n v="1777990"/>
    <n v="1446501"/>
    <n v="540931"/>
    <n v="529966"/>
    <n v="-1021442"/>
    <s v="Cannot cover demand"/>
    <n v="4.3099999999999996E-3"/>
    <m/>
    <n v="-4.3099999999999996E-3"/>
    <m/>
    <m/>
    <m/>
    <x v="53"/>
    <m/>
    <m/>
    <m/>
    <m/>
    <m/>
    <m/>
    <x v="1"/>
    <x v="11"/>
    <m/>
    <m/>
    <m/>
    <m/>
    <m/>
    <m/>
    <m/>
    <m/>
    <m/>
  </r>
  <r>
    <s v="ASCAP-00152"/>
    <s v="CAP-00152"/>
    <s v="N"/>
    <s v="HuiLing Lau"/>
    <s v="CAP, CER-X5R, 1UF, 6.3V, 10%, 0402"/>
    <s v="CAPACITOR-CERAMIC"/>
    <s v="JABIL CIRCUIT SPORE PTE LTD (IMAC)"/>
    <s v="WALSIN"/>
    <s v="0402X105K6R3CT"/>
    <n v="16"/>
    <n v="10000"/>
    <n v="-8367941"/>
    <m/>
    <s v="Delivery"/>
    <m/>
    <n v="3506594"/>
    <n v="2550000"/>
    <n v="2380000"/>
    <n v="6056594"/>
    <n v="8436594"/>
    <n v="8377941"/>
    <n v="4356532"/>
    <n v="4342795"/>
    <n v="-9227879"/>
    <s v="Cannot cover demand"/>
    <n v="1.75E-3"/>
    <m/>
    <n v="-1.75E-3"/>
    <m/>
    <m/>
    <m/>
    <x v="53"/>
    <m/>
    <m/>
    <m/>
    <m/>
    <m/>
    <m/>
    <x v="1"/>
    <x v="11"/>
    <m/>
    <m/>
    <m/>
    <m/>
    <m/>
    <m/>
    <m/>
    <m/>
    <m/>
  </r>
  <r>
    <s v="ASCAP-00153"/>
    <s v="CAP-00153"/>
    <s v="N"/>
    <s v="HuiLing Lau"/>
    <s v="CAP, CER-X7R, 0.1UF, 10V, 10%, 0402"/>
    <s v="CAPACITOR-CERAMIC"/>
    <s v="JABIL CIRCUIT SPORE PTE LTD (IMAC)"/>
    <s v="MURATAELEC"/>
    <s v="GRM155R71A104KA01D"/>
    <n v="21"/>
    <n v="10000"/>
    <n v="-3833225"/>
    <m/>
    <s v="Delivery"/>
    <m/>
    <n v="2476263"/>
    <n v="1480000"/>
    <n v="1670000"/>
    <n v="3956263"/>
    <n v="5626263"/>
    <n v="3843225"/>
    <n v="1620571"/>
    <n v="1545727"/>
    <n v="-2987533"/>
    <s v="Cannot cover demand"/>
    <n v="2E-3"/>
    <m/>
    <n v="-2E-3"/>
    <m/>
    <m/>
    <m/>
    <x v="53"/>
    <m/>
    <m/>
    <m/>
    <m/>
    <m/>
    <m/>
    <x v="1"/>
    <x v="11"/>
    <m/>
    <m/>
    <m/>
    <m/>
    <m/>
    <m/>
    <m/>
    <m/>
    <m/>
  </r>
  <r>
    <s v="ASCAP-00154"/>
    <s v="CAP-00154"/>
    <s v="N"/>
    <s v="HuiLing Lau"/>
    <s v="&quot;CAP, CER-X7R, 0.012UF, 16V, 10%, 0402&quot;"/>
    <s v="CAPACITOR-CERAMIC"/>
    <s v="JABIL CIRCUIT SPORE PTE LTD (IMAC)"/>
    <s v="YAGEO"/>
    <s v="CC0402KRX7R7BB123"/>
    <n v="15"/>
    <n v="10000"/>
    <n v="-45176"/>
    <m/>
    <s v="Delivery"/>
    <m/>
    <n v="21486"/>
    <n v="30000"/>
    <n v="20000"/>
    <n v="51486"/>
    <n v="71486"/>
    <n v="55176"/>
    <n v="25907"/>
    <n v="26899"/>
    <n v="-59597"/>
    <s v="Cannot cover demand"/>
    <n v="3.8999999999999998E-3"/>
    <m/>
    <n v="-3.8999999999999998E-3"/>
    <m/>
    <m/>
    <m/>
    <x v="53"/>
    <m/>
    <m/>
    <m/>
    <m/>
    <m/>
    <m/>
    <x v="1"/>
    <x v="11"/>
    <m/>
    <m/>
    <m/>
    <m/>
    <m/>
    <m/>
    <m/>
    <m/>
    <m/>
  </r>
  <r>
    <s v="ASCAP-00155"/>
    <s v="CAP-00155"/>
    <s v="N"/>
    <s v="CHIEHTING TEH"/>
    <s v="CAP, CER-X7R, 4700PF, 6.3V, 10%, 0402"/>
    <s v="CAPACITOR-CERAMIC"/>
    <s v="JABIL CIRCUIT SPORE PTE LTD (IMAC)"/>
    <s v="AVX"/>
    <s v="04025C472KAT2A"/>
    <n v="11"/>
    <n v="70000"/>
    <n v="68808"/>
    <m/>
    <s v="Delivery"/>
    <m/>
    <n v="21765"/>
    <n v="0"/>
    <n v="0"/>
    <n v="21765"/>
    <n v="21765"/>
    <n v="1192"/>
    <n v="684"/>
    <n v="684"/>
    <n v="19889"/>
    <s v="Can cover demand"/>
    <n v="3.5000000000000001E-3"/>
    <m/>
    <n v="-3.5000000000000001E-3"/>
    <m/>
    <m/>
    <m/>
    <x v="53"/>
    <m/>
    <m/>
    <m/>
    <m/>
    <m/>
    <m/>
    <x v="1"/>
    <x v="11"/>
    <m/>
    <m/>
    <m/>
    <m/>
    <m/>
    <m/>
    <m/>
    <m/>
    <m/>
  </r>
  <r>
    <s v="ASCAP-00156"/>
    <s v="CAP-00156"/>
    <s v="N"/>
    <s v="HuiLing Lau"/>
    <s v="&quot;CAP, CER-X7R, 0.022UF, 16V, 10%, 0402&quot;"/>
    <s v="CAPACITOR-CERAMIC"/>
    <s v="JABIL CIRCUIT SPORE PTE LTD (IMAC)"/>
    <s v="MURATAELEC"/>
    <s v="GRM155R71C223KA01D"/>
    <n v="17"/>
    <n v="10000"/>
    <n v="-2622700"/>
    <m/>
    <s v="Delivery"/>
    <m/>
    <n v="860981"/>
    <n v="1710000"/>
    <n v="1010000"/>
    <n v="2570981"/>
    <n v="3580981"/>
    <n v="2632700"/>
    <n v="1503572"/>
    <n v="1387257"/>
    <n v="-3275291"/>
    <s v="Cannot cover demand"/>
    <n v="2.0999999999999999E-3"/>
    <m/>
    <n v="-2.0999999999999999E-3"/>
    <m/>
    <m/>
    <m/>
    <x v="53"/>
    <m/>
    <m/>
    <m/>
    <m/>
    <m/>
    <m/>
    <x v="1"/>
    <x v="11"/>
    <m/>
    <m/>
    <m/>
    <m/>
    <m/>
    <m/>
    <m/>
    <m/>
    <m/>
  </r>
  <r>
    <s v="ASCAP-00157"/>
    <s v="CAP-00157"/>
    <s v="N"/>
    <s v="HuiLing Lau"/>
    <s v="CAP, CER-X7R, 3900PF, 50V, 5%, 0402"/>
    <s v="CAPACITOR-CERAMIC"/>
    <s v="JABIL CIRCUIT SPORE PTE LTD (IMAC)"/>
    <s v="NICCOMP"/>
    <s v="NMC0402X7R392J50TRPF"/>
    <n v="30"/>
    <n v="10000"/>
    <n v="10000"/>
    <m/>
    <s v="Delivery"/>
    <m/>
    <n v="8819"/>
    <n v="0"/>
    <n v="0"/>
    <n v="8819"/>
    <n v="8819"/>
    <n v="0"/>
    <n v="0"/>
    <n v="0"/>
    <n v="8819"/>
    <s v="No demand"/>
    <n v="3.0000000000000001E-3"/>
    <m/>
    <n v="-3.0000000000000001E-3"/>
    <m/>
    <m/>
    <m/>
    <x v="53"/>
    <m/>
    <m/>
    <m/>
    <m/>
    <m/>
    <m/>
    <x v="1"/>
    <x v="11"/>
    <m/>
    <m/>
    <m/>
    <m/>
    <m/>
    <m/>
    <m/>
    <m/>
    <m/>
  </r>
  <r>
    <s v="ASCAP-00158"/>
    <s v="CAP-00158"/>
    <s v="N"/>
    <s v="CHIEHTING TEH"/>
    <s v="CAP, CER-X7R, 0.056UF , 16V, 10%, 0402"/>
    <s v="CAPACITOR-CERAMIC"/>
    <s v="JABIL CIRCUIT SPORE PTE LTD (IMAC)"/>
    <s v="AVX"/>
    <s v="0402YC563KAT2A"/>
    <n v="11"/>
    <n v="20000"/>
    <n v="-23217"/>
    <m/>
    <s v="Delivery"/>
    <m/>
    <n v="28767"/>
    <n v="20000"/>
    <n v="10000"/>
    <n v="48767"/>
    <n v="58767"/>
    <n v="43217"/>
    <n v="13749"/>
    <n v="12695"/>
    <n v="-28199"/>
    <s v="Cannot cover demand"/>
    <n v="6.62E-3"/>
    <m/>
    <n v="-6.62E-3"/>
    <m/>
    <m/>
    <m/>
    <x v="53"/>
    <m/>
    <m/>
    <m/>
    <m/>
    <m/>
    <m/>
    <x v="1"/>
    <x v="11"/>
    <m/>
    <m/>
    <m/>
    <m/>
    <m/>
    <m/>
    <m/>
    <m/>
    <m/>
  </r>
  <r>
    <s v="ASCAP-00159"/>
    <s v="CAP-00159"/>
    <s v="N"/>
    <s v="HuiLing Lau"/>
    <s v="CAP, CER-X5R, 0.12UF , 6.3V, 10%, 0402"/>
    <s v="CAPACITOR-CERAMIC"/>
    <s v="JABIL CIRCUIT SPORE PTE LTD (IMAC)"/>
    <s v="MURATAELEC"/>
    <s v="GRM155R60J124KE01D"/>
    <n v="21"/>
    <n v="10000"/>
    <n v="10000"/>
    <m/>
    <s v="Delivery"/>
    <m/>
    <n v="5084"/>
    <n v="0"/>
    <n v="0"/>
    <n v="5084"/>
    <n v="5084"/>
    <n v="0"/>
    <n v="0"/>
    <n v="0"/>
    <n v="5084"/>
    <s v="No demand"/>
    <n v="7.9399999999999991E-3"/>
    <m/>
    <n v="-7.9399999999999991E-3"/>
    <m/>
    <m/>
    <m/>
    <x v="53"/>
    <m/>
    <m/>
    <m/>
    <m/>
    <m/>
    <m/>
    <x v="1"/>
    <x v="11"/>
    <m/>
    <m/>
    <m/>
    <m/>
    <m/>
    <m/>
    <m/>
    <m/>
    <m/>
  </r>
  <r>
    <s v="ASCAP-00160"/>
    <s v="CAP-00160"/>
    <s v="N"/>
    <s v="HuiLing Lau"/>
    <s v="CAP, CER-X7R, 390PF, 50V, 10%, 0402"/>
    <s v="CAPACITOR-CERAMIC"/>
    <s v="JABIL CIRCUIT SPORE PTE LTD (IMAC)"/>
    <s v="YAGEO"/>
    <s v="CC0402KRX7R9BB391"/>
    <n v="15"/>
    <n v="10000"/>
    <n v="6180"/>
    <m/>
    <s v="Delivery"/>
    <m/>
    <n v="11233"/>
    <n v="0"/>
    <n v="0"/>
    <n v="11233"/>
    <n v="11233"/>
    <n v="3820"/>
    <n v="2549"/>
    <n v="2554"/>
    <n v="4864"/>
    <s v="Can cover demand"/>
    <n v="2.5500000000000002E-3"/>
    <m/>
    <n v="-2.5500000000000002E-3"/>
    <m/>
    <m/>
    <m/>
    <x v="53"/>
    <m/>
    <m/>
    <m/>
    <m/>
    <m/>
    <m/>
    <x v="1"/>
    <x v="11"/>
    <m/>
    <m/>
    <m/>
    <m/>
    <m/>
    <m/>
    <m/>
    <m/>
    <m/>
  </r>
  <r>
    <s v="ASCAP-00161"/>
    <s v="CAP-00161"/>
    <s v="N"/>
    <s v="HuiLing Lau"/>
    <s v="CAP, CER-X5R, 47UF, 16V, 20%, 1210"/>
    <s v="CAPACITOR-CERAMIC"/>
    <s v="JABIL CIRCUIT SPORE PTE LTD (IMAC)"/>
    <s v="SAMSUNG"/>
    <s v="CL32A476MOJNNNE"/>
    <n v="21"/>
    <n v="5000"/>
    <n v="-1073289"/>
    <m/>
    <s v="Delivery"/>
    <m/>
    <n v="419425"/>
    <n v="245000"/>
    <n v="874000"/>
    <n v="664425"/>
    <n v="1538425"/>
    <n v="1078289"/>
    <n v="421359"/>
    <n v="388349"/>
    <n v="-1080223"/>
    <s v="Cannot cover demand"/>
    <n v="5.1749999999999997E-2"/>
    <m/>
    <n v="-5.1749999999999997E-2"/>
    <m/>
    <m/>
    <m/>
    <x v="53"/>
    <m/>
    <m/>
    <m/>
    <m/>
    <m/>
    <m/>
    <x v="1"/>
    <x v="11"/>
    <m/>
    <m/>
    <m/>
    <m/>
    <m/>
    <m/>
    <m/>
    <m/>
    <m/>
  </r>
  <r>
    <s v="ASCAP-00162"/>
    <s v="CAP-00162"/>
    <s v="N"/>
    <s v="HuiLing Lau"/>
    <s v="CAP, CER-X7R, 820PF, 25V, 20%, 0402"/>
    <s v="CAPACITOR-CERAMIC"/>
    <s v="JABIL CIRCUIT SPORE PTE LTD (IMAC)"/>
    <s v="KEMET"/>
    <s v="C0402C821K3RACTU"/>
    <n v="29"/>
    <n v="30000"/>
    <n v="-22273"/>
    <m/>
    <s v="Delivery"/>
    <m/>
    <n v="42910"/>
    <n v="30000"/>
    <n v="0"/>
    <n v="72910"/>
    <n v="72910"/>
    <n v="52273"/>
    <n v="16243"/>
    <n v="15166"/>
    <n v="-25606"/>
    <s v="Cannot cover demand"/>
    <n v="2.81E-3"/>
    <m/>
    <n v="-2.81E-3"/>
    <m/>
    <m/>
    <m/>
    <x v="53"/>
    <m/>
    <m/>
    <m/>
    <m/>
    <m/>
    <m/>
    <x v="1"/>
    <x v="11"/>
    <m/>
    <m/>
    <m/>
    <m/>
    <m/>
    <m/>
    <m/>
    <m/>
    <m/>
  </r>
  <r>
    <s v="ASCAP-00164"/>
    <s v="CAP-00164"/>
    <s v="N"/>
    <s v="HuiLing Lau"/>
    <s v="CAP, CER-X5R, 1UF, 16V, 10%, 0603"/>
    <s v="CAPACITOR-CERAMIC"/>
    <s v="JABIL CIRCUIT SPORE PTE LTD (IMAC)"/>
    <s v="YAGEO"/>
    <s v="CC0603KRX5R7BB105"/>
    <n v="15"/>
    <n v="4000"/>
    <n v="-768128"/>
    <m/>
    <s v="Delivery"/>
    <m/>
    <n v="574690"/>
    <n v="156000"/>
    <n v="172000"/>
    <n v="730690"/>
    <n v="902690"/>
    <n v="772128"/>
    <n v="256000"/>
    <n v="236310"/>
    <n v="-453438"/>
    <s v="Cannot cover demand"/>
    <n v="3.31E-3"/>
    <m/>
    <n v="-3.31E-3"/>
    <m/>
    <m/>
    <m/>
    <x v="53"/>
    <m/>
    <m/>
    <m/>
    <m/>
    <m/>
    <m/>
    <x v="1"/>
    <x v="11"/>
    <m/>
    <m/>
    <m/>
    <m/>
    <m/>
    <m/>
    <m/>
    <m/>
    <m/>
  </r>
  <r>
    <s v="ASCAP-00165"/>
    <s v="CAP-00165"/>
    <s v="N"/>
    <s v="HuiLing Lau"/>
    <s v="CAP, CER-X5R, 100UF, 6.3V, 20%, 1206"/>
    <s v="CAPACITOR-CERAMIC"/>
    <s v="JABIL CIRCUIT SPORE PTE LTD (IMAC)"/>
    <s v="SAMSUNG"/>
    <s v="CL31A107MQHNNNE"/>
    <n v="21"/>
    <n v="10000"/>
    <n v="-4686205"/>
    <m/>
    <s v="Delivery"/>
    <m/>
    <n v="1606130"/>
    <n v="958000"/>
    <n v="4488000"/>
    <n v="2564130"/>
    <n v="7052130"/>
    <n v="4696205"/>
    <n v="2330580"/>
    <n v="2269718"/>
    <n v="-5420655"/>
    <s v="Cannot cover demand"/>
    <n v="0.13"/>
    <m/>
    <n v="-0.13"/>
    <m/>
    <m/>
    <m/>
    <x v="53"/>
    <m/>
    <m/>
    <m/>
    <m/>
    <m/>
    <m/>
    <x v="1"/>
    <x v="11"/>
    <m/>
    <m/>
    <m/>
    <m/>
    <m/>
    <m/>
    <m/>
    <m/>
    <m/>
  </r>
  <r>
    <s v="ASCAP-00166"/>
    <s v="CAP-00166"/>
    <s v="N"/>
    <s v="CHIEHTING TEH"/>
    <s v="CAP, CER-X5R, 0.22UF, 16V, 10%, 0603"/>
    <s v="CAPACITOR-CERAMIC"/>
    <s v="JABIL CIRCUIT SPORE PTE LTD (IMAC)"/>
    <s v="AVX"/>
    <s v="0603YD224KAT2A"/>
    <n v="11"/>
    <n v="12000"/>
    <n v="10748"/>
    <m/>
    <s v="Delivery"/>
    <m/>
    <n v="21883"/>
    <n v="0"/>
    <n v="0"/>
    <n v="21883"/>
    <n v="21883"/>
    <n v="1252"/>
    <n v="987"/>
    <n v="1017"/>
    <n v="19644"/>
    <s v="Can cover demand"/>
    <n v="2.1299999999999999E-3"/>
    <m/>
    <n v="-2.1299999999999999E-3"/>
    <m/>
    <m/>
    <m/>
    <x v="53"/>
    <m/>
    <m/>
    <m/>
    <m/>
    <m/>
    <m/>
    <x v="1"/>
    <x v="11"/>
    <m/>
    <m/>
    <m/>
    <m/>
    <m/>
    <m/>
    <m/>
    <m/>
    <m/>
  </r>
  <r>
    <s v="ASCAP-00168"/>
    <s v="CAP-00168"/>
    <s v="N"/>
    <s v="HuiLing Lau"/>
    <s v="CAP, CER-X5R, 0.1UF, 25V, 10%, 0402"/>
    <s v="CAPACITOR-CERAMIC"/>
    <s v="JABIL CIRCUIT SPORE PTE LTD (IMAC)"/>
    <s v="YAGEO"/>
    <s v="CC0402KRX5R8BB104"/>
    <n v="23"/>
    <n v="10000"/>
    <n v="-17413147"/>
    <m/>
    <s v="Delivery"/>
    <m/>
    <n v="9668373"/>
    <n v="6870000"/>
    <n v="9890000"/>
    <n v="16538373"/>
    <n v="26428373"/>
    <n v="17423147"/>
    <n v="7940845"/>
    <n v="7209320"/>
    <n v="-15695619"/>
    <s v="Cannot cover demand"/>
    <n v="1.09E-3"/>
    <m/>
    <n v="-1.09E-3"/>
    <m/>
    <m/>
    <m/>
    <x v="53"/>
    <m/>
    <m/>
    <m/>
    <m/>
    <m/>
    <m/>
    <x v="1"/>
    <x v="11"/>
    <m/>
    <m/>
    <m/>
    <m/>
    <m/>
    <m/>
    <m/>
    <m/>
    <m/>
  </r>
  <r>
    <s v="ASCAP-00169"/>
    <s v="CAP-00169"/>
    <s v="N"/>
    <s v="HuiLing Lau"/>
    <s v="CAP, CER-X7R, 3300PF, 50V, 20%, 0603"/>
    <s v="CAPACITOR-CERAMIC"/>
    <s v="JABIL CIRCUIT SPORE PTE LTD (IMAC)"/>
    <s v="YAGEO"/>
    <s v="CC0603KRX7R9BB332"/>
    <n v="13"/>
    <n v="4000"/>
    <n v="4000"/>
    <m/>
    <s v="Delivery"/>
    <m/>
    <n v="2000"/>
    <n v="0"/>
    <n v="0"/>
    <n v="2000"/>
    <n v="2000"/>
    <n v="0"/>
    <n v="0"/>
    <n v="0"/>
    <n v="2000"/>
    <s v="No demand"/>
    <n v="2.48E-3"/>
    <m/>
    <n v="-2.48E-3"/>
    <m/>
    <m/>
    <m/>
    <x v="53"/>
    <m/>
    <m/>
    <m/>
    <m/>
    <m/>
    <m/>
    <x v="1"/>
    <x v="11"/>
    <m/>
    <m/>
    <m/>
    <m/>
    <m/>
    <m/>
    <m/>
    <m/>
    <m/>
  </r>
  <r>
    <s v="ASCAP-00170"/>
    <s v="CAP-00170"/>
    <s v="N"/>
    <s v="HuiLing Lau"/>
    <s v="CAP, CER-X7R, 4700PF, 25V, 20%, 0402"/>
    <s v="CAPACITOR-CERAMIC"/>
    <s v="JABIL CIRCUIT SPORE PTE LTD (IMAC)"/>
    <s v="YAGEO"/>
    <s v="CC0402KRX7R9BB472"/>
    <n v="13"/>
    <n v="10000"/>
    <n v="-1711169"/>
    <m/>
    <s v="Delivery"/>
    <m/>
    <n v="686702"/>
    <n v="880000"/>
    <n v="590000"/>
    <n v="1566702"/>
    <n v="2156702"/>
    <n v="1721169"/>
    <n v="782387"/>
    <n v="824294"/>
    <n v="-1816854"/>
    <s v="Cannot cover demand"/>
    <n v="5.2999999999999998E-4"/>
    <m/>
    <n v="-5.2999999999999998E-4"/>
    <m/>
    <m/>
    <m/>
    <x v="53"/>
    <m/>
    <m/>
    <m/>
    <m/>
    <m/>
    <m/>
    <x v="1"/>
    <x v="11"/>
    <m/>
    <m/>
    <m/>
    <m/>
    <m/>
    <m/>
    <m/>
    <m/>
    <m/>
  </r>
  <r>
    <s v="ASCAP-00171"/>
    <s v="CAP-00171"/>
    <s v="N"/>
    <s v="HuiLing Lau"/>
    <s v="CAP, CER-C0G, 2200PF, 50V, 10%, 0805"/>
    <s v="CAPACITOR-CERAMIC"/>
    <s v="JABIL CIRCUIT SPORE PTE LTD (IMAC)"/>
    <s v="SAMSUNG"/>
    <s v="CL21C222JBFNNNE"/>
    <n v="21"/>
    <n v="10000"/>
    <n v="9731"/>
    <m/>
    <s v="Delivery"/>
    <m/>
    <n v="9834"/>
    <n v="0"/>
    <n v="0"/>
    <n v="9834"/>
    <n v="9834"/>
    <n v="269"/>
    <n v="0"/>
    <n v="0"/>
    <n v="9565"/>
    <s v="Can cover demand"/>
    <n v="1.2930000000000001E-2"/>
    <m/>
    <n v="-1.2930000000000001E-2"/>
    <m/>
    <m/>
    <m/>
    <x v="53"/>
    <m/>
    <m/>
    <m/>
    <m/>
    <m/>
    <m/>
    <x v="1"/>
    <x v="11"/>
    <m/>
    <m/>
    <m/>
    <m/>
    <m/>
    <m/>
    <m/>
    <m/>
    <m/>
  </r>
  <r>
    <s v="ASCAP-00173"/>
    <s v="CAP-00173"/>
    <s v="N"/>
    <s v="HuiLing Lau"/>
    <s v="CAP, CER-X5R, 0.1UF, 16V, 20%, 0402"/>
    <s v="CAPACITOR-CERAMIC"/>
    <s v="JABIL CIRCUIT SPORE PTE LTD (IMAC)"/>
    <s v="YAGEO"/>
    <s v="CC0402KRX5R7BB104"/>
    <n v="80"/>
    <n v="10000"/>
    <n v="-45836"/>
    <m/>
    <s v="Delivery"/>
    <m/>
    <n v="42496"/>
    <n v="20000"/>
    <n v="0"/>
    <n v="62496"/>
    <n v="62496"/>
    <n v="55836"/>
    <n v="28709"/>
    <n v="22325"/>
    <n v="-42049"/>
    <s v="Cannot cover demand"/>
    <n v="2.5000000000000001E-3"/>
    <m/>
    <n v="-2.5000000000000001E-3"/>
    <m/>
    <m/>
    <m/>
    <x v="53"/>
    <m/>
    <m/>
    <m/>
    <m/>
    <m/>
    <m/>
    <x v="1"/>
    <x v="11"/>
    <m/>
    <m/>
    <m/>
    <m/>
    <m/>
    <m/>
    <m/>
    <m/>
    <m/>
  </r>
  <r>
    <s v="ASCAP-00174"/>
    <s v="CAP-00174"/>
    <s v="N"/>
    <s v="HuiLing Lau"/>
    <s v="CAP, CER-C0G, 2200PF, 50V, 5%, 0603"/>
    <s v="CAPACITOR-CERAMIC"/>
    <s v="JABIL CIRCUIT SPORE PTE LTD (IMAC)"/>
    <s v="MURATAELEC"/>
    <s v="GRM1885C1H222JA01D"/>
    <n v="17"/>
    <n v="4000"/>
    <n v="3910"/>
    <m/>
    <s v="Delivery"/>
    <m/>
    <n v="3561"/>
    <n v="0"/>
    <n v="0"/>
    <n v="3561"/>
    <n v="3561"/>
    <n v="90"/>
    <n v="48"/>
    <n v="48"/>
    <n v="3423"/>
    <s v="Can cover demand"/>
    <n v="8.6999999999999994E-3"/>
    <m/>
    <n v="-8.6999999999999994E-3"/>
    <m/>
    <m/>
    <m/>
    <x v="53"/>
    <m/>
    <m/>
    <m/>
    <m/>
    <m/>
    <m/>
    <x v="1"/>
    <x v="11"/>
    <m/>
    <m/>
    <m/>
    <m/>
    <m/>
    <m/>
    <m/>
    <m/>
    <m/>
  </r>
  <r>
    <s v="ASCAP-00175"/>
    <s v="CAP-00175"/>
    <s v="N"/>
    <s v="HuiLing Lau"/>
    <s v="CAP, CER-C0G, 220PF, 50V, 5%, 0402"/>
    <s v="CAPACITOR-CERAMIC"/>
    <s v="JABIL CIRCUIT SPORE PTE LTD (IMAC)"/>
    <s v="YAGEO"/>
    <s v="CC0402JRNPO9BN221"/>
    <n v="13"/>
    <n v="10000"/>
    <n v="-432361"/>
    <m/>
    <s v="Delivery"/>
    <m/>
    <n v="344797"/>
    <n v="110000"/>
    <n v="60000"/>
    <n v="454797"/>
    <n v="514797"/>
    <n v="442361"/>
    <n v="180937"/>
    <n v="151837"/>
    <n v="-278501"/>
    <s v="Cannot cover demand"/>
    <n v="2.63E-3"/>
    <m/>
    <n v="-2.63E-3"/>
    <m/>
    <m/>
    <m/>
    <x v="53"/>
    <m/>
    <m/>
    <m/>
    <m/>
    <m/>
    <m/>
    <x v="1"/>
    <x v="11"/>
    <m/>
    <m/>
    <m/>
    <m/>
    <m/>
    <m/>
    <m/>
    <m/>
    <m/>
  </r>
  <r>
    <s v="ASCAP-00177"/>
    <s v="CAP-00177"/>
    <s v="N"/>
    <s v="HuiLing Lau"/>
    <s v="CAP, CER-C0G, 560PF, 25V, 5%, 0402"/>
    <s v="CAPACITOR-CERAMIC"/>
    <s v="JABIL CIRCUIT SPORE PTE LTD (IMAC)"/>
    <s v="MURATAELEC"/>
    <s v="GRM1555C1H561JA01D"/>
    <n v="17"/>
    <n v="10000"/>
    <n v="-40675"/>
    <m/>
    <s v="Delivery"/>
    <m/>
    <n v="48039"/>
    <n v="20000"/>
    <n v="0"/>
    <n v="68039"/>
    <n v="68039"/>
    <n v="50675"/>
    <n v="34241"/>
    <n v="35395"/>
    <n v="-36877"/>
    <s v="Cannot cover demand"/>
    <n v="7.8899999999999994E-3"/>
    <m/>
    <n v="-7.8899999999999994E-3"/>
    <m/>
    <m/>
    <m/>
    <x v="53"/>
    <m/>
    <m/>
    <m/>
    <m/>
    <m/>
    <m/>
    <x v="1"/>
    <x v="11"/>
    <m/>
    <m/>
    <m/>
    <m/>
    <m/>
    <m/>
    <m/>
    <m/>
    <m/>
  </r>
  <r>
    <s v="ASCAP-00178"/>
    <s v="CAP-00178"/>
    <s v="N"/>
    <s v="HuiLing Lau"/>
    <s v="CAP, TANT-SOLID, 47UF, 6.3V, 10%, 3528"/>
    <s v="CAPACITOR-CERAMIC"/>
    <s v="JABIL CIRCUIT SPORE PTE LTD (IMAC)"/>
    <s v="VISHAY"/>
    <s v="TR3B476K6R3C0250"/>
    <n v="17"/>
    <n v="2000"/>
    <n v="-99128"/>
    <m/>
    <s v="Delivery"/>
    <m/>
    <n v="218719"/>
    <n v="0"/>
    <n v="0"/>
    <n v="218719"/>
    <n v="218719"/>
    <n v="101128"/>
    <n v="57037"/>
    <n v="52419"/>
    <n v="60554"/>
    <s v="Can cover demand"/>
    <n v="0.1825"/>
    <m/>
    <n v="-0.1825"/>
    <m/>
    <m/>
    <m/>
    <x v="53"/>
    <m/>
    <m/>
    <m/>
    <m/>
    <m/>
    <m/>
    <x v="1"/>
    <x v="11"/>
    <m/>
    <m/>
    <m/>
    <m/>
    <m/>
    <m/>
    <m/>
    <m/>
    <m/>
  </r>
  <r>
    <s v="ASCAP-00183"/>
    <s v="CAP-00183"/>
    <s v="N"/>
    <s v="HuiLing Lau"/>
    <s v="CAP, CER-C0G, 680PF, 25V, 5%, 0402"/>
    <s v="CAPACITOR-CERAMIC"/>
    <s v="JABIL CIRCUIT SPORE PTE LTD (IMAC)"/>
    <s v="MURATAELEC"/>
    <s v="GRM1555C1H681JA01D"/>
    <n v="17"/>
    <n v="10000"/>
    <n v="-183159"/>
    <m/>
    <s v="Delivery"/>
    <m/>
    <n v="84216"/>
    <n v="120000"/>
    <n v="50000"/>
    <n v="204216"/>
    <n v="254216"/>
    <n v="193159"/>
    <n v="83853"/>
    <n v="77875"/>
    <n v="-192796"/>
    <s v="Cannot cover demand"/>
    <n v="3.0999999999999999E-3"/>
    <m/>
    <n v="-3.0999999999999999E-3"/>
    <m/>
    <m/>
    <m/>
    <x v="53"/>
    <m/>
    <m/>
    <m/>
    <m/>
    <m/>
    <m/>
    <x v="1"/>
    <x v="11"/>
    <m/>
    <m/>
    <m/>
    <m/>
    <m/>
    <m/>
    <m/>
    <m/>
    <m/>
  </r>
  <r>
    <s v="ASCAP-00184"/>
    <s v="CAP-00184"/>
    <s v="N"/>
    <s v="HuiLing Lau"/>
    <s v="CAP, CER-C0G, 330PF, 16V, 20%, 0402"/>
    <s v="CAPACITOR-CERAMIC"/>
    <s v="JABIL CIRCUIT SPORE PTE LTD (IMAC)"/>
    <s v="MURATAELEC"/>
    <s v="GRM1555C1H331JA01D"/>
    <n v="17"/>
    <n v="10000"/>
    <n v="-9627"/>
    <m/>
    <s v="Delivery"/>
    <m/>
    <n v="14081"/>
    <n v="10000"/>
    <n v="0"/>
    <n v="24081"/>
    <n v="24081"/>
    <n v="19627"/>
    <n v="2147"/>
    <n v="1913"/>
    <n v="-7693"/>
    <s v="Cannot cover demand"/>
    <n v="3.3E-3"/>
    <m/>
    <n v="-3.3E-3"/>
    <m/>
    <m/>
    <m/>
    <x v="53"/>
    <m/>
    <m/>
    <m/>
    <m/>
    <m/>
    <m/>
    <x v="1"/>
    <x v="11"/>
    <m/>
    <m/>
    <m/>
    <m/>
    <m/>
    <m/>
    <m/>
    <m/>
    <m/>
  </r>
  <r>
    <s v="ASCAP-00185"/>
    <s v="CAP-00185"/>
    <s v="N"/>
    <s v="HuiLing Lau"/>
    <s v="CAP, CER-X7S, 1UF, 4V, 20%, 0306"/>
    <s v="CAPACITOR-CERAMIC"/>
    <s v="JABIL CIRCUIT SPORE PTE LTD (IMAC)"/>
    <s v="SAMSUNG"/>
    <s v="CL01Y105MR5NLNC"/>
    <n v="21"/>
    <n v="100000"/>
    <n v="-37051"/>
    <m/>
    <s v="Delivery"/>
    <m/>
    <n v="50664"/>
    <n v="20000"/>
    <n v="80000"/>
    <n v="70664"/>
    <n v="150664"/>
    <n v="137051"/>
    <n v="11402"/>
    <n v="11142"/>
    <n v="-97789"/>
    <s v="Cannot cover demand"/>
    <n v="3.7080000000000002E-2"/>
    <m/>
    <n v="-3.7080000000000002E-2"/>
    <m/>
    <m/>
    <m/>
    <x v="53"/>
    <m/>
    <m/>
    <m/>
    <m/>
    <m/>
    <m/>
    <x v="1"/>
    <x v="11"/>
    <m/>
    <m/>
    <m/>
    <m/>
    <m/>
    <m/>
    <m/>
    <m/>
    <m/>
  </r>
  <r>
    <s v="ASCAP-00186"/>
    <s v="CAP-00186"/>
    <s v="N"/>
    <s v="HuiLing Lau"/>
    <s v="CAP, CER-X7R, 0.47UF, 25V, 20%, 0612"/>
    <s v="CAPACITOR-CERAMIC"/>
    <s v="JABIL CIRCUIT SPORE PTE LTD (IMAC)"/>
    <s v="MURATAELEC"/>
    <s v="LLL31MR71E474MA01L"/>
    <n v="17"/>
    <n v="3000"/>
    <n v="-381208"/>
    <m/>
    <s v="Delivery"/>
    <m/>
    <n v="112840"/>
    <n v="303000"/>
    <n v="81000"/>
    <n v="415840"/>
    <n v="496840"/>
    <n v="384208"/>
    <n v="168897"/>
    <n v="169465"/>
    <n v="-440265"/>
    <s v="Cannot cover demand"/>
    <n v="7.1300000000000002E-2"/>
    <m/>
    <n v="-7.1300000000000002E-2"/>
    <m/>
    <m/>
    <m/>
    <x v="53"/>
    <m/>
    <m/>
    <m/>
    <m/>
    <m/>
    <m/>
    <x v="1"/>
    <x v="11"/>
    <m/>
    <m/>
    <m/>
    <m/>
    <m/>
    <m/>
    <m/>
    <m/>
    <m/>
  </r>
  <r>
    <s v="ASCAP-00187"/>
    <s v="CAP-00187"/>
    <s v="N"/>
    <s v="HuiLing Lau"/>
    <s v="CAP, CER-X5R, 22UF, 4V, 20%, 0603"/>
    <s v="CAPACITOR-CERAMIC"/>
    <s v="JABIL CIRCUIT SPORE PTE LTD (IMAC)"/>
    <s v="MURATAELEC"/>
    <s v="GRM188R60G226MEA0D"/>
    <n v="21"/>
    <n v="20000"/>
    <n v="-2049566"/>
    <m/>
    <s v="Delivery"/>
    <m/>
    <n v="680486"/>
    <n v="1628000"/>
    <n v="552000"/>
    <n v="2308486"/>
    <n v="2860486"/>
    <n v="2069566"/>
    <n v="1200268"/>
    <n v="1208490"/>
    <n v="-2589348"/>
    <s v="Cannot cover demand"/>
    <n v="1.4E-2"/>
    <m/>
    <n v="-1.4E-2"/>
    <m/>
    <m/>
    <m/>
    <x v="53"/>
    <m/>
    <m/>
    <m/>
    <m/>
    <m/>
    <m/>
    <x v="1"/>
    <x v="11"/>
    <m/>
    <m/>
    <m/>
    <m/>
    <m/>
    <m/>
    <m/>
    <m/>
    <m/>
  </r>
  <r>
    <s v="ASCAP-00188"/>
    <s v="CAP-00188"/>
    <s v="N"/>
    <s v="HuiLing Lau"/>
    <s v="CAP, CER-C0G, 150PF, 50V, 10%, 0402"/>
    <s v="CAPACITOR-CERAMIC"/>
    <s v="JABIL CIRCUIT SPORE PTE LTD (IMAC)"/>
    <s v="SAMSUNG"/>
    <s v="CL05C151JB5NNNC"/>
    <n v="21"/>
    <n v="50000"/>
    <n v="19531"/>
    <m/>
    <s v="Delivery"/>
    <m/>
    <n v="16237"/>
    <n v="50000"/>
    <n v="0"/>
    <n v="66237"/>
    <n v="66237"/>
    <n v="30469"/>
    <n v="18187"/>
    <n v="18037"/>
    <n v="-32419"/>
    <s v="Cannot cover demand"/>
    <n v="1.8799999999999999E-3"/>
    <m/>
    <n v="-1.8799999999999999E-3"/>
    <m/>
    <m/>
    <m/>
    <x v="53"/>
    <m/>
    <m/>
    <m/>
    <m/>
    <m/>
    <m/>
    <x v="1"/>
    <x v="11"/>
    <m/>
    <m/>
    <m/>
    <m/>
    <m/>
    <m/>
    <m/>
    <m/>
    <m/>
  </r>
  <r>
    <s v="ASCAP-00189"/>
    <s v="CAP-00189"/>
    <s v="N"/>
    <s v="HuiLing Lau"/>
    <s v="CAP, CER-X7R, 680PF, 50V, 10%, 0402"/>
    <s v="CAPACITOR-CERAMIC"/>
    <s v="JABIL CIRCUIT SPORE PTE LTD (IMAC)"/>
    <s v="YAGEO"/>
    <s v="CC0402KRX7R9BB681"/>
    <n v="13"/>
    <n v="10000"/>
    <n v="-23179"/>
    <m/>
    <s v="Delivery"/>
    <m/>
    <n v="3850"/>
    <n v="20000"/>
    <n v="20000"/>
    <n v="23850"/>
    <n v="43850"/>
    <n v="33179"/>
    <n v="21377"/>
    <n v="20949"/>
    <n v="-50706"/>
    <s v="Cannot cover demand"/>
    <n v="2.0200000000000001E-3"/>
    <m/>
    <n v="-2.0200000000000001E-3"/>
    <m/>
    <m/>
    <m/>
    <x v="53"/>
    <m/>
    <m/>
    <m/>
    <m/>
    <m/>
    <m/>
    <x v="1"/>
    <x v="11"/>
    <m/>
    <m/>
    <m/>
    <m/>
    <m/>
    <m/>
    <m/>
    <m/>
    <m/>
  </r>
  <r>
    <s v="ASCAP-00190"/>
    <s v="CAP-00190"/>
    <s v="N"/>
    <s v="HuiLing Lau"/>
    <s v="CAP, CER-X7R, 0.22UF, 50V, 20%, 0603"/>
    <s v="CAPACITOR-CERAMIC"/>
    <s v="JABIL CIRCUIT SPORE PTE LTD (IMAC)"/>
    <s v="YAGEO"/>
    <s v="CC0603KRX7R9BB224"/>
    <n v="13"/>
    <n v="4000"/>
    <n v="-270868"/>
    <m/>
    <s v="Delivery"/>
    <m/>
    <n v="64102"/>
    <n v="176000"/>
    <n v="100000"/>
    <n v="240102"/>
    <n v="340102"/>
    <n v="274868"/>
    <n v="85951"/>
    <n v="79962"/>
    <n v="-296717"/>
    <s v="Cannot cover demand"/>
    <n v="1.128E-2"/>
    <m/>
    <n v="-1.128E-2"/>
    <m/>
    <m/>
    <m/>
    <x v="53"/>
    <m/>
    <m/>
    <m/>
    <m/>
    <m/>
    <m/>
    <x v="1"/>
    <x v="11"/>
    <m/>
    <m/>
    <m/>
    <m/>
    <m/>
    <m/>
    <m/>
    <m/>
    <m/>
  </r>
  <r>
    <s v="ASCAP-00191"/>
    <s v="CAP-00191"/>
    <s v="N"/>
    <s v="HuiLing Lau"/>
    <s v="&quot;CAP, CER-X5R, 1UF, 6.3V, 20%, 0201, 8&quot;"/>
    <s v="CAPACITOR-CERAMIC"/>
    <s v="JABIL CIRCUIT SPORE PTE LTD (IMAC)"/>
    <s v="MURATAELEC"/>
    <s v="GRM033R60J105MEA2D"/>
    <n v="17"/>
    <n v="15000"/>
    <n v="-10967253"/>
    <m/>
    <s v="Delivery"/>
    <m/>
    <n v="3208820"/>
    <n v="7140000"/>
    <n v="4200000"/>
    <n v="10348820"/>
    <n v="14548820"/>
    <n v="10982253"/>
    <n v="5653352"/>
    <n v="5717290"/>
    <n v="-13426785"/>
    <s v="Cannot cover demand"/>
    <n v="1.32E-3"/>
    <m/>
    <n v="-1.32E-3"/>
    <m/>
    <m/>
    <m/>
    <x v="53"/>
    <m/>
    <m/>
    <m/>
    <m/>
    <m/>
    <m/>
    <x v="1"/>
    <x v="11"/>
    <m/>
    <m/>
    <m/>
    <m/>
    <m/>
    <m/>
    <m/>
    <m/>
    <m/>
  </r>
  <r>
    <s v="ASCAP-00192"/>
    <s v="CAP-00192"/>
    <s v="N"/>
    <s v="HuiLing Lau"/>
    <s v="CAP, CER-X5R, 0.47UF, 6.3V, 20%, 0201 "/>
    <s v="CAPACITOR-CERAMIC"/>
    <s v="JABIL CIRCUIT SPORE PTE LTD (IMAC)"/>
    <s v="YAGEO"/>
    <s v="CC0201MRX5R5BB474"/>
    <n v="15"/>
    <n v="15000"/>
    <n v="-1161766"/>
    <m/>
    <s v="Delivery"/>
    <m/>
    <n v="776024"/>
    <n v="280000"/>
    <n v="360000"/>
    <n v="1056024"/>
    <n v="1416024"/>
    <n v="1176766"/>
    <n v="548654"/>
    <n v="575090"/>
    <n v="-949396"/>
    <s v="Cannot cover demand"/>
    <n v="1.9599999999999999E-3"/>
    <m/>
    <n v="-1.9599999999999999E-3"/>
    <m/>
    <m/>
    <m/>
    <x v="53"/>
    <m/>
    <m/>
    <m/>
    <m/>
    <m/>
    <m/>
    <x v="1"/>
    <x v="11"/>
    <m/>
    <m/>
    <m/>
    <m/>
    <m/>
    <m/>
    <m/>
    <m/>
    <m/>
  </r>
  <r>
    <s v="ASCAP-00193"/>
    <s v="CAP-00193"/>
    <s v="N"/>
    <s v="HuiLing Lau"/>
    <s v="CAP, CER-X5R, 4700PF, 16V, 10%, 0201"/>
    <s v="CAPACITOR-CERAMIC"/>
    <s v="JABIL CIRCUIT SPORE PTE LTD (IMAC)"/>
    <s v="MURATAELEC"/>
    <s v="GRM033R61E472KA12D"/>
    <n v="17"/>
    <n v="15000"/>
    <n v="-1741520"/>
    <m/>
    <s v="Delivery"/>
    <m/>
    <n v="672244"/>
    <n v="1140000"/>
    <n v="570000"/>
    <n v="1812244"/>
    <n v="2382244"/>
    <n v="1756520"/>
    <n v="801228"/>
    <n v="839932"/>
    <n v="-1885504"/>
    <s v="Cannot cover demand"/>
    <n v="6.9999999999999999E-4"/>
    <m/>
    <n v="-6.9999999999999999E-4"/>
    <m/>
    <m/>
    <m/>
    <x v="53"/>
    <m/>
    <m/>
    <m/>
    <m/>
    <m/>
    <m/>
    <x v="1"/>
    <x v="11"/>
    <m/>
    <m/>
    <m/>
    <m/>
    <m/>
    <m/>
    <m/>
    <m/>
    <m/>
  </r>
  <r>
    <s v="ASCAP-00194D"/>
    <s v="CAP-00194"/>
    <s v="N"/>
    <s v="RACHEL TAM"/>
    <s v="CAP, 220 UF, 20%, 10V,POSCAP, 18MOHM ESR"/>
    <s v="CAPACITOR-CERAMIC"/>
    <s v="JABIL CIRCUIT SPORE PTE LTD (IMAC)"/>
    <s v="KEMET"/>
    <s v="T520D227M010ATE018"/>
    <n v="22"/>
    <n v="1500"/>
    <n v="1206"/>
    <m/>
    <s v="Delivery"/>
    <m/>
    <n v="0"/>
    <n v="0"/>
    <n v="0"/>
    <n v="0"/>
    <n v="0"/>
    <n v="294"/>
    <n v="0"/>
    <n v="0"/>
    <n v="-294"/>
    <s v="Cannot cover demand"/>
    <n v="0.63985999999999998"/>
    <m/>
    <n v="-0.63985999999999998"/>
    <m/>
    <m/>
    <m/>
    <x v="53"/>
    <m/>
    <m/>
    <m/>
    <m/>
    <m/>
    <m/>
    <x v="1"/>
    <x v="11"/>
    <m/>
    <m/>
    <m/>
    <m/>
    <m/>
    <m/>
    <m/>
    <m/>
    <m/>
  </r>
  <r>
    <s v="ASCAP-00195"/>
    <s v="CAP-00195"/>
    <s v="N"/>
    <s v="CHIEHTING TEH"/>
    <s v="CAP, TANT-POLY, 330UF, 4V, 20%, 7343"/>
    <s v="CAPACITOR-CERAMIC"/>
    <s v="JABIL CIRCUIT SPORE PTE LTD (IMAC)"/>
    <s v="KEMET"/>
    <s v="T520D337M004ATE012"/>
    <n v="22"/>
    <n v="1500"/>
    <n v="-6049"/>
    <m/>
    <s v="Delivery"/>
    <m/>
    <n v="7707"/>
    <n v="0"/>
    <n v="3000"/>
    <n v="7707"/>
    <n v="10707"/>
    <n v="7549"/>
    <n v="2604"/>
    <n v="1884"/>
    <n v="-2446"/>
    <s v="Cannot cover demand"/>
    <n v="0.45"/>
    <m/>
    <n v="-0.45"/>
    <m/>
    <m/>
    <m/>
    <x v="53"/>
    <m/>
    <m/>
    <m/>
    <m/>
    <m/>
    <m/>
    <x v="1"/>
    <x v="11"/>
    <m/>
    <m/>
    <m/>
    <m/>
    <m/>
    <m/>
    <m/>
    <m/>
    <m/>
  </r>
  <r>
    <s v="ASCAP-00196"/>
    <s v="CAP-00196"/>
    <s v="N"/>
    <s v="HuiLing Lau"/>
    <s v="CAP, CER-X7R, 3300PF, 50V, 20%, 0402 "/>
    <s v="CAPACITOR-CERAMIC"/>
    <s v="JABIL CIRCUIT SPORE PTE LTD (IMAC)"/>
    <s v="YAGEO"/>
    <s v="CC0402KRX7R9BB332"/>
    <n v="13"/>
    <n v="10000"/>
    <n v="-537261"/>
    <m/>
    <s v="Delivery"/>
    <m/>
    <n v="277237"/>
    <n v="200000"/>
    <n v="160000"/>
    <n v="477237"/>
    <n v="637237"/>
    <n v="547261"/>
    <n v="237995"/>
    <n v="234954"/>
    <n v="-508019"/>
    <s v="Cannot cover demand"/>
    <n v="1.3500000000000001E-3"/>
    <m/>
    <n v="-1.3500000000000001E-3"/>
    <m/>
    <m/>
    <m/>
    <x v="53"/>
    <m/>
    <m/>
    <m/>
    <m/>
    <m/>
    <m/>
    <x v="1"/>
    <x v="11"/>
    <m/>
    <m/>
    <m/>
    <m/>
    <m/>
    <m/>
    <m/>
    <m/>
    <m/>
  </r>
  <r>
    <s v="ASCAP-00197"/>
    <s v="CAP-00197"/>
    <s v="N"/>
    <s v="CHIEHTING TEH"/>
    <s v="CAP, TANT-SOLID, 1000UF, 6.3V, 20%, 7343"/>
    <s v="CAPACITOR-CERAMIC"/>
    <s v="JABIL CIRCUIT SPORE PTE LTD (IMAC)"/>
    <s v="AVX"/>
    <s v="TPSE108M006R0100"/>
    <n v="16"/>
    <n v="800"/>
    <n v="58"/>
    <m/>
    <s v="Delivery"/>
    <m/>
    <n v="5646"/>
    <n v="0"/>
    <n v="0"/>
    <n v="5646"/>
    <n v="5646"/>
    <n v="742"/>
    <n v="100"/>
    <n v="60"/>
    <n v="4804"/>
    <s v="Can cover demand"/>
    <n v="2.18363"/>
    <m/>
    <n v="-2.18363"/>
    <m/>
    <m/>
    <m/>
    <x v="53"/>
    <m/>
    <m/>
    <m/>
    <m/>
    <m/>
    <m/>
    <x v="1"/>
    <x v="11"/>
    <m/>
    <m/>
    <m/>
    <m/>
    <m/>
    <m/>
    <m/>
    <m/>
    <m/>
  </r>
  <r>
    <s v="ASCAP-00198"/>
    <s v="CAP-00198"/>
    <s v="N"/>
    <s v="HuiLing Lau"/>
    <s v="CAP, CER-X7R, 0.027UF , 16V, 10%, 0402"/>
    <s v="CAPACITOR-CERAMIC"/>
    <s v="JABIL CIRCUIT SPORE PTE LTD (IMAC)"/>
    <s v="YAGEO"/>
    <s v="CC0402KRX7R7BB273"/>
    <n v="13"/>
    <n v="10000"/>
    <n v="-15026"/>
    <m/>
    <s v="Delivery"/>
    <m/>
    <n v="11559"/>
    <n v="20000"/>
    <n v="0"/>
    <n v="31559"/>
    <n v="31559"/>
    <n v="25026"/>
    <n v="16699"/>
    <n v="18573"/>
    <n v="-30166"/>
    <s v="Cannot cover demand"/>
    <n v="8.3700000000000007E-3"/>
    <m/>
    <n v="-8.3700000000000007E-3"/>
    <m/>
    <m/>
    <m/>
    <x v="53"/>
    <m/>
    <m/>
    <m/>
    <m/>
    <m/>
    <m/>
    <x v="1"/>
    <x v="11"/>
    <m/>
    <m/>
    <m/>
    <m/>
    <m/>
    <m/>
    <m/>
    <m/>
    <m/>
  </r>
  <r>
    <s v="ASCAP-00200"/>
    <s v="CAP-00200"/>
    <s v="N"/>
    <s v="HuiLing Lau"/>
    <s v="&quot;CAP, CER-X7R, 0.1UF, 50V, 10%, 0603, &quot;"/>
    <s v="CAPACITOR-CERAMIC"/>
    <s v="JABIL CIRCUIT SPORE PTE LTD (IMAC)"/>
    <s v="YAGEO"/>
    <s v="CC0603KRX7R9BB104"/>
    <n v="80"/>
    <n v="4000"/>
    <n v="-292169"/>
    <m/>
    <s v="Delivery"/>
    <m/>
    <n v="222289"/>
    <n v="80000"/>
    <n v="0"/>
    <n v="302289"/>
    <n v="302289"/>
    <n v="296169"/>
    <n v="135098"/>
    <n v="140983"/>
    <n v="-208978"/>
    <s v="Cannot cover demand"/>
    <n v="1.81E-3"/>
    <m/>
    <n v="-1.81E-3"/>
    <m/>
    <m/>
    <m/>
    <x v="53"/>
    <m/>
    <m/>
    <m/>
    <m/>
    <m/>
    <m/>
    <x v="1"/>
    <x v="11"/>
    <m/>
    <m/>
    <m/>
    <m/>
    <m/>
    <m/>
    <m/>
    <m/>
    <m/>
  </r>
  <r>
    <s v="ASCAP-00201"/>
    <s v="CAP-00201"/>
    <s v="N"/>
    <s v="HuiLing Lau"/>
    <s v="CAP, CER-C0G, 10PF, 25V, 5%, 0402"/>
    <s v="CAPACITOR-CERAMIC"/>
    <s v="JABIL CIRCUIT SPORE PTE LTD (IMAC)"/>
    <s v="YAGEO"/>
    <s v="CC0402JRNPO8BN100"/>
    <n v="80"/>
    <n v="10000"/>
    <n v="6575"/>
    <m/>
    <s v="Delivery"/>
    <m/>
    <n v="6718"/>
    <n v="0"/>
    <n v="0"/>
    <n v="6718"/>
    <n v="6718"/>
    <n v="3425"/>
    <n v="2883"/>
    <n v="2952"/>
    <n v="410"/>
    <s v="Can cover demand"/>
    <n v="2.2599999999999999E-3"/>
    <m/>
    <n v="-2.2599999999999999E-3"/>
    <m/>
    <m/>
    <m/>
    <x v="53"/>
    <m/>
    <m/>
    <m/>
    <m/>
    <m/>
    <m/>
    <x v="1"/>
    <x v="11"/>
    <m/>
    <m/>
    <m/>
    <m/>
    <m/>
    <m/>
    <m/>
    <m/>
    <m/>
  </r>
  <r>
    <s v="ASCAP-00202"/>
    <s v="CAP-00202"/>
    <s v="N"/>
    <s v="HuiLing Lau"/>
    <s v="CAP, CER-X7R, 10UF, 25V, 10%, 1206"/>
    <s v="CAPACITOR-CERAMIC"/>
    <s v="JABIL CIRCUIT SPORE PTE LTD (IMAC)"/>
    <s v="SAMSUNG"/>
    <s v="CL31B106KAHNNNE"/>
    <n v="15"/>
    <n v="10000"/>
    <n v="-1475164"/>
    <m/>
    <s v="Delivery"/>
    <m/>
    <n v="497571"/>
    <n v="706000"/>
    <n v="546000"/>
    <n v="1203571"/>
    <n v="1749571"/>
    <n v="1485164"/>
    <n v="498597"/>
    <n v="486183"/>
    <n v="-1486190"/>
    <s v="Cannot cover demand"/>
    <n v="2.1760000000000002E-2"/>
    <m/>
    <n v="-2.1760000000000002E-2"/>
    <m/>
    <m/>
    <m/>
    <x v="53"/>
    <m/>
    <m/>
    <m/>
    <m/>
    <m/>
    <m/>
    <x v="1"/>
    <x v="11"/>
    <m/>
    <m/>
    <m/>
    <m/>
    <m/>
    <m/>
    <m/>
    <m/>
    <m/>
  </r>
  <r>
    <s v="ASCAP-00204"/>
    <s v="CAP-00204"/>
    <s v="N"/>
    <s v="HuiLing Lau"/>
    <s v="CAP, CER-C0G, 1000PF, 50V, 5%, 0603"/>
    <s v="CAPACITOR-CERAMIC"/>
    <s v="JABIL CIRCUIT SPORE PTE LTD (IMAC)"/>
    <s v="YAGEO"/>
    <s v="CC0603JRNPO9BN102"/>
    <n v="13"/>
    <n v="4000"/>
    <n v="-5223"/>
    <m/>
    <s v="Delivery"/>
    <m/>
    <n v="4247"/>
    <n v="20000"/>
    <n v="0"/>
    <n v="24247"/>
    <n v="24247"/>
    <n v="9223"/>
    <n v="8799"/>
    <n v="8841"/>
    <n v="-13775"/>
    <s v="Cannot cover demand"/>
    <n v="3.0000000000000001E-3"/>
    <m/>
    <n v="-3.0000000000000001E-3"/>
    <m/>
    <m/>
    <m/>
    <x v="53"/>
    <m/>
    <m/>
    <m/>
    <m/>
    <m/>
    <m/>
    <x v="1"/>
    <x v="11"/>
    <m/>
    <m/>
    <m/>
    <m/>
    <m/>
    <m/>
    <m/>
    <m/>
    <m/>
  </r>
  <r>
    <s v="ASCAP-00205"/>
    <s v="CAP-00205"/>
    <s v="N"/>
    <s v="HuiLing Lau"/>
    <s v="CAP, ALUM, 1000UF, 25V, 20%, RND"/>
    <s v="CAPACITOR-CERAMIC"/>
    <s v="JABIL CIRCUIT SPORE PTE LTD (IMAC)"/>
    <s v="PANASONIC"/>
    <s v="EEVFK1E102Q"/>
    <n v="14"/>
    <n v="200"/>
    <n v="-27114"/>
    <m/>
    <s v="Delivery"/>
    <m/>
    <n v="10505"/>
    <n v="18400"/>
    <n v="0"/>
    <n v="28905"/>
    <n v="28905"/>
    <n v="27314"/>
    <n v="7390"/>
    <n v="7050"/>
    <n v="-24199"/>
    <s v="Cannot cover demand"/>
    <n v="0.40362999999999999"/>
    <m/>
    <n v="-0.40362999999999999"/>
    <m/>
    <m/>
    <m/>
    <x v="53"/>
    <m/>
    <m/>
    <m/>
    <m/>
    <m/>
    <m/>
    <x v="1"/>
    <x v="11"/>
    <m/>
    <m/>
    <m/>
    <m/>
    <m/>
    <m/>
    <m/>
    <m/>
    <m/>
  </r>
  <r>
    <s v="ASCAP-00206"/>
    <s v="CAP-00206"/>
    <s v="N"/>
    <s v="HuiLing Lau"/>
    <s v="CAP, CER-X5R, 100UF, 10V, 20%, 1206"/>
    <s v="CAPACITOR-CERAMIC"/>
    <s v="JABIL CIRCUIT SPORE PTE LTD (IMAC)"/>
    <s v="MURATAELEC"/>
    <s v="GRM31CR61A107ME05L"/>
    <n v="17"/>
    <n v="2000"/>
    <n v="-86106"/>
    <m/>
    <s v="Delivery"/>
    <m/>
    <n v="41595"/>
    <n v="60000"/>
    <n v="32000"/>
    <n v="101595"/>
    <n v="133595"/>
    <n v="88106"/>
    <n v="61152"/>
    <n v="42047"/>
    <n v="-107663"/>
    <s v="Cannot cover demand"/>
    <n v="0.13338"/>
    <m/>
    <n v="-0.13338"/>
    <m/>
    <m/>
    <m/>
    <x v="53"/>
    <m/>
    <m/>
    <m/>
    <m/>
    <m/>
    <m/>
    <x v="1"/>
    <x v="11"/>
    <m/>
    <m/>
    <m/>
    <m/>
    <m/>
    <m/>
    <m/>
    <m/>
    <m/>
  </r>
  <r>
    <s v="ASCAP-00207"/>
    <s v="CAP-00207"/>
    <s v="N"/>
    <s v="Eeling Khuan"/>
    <s v="CAP, CER-C0G, 39PF, 16V, 10%, 0402"/>
    <s v="CAPACITOR-CERAMIC"/>
    <s v="JABIL CIRCUIT SPORE PTE LTD (IMAC)"/>
    <s v="AVX"/>
    <s v="0402YA390KAT2A"/>
    <n v="11"/>
    <n v="50000"/>
    <n v="38220"/>
    <m/>
    <s v="Delivery"/>
    <m/>
    <n v="10921"/>
    <n v="20000"/>
    <n v="0"/>
    <n v="30921"/>
    <n v="30921"/>
    <n v="11780"/>
    <n v="4694"/>
    <n v="4976"/>
    <n v="-5553"/>
    <s v="Cannot cover demand"/>
    <n v="1.91E-3"/>
    <m/>
    <n v="-1.91E-3"/>
    <m/>
    <m/>
    <m/>
    <x v="53"/>
    <m/>
    <m/>
    <m/>
    <m/>
    <m/>
    <m/>
    <x v="1"/>
    <x v="11"/>
    <m/>
    <m/>
    <m/>
    <m/>
    <m/>
    <m/>
    <m/>
    <m/>
    <m/>
  </r>
  <r>
    <s v="ASCAP-00208"/>
    <s v="CAP-00208"/>
    <s v="N"/>
    <s v="HuiLing Lau"/>
    <s v="CAP, CER-X5R, 2.2UF, 4V, 20%, 0402"/>
    <s v="CAPACITOR-CERAMIC"/>
    <s v="JABIL CIRCUIT SPORE PTE LTD (IMAC)"/>
    <s v="MURATAELEC"/>
    <s v="GRM155R60G225ME15D"/>
    <n v="17"/>
    <n v="10000"/>
    <n v="-804139"/>
    <m/>
    <s v="Delivery"/>
    <m/>
    <n v="528360"/>
    <n v="170000"/>
    <n v="360000"/>
    <n v="698360"/>
    <n v="1058360"/>
    <n v="814139"/>
    <n v="538313"/>
    <n v="552076"/>
    <n v="-824092"/>
    <s v="Cannot cover demand"/>
    <n v="7.92E-3"/>
    <m/>
    <n v="-7.92E-3"/>
    <m/>
    <m/>
    <m/>
    <x v="53"/>
    <m/>
    <m/>
    <m/>
    <m/>
    <m/>
    <m/>
    <x v="1"/>
    <x v="11"/>
    <m/>
    <m/>
    <m/>
    <m/>
    <m/>
    <m/>
    <m/>
    <m/>
    <m/>
  </r>
  <r>
    <s v="ASCAP-00209"/>
    <s v="CAP-00209"/>
    <s v="N"/>
    <s v="HuiLing Lau"/>
    <s v="CAP, CER-X5R, 47UF, 6.3V, 20%, 0805"/>
    <s v="CAPACITOR-CERAMIC"/>
    <s v="JABIL CIRCUIT SPORE PTE LTD (IMAC)"/>
    <s v="SAMSUNG"/>
    <s v="CL21A476MQYNNNE"/>
    <n v="21"/>
    <n v="10000"/>
    <n v="-953819"/>
    <m/>
    <s v="Delivery"/>
    <m/>
    <n v="437551"/>
    <n v="636000"/>
    <n v="506000"/>
    <n v="1073551"/>
    <n v="1579551"/>
    <n v="963819"/>
    <n v="726418"/>
    <n v="697475"/>
    <n v="-1252686"/>
    <s v="Cannot cover demand"/>
    <n v="1.7250000000000001E-2"/>
    <m/>
    <n v="-1.7250000000000001E-2"/>
    <m/>
    <m/>
    <m/>
    <x v="53"/>
    <m/>
    <m/>
    <m/>
    <m/>
    <m/>
    <m/>
    <x v="1"/>
    <x v="11"/>
    <m/>
    <m/>
    <m/>
    <m/>
    <m/>
    <m/>
    <m/>
    <m/>
    <m/>
  </r>
  <r>
    <s v="ASCAP-00210"/>
    <s v="CAP-00210"/>
    <s v="N"/>
    <s v="HuiLing Lau"/>
    <s v="CAP, CER FEED-THRU, 27UF, 6.3V, 20%"/>
    <s v="CAPACITOR-CERAMIC"/>
    <s v="JABIL CIRCUIT SPORE PTE LTD (IMAC)"/>
    <s v="MURATAELEC"/>
    <s v="NFM31PC276B0J3L"/>
    <n v="20"/>
    <n v="3000"/>
    <n v="-119748"/>
    <m/>
    <s v="Delivery"/>
    <m/>
    <n v="35214"/>
    <n v="102000"/>
    <n v="69000"/>
    <n v="137214"/>
    <n v="206214"/>
    <n v="122748"/>
    <n v="80514"/>
    <n v="82314"/>
    <n v="-168048"/>
    <s v="Cannot cover demand"/>
    <n v="0.13"/>
    <m/>
    <n v="-0.13"/>
    <m/>
    <m/>
    <m/>
    <x v="53"/>
    <m/>
    <m/>
    <m/>
    <m/>
    <m/>
    <m/>
    <x v="1"/>
    <x v="11"/>
    <m/>
    <m/>
    <m/>
    <m/>
    <m/>
    <m/>
    <m/>
    <m/>
    <m/>
  </r>
  <r>
    <s v="ASCAP-00211"/>
    <s v="CAP-00211"/>
    <s v="N"/>
    <s v="HuiLing Lau"/>
    <s v="CAP, CER-C0G, 1500PF, 50V, 5%, 0603"/>
    <s v="CAPACITOR-CERAMIC"/>
    <s v="JABIL CIRCUIT SPORE PTE LTD (IMAC)"/>
    <s v="MURATAELEC"/>
    <s v="GRM1885C1H152JA01D"/>
    <n v="17"/>
    <n v="4000"/>
    <n v="3537"/>
    <m/>
    <s v="Delivery"/>
    <m/>
    <n v="2761"/>
    <n v="0"/>
    <n v="0"/>
    <n v="2761"/>
    <n v="2761"/>
    <n v="463"/>
    <n v="270"/>
    <n v="270"/>
    <n v="2028"/>
    <s v="Can cover demand"/>
    <n v="6.7999999999999996E-3"/>
    <m/>
    <n v="-6.7999999999999996E-3"/>
    <m/>
    <m/>
    <m/>
    <x v="53"/>
    <m/>
    <m/>
    <m/>
    <m/>
    <m/>
    <m/>
    <x v="1"/>
    <x v="11"/>
    <m/>
    <m/>
    <m/>
    <m/>
    <m/>
    <m/>
    <m/>
    <m/>
    <m/>
  </r>
  <r>
    <s v="ASCAP-00212"/>
    <s v="CAP-00212"/>
    <s v="N"/>
    <s v="HuiLing Lau"/>
    <s v="&quot;CAP, CER-X5R, 0.47UF, 16V, 10%, 0402,&quot;"/>
    <s v="CAPACITOR-CERAMIC"/>
    <s v="JABIL CIRCUIT SPORE PTE LTD (IMAC)"/>
    <s v="MURATAELEC"/>
    <s v="GRM155R61C474KE01D"/>
    <n v="21"/>
    <n v="10000"/>
    <n v="-11801"/>
    <m/>
    <s v="Delivery"/>
    <m/>
    <n v="21760"/>
    <n v="10000"/>
    <n v="0"/>
    <n v="31760"/>
    <n v="31760"/>
    <n v="21801"/>
    <n v="7560"/>
    <n v="7000"/>
    <n v="-7601"/>
    <s v="Cannot cover demand"/>
    <n v="4.9300000000000004E-3"/>
    <m/>
    <n v="-4.9300000000000004E-3"/>
    <m/>
    <m/>
    <m/>
    <x v="53"/>
    <m/>
    <m/>
    <m/>
    <m/>
    <m/>
    <m/>
    <x v="1"/>
    <x v="11"/>
    <m/>
    <m/>
    <m/>
    <m/>
    <m/>
    <m/>
    <m/>
    <m/>
    <m/>
  </r>
  <r>
    <s v="ASCAP-00213"/>
    <s v="CAP-00213"/>
    <s v="N"/>
    <s v="HuiLing Lau"/>
    <s v="CAP, CER-X5R, 10UF, 4V, 20%, 0603"/>
    <s v="CAPACITOR-CERAMIC"/>
    <s v="JABIL CIRCUIT SPORE PTE LTD (IMAC)"/>
    <s v="MURATAELEC"/>
    <s v="GRM188R60G106ME47D"/>
    <n v="17"/>
    <n v="4000"/>
    <n v="-1471898"/>
    <m/>
    <s v="Delivery"/>
    <m/>
    <n v="734787"/>
    <n v="672000"/>
    <n v="392000"/>
    <n v="1406787"/>
    <n v="1798787"/>
    <n v="1475898"/>
    <n v="467081"/>
    <n v="431105"/>
    <n v="-1208192"/>
    <s v="Cannot cover demand"/>
    <n v="5.7200000000000003E-3"/>
    <m/>
    <n v="-5.7200000000000003E-3"/>
    <m/>
    <m/>
    <m/>
    <x v="53"/>
    <m/>
    <m/>
    <m/>
    <m/>
    <m/>
    <m/>
    <x v="1"/>
    <x v="11"/>
    <m/>
    <m/>
    <m/>
    <m/>
    <m/>
    <m/>
    <m/>
    <m/>
    <m/>
  </r>
  <r>
    <s v="ASCAP-00215"/>
    <s v="CAP-00215"/>
    <s v="N"/>
    <s v="HuiLing Lau"/>
    <s v="CAP, CER-X7R, 220PF, 25V, 10%, 0201"/>
    <s v="CAPACITOR-CERAMIC"/>
    <s v="JABIL CIRCUIT SPORE PTE LTD (IMAC)"/>
    <s v="MURATAELEC"/>
    <s v="GRM033R71E221KA01D"/>
    <n v="17"/>
    <n v="15000"/>
    <n v="11895"/>
    <m/>
    <s v="Delivery"/>
    <m/>
    <n v="15710"/>
    <n v="0"/>
    <n v="0"/>
    <n v="15710"/>
    <n v="15710"/>
    <n v="3105"/>
    <n v="1280"/>
    <n v="1200"/>
    <n v="11325"/>
    <s v="Can cover demand"/>
    <n v="8.9999999999999998E-4"/>
    <m/>
    <n v="-8.9999999999999998E-4"/>
    <m/>
    <m/>
    <m/>
    <x v="53"/>
    <m/>
    <m/>
    <m/>
    <m/>
    <m/>
    <m/>
    <x v="1"/>
    <x v="11"/>
    <m/>
    <m/>
    <m/>
    <m/>
    <m/>
    <m/>
    <m/>
    <m/>
    <m/>
  </r>
  <r>
    <s v="ASCAP-00216"/>
    <s v="CAP-00216"/>
    <s v="N"/>
    <s v="HuiLing Lau"/>
    <s v="CAP, CER-C0G, 10PF, 25V, 5%, 0201"/>
    <s v="CAPACITOR-CERAMIC"/>
    <s v="JABIL CIRCUIT SPORE PTE LTD (IMAC)"/>
    <s v="MURATAELEC"/>
    <s v="GRM0335C1E100JA01D"/>
    <n v="17"/>
    <n v="15000"/>
    <n v="11895"/>
    <m/>
    <s v="Delivery"/>
    <m/>
    <n v="2112"/>
    <n v="15000"/>
    <n v="0"/>
    <n v="17112"/>
    <n v="17112"/>
    <n v="3105"/>
    <n v="1280"/>
    <n v="1200"/>
    <n v="-2273"/>
    <s v="Cannot cover demand"/>
    <n v="9.8999999999999999E-4"/>
    <m/>
    <n v="-9.8999999999999999E-4"/>
    <m/>
    <m/>
    <m/>
    <x v="53"/>
    <m/>
    <m/>
    <m/>
    <m/>
    <m/>
    <m/>
    <x v="1"/>
    <x v="11"/>
    <m/>
    <m/>
    <m/>
    <m/>
    <m/>
    <m/>
    <m/>
    <m/>
    <m/>
  </r>
  <r>
    <s v="ASCAP-00217"/>
    <s v="CAP-00217"/>
    <s v="N"/>
    <s v="Eeling Khuan"/>
    <s v="&quot;CAP, CER-X7R, 300PF, 25V, 10%, 0402, &quot;"/>
    <s v="CAPACITOR-CERAMIC"/>
    <s v="JABIL CIRCUIT SPORE PTE LTD (IMAC)"/>
    <s v="KEMET"/>
    <s v="C0402C301J3GACTU"/>
    <n v="17"/>
    <n v="3000"/>
    <n v="1760"/>
    <m/>
    <s v="Delivery"/>
    <m/>
    <n v="22108"/>
    <n v="0"/>
    <n v="0"/>
    <n v="22108"/>
    <n v="22108"/>
    <n v="1240"/>
    <n v="1476"/>
    <n v="1476"/>
    <n v="19392"/>
    <s v="Can cover demand"/>
    <n v="8.2000000000000003E-2"/>
    <m/>
    <n v="-8.2000000000000003E-2"/>
    <m/>
    <m/>
    <m/>
    <x v="53"/>
    <m/>
    <m/>
    <m/>
    <m/>
    <m/>
    <m/>
    <x v="1"/>
    <x v="11"/>
    <m/>
    <m/>
    <m/>
    <m/>
    <m/>
    <m/>
    <m/>
    <m/>
    <m/>
  </r>
  <r>
    <s v="ASCAP-00218"/>
    <s v="CAP-00218"/>
    <s v="N"/>
    <s v="Eeling Khuan"/>
    <s v="CAP, CER-X5R, 0.47UF, 6.3V, 20%, 0201"/>
    <s v="CAPACITOR-CERAMIC"/>
    <s v="JABIL CIRCUIT SPORE PTE LTD (IMAC)"/>
    <s v="TAIYO YUDEN CO. LTD."/>
    <s v="JMK063BJ474MP-F"/>
    <n v="13"/>
    <n v="15000"/>
    <n v="14202"/>
    <m/>
    <s v="Delivery"/>
    <m/>
    <n v="0"/>
    <n v="1000"/>
    <n v="0"/>
    <n v="1000"/>
    <n v="1000"/>
    <n v="798"/>
    <n v="0"/>
    <n v="0"/>
    <n v="-798"/>
    <s v="Cannot cover demand"/>
    <n v="1.453E-2"/>
    <m/>
    <n v="-1.453E-2"/>
    <m/>
    <m/>
    <m/>
    <x v="53"/>
    <m/>
    <m/>
    <m/>
    <m/>
    <m/>
    <m/>
    <x v="1"/>
    <x v="11"/>
    <m/>
    <m/>
    <m/>
    <m/>
    <m/>
    <m/>
    <m/>
    <m/>
    <m/>
  </r>
  <r>
    <s v="ASCAP-00219"/>
    <s v="CAP-00219"/>
    <s v="N"/>
    <s v="Eeling Khuan"/>
    <s v="CAP, CER-X7R, 8200PF, 25V, 10%, 0402"/>
    <s v="CAPACITOR-CERAMIC"/>
    <s v="JABIL CIRCUIT SPORE PTE LTD (IMAC)"/>
    <s v="MURATAELEC"/>
    <s v="GRM155R71E822KA01D"/>
    <n v="20"/>
    <n v="10000"/>
    <n v="-14567"/>
    <m/>
    <s v="Delivery"/>
    <m/>
    <n v="9835"/>
    <n v="20000"/>
    <n v="10000"/>
    <n v="29835"/>
    <n v="39835"/>
    <n v="24567"/>
    <n v="15269"/>
    <n v="13352"/>
    <n v="-30001"/>
    <s v="Cannot cover demand"/>
    <n v="2.97E-3"/>
    <m/>
    <n v="-2.97E-3"/>
    <m/>
    <m/>
    <m/>
    <x v="53"/>
    <m/>
    <m/>
    <m/>
    <m/>
    <m/>
    <m/>
    <x v="1"/>
    <x v="11"/>
    <m/>
    <m/>
    <m/>
    <m/>
    <m/>
    <m/>
    <m/>
    <m/>
    <m/>
  </r>
  <r>
    <s v="ASCAP-00220"/>
    <s v="CAP-00220"/>
    <s v="N"/>
    <s v="HuiLing Lau"/>
    <s v="&quot;CAP, ALUM POLY, 330UF, 2.5V, 20%, 734&quot;"/>
    <s v="CAPACITOR-CERAMIC"/>
    <s v="JABIL CIRCUIT SPORE PTE LTD (IMAC)"/>
    <s v="PANASONIC"/>
    <s v="EEFSX0E331XE"/>
    <n v="15"/>
    <n v="3500"/>
    <n v="-77696"/>
    <m/>
    <s v="Delivery"/>
    <m/>
    <n v="59290"/>
    <n v="10500"/>
    <n v="24500"/>
    <n v="69790"/>
    <n v="94290"/>
    <n v="81196"/>
    <n v="51934"/>
    <n v="52434"/>
    <n v="-73840"/>
    <s v="Cannot cover demand"/>
    <n v="0.2079"/>
    <m/>
    <n v="-0.2079"/>
    <m/>
    <m/>
    <m/>
    <x v="53"/>
    <m/>
    <m/>
    <m/>
    <m/>
    <m/>
    <m/>
    <x v="1"/>
    <x v="11"/>
    <m/>
    <m/>
    <m/>
    <m/>
    <m/>
    <m/>
    <m/>
    <m/>
    <m/>
  </r>
  <r>
    <s v="ASCAP-00221"/>
    <s v="CAP-00221"/>
    <s v="N"/>
    <s v="HuiLing Lau"/>
    <s v="CAP, CER-C0G, 680PF, 50V, 5%, 0603"/>
    <s v="CAPACITOR-CERAMIC"/>
    <s v="JABIL CIRCUIT SPORE PTE LTD (IMAC)"/>
    <s v="YAGEO"/>
    <s v="CC0603JRNPO9BN681"/>
    <n v="13"/>
    <n v="4000"/>
    <n v="3443"/>
    <m/>
    <s v="Delivery"/>
    <m/>
    <n v="1538"/>
    <n v="0"/>
    <n v="0"/>
    <n v="1538"/>
    <n v="1538"/>
    <n v="557"/>
    <n v="282"/>
    <n v="192"/>
    <n v="699"/>
    <s v="Can cover demand"/>
    <n v="1.9800000000000002E-2"/>
    <m/>
    <n v="-1.9800000000000002E-2"/>
    <m/>
    <m/>
    <m/>
    <x v="53"/>
    <m/>
    <m/>
    <m/>
    <m/>
    <m/>
    <m/>
    <x v="1"/>
    <x v="11"/>
    <m/>
    <m/>
    <m/>
    <m/>
    <m/>
    <m/>
    <m/>
    <m/>
    <m/>
  </r>
  <r>
    <s v="ASCAP-00222"/>
    <s v="CAP-00222"/>
    <s v="N"/>
    <s v="HuiLing Lau"/>
    <s v="CAP, CER-X7R, 8200PF, 6.3V, 10%, 0201"/>
    <s v="CAPACITOR-CERAMIC"/>
    <s v="JABIL CIRCUIT SPORE PTE LTD (IMAC)"/>
    <s v="MURATAELEC"/>
    <s v="GRM033R70J822KA01D"/>
    <n v="17"/>
    <n v="15000"/>
    <n v="-514640"/>
    <m/>
    <s v="Delivery"/>
    <m/>
    <n v="541720"/>
    <n v="0"/>
    <n v="150000"/>
    <n v="541720"/>
    <n v="691720"/>
    <n v="529640"/>
    <n v="204190"/>
    <n v="197386"/>
    <n v="-192110"/>
    <s v="Cannot cover demand"/>
    <n v="1.49E-3"/>
    <m/>
    <n v="-1.49E-3"/>
    <m/>
    <m/>
    <m/>
    <x v="53"/>
    <m/>
    <m/>
    <m/>
    <m/>
    <m/>
    <m/>
    <x v="1"/>
    <x v="11"/>
    <m/>
    <m/>
    <m/>
    <m/>
    <m/>
    <m/>
    <m/>
    <m/>
    <m/>
  </r>
  <r>
    <s v="ASCAP-00223"/>
    <s v="CAP-00223"/>
    <s v="N"/>
    <s v="Siewean Lim"/>
    <s v="CAP, CER-X7R, 1500PF, 50V, 10%, 0402"/>
    <s v="CAPACITOR-CERAMIC"/>
    <s v="JABIL CIRCUIT SPORE PTE LTD (IMAC)"/>
    <s v="YAGEO"/>
    <s v="CC0402KRX7R9BB152"/>
    <n v="13"/>
    <n v="10000"/>
    <n v="-170152"/>
    <m/>
    <s v="Delivery"/>
    <m/>
    <n v="92227"/>
    <n v="90000"/>
    <n v="60000"/>
    <n v="182227"/>
    <n v="242227"/>
    <n v="180152"/>
    <n v="66412"/>
    <n v="68864"/>
    <n v="-154337"/>
    <s v="Cannot cover demand"/>
    <n v="6.4999999999999997E-4"/>
    <m/>
    <n v="-6.4999999999999997E-4"/>
    <m/>
    <m/>
    <m/>
    <x v="53"/>
    <m/>
    <m/>
    <m/>
    <m/>
    <m/>
    <m/>
    <x v="1"/>
    <x v="11"/>
    <m/>
    <m/>
    <m/>
    <m/>
    <m/>
    <m/>
    <m/>
    <m/>
    <m/>
  </r>
  <r>
    <s v="ASCAP-00225"/>
    <s v="CAP-00225"/>
    <s v="N"/>
    <s v="HuiLing Lau"/>
    <s v="CAP, CER-X5R, 2.2UF, 16V, 10%, 0603,"/>
    <s v="CAPACITOR-CERAMIC"/>
    <s v="JABIL CIRCUIT SPORE PTE LTD (IMAC)"/>
    <s v="SAMSUNG"/>
    <s v="CL10A225KO8NNNC"/>
    <n v="15"/>
    <n v="20000"/>
    <n v="-159511"/>
    <m/>
    <s v="Delivery"/>
    <m/>
    <n v="76755"/>
    <n v="96000"/>
    <n v="48000"/>
    <n v="172755"/>
    <n v="220755"/>
    <n v="179511"/>
    <n v="73663"/>
    <n v="66539"/>
    <n v="-176419"/>
    <s v="Cannot cover demand"/>
    <n v="6.3800000000000003E-3"/>
    <m/>
    <n v="-6.3800000000000003E-3"/>
    <m/>
    <m/>
    <m/>
    <x v="53"/>
    <m/>
    <m/>
    <m/>
    <m/>
    <m/>
    <m/>
    <x v="1"/>
    <x v="11"/>
    <m/>
    <m/>
    <m/>
    <m/>
    <m/>
    <m/>
    <m/>
    <m/>
    <m/>
  </r>
  <r>
    <s v="ASCAP-00226"/>
    <s v="CAP-00226"/>
    <s v="N"/>
    <s v="HuiLing Lau"/>
    <s v="CAP, CER-X7R, 0.22UF, 16V, 10%, 0402"/>
    <s v="CAPACITOR-CERAMIC"/>
    <s v="JABIL CIRCUIT SPORE PTE LTD (IMAC)"/>
    <s v="SAMSUNG"/>
    <s v="CL05B224KO5NNNC"/>
    <n v="15"/>
    <n v="50000"/>
    <n v="-5657750"/>
    <m/>
    <s v="Delivery"/>
    <m/>
    <n v="2303642"/>
    <n v="4320000"/>
    <n v="1210000"/>
    <n v="6623642"/>
    <n v="7833642"/>
    <n v="5707750"/>
    <n v="3620250"/>
    <n v="3347093"/>
    <n v="-7024358"/>
    <s v="Cannot cover demand"/>
    <n v="3.0000000000000001E-3"/>
    <m/>
    <n v="-3.0000000000000001E-3"/>
    <m/>
    <m/>
    <m/>
    <x v="53"/>
    <m/>
    <m/>
    <m/>
    <m/>
    <m/>
    <m/>
    <x v="1"/>
    <x v="11"/>
    <m/>
    <m/>
    <m/>
    <m/>
    <m/>
    <m/>
    <m/>
    <m/>
    <m/>
  </r>
  <r>
    <s v="ASCAP-00228"/>
    <s v="CAP-00228"/>
    <s v="N"/>
    <s v="HuiLing Lau"/>
    <s v="CAP, CER-C0G, 270PF, 50V, 5%, 0402"/>
    <s v="CAPACITOR-CERAMIC"/>
    <s v="JABIL CIRCUIT SPORE PTE LTD (IMAC)"/>
    <s v="MURATAELEC"/>
    <s v="GRM1555C1H271JA01D"/>
    <n v="17"/>
    <n v="10000"/>
    <n v="-57772"/>
    <m/>
    <s v="Delivery"/>
    <m/>
    <n v="69094"/>
    <n v="0"/>
    <n v="30000"/>
    <n v="69094"/>
    <n v="99094"/>
    <n v="67772"/>
    <n v="39113"/>
    <n v="39174"/>
    <n v="-37791"/>
    <s v="Cannot cover demand"/>
    <n v="3.1900000000000001E-3"/>
    <m/>
    <n v="-3.1900000000000001E-3"/>
    <m/>
    <m/>
    <m/>
    <x v="53"/>
    <m/>
    <m/>
    <m/>
    <m/>
    <m/>
    <m/>
    <x v="1"/>
    <x v="11"/>
    <m/>
    <m/>
    <m/>
    <m/>
    <m/>
    <m/>
    <m/>
    <m/>
    <m/>
  </r>
  <r>
    <s v="ASCAP-00229"/>
    <s v="CAP-00229"/>
    <s v="N"/>
    <s v="CHIEHTING TEH"/>
    <s v="CAP, CER-C0G, 4700PF, 50V, 5%, 0603"/>
    <s v="CAPACITOR-CERAMIC"/>
    <s v="JABIL CIRCUIT SPORE PTE LTD (IMAC)"/>
    <s v="KEMET"/>
    <s v="C0603C472J5GACTU"/>
    <n v="29"/>
    <n v="12000"/>
    <n v="-5225"/>
    <m/>
    <s v="Delivery"/>
    <m/>
    <n v="8944"/>
    <n v="12000"/>
    <n v="12000"/>
    <n v="20944"/>
    <n v="32944"/>
    <n v="17225"/>
    <n v="6942"/>
    <n v="6889"/>
    <n v="-15223"/>
    <s v="Cannot cover demand"/>
    <n v="1.763E-2"/>
    <m/>
    <n v="-1.763E-2"/>
    <m/>
    <m/>
    <m/>
    <x v="53"/>
    <m/>
    <m/>
    <m/>
    <m/>
    <m/>
    <m/>
    <x v="1"/>
    <x v="11"/>
    <m/>
    <m/>
    <m/>
    <m/>
    <m/>
    <m/>
    <m/>
    <m/>
    <m/>
  </r>
  <r>
    <s v="ASCAP-00230"/>
    <s v="CAP-00230"/>
    <s v="N"/>
    <s v="HuiLing Lau"/>
    <s v="CAP, CER-C0G, 4.7PF, 50V, 2%, 0402, 125C"/>
    <s v="CAPACITOR-CERAMIC"/>
    <s v="JABIL CIRCUIT SPORE PTE LTD (IMAC)"/>
    <s v="YAGEO"/>
    <s v="CC0402BRNPO9BN4R7"/>
    <n v="15"/>
    <n v="10000"/>
    <n v="8444"/>
    <m/>
    <s v="Delivery"/>
    <m/>
    <n v="9182"/>
    <n v="0"/>
    <n v="0"/>
    <n v="9182"/>
    <n v="9182"/>
    <n v="1556"/>
    <n v="540"/>
    <n v="500"/>
    <n v="7086"/>
    <s v="Can cover demand"/>
    <n v="1.18E-2"/>
    <m/>
    <n v="-1.18E-2"/>
    <m/>
    <m/>
    <m/>
    <x v="53"/>
    <m/>
    <m/>
    <m/>
    <m/>
    <m/>
    <m/>
    <x v="1"/>
    <x v="11"/>
    <m/>
    <m/>
    <m/>
    <m/>
    <m/>
    <m/>
    <m/>
    <m/>
    <m/>
  </r>
  <r>
    <s v="ASCAP-00231"/>
    <s v="CAP-00231"/>
    <s v="N"/>
    <s v="Eeling Khuan"/>
    <s v="CAP, ALUM POLY, 220UF, 6.3V, 20%, 7343,"/>
    <s v="CAPACITOR-CERAMIC"/>
    <s v="JABIL CIRCUIT SPORE PTE LTD (IMAC)"/>
    <s v="PANASONIC"/>
    <s v="EEFCX0J221R"/>
    <n v="15"/>
    <n v="3500"/>
    <n v="388"/>
    <m/>
    <s v="Delivery"/>
    <m/>
    <n v="5807"/>
    <n v="0"/>
    <n v="0"/>
    <n v="5807"/>
    <n v="5807"/>
    <n v="3112"/>
    <n v="1080"/>
    <n v="1000"/>
    <n v="1615"/>
    <s v="Can cover demand"/>
    <n v="0.4788"/>
    <m/>
    <n v="-0.4788"/>
    <m/>
    <m/>
    <m/>
    <x v="53"/>
    <m/>
    <m/>
    <m/>
    <m/>
    <m/>
    <m/>
    <x v="1"/>
    <x v="11"/>
    <m/>
    <m/>
    <m/>
    <m/>
    <m/>
    <m/>
    <m/>
    <m/>
    <m/>
  </r>
  <r>
    <s v="ASCAP-00232"/>
    <s v="CAP-00232"/>
    <s v="N"/>
    <s v="HuiLing Lau"/>
    <s v="CAP, CER-X5R, 0.33UF, 16V, 10%, 0603"/>
    <s v="CAPACITOR-CERAMIC"/>
    <s v="JABIL CIRCUIT SPORE PTE LTD (IMAC)"/>
    <s v="SAMSUNG"/>
    <s v="CL10B334KO8NNNC"/>
    <n v="21"/>
    <n v="20000"/>
    <n v="12167"/>
    <m/>
    <s v="Delivery"/>
    <m/>
    <n v="8110"/>
    <n v="0"/>
    <n v="20000"/>
    <n v="8110"/>
    <n v="28110"/>
    <n v="7833"/>
    <n v="3919"/>
    <n v="3677"/>
    <n v="-3642"/>
    <s v="Cannot cover demand"/>
    <n v="4.9500000000000004E-3"/>
    <m/>
    <n v="-4.9500000000000004E-3"/>
    <m/>
    <m/>
    <m/>
    <x v="53"/>
    <m/>
    <m/>
    <m/>
    <m/>
    <m/>
    <m/>
    <x v="1"/>
    <x v="11"/>
    <m/>
    <m/>
    <m/>
    <m/>
    <m/>
    <m/>
    <m/>
    <m/>
    <m/>
  </r>
  <r>
    <s v="ASCAP-00235"/>
    <s v="CAP-00235"/>
    <s v="N"/>
    <s v="HuiLing Lau"/>
    <s v="CAP, CER-X5R, 0.22UF, 25V, 10%, 0402"/>
    <s v="CAPACITOR-CERAMIC"/>
    <s v="JABIL CIRCUIT SPORE PTE LTD (IMAC)"/>
    <s v="YAGEO"/>
    <s v="CC0402KRX5R8BB224"/>
    <n v="13"/>
    <n v="10000"/>
    <n v="-2680260"/>
    <m/>
    <s v="Delivery"/>
    <m/>
    <n v="752905"/>
    <n v="2070000"/>
    <n v="210000"/>
    <n v="2822905"/>
    <n v="3032905"/>
    <n v="2690260"/>
    <n v="1441293"/>
    <n v="1386254"/>
    <n v="-3378648"/>
    <s v="Cannot cover demand"/>
    <n v="4.9100000000000003E-3"/>
    <m/>
    <n v="-4.9100000000000003E-3"/>
    <m/>
    <m/>
    <m/>
    <x v="53"/>
    <m/>
    <m/>
    <m/>
    <m/>
    <m/>
    <m/>
    <x v="1"/>
    <x v="11"/>
    <m/>
    <m/>
    <m/>
    <m/>
    <m/>
    <m/>
    <m/>
    <m/>
    <m/>
  </r>
  <r>
    <s v="ASCAP-00236"/>
    <s v="CAP-00236"/>
    <s v="N"/>
    <s v="CHIEHTING TEH"/>
    <s v="CAP, ALUM, 1000UF, 16V, 20%, TH"/>
    <s v="CAPACITOR-CERAMIC"/>
    <s v="JABIL CIRCUIT SPORE PTE LTD (IMAC)"/>
    <s v="KEMET"/>
    <s v="ESY108M016AH4AA"/>
    <n v="15"/>
    <n v="7200"/>
    <n v="7200"/>
    <m/>
    <s v="Delivery"/>
    <m/>
    <n v="1900"/>
    <n v="0"/>
    <n v="0"/>
    <n v="1900"/>
    <n v="1900"/>
    <n v="0"/>
    <n v="0"/>
    <n v="0"/>
    <n v="1900"/>
    <s v="No demand"/>
    <n v="9.7610000000000002E-2"/>
    <m/>
    <n v="-9.7610000000000002E-2"/>
    <m/>
    <m/>
    <m/>
    <x v="53"/>
    <m/>
    <m/>
    <m/>
    <m/>
    <m/>
    <m/>
    <x v="1"/>
    <x v="11"/>
    <m/>
    <m/>
    <m/>
    <m/>
    <m/>
    <m/>
    <m/>
    <m/>
    <m/>
  </r>
  <r>
    <s v="ASCAP-00238"/>
    <s v="CAP-00238"/>
    <s v="N"/>
    <s v="Eeling Khuan"/>
    <s v="&quot;CAP, CER-X7R, 1200PF, 50V, 20%, 0402,&quot;"/>
    <s v="CAPACITOR-CERAMIC"/>
    <s v="JABIL CIRCUIT SPORE PTE LTD (IMAC)"/>
    <s v="MURATAELEC"/>
    <s v="GRM155R71H122KA01J"/>
    <n v="15"/>
    <n v="50000"/>
    <n v="49940"/>
    <m/>
    <s v="Delivery"/>
    <m/>
    <n v="350"/>
    <n v="0"/>
    <n v="0"/>
    <n v="350"/>
    <n v="350"/>
    <n v="60"/>
    <n v="0"/>
    <n v="0"/>
    <n v="290"/>
    <s v="Can cover demand"/>
    <n v="1.1999999999999999E-3"/>
    <m/>
    <n v="-1.1999999999999999E-3"/>
    <m/>
    <m/>
    <m/>
    <x v="53"/>
    <m/>
    <m/>
    <m/>
    <m/>
    <m/>
    <m/>
    <x v="1"/>
    <x v="11"/>
    <m/>
    <m/>
    <m/>
    <m/>
    <m/>
    <m/>
    <m/>
    <m/>
    <m/>
  </r>
  <r>
    <s v="ASCAP-00240"/>
    <s v="CAP-00240"/>
    <s v="N"/>
    <s v="HuiLing Lau"/>
    <s v="CAP, CER-C0G, 220PF, 50V, 5%, 0603,"/>
    <s v="CAPACITOR-CERAMIC"/>
    <s v="JABIL CIRCUIT SPORE PTE LTD (IMAC)"/>
    <s v="YAGEO"/>
    <s v="CC0603JRNPO9BN221"/>
    <n v="13"/>
    <n v="4000"/>
    <n v="3422"/>
    <m/>
    <s v="Delivery"/>
    <m/>
    <n v="1637"/>
    <n v="0"/>
    <n v="0"/>
    <n v="1637"/>
    <n v="1637"/>
    <n v="578"/>
    <n v="363"/>
    <n v="303"/>
    <n v="696"/>
    <s v="Can cover demand"/>
    <n v="5.94E-3"/>
    <m/>
    <n v="-5.94E-3"/>
    <m/>
    <m/>
    <m/>
    <x v="53"/>
    <m/>
    <m/>
    <m/>
    <m/>
    <m/>
    <m/>
    <x v="1"/>
    <x v="11"/>
    <m/>
    <m/>
    <m/>
    <m/>
    <m/>
    <m/>
    <m/>
    <m/>
    <m/>
  </r>
  <r>
    <s v="ASCAP-00241"/>
    <s v="CAP-00241"/>
    <s v="N"/>
    <s v="HuiLing Lau"/>
    <s v="CAP, CER-X5R, 10UF, 4V, 20%, 0402"/>
    <s v="CAPACITOR-CERAMIC"/>
    <s v="JABIL CIRCUIT SPORE PTE LTD (IMAC)"/>
    <s v="MURATAELEC"/>
    <s v="GRM155R60G106ME44D"/>
    <n v="17"/>
    <n v="10000"/>
    <n v="-3263029"/>
    <m/>
    <s v="Delivery"/>
    <m/>
    <n v="983326"/>
    <n v="2380000"/>
    <n v="1210000"/>
    <n v="3363326"/>
    <n v="4573326"/>
    <n v="3273029"/>
    <n v="2245521"/>
    <n v="2251093"/>
    <n v="-4535224"/>
    <s v="Cannot cover demand"/>
    <n v="2.0400000000000001E-2"/>
    <m/>
    <n v="-2.0400000000000001E-2"/>
    <m/>
    <m/>
    <m/>
    <x v="53"/>
    <m/>
    <m/>
    <m/>
    <m/>
    <m/>
    <m/>
    <x v="1"/>
    <x v="11"/>
    <m/>
    <m/>
    <m/>
    <m/>
    <m/>
    <m/>
    <m/>
    <m/>
    <m/>
  </r>
  <r>
    <s v="ASCAP-00243"/>
    <s v="CAP-00243"/>
    <s v="N"/>
    <s v="Eeling Khuan"/>
    <s v="&quot;CAP, CER-X7R, 1800PF, 50V, 10%, 0402,&quot;"/>
    <s v="CAPACITOR-CERAMIC"/>
    <s v="JABIL CIRCUIT SPORE PTE LTD (IMAC)"/>
    <s v="MURATAELEC"/>
    <s v="GRM155R71H182KA01D"/>
    <n v="30"/>
    <n v="10000"/>
    <n v="-8008"/>
    <m/>
    <s v="Delivery"/>
    <m/>
    <n v="72525"/>
    <n v="0"/>
    <n v="0"/>
    <n v="72525"/>
    <n v="72525"/>
    <n v="18008"/>
    <n v="7689"/>
    <n v="7632"/>
    <n v="46828"/>
    <s v="Can cover demand"/>
    <n v="1.0499999999999999E-3"/>
    <m/>
    <n v="-1.0499999999999999E-3"/>
    <m/>
    <m/>
    <m/>
    <x v="53"/>
    <m/>
    <m/>
    <m/>
    <m/>
    <m/>
    <m/>
    <x v="1"/>
    <x v="11"/>
    <m/>
    <m/>
    <m/>
    <m/>
    <m/>
    <m/>
    <m/>
    <m/>
    <m/>
  </r>
  <r>
    <s v="ASCAP-00245"/>
    <s v="CAP-00245"/>
    <s v="N"/>
    <s v="HuiLing Lau"/>
    <s v="CAP, CER-X5R, 0.22UF, 6.3V, 20%, 0201"/>
    <s v="CAPACITOR-CERAMIC"/>
    <s v="JABIL CIRCUIT SPORE PTE LTD (IMAC)"/>
    <s v="MURATAELEC"/>
    <s v="GRM033R60J224KE15D"/>
    <n v="17"/>
    <n v="15000"/>
    <n v="-2562015"/>
    <m/>
    <s v="Delivery"/>
    <m/>
    <n v="2705354"/>
    <n v="555000"/>
    <n v="540000"/>
    <n v="3260354"/>
    <n v="3800354"/>
    <n v="2577015"/>
    <n v="1937888"/>
    <n v="1283290"/>
    <n v="-1809549"/>
    <s v="Cannot cover demand"/>
    <n v="9.8999999999999999E-4"/>
    <m/>
    <n v="-9.8999999999999999E-4"/>
    <m/>
    <m/>
    <m/>
    <x v="53"/>
    <m/>
    <m/>
    <m/>
    <m/>
    <m/>
    <m/>
    <x v="1"/>
    <x v="11"/>
    <m/>
    <m/>
    <m/>
    <m/>
    <m/>
    <m/>
    <m/>
    <m/>
    <m/>
  </r>
  <r>
    <s v="ASCAP-00247"/>
    <s v="CAP-00247"/>
    <s v="N"/>
    <s v="Eeling Khuan"/>
    <s v="CAP, CER-X5R, 0.33UF, 16V, 10%, 0402"/>
    <s v="CAPACITOR-CERAMIC"/>
    <s v="JABIL CIRCUIT SPORE PTE LTD (IMAC)"/>
    <s v="TDK"/>
    <s v="C1005JB1C334K050BC"/>
    <n v="13"/>
    <n v="10000"/>
    <n v="9676"/>
    <m/>
    <s v="Delivery"/>
    <m/>
    <n v="1500"/>
    <n v="0"/>
    <n v="0"/>
    <n v="1500"/>
    <n v="1500"/>
    <n v="324"/>
    <n v="135"/>
    <n v="135"/>
    <n v="1041"/>
    <s v="Can cover demand"/>
    <n v="2.9700000000000001E-2"/>
    <m/>
    <n v="-2.9700000000000001E-2"/>
    <m/>
    <m/>
    <m/>
    <x v="53"/>
    <m/>
    <m/>
    <m/>
    <m/>
    <m/>
    <m/>
    <x v="1"/>
    <x v="11"/>
    <m/>
    <m/>
    <m/>
    <m/>
    <m/>
    <m/>
    <m/>
    <m/>
    <m/>
  </r>
  <r>
    <s v="ASCAP-00250"/>
    <s v="CAP-00250"/>
    <s v="N"/>
    <s v="Khailih Fang"/>
    <s v="CAP, ALUM, 1000uF, 16V, 20%, RND"/>
    <s v="CAPACITOR-CERAMIC"/>
    <s v="JABIL CIRCUIT SPORE PTE LTD (IMAC)"/>
    <s v="SUNCON"/>
    <s v="16CE1000LX"/>
    <n v="8"/>
    <n v="1"/>
    <n v="1"/>
    <m/>
    <s v="Delivery"/>
    <m/>
    <n v="0"/>
    <n v="0"/>
    <n v="0"/>
    <n v="0"/>
    <n v="0"/>
    <n v="0"/>
    <n v="0"/>
    <n v="0"/>
    <n v="0"/>
    <s v="No demand"/>
    <n v="0.44389999999999996"/>
    <m/>
    <n v="-0.44389999999999996"/>
    <m/>
    <m/>
    <m/>
    <x v="53"/>
    <m/>
    <m/>
    <m/>
    <m/>
    <m/>
    <m/>
    <x v="1"/>
    <x v="11"/>
    <m/>
    <m/>
    <m/>
    <m/>
    <m/>
    <m/>
    <m/>
    <m/>
    <m/>
  </r>
  <r>
    <s v="ASCAP-00252"/>
    <s v="CAP-00252"/>
    <s v="N"/>
    <s v="Siewean Lim"/>
    <s v="CAP, CER-X7R, 0.47UF, 25V, 10%, 0603"/>
    <s v="CAPACITOR-CERAMIC"/>
    <s v="JABIL CIRCUIT SPORE PTE LTD (IMAC)"/>
    <s v="YAGEO"/>
    <s v="CC0603KRX7R8BB474"/>
    <n v="13"/>
    <n v="4000"/>
    <n v="-28966"/>
    <m/>
    <s v="Delivery"/>
    <m/>
    <n v="22149"/>
    <n v="40000"/>
    <n v="40000"/>
    <n v="62149"/>
    <n v="102149"/>
    <n v="32966"/>
    <n v="25083"/>
    <n v="25263"/>
    <n v="-35900"/>
    <s v="Cannot cover demand"/>
    <n v="7.4999999999999997E-3"/>
    <m/>
    <n v="-7.4999999999999997E-3"/>
    <m/>
    <m/>
    <m/>
    <x v="53"/>
    <m/>
    <m/>
    <m/>
    <m/>
    <m/>
    <m/>
    <x v="1"/>
    <x v="11"/>
    <m/>
    <m/>
    <m/>
    <m/>
    <m/>
    <m/>
    <m/>
    <m/>
    <m/>
  </r>
  <r>
    <s v="ASCAP-00253"/>
    <s v="CAP-00253"/>
    <s v="N"/>
    <s v="HuiLing Lau"/>
    <s v="CAP, CER-X7R, 0.033UF, 10V, 10%, 0402"/>
    <s v="CAPACITOR-CERAMIC"/>
    <s v="JABIL CIRCUIT SPORE PTE LTD (IMAC)"/>
    <s v="MURATAELEC"/>
    <s v="GRM155R71A333KA01D"/>
    <n v="21"/>
    <n v="10000"/>
    <n v="-52199"/>
    <m/>
    <s v="Delivery"/>
    <m/>
    <n v="121611"/>
    <n v="0"/>
    <n v="0"/>
    <n v="121611"/>
    <n v="121611"/>
    <n v="62199"/>
    <n v="38406"/>
    <n v="29671"/>
    <n v="21006"/>
    <s v="Can cover demand"/>
    <n v="1.73E-3"/>
    <m/>
    <n v="-1.73E-3"/>
    <m/>
    <m/>
    <m/>
    <x v="53"/>
    <m/>
    <m/>
    <m/>
    <m/>
    <m/>
    <m/>
    <x v="1"/>
    <x v="11"/>
    <m/>
    <m/>
    <m/>
    <m/>
    <m/>
    <m/>
    <m/>
    <m/>
    <m/>
  </r>
  <r>
    <s v="ASCAP-00254"/>
    <s v="CAP-00254"/>
    <s v="N"/>
    <s v="Siewean Lim"/>
    <s v="CAP, CER-C0G, 47PF, 50V, 5%, 0603"/>
    <s v="CAPACITOR-CERAMIC"/>
    <s v="JABIL CIRCUIT SPORE PTE LTD (IMAC)"/>
    <s v="YAGEO"/>
    <s v="CC0603JRNPO9BN470"/>
    <n v="13"/>
    <n v="4000"/>
    <n v="-10901"/>
    <m/>
    <s v="Delivery"/>
    <m/>
    <n v="3916"/>
    <n v="8000"/>
    <n v="0"/>
    <n v="11916"/>
    <n v="11916"/>
    <n v="14901"/>
    <n v="66"/>
    <n v="66"/>
    <n v="-11051"/>
    <s v="Cannot cover demand"/>
    <n v="1.6999999999999999E-3"/>
    <m/>
    <n v="-1.6999999999999999E-3"/>
    <m/>
    <m/>
    <m/>
    <x v="53"/>
    <m/>
    <m/>
    <m/>
    <m/>
    <m/>
    <m/>
    <x v="1"/>
    <x v="11"/>
    <m/>
    <m/>
    <m/>
    <m/>
    <m/>
    <m/>
    <m/>
    <m/>
    <m/>
  </r>
  <r>
    <s v="ASCAP-00255"/>
    <s v="CAP-00255"/>
    <s v="N"/>
    <s v="CHIEHTING TEH"/>
    <s v="CAP, TANT-POLY, 330UF, 6.3V, 20%, 7343"/>
    <s v="CAPACITOR-CERAMIC"/>
    <s v="JABIL CIRCUIT SPORE PTE LTD (IMAC)"/>
    <s v="PANASONIC"/>
    <s v="6TPF330M9L"/>
    <n v="23"/>
    <n v="1500"/>
    <n v="-243013"/>
    <m/>
    <s v="Delivery"/>
    <m/>
    <n v="119489"/>
    <n v="141000"/>
    <n v="0"/>
    <n v="260489"/>
    <n v="260489"/>
    <n v="244513"/>
    <n v="135684"/>
    <n v="135453"/>
    <n v="-260708"/>
    <s v="Cannot cover demand"/>
    <n v="0.30520000000000003"/>
    <m/>
    <n v="-0.30520000000000003"/>
    <m/>
    <m/>
    <m/>
    <x v="53"/>
    <m/>
    <m/>
    <m/>
    <m/>
    <m/>
    <m/>
    <x v="1"/>
    <x v="11"/>
    <m/>
    <m/>
    <m/>
    <m/>
    <m/>
    <m/>
    <m/>
    <m/>
    <m/>
  </r>
  <r>
    <s v="ASCAP-00256"/>
    <s v="CAP-00256"/>
    <s v="N"/>
    <s v="Khailih Fang"/>
    <s v="CAP, CER-C0G, 3900pF, 50V, 10%, 0805"/>
    <s v="CAPACITOR-CERAMIC"/>
    <s v="JABIL CIRCUIT SPORE PTE LTD (IMAC)"/>
    <s v="MURATAELEC"/>
    <s v="GRM2165C1H392JA01D"/>
    <n v="15"/>
    <n v="4000"/>
    <n v="4000"/>
    <m/>
    <s v="Delivery"/>
    <m/>
    <n v="0"/>
    <n v="0"/>
    <n v="0"/>
    <n v="0"/>
    <n v="0"/>
    <n v="0"/>
    <n v="0"/>
    <n v="0"/>
    <n v="0"/>
    <s v="No demand"/>
    <n v="0.03"/>
    <m/>
    <n v="-0.03"/>
    <m/>
    <m/>
    <m/>
    <x v="53"/>
    <m/>
    <m/>
    <m/>
    <m/>
    <m/>
    <m/>
    <x v="1"/>
    <x v="11"/>
    <m/>
    <m/>
    <m/>
    <m/>
    <m/>
    <m/>
    <m/>
    <m/>
    <m/>
  </r>
  <r>
    <s v="ASCAP-00257"/>
    <s v="CAP-00257"/>
    <s v="N"/>
    <s v="CHIEHTING TEH"/>
    <s v="CAP, TANT-POLY, 470UF, 6.3V, 20%, 7343"/>
    <s v="CAPACITOR-CERAMIC"/>
    <s v="JABIL CIRCUIT SPORE PTE LTD (IMAC)"/>
    <s v="KEMET"/>
    <s v="T520D477M006ATE025"/>
    <n v="18"/>
    <n v="1500"/>
    <n v="-382884"/>
    <m/>
    <s v="Delivery"/>
    <m/>
    <n v="665843"/>
    <n v="0"/>
    <n v="0"/>
    <n v="665843"/>
    <n v="665843"/>
    <n v="384384"/>
    <n v="227526"/>
    <n v="87881"/>
    <n v="53933"/>
    <s v="Can cover demand"/>
    <n v="0.432"/>
    <m/>
    <n v="-0.432"/>
    <m/>
    <m/>
    <m/>
    <x v="53"/>
    <m/>
    <m/>
    <m/>
    <m/>
    <m/>
    <m/>
    <x v="1"/>
    <x v="11"/>
    <m/>
    <m/>
    <m/>
    <m/>
    <m/>
    <m/>
    <m/>
    <m/>
    <m/>
  </r>
  <r>
    <s v="ASCAP-00258"/>
    <s v="CAP-00258"/>
    <s v="N"/>
    <s v="HuiLing Lau"/>
    <s v="&quot;CAP, CER-X7R, 1UF, 25V, 10%, 0805, 12&quot;"/>
    <s v="CAPACITOR-CERAMIC"/>
    <s v="JABIL CIRCUIT SPORE PTE LTD (IMAC)"/>
    <s v="SAMSUNG"/>
    <s v="CL21B105KAFNNNE"/>
    <n v="15"/>
    <n v="10000"/>
    <n v="6827"/>
    <m/>
    <s v="Delivery"/>
    <m/>
    <n v="3062"/>
    <n v="10000"/>
    <n v="0"/>
    <n v="13062"/>
    <n v="13062"/>
    <n v="3173"/>
    <n v="2265"/>
    <n v="2310"/>
    <n v="-2376"/>
    <s v="Cannot cover demand"/>
    <n v="7.0000000000000001E-3"/>
    <m/>
    <n v="-7.0000000000000001E-3"/>
    <m/>
    <m/>
    <m/>
    <x v="53"/>
    <m/>
    <m/>
    <m/>
    <m/>
    <m/>
    <m/>
    <x v="1"/>
    <x v="11"/>
    <m/>
    <m/>
    <m/>
    <m/>
    <m/>
    <m/>
    <m/>
    <m/>
    <m/>
  </r>
  <r>
    <s v="ASCAP-00259"/>
    <s v="CAP-00259"/>
    <s v="N"/>
    <s v="HuiLing Lau"/>
    <s v="CAP, CER-X7R, 1UF, 25V, 10%, 0603"/>
    <s v="CAPACITOR-CERAMIC"/>
    <s v="JABIL CIRCUIT SPORE PTE LTD (IMAC)"/>
    <s v="SAMSUNG"/>
    <s v="CL10B105KA8NNNC"/>
    <n v="15"/>
    <n v="20000"/>
    <n v="-72405"/>
    <m/>
    <s v="Delivery"/>
    <m/>
    <n v="33491"/>
    <n v="60000"/>
    <n v="24000"/>
    <n v="93491"/>
    <n v="117491"/>
    <n v="92405"/>
    <n v="57808"/>
    <n v="60527"/>
    <n v="-116722"/>
    <s v="Cannot cover demand"/>
    <n v="4.15E-3"/>
    <m/>
    <n v="-4.15E-3"/>
    <m/>
    <m/>
    <m/>
    <x v="53"/>
    <m/>
    <m/>
    <m/>
    <m/>
    <m/>
    <m/>
    <x v="1"/>
    <x v="11"/>
    <m/>
    <m/>
    <m/>
    <m/>
    <m/>
    <m/>
    <m/>
    <m/>
    <m/>
  </r>
  <r>
    <s v="ASCAP-00260"/>
    <s v="CAP-00260"/>
    <s v="N"/>
    <s v="HuiLing Lau"/>
    <s v="&quot;CAP, CER-X5R, 10UF, 6.3V, 20%, 0603, &quot;"/>
    <s v="CAPACITOR-CERAMIC"/>
    <s v="JABIL CIRCUIT SPORE PTE LTD (IMAC)"/>
    <s v="SAMSUNG"/>
    <s v="CL10A106MQ8NNNC"/>
    <n v="15"/>
    <n v="20000"/>
    <n v="-804996"/>
    <m/>
    <s v="Delivery"/>
    <m/>
    <n v="451313"/>
    <n v="572000"/>
    <n v="168000"/>
    <n v="1023313"/>
    <n v="1191313"/>
    <n v="824996"/>
    <n v="560678"/>
    <n v="534320"/>
    <n v="-934361"/>
    <s v="Cannot cover demand"/>
    <n v="8.3300000000000006E-3"/>
    <m/>
    <n v="-8.3300000000000006E-3"/>
    <m/>
    <m/>
    <m/>
    <x v="53"/>
    <m/>
    <m/>
    <m/>
    <m/>
    <m/>
    <m/>
    <x v="1"/>
    <x v="11"/>
    <m/>
    <m/>
    <m/>
    <m/>
    <m/>
    <m/>
    <m/>
    <m/>
    <m/>
  </r>
  <r>
    <s v="ASCAP-00261"/>
    <s v="CAP-00261"/>
    <s v="N"/>
    <s v="HuiLing Lau"/>
    <s v="CAP, TANT-POLY, 100UF, 16V, 20%, 7343"/>
    <s v="CAPACITOR-CERAMIC"/>
    <s v="JABIL CIRCUIT SPORE PTE LTD (IMAC)"/>
    <s v="AVX"/>
    <s v="TCJY107M016R0050E"/>
    <n v="18"/>
    <n v="1000"/>
    <n v="-217389"/>
    <m/>
    <s v="Delivery"/>
    <m/>
    <n v="177013"/>
    <n v="48000"/>
    <n v="35000"/>
    <n v="225013"/>
    <n v="260013"/>
    <n v="218389"/>
    <n v="132935"/>
    <n v="137739"/>
    <n v="-174311"/>
    <s v="Cannot cover demand"/>
    <n v="0.51475000000000004"/>
    <m/>
    <n v="-0.51475000000000004"/>
    <m/>
    <m/>
    <m/>
    <x v="53"/>
    <m/>
    <m/>
    <m/>
    <m/>
    <m/>
    <m/>
    <x v="1"/>
    <x v="11"/>
    <m/>
    <m/>
    <m/>
    <m/>
    <m/>
    <m/>
    <m/>
    <m/>
    <m/>
  </r>
  <r>
    <s v="ASCAP-00262"/>
    <s v="CAP-00262"/>
    <s v="N"/>
    <s v="HuiLing Lau"/>
    <s v="CAP, CER-X5R, 1UF, 16V, 10%, 0402"/>
    <s v="CAPACITOR-CERAMIC"/>
    <s v="JABIL CIRCUIT SPORE PTE LTD (IMAC)"/>
    <s v="TAIYOYUDEN"/>
    <s v="EMK105BJ105KV-F"/>
    <n v="17"/>
    <n v="10000"/>
    <n v="-5517620"/>
    <m/>
    <s v="Delivery"/>
    <m/>
    <n v="1831510"/>
    <n v="3210000"/>
    <n v="2830000"/>
    <n v="5041510"/>
    <n v="7871510"/>
    <n v="5527620"/>
    <n v="2692969"/>
    <n v="2638311"/>
    <n v="-6389079"/>
    <s v="Cannot cover demand"/>
    <n v="4.0600000000000002E-3"/>
    <m/>
    <n v="-4.0600000000000002E-3"/>
    <m/>
    <m/>
    <m/>
    <x v="53"/>
    <m/>
    <m/>
    <m/>
    <m/>
    <m/>
    <m/>
    <x v="1"/>
    <x v="11"/>
    <m/>
    <m/>
    <m/>
    <m/>
    <m/>
    <m/>
    <m/>
    <m/>
    <m/>
  </r>
  <r>
    <s v="ASCAP-00263"/>
    <s v="CAP-00263"/>
    <s v="N"/>
    <s v="HuiLing Lau"/>
    <s v="CAP, CER-X5R, 10UF, 16V, 10%, 0805"/>
    <s v="CAPACITOR-CERAMIC"/>
    <s v="JABIL CIRCUIT SPORE PTE LTD (IMAC)"/>
    <s v="SAMSUNG"/>
    <s v="CL21A106KOFNNNE"/>
    <n v="15"/>
    <n v="10000"/>
    <n v="-1159147"/>
    <m/>
    <s v="Delivery"/>
    <m/>
    <n v="462530"/>
    <n v="776000"/>
    <n v="262000"/>
    <n v="1238530"/>
    <n v="1500530"/>
    <n v="1169147"/>
    <n v="524875"/>
    <n v="505019"/>
    <n v="-1231492"/>
    <s v="Cannot cover demand"/>
    <n v="9.7000000000000003E-3"/>
    <m/>
    <n v="-9.7000000000000003E-3"/>
    <m/>
    <m/>
    <m/>
    <x v="53"/>
    <m/>
    <m/>
    <m/>
    <m/>
    <m/>
    <m/>
    <x v="1"/>
    <x v="11"/>
    <m/>
    <m/>
    <m/>
    <m/>
    <m/>
    <m/>
    <m/>
    <m/>
    <m/>
  </r>
  <r>
    <s v="ASCAP-00264"/>
    <s v="CAP-00264"/>
    <s v="N"/>
    <s v="Eeling Khuan"/>
    <s v="CAP, CER-X5R, 0.15UF, 10V, 10%, 0402"/>
    <s v="CAPACITOR-CERAMIC"/>
    <s v="JABIL CIRCUIT SPORE PTE LTD (IMAC)"/>
    <s v="MURATAELEC"/>
    <s v="GRM155R61A154KE19D"/>
    <n v="31"/>
    <n v="10000"/>
    <n v="-16659"/>
    <m/>
    <s v="Delivery"/>
    <m/>
    <n v="30096"/>
    <n v="20000"/>
    <n v="10000"/>
    <n v="50096"/>
    <n v="60096"/>
    <n v="26659"/>
    <n v="19044"/>
    <n v="16401"/>
    <n v="-15607"/>
    <s v="Cannot cover demand"/>
    <n v="7.1500000000000001E-3"/>
    <m/>
    <n v="-7.1500000000000001E-3"/>
    <m/>
    <m/>
    <m/>
    <x v="53"/>
    <m/>
    <m/>
    <m/>
    <m/>
    <m/>
    <m/>
    <x v="1"/>
    <x v="11"/>
    <m/>
    <m/>
    <m/>
    <m/>
    <m/>
    <m/>
    <m/>
    <m/>
    <m/>
  </r>
  <r>
    <s v="ASCAP-00265"/>
    <s v="CAP-00265"/>
    <s v="N"/>
    <s v="Eeling Khuan"/>
    <s v="&quot;CAP, CER-X7R, 6800PF, 25V, 10%, 0402,&quot;"/>
    <s v="CAPACITOR-CERAMIC"/>
    <s v="JABIL CIRCUIT SPORE PTE LTD (IMAC)"/>
    <s v="SAMSUNG"/>
    <s v="CL05B682KA5NNNC"/>
    <n v="16"/>
    <n v="50000"/>
    <n v="34588"/>
    <m/>
    <s v="Delivery"/>
    <m/>
    <n v="53070"/>
    <n v="0"/>
    <n v="0"/>
    <n v="53070"/>
    <n v="53070"/>
    <n v="15412"/>
    <n v="10338"/>
    <n v="9142"/>
    <n v="27320"/>
    <s v="Can cover demand"/>
    <n v="1.75E-3"/>
    <m/>
    <n v="-1.75E-3"/>
    <m/>
    <m/>
    <m/>
    <x v="53"/>
    <m/>
    <m/>
    <m/>
    <m/>
    <m/>
    <m/>
    <x v="1"/>
    <x v="11"/>
    <m/>
    <m/>
    <m/>
    <m/>
    <m/>
    <m/>
    <m/>
    <m/>
    <m/>
  </r>
  <r>
    <s v="ASCAP-00267"/>
    <s v="CAP-00267"/>
    <s v="N"/>
    <s v="HuiLing Lau"/>
    <s v="CAP, CER-C0G, 180PF, 50V, 5%, 0402 "/>
    <s v="CAPACITOR-CERAMIC"/>
    <s v="JABIL CIRCUIT SPORE PTE LTD (IMAC)"/>
    <s v="YAGEO"/>
    <s v="CC0402JRNPO9BN181"/>
    <n v="13"/>
    <n v="10000"/>
    <n v="-16077"/>
    <m/>
    <s v="Delivery"/>
    <m/>
    <n v="15317"/>
    <n v="10000"/>
    <n v="10000"/>
    <n v="25317"/>
    <n v="35317"/>
    <n v="26077"/>
    <n v="18274"/>
    <n v="18205"/>
    <n v="-29034"/>
    <s v="Cannot cover demand"/>
    <n v="1.8799999999999999E-3"/>
    <m/>
    <n v="-1.8799999999999999E-3"/>
    <m/>
    <m/>
    <m/>
    <x v="53"/>
    <m/>
    <m/>
    <m/>
    <m/>
    <m/>
    <m/>
    <x v="1"/>
    <x v="11"/>
    <m/>
    <m/>
    <m/>
    <m/>
    <m/>
    <m/>
    <m/>
    <m/>
    <m/>
  </r>
  <r>
    <s v="ASCAP-00272"/>
    <s v="CAP-00272"/>
    <s v="N"/>
    <s v="Eeling Khuan"/>
    <s v="CAP, TANT-POLY, 470UF, 4V, 20%, 7343"/>
    <s v="CAPACITOR-CERAMIC"/>
    <s v="JABIL CIRCUIT SPORE PTE LTD (IMAC)"/>
    <s v="PANASONIC"/>
    <s v="4TPF470ML"/>
    <n v="11"/>
    <n v="2500"/>
    <n v="-31704"/>
    <m/>
    <s v="Delivery"/>
    <m/>
    <n v="16074"/>
    <n v="23500"/>
    <n v="5000"/>
    <n v="39574"/>
    <n v="44574"/>
    <n v="34204"/>
    <n v="22788"/>
    <n v="24884"/>
    <n v="-40918"/>
    <s v="Cannot cover demand"/>
    <n v="0.42"/>
    <m/>
    <n v="-0.42"/>
    <m/>
    <m/>
    <m/>
    <x v="53"/>
    <m/>
    <m/>
    <m/>
    <m/>
    <m/>
    <m/>
    <x v="1"/>
    <x v="11"/>
    <m/>
    <m/>
    <m/>
    <m/>
    <m/>
    <m/>
    <m/>
    <m/>
    <m/>
  </r>
  <r>
    <s v="ASCAP-00273"/>
    <s v="CAP-00273"/>
    <s v="N"/>
    <s v="HuiLing Lau"/>
    <s v="&quot;CAP, ALUM POLY, 470UF, 2V, 20%, 7343,&quot;"/>
    <s v="CAPACITOR-CERAMIC"/>
    <s v="JABIL CIRCUIT SPORE PTE LTD (IMAC)"/>
    <s v="PANASONIC"/>
    <s v="EEFGX0D471R"/>
    <n v="15"/>
    <n v="3500"/>
    <n v="-617582"/>
    <m/>
    <s v="Delivery"/>
    <m/>
    <n v="221474"/>
    <n v="318500"/>
    <n v="175000"/>
    <n v="539974"/>
    <n v="714974"/>
    <n v="621082"/>
    <n v="322615"/>
    <n v="327456"/>
    <n v="-722223"/>
    <s v="Cannot cover demand"/>
    <n v="0.41499999999999998"/>
    <m/>
    <n v="-0.41499999999999998"/>
    <m/>
    <m/>
    <m/>
    <x v="53"/>
    <m/>
    <m/>
    <m/>
    <m/>
    <m/>
    <m/>
    <x v="1"/>
    <x v="11"/>
    <m/>
    <m/>
    <m/>
    <m/>
    <m/>
    <m/>
    <m/>
    <m/>
    <m/>
  </r>
  <r>
    <s v="ASCAP-00274"/>
    <s v="CAP-00274"/>
    <s v="N"/>
    <s v="Eeling Khuan"/>
    <s v="CAP, TANT-POLY, 100UF, 6.3V, 20%, 1206"/>
    <s v="CAPACITOR-CERAMIC"/>
    <s v="JABIL CIRCUIT SPORE PTE LTD (IMAC)"/>
    <s v="VISHAY"/>
    <s v="T55A107M007C0070"/>
    <n v="21"/>
    <n v="2000"/>
    <n v="-13162"/>
    <m/>
    <s v="Delivery"/>
    <m/>
    <n v="11086"/>
    <n v="6000"/>
    <n v="6000"/>
    <n v="17086"/>
    <n v="23086"/>
    <n v="15162"/>
    <n v="8280"/>
    <n v="8280"/>
    <n v="-12356"/>
    <s v="Cannot cover demand"/>
    <n v="0.45"/>
    <m/>
    <n v="-0.45"/>
    <m/>
    <m/>
    <m/>
    <x v="53"/>
    <m/>
    <m/>
    <m/>
    <m/>
    <m/>
    <m/>
    <x v="1"/>
    <x v="11"/>
    <m/>
    <m/>
    <m/>
    <m/>
    <m/>
    <m/>
    <m/>
    <m/>
    <m/>
  </r>
  <r>
    <s v="ASCAP-00275"/>
    <s v="CAP-00275"/>
    <s v="N"/>
    <s v="HuiLing Lau"/>
    <s v="CAP, TANT-POLY, 470UF, 2.5V, 20%, 7343"/>
    <s v="CAPACITOR-CERAMIC"/>
    <s v="JABIL CIRCUIT SPORE PTE LTD (IMAC)"/>
    <s v="PANASONIC"/>
    <s v="2R5TPE470MI"/>
    <n v="13"/>
    <n v="3000"/>
    <n v="-165087"/>
    <m/>
    <s v="Delivery"/>
    <m/>
    <n v="137918"/>
    <n v="36000"/>
    <n v="15000"/>
    <n v="173918"/>
    <n v="188918"/>
    <n v="168087"/>
    <n v="107437"/>
    <n v="111852"/>
    <n v="-137606"/>
    <s v="Cannot cover demand"/>
    <n v="0.503"/>
    <m/>
    <n v="-0.503"/>
    <m/>
    <m/>
    <m/>
    <x v="53"/>
    <m/>
    <m/>
    <m/>
    <m/>
    <m/>
    <m/>
    <x v="1"/>
    <x v="11"/>
    <m/>
    <m/>
    <m/>
    <m/>
    <m/>
    <m/>
    <m/>
    <m/>
    <m/>
  </r>
  <r>
    <s v="ASCAP-00276"/>
    <s v="CAP-00276"/>
    <s v="N"/>
    <s v="HuiLing Lau"/>
    <s v="CAP, ALUM, 680UF, 16V, 20%, RND"/>
    <s v="CAPACITOR-CERAMIC"/>
    <s v="JABIL CIRCUIT SPORE PTE LTD (IMAC)"/>
    <s v="RUBYCON"/>
    <s v="16TZV680M10X10.5"/>
    <n v="23"/>
    <n v="2000"/>
    <n v="-26814"/>
    <m/>
    <s v="Delivery"/>
    <m/>
    <n v="12800"/>
    <n v="16000"/>
    <n v="8000"/>
    <n v="28800"/>
    <n v="36800"/>
    <n v="28814"/>
    <n v="20701"/>
    <n v="21234"/>
    <n v="-36715"/>
    <s v="Cannot cover demand"/>
    <n v="0.13439999999999999"/>
    <m/>
    <n v="-0.13439999999999999"/>
    <m/>
    <m/>
    <m/>
    <x v="53"/>
    <m/>
    <m/>
    <m/>
    <m/>
    <m/>
    <m/>
    <x v="1"/>
    <x v="11"/>
    <m/>
    <m/>
    <m/>
    <m/>
    <m/>
    <m/>
    <m/>
    <m/>
    <m/>
  </r>
  <r>
    <s v="ASCAP-00279"/>
    <s v="CAP-00279"/>
    <s v="N"/>
    <s v="HuiLing Lau"/>
    <s v="CAP, CER-X5R, 4.7UF, 4V, 20%, 0402"/>
    <s v="CAPACITOR-CERAMIC"/>
    <s v="JABIL CIRCUIT SPORE PTE LTD (IMAC)"/>
    <s v="MURATAELEC"/>
    <s v="GRM155R60G475ME47D"/>
    <n v="17"/>
    <n v="10000"/>
    <n v="-212551"/>
    <m/>
    <s v="Delivery"/>
    <m/>
    <n v="70647"/>
    <n v="200000"/>
    <n v="40000"/>
    <n v="270647"/>
    <n v="310647"/>
    <n v="222551"/>
    <n v="111286"/>
    <n v="118118"/>
    <n v="-263190"/>
    <s v="Cannot cover demand"/>
    <n v="1.3299999999999999E-2"/>
    <m/>
    <n v="-1.3299999999999999E-2"/>
    <m/>
    <m/>
    <m/>
    <x v="53"/>
    <m/>
    <m/>
    <m/>
    <m/>
    <m/>
    <m/>
    <x v="1"/>
    <x v="11"/>
    <m/>
    <m/>
    <m/>
    <m/>
    <m/>
    <m/>
    <m/>
    <m/>
    <m/>
  </r>
  <r>
    <s v="ASCAP-00280"/>
    <s v="CAP-00280"/>
    <s v="N"/>
    <s v="HuiLing Lau"/>
    <s v="CAP, CER-X5R, 4.7UF, 10V, 20%, 0402"/>
    <s v="CAPACITOR-CERAMIC"/>
    <s v="JABIL CIRCUIT SPORE PTE LTD (IMAC)"/>
    <s v="MURATAELEC"/>
    <s v="GRM155R61A475MEAAD"/>
    <n v="17"/>
    <n v="10000"/>
    <n v="-1299289"/>
    <m/>
    <s v="Delivery"/>
    <m/>
    <n v="857326"/>
    <n v="670000"/>
    <n v="230000"/>
    <n v="1527326"/>
    <n v="1757326"/>
    <n v="1309289"/>
    <n v="728309"/>
    <n v="701917"/>
    <n v="-1180272"/>
    <s v="Cannot cover demand"/>
    <n v="1.8749999999999999E-2"/>
    <m/>
    <n v="-1.8749999999999999E-2"/>
    <m/>
    <m/>
    <m/>
    <x v="53"/>
    <m/>
    <m/>
    <m/>
    <m/>
    <m/>
    <m/>
    <x v="1"/>
    <x v="11"/>
    <m/>
    <m/>
    <m/>
    <m/>
    <m/>
    <m/>
    <m/>
    <m/>
    <m/>
  </r>
  <r>
    <s v="ASCAP-00281"/>
    <s v="CAP-00281"/>
    <s v="N"/>
    <s v="HuiLing Lau"/>
    <s v="CAP, ALUM, 470UF, 25V, 20%, RND"/>
    <s v="CAPACITOR-CERAMIC"/>
    <s v="JABIL CIRCUIT SPORE PTE LTD (IMAC)"/>
    <s v="NIPPONCHEM"/>
    <s v="EMZR250ADA471MHA0G"/>
    <n v="15"/>
    <n v="500"/>
    <n v="-70005"/>
    <m/>
    <s v="Delivery"/>
    <m/>
    <n v="50527"/>
    <n v="47000"/>
    <n v="0"/>
    <n v="97527"/>
    <n v="97527"/>
    <n v="70505"/>
    <n v="49088"/>
    <n v="31933"/>
    <n v="-69066"/>
    <s v="Cannot cover demand"/>
    <n v="0.2"/>
    <m/>
    <n v="-0.2"/>
    <m/>
    <m/>
    <m/>
    <x v="53"/>
    <m/>
    <m/>
    <m/>
    <m/>
    <m/>
    <m/>
    <x v="1"/>
    <x v="11"/>
    <m/>
    <m/>
    <m/>
    <m/>
    <m/>
    <m/>
    <m/>
    <m/>
    <m/>
  </r>
  <r>
    <s v="ASCAP-00282"/>
    <s v="CAP-00282"/>
    <s v="N"/>
    <s v="Eeling Khuan"/>
    <s v="CAP, CER-X5R, 1UF, 25V, 10%, 0402"/>
    <s v="CAPACITOR-CERAMIC"/>
    <s v="JABIL CIRCUIT SPORE PTE LTD (IMAC)"/>
    <s v="SAMSUNG"/>
    <s v="CL05A105KA5NQNC"/>
    <n v="15"/>
    <n v="50000"/>
    <n v="-3097514"/>
    <m/>
    <s v="Delivery"/>
    <m/>
    <n v="2787876"/>
    <n v="1600000"/>
    <n v="2300000"/>
    <n v="4387876"/>
    <n v="6687876"/>
    <n v="3147514"/>
    <n v="2814602"/>
    <n v="2221317"/>
    <n v="-3174240"/>
    <s v="Cannot cover demand"/>
    <n v="8.3800000000000003E-3"/>
    <m/>
    <n v="-8.3800000000000003E-3"/>
    <m/>
    <m/>
    <m/>
    <x v="53"/>
    <m/>
    <m/>
    <m/>
    <m/>
    <m/>
    <m/>
    <x v="1"/>
    <x v="11"/>
    <m/>
    <m/>
    <m/>
    <m/>
    <m/>
    <m/>
    <m/>
    <m/>
    <m/>
  </r>
  <r>
    <s v="ASCAP-00283"/>
    <s v="CAP-00283"/>
    <s v="N"/>
    <s v="Eeling Khuan"/>
    <s v="&quot;CAP, CER-X5R, 2.2UF, 6.3V, 10%, 0402,&quot;"/>
    <s v="CAPACITOR-CERAMIC"/>
    <s v="JABIL CIRCUIT SPORE PTE LTD (IMAC)"/>
    <s v="SAMSUNG"/>
    <s v="CL05A225KQ5NNNC"/>
    <n v="15"/>
    <n v="50000"/>
    <n v="-3303603"/>
    <m/>
    <s v="Delivery"/>
    <m/>
    <n v="2979053"/>
    <n v="1080000"/>
    <n v="270000"/>
    <n v="4059053"/>
    <n v="4329053"/>
    <n v="3353603"/>
    <n v="2262315"/>
    <n v="2161943"/>
    <n v="-2636865"/>
    <s v="Cannot cover demand"/>
    <n v="2.8999999999999998E-3"/>
    <m/>
    <n v="-2.8999999999999998E-3"/>
    <m/>
    <m/>
    <m/>
    <x v="53"/>
    <m/>
    <m/>
    <m/>
    <m/>
    <m/>
    <m/>
    <x v="1"/>
    <x v="11"/>
    <m/>
    <m/>
    <m/>
    <m/>
    <m/>
    <m/>
    <m/>
    <m/>
    <m/>
  </r>
  <r>
    <s v="ASCAP-00284"/>
    <s v="CAP-00284"/>
    <s v="N"/>
    <s v="Eeling Khuan"/>
    <s v="CAP, CER-X7R, 22UF, 10V, 10%, 1206"/>
    <s v="CAPACITOR-CERAMIC"/>
    <s v="JABIL CIRCUIT SPORE PTE LTD (IMAC)"/>
    <s v="SAMSUNG"/>
    <s v="CL31B226KPHNNNE"/>
    <n v="29"/>
    <n v="10000"/>
    <n v="-9594"/>
    <m/>
    <s v="Delivery"/>
    <m/>
    <n v="34697"/>
    <n v="0"/>
    <n v="10000"/>
    <n v="34697"/>
    <n v="44697"/>
    <n v="19594"/>
    <n v="13758"/>
    <n v="7520"/>
    <n v="1345"/>
    <s v="Can cover demand"/>
    <n v="5.0700000000000002E-2"/>
    <m/>
    <n v="-5.0700000000000002E-2"/>
    <m/>
    <m/>
    <m/>
    <x v="53"/>
    <m/>
    <m/>
    <m/>
    <m/>
    <m/>
    <m/>
    <x v="1"/>
    <x v="11"/>
    <m/>
    <m/>
    <m/>
    <m/>
    <m/>
    <m/>
    <m/>
    <m/>
    <m/>
  </r>
  <r>
    <s v="ASCAP-00285"/>
    <s v="CAP-00285"/>
    <s v="N"/>
    <s v="HuiLing Lau"/>
    <s v="CAP, CER-C0G, 1300PF, 50V, 5%, 0603"/>
    <s v="CAPACITOR-CERAMIC"/>
    <s v="JABIL CIRCUIT SPORE PTE LTD (IMAC)"/>
    <s v="MURATAELEC"/>
    <s v="GRM1885C1H132JA01D"/>
    <n v="17"/>
    <n v="4000"/>
    <n v="-47555"/>
    <m/>
    <s v="Delivery"/>
    <m/>
    <n v="18495"/>
    <n v="36000"/>
    <n v="16000"/>
    <n v="54495"/>
    <n v="70495"/>
    <n v="51555"/>
    <n v="20682"/>
    <n v="20523"/>
    <n v="-53742"/>
    <s v="Cannot cover demand"/>
    <n v="6.7999999999999996E-3"/>
    <m/>
    <n v="-6.7999999999999996E-3"/>
    <m/>
    <m/>
    <m/>
    <x v="53"/>
    <m/>
    <m/>
    <m/>
    <m/>
    <m/>
    <m/>
    <x v="1"/>
    <x v="11"/>
    <m/>
    <m/>
    <m/>
    <m/>
    <m/>
    <m/>
    <m/>
    <m/>
    <m/>
  </r>
  <r>
    <s v="ASCAP-00286"/>
    <s v="CAP-00286"/>
    <s v="N"/>
    <s v="HuiLing Lau"/>
    <s v="CAP, CER-X5R, 100UF, 2.5V, 20%, 0805"/>
    <s v="CAPACITOR-CERAMIC"/>
    <s v="JABIL CIRCUIT SPORE PTE LTD (IMAC)"/>
    <s v="MURATAELEC"/>
    <s v="GRM21BR60E107ME15L"/>
    <n v="17"/>
    <n v="3000"/>
    <n v="-27363"/>
    <m/>
    <s v="Delivery"/>
    <m/>
    <n v="14705"/>
    <n v="15000"/>
    <n v="6000"/>
    <n v="29705"/>
    <n v="35705"/>
    <n v="30363"/>
    <n v="13888"/>
    <n v="10897"/>
    <n v="-29546"/>
    <s v="Cannot cover demand"/>
    <n v="0.27700000000000002"/>
    <m/>
    <n v="-0.27700000000000002"/>
    <m/>
    <m/>
    <m/>
    <x v="53"/>
    <m/>
    <m/>
    <m/>
    <m/>
    <m/>
    <m/>
    <x v="1"/>
    <x v="11"/>
    <m/>
    <m/>
    <m/>
    <m/>
    <m/>
    <m/>
    <m/>
    <m/>
    <m/>
  </r>
  <r>
    <s v="ASCAP-00288"/>
    <s v="CAP-00288"/>
    <s v="N"/>
    <s v="HuiLing Lau"/>
    <s v="CAP, TANT-SOLID, 47UF, 4V, 20%, 0603 "/>
    <s v="CAPACITOR-CERAMIC"/>
    <s v="JABIL CIRCUIT SPORE PTE LTD (IMAC)"/>
    <s v="VISHAY"/>
    <s v="TR8M476M004C1500"/>
    <n v="17"/>
    <n v="4000"/>
    <n v="-193774"/>
    <m/>
    <s v="Delivery"/>
    <m/>
    <n v="93491"/>
    <n v="44000"/>
    <n v="152000"/>
    <n v="137491"/>
    <n v="289491"/>
    <n v="197774"/>
    <n v="123264"/>
    <n v="129654"/>
    <n v="-227547"/>
    <s v="Cannot cover demand"/>
    <n v="0.45400000000000001"/>
    <m/>
    <n v="-0.45400000000000001"/>
    <m/>
    <m/>
    <m/>
    <x v="53"/>
    <m/>
    <m/>
    <m/>
    <m/>
    <m/>
    <m/>
    <x v="1"/>
    <x v="11"/>
    <m/>
    <m/>
    <m/>
    <m/>
    <m/>
    <m/>
    <m/>
    <m/>
    <m/>
  </r>
  <r>
    <s v="ASCAP-00289"/>
    <s v="CAP-00289"/>
    <s v="N"/>
    <s v="Eeling Khuan"/>
    <s v="CAP, CER-X7R, 2200PF, 100V, 10%, 0402 "/>
    <s v="CAPACITOR-CERAMIC"/>
    <s v="JABIL CIRCUIT SPORE PTE LTD (IMAC)"/>
    <s v="MURATAELEC"/>
    <s v="GRM155R72A222KA01D"/>
    <n v="12"/>
    <n v="10000"/>
    <n v="9960"/>
    <m/>
    <s v="Delivery"/>
    <m/>
    <n v="678"/>
    <n v="0"/>
    <n v="0"/>
    <n v="678"/>
    <n v="678"/>
    <n v="40"/>
    <n v="30"/>
    <n v="30"/>
    <n v="608"/>
    <s v="Can cover demand"/>
    <n v="3.7000000000000002E-3"/>
    <m/>
    <n v="-3.7000000000000002E-3"/>
    <m/>
    <m/>
    <m/>
    <x v="53"/>
    <m/>
    <m/>
    <m/>
    <m/>
    <m/>
    <m/>
    <x v="1"/>
    <x v="11"/>
    <m/>
    <m/>
    <m/>
    <m/>
    <m/>
    <m/>
    <m/>
    <m/>
    <m/>
  </r>
  <r>
    <s v="ASCAP-00290"/>
    <s v="CAP-00290"/>
    <s v="N"/>
    <s v="HuiLing Lau"/>
    <s v="&quot;CAP, ALUM POLY, 470UF, 2.5V, 20%, 734&quot;"/>
    <s v="CAPACITOR-CERAMIC"/>
    <s v="JABIL CIRCUIT SPORE PTE LTD (IMAC)"/>
    <s v="PANASONIC"/>
    <s v="EEFGX0E471R"/>
    <n v="15"/>
    <n v="3500"/>
    <n v="-731960"/>
    <m/>
    <s v="Delivery"/>
    <m/>
    <n v="310823"/>
    <n v="360500"/>
    <n v="196000"/>
    <n v="671323"/>
    <n v="867323"/>
    <n v="735460"/>
    <n v="497661"/>
    <n v="509095"/>
    <n v="-922298"/>
    <s v="Cannot cover demand"/>
    <n v="0.52"/>
    <m/>
    <n v="-0.52"/>
    <m/>
    <m/>
    <m/>
    <x v="53"/>
    <m/>
    <m/>
    <m/>
    <m/>
    <m/>
    <m/>
    <x v="1"/>
    <x v="11"/>
    <m/>
    <m/>
    <m/>
    <m/>
    <m/>
    <m/>
    <m/>
    <m/>
    <m/>
  </r>
  <r>
    <s v="ASCAP-00291"/>
    <s v="CAP-00291"/>
    <s v="N"/>
    <s v="Eeling Khuan"/>
    <s v="CAP, ALUM POLY, 470UF, 2.5V, 20%, 7343"/>
    <s v="CAPACITOR-CERAMIC"/>
    <s v="JABIL CIRCUIT SPORE PTE LTD (IMAC)"/>
    <s v="PANASONIC"/>
    <s v="EEFGX0E471L"/>
    <n v="13"/>
    <n v="3500"/>
    <n v="3500"/>
    <m/>
    <s v="Delivery"/>
    <m/>
    <n v="418"/>
    <n v="0"/>
    <n v="0"/>
    <n v="418"/>
    <n v="418"/>
    <n v="0"/>
    <n v="0"/>
    <n v="0"/>
    <n v="418"/>
    <s v="No demand"/>
    <n v="0.44900000000000001"/>
    <m/>
    <n v="-0.44900000000000001"/>
    <m/>
    <m/>
    <m/>
    <x v="53"/>
    <m/>
    <m/>
    <m/>
    <m/>
    <m/>
    <m/>
    <x v="1"/>
    <x v="11"/>
    <m/>
    <m/>
    <m/>
    <m/>
    <m/>
    <m/>
    <m/>
    <m/>
    <m/>
  </r>
  <r>
    <s v="ASCAP-00293"/>
    <s v="CAP-00293"/>
    <s v="N"/>
    <s v="HuiLing Lau"/>
    <s v="CAP, CER-X5R, 220UF, 4V, 20%, 1210,"/>
    <s v="CAPACITOR-CERAMIC"/>
    <s v="JABIL CIRCUIT SPORE PTE LTD (IMAC)"/>
    <s v="SAMSUNG"/>
    <s v="CL32A227MQVNNNE"/>
    <n v="21"/>
    <n v="5000"/>
    <n v="-39879"/>
    <m/>
    <s v="Delivery"/>
    <m/>
    <n v="26868"/>
    <n v="25000"/>
    <n v="20000"/>
    <n v="51868"/>
    <n v="71868"/>
    <n v="44879"/>
    <n v="33477"/>
    <n v="19958"/>
    <n v="-51488"/>
    <s v="Cannot cover demand"/>
    <n v="0.24437999999999999"/>
    <m/>
    <n v="-0.24437999999999999"/>
    <m/>
    <m/>
    <m/>
    <x v="53"/>
    <m/>
    <m/>
    <m/>
    <m/>
    <m/>
    <m/>
    <x v="1"/>
    <x v="11"/>
    <m/>
    <m/>
    <m/>
    <m/>
    <m/>
    <m/>
    <m/>
    <m/>
    <m/>
  </r>
  <r>
    <s v="ASCAP-00294"/>
    <s v="CAP-00294"/>
    <s v="N"/>
    <s v="HuiLing Lau"/>
    <s v="CAP, CER-C0G, 330PF, 50V, 5%, 0402"/>
    <s v="CAPACITOR-CERAMIC"/>
    <s v="JABIL CIRCUIT SPORE PTE LTD (IMAC)"/>
    <s v="MURATAELEC"/>
    <s v="GRM1555C1H331JA01D"/>
    <n v="17"/>
    <n v="10000"/>
    <n v="-65542"/>
    <m/>
    <s v="Delivery"/>
    <m/>
    <n v="64034"/>
    <n v="20000"/>
    <n v="20000"/>
    <n v="84034"/>
    <n v="104034"/>
    <n v="75542"/>
    <n v="40575"/>
    <n v="42560"/>
    <n v="-52083"/>
    <s v="Cannot cover demand"/>
    <n v="3.13E-3"/>
    <m/>
    <n v="-3.13E-3"/>
    <m/>
    <m/>
    <m/>
    <x v="53"/>
    <m/>
    <m/>
    <m/>
    <m/>
    <m/>
    <m/>
    <x v="1"/>
    <x v="11"/>
    <m/>
    <m/>
    <m/>
    <m/>
    <m/>
    <m/>
    <m/>
    <m/>
    <m/>
  </r>
  <r>
    <s v="ASCAP-00295"/>
    <s v="CAP-00295"/>
    <s v="N"/>
    <s v="HuiLing Lau"/>
    <s v="CAP, CER-C0G, 470PF, 50V, 5%, 0402"/>
    <s v="CAPACITOR-CERAMIC"/>
    <s v="JABIL CIRCUIT SPORE PTE LTD (IMAC)"/>
    <s v="MURATAELEC"/>
    <s v="GRM1555C1H471JA01D"/>
    <n v="17"/>
    <n v="10000"/>
    <n v="-245690"/>
    <m/>
    <s v="Delivery"/>
    <m/>
    <n v="162679"/>
    <n v="160000"/>
    <n v="60000"/>
    <n v="322679"/>
    <n v="382679"/>
    <n v="255690"/>
    <n v="176412"/>
    <n v="179016"/>
    <n v="-269423"/>
    <s v="Cannot cover demand"/>
    <n v="2.5000000000000001E-3"/>
    <m/>
    <n v="-2.5000000000000001E-3"/>
    <m/>
    <m/>
    <m/>
    <x v="53"/>
    <m/>
    <m/>
    <m/>
    <m/>
    <m/>
    <m/>
    <x v="1"/>
    <x v="11"/>
    <m/>
    <m/>
    <m/>
    <m/>
    <m/>
    <m/>
    <m/>
    <m/>
    <m/>
  </r>
  <r>
    <s v="ASCAP-00296"/>
    <s v="CAP-00296"/>
    <s v="N"/>
    <s v="HuiLing Lau"/>
    <s v="CAP, CER-X5R, 1UF, 6.3V, 20%, 0306 "/>
    <s v="CAPACITOR-CERAMIC"/>
    <s v="JABIL CIRCUIT SPORE PTE LTD (IMAC)"/>
    <s v="MURATAELEC"/>
    <s v="LLL185R60J105ME14L"/>
    <n v="17"/>
    <n v="4000"/>
    <n v="-682709"/>
    <m/>
    <s v="Delivery"/>
    <m/>
    <n v="222518"/>
    <n v="516000"/>
    <n v="220000"/>
    <n v="738518"/>
    <n v="958518"/>
    <n v="686709"/>
    <n v="364045"/>
    <n v="371451"/>
    <n v="-828236"/>
    <s v="Cannot cover demand"/>
    <n v="1.213E-2"/>
    <m/>
    <n v="-1.213E-2"/>
    <m/>
    <m/>
    <m/>
    <x v="53"/>
    <m/>
    <m/>
    <m/>
    <m/>
    <m/>
    <m/>
    <x v="1"/>
    <x v="11"/>
    <m/>
    <m/>
    <m/>
    <m/>
    <m/>
    <m/>
    <m/>
    <m/>
    <m/>
  </r>
  <r>
    <s v="ASCAP-00297"/>
    <s v="CAP-00297"/>
    <s v="N"/>
    <s v="Eeling Khuan"/>
    <s v="CAP, TANT-POLY, 22UF, 25V, 20%, 3528"/>
    <s v="CAPACITOR-CERAMIC"/>
    <s v="JABIL CIRCUIT SPORE PTE LTD (IMAC)"/>
    <s v="KEMET"/>
    <s v="T521B226M025ATE100"/>
    <n v="17"/>
    <n v="6000"/>
    <n v="-8734"/>
    <m/>
    <s v="Delivery"/>
    <m/>
    <n v="10158"/>
    <n v="6000"/>
    <n v="6000"/>
    <n v="16158"/>
    <n v="22158"/>
    <n v="14734"/>
    <n v="7355"/>
    <n v="8135"/>
    <n v="-11931"/>
    <s v="Cannot cover demand"/>
    <n v="0.45"/>
    <m/>
    <n v="-0.45"/>
    <m/>
    <m/>
    <m/>
    <x v="53"/>
    <m/>
    <m/>
    <m/>
    <m/>
    <m/>
    <m/>
    <x v="1"/>
    <x v="11"/>
    <m/>
    <m/>
    <m/>
    <m/>
    <m/>
    <m/>
    <m/>
    <m/>
    <m/>
  </r>
  <r>
    <s v="ASCAP-00298"/>
    <s v="CAP-00298"/>
    <s v="N"/>
    <s v="HuiLing Lau"/>
    <s v="CAP, TANT-POLY, 220UF, 6.3V, 20%, 3528"/>
    <s v="CAPACITOR-CERAMIC"/>
    <s v="JABIL CIRCUIT SPORE PTE LTD (IMAC)"/>
    <s v="KEMET"/>
    <s v="T520B227M006ATE070"/>
    <n v="16"/>
    <n v="6000"/>
    <n v="-102422"/>
    <m/>
    <s v="Delivery"/>
    <m/>
    <n v="60727"/>
    <n v="50000"/>
    <n v="20000"/>
    <n v="110727"/>
    <n v="130727"/>
    <n v="108422"/>
    <n v="67134"/>
    <n v="67134"/>
    <n v="-114829"/>
    <s v="Cannot cover demand"/>
    <n v="0.35"/>
    <m/>
    <n v="-0.35"/>
    <m/>
    <m/>
    <m/>
    <x v="53"/>
    <m/>
    <m/>
    <m/>
    <m/>
    <m/>
    <m/>
    <x v="1"/>
    <x v="11"/>
    <m/>
    <m/>
    <m/>
    <m/>
    <m/>
    <m/>
    <m/>
    <m/>
    <m/>
  </r>
  <r>
    <s v="ASCAP-00299"/>
    <s v="CAP-00299"/>
    <s v="N"/>
    <s v="Eeling Khuan"/>
    <s v="CAP, CER-C0G, 1000PF, 25V, 5%, 0402"/>
    <s v="CAPACITOR-CERAMIC"/>
    <s v="JABIL CIRCUIT SPORE PTE LTD (IMAC)"/>
    <s v="MURATAELEC"/>
    <s v="GRM1555C1E102JA01D"/>
    <n v="31"/>
    <n v="10000"/>
    <n v="-11012"/>
    <m/>
    <s v="Delivery"/>
    <m/>
    <n v="110514"/>
    <n v="0"/>
    <n v="0"/>
    <n v="110514"/>
    <n v="110514"/>
    <n v="21012"/>
    <n v="15463"/>
    <n v="8736"/>
    <n v="74039"/>
    <s v="Can cover demand"/>
    <n v="1.15E-2"/>
    <m/>
    <n v="-1.15E-2"/>
    <m/>
    <m/>
    <m/>
    <x v="53"/>
    <m/>
    <m/>
    <m/>
    <m/>
    <m/>
    <m/>
    <x v="1"/>
    <x v="11"/>
    <m/>
    <m/>
    <m/>
    <m/>
    <m/>
    <m/>
    <m/>
    <m/>
    <m/>
  </r>
  <r>
    <s v="ASCAP-00300"/>
    <s v="CAP-00300"/>
    <s v="N"/>
    <s v="Eeling Khuan"/>
    <s v="CAP, CER-X5R, 220UF, 6.3V, 20%, 1210"/>
    <s v="CAPACITOR-CERAMIC"/>
    <s v="JABIL CIRCUIT SPORE PTE LTD (IMAC)"/>
    <s v="MURATAELEC"/>
    <s v="GRM32ER60J227ME05L"/>
    <n v="16"/>
    <n v="1000"/>
    <n v="1000"/>
    <m/>
    <s v="Delivery"/>
    <m/>
    <n v="139000"/>
    <n v="0"/>
    <n v="0"/>
    <n v="139000"/>
    <n v="139000"/>
    <n v="0"/>
    <n v="0"/>
    <n v="0"/>
    <n v="139000"/>
    <s v="No demand"/>
    <n v="0.26669999999999999"/>
    <m/>
    <n v="-0.26669999999999999"/>
    <m/>
    <m/>
    <m/>
    <x v="53"/>
    <m/>
    <m/>
    <m/>
    <m/>
    <m/>
    <m/>
    <x v="1"/>
    <x v="11"/>
    <m/>
    <m/>
    <m/>
    <m/>
    <m/>
    <m/>
    <m/>
    <m/>
    <m/>
  </r>
  <r>
    <s v="ASCAP-00301"/>
    <s v="CAP-00301"/>
    <s v="N"/>
    <s v="CHIEHTING TEH"/>
    <s v="CAP, TANT-SOLID, 470UF, 4V, 20%, 7343"/>
    <s v="CAPACITOR-CERAMIC"/>
    <s v="JABIL CIRCUIT SPORE PTE LTD (IMAC)"/>
    <s v="AVX"/>
    <s v="TAJD477M004RNJ"/>
    <n v="16"/>
    <n v="500"/>
    <n v="-19090"/>
    <m/>
    <s v="Delivery"/>
    <m/>
    <n v="11707"/>
    <n v="11500"/>
    <n v="3500"/>
    <n v="23207"/>
    <n v="26707"/>
    <n v="19590"/>
    <n v="11270"/>
    <n v="11600"/>
    <n v="-19153"/>
    <s v="Cannot cover demand"/>
    <n v="0.5625"/>
    <m/>
    <n v="-0.5625"/>
    <m/>
    <m/>
    <m/>
    <x v="53"/>
    <m/>
    <m/>
    <m/>
    <m/>
    <m/>
    <m/>
    <x v="1"/>
    <x v="11"/>
    <m/>
    <m/>
    <m/>
    <m/>
    <m/>
    <m/>
    <m/>
    <m/>
    <m/>
  </r>
  <r>
    <s v="ASCAP-00302"/>
    <s v="CAP-00302"/>
    <s v="N"/>
    <s v="Eeling Khuan"/>
    <s v="CAP, TANT-SOLID, 470UF, 6.3V, 20%, 7343"/>
    <s v="CAPACITOR-CERAMIC"/>
    <s v="JABIL CIRCUIT SPORE PTE LTD (IMAC)"/>
    <s v="AVX"/>
    <s v="TAJD477M006RNJ"/>
    <n v="21"/>
    <n v="500"/>
    <n v="-6294"/>
    <m/>
    <s v="Delivery"/>
    <m/>
    <n v="6121"/>
    <n v="5000"/>
    <n v="3500"/>
    <n v="11121"/>
    <n v="14621"/>
    <n v="6794"/>
    <n v="4404"/>
    <n v="4488"/>
    <n v="-5077"/>
    <s v="Cannot cover demand"/>
    <n v="0.73919999999999997"/>
    <m/>
    <n v="-0.73919999999999997"/>
    <m/>
    <m/>
    <m/>
    <x v="53"/>
    <m/>
    <m/>
    <m/>
    <m/>
    <m/>
    <m/>
    <x v="1"/>
    <x v="11"/>
    <m/>
    <m/>
    <m/>
    <m/>
    <m/>
    <m/>
    <m/>
    <m/>
    <m/>
  </r>
  <r>
    <s v="ASCAP-00304"/>
    <s v="CAP-00304"/>
    <s v="N"/>
    <s v="HuiLing Lau"/>
    <s v="CAP, CER-X5R, 47UF, 4V, 20%, 0805"/>
    <s v="CAPACITOR-CERAMIC"/>
    <s v="JABIL CIRCUIT SPORE PTE LTD (IMAC)"/>
    <s v="MURATAELEC"/>
    <s v="GRM219R60G476ME44D"/>
    <n v="17"/>
    <n v="4000"/>
    <n v="-167963"/>
    <m/>
    <s v="Delivery"/>
    <m/>
    <n v="83509"/>
    <n v="96000"/>
    <n v="56000"/>
    <n v="179509"/>
    <n v="235509"/>
    <n v="171963"/>
    <n v="79865"/>
    <n v="84001"/>
    <n v="-168319"/>
    <s v="Cannot cover demand"/>
    <n v="6.8750000000000006E-2"/>
    <m/>
    <n v="-6.8750000000000006E-2"/>
    <m/>
    <m/>
    <m/>
    <x v="53"/>
    <m/>
    <m/>
    <m/>
    <m/>
    <m/>
    <m/>
    <x v="1"/>
    <x v="11"/>
    <m/>
    <m/>
    <m/>
    <m/>
    <m/>
    <m/>
    <m/>
    <m/>
    <m/>
  </r>
  <r>
    <s v="ASCAP-00306"/>
    <s v="CAP-00306"/>
    <s v="N"/>
    <s v="HuiLing Lau"/>
    <s v="&quot;CAP, CER-C0G, 33PF, 50V, 1%, 0402, 12&quot;"/>
    <s v="CAPACITOR-CERAMIC"/>
    <s v="JABIL CIRCUIT SPORE PTE LTD (IMAC)"/>
    <s v="MURATAELEC"/>
    <s v="GRM1555C1H330FA01D"/>
    <n v="21"/>
    <n v="10000"/>
    <n v="-76785"/>
    <m/>
    <s v="Delivery"/>
    <m/>
    <n v="40340"/>
    <n v="60000"/>
    <n v="30000"/>
    <n v="100340"/>
    <n v="130340"/>
    <n v="86785"/>
    <n v="43418"/>
    <n v="38320"/>
    <n v="-89863"/>
    <s v="Cannot cover demand"/>
    <n v="5.0000000000000001E-3"/>
    <m/>
    <n v="-5.0000000000000001E-3"/>
    <m/>
    <m/>
    <m/>
    <x v="53"/>
    <m/>
    <m/>
    <m/>
    <m/>
    <m/>
    <m/>
    <x v="1"/>
    <x v="11"/>
    <m/>
    <m/>
    <m/>
    <m/>
    <m/>
    <m/>
    <m/>
    <m/>
    <m/>
  </r>
  <r>
    <s v="ASCAP-00307"/>
    <s v="CAP-00307"/>
    <s v="N"/>
    <s v="HuiLing Lau"/>
    <s v="CAP, CER-C0G, 27PF, 50V, 1%, 0402"/>
    <s v="CAPACITOR-CERAMIC"/>
    <s v="JABIL CIRCUIT SPORE PTE LTD (IMAC)"/>
    <s v="MURATAELEC"/>
    <s v="GRM1555C1H270FA01D"/>
    <n v="21"/>
    <n v="10000"/>
    <n v="-222287"/>
    <m/>
    <s v="Delivery"/>
    <m/>
    <n v="104661"/>
    <n v="140000"/>
    <n v="90000"/>
    <n v="244661"/>
    <n v="334661"/>
    <n v="232287"/>
    <n v="86298"/>
    <n v="83203"/>
    <n v="-213924"/>
    <s v="Cannot cover demand"/>
    <n v="1.2500000000000001E-2"/>
    <m/>
    <n v="-1.2500000000000001E-2"/>
    <m/>
    <m/>
    <m/>
    <x v="53"/>
    <m/>
    <m/>
    <m/>
    <m/>
    <m/>
    <m/>
    <x v="1"/>
    <x v="11"/>
    <m/>
    <m/>
    <m/>
    <m/>
    <m/>
    <m/>
    <m/>
    <m/>
    <m/>
  </r>
  <r>
    <s v="ASCAP-00308"/>
    <s v="CAP-00308"/>
    <s v="N"/>
    <s v="HuiLing Lau"/>
    <s v="CAP, CER-C0G, 18PF, 50V, 1%, 0402"/>
    <s v="CAPACITOR-CERAMIC"/>
    <s v="JABIL CIRCUIT SPORE PTE LTD (IMAC)"/>
    <s v="MURATAELEC"/>
    <s v="GRM1555C1H180FA01D"/>
    <n v="21"/>
    <n v="10000"/>
    <n v="-161347"/>
    <m/>
    <s v="Delivery"/>
    <m/>
    <n v="74612"/>
    <n v="130000"/>
    <n v="40000"/>
    <n v="204612"/>
    <n v="244612"/>
    <n v="171347"/>
    <n v="70500"/>
    <n v="66394"/>
    <n v="-167235"/>
    <s v="Cannot cover demand"/>
    <n v="6.4999999999999997E-3"/>
    <m/>
    <n v="-6.4999999999999997E-3"/>
    <m/>
    <m/>
    <m/>
    <x v="53"/>
    <m/>
    <m/>
    <m/>
    <m/>
    <m/>
    <m/>
    <x v="1"/>
    <x v="11"/>
    <m/>
    <m/>
    <m/>
    <m/>
    <m/>
    <m/>
    <m/>
    <m/>
    <m/>
  </r>
  <r>
    <s v="ASCAP-00309"/>
    <s v="CAP-00309"/>
    <s v="N"/>
    <s v="Khailih Fang"/>
    <s v="CAP, CER-C0G, 82pF, 50V, 5%, 0402"/>
    <s v="CAPACITOR-CERAMIC"/>
    <s v="JABIL CIRCUIT SPORE PTE LTD (IMAC)"/>
    <s v="YAGEO"/>
    <s v="CC0402JRNPO9BN820"/>
    <n v="32"/>
    <n v="10000"/>
    <n v="10000"/>
    <m/>
    <s v="Delivery"/>
    <m/>
    <n v="0"/>
    <n v="0"/>
    <n v="0"/>
    <n v="0"/>
    <n v="0"/>
    <n v="0"/>
    <n v="0"/>
    <n v="0"/>
    <n v="0"/>
    <s v="No demand"/>
    <n v="6.9999999999999999E-4"/>
    <m/>
    <n v="-6.9999999999999999E-4"/>
    <m/>
    <m/>
    <m/>
    <x v="53"/>
    <m/>
    <m/>
    <m/>
    <m/>
    <m/>
    <m/>
    <x v="1"/>
    <x v="11"/>
    <m/>
    <m/>
    <m/>
    <m/>
    <m/>
    <m/>
    <m/>
    <m/>
    <m/>
  </r>
  <r>
    <s v="ASCAP-00312"/>
    <s v="CAP-00312"/>
    <s v="N"/>
    <s v="HuiLing Lau"/>
    <s v="CAP, CER-X5R, 100UF, 4V, 20%, 0805"/>
    <s v="CAPACITOR-CERAMIC"/>
    <s v="JABIL CIRCUIT SPORE PTE LTD (IMAC)"/>
    <s v="MURATAELEC"/>
    <s v="GRM21BR60G107ME15L"/>
    <n v="17"/>
    <n v="3000"/>
    <n v="-9150"/>
    <m/>
    <s v="Delivery"/>
    <m/>
    <n v="9906"/>
    <n v="6000"/>
    <n v="9000"/>
    <n v="15906"/>
    <n v="24906"/>
    <n v="12150"/>
    <n v="7500"/>
    <n v="4500"/>
    <n v="-9744"/>
    <s v="Cannot cover demand"/>
    <n v="0.27700000000000002"/>
    <m/>
    <n v="-0.27700000000000002"/>
    <m/>
    <m/>
    <m/>
    <x v="53"/>
    <m/>
    <m/>
    <m/>
    <m/>
    <m/>
    <m/>
    <x v="1"/>
    <x v="11"/>
    <m/>
    <m/>
    <m/>
    <m/>
    <m/>
    <m/>
    <m/>
    <m/>
    <m/>
  </r>
  <r>
    <s v="ASCAP-00313"/>
    <s v="CAP-00313"/>
    <s v="N"/>
    <s v="Eeling Khuan"/>
    <s v="CAP, TANT-POLY, 1500UF, 2.5V, 20%, 7343"/>
    <s v="CAPACITOR-CERAMIC"/>
    <s v="JABIL CIRCUIT SPORE PTE LTD (IMAC)"/>
    <s v="KEMET"/>
    <s v="T530X158M2R5ATE005"/>
    <n v="17"/>
    <n v="1500"/>
    <n v="780"/>
    <m/>
    <s v="Delivery"/>
    <m/>
    <n v="21500"/>
    <n v="0"/>
    <n v="0"/>
    <n v="21500"/>
    <n v="21500"/>
    <n v="720"/>
    <n v="0"/>
    <n v="0"/>
    <n v="20780"/>
    <s v="Can cover demand"/>
    <n v="2.5099999999999998"/>
    <m/>
    <n v="-2.5099999999999998"/>
    <m/>
    <m/>
    <m/>
    <x v="53"/>
    <m/>
    <m/>
    <m/>
    <m/>
    <m/>
    <m/>
    <x v="1"/>
    <x v="11"/>
    <m/>
    <m/>
    <m/>
    <m/>
    <m/>
    <m/>
    <m/>
    <m/>
    <m/>
  </r>
  <r>
    <s v="ASCAP-00316"/>
    <s v="CAP-00316"/>
    <s v="N"/>
    <s v="Eeling Khuan"/>
    <s v="CAP, CER-X5R, 22UF, 10V, 20%, 0603"/>
    <s v="CAPACITOR-CERAMIC"/>
    <s v="JABIL CIRCUIT SPORE PTE LTD (IMAC)"/>
    <s v="SAMSUNG"/>
    <s v="CL10A226MP8NUNE"/>
    <n v="21"/>
    <n v="15000"/>
    <n v="-1392718"/>
    <m/>
    <s v="Delivery"/>
    <m/>
    <n v="915132"/>
    <n v="863756"/>
    <n v="894000"/>
    <n v="1778888"/>
    <n v="2672888"/>
    <n v="1407718"/>
    <n v="1151565"/>
    <n v="1152847"/>
    <n v="-1644151"/>
    <s v="Cannot cover demand"/>
    <n v="1.489E-2"/>
    <m/>
    <n v="-1.489E-2"/>
    <m/>
    <m/>
    <m/>
    <x v="53"/>
    <m/>
    <m/>
    <m/>
    <m/>
    <m/>
    <m/>
    <x v="1"/>
    <x v="11"/>
    <m/>
    <m/>
    <m/>
    <m/>
    <m/>
    <m/>
    <m/>
    <m/>
    <m/>
  </r>
  <r>
    <s v="ASCAP-00318"/>
    <s v="CAP-00318"/>
    <s v="N"/>
    <s v="Eeling Khuan"/>
    <s v="CAP, 47UF, 100V, 20%, SMD, 10X10MM, 105C"/>
    <s v="CAPACITOR-CERAMIC"/>
    <s v="JABIL CIRCUIT SPORE PTE LTD (IMAC)"/>
    <s v="NICHICON"/>
    <s v="UUX2A470MNL1GS"/>
    <n v="15"/>
    <n v="2000"/>
    <n v="-19001"/>
    <m/>
    <s v="Delivery"/>
    <m/>
    <n v="30154"/>
    <n v="0"/>
    <n v="8000"/>
    <n v="30154"/>
    <n v="38154"/>
    <n v="21001"/>
    <n v="18897"/>
    <n v="18987"/>
    <n v="-9744"/>
    <s v="Cannot cover demand"/>
    <n v="0.191"/>
    <m/>
    <n v="-0.191"/>
    <m/>
    <m/>
    <m/>
    <x v="53"/>
    <m/>
    <m/>
    <m/>
    <m/>
    <m/>
    <m/>
    <x v="1"/>
    <x v="11"/>
    <m/>
    <m/>
    <m/>
    <m/>
    <m/>
    <m/>
    <m/>
    <m/>
    <m/>
  </r>
  <r>
    <s v="ASCAP-00319"/>
    <s v="CAP-00319"/>
    <s v="N"/>
    <s v="Eeling Khuan"/>
    <s v="&quot;CAP, CER-X7R, 2.2UF, 100V, 10%, 1210,&quot;"/>
    <s v="CAPACITOR-CERAMIC"/>
    <s v="JABIL CIRCUIT SPORE PTE LTD (IMAC)"/>
    <s v="SAMSUNG"/>
    <s v="CL32B225KCJSNNE"/>
    <n v="28"/>
    <n v="5000"/>
    <n v="-77516"/>
    <m/>
    <s v="Delivery"/>
    <m/>
    <n v="186040"/>
    <n v="0"/>
    <n v="55000"/>
    <n v="186040"/>
    <n v="241040"/>
    <n v="82516"/>
    <n v="77370"/>
    <n v="77595"/>
    <n v="26154"/>
    <s v="Can cover demand"/>
    <n v="0.12436999999999999"/>
    <m/>
    <n v="-0.12436999999999999"/>
    <m/>
    <m/>
    <m/>
    <x v="53"/>
    <m/>
    <m/>
    <m/>
    <m/>
    <m/>
    <m/>
    <x v="1"/>
    <x v="11"/>
    <m/>
    <m/>
    <m/>
    <m/>
    <m/>
    <m/>
    <m/>
    <m/>
    <m/>
  </r>
  <r>
    <s v="ASCAP-00321"/>
    <s v="CAP-00321"/>
    <s v="N"/>
    <s v="Eeling Khuan"/>
    <s v="CAP, CER-C0G, 10PF, 50V, 1%, 0402"/>
    <s v="CAPACITOR-CERAMIC"/>
    <s v="JABIL CIRCUIT SPORE PTE LTD (IMAC)"/>
    <s v="AVX/KYOCERA"/>
    <s v="04025A100FAT2A"/>
    <n v="11"/>
    <n v="90000"/>
    <n v="83125"/>
    <m/>
    <s v="Delivery"/>
    <m/>
    <n v="30794"/>
    <n v="0"/>
    <n v="0"/>
    <n v="30794"/>
    <n v="30794"/>
    <n v="6875"/>
    <n v="4400"/>
    <n v="3929"/>
    <n v="19519"/>
    <s v="Can cover demand"/>
    <n v="2.5499999999999998E-2"/>
    <m/>
    <n v="-2.5499999999999998E-2"/>
    <m/>
    <m/>
    <m/>
    <x v="53"/>
    <m/>
    <m/>
    <m/>
    <m/>
    <m/>
    <m/>
    <x v="1"/>
    <x v="11"/>
    <m/>
    <m/>
    <m/>
    <m/>
    <m/>
    <m/>
    <m/>
    <m/>
    <m/>
  </r>
  <r>
    <s v="ASCAP-00323D"/>
    <s v="CAP-00323"/>
    <s v="N"/>
    <s v="RACHEL TAM"/>
    <s v="CAP, ALUM, 330UF, 100V, 20%, RND 18 X 16"/>
    <s v="CAPACITOR-CERAMIC"/>
    <s v="JABIL CIRCUIT SPORE PTE LTD (IMAC)"/>
    <s v="NICHICON"/>
    <s v="UCD2A331MNQ1MS"/>
    <n v="14"/>
    <n v="2000"/>
    <n v="-358"/>
    <m/>
    <s v="Delivery"/>
    <m/>
    <n v="2000"/>
    <n v="2000"/>
    <n v="0"/>
    <n v="4000"/>
    <n v="4000"/>
    <n v="2358"/>
    <n v="3000"/>
    <n v="3000"/>
    <n v="-3358"/>
    <s v="Cannot cover demand"/>
    <n v="0.64200000000000002"/>
    <m/>
    <n v="-0.64200000000000002"/>
    <m/>
    <m/>
    <m/>
    <x v="53"/>
    <m/>
    <m/>
    <m/>
    <m/>
    <m/>
    <m/>
    <x v="1"/>
    <x v="11"/>
    <m/>
    <m/>
    <m/>
    <m/>
    <m/>
    <m/>
    <m/>
    <m/>
    <m/>
  </r>
  <r>
    <s v="ASCAP-00324"/>
    <s v="CAP-00324"/>
    <s v="N"/>
    <s v="HuiLing Lau"/>
    <s v="CAP, CER-X5R, 10UF, 25V, 10%, 0805"/>
    <s v="CAPACITOR-CERAMIC"/>
    <s v="JABIL CIRCUIT SPORE PTE LTD (IMAC)"/>
    <s v="MURATAELEC"/>
    <s v="GRM21BR61E106KA73L"/>
    <n v="17"/>
    <n v="3000"/>
    <n v="-226707"/>
    <m/>
    <s v="Delivery"/>
    <m/>
    <n v="663417"/>
    <n v="0"/>
    <n v="0"/>
    <n v="663417"/>
    <n v="663417"/>
    <n v="229707"/>
    <n v="153090"/>
    <n v="102696"/>
    <n v="280620"/>
    <s v="Can cover demand"/>
    <n v="1.5310000000000001E-2"/>
    <m/>
    <n v="-1.5310000000000001E-2"/>
    <m/>
    <m/>
    <m/>
    <x v="53"/>
    <m/>
    <m/>
    <m/>
    <m/>
    <m/>
    <m/>
    <x v="1"/>
    <x v="11"/>
    <m/>
    <m/>
    <m/>
    <m/>
    <m/>
    <m/>
    <m/>
    <m/>
    <m/>
  </r>
  <r>
    <s v="ASCAP-00326"/>
    <s v="CAP-00326"/>
    <s v="N"/>
    <s v="Eeling Khuan"/>
    <s v="CAP, CER-X5R, 22UF, 6.3V, 20%, 0603"/>
    <s v="CAPACITOR-CERAMIC"/>
    <s v="JABIL CIRCUIT SPORE PTE LTD (IMAC)"/>
    <s v="SAMSUNG"/>
    <s v="CL10A226MQ8NRNE"/>
    <n v="21"/>
    <n v="15000"/>
    <n v="-7030005"/>
    <m/>
    <s v="Delivery"/>
    <m/>
    <n v="3820651"/>
    <n v="4236000"/>
    <n v="3027000"/>
    <n v="8056651"/>
    <n v="11083651"/>
    <n v="7045005"/>
    <n v="4903775"/>
    <n v="5189911"/>
    <n v="-8128129"/>
    <s v="Cannot cover demand"/>
    <n v="1.4999999999999999E-2"/>
    <m/>
    <n v="-1.4999999999999999E-2"/>
    <m/>
    <m/>
    <m/>
    <x v="53"/>
    <m/>
    <m/>
    <m/>
    <m/>
    <m/>
    <m/>
    <x v="1"/>
    <x v="11"/>
    <m/>
    <m/>
    <m/>
    <m/>
    <m/>
    <m/>
    <m/>
    <m/>
    <m/>
  </r>
  <r>
    <s v="ASCAP-00329"/>
    <s v="CAP-00329"/>
    <s v="N"/>
    <s v="HuiLing Lau"/>
    <s v="CAP, CER-X5R, 47UF, 10V, 20%, 0805"/>
    <s v="CAPACITOR-CERAMIC"/>
    <s v="JABIL CIRCUIT SPORE PTE LTD (IMAC)"/>
    <s v="MURATAELEC"/>
    <s v="GRM21BR61A476ME15L"/>
    <n v="17"/>
    <n v="3000"/>
    <n v="-1283535"/>
    <m/>
    <s v="Delivery"/>
    <m/>
    <n v="1195576"/>
    <n v="192000"/>
    <n v="456000"/>
    <n v="1387576"/>
    <n v="1843576"/>
    <n v="1286535"/>
    <n v="913917"/>
    <n v="930428"/>
    <n v="-1004876"/>
    <s v="Cannot cover demand"/>
    <n v="0.11700000000000001"/>
    <m/>
    <n v="-0.11700000000000001"/>
    <m/>
    <m/>
    <m/>
    <x v="53"/>
    <m/>
    <m/>
    <m/>
    <m/>
    <m/>
    <m/>
    <x v="1"/>
    <x v="11"/>
    <m/>
    <m/>
    <m/>
    <m/>
    <m/>
    <m/>
    <m/>
    <m/>
    <m/>
  </r>
  <r>
    <s v="ASCAP-00330"/>
    <s v="CAP-00330"/>
    <s v="N"/>
    <s v="HuiLing Lau"/>
    <s v="CAP, ALUM, 220UF, 16V, 20%, RND"/>
    <s v="CAPACITOR-CERAMIC"/>
    <s v="JABIL CIRCUIT SPORE PTE LTD (IMAC)"/>
    <s v="PANASONIC"/>
    <s v="EEEFK1C221AP"/>
    <n v="13"/>
    <n v="5000"/>
    <n v="-43384"/>
    <m/>
    <s v="Delivery"/>
    <m/>
    <n v="30981"/>
    <n v="26000"/>
    <n v="0"/>
    <n v="56981"/>
    <n v="56981"/>
    <n v="48384"/>
    <n v="33214"/>
    <n v="23704"/>
    <n v="-50617"/>
    <s v="Cannot cover demand"/>
    <n v="0.15962999999999999"/>
    <m/>
    <n v="-0.15962999999999999"/>
    <m/>
    <m/>
    <m/>
    <x v="53"/>
    <m/>
    <m/>
    <m/>
    <m/>
    <m/>
    <m/>
    <x v="1"/>
    <x v="11"/>
    <m/>
    <m/>
    <m/>
    <m/>
    <m/>
    <m/>
    <m/>
    <m/>
    <m/>
  </r>
  <r>
    <s v="ASCAP-00331"/>
    <s v="CAP-00331"/>
    <s v="N"/>
    <s v="Eeling Khuan"/>
    <s v="CAP, CER-X5R, 47UF, 4V, 20%, 0603"/>
    <s v="CAPACITOR-CERAMIC"/>
    <s v="JABIL CIRCUIT SPORE PTE LTD (IMAC)"/>
    <s v="MURATAELEC"/>
    <s v="GRM188R60G476ME15D"/>
    <n v="16"/>
    <n v="4000"/>
    <n v="-74074"/>
    <m/>
    <s v="Delivery"/>
    <m/>
    <n v="116534"/>
    <n v="4963"/>
    <n v="16000"/>
    <n v="121497"/>
    <n v="137497"/>
    <n v="78074"/>
    <n v="51702"/>
    <n v="30418"/>
    <n v="-13242"/>
    <s v="Cannot cover demand"/>
    <n v="0.11212999999999999"/>
    <m/>
    <n v="-0.11212999999999999"/>
    <m/>
    <m/>
    <m/>
    <x v="53"/>
    <m/>
    <m/>
    <m/>
    <m/>
    <m/>
    <m/>
    <x v="1"/>
    <x v="11"/>
    <m/>
    <m/>
    <m/>
    <m/>
    <m/>
    <m/>
    <m/>
    <m/>
    <m/>
  </r>
  <r>
    <s v="ASCAP-00333"/>
    <s v="CAP-00333"/>
    <s v="N"/>
    <s v="Eeling Khuan"/>
    <s v="CAP, TANT-POLY, 330UF, 10V, 20%, 7343"/>
    <s v="CAPACITOR-CERAMIC"/>
    <s v="JABIL CIRCUIT SPORE PTE LTD (IMAC)"/>
    <s v="KEMET"/>
    <s v="T520X337M010ATE010"/>
    <n v="24"/>
    <n v="500"/>
    <n v="-2484"/>
    <m/>
    <s v="Delivery"/>
    <m/>
    <n v="10723"/>
    <n v="0"/>
    <n v="0"/>
    <n v="10723"/>
    <n v="10723"/>
    <n v="2984"/>
    <n v="2400"/>
    <n v="2400"/>
    <n v="5339"/>
    <s v="Can cover demand"/>
    <n v="2.4"/>
    <m/>
    <n v="-2.4"/>
    <m/>
    <m/>
    <m/>
    <x v="53"/>
    <m/>
    <m/>
    <m/>
    <m/>
    <m/>
    <m/>
    <x v="1"/>
    <x v="11"/>
    <m/>
    <m/>
    <m/>
    <m/>
    <m/>
    <m/>
    <m/>
    <m/>
    <m/>
  </r>
  <r>
    <s v="ASCAP-00345"/>
    <s v="CAP-00345"/>
    <s v="N"/>
    <s v="HuiLing Lau"/>
    <s v="CAP, TANT-POLY, 100UF, 6.3V, 20%, 1206"/>
    <s v="CAPACITOR-CERAMIC"/>
    <s v="JABIL CIRCUIT SPORE PTE LTD (IMAC)"/>
    <s v="KEMET"/>
    <s v="T527I107M006ATE100"/>
    <n v="15"/>
    <n v="9000"/>
    <n v="-175619"/>
    <m/>
    <s v="Delivery"/>
    <m/>
    <n v="156299"/>
    <n v="54000"/>
    <n v="30000"/>
    <n v="210299"/>
    <n v="240299"/>
    <n v="184619"/>
    <n v="122399"/>
    <n v="123872"/>
    <n v="-150719"/>
    <s v="Cannot cover demand"/>
    <n v="0.28749999999999998"/>
    <m/>
    <n v="-0.28749999999999998"/>
    <m/>
    <m/>
    <m/>
    <x v="53"/>
    <m/>
    <m/>
    <m/>
    <m/>
    <m/>
    <m/>
    <x v="1"/>
    <x v="11"/>
    <m/>
    <m/>
    <m/>
    <m/>
    <m/>
    <m/>
    <m/>
    <m/>
    <m/>
  </r>
  <r>
    <s v="ASCAP-00347"/>
    <s v="CAP-00347"/>
    <s v="N"/>
    <s v="HuiLing Lau"/>
    <s v="CAP, CER-X5R, 4.7UF, 16V, 20%, 0402"/>
    <s v="CAPACITOR-CERAMIC"/>
    <s v="JABIL CIRCUIT SPORE PTE LTD (IMAC)"/>
    <s v="SAMSUNG"/>
    <s v="CL05A475MO5NUNC"/>
    <n v="15"/>
    <n v="50000"/>
    <n v="-361983"/>
    <m/>
    <s v="Delivery"/>
    <m/>
    <n v="514662"/>
    <n v="0"/>
    <n v="200000"/>
    <n v="514662"/>
    <n v="714662"/>
    <n v="411983"/>
    <n v="348550"/>
    <n v="330134"/>
    <n v="-245871"/>
    <s v="Cannot cover demand"/>
    <n v="6.6500000000000004E-2"/>
    <m/>
    <n v="-6.6500000000000004E-2"/>
    <m/>
    <m/>
    <m/>
    <x v="53"/>
    <m/>
    <m/>
    <m/>
    <m/>
    <m/>
    <m/>
    <x v="1"/>
    <x v="11"/>
    <m/>
    <m/>
    <m/>
    <m/>
    <m/>
    <m/>
    <m/>
    <m/>
    <m/>
  </r>
  <r>
    <s v="ASCAP-00348"/>
    <s v="CAP-00348"/>
    <s v="N"/>
    <s v="Eeling Khuan"/>
    <s v="&quot;CAP, CER-X5R, 2.2UF, 16V, 20%, 0402, &quot;"/>
    <s v="CAPACITOR-CERAMIC"/>
    <s v="JABIL CIRCUIT SPORE PTE LTD (IMAC)"/>
    <s v="TAIYOYUDEN"/>
    <s v="EMK105ABJ225MV-F"/>
    <n v="17"/>
    <n v="10000"/>
    <n v="-185334"/>
    <m/>
    <s v="Delivery"/>
    <m/>
    <n v="955853"/>
    <n v="0"/>
    <n v="0"/>
    <n v="955853"/>
    <n v="955853"/>
    <n v="195334"/>
    <n v="157416"/>
    <n v="80286"/>
    <n v="603103"/>
    <s v="Can cover demand"/>
    <n v="1.9599999999999999E-2"/>
    <m/>
    <n v="-1.9599999999999999E-2"/>
    <m/>
    <m/>
    <m/>
    <x v="53"/>
    <m/>
    <m/>
    <m/>
    <m/>
    <m/>
    <m/>
    <x v="1"/>
    <x v="11"/>
    <m/>
    <m/>
    <m/>
    <m/>
    <m/>
    <m/>
    <m/>
    <m/>
    <m/>
  </r>
  <r>
    <s v="ASCAP-00349"/>
    <s v="CAP-00349"/>
    <s v="N"/>
    <s v="Eeling Khuan"/>
    <s v="CAP, TANT-POLY, 470UF, 2.5V, 20%, 3528,"/>
    <s v="CAPACITOR-CERAMIC"/>
    <s v="JABIL CIRCUIT SPORE PTE LTD (IMAC)"/>
    <s v="VISHAY"/>
    <s v="T55B477M2R5C0025"/>
    <n v="19"/>
    <n v="2000"/>
    <n v="-129942"/>
    <m/>
    <s v="Delivery"/>
    <m/>
    <n v="112914"/>
    <n v="8000"/>
    <n v="68000"/>
    <n v="120914"/>
    <n v="188914"/>
    <n v="131942"/>
    <n v="70434"/>
    <n v="70434"/>
    <n v="-89462"/>
    <s v="Cannot cover demand"/>
    <n v="0.49"/>
    <m/>
    <n v="-0.49"/>
    <m/>
    <m/>
    <m/>
    <x v="53"/>
    <m/>
    <m/>
    <m/>
    <m/>
    <m/>
    <m/>
    <x v="1"/>
    <x v="11"/>
    <m/>
    <m/>
    <m/>
    <m/>
    <m/>
    <m/>
    <m/>
    <m/>
    <m/>
  </r>
  <r>
    <s v="ASCAP-00350"/>
    <s v="CAP-00350"/>
    <s v="N"/>
    <s v="Eeling Khuan"/>
    <s v="CAP, TANT-POLY, 47UF, 6.3V, 20%, 0603, 0"/>
    <s v="CAPACITOR-CERAMIC"/>
    <s v="JABIL CIRCUIT SPORE PTE LTD (IMAC)"/>
    <s v="VISHAY"/>
    <s v="T58M0476M6R3C0300"/>
    <n v="23"/>
    <n v="4000"/>
    <n v="-13136"/>
    <m/>
    <s v="Delivery"/>
    <m/>
    <n v="10253"/>
    <n v="32000"/>
    <n v="8000"/>
    <n v="42253"/>
    <n v="50253"/>
    <n v="17136"/>
    <n v="19584"/>
    <n v="19584"/>
    <n v="-26467"/>
    <s v="Cannot cover demand"/>
    <n v="0.15"/>
    <m/>
    <n v="-0.15"/>
    <m/>
    <m/>
    <m/>
    <x v="53"/>
    <m/>
    <m/>
    <m/>
    <m/>
    <m/>
    <m/>
    <x v="1"/>
    <x v="11"/>
    <m/>
    <m/>
    <m/>
    <m/>
    <m/>
    <m/>
    <m/>
    <m/>
    <m/>
  </r>
  <r>
    <s v="ASCAP-00351"/>
    <s v="CAP-00351"/>
    <s v="N"/>
    <s v="HuiLing Lau"/>
    <s v="&quot;CAP, CER-X7R, 4700PF, 50V, 10%, 0402,&quot;"/>
    <s v="CAPACITOR-CERAMIC"/>
    <s v="JABIL CIRCUIT SPORE PTE LTD (IMAC)"/>
    <s v="YAGEO"/>
    <s v="CC0402KRX7R9BB472"/>
    <n v="13"/>
    <n v="10000"/>
    <n v="-865"/>
    <m/>
    <s v="Delivery"/>
    <m/>
    <n v="7768"/>
    <n v="10000"/>
    <n v="0"/>
    <n v="17768"/>
    <n v="17768"/>
    <n v="10865"/>
    <n v="8459"/>
    <n v="8059"/>
    <n v="-11556"/>
    <s v="Cannot cover demand"/>
    <n v="1.74E-3"/>
    <m/>
    <n v="-1.74E-3"/>
    <m/>
    <m/>
    <m/>
    <x v="53"/>
    <m/>
    <m/>
    <m/>
    <m/>
    <m/>
    <m/>
    <x v="1"/>
    <x v="11"/>
    <m/>
    <m/>
    <m/>
    <m/>
    <m/>
    <m/>
    <m/>
    <m/>
    <m/>
  </r>
  <r>
    <s v="ASCAP-00352"/>
    <s v="CAP-00352"/>
    <s v="N"/>
    <s v="HuiLing Lau"/>
    <s v="CAP, CER-X5R, 47UF, 25V, 20%, 1210"/>
    <s v="CAPACITOR-CERAMIC"/>
    <s v="JABIL CIRCUIT SPORE PTE LTD (IMAC)"/>
    <s v="TAIYOYUDEN"/>
    <s v="TMK325ABJ476MM-P"/>
    <n v="80"/>
    <n v="1000"/>
    <n v="-225896"/>
    <m/>
    <s v="Delivery"/>
    <m/>
    <n v="244463"/>
    <n v="53000"/>
    <n v="153000"/>
    <n v="297463"/>
    <n v="450463"/>
    <n v="226896"/>
    <n v="174960"/>
    <n v="66330"/>
    <n v="-157393"/>
    <s v="Cannot cover demand"/>
    <n v="0.26074999999999998"/>
    <m/>
    <n v="-0.26074999999999998"/>
    <m/>
    <m/>
    <m/>
    <x v="53"/>
    <m/>
    <m/>
    <m/>
    <m/>
    <m/>
    <m/>
    <x v="1"/>
    <x v="11"/>
    <m/>
    <m/>
    <m/>
    <m/>
    <m/>
    <m/>
    <m/>
    <m/>
    <m/>
  </r>
  <r>
    <s v="ASCAP-00355"/>
    <s v="CAP-00355"/>
    <s v="N"/>
    <s v="Eeling Khuan"/>
    <s v="CAP, 22UF, 20%, 6.3V, X5R, 1206, H=1.0MM"/>
    <s v="CAPACITOR-CERAMIC"/>
    <s v="JABIL CIRCUIT SPORE PTE LTD (IMAC)"/>
    <s v="TAIYOYUDEN"/>
    <s v="EMK316ABJ226MD-T"/>
    <n v="17"/>
    <n v="4000"/>
    <n v="-843"/>
    <m/>
    <s v="Delivery"/>
    <m/>
    <n v="12839"/>
    <n v="0"/>
    <n v="0"/>
    <n v="12839"/>
    <n v="12839"/>
    <n v="4843"/>
    <n v="3312"/>
    <n v="2401"/>
    <n v="4684"/>
    <s v="Can cover demand"/>
    <n v="0.1099"/>
    <m/>
    <n v="-0.1099"/>
    <m/>
    <m/>
    <m/>
    <x v="53"/>
    <m/>
    <m/>
    <m/>
    <m/>
    <m/>
    <m/>
    <x v="1"/>
    <x v="11"/>
    <m/>
    <m/>
    <m/>
    <m/>
    <m/>
    <m/>
    <m/>
    <m/>
    <m/>
  </r>
  <r>
    <s v="ASCAP-00356"/>
    <s v="CAP-00356"/>
    <s v="N"/>
    <s v="Eeling Khuan"/>
    <s v="CAP, CER-X5R, 4.7UF, 25V, 20%, 0805"/>
    <s v="CAPACITOR-CERAMIC"/>
    <s v="JABIL CIRCUIT SPORE PTE LTD (IMAC)"/>
    <s v="MURATAELEC"/>
    <s v="GRM21BR61E475MA12L"/>
    <n v="20"/>
    <n v="3000"/>
    <n v="683"/>
    <m/>
    <s v="Delivery"/>
    <m/>
    <n v="5195"/>
    <n v="149"/>
    <n v="0"/>
    <n v="5344"/>
    <n v="5344"/>
    <n v="2317"/>
    <n v="1206"/>
    <n v="1290"/>
    <n v="1672"/>
    <s v="Can cover demand"/>
    <n v="3.7499999999999999E-2"/>
    <m/>
    <n v="-3.7499999999999999E-2"/>
    <m/>
    <m/>
    <m/>
    <x v="53"/>
    <m/>
    <m/>
    <m/>
    <m/>
    <m/>
    <m/>
    <x v="1"/>
    <x v="11"/>
    <m/>
    <m/>
    <m/>
    <m/>
    <m/>
    <m/>
    <m/>
    <m/>
    <m/>
  </r>
  <r>
    <s v="ASCAP-00358"/>
    <s v="CAP-00358"/>
    <s v="N"/>
    <s v="Eeling Khuan"/>
    <s v="CAP, CER-X5R, 22UF, 6.3V, 20%, 0402"/>
    <s v="CAPACITOR-CERAMIC"/>
    <s v="JABIL CIRCUIT SPORE PTE LTD (IMAC)"/>
    <s v="SAMSUNG"/>
    <s v="CL05A226MQ5QUNC"/>
    <n v="21"/>
    <n v="50000"/>
    <n v="-85541"/>
    <m/>
    <s v="Delivery"/>
    <m/>
    <n v="191898"/>
    <n v="0"/>
    <n v="0"/>
    <n v="191898"/>
    <n v="191898"/>
    <n v="135541"/>
    <n v="88440"/>
    <n v="29145"/>
    <n v="-32083"/>
    <s v="Cannot cover demand"/>
    <n v="0.1"/>
    <m/>
    <n v="-0.1"/>
    <m/>
    <m/>
    <m/>
    <x v="53"/>
    <m/>
    <m/>
    <m/>
    <m/>
    <m/>
    <m/>
    <x v="1"/>
    <x v="11"/>
    <m/>
    <m/>
    <m/>
    <m/>
    <m/>
    <m/>
    <m/>
    <m/>
    <m/>
  </r>
  <r>
    <s v="ASCAP-00359"/>
    <s v="CAP-00359"/>
    <s v="N"/>
    <s v="Eeling Khuan"/>
    <s v="CAP, TANT-POLY, 47UF, 6.3V, 20%, 1206"/>
    <s v="CAPACITOR-CERAMIC"/>
    <s v="JABIL CIRCUIT SPORE PTE LTD (IMAC)"/>
    <s v="VISHAY"/>
    <s v="T55A476M6R3C0150"/>
    <n v="17"/>
    <n v="2000"/>
    <n v="999"/>
    <m/>
    <s v="Delivery"/>
    <m/>
    <n v="2470"/>
    <n v="0"/>
    <n v="0"/>
    <n v="2470"/>
    <n v="2470"/>
    <n v="1001"/>
    <n v="84"/>
    <n v="84"/>
    <n v="1385"/>
    <s v="Can cover demand"/>
    <n v="0.27500000000000002"/>
    <m/>
    <n v="-0.27500000000000002"/>
    <m/>
    <m/>
    <m/>
    <x v="53"/>
    <m/>
    <m/>
    <m/>
    <m/>
    <m/>
    <m/>
    <x v="1"/>
    <x v="11"/>
    <m/>
    <m/>
    <m/>
    <m/>
    <m/>
    <m/>
    <m/>
    <m/>
    <m/>
  </r>
  <r>
    <s v="ASCAP-00360"/>
    <s v="CAP-00360"/>
    <s v="N"/>
    <s v="Eeling Khuan"/>
    <s v="CAP, CER-X5R, 47UF, 6.3V, 20%, 0603"/>
    <s v="CAPACITOR-CERAMIC"/>
    <s v="JABIL CIRCUIT SPORE PTE LTD (IMAC)"/>
    <s v="MURATAELEC"/>
    <s v="GRM188R60J476ME15D"/>
    <n v="16"/>
    <n v="4000"/>
    <n v="-95602"/>
    <m/>
    <s v="Delivery"/>
    <m/>
    <n v="130605"/>
    <n v="9085"/>
    <n v="0"/>
    <n v="139690"/>
    <n v="139690"/>
    <n v="99602"/>
    <n v="29430"/>
    <n v="27250"/>
    <n v="1573"/>
    <s v="Can cover demand"/>
    <n v="0.11514000000000001"/>
    <m/>
    <n v="-0.11514000000000001"/>
    <m/>
    <m/>
    <m/>
    <x v="53"/>
    <m/>
    <m/>
    <m/>
    <m/>
    <m/>
    <m/>
    <x v="1"/>
    <x v="11"/>
    <m/>
    <m/>
    <m/>
    <m/>
    <m/>
    <m/>
    <m/>
    <m/>
    <m/>
  </r>
  <r>
    <s v="ASCAP-00361"/>
    <s v="CAP-00361"/>
    <s v="N"/>
    <s v="Eeling Khuan"/>
    <s v="CAP, CER-X5R, 22UF, 25V, 20%, 0805"/>
    <s v="CAPACITOR-CERAMIC"/>
    <s v="JABIL CIRCUIT SPORE PTE LTD (IMAC)"/>
    <s v="SAMSUNG"/>
    <s v="CL21A226MAQNNNE"/>
    <n v="29"/>
    <n v="10000"/>
    <n v="-594977"/>
    <m/>
    <s v="Delivery"/>
    <m/>
    <n v="414812"/>
    <n v="456000"/>
    <n v="544000"/>
    <n v="870812"/>
    <n v="1414812"/>
    <n v="604977"/>
    <n v="406606"/>
    <n v="422878"/>
    <n v="-596771"/>
    <s v="Cannot cover demand"/>
    <n v="3.024E-2"/>
    <m/>
    <n v="-3.024E-2"/>
    <m/>
    <m/>
    <m/>
    <x v="53"/>
    <m/>
    <m/>
    <m/>
    <m/>
    <m/>
    <m/>
    <x v="1"/>
    <x v="11"/>
    <m/>
    <m/>
    <m/>
    <m/>
    <m/>
    <m/>
    <m/>
    <m/>
    <m/>
  </r>
  <r>
    <s v="ASCAP-00362"/>
    <s v="CAP-00362"/>
    <s v="N"/>
    <s v="HuiLing Lau"/>
    <s v="CAP, CER-X7R, 8200PF, 10V, 10%, 0201"/>
    <s v="CAPACITOR-CERAMIC"/>
    <s v="JABIL CIRCUIT SPORE PTE LTD (IMAC)"/>
    <s v="YAGEO"/>
    <s v="CC0201KRX7R6BB822"/>
    <n v="15"/>
    <n v="15000"/>
    <n v="-279805"/>
    <m/>
    <s v="Delivery"/>
    <m/>
    <n v="434528"/>
    <n v="0"/>
    <n v="150000"/>
    <n v="434528"/>
    <n v="584528"/>
    <n v="294805"/>
    <n v="264390"/>
    <n v="265965"/>
    <n v="-124667"/>
    <s v="Cannot cover demand"/>
    <n v="1.4300000000000001E-3"/>
    <m/>
    <n v="-1.4300000000000001E-3"/>
    <m/>
    <m/>
    <m/>
    <x v="53"/>
    <m/>
    <m/>
    <m/>
    <m/>
    <m/>
    <m/>
    <x v="1"/>
    <x v="11"/>
    <m/>
    <m/>
    <m/>
    <m/>
    <m/>
    <m/>
    <m/>
    <m/>
    <m/>
  </r>
  <r>
    <s v="ASCAP-00365"/>
    <s v="CAP-00365"/>
    <s v="N"/>
    <s v="HuiLing Lau"/>
    <s v="CAP, CER-X5R, 2.2UF, 16V, 10%, 0402"/>
    <s v="CAPACITOR-CERAMIC"/>
    <s v="JABIL CIRCUIT SPORE PTE LTD (IMAC)"/>
    <s v="YAGEO"/>
    <s v="CC0402KRX5R7BB225"/>
    <n v="15"/>
    <n v="10000"/>
    <n v="-46402"/>
    <m/>
    <s v="Delivery"/>
    <m/>
    <n v="60000"/>
    <n v="0"/>
    <n v="0"/>
    <n v="60000"/>
    <n v="60000"/>
    <n v="56402"/>
    <n v="369"/>
    <n v="369"/>
    <n v="3229"/>
    <s v="Can cover demand"/>
    <n v="8.8000000000000005E-3"/>
    <m/>
    <n v="-8.8000000000000005E-3"/>
    <m/>
    <m/>
    <m/>
    <x v="53"/>
    <m/>
    <m/>
    <m/>
    <m/>
    <m/>
    <m/>
    <x v="1"/>
    <x v="11"/>
    <m/>
    <m/>
    <m/>
    <m/>
    <m/>
    <m/>
    <m/>
    <m/>
    <m/>
  </r>
  <r>
    <s v="ASCAP-00370"/>
    <s v="CAP-00370"/>
    <s v="N"/>
    <s v="Eeling Khuan"/>
    <s v="CAP, CER-X5R, 10UF, 6.3V, 20%, 0402"/>
    <s v="CAPACITOR-CERAMIC"/>
    <s v="JABIL CIRCUIT SPORE PTE LTD (IMAC)"/>
    <s v="TAIYOYUDEN"/>
    <s v="JMK105CBJ106MV-F"/>
    <n v="16"/>
    <n v="10000"/>
    <n v="-117854"/>
    <m/>
    <s v="Delivery"/>
    <m/>
    <n v="185161"/>
    <n v="40000"/>
    <n v="0"/>
    <n v="225161"/>
    <n v="225161"/>
    <n v="127854"/>
    <n v="115968"/>
    <n v="115968"/>
    <n v="-58661"/>
    <s v="Cannot cover demand"/>
    <n v="2.215E-2"/>
    <m/>
    <n v="-2.215E-2"/>
    <m/>
    <m/>
    <m/>
    <x v="53"/>
    <m/>
    <m/>
    <m/>
    <m/>
    <m/>
    <m/>
    <x v="1"/>
    <x v="11"/>
    <m/>
    <m/>
    <m/>
    <m/>
    <m/>
    <m/>
    <m/>
    <m/>
    <m/>
  </r>
  <r>
    <s v="ASCAP-00371"/>
    <s v="CAP-00371"/>
    <s v="N"/>
    <s v="Eeling Khuan"/>
    <s v="CAP, TANT-POLY, 22UF, 20V, 20%, 3528"/>
    <s v="CAPACITOR-CERAMIC"/>
    <s v="JABIL CIRCUIT SPORE PTE LTD (IMAC)"/>
    <s v="AVX"/>
    <s v="TCJB226M020R0090E"/>
    <n v="23"/>
    <n v="10000"/>
    <n v="-114136"/>
    <m/>
    <s v="Delivery"/>
    <m/>
    <n v="199222"/>
    <n v="100000"/>
    <n v="0"/>
    <n v="299222"/>
    <n v="299222"/>
    <n v="124136"/>
    <n v="123270"/>
    <n v="123900"/>
    <n v="-48184"/>
    <s v="Cannot cover demand"/>
    <n v="0.17499999999999999"/>
    <m/>
    <n v="-0.17499999999999999"/>
    <m/>
    <m/>
    <m/>
    <x v="53"/>
    <m/>
    <m/>
    <m/>
    <m/>
    <m/>
    <m/>
    <x v="1"/>
    <x v="11"/>
    <m/>
    <m/>
    <m/>
    <m/>
    <m/>
    <m/>
    <m/>
    <m/>
    <m/>
  </r>
  <r>
    <s v="ASCAP-00372"/>
    <s v="CAP-00372"/>
    <s v="N"/>
    <s v="HuiLing Lau"/>
    <s v="CAP, CER-X7R, 0.1UF, 100V, 10%, 0805"/>
    <s v="CAPACITOR-CERAMIC"/>
    <s v="JABIL CIRCUIT SPORE PTE LTD (IMAC)"/>
    <s v="YAGEO"/>
    <s v="AC0805KKX7R0BB104"/>
    <n v="15"/>
    <n v="3000"/>
    <n v="-665346"/>
    <m/>
    <s v="Delivery"/>
    <m/>
    <n v="426097"/>
    <n v="393000"/>
    <n v="183000"/>
    <n v="819097"/>
    <n v="1002097"/>
    <n v="668346"/>
    <n v="627072"/>
    <n v="628557"/>
    <n v="-869321"/>
    <s v="Cannot cover demand"/>
    <n v="7.4599999999999996E-3"/>
    <m/>
    <n v="-7.4599999999999996E-3"/>
    <m/>
    <m/>
    <m/>
    <x v="53"/>
    <m/>
    <m/>
    <m/>
    <m/>
    <m/>
    <m/>
    <x v="1"/>
    <x v="11"/>
    <m/>
    <m/>
    <m/>
    <m/>
    <m/>
    <m/>
    <m/>
    <m/>
    <m/>
  </r>
  <r>
    <s v="ASCAP-00374"/>
    <s v="CAP-00374"/>
    <s v="N"/>
    <s v="Eeling Khuan"/>
    <s v="CAP, TANT-POLY, 47UF, 16V, 20%, 3528, 0."/>
    <s v="CAPACITOR-CERAMIC"/>
    <s v="JABIL CIRCUIT SPORE PTE LTD (IMAC)"/>
    <s v="AVX"/>
    <s v="TCNT476M016R0200A"/>
    <n v="17"/>
    <n v="2500"/>
    <n v="-33798"/>
    <m/>
    <s v="Delivery"/>
    <m/>
    <n v="6961"/>
    <n v="40000"/>
    <n v="7500"/>
    <n v="46961"/>
    <n v="54461"/>
    <n v="36298"/>
    <n v="20946"/>
    <n v="20946"/>
    <n v="-50283"/>
    <s v="Cannot cover demand"/>
    <n v="0.34"/>
    <m/>
    <n v="-0.34"/>
    <m/>
    <m/>
    <m/>
    <x v="53"/>
    <m/>
    <m/>
    <m/>
    <m/>
    <m/>
    <m/>
    <x v="1"/>
    <x v="11"/>
    <m/>
    <m/>
    <m/>
    <m/>
    <m/>
    <m/>
    <m/>
    <m/>
    <m/>
  </r>
  <r>
    <s v="ASCAP-00377"/>
    <s v="CAP-00377"/>
    <s v="N"/>
    <s v="Eeling Khuan"/>
    <s v="CAP, CER-X5R, 0.022UF, 6.3V, 10%, 0201"/>
    <s v="CAPACITOR-CERAMIC"/>
    <s v="JABIL CIRCUIT SPORE PTE LTD (IMAC)"/>
    <s v="WALSIN"/>
    <s v="0201X223K6R3CT"/>
    <n v="9"/>
    <n v="15000"/>
    <n v="11787"/>
    <m/>
    <s v="Delivery"/>
    <m/>
    <n v="0"/>
    <n v="2000"/>
    <n v="0"/>
    <n v="2000"/>
    <n v="2000"/>
    <n v="3213"/>
    <n v="0"/>
    <n v="0"/>
    <n v="-3213"/>
    <s v="Cannot cover demand"/>
    <n v="1.33E-3"/>
    <m/>
    <n v="-1.33E-3"/>
    <m/>
    <m/>
    <m/>
    <x v="53"/>
    <m/>
    <m/>
    <m/>
    <m/>
    <m/>
    <m/>
    <x v="1"/>
    <x v="11"/>
    <m/>
    <m/>
    <m/>
    <m/>
    <m/>
    <m/>
    <m/>
    <m/>
    <m/>
  </r>
  <r>
    <s v="ASCAP-00379"/>
    <s v="CAP-00379"/>
    <s v="N"/>
    <s v="HuiLing Lau"/>
    <s v="CAP, CER-X7R, 0.022UF, 25V, 10%, 0402, 1"/>
    <s v="CAPACITOR-CERAMIC"/>
    <s v="JABIL CIRCUIT SPORE PTE LTD (IMAC)"/>
    <s v="YAGEO"/>
    <s v="CC0402KRX7R8BB223"/>
    <n v="13"/>
    <n v="10000"/>
    <n v="4105"/>
    <m/>
    <s v="Delivery"/>
    <m/>
    <n v="800"/>
    <n v="10000"/>
    <n v="0"/>
    <n v="10800"/>
    <n v="10800"/>
    <n v="5895"/>
    <n v="7500"/>
    <n v="7500"/>
    <n v="-12595"/>
    <s v="Cannot cover demand"/>
    <n v="1.4E-3"/>
    <m/>
    <n v="-1.4E-3"/>
    <m/>
    <m/>
    <m/>
    <x v="53"/>
    <m/>
    <m/>
    <m/>
    <m/>
    <m/>
    <m/>
    <x v="1"/>
    <x v="11"/>
    <m/>
    <m/>
    <m/>
    <m/>
    <m/>
    <m/>
    <m/>
    <m/>
    <m/>
  </r>
  <r>
    <s v="ASCAP-00386"/>
    <s v="CAP-00386"/>
    <s v="N"/>
    <s v="Eeling Khuan"/>
    <s v="CAP, FILM, 0.1UF, 300VAC, Y2, RADIAL"/>
    <s v="CAPACITOR-CERAMIC"/>
    <s v="JABIL CIRCUIT SPORE PTE LTD (IMAC)"/>
    <s v="KEMET"/>
    <s v="PHE850ED6100MD18R06L2"/>
    <n v="21"/>
    <n v="528"/>
    <n v="-7692"/>
    <m/>
    <s v="Delivery"/>
    <m/>
    <n v="8030"/>
    <n v="7128"/>
    <n v="13200"/>
    <n v="15158"/>
    <n v="28358"/>
    <n v="8220"/>
    <n v="10578"/>
    <n v="10578"/>
    <n v="-10768"/>
    <s v="Cannot cover demand"/>
    <n v="0.245"/>
    <m/>
    <n v="-0.245"/>
    <m/>
    <m/>
    <m/>
    <x v="53"/>
    <m/>
    <m/>
    <m/>
    <m/>
    <m/>
    <m/>
    <x v="1"/>
    <x v="11"/>
    <m/>
    <m/>
    <m/>
    <m/>
    <m/>
    <m/>
    <m/>
    <m/>
    <m/>
  </r>
  <r>
    <s v="ASCAP-00390"/>
    <s v="CAP-00390"/>
    <s v="N"/>
    <s v="Eeling Khuan"/>
    <s v="CAP, CER-X7R, 4700PF, 250VAC, 10%, 2220,"/>
    <s v="CAPACITOR-CERAMIC"/>
    <s v="JABIL CIRCUIT SPORE PTE LTD (IMAC)"/>
    <s v="MURATAELEC"/>
    <s v="GA355DR7GF472KW01L"/>
    <n v="17"/>
    <n v="1000"/>
    <n v="-43422"/>
    <m/>
    <s v="Delivery"/>
    <m/>
    <n v="95108"/>
    <n v="3000"/>
    <n v="17000"/>
    <n v="98108"/>
    <n v="115108"/>
    <n v="44422"/>
    <n v="31710"/>
    <n v="32340"/>
    <n v="18976"/>
    <s v="Can cover demand"/>
    <n v="0.2409"/>
    <m/>
    <n v="-0.2409"/>
    <m/>
    <m/>
    <m/>
    <x v="53"/>
    <m/>
    <m/>
    <m/>
    <m/>
    <m/>
    <m/>
    <x v="1"/>
    <x v="11"/>
    <m/>
    <m/>
    <m/>
    <m/>
    <m/>
    <m/>
    <m/>
    <m/>
    <m/>
  </r>
  <r>
    <s v="ASCAP-00410"/>
    <s v="CAP-00410"/>
    <s v="N"/>
    <s v="Eeling Khuan"/>
    <s v="CAP, CER-X7R, 0.22UF, 25V, 10%, 0402, 12"/>
    <s v="CAPACITOR-CERAMIC"/>
    <s v="JABIL CIRCUIT SPORE PTE LTD (IMAC)"/>
    <s v="AVX"/>
    <s v="04023C224KAT2A"/>
    <n v="11"/>
    <n v="10000"/>
    <n v="-8864"/>
    <m/>
    <s v="Delivery"/>
    <m/>
    <n v="1800"/>
    <n v="40000"/>
    <n v="0"/>
    <n v="41800"/>
    <n v="41800"/>
    <n v="18864"/>
    <n v="24000"/>
    <n v="24000"/>
    <n v="-41064"/>
    <s v="Cannot cover demand"/>
    <n v="1.7999999999999999E-2"/>
    <m/>
    <n v="-1.7999999999999999E-2"/>
    <m/>
    <m/>
    <m/>
    <x v="53"/>
    <m/>
    <m/>
    <m/>
    <m/>
    <m/>
    <m/>
    <x v="1"/>
    <x v="11"/>
    <m/>
    <m/>
    <m/>
    <m/>
    <m/>
    <m/>
    <m/>
    <m/>
    <m/>
  </r>
  <r>
    <s v="ASCAP-00424"/>
    <s v="CAP-00424"/>
    <s v="N"/>
    <s v="Khailih Fang"/>
    <s v="CAP, CER-X7R, 1000pF, 100V, 10%, 0603, 1"/>
    <s v="CAPACITOR-CERAMIC"/>
    <s v="JABIL CIRCUIT SPORE PTE LTD (IMAC)"/>
    <s v="WALSIN"/>
    <s v="0603B102K101CT"/>
    <n v="9"/>
    <n v="4000"/>
    <n v="3862"/>
    <m/>
    <s v="Delivery"/>
    <m/>
    <n v="0"/>
    <n v="0"/>
    <n v="0"/>
    <n v="0"/>
    <n v="0"/>
    <n v="138"/>
    <n v="0"/>
    <n v="0"/>
    <n v="-138"/>
    <s v="Cannot cover demand"/>
    <n v="2.33E-3"/>
    <m/>
    <n v="-2.33E-3"/>
    <m/>
    <m/>
    <m/>
    <x v="53"/>
    <m/>
    <m/>
    <m/>
    <m/>
    <m/>
    <m/>
    <x v="1"/>
    <x v="11"/>
    <m/>
    <m/>
    <m/>
    <m/>
    <m/>
    <m/>
    <m/>
    <m/>
    <m/>
  </r>
  <r>
    <s v="ASCAP-00425"/>
    <s v="CAP-00425"/>
    <s v="N"/>
    <s v="Eeling Khuan"/>
    <s v="CAP, CER-X5R, 4.7UF, 2.5V, 20%, 0201, 85"/>
    <s v="CAPACITOR-CERAMIC"/>
    <s v="JABIL CIRCUIT SPORE PTE LTD (IMAC)"/>
    <s v="MURATAELEC"/>
    <s v="GRM035R60G475ME15D"/>
    <n v="17"/>
    <n v="10000"/>
    <n v="-44456"/>
    <m/>
    <s v="Delivery"/>
    <m/>
    <n v="23688"/>
    <n v="50000"/>
    <n v="30000"/>
    <n v="73688"/>
    <n v="103688"/>
    <n v="54456"/>
    <n v="42240"/>
    <n v="42240"/>
    <n v="-73008"/>
    <s v="Cannot cover demand"/>
    <n v="0.12"/>
    <m/>
    <n v="-0.12"/>
    <m/>
    <m/>
    <m/>
    <x v="53"/>
    <m/>
    <m/>
    <m/>
    <m/>
    <m/>
    <m/>
    <x v="1"/>
    <x v="11"/>
    <m/>
    <m/>
    <m/>
    <m/>
    <m/>
    <m/>
    <m/>
    <m/>
    <m/>
  </r>
  <r>
    <s v="ASCAP-00426"/>
    <s v="CAP-00426"/>
    <s v="N"/>
    <s v="Eeling Khuan"/>
    <s v="CAP, CER-X5R, 2.2UF, 10V, 20%, 0201, 85C"/>
    <s v="CAPACITOR-CERAMIC"/>
    <s v="JABIL CIRCUIT SPORE PTE LTD (IMAC)"/>
    <s v="SAMSUNG"/>
    <s v="CL03A225MP3CRNC"/>
    <n v="15"/>
    <n v="50000"/>
    <n v="27488"/>
    <m/>
    <s v="Delivery"/>
    <m/>
    <n v="46972"/>
    <n v="0"/>
    <n v="0"/>
    <n v="46972"/>
    <n v="46972"/>
    <n v="22512"/>
    <n v="15120"/>
    <n v="15120"/>
    <n v="9340"/>
    <s v="Can cover demand"/>
    <n v="2.2839999999999999E-2"/>
    <m/>
    <n v="-2.2839999999999999E-2"/>
    <m/>
    <m/>
    <m/>
    <x v="53"/>
    <m/>
    <m/>
    <m/>
    <m/>
    <m/>
    <m/>
    <x v="1"/>
    <x v="11"/>
    <m/>
    <m/>
    <m/>
    <m/>
    <m/>
    <m/>
    <m/>
    <m/>
    <m/>
  </r>
  <r>
    <s v="ASDIO-00004"/>
    <s v="DIO-00004"/>
    <s v="N"/>
    <s v="HuiLing Lau"/>
    <s v="DIOD ZENER 18V SMB-403"/>
    <s v="DIODE"/>
    <s v="ARROW ELECTRONICS ASIA (S) PTE. LTD"/>
    <s v="LITTELFUSE"/>
    <s v="SMBJ14A"/>
    <n v="17"/>
    <n v="3000"/>
    <n v="-59902"/>
    <m/>
    <s v="Delivery"/>
    <m/>
    <n v="46096"/>
    <n v="12000"/>
    <n v="39000"/>
    <n v="58096"/>
    <n v="97096"/>
    <n v="62902"/>
    <n v="40406"/>
    <n v="33013"/>
    <n v="-57212"/>
    <s v="Cannot cover demand"/>
    <n v="5.1499999999999997E-2"/>
    <m/>
    <n v="-5.1499999999999997E-2"/>
    <m/>
    <m/>
    <m/>
    <x v="53"/>
    <m/>
    <m/>
    <m/>
    <m/>
    <m/>
    <m/>
    <x v="1"/>
    <x v="11"/>
    <m/>
    <m/>
    <m/>
    <m/>
    <m/>
    <m/>
    <m/>
    <m/>
    <m/>
  </r>
  <r>
    <s v="ASDIO-00006"/>
    <s v="DIO-00006"/>
    <s v="N"/>
    <s v="CHIEHTING TEH"/>
    <s v="DIOD LED 0603 GREEN"/>
    <s v="DIODE"/>
    <s v="KINGBRIGHT ELECTRONIC CO.,LTD"/>
    <s v="KINGBRIGHT"/>
    <s v="AP1608-CAT22"/>
    <n v="8"/>
    <n v="100000"/>
    <n v="-714500"/>
    <m/>
    <s v="Delivery"/>
    <m/>
    <n v="129372"/>
    <n v="544000"/>
    <n v="0"/>
    <n v="673372"/>
    <n v="673372"/>
    <n v="814500"/>
    <n v="460608"/>
    <n v="430781"/>
    <n v="-1145736"/>
    <s v="Cannot cover demand"/>
    <n v="4.5999999999999999E-2"/>
    <m/>
    <n v="-4.5999999999999999E-2"/>
    <m/>
    <m/>
    <m/>
    <x v="53"/>
    <m/>
    <m/>
    <m/>
    <m/>
    <m/>
    <m/>
    <x v="1"/>
    <x v="11"/>
    <m/>
    <m/>
    <m/>
    <m/>
    <m/>
    <m/>
    <m/>
    <m/>
    <m/>
  </r>
  <r>
    <s v="ASDIO-00007"/>
    <s v="DIO-00007"/>
    <s v="N"/>
    <s v="CHIEHTING TEH"/>
    <s v="DIOD LED 0603 RED"/>
    <s v="DIODE"/>
    <s v="KINGBRIGHT ELECTRONIC CO.,LTD"/>
    <s v="KINGBRIGHT"/>
    <s v="AP1608SRCPRV"/>
    <n v="7"/>
    <n v="4000"/>
    <n v="3731"/>
    <m/>
    <s v="Delivery"/>
    <m/>
    <n v="354"/>
    <n v="0"/>
    <n v="0"/>
    <n v="354"/>
    <n v="354"/>
    <n v="269"/>
    <n v="0"/>
    <n v="0"/>
    <n v="85"/>
    <s v="Can cover demand"/>
    <n v="3.1E-2"/>
    <m/>
    <n v="-3.1E-2"/>
    <m/>
    <m/>
    <m/>
    <x v="53"/>
    <m/>
    <m/>
    <m/>
    <m/>
    <m/>
    <m/>
    <x v="1"/>
    <x v="11"/>
    <m/>
    <m/>
    <m/>
    <m/>
    <m/>
    <m/>
    <m/>
    <m/>
    <m/>
  </r>
  <r>
    <s v="ASDIO-00015"/>
    <s v="DIO-00015"/>
    <s v="N"/>
    <s v="CHIEHTING TEH"/>
    <s v="DIOD LED YEL/GRN SMD0805"/>
    <s v="DIODE"/>
    <s v="KINGBRIGHT ELECTRONIC CO.,LTD"/>
    <s v="KINGBRIGHT"/>
    <s v="APHBM2012-CAT92"/>
    <n v="8"/>
    <n v="30000"/>
    <n v="-6596692"/>
    <m/>
    <s v="Delivery"/>
    <m/>
    <n v="2102664"/>
    <n v="3060000"/>
    <n v="0"/>
    <n v="5162664"/>
    <n v="5162664"/>
    <n v="6626692"/>
    <n v="2524037"/>
    <n v="2549547"/>
    <n v="-7048065"/>
    <s v="Cannot cover demand"/>
    <n v="7.5240000000000001E-2"/>
    <m/>
    <n v="-7.5240000000000001E-2"/>
    <m/>
    <m/>
    <m/>
    <x v="53"/>
    <m/>
    <m/>
    <m/>
    <m/>
    <m/>
    <m/>
    <x v="1"/>
    <x v="11"/>
    <m/>
    <m/>
    <m/>
    <m/>
    <m/>
    <m/>
    <m/>
    <m/>
    <m/>
  </r>
  <r>
    <s v="ASDIO-00017"/>
    <s v="DIO-00017"/>
    <s v="N"/>
    <s v="CHIEHTING TEH"/>
    <s v="DIOD DUAL BAT54C SOT-23-3"/>
    <s v="DIODE"/>
    <s v="JABIL CIRCUIT SPORE PTE LTD (IMAC)"/>
    <s v="NEXPERIA"/>
    <s v="BAT54C,215"/>
    <n v="15"/>
    <n v="18000"/>
    <n v="-129681"/>
    <m/>
    <s v="Delivery"/>
    <m/>
    <n v="137243"/>
    <n v="0"/>
    <n v="0"/>
    <n v="137243"/>
    <n v="137243"/>
    <n v="147681"/>
    <n v="50581"/>
    <n v="47071"/>
    <n v="-61019"/>
    <s v="Cannot cover demand"/>
    <n v="7.7000000000000002E-3"/>
    <m/>
    <n v="-7.7000000000000002E-3"/>
    <m/>
    <m/>
    <m/>
    <x v="53"/>
    <m/>
    <m/>
    <m/>
    <m/>
    <m/>
    <m/>
    <x v="1"/>
    <x v="11"/>
    <m/>
    <m/>
    <m/>
    <m/>
    <m/>
    <m/>
    <m/>
    <m/>
    <m/>
  </r>
  <r>
    <s v="ASDIO-00023"/>
    <s v="DIO-00023"/>
    <s v="N"/>
    <s v="Ong Ghee Kit"/>
    <s v="DIO, SCHOTTKY, 30V, 0.1A, 250MW, SOD-523"/>
    <s v="DIODE"/>
    <s v="CENTRAL SEMICONDUCTOR"/>
    <s v="CENTRLSEMI"/>
    <s v="CMOSH-3 LEAD FREE"/>
    <n v="7"/>
    <n v="3000"/>
    <n v="3000"/>
    <m/>
    <s v="PO"/>
    <m/>
    <n v="1058"/>
    <n v="0"/>
    <n v="0"/>
    <n v="1058"/>
    <n v="1058"/>
    <n v="0"/>
    <n v="0"/>
    <n v="0"/>
    <n v="1058"/>
    <s v="No demand"/>
    <n v="0.16700000000000001"/>
    <m/>
    <n v="-0.16700000000000001"/>
    <m/>
    <m/>
    <m/>
    <x v="53"/>
    <m/>
    <m/>
    <m/>
    <m/>
    <m/>
    <m/>
    <x v="1"/>
    <x v="11"/>
    <m/>
    <m/>
    <m/>
    <m/>
    <m/>
    <m/>
    <m/>
    <m/>
    <m/>
  </r>
  <r>
    <s v="ASDIO-00024"/>
    <s v="DIO-00024"/>
    <s v="N"/>
    <s v="Joalin Chee"/>
    <s v="DIO, SCHOTTKY, 40V, 0.5A, 0.4W, SOD-123"/>
    <s v="DIODE"/>
    <s v="ARROW ELECTRONICS ASIA (S) PTE. LTD"/>
    <s v="DIODESINC"/>
    <s v="B0540W-7-F"/>
    <n v="19"/>
    <n v="3000"/>
    <n v="3000"/>
    <m/>
    <s v="Delivery"/>
    <m/>
    <n v="1107"/>
    <n v="0"/>
    <n v="0"/>
    <n v="1107"/>
    <n v="1107"/>
    <n v="0"/>
    <n v="0"/>
    <n v="0"/>
    <n v="1107"/>
    <s v="No demand"/>
    <n v="1.7999999999999999E-2"/>
    <m/>
    <n v="-1.7999999999999999E-2"/>
    <m/>
    <m/>
    <m/>
    <x v="53"/>
    <m/>
    <m/>
    <m/>
    <m/>
    <m/>
    <m/>
    <x v="1"/>
    <x v="11"/>
    <m/>
    <m/>
    <m/>
    <m/>
    <m/>
    <m/>
    <m/>
    <m/>
    <m/>
  </r>
  <r>
    <s v="ASDIO-00027"/>
    <s v="DIO-00027"/>
    <s v="N"/>
    <s v="Joalin Chee"/>
    <s v="DIO, SCHOTTKY, 30V, 0.2A, SOT-523"/>
    <s v="DIODE"/>
    <s v="ARROW ELECTRONICS ASIA (S) PTE. LTD"/>
    <s v="MICROCOMM"/>
    <s v="BAT54AT-TP"/>
    <n v="11"/>
    <n v="3000"/>
    <n v="3000"/>
    <m/>
    <s v="Delivery"/>
    <m/>
    <n v="211"/>
    <n v="0"/>
    <n v="0"/>
    <n v="211"/>
    <n v="211"/>
    <n v="0"/>
    <n v="0"/>
    <n v="0"/>
    <n v="211"/>
    <s v="No demand"/>
    <n v="0.02"/>
    <m/>
    <n v="-0.02"/>
    <m/>
    <m/>
    <m/>
    <x v="53"/>
    <m/>
    <m/>
    <m/>
    <m/>
    <m/>
    <m/>
    <x v="1"/>
    <x v="11"/>
    <m/>
    <m/>
    <m/>
    <m/>
    <m/>
    <m/>
    <m/>
    <m/>
    <m/>
  </r>
  <r>
    <s v="ASDIO-00029"/>
    <s v="DIO-00029"/>
    <s v="N"/>
    <s v="Ong Ghee Kit"/>
    <s v="DIO, SCHOTTKY, 20V, 2A, POWERDI 123"/>
    <s v="DIODE"/>
    <s v="FUTURE ELECTRONICS"/>
    <s v="DIODESINC"/>
    <s v="DFLS220L-7"/>
    <n v="13"/>
    <n v="3000"/>
    <n v="3000"/>
    <m/>
    <s v="Delivery"/>
    <m/>
    <n v="526"/>
    <n v="0"/>
    <n v="0"/>
    <n v="526"/>
    <n v="526"/>
    <n v="0"/>
    <n v="0"/>
    <n v="0"/>
    <n v="526"/>
    <s v="No demand"/>
    <n v="0.108"/>
    <m/>
    <n v="-0.108"/>
    <m/>
    <m/>
    <m/>
    <x v="53"/>
    <m/>
    <m/>
    <m/>
    <m/>
    <m/>
    <m/>
    <x v="1"/>
    <x v="11"/>
    <m/>
    <m/>
    <m/>
    <m/>
    <m/>
    <m/>
    <m/>
    <m/>
    <m/>
  </r>
  <r>
    <s v="ASDIO-00100"/>
    <s v="DIO-00100"/>
    <s v="N"/>
    <s v="Siewean Lim"/>
    <s v="DIOD SCHOT RECT 1A 20V SOD123"/>
    <s v="DIODE"/>
    <s v="JABIL CIRCUIT SPORE PTE LTD (IMAC)"/>
    <s v="ONSEMICON"/>
    <s v="MBR120ESFT1G"/>
    <n v="14"/>
    <n v="6000"/>
    <n v="-6926"/>
    <m/>
    <s v="Delivery"/>
    <m/>
    <n v="9385"/>
    <n v="6000"/>
    <n v="0"/>
    <n v="15385"/>
    <n v="15385"/>
    <n v="12926"/>
    <n v="7272"/>
    <n v="7920"/>
    <n v="-10813"/>
    <s v="Cannot cover demand"/>
    <n v="4.9799999999999997E-2"/>
    <m/>
    <n v="-4.9799999999999997E-2"/>
    <m/>
    <m/>
    <m/>
    <x v="53"/>
    <m/>
    <m/>
    <m/>
    <m/>
    <m/>
    <m/>
    <x v="1"/>
    <x v="11"/>
    <m/>
    <m/>
    <m/>
    <m/>
    <m/>
    <m/>
    <m/>
    <m/>
    <m/>
  </r>
  <r>
    <s v="ASDIO-00101"/>
    <s v="DIO-00101"/>
    <s v="N"/>
    <s v="CHIEHTING TEH"/>
    <s v="DIOD LED GRN/RED SMD0805"/>
    <s v="DIODE"/>
    <s v="KINGBRIGHT ELECTRONIC CO.,LTD"/>
    <s v="KINGBRIGHT"/>
    <s v="APHBM2012SURKCGKC"/>
    <n v="8"/>
    <n v="30000"/>
    <n v="-561324"/>
    <m/>
    <s v="Delivery"/>
    <m/>
    <n v="322147"/>
    <n v="180000"/>
    <n v="0"/>
    <n v="502147"/>
    <n v="502147"/>
    <n v="591324"/>
    <n v="278962"/>
    <n v="253393"/>
    <n v="-548139"/>
    <s v="Cannot cover demand"/>
    <n v="0.09"/>
    <m/>
    <n v="-0.09"/>
    <m/>
    <m/>
    <m/>
    <x v="53"/>
    <m/>
    <m/>
    <m/>
    <m/>
    <m/>
    <m/>
    <x v="1"/>
    <x v="11"/>
    <m/>
    <m/>
    <m/>
    <m/>
    <m/>
    <m/>
    <m/>
    <m/>
    <m/>
  </r>
  <r>
    <s v="ASDIO-00103"/>
    <s v="DIO-00103"/>
    <s v="N"/>
    <s v="Siewean Lim"/>
    <s v="DIODE SCHOTTKY POWER SOD123"/>
    <s v="DIODE"/>
    <s v="JABIL CIRCUIT SPORE PTE LTD (IMAC)"/>
    <s v="ONSEMICON"/>
    <s v="MBR0530T1G"/>
    <n v="14"/>
    <n v="12000"/>
    <n v="10655"/>
    <m/>
    <s v="Delivery"/>
    <m/>
    <n v="7260"/>
    <n v="0"/>
    <n v="0"/>
    <n v="7260"/>
    <n v="7260"/>
    <n v="1345"/>
    <n v="0"/>
    <n v="0"/>
    <n v="5915"/>
    <s v="Can cover demand"/>
    <n v="2.4E-2"/>
    <m/>
    <n v="-2.4E-2"/>
    <m/>
    <m/>
    <m/>
    <x v="53"/>
    <m/>
    <m/>
    <m/>
    <m/>
    <m/>
    <m/>
    <x v="1"/>
    <x v="11"/>
    <m/>
    <m/>
    <m/>
    <m/>
    <m/>
    <m/>
    <m/>
    <m/>
    <m/>
  </r>
  <r>
    <s v="ASDIO-00105"/>
    <s v="DIO-00105"/>
    <s v="N"/>
    <s v="CHIEHTING TEH"/>
    <s v="DIOD SCHOTTKY DUAL COMMON ANODE SOT23"/>
    <s v="DIODE"/>
    <s v="FUTURE ELECTRONICS INC."/>
    <s v="DIODESINC"/>
    <s v="BAT54A-7-F"/>
    <n v="15"/>
    <n v="18000"/>
    <n v="-36256"/>
    <m/>
    <s v="Delivery"/>
    <m/>
    <n v="20658"/>
    <n v="54000"/>
    <n v="18000"/>
    <n v="74658"/>
    <n v="92658"/>
    <n v="54256"/>
    <n v="20813"/>
    <n v="19873"/>
    <n v="-54411"/>
    <s v="Cannot cover demand"/>
    <n v="9.9000000000000008E-3"/>
    <m/>
    <n v="-9.9000000000000008E-3"/>
    <m/>
    <m/>
    <m/>
    <x v="53"/>
    <m/>
    <m/>
    <m/>
    <m/>
    <m/>
    <m/>
    <x v="1"/>
    <x v="11"/>
    <m/>
    <m/>
    <m/>
    <m/>
    <m/>
    <m/>
    <m/>
    <m/>
    <m/>
  </r>
  <r>
    <s v="ASDIO-00107"/>
    <s v="DIO-00107"/>
    <s v="N"/>
    <s v="CHIEHTING TEH"/>
    <s v="DIOD SCHOTTKY POWER 0.75A SOD323"/>
    <s v="DIODE"/>
    <s v="FUTURE ELECTRONICS INC."/>
    <s v="DIODESINC"/>
    <s v="BAT54WS-7-F"/>
    <n v="15"/>
    <n v="21000"/>
    <n v="-250920"/>
    <m/>
    <s v="Delivery"/>
    <m/>
    <n v="67029"/>
    <n v="249000"/>
    <n v="42000"/>
    <n v="316029"/>
    <n v="358029"/>
    <n v="271920"/>
    <n v="65567"/>
    <n v="55213"/>
    <n v="-270458"/>
    <s v="Cannot cover demand"/>
    <n v="7.4999999999999997E-3"/>
    <m/>
    <n v="-7.4999999999999997E-3"/>
    <m/>
    <m/>
    <m/>
    <x v="53"/>
    <m/>
    <m/>
    <m/>
    <m/>
    <m/>
    <m/>
    <x v="1"/>
    <x v="11"/>
    <m/>
    <m/>
    <m/>
    <m/>
    <m/>
    <m/>
    <m/>
    <m/>
    <m/>
  </r>
  <r>
    <s v="ASDIO-00108"/>
    <s v="DIO-00108"/>
    <s v="N"/>
    <s v="CHIEHTING TEH"/>
    <s v="DIOD LED BLU SMD0603"/>
    <s v="DIODE"/>
    <s v="KINGBRIGHT ELECTRONIC CO.,LTD"/>
    <s v="SUNLED"/>
    <s v="XZCBD53W-6"/>
    <n v="6"/>
    <n v="2000"/>
    <n v="-78940"/>
    <m/>
    <s v="Delivery"/>
    <m/>
    <n v="50995"/>
    <n v="0"/>
    <n v="0"/>
    <n v="50995"/>
    <n v="50995"/>
    <n v="80940"/>
    <n v="43726"/>
    <n v="42248"/>
    <n v="-73671"/>
    <s v="Cannot cover demand"/>
    <n v="0.105"/>
    <m/>
    <n v="-0.105"/>
    <m/>
    <m/>
    <m/>
    <x v="53"/>
    <m/>
    <m/>
    <m/>
    <m/>
    <m/>
    <m/>
    <x v="1"/>
    <x v="11"/>
    <m/>
    <m/>
    <m/>
    <m/>
    <m/>
    <m/>
    <m/>
    <m/>
    <m/>
  </r>
  <r>
    <s v="ASDIO-00113"/>
    <s v="DIO-00113"/>
    <s v="N"/>
    <s v="CHIEHTING TEH"/>
    <s v="DIODE SCHOTTKY POWER 3A SMA"/>
    <s v="DIODE"/>
    <s v="FUTURE ELECTRONICS INC."/>
    <s v="DIODESINC"/>
    <s v="B340LA-13-F"/>
    <n v="12"/>
    <n v="5000"/>
    <n v="-458470"/>
    <m/>
    <s v="Delivery"/>
    <m/>
    <n v="241774"/>
    <n v="235000"/>
    <n v="185000"/>
    <n v="476774"/>
    <n v="661774"/>
    <n v="463470"/>
    <n v="170891"/>
    <n v="154333"/>
    <n v="-392587"/>
    <s v="Cannot cover demand"/>
    <n v="6.8599999999999994E-2"/>
    <m/>
    <n v="-6.8599999999999994E-2"/>
    <m/>
    <m/>
    <m/>
    <x v="53"/>
    <m/>
    <m/>
    <m/>
    <m/>
    <m/>
    <m/>
    <x v="1"/>
    <x v="11"/>
    <m/>
    <m/>
    <m/>
    <m/>
    <m/>
    <m/>
    <m/>
    <m/>
    <m/>
  </r>
  <r>
    <s v="ASDIO-00114"/>
    <s v="DIO-00114"/>
    <s v="N"/>
    <s v="Joalin Chee"/>
    <s v="DIOD SCHOTTKY CMDSH2-3 VRRM 30V SOD323"/>
    <s v="DIODE"/>
    <s v="WPG SOUTH ASIA PTE LTD"/>
    <s v="NEXPERIA"/>
    <s v="PMEG3002EJ,115"/>
    <n v="23"/>
    <n v="21000"/>
    <n v="-15860"/>
    <m/>
    <s v="Delivery"/>
    <m/>
    <n v="40700"/>
    <n v="0"/>
    <n v="21000"/>
    <n v="40700"/>
    <n v="61700"/>
    <n v="36860"/>
    <n v="15628"/>
    <n v="14834"/>
    <n v="-11788"/>
    <s v="Cannot cover demand"/>
    <n v="2.8299999999999999E-2"/>
    <m/>
    <n v="-2.8299999999999999E-2"/>
    <m/>
    <m/>
    <m/>
    <x v="53"/>
    <m/>
    <m/>
    <m/>
    <m/>
    <m/>
    <m/>
    <x v="1"/>
    <x v="11"/>
    <m/>
    <m/>
    <m/>
    <m/>
    <m/>
    <m/>
    <m/>
    <m/>
    <m/>
  </r>
  <r>
    <s v="ASDIO-00115"/>
    <s v="DIO-00115"/>
    <s v="N"/>
    <s v="Joalin Chee"/>
    <s v="DIOD ZENER 3.6V SOT-323-3"/>
    <s v="DIODE"/>
    <s v="ARROW ELECTRONICS ASIA (S) PTE. LTD"/>
    <s v="MICROCOMM"/>
    <s v="MMBZ5227BW-TP"/>
    <n v="11"/>
    <n v="3000"/>
    <n v="2960"/>
    <m/>
    <s v="Delivery"/>
    <m/>
    <n v="1000"/>
    <n v="0"/>
    <n v="0"/>
    <n v="1000"/>
    <n v="1000"/>
    <n v="40"/>
    <n v="48"/>
    <n v="48"/>
    <n v="912"/>
    <s v="Can cover demand"/>
    <n v="1.7000000000000001E-2"/>
    <m/>
    <n v="-1.7000000000000001E-2"/>
    <m/>
    <m/>
    <m/>
    <x v="53"/>
    <m/>
    <m/>
    <m/>
    <m/>
    <m/>
    <m/>
    <x v="1"/>
    <x v="11"/>
    <m/>
    <m/>
    <m/>
    <m/>
    <m/>
    <m/>
    <m/>
    <m/>
    <m/>
  </r>
  <r>
    <s v="ASDIO-00116"/>
    <s v="DIO-00116"/>
    <s v="N"/>
    <s v="Siewean Lim"/>
    <s v="DIOD SCHOT RECT 1A 20V SOD123"/>
    <s v="DIODE"/>
    <s v="JABIL CIRCUIT SPORE PTE LTD (IMAC)"/>
    <s v="ONSEMICON"/>
    <s v="MBR120VLSFT1G"/>
    <n v="14"/>
    <n v="6000"/>
    <n v="4442"/>
    <m/>
    <s v="Delivery"/>
    <m/>
    <n v="5811"/>
    <n v="0"/>
    <n v="0"/>
    <n v="5811"/>
    <n v="5811"/>
    <n v="1558"/>
    <n v="1014"/>
    <n v="1074"/>
    <n v="3239"/>
    <s v="Can cover demand"/>
    <n v="4.9630000000000001E-2"/>
    <m/>
    <n v="-4.9630000000000001E-2"/>
    <m/>
    <m/>
    <m/>
    <x v="53"/>
    <m/>
    <m/>
    <m/>
    <m/>
    <m/>
    <m/>
    <x v="1"/>
    <x v="11"/>
    <m/>
    <m/>
    <m/>
    <m/>
    <m/>
    <m/>
    <m/>
    <m/>
    <m/>
  </r>
  <r>
    <s v="ASDIO-00122"/>
    <s v="DIO-00122"/>
    <s v="N"/>
    <s v="Siewean Lim"/>
    <s v="DIO,OPTO-ISOLATOR, DC-1MHZ, LOGIC OUT"/>
    <s v="DIODE"/>
    <s v="JABIL CIRCUIT SPORE PTE LTD (IMAC)"/>
    <s v="ONSEMICON"/>
    <s v="H11L1SR2M"/>
    <n v="14"/>
    <n v="2000"/>
    <n v="2000"/>
    <m/>
    <s v="Delivery"/>
    <m/>
    <n v="543"/>
    <n v="0"/>
    <n v="0"/>
    <n v="543"/>
    <n v="543"/>
    <n v="0"/>
    <n v="0"/>
    <n v="0"/>
    <n v="543"/>
    <s v="No demand"/>
    <n v="0.23899999999999999"/>
    <m/>
    <n v="-0.23899999999999999"/>
    <m/>
    <m/>
    <m/>
    <x v="53"/>
    <m/>
    <m/>
    <m/>
    <m/>
    <m/>
    <m/>
    <x v="1"/>
    <x v="11"/>
    <m/>
    <m/>
    <m/>
    <m/>
    <m/>
    <m/>
    <m/>
    <m/>
    <m/>
  </r>
  <r>
    <s v="ASDIO-00124"/>
    <s v="DIO-00124"/>
    <s v="N"/>
    <s v="Ong Ghee Kit"/>
    <s v="DIO SCHOTTKY 30V 100MA SOD923 (0402)"/>
    <s v="DIODE"/>
    <s v="COMCHIP TECHNOLOGY CORP"/>
    <s v="COMCHIP"/>
    <s v="CDBQR0130R-HF"/>
    <n v="13"/>
    <n v="5000"/>
    <n v="-29008"/>
    <m/>
    <s v="PO"/>
    <m/>
    <n v="22948"/>
    <n v="21237"/>
    <n v="0"/>
    <n v="44185"/>
    <n v="44185"/>
    <n v="34008"/>
    <n v="18216"/>
    <n v="18816"/>
    <n v="-8039"/>
    <s v="Cannot cover demand"/>
    <n v="6.4199999999999993E-2"/>
    <m/>
    <n v="-6.4199999999999993E-2"/>
    <m/>
    <m/>
    <m/>
    <x v="53"/>
    <m/>
    <m/>
    <m/>
    <m/>
    <m/>
    <m/>
    <x v="1"/>
    <x v="11"/>
    <m/>
    <m/>
    <m/>
    <m/>
    <m/>
    <m/>
    <m/>
    <m/>
    <m/>
  </r>
  <r>
    <s v="ASDIO-00125"/>
    <s v="DIO-00125"/>
    <s v="N"/>
    <s v="Joalin Chee"/>
    <s v="DIO TVS 18V 600W SURGE PROTECTION"/>
    <s v="DIODE"/>
    <s v="ARROW ELECTRONICS ASIA (S) PTE. LTD"/>
    <s v="BOURNS"/>
    <s v="SMBJ18CA"/>
    <n v="19"/>
    <n v="12000"/>
    <n v="-78343"/>
    <m/>
    <s v="Delivery"/>
    <m/>
    <n v="17504"/>
    <n v="48000"/>
    <n v="48000"/>
    <n v="65504"/>
    <n v="113504"/>
    <n v="90343"/>
    <n v="22542"/>
    <n v="22498"/>
    <n v="-95381"/>
    <s v="Cannot cover demand"/>
    <n v="5.6250000000000001E-2"/>
    <m/>
    <n v="-5.6250000000000001E-2"/>
    <m/>
    <m/>
    <m/>
    <x v="53"/>
    <m/>
    <m/>
    <m/>
    <m/>
    <m/>
    <m/>
    <x v="1"/>
    <x v="11"/>
    <m/>
    <m/>
    <m/>
    <m/>
    <m/>
    <m/>
    <m/>
    <m/>
    <m/>
  </r>
  <r>
    <s v="ASDIO-00132"/>
    <s v="DIO-00132"/>
    <s v="N"/>
    <s v="QianHui Khoo"/>
    <s v="DIO, ZENER, 4.3V, 500MW, SOD123"/>
    <s v="DIODE"/>
    <s v="ON SEMICONDUCTOR"/>
    <s v="ONSEMICON"/>
    <s v="MMSZ4687T1G"/>
    <n v="4"/>
    <n v="18000"/>
    <n v="18000"/>
    <m/>
    <s v="Delivery"/>
    <m/>
    <n v="0"/>
    <n v="0"/>
    <n v="0"/>
    <n v="0"/>
    <n v="0"/>
    <n v="0"/>
    <n v="0"/>
    <n v="0"/>
    <n v="0"/>
    <s v="No demand"/>
    <n v="1.49E-2"/>
    <m/>
    <n v="-1.49E-2"/>
    <m/>
    <m/>
    <m/>
    <x v="53"/>
    <m/>
    <m/>
    <m/>
    <m/>
    <m/>
    <m/>
    <x v="1"/>
    <x v="11"/>
    <m/>
    <m/>
    <m/>
    <m/>
    <m/>
    <m/>
    <m/>
    <m/>
    <m/>
  </r>
  <r>
    <s v="ASDIO-00137"/>
    <s v="DIO-00137"/>
    <s v="N"/>
    <s v="Ong Ghee Kit"/>
    <s v="DIO,SCHOTTKY POWER, 3A, 100V"/>
    <s v="DIODE"/>
    <s v="FUTURE ELECTRONICS"/>
    <s v="DIODESINC"/>
    <s v="B3100-13-F"/>
    <n v="23"/>
    <n v="3000"/>
    <n v="2820"/>
    <m/>
    <s v="Delivery"/>
    <m/>
    <n v="2150"/>
    <n v="0"/>
    <n v="0"/>
    <n v="2150"/>
    <n v="2150"/>
    <n v="180"/>
    <n v="0"/>
    <n v="0"/>
    <n v="1970"/>
    <s v="Can cover demand"/>
    <n v="8.2400000000000001E-2"/>
    <m/>
    <n v="-8.2400000000000001E-2"/>
    <m/>
    <m/>
    <m/>
    <x v="53"/>
    <m/>
    <m/>
    <m/>
    <m/>
    <m/>
    <m/>
    <x v="1"/>
    <x v="11"/>
    <m/>
    <m/>
    <m/>
    <m/>
    <m/>
    <m/>
    <m/>
    <m/>
    <m/>
  </r>
  <r>
    <s v="ASDIO-00143"/>
    <s v="DIO-00143"/>
    <s v="N"/>
    <s v="Ong Ghee Kit"/>
    <s v="DIO, TVS, 60V, UNI-DIR, DO-214AB"/>
    <s v="DIODE"/>
    <s v="FUTURE ELECTRONICS"/>
    <s v="LITTELFUSE"/>
    <s v="5.0SMDJ60A"/>
    <n v="17"/>
    <n v="3000"/>
    <n v="2820"/>
    <m/>
    <s v="Delivery"/>
    <m/>
    <n v="0"/>
    <n v="0"/>
    <n v="0"/>
    <n v="0"/>
    <n v="0"/>
    <n v="180"/>
    <n v="0"/>
    <n v="0"/>
    <n v="-180"/>
    <s v="Cannot cover demand"/>
    <n v="0.75700000000000001"/>
    <m/>
    <n v="-0.75700000000000001"/>
    <m/>
    <m/>
    <m/>
    <x v="53"/>
    <m/>
    <m/>
    <m/>
    <m/>
    <m/>
    <m/>
    <x v="1"/>
    <x v="11"/>
    <m/>
    <m/>
    <m/>
    <m/>
    <m/>
    <m/>
    <m/>
    <m/>
    <m/>
  </r>
  <r>
    <s v="ASDIO-00144"/>
    <s v="DIO-00144"/>
    <s v="N"/>
    <s v="Ong Ghee Kit"/>
    <s v="DIO, LED, YEL/GRN, SMD0603"/>
    <s v="DIODE"/>
    <s v="KINGBRIGHT ELECTRONIC CO.,LTD"/>
    <s v="KINGBRIGHT"/>
    <s v="APHB1608CGKSYKC"/>
    <n v="7"/>
    <n v="20000"/>
    <n v="-303164"/>
    <m/>
    <s v="Delivery"/>
    <m/>
    <n v="140578"/>
    <n v="121998"/>
    <n v="0"/>
    <n v="262576"/>
    <n v="262576"/>
    <n v="323164"/>
    <n v="259848"/>
    <n v="160888"/>
    <n v="-442434"/>
    <s v="Cannot cover demand"/>
    <n v="7.5300000000000006E-2"/>
    <m/>
    <n v="-7.5300000000000006E-2"/>
    <m/>
    <m/>
    <m/>
    <x v="53"/>
    <m/>
    <m/>
    <m/>
    <m/>
    <m/>
    <m/>
    <x v="1"/>
    <x v="11"/>
    <m/>
    <m/>
    <m/>
    <m/>
    <m/>
    <m/>
    <m/>
    <m/>
    <m/>
  </r>
  <r>
    <s v="ASDIO-00145"/>
    <s v="DIO-00145"/>
    <s v="N"/>
    <s v="Ong Ghee Kit"/>
    <s v="DIO, TVS, 15V, UNI-DIR, SMAJ15A"/>
    <s v="DIODE"/>
    <s v="ARROW ELECTRONICS ASIA (S) PTE. LTD"/>
    <s v="LITTELFUSE"/>
    <s v="SMAJ15A"/>
    <n v="17"/>
    <n v="5000"/>
    <n v="5000"/>
    <m/>
    <s v="Delivery"/>
    <m/>
    <n v="1481"/>
    <n v="0"/>
    <n v="0"/>
    <n v="1481"/>
    <n v="1481"/>
    <n v="0"/>
    <n v="0"/>
    <n v="0"/>
    <n v="1481"/>
    <s v="No demand"/>
    <n v="0.108"/>
    <m/>
    <n v="-0.108"/>
    <m/>
    <m/>
    <m/>
    <x v="53"/>
    <m/>
    <m/>
    <m/>
    <m/>
    <m/>
    <m/>
    <x v="1"/>
    <x v="11"/>
    <m/>
    <m/>
    <m/>
    <m/>
    <m/>
    <m/>
    <m/>
    <m/>
    <m/>
  </r>
  <r>
    <s v="ASDIO-00149"/>
    <s v="DIO-00149"/>
    <s v="N"/>
    <s v="Ong Ghee Kit"/>
    <s v="DIODE, SCHOTTKY, 1A, 0.6V@1A, 0402"/>
    <s v="DIODE"/>
    <s v="ROHM SEMICONDUCTOR (S) PTE LTD"/>
    <s v="ROHM"/>
    <s v="RB161QS-40T18R"/>
    <n v="17"/>
    <n v="18000"/>
    <n v="17205"/>
    <m/>
    <s v="Delivery"/>
    <m/>
    <n v="36719"/>
    <n v="0"/>
    <n v="0"/>
    <n v="36719"/>
    <n v="36719"/>
    <n v="795"/>
    <n v="0"/>
    <n v="0"/>
    <n v="35924"/>
    <s v="Can cover demand"/>
    <n v="0.10299999999999999"/>
    <m/>
    <n v="-0.10299999999999999"/>
    <m/>
    <m/>
    <m/>
    <x v="53"/>
    <m/>
    <m/>
    <m/>
    <m/>
    <m/>
    <m/>
    <x v="1"/>
    <x v="11"/>
    <m/>
    <m/>
    <m/>
    <m/>
    <m/>
    <m/>
    <m/>
    <m/>
    <m/>
  </r>
  <r>
    <s v="ASDIO-00151"/>
    <s v="DIO-00151"/>
    <s v="N"/>
    <s v="Ong Ghee Kit"/>
    <s v="DIO, LED, RED/GRN, SMD0603"/>
    <s v="DIODE"/>
    <s v="KINGBRIGHT ELECTRONIC CO.,LTD"/>
    <s v="KINGBRIGHT"/>
    <s v="APHB1608CGKSURKC"/>
    <n v="7"/>
    <n v="10000"/>
    <n v="-38005"/>
    <m/>
    <s v="Delivery"/>
    <m/>
    <n v="21568"/>
    <n v="12000"/>
    <n v="0"/>
    <n v="33568"/>
    <n v="33568"/>
    <n v="48005"/>
    <n v="32820"/>
    <n v="32144"/>
    <n v="-59257"/>
    <s v="Cannot cover demand"/>
    <n v="9.9000000000000005E-2"/>
    <m/>
    <n v="-9.9000000000000005E-2"/>
    <m/>
    <m/>
    <m/>
    <x v="53"/>
    <m/>
    <m/>
    <m/>
    <m/>
    <m/>
    <m/>
    <x v="1"/>
    <x v="11"/>
    <m/>
    <m/>
    <m/>
    <m/>
    <m/>
    <m/>
    <m/>
    <m/>
    <m/>
  </r>
  <r>
    <s v="ASDIO-00155"/>
    <s v="DIO-00155"/>
    <s v="N"/>
    <s v="Ong Ghee Kit"/>
    <s v="DIODE, TVS, SM712"/>
    <s v="DIODE"/>
    <s v="ARROW ELECTRONICS ASIA (S) PTE. LTD"/>
    <s v="BOURNS"/>
    <s v="CDSOT23-SM712"/>
    <n v="17"/>
    <n v="12000"/>
    <n v="11868"/>
    <m/>
    <s v="Delivery"/>
    <m/>
    <n v="1931"/>
    <n v="0"/>
    <n v="0"/>
    <n v="1931"/>
    <n v="1931"/>
    <n v="132"/>
    <n v="90"/>
    <n v="90"/>
    <n v="1709"/>
    <s v="Can cover demand"/>
    <n v="0.60089999999999999"/>
    <m/>
    <n v="-0.60089999999999999"/>
    <m/>
    <m/>
    <m/>
    <x v="53"/>
    <m/>
    <m/>
    <m/>
    <m/>
    <m/>
    <m/>
    <x v="1"/>
    <x v="11"/>
    <m/>
    <m/>
    <m/>
    <m/>
    <m/>
    <m/>
    <m/>
    <m/>
    <m/>
  </r>
  <r>
    <s v="ASDIO-00158"/>
    <s v="DIO-00158"/>
    <s v="N"/>
    <s v="Ong Ghee Kit"/>
    <s v="DIO, SCHOTTKY, 100V, 1A, SMA"/>
    <s v="DIODE"/>
    <s v="FUTURE ELECTRONICS"/>
    <s v="STMICRO"/>
    <s v="STPS1H100A"/>
    <n v="13"/>
    <n v="5000"/>
    <n v="-541909"/>
    <m/>
    <s v="Delivery"/>
    <m/>
    <n v="244498"/>
    <n v="325000"/>
    <n v="575000"/>
    <n v="569498"/>
    <n v="1144498"/>
    <n v="546909"/>
    <n v="516408"/>
    <n v="517488"/>
    <n v="-818819"/>
    <s v="Cannot cover demand"/>
    <n v="3.8289999999999998E-2"/>
    <m/>
    <n v="-3.8289999999999998E-2"/>
    <m/>
    <m/>
    <m/>
    <x v="53"/>
    <m/>
    <m/>
    <m/>
    <m/>
    <m/>
    <m/>
    <x v="1"/>
    <x v="11"/>
    <m/>
    <m/>
    <m/>
    <m/>
    <m/>
    <m/>
    <m/>
    <m/>
    <m/>
  </r>
  <r>
    <s v="ASDIO-00159"/>
    <s v="DIO-00159"/>
    <s v="N"/>
    <s v="Ong Ghee Kit"/>
    <s v="DIODE, 400V, 1A SMA"/>
    <s v="DIODE"/>
    <s v="FUTURE ELECTRONICS"/>
    <s v="DIODESINC"/>
    <s v="S1G-13-F"/>
    <n v="21"/>
    <n v="15000"/>
    <n v="-531840"/>
    <m/>
    <s v="Delivery"/>
    <m/>
    <n v="526462"/>
    <n v="0"/>
    <n v="945000"/>
    <n v="526462"/>
    <n v="1471462"/>
    <n v="546840"/>
    <n v="516408"/>
    <n v="517488"/>
    <n v="-536786"/>
    <s v="Cannot cover demand"/>
    <n v="1.44E-2"/>
    <m/>
    <n v="-1.44E-2"/>
    <m/>
    <m/>
    <m/>
    <x v="53"/>
    <m/>
    <m/>
    <m/>
    <m/>
    <m/>
    <m/>
    <x v="1"/>
    <x v="11"/>
    <m/>
    <m/>
    <m/>
    <m/>
    <m/>
    <m/>
    <m/>
    <m/>
    <m/>
  </r>
  <r>
    <s v="ASDIO-00162"/>
    <s v="DIO-00162"/>
    <s v="N"/>
    <s v="Ong Ghee Kit"/>
    <s v="DIODE, ZENER, 2.4V, 200MW, SOD323"/>
    <s v="DIODE"/>
    <s v="FUTURE ELECTRONICS"/>
    <s v="DIODESINC"/>
    <s v="MMSZ5221BS-7-F"/>
    <n v="27"/>
    <n v="3000"/>
    <n v="3000"/>
    <m/>
    <s v="Delivery"/>
    <m/>
    <n v="5773"/>
    <n v="0"/>
    <n v="0"/>
    <n v="5773"/>
    <n v="5773"/>
    <n v="0"/>
    <n v="0"/>
    <n v="0"/>
    <n v="5773"/>
    <s v="No demand"/>
    <n v="3.7510000000000002E-2"/>
    <m/>
    <n v="-3.7510000000000002E-2"/>
    <m/>
    <m/>
    <m/>
    <x v="53"/>
    <m/>
    <m/>
    <m/>
    <m/>
    <m/>
    <m/>
    <x v="1"/>
    <x v="11"/>
    <m/>
    <m/>
    <m/>
    <m/>
    <m/>
    <m/>
    <m/>
    <m/>
    <m/>
  </r>
  <r>
    <s v="ASDIO-00163"/>
    <s v="DIO-00163"/>
    <s v="N"/>
    <s v="Ong Ghee Kit"/>
    <s v="DIODE, SCHOTTKY, 20VRM, 300MA, 470MVF, S"/>
    <s v="DIODE"/>
    <s v="AVNET INC."/>
    <s v="TOSHIBA"/>
    <s v="1SS404,H3F"/>
    <n v="19"/>
    <n v="6000"/>
    <n v="-346"/>
    <m/>
    <s v="Delivery"/>
    <m/>
    <n v="24699"/>
    <n v="0"/>
    <n v="0"/>
    <n v="24699"/>
    <n v="24699"/>
    <n v="6346"/>
    <n v="4530"/>
    <n v="4620"/>
    <n v="13823"/>
    <s v="Can cover demand"/>
    <n v="0.02"/>
    <m/>
    <n v="-0.02"/>
    <m/>
    <m/>
    <m/>
    <x v="53"/>
    <m/>
    <m/>
    <m/>
    <m/>
    <m/>
    <m/>
    <x v="1"/>
    <x v="11"/>
    <m/>
    <m/>
    <m/>
    <m/>
    <m/>
    <m/>
    <m/>
    <m/>
    <m/>
  </r>
  <r>
    <s v="ASDIO-00173D"/>
    <s v="DIO-00173"/>
    <s v="N"/>
    <s v="RACHEL TAM"/>
    <s v="DIO, 100V, 0.3A, SOD123"/>
    <s v="DIODE"/>
    <s v="ON SEMICONDUCTOR"/>
    <s v="ONSEMICON"/>
    <s v="MMSD4148T1G"/>
    <n v="9"/>
    <n v="33000"/>
    <n v="32820"/>
    <m/>
    <s v="Delivery"/>
    <m/>
    <n v="0"/>
    <n v="0"/>
    <n v="0"/>
    <n v="0"/>
    <n v="0"/>
    <n v="180"/>
    <n v="0"/>
    <n v="0"/>
    <n v="-180"/>
    <s v="Cannot cover demand"/>
    <n v="8.4499999999999992E-3"/>
    <m/>
    <n v="-8.4499999999999992E-3"/>
    <m/>
    <m/>
    <m/>
    <x v="53"/>
    <m/>
    <m/>
    <m/>
    <m/>
    <m/>
    <m/>
    <x v="1"/>
    <x v="11"/>
    <m/>
    <m/>
    <m/>
    <m/>
    <m/>
    <m/>
    <m/>
    <m/>
    <m/>
  </r>
  <r>
    <s v="ASDIO-00174"/>
    <s v="DIO-00174"/>
    <s v="N"/>
    <s v="Ong Ghee Kit"/>
    <s v="DIODE, ZENER, 2.7V, 200MW, SOD323"/>
    <s v="DIODE"/>
    <s v="FUTURE ELECTRONICS"/>
    <s v="DIODESINC"/>
    <s v="MMSZ5223BS-7-F"/>
    <n v="21"/>
    <n v="18000"/>
    <n v="14827"/>
    <m/>
    <s v="Delivery"/>
    <m/>
    <n v="7886"/>
    <n v="0"/>
    <n v="0"/>
    <n v="7886"/>
    <n v="7886"/>
    <n v="3173"/>
    <n v="2265"/>
    <n v="2310"/>
    <n v="2448"/>
    <s v="Can cover demand"/>
    <n v="9.4999999999999998E-3"/>
    <m/>
    <n v="-9.4999999999999998E-3"/>
    <m/>
    <m/>
    <m/>
    <x v="53"/>
    <m/>
    <m/>
    <m/>
    <m/>
    <m/>
    <m/>
    <x v="1"/>
    <x v="11"/>
    <m/>
    <m/>
    <m/>
    <m/>
    <m/>
    <m/>
    <m/>
    <m/>
    <m/>
  </r>
  <r>
    <s v="ASFUSE-00001"/>
    <s v="FUSE-00001"/>
    <s v="N"/>
    <s v="Joalin Chee"/>
    <s v="FUSE RESETABLE 1.5A SMD 1206"/>
    <s v="CIRCUIT PROTECTION"/>
    <s v="ARROW ELECTRONICS ASIA (S) PTE. LTD"/>
    <s v="LITTELFUSE"/>
    <s v="1206L150THWR"/>
    <n v="15"/>
    <n v="3000"/>
    <n v="33"/>
    <m/>
    <s v="Delivery"/>
    <m/>
    <n v="1962"/>
    <n v="0"/>
    <n v="3000"/>
    <n v="1962"/>
    <n v="4962"/>
    <n v="2967"/>
    <n v="1320"/>
    <n v="535"/>
    <n v="-2325"/>
    <s v="Cannot cover demand"/>
    <n v="3.6999999999999998E-2"/>
    <m/>
    <n v="-3.6999999999999998E-2"/>
    <m/>
    <m/>
    <m/>
    <x v="53"/>
    <m/>
    <m/>
    <m/>
    <m/>
    <m/>
    <m/>
    <x v="1"/>
    <x v="11"/>
    <m/>
    <m/>
    <m/>
    <m/>
    <m/>
    <m/>
    <m/>
    <m/>
    <m/>
  </r>
  <r>
    <s v="ASFUSE-00002"/>
    <s v="FUSE-00002"/>
    <s v="N"/>
    <s v="Joalin Chee"/>
    <s v="FUSE 15A SMD-2"/>
    <s v="CIRCUIT PROTECTION"/>
    <s v="ARROW ELECTRONICS ASIA (S) PTE. LTD"/>
    <s v="LITTELFUSE"/>
    <s v="0451015.MRL"/>
    <n v="17"/>
    <n v="1000"/>
    <n v="-2491"/>
    <m/>
    <s v="Delivery"/>
    <m/>
    <n v="1933"/>
    <n v="3000"/>
    <n v="1000"/>
    <n v="4933"/>
    <n v="5933"/>
    <n v="3491"/>
    <n v="2019"/>
    <n v="1925"/>
    <n v="-3577"/>
    <s v="Cannot cover demand"/>
    <n v="5.8999999999999997E-2"/>
    <m/>
    <n v="-5.8999999999999997E-2"/>
    <m/>
    <m/>
    <m/>
    <x v="53"/>
    <m/>
    <m/>
    <m/>
    <m/>
    <m/>
    <m/>
    <x v="1"/>
    <x v="11"/>
    <m/>
    <m/>
    <m/>
    <m/>
    <m/>
    <m/>
    <m/>
    <m/>
    <m/>
  </r>
  <r>
    <s v="ASFUSE-00005"/>
    <s v="FUSE-00005"/>
    <s v="N"/>
    <s v="Ong Ghee Kit"/>
    <s v="FUSE 7A FAST SMD-2"/>
    <s v="CIRCUIT PROTECTION"/>
    <s v="BEL FUSE(MACAO COMMERCIAL OFFSHORE)"/>
    <s v="BELFUSE"/>
    <s v="0679-7000-05"/>
    <n v="9"/>
    <n v="5000"/>
    <n v="-108380"/>
    <m/>
    <s v="Delivery"/>
    <m/>
    <n v="44428"/>
    <n v="70000"/>
    <n v="0"/>
    <n v="114428"/>
    <n v="114428"/>
    <n v="113380"/>
    <n v="43147"/>
    <n v="42317"/>
    <n v="-112099"/>
    <s v="Cannot cover demand"/>
    <n v="9.2399999999999996E-2"/>
    <m/>
    <n v="-9.2399999999999996E-2"/>
    <m/>
    <m/>
    <m/>
    <x v="53"/>
    <m/>
    <m/>
    <m/>
    <m/>
    <m/>
    <m/>
    <x v="1"/>
    <x v="11"/>
    <m/>
    <m/>
    <m/>
    <m/>
    <m/>
    <m/>
    <m/>
    <m/>
    <m/>
  </r>
  <r>
    <s v="ASFUSE-00100"/>
    <s v="FUSE-00100"/>
    <s v="N"/>
    <s v="Joalin Chee"/>
    <s v="FUSE, RESETABLE, IHOLD = 1.1A, 6V MAX, S"/>
    <s v="CIRCUIT PROTECTION"/>
    <s v="ARROW ELECTRONICS ASIA (S) PTE. LTD"/>
    <s v="LITTELFUSE"/>
    <s v="1206L110THYR"/>
    <n v="15"/>
    <n v="4000"/>
    <n v="-16460"/>
    <m/>
    <s v="Delivery"/>
    <m/>
    <n v="6622"/>
    <n v="12000"/>
    <n v="4000"/>
    <n v="18622"/>
    <n v="22622"/>
    <n v="20460"/>
    <n v="3800"/>
    <n v="2809"/>
    <n v="-17638"/>
    <s v="Cannot cover demand"/>
    <n v="4.4999999999999998E-2"/>
    <m/>
    <n v="-4.4999999999999998E-2"/>
    <m/>
    <m/>
    <m/>
    <x v="53"/>
    <m/>
    <m/>
    <m/>
    <m/>
    <m/>
    <m/>
    <x v="1"/>
    <x v="11"/>
    <m/>
    <m/>
    <m/>
    <m/>
    <m/>
    <m/>
    <m/>
    <m/>
    <m/>
  </r>
  <r>
    <s v="ASFUSE-00106"/>
    <s v="FUSE-00106"/>
    <s v="N"/>
    <s v="Joalin Chee"/>
    <s v="FUSE 30A 125V SMD-2"/>
    <s v="CIRCUIT PROTECTION"/>
    <s v="ARROW ELECTRONICS ASIA (S) PTE. LTD"/>
    <s v="EATON"/>
    <s v="1025HC30-RTR"/>
    <n v="19"/>
    <n v="1500"/>
    <n v="-117758"/>
    <m/>
    <s v="Delivery"/>
    <m/>
    <n v="61154"/>
    <n v="49500"/>
    <n v="57000"/>
    <n v="110654"/>
    <n v="167654"/>
    <n v="119258"/>
    <n v="59157"/>
    <n v="58932"/>
    <n v="-117261"/>
    <s v="Cannot cover demand"/>
    <n v="0.22"/>
    <m/>
    <n v="-0.22"/>
    <m/>
    <m/>
    <m/>
    <x v="53"/>
    <m/>
    <m/>
    <m/>
    <m/>
    <m/>
    <m/>
    <x v="1"/>
    <x v="11"/>
    <m/>
    <m/>
    <m/>
    <m/>
    <m/>
    <m/>
    <m/>
    <m/>
    <m/>
  </r>
  <r>
    <s v="ASFUSE-00109"/>
    <s v="FUSE-00109"/>
    <s v="N"/>
    <s v="HuiLing Lau"/>
    <s v="FUSE RESETTABLE PTC IHOLD=3A 15V SMT-2"/>
    <s v="CIRCUIT PROTECTION"/>
    <s v="ARROW ELECTRONICS ASIA (S) PTE. LTD"/>
    <s v="LITTELFUSE"/>
    <s v="2920L300/15DR"/>
    <n v="15"/>
    <n v="1500"/>
    <n v="-9028"/>
    <m/>
    <s v="Delivery"/>
    <m/>
    <n v="13142"/>
    <n v="9000"/>
    <n v="0"/>
    <n v="22142"/>
    <n v="22142"/>
    <n v="10528"/>
    <n v="13710"/>
    <n v="13845"/>
    <n v="-11096"/>
    <s v="Cannot cover demand"/>
    <n v="7.9000000000000001E-2"/>
    <m/>
    <n v="-7.9000000000000001E-2"/>
    <m/>
    <m/>
    <m/>
    <x v="53"/>
    <m/>
    <m/>
    <m/>
    <m/>
    <m/>
    <m/>
    <x v="1"/>
    <x v="11"/>
    <m/>
    <m/>
    <m/>
    <m/>
    <m/>
    <m/>
    <m/>
    <m/>
    <m/>
  </r>
  <r>
    <s v="ASFUSE-00110"/>
    <s v="FUSE-00110"/>
    <s v="N"/>
    <s v="Ong Ghee Kit"/>
    <s v="FUSE 20A 125V SMD"/>
    <s v="CIRCUIT PROTECTION"/>
    <s v="BEL FUSE(MACAO COMMERCIAL OFFSHORE)"/>
    <s v="BELFUSE"/>
    <s v="0678L9200-02"/>
    <n v="11"/>
    <n v="2000"/>
    <n v="-83290"/>
    <m/>
    <s v="Delivery"/>
    <m/>
    <n v="24887"/>
    <n v="64000"/>
    <n v="0"/>
    <n v="88887"/>
    <n v="88887"/>
    <n v="85290"/>
    <n v="21618"/>
    <n v="21443"/>
    <n v="-82021"/>
    <s v="Cannot cover demand"/>
    <n v="0.25"/>
    <m/>
    <n v="-0.25"/>
    <m/>
    <m/>
    <m/>
    <x v="53"/>
    <m/>
    <m/>
    <m/>
    <m/>
    <m/>
    <m/>
    <x v="1"/>
    <x v="11"/>
    <m/>
    <m/>
    <m/>
    <m/>
    <m/>
    <m/>
    <m/>
    <m/>
    <m/>
  </r>
  <r>
    <s v="ASFUSE-00112"/>
    <s v="FUSE-00112"/>
    <s v="N"/>
    <s v="Joalin Chee"/>
    <s v="FUSE 40A 60V SMD-2"/>
    <s v="CIRCUIT PROTECTION"/>
    <s v="ARROW ELECTRONICS ASIA (S) PTE. LTD"/>
    <s v="EATON"/>
    <s v="1025HC40-RTR"/>
    <n v="19"/>
    <n v="1000"/>
    <n v="-33183"/>
    <m/>
    <s v="Delivery"/>
    <m/>
    <n v="18267"/>
    <n v="20000"/>
    <n v="17000"/>
    <n v="38267"/>
    <n v="55267"/>
    <n v="34183"/>
    <n v="25129"/>
    <n v="17976"/>
    <n v="-41045"/>
    <s v="Cannot cover demand"/>
    <n v="0.245"/>
    <m/>
    <n v="-0.245"/>
    <m/>
    <m/>
    <m/>
    <x v="53"/>
    <m/>
    <m/>
    <m/>
    <m/>
    <m/>
    <m/>
    <x v="1"/>
    <x v="11"/>
    <m/>
    <m/>
    <m/>
    <m/>
    <m/>
    <m/>
    <m/>
    <m/>
    <m/>
  </r>
  <r>
    <s v="ASFUSE-00117"/>
    <s v="FUSE-00117"/>
    <s v="N"/>
    <s v="Joalin Chee"/>
    <s v="FUSE 1.5A HOLD  24V PTC REST 70MOHM 1812"/>
    <s v="CIRCUIT PROTECTION"/>
    <s v="ARROW ELECTRONICS ASIA (S) PTE. LTD"/>
    <s v="EATON"/>
    <s v="PTS181224V150"/>
    <n v="18"/>
    <n v="1000"/>
    <n v="-67969"/>
    <m/>
    <s v="Delivery"/>
    <m/>
    <n v="46697"/>
    <n v="28000"/>
    <n v="7000"/>
    <n v="74697"/>
    <n v="81697"/>
    <n v="68969"/>
    <n v="7498"/>
    <n v="6247"/>
    <n v="-29770"/>
    <s v="Cannot cover demand"/>
    <n v="0.04"/>
    <m/>
    <n v="-0.04"/>
    <m/>
    <m/>
    <m/>
    <x v="53"/>
    <m/>
    <m/>
    <m/>
    <m/>
    <m/>
    <m/>
    <x v="1"/>
    <x v="11"/>
    <m/>
    <m/>
    <m/>
    <m/>
    <m/>
    <m/>
    <m/>
    <m/>
    <m/>
  </r>
  <r>
    <s v="ASFUSE-00119D"/>
    <s v="FUSE-00119"/>
    <s v="N"/>
    <s v="RACHEL TAM"/>
    <s v="FUSE,3A,FAST,SMD"/>
    <s v="CIRCUIT PROTECTION"/>
    <s v="ARROW ELECTRONICS ASIA (S) PTE. LTD"/>
    <s v="LITTELFUSE"/>
    <s v="0441003.WR"/>
    <n v="12"/>
    <n v="3000"/>
    <n v="3000"/>
    <m/>
    <s v="Delivery"/>
    <m/>
    <n v="2935"/>
    <n v="0"/>
    <n v="0"/>
    <n v="2935"/>
    <n v="2935"/>
    <n v="0"/>
    <n v="0"/>
    <n v="0"/>
    <n v="2935"/>
    <s v="No demand"/>
    <n v="3.2000000000000001E-2"/>
    <m/>
    <n v="-3.2000000000000001E-2"/>
    <m/>
    <m/>
    <m/>
    <x v="53"/>
    <m/>
    <m/>
    <m/>
    <m/>
    <m/>
    <m/>
    <x v="1"/>
    <x v="11"/>
    <m/>
    <m/>
    <m/>
    <m/>
    <m/>
    <m/>
    <m/>
    <m/>
    <m/>
  </r>
  <r>
    <s v="ASFUSE-00120"/>
    <s v="FUSE-00120"/>
    <s v="N"/>
    <s v="CHIEHTING TEH"/>
    <s v="FUSE, 32V, 250MA, 0402, SMD"/>
    <s v="CIRCUIT PROTECTION"/>
    <s v="AVX Asia Limited"/>
    <s v="AVX"/>
    <s v="F0402E0R25FSTR"/>
    <n v="19"/>
    <n v="5000"/>
    <n v="3875"/>
    <m/>
    <s v="Delivery"/>
    <m/>
    <n v="1350"/>
    <n v="5000"/>
    <n v="0"/>
    <n v="6350"/>
    <n v="6350"/>
    <n v="1125"/>
    <n v="932"/>
    <n v="955"/>
    <n v="-707"/>
    <s v="Cannot cover demand"/>
    <n v="0.125"/>
    <m/>
    <n v="-0.125"/>
    <m/>
    <m/>
    <m/>
    <x v="53"/>
    <m/>
    <m/>
    <m/>
    <m/>
    <m/>
    <m/>
    <x v="1"/>
    <x v="11"/>
    <m/>
    <m/>
    <m/>
    <m/>
    <m/>
    <m/>
    <m/>
    <m/>
    <m/>
  </r>
  <r>
    <s v="ASFUSE-00122"/>
    <s v="FUSE-00122"/>
    <s v="N"/>
    <s v="Ong Ghee Kit"/>
    <s v="FUSE, 2.5A HOLD, 16V PTC RESETTABLE,100M"/>
    <s v="CIRCUIT PROTECTION"/>
    <s v="BEL FUSE(MACAO COMMERCIAL OFFSHORE)"/>
    <s v="BELFUSE"/>
    <s v="0ZCG0260BF2B"/>
    <n v="9"/>
    <n v="1500"/>
    <n v="-114074"/>
    <m/>
    <s v="Delivery"/>
    <m/>
    <n v="58841"/>
    <n v="55500"/>
    <n v="0"/>
    <n v="114341"/>
    <n v="114341"/>
    <n v="115574"/>
    <n v="59920"/>
    <n v="56204"/>
    <n v="-116653"/>
    <s v="Cannot cover demand"/>
    <n v="7.6249999999999998E-2"/>
    <m/>
    <n v="-7.6249999999999998E-2"/>
    <m/>
    <m/>
    <m/>
    <x v="53"/>
    <m/>
    <m/>
    <m/>
    <m/>
    <m/>
    <m/>
    <x v="1"/>
    <x v="11"/>
    <m/>
    <m/>
    <m/>
    <m/>
    <m/>
    <m/>
    <m/>
    <m/>
    <m/>
  </r>
  <r>
    <s v="ASFUSE-00127"/>
    <s v="FUSE-00127"/>
    <s v="N"/>
    <s v="Joalin Chee"/>
    <s v="FUSE PTC RESET 3.0A 24V SMD"/>
    <s v="CIRCUIT PROTECTION"/>
    <s v="ARROW ELECTRONICS ASIA (S) PTE. LTD"/>
    <s v="BOURNS"/>
    <s v="MF-LSMF300/24X-2"/>
    <n v="17"/>
    <n v="6000"/>
    <n v="1725"/>
    <m/>
    <s v="Delivery"/>
    <m/>
    <n v="5354"/>
    <n v="6000"/>
    <n v="0"/>
    <n v="11354"/>
    <n v="11354"/>
    <n v="4275"/>
    <n v="3340"/>
    <n v="3115"/>
    <n v="-2261"/>
    <s v="Cannot cover demand"/>
    <n v="0.16250000000000001"/>
    <m/>
    <n v="-0.16250000000000001"/>
    <m/>
    <m/>
    <m/>
    <x v="53"/>
    <m/>
    <m/>
    <m/>
    <m/>
    <m/>
    <m/>
    <x v="1"/>
    <x v="11"/>
    <m/>
    <m/>
    <m/>
    <m/>
    <m/>
    <m/>
    <m/>
    <m/>
    <m/>
  </r>
  <r>
    <s v="ASFUSE-00129"/>
    <s v="FUSE-00129"/>
    <s v="N"/>
    <s v="Joalin Chee"/>
    <s v="FUSE,50A,60V,SMD"/>
    <s v="CIRCUIT PROTECTION"/>
    <s v="ARROW ELECTRONICS ASIA (S) PTE. LTD"/>
    <s v="EATON"/>
    <s v="1025HC50-RTR"/>
    <n v="9"/>
    <n v="1000"/>
    <n v="-580"/>
    <m/>
    <s v="Delivery"/>
    <m/>
    <n v="1257"/>
    <n v="0"/>
    <n v="0"/>
    <n v="1257"/>
    <n v="1257"/>
    <n v="1580"/>
    <n v="2127"/>
    <n v="2127"/>
    <n v="-2450"/>
    <s v="Cannot cover demand"/>
    <n v="0.255"/>
    <m/>
    <n v="-0.255"/>
    <m/>
    <m/>
    <m/>
    <x v="53"/>
    <m/>
    <m/>
    <m/>
    <m/>
    <m/>
    <m/>
    <x v="1"/>
    <x v="11"/>
    <m/>
    <m/>
    <m/>
    <m/>
    <m/>
    <m/>
    <m/>
    <m/>
    <m/>
  </r>
  <r>
    <s v="ASFUSE-00131"/>
    <s v="FUSE-00131"/>
    <s v="N"/>
    <s v="Ong Ghee Kit"/>
    <s v="FUSE, 15A, 125V, FAST, 2410, 10KA@86VDC"/>
    <s v="CIRCUIT PROTECTION"/>
    <s v="ARROW ELECTRONICS ASIA (S) PTE. LTD"/>
    <s v="LITTELFUSE"/>
    <s v="0476015.MRS"/>
    <n v="15"/>
    <n v="1000"/>
    <n v="-4642"/>
    <m/>
    <s v="Delivery"/>
    <m/>
    <n v="10856"/>
    <n v="0"/>
    <n v="0"/>
    <n v="10856"/>
    <n v="10856"/>
    <n v="5642"/>
    <n v="5265"/>
    <n v="5310"/>
    <n v="-51"/>
    <s v="Cannot cover demand"/>
    <n v="0.8"/>
    <m/>
    <n v="-0.8"/>
    <m/>
    <m/>
    <m/>
    <x v="53"/>
    <m/>
    <m/>
    <m/>
    <m/>
    <m/>
    <m/>
    <x v="1"/>
    <x v="11"/>
    <m/>
    <m/>
    <m/>
    <m/>
    <m/>
    <m/>
    <m/>
    <m/>
    <m/>
  </r>
  <r>
    <s v="ASFUSE-00133D"/>
    <s v="FUSE-00133"/>
    <s v="N"/>
    <s v="RACHEL TAM"/>
    <s v="FUSE,50A,125V,SMD"/>
    <s v="CIRCUIT PROTECTION"/>
    <s v="ARROW ELECTRONICS ASIA (S) PTE. LTD"/>
    <s v="LITTELFUSE"/>
    <s v="0456050.DRSD"/>
    <n v="14"/>
    <n v="1500"/>
    <n v="1362"/>
    <m/>
    <s v="Delivery"/>
    <m/>
    <n v="0"/>
    <n v="0"/>
    <n v="0"/>
    <n v="0"/>
    <n v="0"/>
    <n v="138"/>
    <n v="0"/>
    <n v="0"/>
    <n v="-138"/>
    <s v="Cannot cover demand"/>
    <n v="1.88"/>
    <m/>
    <n v="-1.88"/>
    <m/>
    <m/>
    <m/>
    <x v="53"/>
    <m/>
    <m/>
    <m/>
    <m/>
    <m/>
    <m/>
    <x v="1"/>
    <x v="11"/>
    <m/>
    <m/>
    <m/>
    <m/>
    <m/>
    <m/>
    <m/>
    <m/>
    <m/>
  </r>
  <r>
    <s v="ASIC-00031"/>
    <s v="IC-00031"/>
    <s v="N"/>
    <s v="Siewean Lim"/>
    <s v="LOG SMBUS MUX TSSOP16"/>
    <s v="ANALOG SIGNAL CHAIN"/>
    <s v="AVNET INC."/>
    <s v="NXPSEMI"/>
    <s v="PCA9541APW/03,118"/>
    <n v="4"/>
    <n v="2500"/>
    <n v="-10648"/>
    <m/>
    <s v="Delivery"/>
    <m/>
    <n v="12562"/>
    <n v="0"/>
    <n v="0"/>
    <n v="12562"/>
    <n v="12562"/>
    <n v="13148"/>
    <n v="8148"/>
    <n v="8391"/>
    <n v="-8734"/>
    <s v="Cannot cover demand"/>
    <n v="0.75"/>
    <m/>
    <n v="-0.75"/>
    <m/>
    <m/>
    <m/>
    <x v="53"/>
    <m/>
    <m/>
    <m/>
    <m/>
    <m/>
    <m/>
    <x v="1"/>
    <x v="11"/>
    <m/>
    <m/>
    <m/>
    <m/>
    <m/>
    <m/>
    <m/>
    <m/>
    <m/>
  </r>
  <r>
    <s v="ASIC-00034"/>
    <s v="IC-00034"/>
    <s v="N"/>
    <s v="Siewean Lim"/>
    <s v="LIN FAN CTRLR AD7462 CSP32"/>
    <s v="ANALOG POWER"/>
    <s v="JABIL CIRCUIT SPORE PTE LTD (IMAC)"/>
    <s v="ONSEMICON"/>
    <s v="ADT7462ACPZ-REEL"/>
    <n v="15"/>
    <n v="5000"/>
    <n v="-7049"/>
    <m/>
    <s v="Delivery"/>
    <m/>
    <n v="4074"/>
    <n v="5000"/>
    <n v="0"/>
    <n v="9074"/>
    <n v="9074"/>
    <n v="12049"/>
    <n v="8681"/>
    <n v="9040"/>
    <n v="-16656"/>
    <s v="Cannot cover demand"/>
    <n v="2.89"/>
    <m/>
    <n v="-2.89"/>
    <m/>
    <m/>
    <m/>
    <x v="53"/>
    <m/>
    <m/>
    <m/>
    <m/>
    <m/>
    <m/>
    <x v="1"/>
    <x v="11"/>
    <m/>
    <m/>
    <m/>
    <m/>
    <m/>
    <m/>
    <m/>
    <m/>
    <m/>
  </r>
  <r>
    <s v="ASIC-00060"/>
    <s v="IC-00060"/>
    <s v="N"/>
    <s v="Siewean Lim"/>
    <s v="IC VOLT SUPPRESSOR NUP4201MR6T1 TSOP06"/>
    <s v="DIODE"/>
    <s v="JABIL CIRCUIT SPORE PTE LTD (IMAC)"/>
    <s v="ONSEMICON"/>
    <s v="TVS4201MR6T1G"/>
    <n v="16"/>
    <n v="6000"/>
    <n v="-60648"/>
    <m/>
    <s v="Delivery"/>
    <m/>
    <n v="20217"/>
    <n v="36000"/>
    <n v="0"/>
    <n v="56217"/>
    <n v="56217"/>
    <n v="66648"/>
    <n v="34156"/>
    <n v="32283"/>
    <n v="-80587"/>
    <s v="Cannot cover demand"/>
    <n v="6.5500000000000003E-2"/>
    <m/>
    <n v="-6.5500000000000003E-2"/>
    <m/>
    <m/>
    <m/>
    <x v="53"/>
    <m/>
    <m/>
    <m/>
    <m/>
    <m/>
    <m/>
    <x v="1"/>
    <x v="11"/>
    <m/>
    <m/>
    <m/>
    <m/>
    <m/>
    <m/>
    <m/>
    <m/>
    <m/>
  </r>
  <r>
    <s v="ASIC-00070"/>
    <s v="IC-00070"/>
    <s v="N"/>
    <s v="Siewean Lim"/>
    <s v="INTF TRANSCEIVER RS-232C MAX3232 TSSOP16"/>
    <s v="ANALOG SIGNAL CHAIN"/>
    <s v="WPG SOUTH ASIA PTE LTD"/>
    <s v="STMICRO"/>
    <s v="ST3232ECTR"/>
    <n v="13"/>
    <n v="5000"/>
    <n v="-53095"/>
    <m/>
    <s v="Delivery"/>
    <m/>
    <n v="20915"/>
    <n v="40000"/>
    <n v="5000"/>
    <n v="60915"/>
    <n v="65915"/>
    <n v="58095"/>
    <n v="23755"/>
    <n v="23033"/>
    <n v="-60935"/>
    <s v="Cannot cover demand"/>
    <n v="0.317"/>
    <m/>
    <n v="-0.317"/>
    <m/>
    <m/>
    <m/>
    <x v="53"/>
    <m/>
    <m/>
    <m/>
    <m/>
    <m/>
    <m/>
    <x v="1"/>
    <x v="11"/>
    <m/>
    <m/>
    <m/>
    <m/>
    <m/>
    <m/>
    <m/>
    <m/>
    <m/>
  </r>
  <r>
    <s v="ASIC-00141"/>
    <s v="IC-00141"/>
    <s v="N"/>
    <s v="Siewean Lim"/>
    <s v="LIN USB POWER SWITCH MAX8586 TDFN08"/>
    <s v="ANALOG POWER"/>
    <s v="AVNET ASIA PTE LTD"/>
    <s v="MAXIM"/>
    <s v="MAX8586ETA+T"/>
    <n v="10"/>
    <n v="2500"/>
    <n v="-13760"/>
    <m/>
    <s v="Delivery"/>
    <m/>
    <n v="5541"/>
    <n v="10000"/>
    <n v="0"/>
    <n v="15541"/>
    <n v="15541"/>
    <n v="16260"/>
    <n v="584"/>
    <n v="504"/>
    <n v="-11303"/>
    <s v="Cannot cover demand"/>
    <n v="0.55600000000000005"/>
    <m/>
    <n v="-0.55600000000000005"/>
    <m/>
    <m/>
    <m/>
    <x v="53"/>
    <m/>
    <m/>
    <m/>
    <m/>
    <m/>
    <m/>
    <x v="1"/>
    <x v="11"/>
    <m/>
    <m/>
    <m/>
    <m/>
    <m/>
    <m/>
    <m/>
    <m/>
    <m/>
  </r>
  <r>
    <s v="ASIC-00148"/>
    <s v="IC-00148"/>
    <s v="N"/>
    <s v="Siewean Lim"/>
    <s v="LIN TEMP SENSOR 7-CHANNEL TSSOP20"/>
    <s v="SENSOR"/>
    <s v="AVNET ASIA PTE LTD"/>
    <s v="MAXIM"/>
    <s v="MAX6697UP34+T"/>
    <n v="11"/>
    <n v="2500"/>
    <n v="-15492"/>
    <m/>
    <s v="Delivery"/>
    <m/>
    <n v="7931"/>
    <n v="7500"/>
    <n v="0"/>
    <n v="15431"/>
    <n v="15431"/>
    <n v="17992"/>
    <n v="7338"/>
    <n v="7285"/>
    <n v="-17399"/>
    <s v="Cannot cover demand"/>
    <n v="3.2229999999999999"/>
    <m/>
    <n v="-3.2229999999999999"/>
    <m/>
    <m/>
    <m/>
    <x v="53"/>
    <m/>
    <m/>
    <m/>
    <m/>
    <m/>
    <m/>
    <x v="1"/>
    <x v="11"/>
    <m/>
    <m/>
    <m/>
    <m/>
    <m/>
    <m/>
    <m/>
    <m/>
    <m/>
  </r>
  <r>
    <s v="ASIC-00218"/>
    <s v="IC-00218"/>
    <s v="N"/>
    <s v="Joalin Chee"/>
    <s v="INTF SUPERIO LPC QFN56"/>
    <s v="CHIP SET"/>
    <s v="ARROW ELECTRONICS ASIA (S) PTE. LTD"/>
    <s v="MICROCHIP"/>
    <s v="LPC47N217N-ABZJ-TR"/>
    <n v="23"/>
    <n v="3000"/>
    <n v="2731"/>
    <m/>
    <s v="Delivery"/>
    <m/>
    <n v="214"/>
    <n v="0"/>
    <n v="0"/>
    <n v="214"/>
    <n v="214"/>
    <n v="269"/>
    <n v="0"/>
    <n v="0"/>
    <n v="-55"/>
    <s v="Cannot cover demand"/>
    <n v="1.2"/>
    <m/>
    <n v="-1.2"/>
    <m/>
    <m/>
    <m/>
    <x v="53"/>
    <m/>
    <m/>
    <m/>
    <m/>
    <m/>
    <m/>
    <x v="1"/>
    <x v="11"/>
    <m/>
    <m/>
    <m/>
    <m/>
    <m/>
    <m/>
    <m/>
    <m/>
    <m/>
  </r>
  <r>
    <s v="ASIC-00219"/>
    <s v="IC-00219"/>
    <s v="N"/>
    <s v="Siewean Lim"/>
    <s v="LIN DC-DC CONTR SNGL INTGR STEPDWN QFN16"/>
    <s v="ANALOG POWER"/>
    <s v="AVNET ASIA PTE LTD"/>
    <s v="MAXIM"/>
    <s v="MAX15041ETE+T"/>
    <n v="9"/>
    <n v="2500"/>
    <n v="841"/>
    <m/>
    <s v="Delivery"/>
    <m/>
    <n v="1879"/>
    <n v="0"/>
    <n v="0"/>
    <n v="1879"/>
    <n v="1879"/>
    <n v="1659"/>
    <n v="507"/>
    <n v="537"/>
    <n v="-287"/>
    <s v="Cannot cover demand"/>
    <n v="0.76"/>
    <m/>
    <n v="-0.76"/>
    <m/>
    <m/>
    <m/>
    <x v="53"/>
    <m/>
    <m/>
    <m/>
    <m/>
    <m/>
    <m/>
    <x v="1"/>
    <x v="11"/>
    <m/>
    <m/>
    <m/>
    <m/>
    <m/>
    <m/>
    <m/>
    <m/>
    <m/>
  </r>
  <r>
    <s v="ASIC-00221"/>
    <s v="IC-00221"/>
    <s v="N"/>
    <s v="Siewean Lim"/>
    <s v="LIN DC-DC CONTROLLR DDR3 MAX17000A QNF24"/>
    <s v="ANALOG POWER"/>
    <s v="AVNET INC."/>
    <s v="MAXIM"/>
    <s v="MAX17000AETG+T"/>
    <n v="18"/>
    <n v="2500"/>
    <n v="2231"/>
    <m/>
    <s v="Delivery"/>
    <m/>
    <n v="2321"/>
    <n v="0"/>
    <n v="0"/>
    <n v="2321"/>
    <n v="2321"/>
    <n v="269"/>
    <n v="0"/>
    <n v="0"/>
    <n v="2052"/>
    <s v="Can cover demand"/>
    <n v="0.99"/>
    <m/>
    <n v="-0.99"/>
    <m/>
    <m/>
    <m/>
    <x v="53"/>
    <m/>
    <m/>
    <m/>
    <m/>
    <m/>
    <m/>
    <x v="1"/>
    <x v="11"/>
    <m/>
    <m/>
    <m/>
    <m/>
    <m/>
    <m/>
    <m/>
    <m/>
    <m/>
  </r>
  <r>
    <s v="ASIC-00228"/>
    <s v="IC-00228"/>
    <s v="N"/>
    <s v="Siewean Lim"/>
    <s v="LIN VRM CONTROLLER AMD MAX17480 QFN40"/>
    <s v="ANALOG POWER"/>
    <s v="CEAC INTERNATIONAL LIMITED"/>
    <s v="MAXIM"/>
    <s v="MAX17480GTL+T"/>
    <n v="19"/>
    <n v="2500"/>
    <n v="2231"/>
    <m/>
    <s v="PO"/>
    <m/>
    <n v="1577"/>
    <n v="0"/>
    <n v="0"/>
    <n v="1577"/>
    <n v="1577"/>
    <n v="269"/>
    <n v="0"/>
    <n v="0"/>
    <n v="1308"/>
    <s v="Can cover demand"/>
    <n v="3.2"/>
    <m/>
    <n v="-3.2"/>
    <m/>
    <m/>
    <m/>
    <x v="53"/>
    <m/>
    <m/>
    <m/>
    <m/>
    <m/>
    <m/>
    <x v="1"/>
    <x v="11"/>
    <m/>
    <m/>
    <m/>
    <m/>
    <m/>
    <m/>
    <m/>
    <m/>
    <m/>
  </r>
  <r>
    <s v="ASIC-00229"/>
    <s v="IC-00229"/>
    <s v="N"/>
    <s v="Siewean Lim"/>
    <s v="LIN CLKBUF LVCMS INP LVPECL OUTP TSSOP20"/>
    <s v="TIMING IC"/>
    <s v="AVNET INC."/>
    <s v="INTDEVTECH"/>
    <s v="8535AG-31LFT"/>
    <n v="15"/>
    <n v="3000"/>
    <n v="-34177"/>
    <m/>
    <s v="Delivery"/>
    <m/>
    <n v="20391"/>
    <n v="21000"/>
    <n v="0"/>
    <n v="41391"/>
    <n v="41391"/>
    <n v="37177"/>
    <n v="10925"/>
    <n v="10210"/>
    <n v="-27711"/>
    <s v="Cannot cover demand"/>
    <n v="3.09"/>
    <m/>
    <n v="-3.09"/>
    <m/>
    <m/>
    <m/>
    <x v="53"/>
    <m/>
    <m/>
    <m/>
    <m/>
    <m/>
    <m/>
    <x v="1"/>
    <x v="11"/>
    <m/>
    <m/>
    <m/>
    <m/>
    <m/>
    <m/>
    <m/>
    <m/>
    <m/>
  </r>
  <r>
    <s v="ASIC-00230"/>
    <s v="IC-00230"/>
    <s v="N"/>
    <s v="Siewean Lim"/>
    <s v="LIN CONTROLLR DC-DC INTEGR MAX8686 QFN40"/>
    <s v="ANALOG POWER"/>
    <s v="AVNET ASIA PTE LTD"/>
    <s v="MAXIM"/>
    <s v="MAX8686ETL+T"/>
    <n v="18"/>
    <n v="2500"/>
    <n v="2231"/>
    <m/>
    <s v="Delivery"/>
    <m/>
    <n v="2111"/>
    <n v="0"/>
    <n v="0"/>
    <n v="2111"/>
    <n v="2111"/>
    <n v="269"/>
    <n v="0"/>
    <n v="0"/>
    <n v="1842"/>
    <s v="Can cover demand"/>
    <n v="2.44"/>
    <m/>
    <n v="-2.44"/>
    <m/>
    <m/>
    <m/>
    <x v="53"/>
    <m/>
    <m/>
    <m/>
    <m/>
    <m/>
    <m/>
    <x v="1"/>
    <x v="11"/>
    <m/>
    <m/>
    <m/>
    <m/>
    <m/>
    <m/>
    <m/>
    <m/>
    <m/>
  </r>
  <r>
    <s v="ASIC-00278"/>
    <s v="IC-00278"/>
    <s v="N"/>
    <s v="Siewean Lim"/>
    <s v="KBUF LVPECL INPUT LVPECL TSSOP20"/>
    <s v="TIMING IC"/>
    <s v="JABIL CIRCUIT SPORE PTE LTD (IMAC)"/>
    <s v="ONSEMICON"/>
    <s v="NB3L853141DTR2G"/>
    <n v="14"/>
    <n v="2500"/>
    <n v="-12979"/>
    <m/>
    <s v="Delivery"/>
    <m/>
    <n v="5062"/>
    <n v="5000"/>
    <n v="0"/>
    <n v="10062"/>
    <n v="10062"/>
    <n v="15479"/>
    <n v="429"/>
    <n v="369"/>
    <n v="-10846"/>
    <s v="Cannot cover demand"/>
    <n v="2.94"/>
    <m/>
    <n v="-2.94"/>
    <m/>
    <m/>
    <m/>
    <x v="53"/>
    <m/>
    <m/>
    <m/>
    <m/>
    <m/>
    <m/>
    <x v="1"/>
    <x v="11"/>
    <m/>
    <m/>
    <m/>
    <m/>
    <m/>
    <m/>
    <m/>
    <m/>
    <m/>
  </r>
  <r>
    <s v="ASIC-00318"/>
    <s v="IC-00318"/>
    <s v="N"/>
    <s v="HuiLing Lau"/>
    <s v="DIGI CLOCK BUFFER LVPECL 1:10 2.5 TQFP32"/>
    <s v="TIMING IC"/>
    <s v="ARROW ELECTRONICS ASIA (S) PTE. LTD"/>
    <s v="DIODESINC"/>
    <s v="PI6C4911510FAIEX"/>
    <n v="9"/>
    <n v="2000"/>
    <n v="-33390"/>
    <m/>
    <s v="Delivery"/>
    <m/>
    <n v="8618"/>
    <n v="10000"/>
    <n v="8000"/>
    <n v="18618"/>
    <n v="26618"/>
    <n v="35390"/>
    <n v="17430"/>
    <n v="17237"/>
    <n v="-44202"/>
    <s v="Cannot cover demand"/>
    <n v="1.3426"/>
    <m/>
    <n v="-1.3426"/>
    <m/>
    <m/>
    <m/>
    <x v="53"/>
    <m/>
    <m/>
    <m/>
    <m/>
    <m/>
    <m/>
    <x v="1"/>
    <x v="11"/>
    <m/>
    <m/>
    <m/>
    <m/>
    <m/>
    <m/>
    <m/>
    <m/>
    <m/>
  </r>
  <r>
    <s v="ASIC-00336"/>
    <s v="IC-00336"/>
    <s v="N"/>
    <s v="Siewean Lim"/>
    <s v="IC CLKBUF LVPECL 1:8 4GHZ QFN-32 PBFREE"/>
    <s v="TIMING IC"/>
    <s v="JABIL CIRCUIT SPORE PTE LTD (IMAC)"/>
    <s v="ONSEMICON"/>
    <s v="NB7L1008MNTXG"/>
    <n v="14"/>
    <n v="1000"/>
    <n v="-55920"/>
    <m/>
    <s v="Delivery"/>
    <m/>
    <n v="26568"/>
    <n v="13000"/>
    <n v="0"/>
    <n v="39568"/>
    <n v="39568"/>
    <n v="56920"/>
    <n v="31797"/>
    <n v="27698"/>
    <n v="-62149"/>
    <s v="Cannot cover demand"/>
    <n v="1.4119999999999999"/>
    <m/>
    <n v="-1.4119999999999999"/>
    <m/>
    <m/>
    <m/>
    <x v="53"/>
    <m/>
    <m/>
    <m/>
    <m/>
    <m/>
    <m/>
    <x v="1"/>
    <x v="11"/>
    <m/>
    <m/>
    <m/>
    <m/>
    <m/>
    <m/>
    <m/>
    <m/>
    <m/>
  </r>
  <r>
    <s v="ASIC-00352"/>
    <s v="IC-00352"/>
    <s v="N"/>
    <s v="Siewean Lim"/>
    <s v="LIN TEMP SENSOR DUAL QSOP16"/>
    <s v="SENSOR"/>
    <s v="JABIL CIRCUIT SPORE PTE LTD (IMAC)"/>
    <s v="ONSEMICON"/>
    <s v="ADT7483AARQZ-RL"/>
    <n v="14"/>
    <n v="2500"/>
    <n v="1553"/>
    <m/>
    <s v="Delivery"/>
    <m/>
    <n v="869"/>
    <n v="0"/>
    <n v="0"/>
    <n v="869"/>
    <n v="869"/>
    <n v="947"/>
    <n v="280"/>
    <n v="180"/>
    <n v="-358"/>
    <s v="Cannot cover demand"/>
    <n v="2.75"/>
    <m/>
    <n v="-2.75"/>
    <m/>
    <m/>
    <m/>
    <x v="53"/>
    <m/>
    <m/>
    <m/>
    <m/>
    <m/>
    <m/>
    <x v="1"/>
    <x v="11"/>
    <m/>
    <m/>
    <m/>
    <m/>
    <m/>
    <m/>
    <m/>
    <m/>
    <m/>
  </r>
  <r>
    <s v="ASIC-00355"/>
    <s v="IC-00355"/>
    <s v="N"/>
    <s v="Siewean Lim"/>
    <s v="DIGI FANOUT BUFFER 1:4 CMOS DFN8 ROHS"/>
    <s v="TIMING IC"/>
    <s v="JABIL CIRCUIT SPORE PTE LTD (IMAC)"/>
    <s v="ONSEMICON"/>
    <s v="NB3L553MNR4G"/>
    <n v="14"/>
    <n v="1000"/>
    <n v="-22111"/>
    <m/>
    <s v="Delivery"/>
    <m/>
    <n v="9852"/>
    <n v="5000"/>
    <n v="0"/>
    <n v="14852"/>
    <n v="14852"/>
    <n v="23111"/>
    <n v="11924"/>
    <n v="11420"/>
    <n v="-25183"/>
    <s v="Cannot cover demand"/>
    <n v="0.60950000000000004"/>
    <m/>
    <n v="-0.60950000000000004"/>
    <m/>
    <m/>
    <m/>
    <x v="53"/>
    <m/>
    <m/>
    <m/>
    <m/>
    <m/>
    <m/>
    <x v="1"/>
    <x v="11"/>
    <m/>
    <m/>
    <m/>
    <m/>
    <m/>
    <m/>
    <m/>
    <m/>
    <m/>
  </r>
  <r>
    <s v="ASIC-00369"/>
    <s v="IC-00369"/>
    <s v="N"/>
    <s v="CHIEHTING TEH"/>
    <s v="INTF TRANSLATOR GTL 8-BIT TSSOP20"/>
    <s v="ANALOG SIGNAL CHAIN"/>
    <s v="FUTURE ELECTRONICS INC."/>
    <s v="NXPSEMI"/>
    <s v="GTL2003PW,118"/>
    <n v="10"/>
    <n v="2500"/>
    <n v="2460"/>
    <m/>
    <s v="Delivery"/>
    <m/>
    <n v="993"/>
    <n v="0"/>
    <n v="0"/>
    <n v="993"/>
    <n v="993"/>
    <n v="40"/>
    <n v="48"/>
    <n v="48"/>
    <n v="905"/>
    <s v="Can cover demand"/>
    <n v="0.3"/>
    <m/>
    <n v="-0.3"/>
    <m/>
    <m/>
    <m/>
    <x v="53"/>
    <m/>
    <m/>
    <m/>
    <m/>
    <m/>
    <m/>
    <x v="1"/>
    <x v="11"/>
    <m/>
    <m/>
    <m/>
    <m/>
    <m/>
    <m/>
    <m/>
    <m/>
    <m/>
  </r>
  <r>
    <s v="ASIC-00372"/>
    <s v="IC-00372"/>
    <s v="N"/>
    <s v="Joalin Chee"/>
    <s v="IC CLKBUF LVPECL 1:20 1.5GHZ 2. TQFP64"/>
    <s v="TIMING IC"/>
    <s v="ARROW ELECTRONICS ASIA (S) PTE. LTD"/>
    <s v="MICROCHIP"/>
    <s v="SY89467UHY-TR"/>
    <n v="80"/>
    <n v="1000"/>
    <n v="910"/>
    <m/>
    <s v="Delivery"/>
    <m/>
    <n v="265"/>
    <n v="0"/>
    <n v="0"/>
    <n v="265"/>
    <n v="265"/>
    <n v="90"/>
    <n v="48"/>
    <n v="48"/>
    <n v="127"/>
    <s v="Can cover demand"/>
    <n v="6.15"/>
    <m/>
    <n v="-6.15"/>
    <m/>
    <m/>
    <m/>
    <x v="53"/>
    <m/>
    <m/>
    <m/>
    <m/>
    <m/>
    <m/>
    <x v="1"/>
    <x v="11"/>
    <m/>
    <m/>
    <m/>
    <m/>
    <m/>
    <m/>
    <m/>
    <m/>
    <m/>
  </r>
  <r>
    <s v="ASIC-00387"/>
    <s v="IC-00387"/>
    <s v="N"/>
    <s v="HuiLing Lau"/>
    <s v="LIN CLOCK MULTIPLIER 2KHZ-243MHZ 1 QFN36"/>
    <s v="TIMING IC"/>
    <s v="ARROW ELECTRONICS ASIA (S) PTE. LTD"/>
    <s v="SILICONLAB"/>
    <s v="SI5327D-C-GMR"/>
    <n v="13"/>
    <n v="2500"/>
    <n v="-1802"/>
    <m/>
    <s v="Delivery"/>
    <m/>
    <n v="3568"/>
    <n v="2500"/>
    <n v="0"/>
    <n v="6068"/>
    <n v="6068"/>
    <n v="4302"/>
    <n v="1652"/>
    <n v="1808"/>
    <n v="-2386"/>
    <s v="Cannot cover demand"/>
    <n v="6.25"/>
    <m/>
    <n v="-6.25"/>
    <m/>
    <m/>
    <m/>
    <x v="53"/>
    <m/>
    <m/>
    <m/>
    <m/>
    <m/>
    <m/>
    <x v="1"/>
    <x v="11"/>
    <m/>
    <m/>
    <m/>
    <m/>
    <m/>
    <m/>
    <m/>
    <m/>
    <m/>
  </r>
  <r>
    <s v="ASIC-00422"/>
    <s v="IC-00422"/>
    <s v="N"/>
    <s v="Eeling Khuan"/>
    <s v="IC CMOS DUAL BUS SWITCH SO"/>
    <s v="LOGIC"/>
    <s v="AVNET ASIA PTE LTD"/>
    <s v="INTDEVTECH"/>
    <s v="QS3306AS1G8"/>
    <n v="13"/>
    <n v="3000"/>
    <n v="-576"/>
    <m/>
    <s v="Delivery"/>
    <m/>
    <n v="1863"/>
    <n v="3000"/>
    <n v="0"/>
    <n v="4863"/>
    <n v="4863"/>
    <n v="3576"/>
    <n v="2052"/>
    <n v="2052"/>
    <n v="-3765"/>
    <s v="Cannot cover demand"/>
    <n v="0.14000000000000001"/>
    <m/>
    <n v="-0.14000000000000001"/>
    <m/>
    <m/>
    <m/>
    <x v="53"/>
    <m/>
    <m/>
    <m/>
    <m/>
    <m/>
    <m/>
    <x v="1"/>
    <x v="11"/>
    <m/>
    <m/>
    <m/>
    <m/>
    <m/>
    <m/>
    <m/>
    <m/>
    <m/>
  </r>
  <r>
    <s v="ASIC-00482"/>
    <s v="IC-00482"/>
    <s v="N"/>
    <s v="Siewean Lim"/>
    <s v="OPTO PROXIMITY SENSOR BUILT IN IR LED"/>
    <s v="SENSOR"/>
    <s v="JABIL CIRCUIT SPORE PTE LTD (IMAC)"/>
    <s v="ONSEMICON"/>
    <s v="QRE1113GR"/>
    <n v="14"/>
    <n v="1000"/>
    <n v="784"/>
    <m/>
    <s v="Delivery"/>
    <m/>
    <n v="326"/>
    <n v="0"/>
    <n v="0"/>
    <n v="326"/>
    <n v="326"/>
    <n v="216"/>
    <n v="90"/>
    <n v="90"/>
    <n v="20"/>
    <s v="Can cover demand"/>
    <n v="0.2286"/>
    <m/>
    <n v="-0.2286"/>
    <m/>
    <m/>
    <m/>
    <x v="53"/>
    <m/>
    <m/>
    <m/>
    <m/>
    <m/>
    <m/>
    <x v="1"/>
    <x v="11"/>
    <m/>
    <m/>
    <m/>
    <m/>
    <m/>
    <m/>
    <m/>
    <m/>
    <m/>
  </r>
  <r>
    <s v="ASIC-00522"/>
    <s v="IC-00522"/>
    <s v="N"/>
    <s v="HuiLing Lau"/>
    <s v="IC, CLOCK MULTIPLIER, 2KHZ-808MHZ, 1.8-3"/>
    <s v="TIMING IC"/>
    <s v="ARROW ELECTRONICS ASIA (S) PTE. LTD"/>
    <s v="SILICONLAB"/>
    <s v="SI5327B-C-GM"/>
    <n v="13"/>
    <n v="490"/>
    <n v="490"/>
    <m/>
    <s v="Delivery"/>
    <m/>
    <n v="0"/>
    <n v="0"/>
    <n v="0"/>
    <n v="0"/>
    <n v="0"/>
    <n v="0"/>
    <n v="0"/>
    <n v="0"/>
    <n v="0"/>
    <s v="No demand"/>
    <n v="20.79"/>
    <m/>
    <n v="-20.79"/>
    <m/>
    <m/>
    <m/>
    <x v="53"/>
    <m/>
    <m/>
    <m/>
    <m/>
    <m/>
    <m/>
    <x v="1"/>
    <x v="11"/>
    <m/>
    <m/>
    <m/>
    <m/>
    <m/>
    <m/>
    <m/>
    <m/>
    <m/>
  </r>
  <r>
    <s v="ASIC-00526"/>
    <s v="IC-00526"/>
    <s v="N"/>
    <s v="Eeling Khuan"/>
    <s v="INTF IC TEMP SENSOR EXT DIODE MSOP-8"/>
    <s v="SENSOR"/>
    <s v="ON SEMICONDUCTOR"/>
    <s v="ONSEMICON"/>
    <s v="ADM1032ARMZ-REEL"/>
    <n v="9"/>
    <n v="3000"/>
    <n v="2422"/>
    <m/>
    <s v="Delivery"/>
    <m/>
    <n v="1197"/>
    <n v="0"/>
    <n v="0"/>
    <n v="1197"/>
    <n v="1197"/>
    <n v="578"/>
    <n v="363"/>
    <n v="303"/>
    <n v="256"/>
    <s v="Can cover demand"/>
    <n v="0.38400000000000001"/>
    <m/>
    <n v="-0.38400000000000001"/>
    <m/>
    <m/>
    <m/>
    <x v="53"/>
    <m/>
    <m/>
    <m/>
    <m/>
    <m/>
    <m/>
    <x v="1"/>
    <x v="11"/>
    <m/>
    <m/>
    <m/>
    <m/>
    <m/>
    <m/>
    <m/>
    <m/>
    <m/>
  </r>
  <r>
    <s v="ASIC-00546"/>
    <s v="IC-00546"/>
    <s v="N"/>
    <s v="Eeling Khuan"/>
    <s v="IC, VCOMP, SINGLE, 18V/36V, SOT-25R"/>
    <s v="TIMING IC"/>
    <s v="AVNET INC."/>
    <s v="DIODESINC"/>
    <s v="AP331AWRG-7"/>
    <n v="15"/>
    <n v="3000"/>
    <n v="2222"/>
    <m/>
    <s v="Delivery"/>
    <m/>
    <n v="2697"/>
    <n v="0"/>
    <n v="0"/>
    <n v="2697"/>
    <n v="2697"/>
    <n v="778"/>
    <n v="270"/>
    <n v="250"/>
    <n v="1649"/>
    <s v="Can cover demand"/>
    <n v="4.4999999999999998E-2"/>
    <m/>
    <n v="-4.4999999999999998E-2"/>
    <m/>
    <m/>
    <m/>
    <x v="53"/>
    <m/>
    <m/>
    <m/>
    <m/>
    <m/>
    <m/>
    <x v="1"/>
    <x v="11"/>
    <m/>
    <m/>
    <m/>
    <m/>
    <m/>
    <m/>
    <m/>
    <m/>
    <m/>
  </r>
  <r>
    <s v="ASIC-00553"/>
    <s v="IC-00553"/>
    <s v="N"/>
    <s v="Joalin Chee"/>
    <s v="IC TRANS BLOCK UNIT TBU-CA065-200-WH SM3"/>
    <s v="CIRCUIT PROTECTION"/>
    <s v="ARROW ELECTRONICS ASIA (S) PTE. LTD"/>
    <s v="BOURNS"/>
    <s v="TBU-CA065-200-WH"/>
    <n v="17"/>
    <n v="3000"/>
    <n v="-81235"/>
    <m/>
    <s v="Delivery"/>
    <m/>
    <n v="16015"/>
    <n v="75000"/>
    <n v="15000"/>
    <n v="91015"/>
    <n v="106015"/>
    <n v="84235"/>
    <n v="18708"/>
    <n v="18404"/>
    <n v="-86928"/>
    <s v="Cannot cover demand"/>
    <n v="0.53"/>
    <m/>
    <n v="-0.53"/>
    <m/>
    <m/>
    <m/>
    <x v="53"/>
    <m/>
    <m/>
    <m/>
    <m/>
    <m/>
    <m/>
    <x v="1"/>
    <x v="11"/>
    <m/>
    <m/>
    <m/>
    <m/>
    <m/>
    <m/>
    <m/>
    <m/>
    <m/>
  </r>
  <r>
    <s v="ASIC-00554"/>
    <s v="IC-00554"/>
    <s v="N"/>
    <s v="Joalin Chee"/>
    <s v="IC 2POLE GAS DISCHARGE TUBE 2031-23T-SM2"/>
    <s v="CIRCUIT PROTECTION"/>
    <s v="ARROW ELECTRONICS ASIA (S) PTE. LTD"/>
    <s v="BOURNS"/>
    <s v="2031-23T-SM-RPLF"/>
    <n v="15"/>
    <n v="1500"/>
    <n v="-33014"/>
    <m/>
    <s v="Delivery"/>
    <m/>
    <n v="11108"/>
    <n v="27000"/>
    <n v="12000"/>
    <n v="38108"/>
    <n v="50108"/>
    <n v="34514"/>
    <n v="13884"/>
    <n v="13778"/>
    <n v="-37290"/>
    <s v="Cannot cover demand"/>
    <n v="0.41"/>
    <m/>
    <n v="-0.41"/>
    <m/>
    <m/>
    <m/>
    <x v="53"/>
    <m/>
    <m/>
    <m/>
    <m/>
    <m/>
    <m/>
    <x v="1"/>
    <x v="11"/>
    <m/>
    <m/>
    <m/>
    <m/>
    <m/>
    <m/>
    <m/>
    <m/>
    <m/>
  </r>
  <r>
    <s v="ASIC-00611"/>
    <s v="IC-00611"/>
    <s v="N"/>
    <s v="Joalin Chee"/>
    <s v="IC,TEMP SENSOR,8-CHANNEL,TQFN24"/>
    <s v="SENSOR"/>
    <s v="AVNET INC."/>
    <s v="MAXIM"/>
    <s v="MAX6581TG9A+T"/>
    <n v="9"/>
    <n v="2500"/>
    <n v="-16876"/>
    <m/>
    <s v="Delivery"/>
    <m/>
    <n v="7914"/>
    <n v="5000"/>
    <n v="0"/>
    <n v="12914"/>
    <n v="12914"/>
    <n v="19376"/>
    <n v="11076"/>
    <n v="10557"/>
    <n v="-22538"/>
    <s v="Cannot cover demand"/>
    <n v="0.95"/>
    <m/>
    <n v="-0.95"/>
    <m/>
    <m/>
    <m/>
    <x v="53"/>
    <m/>
    <m/>
    <m/>
    <m/>
    <m/>
    <m/>
    <x v="1"/>
    <x v="11"/>
    <m/>
    <m/>
    <m/>
    <m/>
    <m/>
    <m/>
    <m/>
    <m/>
    <m/>
  </r>
  <r>
    <s v="ASIC-00622"/>
    <s v="IC-00622"/>
    <s v="N"/>
    <s v="Eeling Khuan"/>
    <s v="IC, VREF, 5V, SOIC-8"/>
    <s v="TIMING IC"/>
    <s v="AVNET INC."/>
    <s v="MAXIM"/>
    <s v="MAX6165AESA+T"/>
    <n v="13"/>
    <n v="2500"/>
    <n v="1672"/>
    <m/>
    <s v="Delivery"/>
    <m/>
    <n v="2170"/>
    <n v="0"/>
    <n v="0"/>
    <n v="2170"/>
    <n v="2170"/>
    <n v="828"/>
    <n v="270"/>
    <n v="250"/>
    <n v="1072"/>
    <s v="Can cover demand"/>
    <n v="2.84"/>
    <m/>
    <n v="-2.84"/>
    <m/>
    <m/>
    <m/>
    <x v="53"/>
    <m/>
    <m/>
    <m/>
    <m/>
    <m/>
    <m/>
    <x v="1"/>
    <x v="11"/>
    <m/>
    <m/>
    <m/>
    <m/>
    <m/>
    <m/>
    <m/>
    <m/>
    <m/>
  </r>
  <r>
    <s v="ASIC-00665"/>
    <s v="IC-00665"/>
    <s v="N"/>
    <s v="Joalin Chee"/>
    <s v="IC,74LVC244A,OCTAL BUFFER,QFN20"/>
    <s v="LOGIC"/>
    <s v="FUTURE ELECTRONICS"/>
    <s v="DIODESINC"/>
    <s v="74LVC244AQ20-13"/>
    <n v="17"/>
    <n v="2500"/>
    <n v="-36238"/>
    <m/>
    <s v="Delivery"/>
    <m/>
    <n v="29291"/>
    <n v="15000"/>
    <n v="17500"/>
    <n v="44291"/>
    <n v="61791"/>
    <n v="38738"/>
    <n v="27664"/>
    <n v="20068"/>
    <n v="-37111"/>
    <s v="Cannot cover demand"/>
    <n v="6.8000000000000005E-2"/>
    <m/>
    <n v="-6.8000000000000005E-2"/>
    <m/>
    <m/>
    <m/>
    <x v="53"/>
    <m/>
    <m/>
    <m/>
    <m/>
    <m/>
    <m/>
    <x v="1"/>
    <x v="11"/>
    <m/>
    <m/>
    <m/>
    <m/>
    <m/>
    <m/>
    <m/>
    <m/>
    <m/>
  </r>
  <r>
    <s v="ASIC-00703"/>
    <s v="IC-00703"/>
    <s v="N"/>
    <s v="Eeling Khuan"/>
    <s v="IC,DC-DC BUCK CONTROLLER, W/ INTEGRATED"/>
    <s v="ANALOG POWER"/>
    <s v="AVNET INC."/>
    <s v="INTERSIL"/>
    <s v="ZL6105ALAFT"/>
    <n v="10"/>
    <n v="500"/>
    <n v="500"/>
    <m/>
    <s v="Delivery"/>
    <m/>
    <n v="428"/>
    <n v="0"/>
    <n v="0"/>
    <n v="428"/>
    <n v="428"/>
    <n v="0"/>
    <n v="0"/>
    <n v="0"/>
    <n v="428"/>
    <s v="No demand"/>
    <n v="2.61"/>
    <m/>
    <n v="-2.61"/>
    <m/>
    <m/>
    <m/>
    <x v="53"/>
    <m/>
    <m/>
    <m/>
    <m/>
    <m/>
    <m/>
    <x v="1"/>
    <x v="11"/>
    <m/>
    <m/>
    <m/>
    <m/>
    <m/>
    <m/>
    <m/>
    <m/>
    <m/>
  </r>
  <r>
    <s v="ASIC-00704"/>
    <s v="IC-00704"/>
    <s v="N"/>
    <s v="Eeling Khuan"/>
    <s v="IC, DC-DC, 6-PHASE 1-LOOP, BUCK CONTROLL"/>
    <s v="ANALOG POWER"/>
    <s v="AVNET INC."/>
    <s v="INTERSIL"/>
    <s v="ISL6398HRTZT"/>
    <n v="13"/>
    <n v="600"/>
    <n v="600"/>
    <m/>
    <s v="Delivery"/>
    <m/>
    <n v="210"/>
    <n v="0"/>
    <n v="0"/>
    <n v="210"/>
    <n v="210"/>
    <n v="0"/>
    <n v="0"/>
    <n v="0"/>
    <n v="210"/>
    <s v="No demand"/>
    <n v="1.8"/>
    <m/>
    <n v="-1.8"/>
    <m/>
    <m/>
    <m/>
    <x v="53"/>
    <m/>
    <m/>
    <m/>
    <m/>
    <m/>
    <m/>
    <x v="1"/>
    <x v="11"/>
    <m/>
    <m/>
    <m/>
    <m/>
    <m/>
    <m/>
    <m/>
    <m/>
    <m/>
  </r>
  <r>
    <s v="ASIC-00708"/>
    <s v="IC-00708"/>
    <s v="N"/>
    <s v="Eeling Khuan"/>
    <s v="IC, CLK_BUF, 2 OUT, 3GHZ, ANY CLK_IN TO"/>
    <s v="TIMING IC"/>
    <s v="AVNET ASIA PTE LTD"/>
    <s v="ONSEMICON"/>
    <s v="NB6L239MNR2G"/>
    <n v="26"/>
    <n v="3000"/>
    <n v="3000"/>
    <m/>
    <s v="Delivery"/>
    <m/>
    <n v="2216"/>
    <n v="0"/>
    <n v="0"/>
    <n v="2216"/>
    <n v="2216"/>
    <n v="0"/>
    <n v="0"/>
    <n v="0"/>
    <n v="2216"/>
    <s v="No demand"/>
    <n v="5.47"/>
    <m/>
    <n v="-5.47"/>
    <m/>
    <m/>
    <m/>
    <x v="53"/>
    <m/>
    <m/>
    <m/>
    <m/>
    <s v="1/23 MB: Pending Rima to confirm if OK to Change Ownership to Arista to align with SGD Ownership in preparation for New Quote Tool."/>
    <m/>
    <x v="1"/>
    <x v="11"/>
    <m/>
    <m/>
    <m/>
    <m/>
    <m/>
    <m/>
    <m/>
    <m/>
    <m/>
  </r>
  <r>
    <s v="ASIC-00712"/>
    <s v="IC-00712"/>
    <s v="N"/>
    <s v="Eeling Khuan"/>
    <s v="FET, POWER, DUAL UPPER/LOWER NCH, 0.004"/>
    <s v="TRANSISTOR"/>
    <s v="AVNET INC."/>
    <s v="INFINEON"/>
    <s v="BSG0811ND"/>
    <n v="10"/>
    <n v="5000"/>
    <n v="5000"/>
    <m/>
    <s v="Delivery"/>
    <m/>
    <n v="261"/>
    <n v="0"/>
    <n v="0"/>
    <n v="261"/>
    <n v="261"/>
    <n v="0"/>
    <n v="0"/>
    <n v="0"/>
    <n v="261"/>
    <s v="No demand"/>
    <n v="0.73"/>
    <m/>
    <n v="-0.73"/>
    <m/>
    <m/>
    <m/>
    <x v="53"/>
    <m/>
    <m/>
    <m/>
    <m/>
    <m/>
    <m/>
    <x v="1"/>
    <x v="11"/>
    <m/>
    <m/>
    <m/>
    <m/>
    <m/>
    <m/>
    <m/>
    <m/>
    <m/>
  </r>
  <r>
    <s v="ASIC-00717"/>
    <s v="IC-00717"/>
    <s v="N"/>
    <s v="Siewean Lim"/>
    <s v="IC,8-BIT SERIAL-IN/SERIAL-OUT OR PARALLE"/>
    <s v="LOGIC"/>
    <s v="TEXAS INSTRUMENTS MALAYSIA SDN.BHD."/>
    <s v="TEXASINSTR"/>
    <s v="SN74LV595APWR"/>
    <n v="7"/>
    <n v="2000"/>
    <n v="-258859"/>
    <m/>
    <s v="Delivery"/>
    <m/>
    <n v="109863"/>
    <n v="168000"/>
    <n v="146000"/>
    <n v="277863"/>
    <n v="423863"/>
    <n v="260859"/>
    <n v="171611"/>
    <n v="161751"/>
    <n v="-322607"/>
    <s v="Cannot cover demand"/>
    <n v="9.4500000000000001E-2"/>
    <m/>
    <n v="-9.4500000000000001E-2"/>
    <m/>
    <m/>
    <m/>
    <x v="53"/>
    <m/>
    <m/>
    <m/>
    <m/>
    <m/>
    <m/>
    <x v="1"/>
    <x v="11"/>
    <m/>
    <m/>
    <m/>
    <m/>
    <m/>
    <m/>
    <m/>
    <m/>
    <m/>
  </r>
  <r>
    <s v="ASIC-00722"/>
    <s v="IC-00722"/>
    <s v="N"/>
    <s v="Siewean Lim"/>
    <s v="IC, LOAD SWITCH, 0.03 OHM, 2.5AMP, SS, A"/>
    <s v="ANALOG POWER"/>
    <s v="JABIL CIRCUIT SPORE PTE LTD (IMAC)"/>
    <s v="ONSEMICON"/>
    <s v="NCP451FCT2G"/>
    <n v="14"/>
    <n v="3000"/>
    <n v="945"/>
    <m/>
    <s v="Delivery"/>
    <m/>
    <n v="2251"/>
    <n v="0"/>
    <n v="0"/>
    <n v="2251"/>
    <n v="2251"/>
    <n v="2055"/>
    <n v="1320"/>
    <n v="1420"/>
    <n v="-1124"/>
    <s v="Cannot cover demand"/>
    <n v="9.8599999999999993E-2"/>
    <m/>
    <n v="-9.8599999999999993E-2"/>
    <m/>
    <m/>
    <m/>
    <x v="53"/>
    <m/>
    <m/>
    <m/>
    <m/>
    <m/>
    <m/>
    <x v="1"/>
    <x v="11"/>
    <m/>
    <m/>
    <m/>
    <m/>
    <m/>
    <m/>
    <m/>
    <m/>
    <m/>
  </r>
  <r>
    <s v="ASIC-00723"/>
    <s v="IC-00723"/>
    <s v="N"/>
    <s v="Khailih Fang"/>
    <s v="IC,LOAD SWITCH,0.0025OHM, 23AMP, SS, ACT"/>
    <s v="ANALOG POWER"/>
    <s v="ON SEMICONDUCTOR"/>
    <s v="ONSEMICON"/>
    <s v="NCP45560IMNTWG-H"/>
    <n v="19"/>
    <n v="3000"/>
    <n v="3000"/>
    <m/>
    <s v="Delivery"/>
    <m/>
    <n v="0"/>
    <n v="0"/>
    <n v="0"/>
    <n v="0"/>
    <n v="0"/>
    <n v="0"/>
    <n v="0"/>
    <n v="0"/>
    <n v="0"/>
    <s v="No demand"/>
    <n v="0.34499999999999997"/>
    <m/>
    <n v="-0.34499999999999997"/>
    <m/>
    <m/>
    <m/>
    <x v="53"/>
    <m/>
    <m/>
    <m/>
    <m/>
    <m/>
    <m/>
    <x v="1"/>
    <x v="11"/>
    <m/>
    <m/>
    <m/>
    <m/>
    <m/>
    <m/>
    <m/>
    <m/>
    <m/>
  </r>
  <r>
    <s v="ASIC-00725"/>
    <s v="IC-00725"/>
    <s v="N"/>
    <s v="Eeling Khuan"/>
    <s v="IC, SWITCH, 2X2 CROSSPOINT, 3GHZ, CML, Q"/>
    <s v="TIMING IC"/>
    <s v="ON SEMICONDUCTOR"/>
    <s v="ONSEMICON"/>
    <s v="NB6L72MMNR2G"/>
    <n v="11"/>
    <n v="123"/>
    <n v="123"/>
    <m/>
    <s v="Delivery"/>
    <m/>
    <n v="167"/>
    <n v="0"/>
    <n v="0"/>
    <n v="167"/>
    <n v="167"/>
    <n v="0"/>
    <n v="0"/>
    <n v="0"/>
    <n v="167"/>
    <s v="No demand"/>
    <n v="4.8499999999999996"/>
    <m/>
    <n v="-4.8499999999999996"/>
    <m/>
    <m/>
    <m/>
    <x v="53"/>
    <m/>
    <m/>
    <m/>
    <m/>
    <m/>
    <m/>
    <x v="1"/>
    <x v="11"/>
    <m/>
    <m/>
    <m/>
    <m/>
    <m/>
    <m/>
    <m/>
    <m/>
    <m/>
  </r>
  <r>
    <s v="ASIC-00737"/>
    <s v="IC-00737"/>
    <s v="N"/>
    <s v="Joalin Chee"/>
    <s v="IC, TEMP SENSOR, SMBUS, MAX6658, -40C/12"/>
    <s v="SENSOR"/>
    <s v="FUTURE ELECTRONICS INC."/>
    <s v="NXPSEMI"/>
    <s v="SA56004ED,118"/>
    <n v="8"/>
    <n v="2500"/>
    <n v="-8776"/>
    <m/>
    <s v="Delivery"/>
    <m/>
    <n v="3330"/>
    <n v="5000"/>
    <n v="0"/>
    <n v="8330"/>
    <n v="8330"/>
    <n v="11276"/>
    <n v="7811"/>
    <n v="7407"/>
    <n v="-15757"/>
    <s v="Cannot cover demand"/>
    <n v="0.35699999999999998"/>
    <m/>
    <n v="-0.35699999999999998"/>
    <m/>
    <m/>
    <m/>
    <x v="53"/>
    <m/>
    <m/>
    <m/>
    <m/>
    <m/>
    <m/>
    <x v="1"/>
    <x v="11"/>
    <m/>
    <m/>
    <m/>
    <m/>
    <m/>
    <m/>
    <m/>
    <m/>
    <m/>
  </r>
  <r>
    <s v="ASIC-00744"/>
    <s v="IC-00744"/>
    <s v="N"/>
    <s v="Eeling Khuan"/>
    <s v="ICSWITCH ANALOG DUALSPDT 2.3-4.3V MSOP10"/>
    <s v="ANALOG POWER"/>
    <s v="ON SEMICONDUCTOR"/>
    <s v="ONSEMICON"/>
    <s v="FSA2267AMUX"/>
    <n v="14"/>
    <n v="4000"/>
    <n v="2808"/>
    <m/>
    <s v="Delivery"/>
    <m/>
    <n v="1308"/>
    <n v="0"/>
    <n v="0"/>
    <n v="1308"/>
    <n v="1308"/>
    <n v="1192"/>
    <n v="684"/>
    <n v="684"/>
    <n v="-568"/>
    <s v="Cannot cover demand"/>
    <n v="0.41065000000000002"/>
    <m/>
    <n v="-0.41065000000000002"/>
    <m/>
    <m/>
    <m/>
    <x v="53"/>
    <m/>
    <m/>
    <m/>
    <m/>
    <m/>
    <m/>
    <x v="1"/>
    <x v="11"/>
    <m/>
    <m/>
    <m/>
    <m/>
    <m/>
    <m/>
    <m/>
    <m/>
    <m/>
  </r>
  <r>
    <s v="ASIC-00777"/>
    <s v="IC-00777"/>
    <s v="N"/>
    <s v="Joalin Chee"/>
    <s v="IC,CLOCK GENERATOR,2 OUTPUTS,TSSOP16"/>
    <s v="TIMING IC"/>
    <s v="FUTURE ELECTRONICS"/>
    <s v="DIODESINC"/>
    <s v="PI6C557-03BLEX"/>
    <n v="11"/>
    <n v="2500"/>
    <n v="2420"/>
    <m/>
    <s v="Delivery"/>
    <m/>
    <n v="44"/>
    <n v="0"/>
    <n v="0"/>
    <n v="44"/>
    <n v="44"/>
    <n v="80"/>
    <n v="0"/>
    <n v="0"/>
    <n v="-36"/>
    <s v="Cannot cover demand"/>
    <n v="0.66820000000000002"/>
    <m/>
    <n v="-0.66820000000000002"/>
    <m/>
    <m/>
    <m/>
    <x v="53"/>
    <m/>
    <m/>
    <m/>
    <m/>
    <m/>
    <m/>
    <x v="1"/>
    <x v="11"/>
    <m/>
    <m/>
    <m/>
    <m/>
    <m/>
    <m/>
    <m/>
    <m/>
    <m/>
  </r>
  <r>
    <s v="ASIC-00795"/>
    <s v="IC-00795"/>
    <s v="N"/>
    <s v="Eeling Khuan"/>
    <s v="MAX31790 6-CH FAN CONTROLLER"/>
    <s v="TIMING IC"/>
    <s v="AVNET INC."/>
    <s v="MAXIM"/>
    <s v="MAX31790ATI+T"/>
    <n v="9"/>
    <n v="2500"/>
    <n v="2340"/>
    <m/>
    <s v="Delivery"/>
    <m/>
    <n v="1538"/>
    <n v="0"/>
    <n v="0"/>
    <n v="1538"/>
    <n v="1538"/>
    <n v="160"/>
    <n v="0"/>
    <n v="0"/>
    <n v="1378"/>
    <s v="Can cover demand"/>
    <n v="2.4500000000000002"/>
    <m/>
    <n v="-2.4500000000000002"/>
    <m/>
    <m/>
    <m/>
    <x v="53"/>
    <m/>
    <m/>
    <m/>
    <m/>
    <m/>
    <m/>
    <x v="1"/>
    <x v="11"/>
    <m/>
    <m/>
    <m/>
    <m/>
    <m/>
    <m/>
    <m/>
    <m/>
    <m/>
  </r>
  <r>
    <s v="ASIC-00821"/>
    <s v="IC-00821"/>
    <s v="N"/>
    <s v="Siewean Lim"/>
    <s v="IC,TRANSCEIVER,RS-232,TSSOP16,IND TEMP -"/>
    <s v="ANALOG SIGNAL CHAIN"/>
    <s v="WPG SOUTH ASIA PTE LTD"/>
    <s v="STMICRO"/>
    <s v="ST3232EBTR"/>
    <n v="13"/>
    <n v="2500"/>
    <n v="-3776"/>
    <m/>
    <s v="Delivery"/>
    <m/>
    <n v="8777"/>
    <n v="2500"/>
    <n v="0"/>
    <n v="11277"/>
    <n v="11277"/>
    <n v="6276"/>
    <n v="6759"/>
    <n v="5915"/>
    <n v="-4258"/>
    <s v="Cannot cover demand"/>
    <n v="0.31"/>
    <m/>
    <n v="-0.31"/>
    <m/>
    <m/>
    <m/>
    <x v="53"/>
    <m/>
    <m/>
    <m/>
    <m/>
    <m/>
    <m/>
    <x v="1"/>
    <x v="11"/>
    <m/>
    <m/>
    <m/>
    <m/>
    <m/>
    <m/>
    <m/>
    <m/>
    <m/>
  </r>
  <r>
    <s v="ASIC-01112D"/>
    <s v="IC-01112"/>
    <s v="N"/>
    <s v="RACHEL TAM"/>
    <s v="IC, NIS5820A, E-FUSE, 8A, 12V, 24mOhm IN"/>
    <s v="TIMING IC"/>
    <s v="ON SEMICONDUCTOR"/>
    <s v="ONSEMICON"/>
    <s v="NIS5820MT2TXG"/>
    <n v="9"/>
    <n v="3000"/>
    <n v="3000"/>
    <m/>
    <s v="Delivery"/>
    <m/>
    <n v="0"/>
    <n v="0"/>
    <n v="0"/>
    <n v="0"/>
    <n v="0"/>
    <n v="0"/>
    <n v="0"/>
    <n v="0"/>
    <n v="0"/>
    <s v="No demand"/>
    <n v="0.38059999999999999"/>
    <m/>
    <n v="-0.38059999999999999"/>
    <m/>
    <m/>
    <m/>
    <x v="53"/>
    <m/>
    <m/>
    <m/>
    <m/>
    <m/>
    <m/>
    <x v="1"/>
    <x v="11"/>
    <m/>
    <m/>
    <m/>
    <m/>
    <m/>
    <m/>
    <m/>
    <m/>
    <m/>
  </r>
  <r>
    <s v="ASIND-00003"/>
    <s v="IND-00003"/>
    <s v="N"/>
    <s v="HuiLing Lau"/>
    <s v="IND CHOKE USB 4PIN"/>
    <s v="INDUCTOR"/>
    <s v="MURATA ELECTRONICS SINGAPORE (PTE)"/>
    <s v="MURATAELEC"/>
    <s v="DLW21SN900SQ2L"/>
    <n v="10"/>
    <n v="2000"/>
    <n v="-64873"/>
    <m/>
    <s v="Delivery"/>
    <m/>
    <n v="19193"/>
    <n v="48000"/>
    <n v="0"/>
    <n v="67193"/>
    <n v="67193"/>
    <n v="66873"/>
    <n v="35060"/>
    <n v="33375"/>
    <n v="-82740"/>
    <s v="Cannot cover demand"/>
    <n v="0.13588"/>
    <m/>
    <n v="-0.13588"/>
    <m/>
    <m/>
    <m/>
    <x v="53"/>
    <m/>
    <m/>
    <m/>
    <m/>
    <m/>
    <m/>
    <x v="1"/>
    <x v="11"/>
    <m/>
    <m/>
    <m/>
    <m/>
    <m/>
    <m/>
    <m/>
    <m/>
    <m/>
  </r>
  <r>
    <s v="ASIND-00004"/>
    <s v="IND-00004"/>
    <s v="N"/>
    <s v="HuiLing Lau"/>
    <s v="IND FERRITE 30 OHM 100MHZ 1A 0603"/>
    <s v="INDUCTOR"/>
    <s v="MURATA ELECTRONICS SINGAPORE (PTE)"/>
    <s v="MURATAELEC"/>
    <s v="BLM18PG300SN1D"/>
    <n v="10"/>
    <n v="4000"/>
    <n v="-30044"/>
    <m/>
    <s v="Delivery"/>
    <m/>
    <n v="15888"/>
    <n v="16000"/>
    <n v="0"/>
    <n v="31888"/>
    <n v="31888"/>
    <n v="34044"/>
    <n v="6960"/>
    <n v="6907"/>
    <n v="-25116"/>
    <s v="Cannot cover demand"/>
    <n v="1.7250000000000001E-2"/>
    <m/>
    <n v="-1.7250000000000001E-2"/>
    <m/>
    <m/>
    <m/>
    <x v="53"/>
    <m/>
    <m/>
    <m/>
    <m/>
    <m/>
    <m/>
    <x v="1"/>
    <x v="11"/>
    <m/>
    <m/>
    <m/>
    <m/>
    <m/>
    <m/>
    <m/>
    <m/>
    <m/>
  </r>
  <r>
    <s v="ASIND-00100"/>
    <s v="IND-00100"/>
    <s v="N"/>
    <s v="HuiLing Lau"/>
    <s v="IND 0.4UH 0.02OHM 2012"/>
    <s v="INDUCTOR"/>
    <s v="JABIL CIRCUIT SPORE PTE LTD (IMAC)"/>
    <s v="NICCOMP"/>
    <s v="NCB-H0805A101TR400F"/>
    <n v="13"/>
    <n v="4000"/>
    <n v="-372189"/>
    <m/>
    <s v="Delivery"/>
    <m/>
    <n v="131584"/>
    <n v="256000"/>
    <n v="32000"/>
    <n v="387584"/>
    <n v="419584"/>
    <n v="376189"/>
    <n v="93073"/>
    <n v="72797"/>
    <n v="-337678"/>
    <s v="Cannot cover demand"/>
    <n v="4.9500000000000004E-3"/>
    <m/>
    <n v="-4.9500000000000004E-3"/>
    <m/>
    <m/>
    <m/>
    <x v="53"/>
    <m/>
    <m/>
    <m/>
    <m/>
    <m/>
    <m/>
    <x v="1"/>
    <x v="11"/>
    <m/>
    <m/>
    <m/>
    <m/>
    <m/>
    <m/>
    <m/>
    <m/>
    <m/>
  </r>
  <r>
    <s v="ASIND-00104"/>
    <s v="IND-00104"/>
    <s v="N"/>
    <s v="HuiLing Lau"/>
    <s v="IND 4.7UH 650MA 1210"/>
    <s v="INDUCTOR"/>
    <s v="MURATA ELECTRONICS SINGAPORE (PTE)"/>
    <s v="MURATAELEC"/>
    <s v="LQH32CN4R7M33L"/>
    <n v="11"/>
    <n v="2000"/>
    <n v="-37938"/>
    <m/>
    <s v="Delivery"/>
    <m/>
    <n v="13362"/>
    <n v="26000"/>
    <n v="0"/>
    <n v="39362"/>
    <n v="39362"/>
    <n v="39938"/>
    <n v="24019"/>
    <n v="18311"/>
    <n v="-50595"/>
    <s v="Cannot cover demand"/>
    <n v="2.4400000000000002E-2"/>
    <m/>
    <n v="-2.4400000000000002E-2"/>
    <m/>
    <m/>
    <m/>
    <x v="53"/>
    <m/>
    <m/>
    <m/>
    <m/>
    <m/>
    <m/>
    <x v="1"/>
    <x v="11"/>
    <m/>
    <m/>
    <m/>
    <m/>
    <m/>
    <m/>
    <m/>
    <m/>
    <m/>
  </r>
  <r>
    <s v="ASIND-00107"/>
    <s v="IND-00107"/>
    <s v="N"/>
    <s v="HuiLing Lau"/>
    <s v="IND 10 UH 20% 0603"/>
    <s v="INDUCTOR"/>
    <s v="MURATA ELECTRONICS SINGAPORE (PTE)"/>
    <s v="MURATAELEC"/>
    <s v="LQM18FN100M00D"/>
    <n v="11"/>
    <n v="4000"/>
    <n v="-1336"/>
    <m/>
    <s v="Delivery"/>
    <m/>
    <n v="4621"/>
    <n v="4000"/>
    <n v="0"/>
    <n v="8621"/>
    <n v="8621"/>
    <n v="5336"/>
    <n v="3424"/>
    <n v="3511"/>
    <n v="-4139"/>
    <s v="Cannot cover demand"/>
    <n v="2.4E-2"/>
    <m/>
    <n v="-2.4E-2"/>
    <m/>
    <m/>
    <m/>
    <x v="53"/>
    <m/>
    <m/>
    <m/>
    <m/>
    <m/>
    <m/>
    <x v="1"/>
    <x v="11"/>
    <m/>
    <m/>
    <m/>
    <m/>
    <m/>
    <m/>
    <m/>
    <m/>
    <m/>
  </r>
  <r>
    <s v="ASIND-00110"/>
    <s v="IND-00110"/>
    <s v="N"/>
    <s v="Eeling Khuan"/>
    <s v="IND 0.68UH 35A"/>
    <s v="INDUCTOR"/>
    <s v="MAG LAYERS SCIENTIFIC-TECHNICS"/>
    <s v="MAGLAYERS"/>
    <s v="MMD-12FD-R68M-V1-RU"/>
    <n v="13"/>
    <n v="2000"/>
    <n v="-2741"/>
    <m/>
    <s v="Delivery"/>
    <m/>
    <n v="2170"/>
    <n v="3000"/>
    <n v="2000"/>
    <n v="5170"/>
    <n v="7170"/>
    <n v="4741"/>
    <n v="2627"/>
    <n v="2469"/>
    <n v="-5198"/>
    <s v="Cannot cover demand"/>
    <n v="0.66"/>
    <m/>
    <n v="-0.66"/>
    <m/>
    <m/>
    <m/>
    <x v="53"/>
    <m/>
    <m/>
    <m/>
    <m/>
    <m/>
    <m/>
    <x v="1"/>
    <x v="11"/>
    <m/>
    <m/>
    <m/>
    <m/>
    <m/>
    <m/>
    <m/>
    <m/>
    <m/>
  </r>
  <r>
    <s v="ASIND-00112"/>
    <s v="IND-00112"/>
    <s v="N"/>
    <s v="HuiLing Lau"/>
    <s v="IND FERRITE 30 OHM 100MH 0603"/>
    <s v="INDUCTOR"/>
    <s v="JABIL CIRCUIT SPORE PTE LTD (IMAC)"/>
    <s v="TDK"/>
    <s v="MPZ1608S300ATAH0"/>
    <n v="21"/>
    <n v="8000"/>
    <n v="6844"/>
    <m/>
    <s v="Delivery"/>
    <m/>
    <n v="7024"/>
    <n v="0"/>
    <n v="0"/>
    <n v="7024"/>
    <n v="7024"/>
    <n v="1156"/>
    <n v="726"/>
    <n v="606"/>
    <n v="5142"/>
    <s v="Can cover demand"/>
    <n v="1.4999999999999999E-2"/>
    <m/>
    <n v="-1.4999999999999999E-2"/>
    <m/>
    <m/>
    <m/>
    <x v="53"/>
    <m/>
    <m/>
    <m/>
    <m/>
    <m/>
    <m/>
    <x v="1"/>
    <x v="11"/>
    <m/>
    <m/>
    <m/>
    <m/>
    <m/>
    <m/>
    <m/>
    <m/>
    <m/>
  </r>
  <r>
    <s v="ASIND-00113"/>
    <s v="IND-00113"/>
    <s v="N"/>
    <s v="HuiLing Lau"/>
    <s v="IND 22NH 2% 0402"/>
    <s v="INDUCTOR"/>
    <s v="MURATA ELECTRONICS SINGAPORE (PTE)"/>
    <s v="MURATAELEC"/>
    <s v="LQW15AN22NG00D"/>
    <n v="11"/>
    <n v="10000"/>
    <n v="-63214"/>
    <m/>
    <s v="Delivery"/>
    <m/>
    <n v="31918"/>
    <n v="40000"/>
    <n v="0"/>
    <n v="71918"/>
    <n v="71918"/>
    <n v="73214"/>
    <n v="31763"/>
    <n v="35674"/>
    <n v="-73059"/>
    <s v="Cannot cover demand"/>
    <n v="4.1250000000000002E-2"/>
    <m/>
    <n v="-4.1250000000000002E-2"/>
    <m/>
    <m/>
    <m/>
    <x v="53"/>
    <m/>
    <m/>
    <m/>
    <m/>
    <m/>
    <m/>
    <x v="1"/>
    <x v="11"/>
    <m/>
    <m/>
    <m/>
    <m/>
    <m/>
    <m/>
    <m/>
    <m/>
    <m/>
  </r>
  <r>
    <s v="ASIND-00121"/>
    <s v="IND-00121"/>
    <s v="N"/>
    <s v="HuiLing Lau"/>
    <s v="IND FERRITE 260 OHMS 1GHZ 2A 0603"/>
    <s v="INDUCTOR"/>
    <s v="MURATA ELECTRONICS SINGAPORE (PTE)"/>
    <s v="MURATAELEC"/>
    <s v="BLM18EG221SN1D"/>
    <n v="11"/>
    <n v="4000"/>
    <n v="-19837"/>
    <m/>
    <s v="Delivery"/>
    <m/>
    <n v="7488"/>
    <n v="20000"/>
    <n v="0"/>
    <n v="27488"/>
    <n v="27488"/>
    <n v="23837"/>
    <n v="14360"/>
    <n v="14008"/>
    <n v="-30709"/>
    <s v="Cannot cover demand"/>
    <n v="2.375E-2"/>
    <m/>
    <n v="-2.375E-2"/>
    <m/>
    <m/>
    <m/>
    <x v="53"/>
    <m/>
    <m/>
    <m/>
    <m/>
    <m/>
    <m/>
    <x v="1"/>
    <x v="11"/>
    <m/>
    <m/>
    <m/>
    <m/>
    <m/>
    <m/>
    <m/>
    <m/>
    <m/>
  </r>
  <r>
    <s v="ASIND-00122"/>
    <s v="IND-00122"/>
    <s v="N"/>
    <s v="HuiLing Lau"/>
    <s v="IND 15 NH 2% 0402"/>
    <s v="INDUCTOR"/>
    <s v="MURATA ELECTRONICS SINGAPORE (PTE)"/>
    <s v="MURATAELEC"/>
    <s v="LQW15AN15NG00D"/>
    <n v="11"/>
    <n v="10000"/>
    <n v="10000"/>
    <m/>
    <s v="Delivery"/>
    <m/>
    <n v="6450"/>
    <n v="0"/>
    <n v="0"/>
    <n v="6450"/>
    <n v="6450"/>
    <n v="0"/>
    <n v="0"/>
    <n v="0"/>
    <n v="6450"/>
    <s v="No demand"/>
    <n v="4.326E-2"/>
    <m/>
    <n v="-4.326E-2"/>
    <m/>
    <m/>
    <m/>
    <x v="53"/>
    <m/>
    <m/>
    <m/>
    <m/>
    <m/>
    <m/>
    <x v="1"/>
    <x v="11"/>
    <m/>
    <m/>
    <m/>
    <m/>
    <m/>
    <m/>
    <m/>
    <m/>
    <m/>
  </r>
  <r>
    <s v="ASIND-00123"/>
    <s v="IND-00123"/>
    <s v="N"/>
    <s v="HuiLing Lau"/>
    <s v="IND FERRITE 600 OHM 25% 0.4 DCR .5A 1608"/>
    <s v="INDUCTOR"/>
    <s v="MURATA ELECTRONICS SINGAPORE (PTE)"/>
    <s v="MURATAELEC"/>
    <s v="BLM18AG601SN1D"/>
    <n v="10"/>
    <n v="4000"/>
    <n v="-192175"/>
    <m/>
    <s v="Delivery"/>
    <m/>
    <n v="107909"/>
    <n v="108000"/>
    <n v="0"/>
    <n v="215909"/>
    <n v="215909"/>
    <n v="196175"/>
    <n v="162896"/>
    <n v="160588"/>
    <n v="-251162"/>
    <s v="Cannot cover demand"/>
    <n v="1.6379999999999999E-2"/>
    <m/>
    <n v="-1.6379999999999999E-2"/>
    <m/>
    <m/>
    <m/>
    <x v="53"/>
    <m/>
    <m/>
    <m/>
    <m/>
    <m/>
    <m/>
    <x v="1"/>
    <x v="11"/>
    <m/>
    <m/>
    <m/>
    <m/>
    <m/>
    <m/>
    <m/>
    <m/>
    <m/>
  </r>
  <r>
    <s v="ASIND-00126"/>
    <s v="IND-00126"/>
    <s v="N"/>
    <s v="Eeling Khuan"/>
    <s v="IND 0.56UH 27.5A SMT-2"/>
    <s v="INDUCTOR"/>
    <s v="MAG LAYERS SCIENTIFIC-TECHNICS"/>
    <s v="MAG LAYERS"/>
    <s v="MMD-10DZ-R56M-V1-RU"/>
    <n v="13"/>
    <n v="2500"/>
    <n v="2231"/>
    <m/>
    <s v="Delivery"/>
    <m/>
    <n v="1992"/>
    <n v="0"/>
    <n v="0"/>
    <n v="1992"/>
    <n v="1992"/>
    <n v="269"/>
    <n v="0"/>
    <n v="0"/>
    <n v="1723"/>
    <s v="Can cover demand"/>
    <n v="0.37957000000000002"/>
    <m/>
    <n v="-0.37957000000000002"/>
    <m/>
    <m/>
    <m/>
    <x v="53"/>
    <m/>
    <m/>
    <m/>
    <m/>
    <m/>
    <m/>
    <x v="1"/>
    <x v="11"/>
    <m/>
    <m/>
    <m/>
    <m/>
    <m/>
    <m/>
    <m/>
    <m/>
    <m/>
  </r>
  <r>
    <s v="ASIND-00127"/>
    <s v="IND-00127"/>
    <s v="N"/>
    <s v="CHIEHTING TEH"/>
    <s v="IND 10UH 3A 2525"/>
    <s v="INDUCTOR"/>
    <s v="COILCRAFT"/>
    <s v="COILCRAFT"/>
    <s v="MSS1038-103NLC"/>
    <n v="7"/>
    <n v="250"/>
    <n v="-6252"/>
    <m/>
    <s v="PO"/>
    <m/>
    <n v="2803"/>
    <n v="2750"/>
    <n v="0"/>
    <n v="5553"/>
    <n v="5553"/>
    <n v="6502"/>
    <n v="3819"/>
    <n v="2938"/>
    <n v="-4768"/>
    <s v="Cannot cover demand"/>
    <n v="0.28999999999999998"/>
    <m/>
    <n v="-0.28999999999999998"/>
    <m/>
    <m/>
    <m/>
    <x v="53"/>
    <m/>
    <m/>
    <m/>
    <m/>
    <m/>
    <m/>
    <x v="1"/>
    <x v="11"/>
    <m/>
    <m/>
    <m/>
    <m/>
    <m/>
    <m/>
    <m/>
    <m/>
    <m/>
  </r>
  <r>
    <s v="ASIND-00129"/>
    <s v="IND-00129"/>
    <s v="N"/>
    <s v="Eeling Khuan"/>
    <s v="IND 1UH 17A 4040"/>
    <s v="INDUCTOR"/>
    <s v="MAG LAYERS SCIENTIFIC-TECHNICS"/>
    <s v="MAGLAYERS"/>
    <s v="MMD-10DZ-1R0M-V1-RU"/>
    <n v="13"/>
    <n v="2000"/>
    <n v="-120849"/>
    <m/>
    <s v="Delivery"/>
    <m/>
    <n v="62373"/>
    <n v="73500"/>
    <n v="6500"/>
    <n v="135873"/>
    <n v="142373"/>
    <n v="122849"/>
    <n v="52385"/>
    <n v="47208"/>
    <n v="-112861"/>
    <s v="Cannot cover demand"/>
    <n v="0.23499999999999999"/>
    <m/>
    <n v="-0.23499999999999999"/>
    <m/>
    <m/>
    <m/>
    <x v="53"/>
    <m/>
    <m/>
    <m/>
    <m/>
    <m/>
    <m/>
    <x v="1"/>
    <x v="11"/>
    <m/>
    <m/>
    <m/>
    <m/>
    <m/>
    <m/>
    <m/>
    <m/>
    <m/>
  </r>
  <r>
    <s v="ASIND-00130"/>
    <s v="IND-00130"/>
    <s v="N"/>
    <s v="Eeling Khuan"/>
    <s v="IND 1.5UH 15A 4040"/>
    <s v="INDUCTOR"/>
    <s v="MAG LAYERS SCIENTIFIC-TECHNICS"/>
    <s v="MAGLAYERS"/>
    <s v="MMD-10DZ-1R5M-V1-RU"/>
    <n v="13"/>
    <n v="2500"/>
    <n v="1100"/>
    <m/>
    <s v="Delivery"/>
    <m/>
    <n v="1690"/>
    <n v="0"/>
    <n v="0"/>
    <n v="1690"/>
    <n v="1690"/>
    <n v="1400"/>
    <n v="387"/>
    <n v="362"/>
    <n v="-97"/>
    <s v="Cannot cover demand"/>
    <n v="0.37957000000000002"/>
    <m/>
    <n v="-0.37957000000000002"/>
    <m/>
    <m/>
    <m/>
    <x v="53"/>
    <m/>
    <m/>
    <m/>
    <m/>
    <m/>
    <m/>
    <x v="1"/>
    <x v="11"/>
    <m/>
    <m/>
    <m/>
    <m/>
    <m/>
    <m/>
    <m/>
    <m/>
    <m/>
  </r>
  <r>
    <s v="ASIND-00131"/>
    <s v="IND-00131"/>
    <s v="N"/>
    <s v="Eeling Khuan"/>
    <s v="IND 1UH 29A 5050 SMT-2"/>
    <s v="INDUCTOR"/>
    <s v="MAG LAYERS SCIENTIFIC-TECHNICS"/>
    <s v="MAGLAYERS"/>
    <s v="MMD-12EZ-1R0M-V1-RU"/>
    <n v="9"/>
    <n v="2000"/>
    <n v="-1084"/>
    <m/>
    <s v="Delivery"/>
    <m/>
    <n v="20284"/>
    <n v="0"/>
    <n v="0"/>
    <n v="20284"/>
    <n v="20284"/>
    <n v="3084"/>
    <n v="1861"/>
    <n v="1695"/>
    <n v="15339"/>
    <s v="Can cover demand"/>
    <n v="0.89249999999999996"/>
    <m/>
    <n v="-0.89249999999999996"/>
    <m/>
    <m/>
    <m/>
    <x v="53"/>
    <m/>
    <m/>
    <m/>
    <m/>
    <m/>
    <m/>
    <x v="1"/>
    <x v="11"/>
    <m/>
    <m/>
    <m/>
    <m/>
    <m/>
    <m/>
    <m/>
    <m/>
    <m/>
  </r>
  <r>
    <s v="ASIND-00132"/>
    <s v="IND-00132"/>
    <s v="N"/>
    <s v="HuiLing Lau"/>
    <s v="IND FERRITE 220 OHMS 100MHZ .8 0HMS 0402"/>
    <s v="INDUCTOR"/>
    <s v="MURATA ELECTRONICS SINGAPORE (PTE)"/>
    <s v="MURATAELEC"/>
    <s v="BLM15BB221SN1D"/>
    <n v="10"/>
    <n v="10000"/>
    <n v="-46834"/>
    <m/>
    <s v="Delivery"/>
    <m/>
    <n v="17251"/>
    <n v="40000"/>
    <n v="0"/>
    <n v="57251"/>
    <n v="57251"/>
    <n v="56834"/>
    <n v="43394"/>
    <n v="37766"/>
    <n v="-82977"/>
    <s v="Cannot cover demand"/>
    <n v="1.8749999999999999E-2"/>
    <m/>
    <n v="-1.8749999999999999E-2"/>
    <m/>
    <m/>
    <m/>
    <x v="53"/>
    <m/>
    <m/>
    <m/>
    <m/>
    <m/>
    <m/>
    <x v="1"/>
    <x v="11"/>
    <m/>
    <m/>
    <m/>
    <m/>
    <m/>
    <m/>
    <m/>
    <m/>
    <m/>
  </r>
  <r>
    <s v="ASIND-00133"/>
    <s v="IND-00133"/>
    <s v="N"/>
    <s v="HuiLing Lau"/>
    <s v="IND FERRITE 220 OHMS 100MHZ .05OHMS 0805"/>
    <s v="INDUCTOR"/>
    <s v="MURATA ELECTRONICS SINGAPORE (PTE)"/>
    <s v="MURATAELEC"/>
    <s v="BLM21PG221SN1D"/>
    <n v="10"/>
    <n v="4000"/>
    <n v="-238110"/>
    <m/>
    <s v="Delivery"/>
    <m/>
    <n v="83794"/>
    <n v="156000"/>
    <n v="0"/>
    <n v="239794"/>
    <n v="239794"/>
    <n v="242110"/>
    <n v="99929"/>
    <n v="95320"/>
    <n v="-258245"/>
    <s v="Cannot cover demand"/>
    <n v="5.0000000000000001E-3"/>
    <m/>
    <n v="-5.0000000000000001E-3"/>
    <m/>
    <m/>
    <m/>
    <x v="53"/>
    <m/>
    <m/>
    <m/>
    <m/>
    <m/>
    <m/>
    <x v="1"/>
    <x v="11"/>
    <m/>
    <m/>
    <m/>
    <m/>
    <m/>
    <m/>
    <m/>
    <m/>
    <m/>
  </r>
  <r>
    <s v="ASIND-00135"/>
    <s v="IND-00135"/>
    <s v="N"/>
    <s v="HuiLing Lau"/>
    <s v="IND FERRITE 42 OHMS 100MHZ .008OHMS 0805"/>
    <s v="INDUCTOR"/>
    <s v="JABIL CIRCUIT SPORE PTE LTD (IMAC)"/>
    <s v="TAIYOYUDEN"/>
    <s v="FBMJ2125HS420-T"/>
    <n v="13"/>
    <n v="4000"/>
    <n v="-155325"/>
    <m/>
    <s v="Delivery"/>
    <m/>
    <n v="54852"/>
    <n v="116000"/>
    <n v="36000"/>
    <n v="170852"/>
    <n v="206852"/>
    <n v="159325"/>
    <n v="115942"/>
    <n v="119510"/>
    <n v="-220415"/>
    <s v="Cannot cover demand"/>
    <n v="1.7999999999999999E-2"/>
    <m/>
    <n v="-1.7999999999999999E-2"/>
    <m/>
    <m/>
    <m/>
    <x v="53"/>
    <m/>
    <m/>
    <m/>
    <m/>
    <m/>
    <m/>
    <x v="1"/>
    <x v="11"/>
    <m/>
    <m/>
    <m/>
    <m/>
    <m/>
    <m/>
    <m/>
    <m/>
    <m/>
  </r>
  <r>
    <s v="ASIND-00139"/>
    <s v="IND-00139"/>
    <s v="N"/>
    <s v="Eeling Khuan"/>
    <s v="IND 22UH 2.3A 4040"/>
    <s v="INDUCTOR"/>
    <s v="COILCRAFT"/>
    <s v="COILCRAFT"/>
    <s v="MSS1038-223MLC"/>
    <n v="7"/>
    <n v="250"/>
    <n v="-2511"/>
    <m/>
    <s v="PO"/>
    <m/>
    <n v="1040"/>
    <n v="1000"/>
    <n v="0"/>
    <n v="2040"/>
    <n v="2040"/>
    <n v="2761"/>
    <n v="1472"/>
    <n v="1272"/>
    <n v="-2193"/>
    <s v="Cannot cover demand"/>
    <n v="0.76"/>
    <m/>
    <n v="-0.76"/>
    <m/>
    <m/>
    <m/>
    <x v="53"/>
    <m/>
    <m/>
    <m/>
    <m/>
    <m/>
    <m/>
    <x v="1"/>
    <x v="11"/>
    <m/>
    <m/>
    <m/>
    <m/>
    <m/>
    <m/>
    <m/>
    <m/>
    <m/>
  </r>
  <r>
    <s v="ASIND-00142"/>
    <s v="IND-00142"/>
    <s v="N"/>
    <s v="Eeling Khuan"/>
    <s v="IND 0.47UH 20%,41A 1.0MOHM"/>
    <s v="INDUCTOR"/>
    <s v="MAG LAYERS SCIENTIFIC-TECHNICS"/>
    <s v="MAGLAYERS"/>
    <s v="MMD-12FD-R47M-V1-RU"/>
    <n v="13"/>
    <n v="2000"/>
    <n v="-135112"/>
    <m/>
    <s v="Delivery"/>
    <m/>
    <n v="72400"/>
    <n v="82000"/>
    <n v="0"/>
    <n v="154400"/>
    <n v="154400"/>
    <n v="137112"/>
    <n v="67638"/>
    <n v="60268"/>
    <n v="-132350"/>
    <s v="Cannot cover demand"/>
    <n v="0.39"/>
    <m/>
    <n v="-0.39"/>
    <m/>
    <m/>
    <m/>
    <x v="53"/>
    <m/>
    <m/>
    <m/>
    <m/>
    <m/>
    <m/>
    <x v="1"/>
    <x v="11"/>
    <m/>
    <m/>
    <m/>
    <m/>
    <m/>
    <m/>
    <m/>
    <m/>
    <m/>
  </r>
  <r>
    <s v="ASIND-00144"/>
    <s v="IND-00144"/>
    <s v="N"/>
    <s v="HuiLing Lau"/>
    <s v="IND FERRITE 330OHM 2.5A 50MOHM 0805"/>
    <s v="INDUCTOR"/>
    <s v="JABIL CIRCUIT SPORE PTE LTD (IMAC)"/>
    <s v="NICCOMP"/>
    <s v="NCB-H0805A331TR250F"/>
    <n v="13"/>
    <n v="4000"/>
    <n v="-23085"/>
    <m/>
    <s v="Delivery"/>
    <m/>
    <n v="26214"/>
    <n v="8000"/>
    <n v="0"/>
    <n v="34214"/>
    <n v="34214"/>
    <n v="27085"/>
    <n v="19806"/>
    <n v="18297"/>
    <n v="-20677"/>
    <s v="Cannot cover demand"/>
    <n v="7.7299999999999999E-3"/>
    <m/>
    <n v="-7.7299999999999999E-3"/>
    <m/>
    <m/>
    <m/>
    <x v="53"/>
    <m/>
    <m/>
    <m/>
    <m/>
    <m/>
    <m/>
    <x v="1"/>
    <x v="11"/>
    <m/>
    <m/>
    <m/>
    <m/>
    <m/>
    <m/>
    <m/>
    <m/>
    <m/>
  </r>
  <r>
    <s v="ASIND-00147"/>
    <s v="IND-00147"/>
    <s v="N"/>
    <s v="CHIEHTING TEH"/>
    <s v="IND  3.3UH  6A  2525"/>
    <s v="INDUCTOR"/>
    <s v="MAG LAYERS SCIENTIFIC-TECHNICS"/>
    <s v="MAGLAYERS"/>
    <s v="MMD-06CZ-3R3M-V1-RU"/>
    <n v="13"/>
    <n v="2000"/>
    <n v="-34869"/>
    <m/>
    <s v="Delivery"/>
    <m/>
    <n v="27698"/>
    <n v="6000"/>
    <n v="0"/>
    <n v="33698"/>
    <n v="33698"/>
    <n v="36869"/>
    <n v="26248"/>
    <n v="26735"/>
    <n v="-35419"/>
    <s v="Cannot cover demand"/>
    <n v="0.26394000000000001"/>
    <m/>
    <n v="-0.26394000000000001"/>
    <m/>
    <m/>
    <m/>
    <x v="53"/>
    <m/>
    <m/>
    <m/>
    <m/>
    <m/>
    <m/>
    <x v="1"/>
    <x v="11"/>
    <m/>
    <m/>
    <m/>
    <m/>
    <m/>
    <m/>
    <m/>
    <m/>
    <m/>
  </r>
  <r>
    <s v="ASIND-00148"/>
    <s v="IND-00148"/>
    <s v="N"/>
    <s v="Eeling Khuan"/>
    <s v="IND 18UH 10A 0.001OHMS 3318 SMT-2"/>
    <s v="INDUCTOR"/>
    <s v="LAIRD TECHNOLOGIES"/>
    <s v="LAIRDTECH"/>
    <s v="28F0181-1SR-10"/>
    <n v="9"/>
    <n v="5000"/>
    <n v="-184364"/>
    <m/>
    <s v="Delivery"/>
    <m/>
    <n v="123400"/>
    <n v="55000"/>
    <n v="0"/>
    <n v="178400"/>
    <n v="178400"/>
    <n v="189364"/>
    <n v="125321"/>
    <n v="130437"/>
    <n v="-191285"/>
    <s v="Cannot cover demand"/>
    <n v="9.2700000000000005E-2"/>
    <m/>
    <n v="-9.2700000000000005E-2"/>
    <m/>
    <m/>
    <m/>
    <x v="53"/>
    <m/>
    <m/>
    <m/>
    <m/>
    <m/>
    <m/>
    <x v="1"/>
    <x v="11"/>
    <m/>
    <m/>
    <m/>
    <m/>
    <m/>
    <m/>
    <m/>
    <m/>
    <m/>
  </r>
  <r>
    <s v="ASIND-00152"/>
    <s v="IND-00152"/>
    <s v="N"/>
    <s v="HuiLing Lau"/>
    <s v="FB 330OHM AT 100MHZ 50MOHM 2.5A 0805"/>
    <s v="INDUCTOR"/>
    <s v="JABIL CIRCUIT SPORE PTE LTD (IMAC)"/>
    <s v="TDK"/>
    <s v="MPZ2012S331AT000"/>
    <n v="21"/>
    <n v="8000"/>
    <n v="7766"/>
    <m/>
    <s v="Delivery"/>
    <m/>
    <n v="9003"/>
    <n v="0"/>
    <n v="0"/>
    <n v="9003"/>
    <n v="9003"/>
    <n v="234"/>
    <n v="66"/>
    <n v="66"/>
    <n v="8703"/>
    <s v="Can cover demand"/>
    <n v="1.2500000000000001E-2"/>
    <m/>
    <n v="-1.2500000000000001E-2"/>
    <m/>
    <m/>
    <m/>
    <x v="53"/>
    <m/>
    <m/>
    <m/>
    <m/>
    <m/>
    <m/>
    <x v="1"/>
    <x v="11"/>
    <m/>
    <m/>
    <m/>
    <m/>
    <m/>
    <m/>
    <m/>
    <m/>
    <m/>
  </r>
  <r>
    <s v="ASIND-00154"/>
    <s v="IND-00154"/>
    <s v="N"/>
    <s v="HuiLing Lau"/>
    <s v="IND 0.36UH 60A SMT-2"/>
    <s v="INDUCTOR"/>
    <s v="MAG LAYERS SCIENTIFIC-TECHNICS"/>
    <s v="MAGLAYERS"/>
    <s v="MMD-10DZ-R36M-V1-RU"/>
    <n v="13"/>
    <n v="2500"/>
    <n v="-39569"/>
    <m/>
    <s v="Delivery"/>
    <m/>
    <n v="30998"/>
    <n v="16500"/>
    <n v="37500"/>
    <n v="47498"/>
    <n v="84998"/>
    <n v="42069"/>
    <n v="33156"/>
    <n v="14757"/>
    <n v="-44227"/>
    <s v="Cannot cover demand"/>
    <n v="0.46"/>
    <m/>
    <n v="-0.46"/>
    <m/>
    <m/>
    <m/>
    <x v="53"/>
    <m/>
    <m/>
    <m/>
    <m/>
    <m/>
    <m/>
    <x v="1"/>
    <x v="11"/>
    <m/>
    <m/>
    <m/>
    <m/>
    <m/>
    <m/>
    <m/>
    <m/>
    <m/>
  </r>
  <r>
    <s v="ASIND-00156"/>
    <s v="IND-00156"/>
    <s v="N"/>
    <s v="Joalin Chee"/>
    <s v="IND 0.15UH 15% 41A 0.29MOHM"/>
    <s v="INDUCTOR"/>
    <s v="ARROW ELECTRONICS ASIA (S) PTE. LTD"/>
    <s v="EATON"/>
    <s v="FP1007R3-R15-R"/>
    <n v="25"/>
    <n v="650"/>
    <n v="-8472"/>
    <m/>
    <s v="Delivery"/>
    <m/>
    <n v="3421"/>
    <n v="0"/>
    <n v="11700"/>
    <n v="3421"/>
    <n v="15121"/>
    <n v="9122"/>
    <n v="6010"/>
    <n v="5209"/>
    <n v="-11711"/>
    <s v="Cannot cover demand"/>
    <n v="0.14000000000000001"/>
    <m/>
    <n v="-0.14000000000000001"/>
    <m/>
    <m/>
    <m/>
    <x v="53"/>
    <m/>
    <m/>
    <m/>
    <m/>
    <m/>
    <m/>
    <x v="1"/>
    <x v="11"/>
    <m/>
    <m/>
    <m/>
    <m/>
    <m/>
    <m/>
    <m/>
    <m/>
    <m/>
  </r>
  <r>
    <s v="ASIND-00158"/>
    <s v="IND-00158"/>
    <s v="N"/>
    <s v="Eeling Khuan"/>
    <s v="IND 0.47UH 20% 32A 2 MOHM SMT-2"/>
    <s v="INDUCTOR"/>
    <s v="VISHAY INTERTECHNOLOGY ASIA PTE LTD"/>
    <s v="VISHAY"/>
    <s v="IHLP5050CEERR47M01"/>
    <n v="65"/>
    <n v="500"/>
    <n v="88"/>
    <m/>
    <s v="Delivery"/>
    <m/>
    <n v="1855"/>
    <n v="0"/>
    <n v="0"/>
    <n v="1855"/>
    <n v="1855"/>
    <n v="412"/>
    <n v="290"/>
    <n v="270"/>
    <n v="1153"/>
    <s v="Can cover demand"/>
    <n v="0.64"/>
    <m/>
    <n v="-0.64"/>
    <m/>
    <m/>
    <m/>
    <x v="53"/>
    <m/>
    <m/>
    <m/>
    <m/>
    <m/>
    <m/>
    <x v="1"/>
    <x v="11"/>
    <m/>
    <m/>
    <m/>
    <m/>
    <m/>
    <m/>
    <m/>
    <m/>
    <m/>
  </r>
  <r>
    <s v="ASIND-00159"/>
    <s v="IND-00159"/>
    <s v="N"/>
    <s v="CHIEHTING TEH"/>
    <s v="IND 100UH 20% 0.19A 3.4OHM SMT-2"/>
    <s v="INDUCTOR"/>
    <s v="COILCRAFT"/>
    <s v="COILCRAFT"/>
    <s v="LPS3015-104MRC"/>
    <n v="11"/>
    <n v="1000"/>
    <n v="1000"/>
    <m/>
    <s v="PO"/>
    <m/>
    <n v="730"/>
    <n v="0"/>
    <n v="0"/>
    <n v="730"/>
    <n v="730"/>
    <n v="0"/>
    <n v="0"/>
    <n v="0"/>
    <n v="730"/>
    <s v="No demand"/>
    <n v="0.63360000000000005"/>
    <m/>
    <n v="-0.63360000000000005"/>
    <m/>
    <m/>
    <m/>
    <x v="53"/>
    <m/>
    <m/>
    <m/>
    <m/>
    <m/>
    <m/>
    <x v="1"/>
    <x v="11"/>
    <m/>
    <m/>
    <m/>
    <m/>
    <m/>
    <m/>
    <m/>
    <m/>
    <m/>
  </r>
  <r>
    <s v="ASIND-00160"/>
    <s v="IND-00160"/>
    <s v="N"/>
    <s v="HuiLing Lau"/>
    <s v="IND 1UH 27-47MOHMS 3.8A 4X4.8MM SMT-2"/>
    <s v="INDUCTOR"/>
    <s v="JABIL CIRCUIT SPORE PTE LTD (IMAC)"/>
    <s v="NICCOMP"/>
    <s v="NPIM42B1R0MTRF"/>
    <n v="13"/>
    <n v="2000"/>
    <n v="874"/>
    <m/>
    <s v="Delivery"/>
    <m/>
    <n v="1323"/>
    <n v="0"/>
    <n v="0"/>
    <n v="1323"/>
    <n v="1323"/>
    <n v="1126"/>
    <n v="0"/>
    <n v="0"/>
    <n v="197"/>
    <s v="Can cover demand"/>
    <n v="0.28643999999999997"/>
    <m/>
    <n v="-0.28643999999999997"/>
    <m/>
    <m/>
    <m/>
    <x v="53"/>
    <m/>
    <m/>
    <m/>
    <m/>
    <m/>
    <m/>
    <x v="1"/>
    <x v="11"/>
    <m/>
    <m/>
    <m/>
    <m/>
    <m/>
    <m/>
    <m/>
    <m/>
    <m/>
  </r>
  <r>
    <s v="ASIND-00161"/>
    <s v="IND-00161"/>
    <s v="N"/>
    <s v="HuiLing Lau"/>
    <s v="IND 1UH 20% 7A 2020"/>
    <s v="INDUCTOR"/>
    <s v="MAG LAYERS SCIENTIFIC-TECHNICS"/>
    <s v="MAGLAYERS"/>
    <s v="MMD-05BZ-1R0M-V1-RU"/>
    <n v="13"/>
    <n v="5000"/>
    <n v="-64382"/>
    <m/>
    <s v="Delivery"/>
    <m/>
    <n v="9471"/>
    <n v="18000"/>
    <n v="42000"/>
    <n v="27471"/>
    <n v="69471"/>
    <n v="69382"/>
    <n v="11955"/>
    <n v="11825"/>
    <n v="-71866"/>
    <s v="Cannot cover demand"/>
    <n v="0.27500000000000002"/>
    <m/>
    <n v="-0.27500000000000002"/>
    <m/>
    <m/>
    <m/>
    <x v="53"/>
    <m/>
    <m/>
    <m/>
    <m/>
    <m/>
    <m/>
    <x v="1"/>
    <x v="11"/>
    <m/>
    <m/>
    <m/>
    <m/>
    <m/>
    <m/>
    <m/>
    <m/>
    <m/>
  </r>
  <r>
    <s v="ASIND-00162"/>
    <s v="IND-00162"/>
    <s v="N"/>
    <s v="HuiLing Lau"/>
    <s v="IND FERRITE 180OHM 1.5A 0603"/>
    <s v="INDUCTOR"/>
    <s v="MURATA ELECTRONICS SINGAPORE (PTE)"/>
    <s v="MURATAELEC"/>
    <s v="BLM18PG181SN1D"/>
    <n v="10"/>
    <n v="4000"/>
    <n v="-102456"/>
    <m/>
    <s v="Delivery"/>
    <m/>
    <n v="33976"/>
    <n v="68000"/>
    <n v="0"/>
    <n v="101976"/>
    <n v="101976"/>
    <n v="106456"/>
    <n v="63813"/>
    <n v="50619"/>
    <n v="-136293"/>
    <s v="Cannot cover demand"/>
    <n v="1.0749999999999999E-2"/>
    <m/>
    <n v="-1.0749999999999999E-2"/>
    <m/>
    <m/>
    <m/>
    <x v="53"/>
    <m/>
    <m/>
    <m/>
    <m/>
    <m/>
    <m/>
    <x v="1"/>
    <x v="11"/>
    <m/>
    <m/>
    <m/>
    <m/>
    <m/>
    <m/>
    <m/>
    <m/>
    <m/>
  </r>
  <r>
    <s v="ASIND-00164"/>
    <s v="IND-00164"/>
    <s v="N"/>
    <s v="HuiLing Lau"/>
    <s v="IND 0.22UH 20% 0.6A 0603"/>
    <s v="INDUCTOR"/>
    <s v="JABIL CIRCUIT SPORE PTE LTD (IMAC)"/>
    <s v="TDK"/>
    <s v="MLZ1608DR22DT000"/>
    <n v="21"/>
    <n v="8000"/>
    <n v="6707"/>
    <m/>
    <s v="Delivery"/>
    <m/>
    <n v="1666"/>
    <n v="0"/>
    <n v="8000"/>
    <n v="1666"/>
    <n v="9666"/>
    <n v="1293"/>
    <n v="684"/>
    <n v="684"/>
    <n v="-311"/>
    <s v="Cannot cover demand"/>
    <n v="3.125E-2"/>
    <m/>
    <n v="-3.125E-2"/>
    <m/>
    <m/>
    <m/>
    <x v="53"/>
    <m/>
    <m/>
    <m/>
    <m/>
    <m/>
    <m/>
    <x v="1"/>
    <x v="11"/>
    <m/>
    <m/>
    <m/>
    <m/>
    <m/>
    <m/>
    <m/>
    <m/>
    <m/>
  </r>
  <r>
    <s v="ASIND-00168"/>
    <s v="IND-00168"/>
    <s v="N"/>
    <s v="Joalin Chee"/>
    <s v="IND FERRITE 65 NH .032MOHM 24A SMT-2"/>
    <s v="INDUCTOR"/>
    <s v="ARROW ELECTRONICS ASIA (S) PTE. LTD"/>
    <s v="EATON"/>
    <s v="FP0404R1-R065-R"/>
    <n v="21"/>
    <n v="1800"/>
    <n v="-7721"/>
    <m/>
    <s v="Delivery"/>
    <m/>
    <n v="3102"/>
    <n v="9000"/>
    <n v="5400"/>
    <n v="12102"/>
    <n v="17502"/>
    <n v="9521"/>
    <n v="7504"/>
    <n v="8008"/>
    <n v="-13923"/>
    <s v="Cannot cover demand"/>
    <n v="0.26700000000000002"/>
    <m/>
    <n v="-0.26700000000000002"/>
    <m/>
    <m/>
    <m/>
    <x v="53"/>
    <m/>
    <m/>
    <m/>
    <m/>
    <m/>
    <m/>
    <x v="1"/>
    <x v="11"/>
    <m/>
    <m/>
    <m/>
    <m/>
    <m/>
    <m/>
    <m/>
    <m/>
    <m/>
  </r>
  <r>
    <s v="ASIND-00172"/>
    <s v="IND-00172"/>
    <s v="N"/>
    <s v="Joalin Chee"/>
    <s v="IND, 170NH, 10%, 61A"/>
    <s v="INDUCTOR"/>
    <s v="ARROW ELECTRONICS ASIA (S) PTE. LTD"/>
    <s v="EATON"/>
    <s v="FP1007R3-R17-R"/>
    <n v="23"/>
    <n v="650"/>
    <n v="450"/>
    <m/>
    <s v="Delivery"/>
    <m/>
    <n v="89520"/>
    <n v="0"/>
    <n v="0"/>
    <n v="89520"/>
    <n v="89520"/>
    <n v="200"/>
    <n v="240"/>
    <n v="240"/>
    <n v="89080"/>
    <s v="Can cover demand"/>
    <n v="0.32"/>
    <m/>
    <n v="-0.32"/>
    <m/>
    <m/>
    <m/>
    <x v="53"/>
    <m/>
    <m/>
    <m/>
    <m/>
    <m/>
    <m/>
    <x v="1"/>
    <x v="11"/>
    <m/>
    <m/>
    <m/>
    <m/>
    <m/>
    <m/>
    <m/>
    <m/>
    <m/>
  </r>
  <r>
    <s v="ASIND-00173"/>
    <s v="IND-00173"/>
    <s v="N"/>
    <s v="Eeling Khuan"/>
    <s v="IND 0.47UH 20% 30A 1.53 MOHM 4040"/>
    <s v="INDUCTOR"/>
    <s v="FUTURE ELECTRONICS"/>
    <s v="ABRACON"/>
    <s v="ASPI-1040HI-R47M-T05"/>
    <n v="21"/>
    <n v="10000"/>
    <n v="-85298"/>
    <m/>
    <s v="Delivery"/>
    <m/>
    <n v="40745"/>
    <n v="40000"/>
    <n v="30000"/>
    <n v="80745"/>
    <n v="110745"/>
    <n v="95298"/>
    <n v="3801"/>
    <n v="3396"/>
    <n v="-58354"/>
    <s v="Cannot cover demand"/>
    <n v="0.26"/>
    <m/>
    <n v="-0.26"/>
    <m/>
    <m/>
    <m/>
    <x v="53"/>
    <m/>
    <m/>
    <m/>
    <m/>
    <m/>
    <m/>
    <x v="1"/>
    <x v="11"/>
    <m/>
    <m/>
    <m/>
    <m/>
    <m/>
    <m/>
    <m/>
    <m/>
    <m/>
  </r>
  <r>
    <s v="ASIND-00176"/>
    <s v="IND-00176"/>
    <s v="N"/>
    <s v="HuiLing Lau"/>
    <s v="IND FERRITE 330 OHM 100 MHZ 1.5A 0603"/>
    <s v="INDUCTOR"/>
    <s v="JABIL CIRCUIT SPORE PTE LTD (IMAC)"/>
    <s v="TDK"/>
    <s v="MPZ1608S331ATA00"/>
    <n v="17"/>
    <n v="8000"/>
    <n v="-1552717"/>
    <m/>
    <s v="Delivery"/>
    <m/>
    <n v="721658"/>
    <n v="424000"/>
    <n v="676000"/>
    <n v="1145658"/>
    <n v="1821658"/>
    <n v="1560717"/>
    <n v="80862"/>
    <n v="81165"/>
    <n v="-919921"/>
    <s v="Cannot cover demand"/>
    <n v="9.2999999999999992E-3"/>
    <m/>
    <n v="-9.2999999999999992E-3"/>
    <m/>
    <m/>
    <m/>
    <x v="53"/>
    <m/>
    <m/>
    <m/>
    <m/>
    <m/>
    <m/>
    <x v="1"/>
    <x v="11"/>
    <m/>
    <m/>
    <m/>
    <m/>
    <m/>
    <m/>
    <m/>
    <m/>
    <m/>
  </r>
  <r>
    <s v="ASIND-00177"/>
    <s v="IND-00177"/>
    <s v="N"/>
    <s v="HuiLing Lau"/>
    <s v="IND FERRITE 470 OHM 1A 0603"/>
    <s v="INDUCTOR"/>
    <s v="MURATA ELECTRONICS SINGAPORE (PTE)"/>
    <s v="MURATAELEC"/>
    <s v="BLM18PG471SN1D"/>
    <n v="10"/>
    <n v="4000"/>
    <n v="-600650"/>
    <m/>
    <s v="Delivery"/>
    <m/>
    <n v="205776"/>
    <n v="396000"/>
    <n v="0"/>
    <n v="601776"/>
    <n v="601776"/>
    <n v="604650"/>
    <n v="425321"/>
    <n v="419077"/>
    <n v="-824195"/>
    <s v="Cannot cover demand"/>
    <n v="2.7899999999999999E-3"/>
    <m/>
    <n v="-2.7899999999999999E-3"/>
    <m/>
    <m/>
    <m/>
    <x v="53"/>
    <m/>
    <m/>
    <m/>
    <m/>
    <m/>
    <m/>
    <x v="1"/>
    <x v="11"/>
    <m/>
    <m/>
    <m/>
    <m/>
    <m/>
    <m/>
    <m/>
    <m/>
    <m/>
  </r>
  <r>
    <s v="ASIND-00178"/>
    <s v="IND-00178"/>
    <s v="N"/>
    <s v="HuiLing Lau"/>
    <s v="IND FERRITE 220 OHM 100MHZ 2.2A 0603"/>
    <s v="INDUCTOR"/>
    <s v="JABIL CIRCUIT SPORE PTE LTD (IMAC)"/>
    <s v="TDK"/>
    <s v="MPZ1608S221ATA00"/>
    <n v="17"/>
    <n v="8000"/>
    <n v="-2814885"/>
    <m/>
    <s v="Delivery"/>
    <m/>
    <n v="1248843"/>
    <n v="1168000"/>
    <n v="1232000"/>
    <n v="2416843"/>
    <n v="3648843"/>
    <n v="2822885"/>
    <n v="1274195"/>
    <n v="1288027"/>
    <n v="-2848237"/>
    <s v="Cannot cover demand"/>
    <n v="1.188E-2"/>
    <m/>
    <n v="-1.188E-2"/>
    <m/>
    <m/>
    <m/>
    <x v="53"/>
    <m/>
    <m/>
    <m/>
    <m/>
    <m/>
    <m/>
    <x v="1"/>
    <x v="11"/>
    <m/>
    <m/>
    <m/>
    <m/>
    <m/>
    <m/>
    <m/>
    <m/>
    <m/>
  </r>
  <r>
    <s v="ASIND-00179"/>
    <s v="IND-00179"/>
    <s v="N"/>
    <s v="HuiLing Lau"/>
    <s v="IND 4.7UH 20% 70MOHM 2A SMD-2"/>
    <s v="INDUCTOR"/>
    <s v="JABIL CIRCUIT SPORE PTE LTD (IMAC)"/>
    <s v="TAIYOYUDEN"/>
    <s v="NRS4018T 4R7MDGJ"/>
    <n v="13"/>
    <n v="3500"/>
    <n v="-164932"/>
    <m/>
    <s v="Delivery"/>
    <m/>
    <n v="85720"/>
    <n v="126000"/>
    <n v="0"/>
    <n v="211720"/>
    <n v="211720"/>
    <n v="168432"/>
    <n v="128401"/>
    <n v="127270"/>
    <n v="-211113"/>
    <s v="Cannot cover demand"/>
    <n v="7.0879999999999999E-2"/>
    <m/>
    <n v="-7.0879999999999999E-2"/>
    <m/>
    <m/>
    <m/>
    <x v="53"/>
    <m/>
    <m/>
    <m/>
    <m/>
    <m/>
    <m/>
    <x v="1"/>
    <x v="11"/>
    <m/>
    <m/>
    <m/>
    <m/>
    <m/>
    <m/>
    <m/>
    <m/>
    <m/>
  </r>
  <r>
    <s v="ASIND-00180"/>
    <s v="IND-00180"/>
    <s v="N"/>
    <s v="HuiLing Lau"/>
    <s v="IND 0.47UH 20% 17.5A 4 MOHM 2525-2"/>
    <s v="INDUCTOR"/>
    <s v="JABIL CIRCUIT SPORE PTE LTD (IMAC)"/>
    <s v="VISHAY"/>
    <s v="IHLP2525CZERR47M01"/>
    <n v="31"/>
    <n v="2000"/>
    <n v="-33119"/>
    <m/>
    <s v="Delivery"/>
    <m/>
    <n v="15038"/>
    <n v="26000"/>
    <n v="18000"/>
    <n v="41038"/>
    <n v="59038"/>
    <n v="35119"/>
    <n v="19962"/>
    <n v="20166"/>
    <n v="-40043"/>
    <s v="Cannot cover demand"/>
    <n v="0.46"/>
    <m/>
    <n v="-0.46"/>
    <m/>
    <m/>
    <m/>
    <x v="53"/>
    <m/>
    <m/>
    <m/>
    <m/>
    <m/>
    <m/>
    <x v="1"/>
    <x v="11"/>
    <m/>
    <m/>
    <m/>
    <m/>
    <m/>
    <m/>
    <m/>
    <m/>
    <m/>
  </r>
  <r>
    <s v="ASIND-00184"/>
    <s v="IND-00184"/>
    <s v="N"/>
    <s v="Joalin Chee"/>
    <s v="IND 0.22UH 10% 35A 0.5MOHM"/>
    <s v="INDUCTOR"/>
    <s v="ARROW ELECTRONICS ASIA (S) PTE. LTD"/>
    <s v="EATON"/>
    <s v="FP0807R1-R22-R"/>
    <n v="15"/>
    <n v="600"/>
    <n v="-34923"/>
    <m/>
    <s v="Delivery"/>
    <m/>
    <n v="37077"/>
    <n v="4200"/>
    <n v="3600"/>
    <n v="41277"/>
    <n v="44877"/>
    <n v="35523"/>
    <n v="3735"/>
    <n v="3633"/>
    <n v="-2181"/>
    <s v="Cannot cover demand"/>
    <n v="0.20799999999999999"/>
    <m/>
    <n v="-0.20799999999999999"/>
    <m/>
    <m/>
    <m/>
    <x v="53"/>
    <m/>
    <m/>
    <m/>
    <m/>
    <m/>
    <m/>
    <x v="1"/>
    <x v="11"/>
    <m/>
    <m/>
    <m/>
    <m/>
    <m/>
    <m/>
    <m/>
    <m/>
    <m/>
  </r>
  <r>
    <s v="ASIND-00185"/>
    <s v="IND-00185"/>
    <s v="N"/>
    <s v="Joalin Chee"/>
    <s v="IND 150NH 15% 61A .29M 5% 70A SATR SMT-2"/>
    <s v="INDUCTOR"/>
    <s v="ARROW ELECTRONICS ASIA (S) PTE. LTD"/>
    <s v="EATON"/>
    <s v="FP1007R3-R15-R"/>
    <n v="21"/>
    <n v="650"/>
    <n v="-202612"/>
    <m/>
    <s v="Delivery"/>
    <m/>
    <n v="75061"/>
    <n v="152750"/>
    <n v="79950"/>
    <n v="227811"/>
    <n v="307761"/>
    <n v="203262"/>
    <n v="98540"/>
    <n v="98448"/>
    <n v="-226741"/>
    <s v="Cannot cover demand"/>
    <n v="0.17599999999999999"/>
    <m/>
    <n v="-0.17599999999999999"/>
    <m/>
    <m/>
    <m/>
    <x v="53"/>
    <m/>
    <m/>
    <m/>
    <m/>
    <m/>
    <m/>
    <x v="1"/>
    <x v="11"/>
    <m/>
    <m/>
    <m/>
    <m/>
    <m/>
    <m/>
    <m/>
    <m/>
    <m/>
  </r>
  <r>
    <s v="ASIND-00186"/>
    <s v="IND-00186"/>
    <s v="N"/>
    <s v="HuiLing Lau"/>
    <s v="IND 2.7 NH 20% 800MA 0402"/>
    <s v="INDUCTOR"/>
    <s v="MURATA ELECTRONICS SINGAPORE (PTE)"/>
    <s v="MURATAELEC"/>
    <s v="LQW15AN2N7D00D"/>
    <n v="11"/>
    <n v="10000"/>
    <n v="-330272"/>
    <m/>
    <s v="Delivery"/>
    <m/>
    <n v="119046"/>
    <n v="230000"/>
    <n v="0"/>
    <n v="349046"/>
    <n v="349046"/>
    <n v="340272"/>
    <n v="299880"/>
    <n v="297000"/>
    <n v="-521106"/>
    <s v="Cannot cover demand"/>
    <n v="3.7499999999999999E-2"/>
    <m/>
    <n v="-3.7499999999999999E-2"/>
    <m/>
    <m/>
    <m/>
    <x v="53"/>
    <m/>
    <m/>
    <m/>
    <m/>
    <m/>
    <m/>
    <x v="1"/>
    <x v="11"/>
    <m/>
    <m/>
    <m/>
    <m/>
    <m/>
    <m/>
    <m/>
    <m/>
    <m/>
  </r>
  <r>
    <s v="ASIND-00187"/>
    <s v="IND-00187"/>
    <s v="N"/>
    <s v="HuiLing Lau"/>
    <s v="IND  FERRITE  600 OHM 100M"/>
    <s v="INDUCTOR"/>
    <s v="MURATA ELECTRONICS SINGAPORE (PTE)"/>
    <s v="MURATAELEC"/>
    <s v="BLM18KG601SN1D"/>
    <n v="11"/>
    <n v="4000"/>
    <n v="-2575501"/>
    <m/>
    <s v="Delivery"/>
    <m/>
    <n v="775517"/>
    <n v="1708000"/>
    <n v="0"/>
    <n v="2483517"/>
    <n v="2483517"/>
    <n v="2579501"/>
    <n v="883883"/>
    <n v="843004"/>
    <n v="-2687867"/>
    <s v="Cannot cover demand"/>
    <n v="1.163E-2"/>
    <m/>
    <n v="-1.163E-2"/>
    <m/>
    <m/>
    <m/>
    <x v="53"/>
    <m/>
    <m/>
    <m/>
    <m/>
    <m/>
    <m/>
    <x v="1"/>
    <x v="11"/>
    <m/>
    <m/>
    <m/>
    <m/>
    <m/>
    <m/>
    <m/>
    <m/>
    <m/>
  </r>
  <r>
    <s v="ASIND-00188"/>
    <s v="IND-00188"/>
    <s v="N"/>
    <s v="HuiLing Lau"/>
    <s v="IND FERRITE 600 OHM 100MHZ 2A 0805"/>
    <s v="INDUCTOR"/>
    <s v="JABIL CIRCUIT SPORE PTE LTD (IMAC)"/>
    <s v="TDK"/>
    <s v="MPZ2012S601AT000"/>
    <n v="17"/>
    <n v="8000"/>
    <n v="-756033"/>
    <m/>
    <s v="Delivery"/>
    <m/>
    <n v="375385"/>
    <n v="132000"/>
    <n v="528000"/>
    <n v="507385"/>
    <n v="1035385"/>
    <n v="764033"/>
    <n v="280930"/>
    <n v="272157"/>
    <n v="-669578"/>
    <s v="Cannot cover demand"/>
    <n v="8.26E-3"/>
    <m/>
    <n v="-8.26E-3"/>
    <m/>
    <m/>
    <m/>
    <x v="53"/>
    <m/>
    <m/>
    <m/>
    <m/>
    <m/>
    <m/>
    <x v="1"/>
    <x v="11"/>
    <m/>
    <m/>
    <m/>
    <m/>
    <m/>
    <m/>
    <m/>
    <m/>
    <m/>
  </r>
  <r>
    <s v="ASIND-00189"/>
    <s v="IND-00189"/>
    <s v="N"/>
    <s v="Eeling Khuan"/>
    <s v="IND 0.47UH 20% 11.5A 2020"/>
    <s v="INDUCTOR"/>
    <s v="MAG LAYERS SCIENTIFIC-TECHNICS"/>
    <s v="MAGLAYERS"/>
    <s v="MMD-05BZ-R47M-V1-RU"/>
    <n v="9"/>
    <n v="2000"/>
    <n v="-41054"/>
    <m/>
    <s v="Delivery"/>
    <m/>
    <n v="26280"/>
    <n v="14000"/>
    <n v="0"/>
    <n v="40280"/>
    <n v="40280"/>
    <n v="43054"/>
    <n v="19636"/>
    <n v="18921"/>
    <n v="-36410"/>
    <s v="Cannot cover demand"/>
    <n v="0.36749999999999999"/>
    <m/>
    <n v="-0.36749999999999999"/>
    <m/>
    <m/>
    <m/>
    <x v="53"/>
    <m/>
    <m/>
    <m/>
    <m/>
    <m/>
    <m/>
    <x v="1"/>
    <x v="11"/>
    <m/>
    <m/>
    <m/>
    <m/>
    <m/>
    <m/>
    <m/>
    <m/>
    <m/>
  </r>
  <r>
    <s v="ASIND-00190"/>
    <s v="IND-00190"/>
    <s v="N"/>
    <s v="HuiLing Lau"/>
    <s v="IND FERRITE 220 OHMS 100MHZ .45OHMS 0603"/>
    <s v="INDUCTOR"/>
    <s v="MURATA ELECTRONICS SINGAPORE (PTE)"/>
    <s v="MURATAELEC"/>
    <s v="BLM18BB221SN1D"/>
    <n v="10"/>
    <n v="4000"/>
    <n v="2340"/>
    <m/>
    <s v="Delivery"/>
    <m/>
    <n v="100847"/>
    <n v="0"/>
    <n v="0"/>
    <n v="100847"/>
    <n v="100847"/>
    <n v="1660"/>
    <n v="921"/>
    <n v="921"/>
    <n v="98266"/>
    <s v="Can cover demand"/>
    <n v="3.0000000000000001E-3"/>
    <m/>
    <n v="-3.0000000000000001E-3"/>
    <m/>
    <m/>
    <m/>
    <x v="53"/>
    <m/>
    <m/>
    <m/>
    <m/>
    <m/>
    <m/>
    <x v="1"/>
    <x v="11"/>
    <m/>
    <m/>
    <m/>
    <m/>
    <m/>
    <m/>
    <m/>
    <m/>
    <m/>
  </r>
  <r>
    <s v="ASIND-00191"/>
    <s v="IND-00191"/>
    <s v="N"/>
    <s v="Joalin Chee"/>
    <s v="IND .47UH 15% 33A .88MOHM 40/57A S SMT-2"/>
    <s v="INDUCTOR"/>
    <s v="ARROW ELECTRONICS ASIA (S) PTE. LTD"/>
    <s v="EATON"/>
    <s v="HC9-R47-R"/>
    <n v="22"/>
    <n v="450"/>
    <n v="-3162"/>
    <m/>
    <s v="Delivery"/>
    <m/>
    <n v="3119"/>
    <n v="1350"/>
    <n v="900"/>
    <n v="4469"/>
    <n v="5369"/>
    <n v="3612"/>
    <n v="1704"/>
    <n v="774"/>
    <n v="-2197"/>
    <s v="Cannot cover demand"/>
    <n v="0.71909999999999996"/>
    <m/>
    <n v="-0.71909999999999996"/>
    <m/>
    <m/>
    <m/>
    <x v="53"/>
    <m/>
    <m/>
    <m/>
    <m/>
    <m/>
    <m/>
    <x v="1"/>
    <x v="11"/>
    <m/>
    <m/>
    <m/>
    <m/>
    <m/>
    <m/>
    <m/>
    <m/>
    <m/>
  </r>
  <r>
    <s v="ASIND-00192"/>
    <s v="IND-00192"/>
    <s v="N"/>
    <s v="HuiLing Lau"/>
    <s v="IND 0.19UH 90A 0.00095 OHMS SMT-2"/>
    <s v="INDUCTOR"/>
    <s v="JABIL CIRCUIT SPORE PTE LTD (IMAC)"/>
    <s v="VISHAY"/>
    <s v="IHLP4040DZERR19M01"/>
    <n v="83"/>
    <n v="500"/>
    <n v="-989"/>
    <m/>
    <s v="Delivery"/>
    <m/>
    <n v="3839"/>
    <n v="0"/>
    <n v="0"/>
    <n v="3839"/>
    <n v="3839"/>
    <n v="1489"/>
    <n v="568"/>
    <n v="604"/>
    <n v="1782"/>
    <s v="Can cover demand"/>
    <n v="0.98"/>
    <m/>
    <n v="-0.98"/>
    <m/>
    <m/>
    <m/>
    <x v="53"/>
    <m/>
    <m/>
    <m/>
    <m/>
    <m/>
    <m/>
    <x v="1"/>
    <x v="11"/>
    <m/>
    <m/>
    <m/>
    <m/>
    <m/>
    <m/>
    <m/>
    <m/>
    <m/>
  </r>
  <r>
    <s v="ASIND-00193"/>
    <s v="IND-00193"/>
    <s v="N"/>
    <s v="HuiLing Lau"/>
    <s v="IND 0.47UH 7A 16MOHM SMT-2"/>
    <s v="INDUCTOR"/>
    <s v="JABIL CIRCUIT SPORE PTE LTD (IMAC)"/>
    <s v="VISHAY"/>
    <s v="IHLP1616BZERR47M11"/>
    <n v="51"/>
    <n v="4000"/>
    <n v="4000"/>
    <m/>
    <s v="Delivery"/>
    <m/>
    <n v="2605"/>
    <n v="0"/>
    <n v="0"/>
    <n v="2605"/>
    <n v="2605"/>
    <n v="0"/>
    <n v="0"/>
    <n v="0"/>
    <n v="2605"/>
    <s v="No demand"/>
    <n v="0.46500000000000002"/>
    <m/>
    <n v="-0.46500000000000002"/>
    <m/>
    <m/>
    <m/>
    <x v="53"/>
    <m/>
    <m/>
    <m/>
    <m/>
    <m/>
    <m/>
    <x v="1"/>
    <x v="11"/>
    <m/>
    <m/>
    <m/>
    <m/>
    <m/>
    <m/>
    <m/>
    <m/>
    <m/>
  </r>
  <r>
    <s v="ASIND-00198"/>
    <s v="IND-00198"/>
    <s v="N"/>
    <s v="Eeling Khuan"/>
    <s v="IND 0.22UH 20% 38A 1.3 MOHM SMT-2"/>
    <s v="INDUCTOR"/>
    <s v="MAG LAYERS SCIENTIFIC-TECHNICS"/>
    <s v="MAGLAYERS"/>
    <s v="MMD-12CE-R22M-V1-RU"/>
    <n v="9"/>
    <n v="2500"/>
    <n v="2468"/>
    <m/>
    <s v="Delivery"/>
    <m/>
    <n v="278"/>
    <n v="0"/>
    <n v="0"/>
    <n v="278"/>
    <n v="278"/>
    <n v="32"/>
    <n v="42"/>
    <n v="42"/>
    <n v="204"/>
    <s v="Can cover demand"/>
    <n v="1.5"/>
    <m/>
    <n v="-1.5"/>
    <m/>
    <m/>
    <m/>
    <x v="53"/>
    <m/>
    <m/>
    <m/>
    <m/>
    <m/>
    <m/>
    <x v="1"/>
    <x v="11"/>
    <m/>
    <m/>
    <m/>
    <m/>
    <m/>
    <m/>
    <m/>
    <m/>
    <m/>
  </r>
  <r>
    <s v="ASIND-00200"/>
    <s v="IND-00200"/>
    <s v="N"/>
    <s v="Siewean Lim"/>
    <s v="IND FERR 1000OHMS 100MHZ 1100OHMS RC0603"/>
    <s v="INDUCTOR"/>
    <s v="WURTH ELECTRONICS SINGAPORE PTE LTD"/>
    <s v="WURTHELEK"/>
    <s v="742861210"/>
    <n v="10"/>
    <n v="4000"/>
    <n v="4000"/>
    <m/>
    <s v="PO"/>
    <m/>
    <n v="495"/>
    <n v="0"/>
    <n v="0"/>
    <n v="495"/>
    <n v="495"/>
    <n v="0"/>
    <n v="0"/>
    <n v="0"/>
    <n v="495"/>
    <s v="No demand"/>
    <n v="0.37"/>
    <m/>
    <n v="-0.37"/>
    <m/>
    <m/>
    <m/>
    <x v="53"/>
    <m/>
    <m/>
    <m/>
    <m/>
    <m/>
    <m/>
    <x v="1"/>
    <x v="11"/>
    <m/>
    <m/>
    <m/>
    <m/>
    <m/>
    <m/>
    <m/>
    <m/>
    <m/>
  </r>
  <r>
    <s v="ASIND-00201"/>
    <s v="IND-00201"/>
    <s v="N"/>
    <s v="Eeling Khuan"/>
    <s v="IND 175 NH 15% 41A SMT-2"/>
    <s v="INDUCTOR"/>
    <s v="PULSE ELECTRONICS (SINGAPORE) PTE"/>
    <s v="PULSEENGR"/>
    <s v="PA2607.181NLT"/>
    <n v="6"/>
    <n v="10800"/>
    <n v="8845"/>
    <m/>
    <s v="PO"/>
    <m/>
    <n v="5539"/>
    <n v="0"/>
    <n v="0"/>
    <n v="5539"/>
    <n v="5539"/>
    <n v="1955"/>
    <n v="900"/>
    <n v="900"/>
    <n v="2684"/>
    <s v="Can cover demand"/>
    <n v="0.32"/>
    <m/>
    <n v="-0.32"/>
    <m/>
    <m/>
    <m/>
    <x v="53"/>
    <m/>
    <m/>
    <m/>
    <m/>
    <m/>
    <m/>
    <x v="1"/>
    <x v="11"/>
    <m/>
    <m/>
    <m/>
    <m/>
    <m/>
    <m/>
    <m/>
    <m/>
    <m/>
  </r>
  <r>
    <s v="ASIND-00202"/>
    <s v="IND-00202"/>
    <s v="N"/>
    <s v="Eeling Khuan"/>
    <s v="IND, 0.22UH, 20%, 29A, 0.29MOHM"/>
    <s v="INDUCTOR"/>
    <s v="WURTH ELECTRONICS SINGAPORE PTE LTD"/>
    <s v="WURTHELEK"/>
    <s v="744307022"/>
    <n v="11"/>
    <n v="500"/>
    <n v="500"/>
    <m/>
    <s v="PO"/>
    <m/>
    <n v="113"/>
    <n v="0"/>
    <n v="0"/>
    <n v="113"/>
    <n v="113"/>
    <n v="0"/>
    <n v="0"/>
    <n v="0"/>
    <n v="113"/>
    <s v="No demand"/>
    <n v="0.53"/>
    <m/>
    <n v="-0.53"/>
    <m/>
    <m/>
    <m/>
    <x v="53"/>
    <m/>
    <m/>
    <m/>
    <m/>
    <m/>
    <m/>
    <x v="1"/>
    <x v="11"/>
    <m/>
    <m/>
    <m/>
    <m/>
    <m/>
    <m/>
    <m/>
    <m/>
    <m/>
  </r>
  <r>
    <s v="ASIND-00205"/>
    <s v="IND-00205"/>
    <s v="N"/>
    <s v="HuiLing Lau"/>
    <s v="IND 4.7UH 20% 1.26A 132MOHMS4X4MM"/>
    <s v="INDUCTOR"/>
    <s v="JABIL CIRCUIT SPORE PTE LTD (IMAC)"/>
    <s v="TAIYOYUDEN"/>
    <s v="NRS4018T4R7MDGJ"/>
    <n v="13"/>
    <n v="3500"/>
    <n v="-61214"/>
    <m/>
    <s v="Delivery"/>
    <m/>
    <n v="26646"/>
    <n v="45500"/>
    <n v="10500"/>
    <n v="72146"/>
    <n v="82646"/>
    <n v="64714"/>
    <n v="30484"/>
    <n v="29152"/>
    <n v="-68552"/>
    <s v="Cannot cover demand"/>
    <n v="4.9599999999999998E-2"/>
    <m/>
    <n v="-4.9599999999999998E-2"/>
    <m/>
    <m/>
    <m/>
    <x v="53"/>
    <m/>
    <m/>
    <m/>
    <m/>
    <m/>
    <m/>
    <x v="1"/>
    <x v="11"/>
    <m/>
    <m/>
    <m/>
    <m/>
    <m/>
    <m/>
    <m/>
    <m/>
    <m/>
  </r>
  <r>
    <s v="ASIND-00207"/>
    <s v="IND-00207"/>
    <s v="N"/>
    <s v="HuiLing Lau"/>
    <s v="IND 2.2UH 30% 5.1A 6.4A 50MOHM 6X6M SMT2"/>
    <s v="INDUCTOR"/>
    <s v="JABIL CIRCUIT SPORE PTE LTD (IMAC)"/>
    <s v="TDK"/>
    <s v="VLS6045EX-2R2N"/>
    <n v="17"/>
    <n v="3000"/>
    <n v="-89307"/>
    <m/>
    <s v="Delivery"/>
    <m/>
    <n v="38801"/>
    <n v="40500"/>
    <n v="54000"/>
    <n v="79301"/>
    <n v="133301"/>
    <n v="92307"/>
    <n v="50361"/>
    <n v="33062"/>
    <n v="-103867"/>
    <s v="Cannot cover demand"/>
    <n v="0.13950000000000001"/>
    <m/>
    <n v="-0.13950000000000001"/>
    <m/>
    <m/>
    <m/>
    <x v="53"/>
    <m/>
    <m/>
    <m/>
    <m/>
    <m/>
    <m/>
    <x v="1"/>
    <x v="11"/>
    <m/>
    <m/>
    <m/>
    <m/>
    <m/>
    <m/>
    <m/>
    <m/>
    <m/>
  </r>
  <r>
    <s v="ASIND-00208"/>
    <s v="IND-00208"/>
    <s v="N"/>
    <s v="CHIEHTING TEH"/>
    <s v="IND 3.3UH 20% 6A 28MOHM 7.2X6.6M 2525"/>
    <s v="INDUCTOR"/>
    <s v="FUTURE ELECTRONICS INC."/>
    <s v="ABRACON"/>
    <s v="ASPI-0630LR-3R3M-T15"/>
    <n v="17"/>
    <n v="9000"/>
    <n v="-227339"/>
    <m/>
    <s v="Delivery"/>
    <m/>
    <n v="109336"/>
    <n v="162000"/>
    <n v="81000"/>
    <n v="271336"/>
    <n v="352336"/>
    <n v="236339"/>
    <n v="99337"/>
    <n v="97308"/>
    <n v="-226340"/>
    <s v="Cannot cover demand"/>
    <n v="0.26394000000000001"/>
    <m/>
    <n v="-0.26394000000000001"/>
    <m/>
    <m/>
    <m/>
    <x v="53"/>
    <m/>
    <m/>
    <m/>
    <m/>
    <m/>
    <m/>
    <x v="1"/>
    <x v="11"/>
    <m/>
    <m/>
    <m/>
    <m/>
    <m/>
    <m/>
    <m/>
    <m/>
    <m/>
  </r>
  <r>
    <s v="ASIND-00210"/>
    <s v="IND-00210"/>
    <s v="N"/>
    <s v="Eeling Khuan"/>
    <s v="IND 800 OHM @ 100MHZ 10 MOHM DC 8A 2020"/>
    <s v="INDUCTOR"/>
    <s v="LAIRD TECHNOLOGIES"/>
    <s v="LAIRDTECH"/>
    <s v="HR2220V801R-10"/>
    <n v="9"/>
    <n v="8000"/>
    <n v="725"/>
    <m/>
    <s v="Delivery"/>
    <m/>
    <n v="7213"/>
    <n v="0"/>
    <n v="8000"/>
    <n v="7213"/>
    <n v="15213"/>
    <n v="7275"/>
    <n v="3312"/>
    <n v="2401"/>
    <n v="-3374"/>
    <s v="Cannot cover demand"/>
    <n v="0.58401000000000003"/>
    <m/>
    <n v="-0.58401000000000003"/>
    <m/>
    <m/>
    <m/>
    <x v="53"/>
    <m/>
    <m/>
    <m/>
    <m/>
    <m/>
    <m/>
    <x v="1"/>
    <x v="11"/>
    <m/>
    <m/>
    <m/>
    <m/>
    <m/>
    <m/>
    <m/>
    <m/>
    <m/>
  </r>
  <r>
    <s v="ASIND-00211"/>
    <s v="IND-00211"/>
    <s v="N"/>
    <s v="Eeling Khuan"/>
    <s v="IND 65NH 15% 24A 0.4MOHMS 3.8X3.8 SMT-2"/>
    <s v="INDUCTOR"/>
    <s v="ITG ELECTRONICS,INC."/>
    <s v="INTERTECH"/>
    <s v="SL1616A-R06LHF"/>
    <n v="15"/>
    <n v="2000"/>
    <n v="-41217"/>
    <m/>
    <s v="Delivery"/>
    <m/>
    <n v="19610"/>
    <n v="28000"/>
    <n v="6000"/>
    <n v="47610"/>
    <n v="53610"/>
    <n v="43217"/>
    <n v="13749"/>
    <n v="12695"/>
    <n v="-37356"/>
    <s v="Cannot cover demand"/>
    <n v="0.21"/>
    <m/>
    <n v="-0.21"/>
    <m/>
    <m/>
    <m/>
    <x v="53"/>
    <m/>
    <m/>
    <m/>
    <m/>
    <m/>
    <m/>
    <x v="1"/>
    <x v="11"/>
    <m/>
    <m/>
    <m/>
    <m/>
    <m/>
    <m/>
    <m/>
    <m/>
    <m/>
  </r>
  <r>
    <s v="ASIND-00214"/>
    <s v="IND-00214"/>
    <s v="N"/>
    <s v="HuiLing Lau"/>
    <s v="IND, FERRITE, 220 OHMS 100MHZ, 0.04 OHMS"/>
    <s v="INDUCTOR"/>
    <s v="JABIL CIRCUIT SPORE PTE LTD (IMAC)"/>
    <s v="NICCOMP"/>
    <s v="NCB-H0805A221TR300F"/>
    <n v="13"/>
    <n v="4000"/>
    <n v="-11275"/>
    <m/>
    <s v="Delivery"/>
    <m/>
    <n v="9368"/>
    <n v="0"/>
    <n v="8000"/>
    <n v="9368"/>
    <n v="17368"/>
    <n v="15275"/>
    <n v="16033"/>
    <n v="16109"/>
    <n v="-21940"/>
    <s v="Cannot cover demand"/>
    <n v="4.1000000000000003E-3"/>
    <m/>
    <n v="-4.1000000000000003E-3"/>
    <m/>
    <m/>
    <m/>
    <x v="53"/>
    <m/>
    <m/>
    <m/>
    <m/>
    <m/>
    <m/>
    <x v="1"/>
    <x v="11"/>
    <m/>
    <m/>
    <m/>
    <m/>
    <m/>
    <m/>
    <m/>
    <m/>
    <m/>
  </r>
  <r>
    <s v="ASIND-00217"/>
    <s v="IND-00217"/>
    <s v="N"/>
    <s v="Eeling Khuan"/>
    <s v="IND, 215-230NH, 20%, 35A, 0.47MOHM, 8X11"/>
    <s v="INDUCTOR"/>
    <s v="PULSE ELECTRONICS (SINGAPORE) PTE"/>
    <s v="PULSEENGR"/>
    <s v="PA1320.221NLT"/>
    <n v="14"/>
    <n v="8250"/>
    <n v="3320"/>
    <m/>
    <s v="PO"/>
    <m/>
    <n v="6333"/>
    <n v="0"/>
    <n v="0"/>
    <n v="6333"/>
    <n v="6333"/>
    <n v="4930"/>
    <n v="3178"/>
    <n v="3114"/>
    <n v="-1775"/>
    <s v="Cannot cover demand"/>
    <n v="0.35"/>
    <m/>
    <n v="-0.35"/>
    <m/>
    <m/>
    <m/>
    <x v="53"/>
    <m/>
    <m/>
    <m/>
    <m/>
    <m/>
    <m/>
    <x v="1"/>
    <x v="11"/>
    <m/>
    <m/>
    <m/>
    <m/>
    <m/>
    <m/>
    <m/>
    <m/>
    <m/>
  </r>
  <r>
    <s v="ASIND-00219"/>
    <s v="IND-00219"/>
    <s v="N"/>
    <s v="Eeling Khuan"/>
    <s v="IND, 1.5UH, 20%, 10A ISAT MAX, 9A IRMS M"/>
    <s v="INDUCTOR"/>
    <s v="ABRACON CORPORATION"/>
    <s v="ABRACON"/>
    <s v="ASPI-0630LR-1R5M-T15"/>
    <n v="11"/>
    <n v="3000"/>
    <n v="777"/>
    <m/>
    <s v="Delivery"/>
    <m/>
    <n v="1824"/>
    <n v="0"/>
    <n v="0"/>
    <n v="1824"/>
    <n v="1824"/>
    <n v="2223"/>
    <n v="1386"/>
    <n v="1386"/>
    <n v="-1785"/>
    <s v="Cannot cover demand"/>
    <n v="0.72"/>
    <m/>
    <n v="-0.72"/>
    <m/>
    <m/>
    <m/>
    <x v="53"/>
    <m/>
    <m/>
    <m/>
    <m/>
    <m/>
    <m/>
    <x v="1"/>
    <x v="11"/>
    <m/>
    <m/>
    <m/>
    <m/>
    <m/>
    <m/>
    <m/>
    <m/>
    <m/>
  </r>
  <r>
    <s v="ASIND-00224"/>
    <s v="IND-00224"/>
    <s v="N"/>
    <s v="HuiLing Lau"/>
    <s v="ND,22 NH,5%,800MA,DCR 0.160 OHMS,0402"/>
    <s v="INDUCTOR"/>
    <s v="MURATA ELECTRONICS SINGAPORE (PTE)"/>
    <s v="MURATAELEC"/>
    <s v="LQW15AN22NJ80D"/>
    <n v="11"/>
    <n v="10000"/>
    <n v="-5122"/>
    <m/>
    <s v="Delivery"/>
    <m/>
    <n v="21395"/>
    <n v="0"/>
    <n v="0"/>
    <n v="21395"/>
    <n v="21395"/>
    <n v="15122"/>
    <n v="11397"/>
    <n v="11487"/>
    <n v="-5124"/>
    <s v="Cannot cover demand"/>
    <n v="5.2499999999999998E-2"/>
    <m/>
    <n v="-5.2499999999999998E-2"/>
    <m/>
    <m/>
    <m/>
    <x v="53"/>
    <m/>
    <m/>
    <m/>
    <m/>
    <m/>
    <m/>
    <x v="1"/>
    <x v="11"/>
    <m/>
    <m/>
    <m/>
    <m/>
    <m/>
    <m/>
    <m/>
    <m/>
    <m/>
  </r>
  <r>
    <s v="ASIND-00231"/>
    <s v="IND-00231"/>
    <s v="N"/>
    <s v="HuiLing Lau"/>
    <s v="FERRITE, 22OHM AT 100MHZ,6A,"/>
    <s v="INDUCTOR"/>
    <s v="MURATA ELECTRONICS SINGAPORE (PTE)"/>
    <s v="MURATAELEC"/>
    <s v="BLM21PG220SN1D"/>
    <n v="10"/>
    <n v="4000"/>
    <n v="-338684"/>
    <m/>
    <s v="Delivery"/>
    <m/>
    <n v="126019"/>
    <n v="176000"/>
    <n v="0"/>
    <n v="302019"/>
    <n v="302019"/>
    <n v="342684"/>
    <n v="132488"/>
    <n v="122957"/>
    <n v="-349153"/>
    <s v="Cannot cover demand"/>
    <n v="5.9199999999999999E-3"/>
    <m/>
    <n v="-5.9199999999999999E-3"/>
    <m/>
    <m/>
    <m/>
    <x v="53"/>
    <m/>
    <m/>
    <m/>
    <m/>
    <m/>
    <m/>
    <x v="1"/>
    <x v="11"/>
    <m/>
    <m/>
    <m/>
    <m/>
    <m/>
    <m/>
    <m/>
    <m/>
    <m/>
  </r>
  <r>
    <s v="ASIND-00232"/>
    <s v="IND-00232"/>
    <s v="N"/>
    <s v="Siewean Lim"/>
    <s v="IND, 0.47UH, 20%, 30A, 1.53 MOHM, 4040"/>
    <s v="INDUCTOR"/>
    <s v="ITG ELECTRONICS,INC."/>
    <s v="INTERTECH"/>
    <s v="SM4015A-R47MHF"/>
    <n v="13"/>
    <n v="40000"/>
    <n v="-214607"/>
    <m/>
    <s v="Delivery"/>
    <m/>
    <n v="144147"/>
    <n v="142000"/>
    <n v="0"/>
    <n v="286147"/>
    <n v="286147"/>
    <n v="254607"/>
    <n v="115448"/>
    <n v="110913"/>
    <n v="-225908"/>
    <s v="Cannot cover demand"/>
    <n v="0.19800000000000001"/>
    <m/>
    <n v="-0.19800000000000001"/>
    <m/>
    <m/>
    <m/>
    <x v="53"/>
    <m/>
    <m/>
    <m/>
    <m/>
    <m/>
    <m/>
    <x v="1"/>
    <x v="11"/>
    <m/>
    <m/>
    <m/>
    <m/>
    <m/>
    <m/>
    <m/>
    <m/>
    <m/>
  </r>
  <r>
    <s v="ASIND-00234"/>
    <s v="IND-00234"/>
    <s v="N"/>
    <s v="Eeling Khuan"/>
    <s v="IND, 4.7UH, 20%, 4A SAT, 0.03 - 0.035 OH"/>
    <s v="INDUCTOR"/>
    <s v="MAG LAYERS SCIENTIFIC-TECHNICS"/>
    <s v="MAGLAYERS"/>
    <s v="MMD-06CZ-4R7M-V1-RU"/>
    <n v="13"/>
    <n v="2000"/>
    <n v="-15848"/>
    <m/>
    <s v="Delivery"/>
    <m/>
    <n v="13930"/>
    <n v="10000"/>
    <n v="0"/>
    <n v="23930"/>
    <n v="23930"/>
    <n v="17848"/>
    <n v="15155"/>
    <n v="14391"/>
    <n v="-19073"/>
    <s v="Cannot cover demand"/>
    <n v="0.25624999999999998"/>
    <m/>
    <n v="-0.25624999999999998"/>
    <m/>
    <m/>
    <m/>
    <x v="53"/>
    <m/>
    <m/>
    <m/>
    <m/>
    <m/>
    <m/>
    <x v="1"/>
    <x v="11"/>
    <m/>
    <m/>
    <m/>
    <m/>
    <m/>
    <m/>
    <m/>
    <m/>
    <m/>
  </r>
  <r>
    <s v="ASIND-00235"/>
    <s v="IND-00235"/>
    <s v="N"/>
    <s v="Joalin Chee"/>
    <s v="IND, 0.1UH, 15%, 19A, 1.21MOHM"/>
    <s v="INDUCTOR"/>
    <s v="ARROW ELECTRONICS ASIA (S) PTE. LTD"/>
    <s v="EATON"/>
    <s v="FP3-R10-R"/>
    <n v="20"/>
    <n v="1700"/>
    <n v="-2292"/>
    <m/>
    <s v="Delivery"/>
    <m/>
    <n v="6436"/>
    <n v="0"/>
    <n v="1700"/>
    <n v="6436"/>
    <n v="8136"/>
    <n v="3992"/>
    <n v="3092"/>
    <n v="2226"/>
    <n v="-648"/>
    <s v="Cannot cover demand"/>
    <n v="0.495"/>
    <m/>
    <n v="-0.495"/>
    <m/>
    <m/>
    <m/>
    <x v="53"/>
    <m/>
    <m/>
    <m/>
    <m/>
    <m/>
    <m/>
    <x v="1"/>
    <x v="11"/>
    <m/>
    <m/>
    <m/>
    <m/>
    <m/>
    <m/>
    <m/>
    <m/>
    <m/>
  </r>
  <r>
    <s v="ASIND-00236"/>
    <s v="IND-00236"/>
    <s v="N"/>
    <s v="Joalin Chee"/>
    <s v="IND, 0.21UH, 10%, 50A, 0.29MOHM"/>
    <s v="INDUCTOR"/>
    <s v="ARROW ELECTRONICS ASIA (S) PTE. LTD"/>
    <s v="EATON"/>
    <s v="CTX01-18738-R"/>
    <n v="23"/>
    <n v="500"/>
    <n v="500"/>
    <m/>
    <s v="Delivery"/>
    <m/>
    <n v="3619"/>
    <n v="0"/>
    <n v="0"/>
    <n v="3619"/>
    <n v="3619"/>
    <n v="0"/>
    <n v="0"/>
    <n v="0"/>
    <n v="3619"/>
    <s v="No demand"/>
    <n v="0.45600000000000002"/>
    <m/>
    <n v="-0.45600000000000002"/>
    <m/>
    <m/>
    <m/>
    <x v="53"/>
    <m/>
    <m/>
    <m/>
    <m/>
    <m/>
    <m/>
    <x v="1"/>
    <x v="11"/>
    <m/>
    <m/>
    <m/>
    <m/>
    <m/>
    <m/>
    <m/>
    <m/>
    <m/>
  </r>
  <r>
    <s v="ASIND-00237"/>
    <s v="IND-00237"/>
    <s v="N"/>
    <s v="HuiLing Lau"/>
    <s v="IND, 0.68UH, 20%, 5.5MOHM, 15.5A, 3MHZ,"/>
    <s v="INDUCTOR"/>
    <s v="MAG LAYERS SCIENTIFIC-TECHNICS"/>
    <s v="MAGLAYERS"/>
    <s v="MMD-06CZ-R68M-V1-RU"/>
    <n v="13"/>
    <n v="2000"/>
    <n v="-20648"/>
    <m/>
    <s v="Delivery"/>
    <m/>
    <n v="16707"/>
    <n v="9000"/>
    <n v="0"/>
    <n v="25707"/>
    <n v="25707"/>
    <n v="22648"/>
    <n v="11365"/>
    <n v="12013"/>
    <n v="-17306"/>
    <s v="Cannot cover demand"/>
    <n v="0.14499999999999999"/>
    <m/>
    <n v="-0.14499999999999999"/>
    <m/>
    <m/>
    <m/>
    <x v="53"/>
    <m/>
    <m/>
    <m/>
    <m/>
    <m/>
    <m/>
    <x v="1"/>
    <x v="11"/>
    <m/>
    <m/>
    <m/>
    <m/>
    <m/>
    <m/>
    <m/>
    <m/>
    <m/>
  </r>
  <r>
    <s v="ASIND-00241"/>
    <s v="IND-00241"/>
    <s v="N"/>
    <s v="HuiLing Lau"/>
    <s v="IND, CHOKE, USB3.0, 4PIN"/>
    <s v="INDUCTOR"/>
    <s v="MURATA ELECTRONICS SINGAPORE (PTE)"/>
    <s v="MURATAELEC"/>
    <s v="DLP11TB800UL2L"/>
    <n v="11"/>
    <n v="5000"/>
    <n v="-980"/>
    <m/>
    <s v="Delivery"/>
    <m/>
    <n v="5613"/>
    <n v="0"/>
    <n v="0"/>
    <n v="5613"/>
    <n v="5613"/>
    <n v="5980"/>
    <n v="4448"/>
    <n v="4540"/>
    <n v="-4815"/>
    <s v="Cannot cover demand"/>
    <n v="7.0000000000000007E-2"/>
    <m/>
    <n v="-7.0000000000000007E-2"/>
    <m/>
    <m/>
    <m/>
    <x v="53"/>
    <m/>
    <m/>
    <m/>
    <m/>
    <m/>
    <m/>
    <x v="1"/>
    <x v="11"/>
    <m/>
    <m/>
    <m/>
    <m/>
    <m/>
    <m/>
    <m/>
    <m/>
    <m/>
  </r>
  <r>
    <s v="ASIND-00243"/>
    <s v="IND-00243"/>
    <s v="N"/>
    <s v="Eeling Khuan"/>
    <s v="IND 3.3UH 20% 7A SAT 0.0404 OHM RDC MAX"/>
    <s v="INDUCTOR"/>
    <s v="MAG LAYERS SCIENTIFIC-TECHNICS"/>
    <s v="MAGLAYERS"/>
    <s v="MMD-05CZ-3R3M-M2-RU"/>
    <n v="12"/>
    <n v="4000"/>
    <n v="1378"/>
    <m/>
    <s v="Delivery"/>
    <m/>
    <n v="1627"/>
    <n v="2000"/>
    <n v="0"/>
    <n v="3627"/>
    <n v="3627"/>
    <n v="2622"/>
    <n v="1998"/>
    <n v="1979"/>
    <n v="-2993"/>
    <s v="Cannot cover demand"/>
    <n v="0.43375000000000002"/>
    <m/>
    <n v="-0.43375000000000002"/>
    <m/>
    <m/>
    <m/>
    <x v="53"/>
    <m/>
    <m/>
    <m/>
    <m/>
    <m/>
    <m/>
    <x v="1"/>
    <x v="11"/>
    <m/>
    <m/>
    <m/>
    <m/>
    <m/>
    <m/>
    <m/>
    <m/>
    <m/>
  </r>
  <r>
    <s v="ASIND-00244"/>
    <s v="IND-00244"/>
    <s v="N"/>
    <s v="Joalin Chee"/>
    <s v="IND 150NH 63A SAT 0.00017 OHM RDC, 10.8X"/>
    <s v="INDUCTOR"/>
    <s v="ARROW ELECTRONICS ASIA (S) PTE. LTD"/>
    <s v="EATON"/>
    <s v="FP1008-150-R"/>
    <n v="80"/>
    <n v="350"/>
    <n v="-271714"/>
    <m/>
    <s v="Delivery"/>
    <m/>
    <n v="76632"/>
    <n v="161000"/>
    <n v="240100"/>
    <n v="237632"/>
    <n v="477732"/>
    <n v="272064"/>
    <n v="170228"/>
    <n v="179105"/>
    <n v="-365660"/>
    <s v="Cannot cover demand"/>
    <n v="0.218"/>
    <m/>
    <n v="-0.218"/>
    <m/>
    <m/>
    <m/>
    <x v="53"/>
    <m/>
    <m/>
    <m/>
    <m/>
    <m/>
    <m/>
    <x v="1"/>
    <x v="11"/>
    <m/>
    <m/>
    <m/>
    <m/>
    <m/>
    <m/>
    <m/>
    <m/>
    <m/>
  </r>
  <r>
    <s v="ASIND-00245"/>
    <s v="IND-00245"/>
    <s v="N"/>
    <s v="HuiLing Lau"/>
    <s v="IND, 3.3UH, 10A, 4040"/>
    <s v="INDUCTOR"/>
    <s v="MAG LAYERS SCIENTIFIC-TECHNICS"/>
    <s v="MAGLAYERS"/>
    <s v="MMD-10DZ-3R3M-V1-RU"/>
    <n v="25"/>
    <n v="500"/>
    <n v="-31210"/>
    <m/>
    <s v="Delivery"/>
    <m/>
    <n v="23233"/>
    <n v="27000"/>
    <n v="0"/>
    <n v="50233"/>
    <n v="50233"/>
    <n v="31710"/>
    <n v="18471"/>
    <n v="19267"/>
    <n v="-26948"/>
    <s v="Cannot cover demand"/>
    <n v="0.59752000000000005"/>
    <m/>
    <n v="-0.59752000000000005"/>
    <m/>
    <m/>
    <m/>
    <x v="53"/>
    <m/>
    <m/>
    <m/>
    <m/>
    <m/>
    <m/>
    <x v="1"/>
    <x v="11"/>
    <m/>
    <m/>
    <m/>
    <m/>
    <m/>
    <m/>
    <m/>
    <m/>
    <m/>
  </r>
  <r>
    <s v="ASIND-00246"/>
    <s v="IND-00246"/>
    <s v="N"/>
    <s v="Eeling Khuan"/>
    <s v="IND, 4.7UH, 9.5A, 4040DZ"/>
    <s v="INDUCTOR"/>
    <s v="MAG LAYERS SCIENTIFIC-TECHNICS"/>
    <s v="MAGLAYERS"/>
    <s v="MMD-10DZ-4R7M-V1-RU"/>
    <n v="13"/>
    <n v="2000"/>
    <n v="-2837"/>
    <m/>
    <s v="Delivery"/>
    <m/>
    <n v="3253"/>
    <n v="0"/>
    <n v="4000"/>
    <n v="3253"/>
    <n v="7253"/>
    <n v="4837"/>
    <n v="2186"/>
    <n v="2402"/>
    <n v="-3770"/>
    <s v="Cannot cover demand"/>
    <n v="0.5"/>
    <m/>
    <n v="-0.5"/>
    <m/>
    <m/>
    <m/>
    <x v="53"/>
    <m/>
    <m/>
    <m/>
    <m/>
    <m/>
    <m/>
    <x v="1"/>
    <x v="11"/>
    <m/>
    <m/>
    <m/>
    <m/>
    <m/>
    <m/>
    <m/>
    <m/>
    <m/>
  </r>
  <r>
    <s v="ASIND-00247"/>
    <s v="IND-00247"/>
    <s v="N"/>
    <s v="Eeling Khuan"/>
    <s v="IND, 0.23UH, 15%, 40A SAT, 0.00029 OHM 5"/>
    <s v="INDUCTOR"/>
    <s v="ITG ELECTRONICS,INC."/>
    <s v="INTERTECH"/>
    <s v="L30921-5"/>
    <n v="15"/>
    <n v="6000"/>
    <n v="-7228"/>
    <m/>
    <s v="Delivery"/>
    <m/>
    <n v="9215"/>
    <n v="6000"/>
    <n v="0"/>
    <n v="15215"/>
    <n v="15215"/>
    <n v="13228"/>
    <n v="6124"/>
    <n v="5978"/>
    <n v="-10137"/>
    <s v="Cannot cover demand"/>
    <n v="0.23"/>
    <m/>
    <n v="-0.23"/>
    <m/>
    <m/>
    <m/>
    <x v="53"/>
    <m/>
    <m/>
    <m/>
    <m/>
    <m/>
    <m/>
    <x v="1"/>
    <x v="11"/>
    <m/>
    <m/>
    <m/>
    <m/>
    <m/>
    <m/>
    <m/>
    <m/>
    <m/>
  </r>
  <r>
    <s v="ASIND-00248"/>
    <s v="IND-00248"/>
    <s v="N"/>
    <s v="Eeling Khuan"/>
    <s v="IND, 2.2UH, 20%, 12A, 25.6A ISAT,8.2MOHM"/>
    <s v="INDUCTOR"/>
    <s v="WURTH ELECTRONICS SINGAPORE PTE LTD"/>
    <s v="WURTHELEK"/>
    <s v="74437368022"/>
    <n v="15"/>
    <n v="500"/>
    <n v="440"/>
    <m/>
    <s v="PO"/>
    <m/>
    <n v="470"/>
    <n v="0"/>
    <n v="0"/>
    <n v="470"/>
    <n v="470"/>
    <n v="60"/>
    <n v="0"/>
    <n v="0"/>
    <n v="410"/>
    <s v="Can cover demand"/>
    <n v="0.37"/>
    <m/>
    <n v="-0.37"/>
    <m/>
    <m/>
    <m/>
    <x v="53"/>
    <m/>
    <m/>
    <m/>
    <m/>
    <m/>
    <m/>
    <x v="1"/>
    <x v="11"/>
    <m/>
    <m/>
    <m/>
    <m/>
    <m/>
    <m/>
    <m/>
    <m/>
    <m/>
  </r>
  <r>
    <s v="ASIND-00249"/>
    <s v="IND-00249"/>
    <s v="N"/>
    <s v="HuiLing Lau"/>
    <s v="IND, 2.2UH, 20%, 14.5A, 10.2A ISAT, 0.00"/>
    <s v="INDUCTOR"/>
    <s v="MAG LAYERS SCIENTIFIC-TECHNICS"/>
    <s v="MAGLAYERS"/>
    <s v="MMD-08DZ-2R2M-V2-RU"/>
    <n v="9"/>
    <n v="2000"/>
    <n v="174"/>
    <m/>
    <s v="Delivery"/>
    <m/>
    <n v="2137"/>
    <n v="2000"/>
    <n v="0"/>
    <n v="4137"/>
    <n v="4137"/>
    <n v="1826"/>
    <n v="1119"/>
    <n v="819"/>
    <n v="-808"/>
    <s v="Cannot cover demand"/>
    <n v="0.68"/>
    <m/>
    <n v="-0.68"/>
    <m/>
    <m/>
    <m/>
    <x v="53"/>
    <m/>
    <m/>
    <m/>
    <m/>
    <m/>
    <m/>
    <x v="1"/>
    <x v="11"/>
    <m/>
    <m/>
    <m/>
    <m/>
    <m/>
    <m/>
    <m/>
    <m/>
    <m/>
  </r>
  <r>
    <s v="ASIND-00251"/>
    <s v="IND-00251"/>
    <s v="N"/>
    <s v="HuiLing Lau"/>
    <s v="IND, 5.6UH, 8.5A, 4040DZ"/>
    <s v="INDUCTOR"/>
    <s v="MAG LAYERS SCIENTIFIC-TECHNICS"/>
    <s v="MAGLAYERS"/>
    <s v="MMD-10DZ-5R6M-V1"/>
    <n v="9"/>
    <n v="2000"/>
    <n v="648"/>
    <m/>
    <s v="Delivery"/>
    <m/>
    <n v="9386"/>
    <n v="0"/>
    <n v="0"/>
    <n v="9386"/>
    <n v="9386"/>
    <n v="1352"/>
    <n v="1172"/>
    <n v="1195"/>
    <n v="6862"/>
    <s v="Can cover demand"/>
    <n v="0.51249999999999996"/>
    <m/>
    <n v="-0.51249999999999996"/>
    <m/>
    <m/>
    <m/>
    <x v="53"/>
    <m/>
    <m/>
    <m/>
    <m/>
    <m/>
    <m/>
    <x v="1"/>
    <x v="11"/>
    <m/>
    <m/>
    <m/>
    <m/>
    <m/>
    <m/>
    <m/>
    <m/>
    <m/>
  </r>
  <r>
    <s v="ASIND-00252"/>
    <s v="IND-00252"/>
    <s v="N"/>
    <s v="HuiLing Lau"/>
    <s v="IND 10UH 20% 1.1A 0.160 OHM RDC MAX FERR"/>
    <s v="INDUCTOR"/>
    <s v="JABIL CIRCUIT SPORE PTE LTD (IMAC)"/>
    <s v="TAIYOYUDEN"/>
    <s v="NRS4018T100MDGJ"/>
    <n v="13"/>
    <n v="3500"/>
    <n v="970"/>
    <m/>
    <s v="Delivery"/>
    <m/>
    <n v="2645"/>
    <n v="0"/>
    <n v="3500"/>
    <n v="2645"/>
    <n v="6145"/>
    <n v="2530"/>
    <n v="1574"/>
    <n v="1601"/>
    <n v="-1459"/>
    <s v="Cannot cover demand"/>
    <n v="8.1199999999999994E-2"/>
    <m/>
    <n v="-8.1199999999999994E-2"/>
    <m/>
    <m/>
    <m/>
    <x v="53"/>
    <m/>
    <m/>
    <m/>
    <m/>
    <m/>
    <m/>
    <x v="1"/>
    <x v="11"/>
    <m/>
    <m/>
    <m/>
    <m/>
    <m/>
    <m/>
    <m/>
    <m/>
    <m/>
  </r>
  <r>
    <s v="ASIND-00253D"/>
    <s v="IND-00253"/>
    <s v="N"/>
    <s v="RACHEL TAM"/>
    <s v="IND, FERRITE, 100 OHM 100MHZ, 3A, 0603"/>
    <s v="INDUCTOR"/>
    <s v="MURATA ELECTRONICS SINGAPORE (PTE)"/>
    <s v="MURATAELEC"/>
    <s v="BLM18KG101TN1D"/>
    <n v="14"/>
    <n v="4000"/>
    <n v="3541"/>
    <m/>
    <s v="Delivery"/>
    <m/>
    <n v="0"/>
    <n v="0"/>
    <n v="0"/>
    <n v="0"/>
    <n v="0"/>
    <n v="459"/>
    <n v="0"/>
    <n v="0"/>
    <n v="-459"/>
    <s v="Cannot cover demand"/>
    <n v="4.6299999999999996E-3"/>
    <m/>
    <n v="-4.6299999999999996E-3"/>
    <m/>
    <m/>
    <m/>
    <x v="53"/>
    <m/>
    <m/>
    <m/>
    <m/>
    <m/>
    <m/>
    <x v="1"/>
    <x v="11"/>
    <m/>
    <m/>
    <m/>
    <m/>
    <m/>
    <m/>
    <m/>
    <m/>
    <m/>
  </r>
  <r>
    <s v="ASIND-00254"/>
    <s v="IND-00254"/>
    <s v="N"/>
    <s v="HuiLing Lau"/>
    <s v="IND, FERRITE BEAD, 80 OHMS, 100 MHZ,  0."/>
    <s v="INDUCTOR"/>
    <s v="JABIL CIRCUIT SPORE PTE LTD (IMAC)"/>
    <s v="TAIYOYUDEN"/>
    <s v="FBMJ3216HS800-T"/>
    <n v="13"/>
    <n v="2000"/>
    <n v="-89328"/>
    <m/>
    <s v="Delivery"/>
    <m/>
    <n v="39390"/>
    <n v="54000"/>
    <n v="16000"/>
    <n v="93390"/>
    <n v="109390"/>
    <n v="91328"/>
    <n v="42280"/>
    <n v="41508"/>
    <n v="-94218"/>
    <s v="Cannot cover demand"/>
    <n v="2.5000000000000001E-2"/>
    <m/>
    <n v="-2.5000000000000001E-2"/>
    <m/>
    <m/>
    <m/>
    <x v="53"/>
    <m/>
    <m/>
    <m/>
    <m/>
    <m/>
    <m/>
    <x v="1"/>
    <x v="11"/>
    <m/>
    <m/>
    <m/>
    <m/>
    <m/>
    <m/>
    <m/>
    <m/>
    <m/>
  </r>
  <r>
    <s v="ASIND-00255"/>
    <s v="IND-00255"/>
    <s v="N"/>
    <s v="HuiLing Lau"/>
    <s v="IND, FERRITE BEAD, 70 OHMS, 100 MHZ, 0.0"/>
    <s v="INDUCTOR"/>
    <s v="MURATA ELECTRONICS SINGAPORE (PTE)"/>
    <s v="MURATAELEC"/>
    <s v="BLM18SG700TN1D"/>
    <n v="11"/>
    <n v="10000"/>
    <n v="-240200"/>
    <m/>
    <s v="Delivery"/>
    <m/>
    <n v="90606"/>
    <n v="200000"/>
    <n v="60000"/>
    <n v="290606"/>
    <n v="350606"/>
    <n v="250200"/>
    <n v="231012"/>
    <n v="235236"/>
    <n v="-390606"/>
    <s v="Cannot cover demand"/>
    <n v="1.3650000000000001E-2"/>
    <m/>
    <n v="-1.3650000000000001E-2"/>
    <m/>
    <m/>
    <m/>
    <x v="53"/>
    <m/>
    <m/>
    <m/>
    <m/>
    <m/>
    <m/>
    <x v="1"/>
    <x v="11"/>
    <m/>
    <m/>
    <m/>
    <m/>
    <m/>
    <m/>
    <m/>
    <m/>
    <m/>
  </r>
  <r>
    <s v="ASIND-00256"/>
    <s v="IND-00256"/>
    <s v="N"/>
    <s v="Eeling Khuan"/>
    <s v="IND, FERRITE, 100 OHM @ 100MHZ, 10A, 0.0"/>
    <s v="INDUCTOR"/>
    <s v="WURTH ELECTRONICS SINGAPORE PTE LTD"/>
    <s v="WURTHELEK"/>
    <s v="74279225101"/>
    <n v="12"/>
    <n v="2500"/>
    <n v="-9254"/>
    <m/>
    <s v="PO"/>
    <m/>
    <n v="4703"/>
    <n v="10000"/>
    <n v="0"/>
    <n v="14703"/>
    <n v="14703"/>
    <n v="11754"/>
    <n v="6762"/>
    <n v="6960"/>
    <n v="-3813"/>
    <s v="Cannot cover demand"/>
    <n v="0.21340000000000001"/>
    <m/>
    <n v="-0.21340000000000001"/>
    <m/>
    <m/>
    <m/>
    <x v="53"/>
    <m/>
    <m/>
    <m/>
    <m/>
    <m/>
    <m/>
    <x v="1"/>
    <x v="11"/>
    <m/>
    <m/>
    <m/>
    <m/>
    <m/>
    <m/>
    <m/>
    <m/>
    <m/>
  </r>
  <r>
    <s v="ASIND-00260"/>
    <s v="IND-00260"/>
    <s v="N"/>
    <s v="Eeling Khuan"/>
    <s v="IND, 0.82UH, 20%, 8MOHM, 13A, 2525"/>
    <s v="INDUCTOR"/>
    <s v="MAG LAYERS SCIENTIFIC-TECHNICS"/>
    <s v="MAGLAYERS"/>
    <s v="MMD-06CZ-R82M-V1"/>
    <n v="8"/>
    <n v="2000"/>
    <n v="1215"/>
    <m/>
    <s v="Delivery"/>
    <m/>
    <n v="2223"/>
    <n v="0"/>
    <n v="0"/>
    <n v="2223"/>
    <n v="2223"/>
    <n v="785"/>
    <n v="590"/>
    <n v="570"/>
    <n v="848"/>
    <s v="Can cover demand"/>
    <n v="0.27300000000000002"/>
    <m/>
    <n v="-0.27300000000000002"/>
    <m/>
    <m/>
    <m/>
    <x v="53"/>
    <m/>
    <m/>
    <m/>
    <m/>
    <m/>
    <m/>
    <x v="1"/>
    <x v="11"/>
    <m/>
    <m/>
    <m/>
    <m/>
    <m/>
    <m/>
    <m/>
    <m/>
    <m/>
  </r>
  <r>
    <s v="ASIND-00262"/>
    <s v="IND-00262"/>
    <s v="N"/>
    <s v="CHIEHTING TEH"/>
    <s v="IND, 1.0UH, 20%, 9.5A, 8 MOHM, 1MHZ, 7.3"/>
    <s v="INDUCTOR"/>
    <s v="FUTURE ELECTRONICS INC."/>
    <s v="ABRACON"/>
    <s v="ASPI-0630LR-1R0M-T15"/>
    <n v="17"/>
    <n v="3000"/>
    <n v="-2105"/>
    <m/>
    <s v="Delivery"/>
    <m/>
    <n v="3605"/>
    <n v="0"/>
    <n v="6000"/>
    <n v="3605"/>
    <n v="9605"/>
    <n v="5105"/>
    <n v="4732"/>
    <n v="3747"/>
    <n v="-6232"/>
    <s v="Cannot cover demand"/>
    <n v="0.28000000000000003"/>
    <m/>
    <n v="-0.28000000000000003"/>
    <m/>
    <m/>
    <m/>
    <x v="53"/>
    <m/>
    <m/>
    <m/>
    <m/>
    <m/>
    <m/>
    <x v="1"/>
    <x v="11"/>
    <m/>
    <m/>
    <m/>
    <m/>
    <m/>
    <m/>
    <m/>
    <m/>
    <m/>
  </r>
  <r>
    <s v="ASIND-00263"/>
    <s v="IND-00263"/>
    <s v="N"/>
    <s v="Joalin Chee"/>
    <s v="IND 0.30UH 10% 30A SAT 290U OHM RDC MAX"/>
    <s v="INDUCTOR"/>
    <s v="ARROW ELECTRONICS ASIA (S) PTE. LTD"/>
    <s v="EATON"/>
    <s v="FP1007R3-R30-R"/>
    <n v="25"/>
    <n v="650"/>
    <n v="164"/>
    <m/>
    <s v="Delivery"/>
    <m/>
    <n v="541"/>
    <n v="650"/>
    <n v="0"/>
    <n v="1191"/>
    <n v="1191"/>
    <n v="486"/>
    <n v="300"/>
    <n v="180"/>
    <n v="-245"/>
    <s v="Cannot cover demand"/>
    <n v="0.6"/>
    <m/>
    <n v="-0.6"/>
    <m/>
    <m/>
    <m/>
    <x v="53"/>
    <m/>
    <m/>
    <m/>
    <m/>
    <m/>
    <m/>
    <x v="1"/>
    <x v="11"/>
    <m/>
    <m/>
    <m/>
    <m/>
    <m/>
    <m/>
    <m/>
    <m/>
    <m/>
  </r>
  <r>
    <s v="ASIND-00264"/>
    <s v="IND-00264"/>
    <s v="N"/>
    <s v="Joalin Chee"/>
    <s v="IND, FERRITE, 80 OHM@100MHZ, 25%, 0.01 O"/>
    <s v="INDUCTOR"/>
    <s v="HEILIND ASIA PACIFIC (SG) PTE LTD"/>
    <s v="LAIRDTECH"/>
    <s v="HI0805R800R-10"/>
    <n v="111"/>
    <n v="100000"/>
    <n v="69138"/>
    <m/>
    <s v="PO"/>
    <m/>
    <n v="19695"/>
    <n v="0"/>
    <n v="0"/>
    <n v="19695"/>
    <n v="19695"/>
    <n v="30862"/>
    <n v="16149"/>
    <n v="16586"/>
    <n v="-27316"/>
    <s v="Cannot cover demand"/>
    <n v="1.03E-2"/>
    <m/>
    <n v="-1.03E-2"/>
    <m/>
    <m/>
    <m/>
    <x v="53"/>
    <m/>
    <m/>
    <m/>
    <m/>
    <m/>
    <m/>
    <x v="1"/>
    <x v="11"/>
    <m/>
    <m/>
    <m/>
    <m/>
    <m/>
    <m/>
    <m/>
    <m/>
    <m/>
  </r>
  <r>
    <s v="ASIND-00265"/>
    <s v="IND-00265"/>
    <s v="N"/>
    <s v="Eeling Khuan"/>
    <s v="XFMR,BALUN,1.6-3.1GHZ,50TO2X50OHMS,0805,"/>
    <s v="INDUCTOR"/>
    <s v="AVNET ASIA PTE LTD"/>
    <s v="ANAREN"/>
    <s v="BD1631J50100AHF"/>
    <n v="15"/>
    <n v="4000"/>
    <n v="4000"/>
    <m/>
    <s v="Delivery"/>
    <m/>
    <n v="300"/>
    <n v="0"/>
    <n v="0"/>
    <n v="300"/>
    <n v="300"/>
    <n v="0"/>
    <n v="0"/>
    <n v="0"/>
    <n v="300"/>
    <s v="No demand"/>
    <n v="0.26"/>
    <m/>
    <n v="-0.26"/>
    <m/>
    <m/>
    <m/>
    <x v="53"/>
    <m/>
    <m/>
    <m/>
    <m/>
    <m/>
    <m/>
    <x v="1"/>
    <x v="11"/>
    <m/>
    <m/>
    <m/>
    <m/>
    <m/>
    <m/>
    <m/>
    <m/>
    <m/>
  </r>
  <r>
    <s v="ASIND-00267"/>
    <s v="IND-00267"/>
    <s v="N"/>
    <s v="Eeling Khuan"/>
    <s v="IND, 2.2UH, 20%, 8.9A ISAT, 12A MAX,  0."/>
    <s v="INDUCTOR"/>
    <s v="COILCRAFT"/>
    <s v="COILCRAFT"/>
    <s v="SER1052-222MLC"/>
    <n v="8"/>
    <n v="200"/>
    <n v="200"/>
    <m/>
    <s v="PO"/>
    <m/>
    <n v="383"/>
    <n v="0"/>
    <n v="0"/>
    <n v="383"/>
    <n v="383"/>
    <n v="0"/>
    <n v="0"/>
    <n v="0"/>
    <n v="383"/>
    <s v="No demand"/>
    <n v="0.82"/>
    <m/>
    <n v="-0.82"/>
    <m/>
    <m/>
    <m/>
    <x v="53"/>
    <m/>
    <m/>
    <m/>
    <m/>
    <m/>
    <m/>
    <x v="1"/>
    <x v="11"/>
    <m/>
    <m/>
    <m/>
    <m/>
    <m/>
    <m/>
    <m/>
    <m/>
    <m/>
  </r>
  <r>
    <s v="ASIND-00269"/>
    <s v="IND-00269"/>
    <s v="N"/>
    <s v="Eeling Khuan"/>
    <s v="IND, FERRITE, 120 OHM@100MHZ, 25%, 0.1 O"/>
    <s v="INDUCTOR"/>
    <s v="MURATA ELECTRONICS (MALAYSIA) SDN."/>
    <s v="MURATAELEC"/>
    <s v="BLM15PD121SN1D"/>
    <n v="10"/>
    <n v="10000"/>
    <n v="-12720"/>
    <m/>
    <s v="Delivery"/>
    <m/>
    <n v="16614"/>
    <n v="10000"/>
    <n v="0"/>
    <n v="26614"/>
    <n v="26614"/>
    <n v="22720"/>
    <n v="12265"/>
    <n v="13135"/>
    <n v="-18371"/>
    <s v="Cannot cover demand"/>
    <n v="2.31E-3"/>
    <m/>
    <n v="-2.31E-3"/>
    <m/>
    <m/>
    <m/>
    <x v="53"/>
    <m/>
    <m/>
    <m/>
    <m/>
    <m/>
    <m/>
    <x v="1"/>
    <x v="11"/>
    <m/>
    <m/>
    <m/>
    <m/>
    <m/>
    <m/>
    <m/>
    <m/>
    <m/>
  </r>
  <r>
    <s v="ASIND-00270"/>
    <s v="IND-00270"/>
    <s v="N"/>
    <s v="Eeling Khuan"/>
    <s v="IND, FERRITE, 33 OHM@100MHZ, 25%, 0.008"/>
    <s v="INDUCTOR"/>
    <s v="TAIYO YUDEN (M) SDN BHD"/>
    <s v="TAIYOYUDEN"/>
    <s v="FBMJ2125HM330-T"/>
    <n v="9"/>
    <n v="4000"/>
    <n v="4000"/>
    <m/>
    <s v="Delivery"/>
    <m/>
    <n v="1120"/>
    <n v="0"/>
    <n v="0"/>
    <n v="1120"/>
    <n v="1120"/>
    <n v="0"/>
    <n v="0"/>
    <n v="0"/>
    <n v="1120"/>
    <s v="No demand"/>
    <n v="8.5500000000000003E-3"/>
    <m/>
    <n v="-8.5500000000000003E-3"/>
    <m/>
    <m/>
    <m/>
    <x v="53"/>
    <m/>
    <m/>
    <m/>
    <m/>
    <m/>
    <m/>
    <x v="1"/>
    <x v="11"/>
    <m/>
    <m/>
    <m/>
    <m/>
    <m/>
    <m/>
    <m/>
    <m/>
    <m/>
  </r>
  <r>
    <s v="ASIND-00271"/>
    <s v="IND-00271"/>
    <s v="N"/>
    <s v="Joalin Chee"/>
    <s v="IND, 470NH, 10%, 19A ISAT, 61A RMS, 0.00"/>
    <s v="INDUCTOR"/>
    <s v="ARROW ELECTRONICS ASIA (S) PTE. LTD"/>
    <s v="EATON"/>
    <s v="FP1007R6-R47-R"/>
    <n v="80"/>
    <n v="1400"/>
    <n v="-17874"/>
    <m/>
    <s v="Delivery"/>
    <m/>
    <n v="5248"/>
    <n v="8700"/>
    <n v="16800"/>
    <n v="13948"/>
    <n v="30748"/>
    <n v="19274"/>
    <n v="9941"/>
    <n v="10785"/>
    <n v="-23967"/>
    <s v="Cannot cover demand"/>
    <n v="0.26"/>
    <m/>
    <n v="-0.26"/>
    <m/>
    <m/>
    <m/>
    <x v="53"/>
    <m/>
    <m/>
    <m/>
    <m/>
    <m/>
    <m/>
    <x v="1"/>
    <x v="11"/>
    <m/>
    <m/>
    <m/>
    <m/>
    <m/>
    <m/>
    <m/>
    <m/>
    <m/>
  </r>
  <r>
    <s v="ASIND-00272"/>
    <s v="IND-00272"/>
    <s v="N"/>
    <s v="Eeling Khuan"/>
    <s v="IND, 780NH, 20%, 4.9A ISAT, 0.0032 OHM D"/>
    <s v="INDUCTOR"/>
    <s v="COILCRAFT"/>
    <s v="COILCRAFT"/>
    <s v="EPL7040-781MEC"/>
    <n v="8"/>
    <n v="300"/>
    <n v="300"/>
    <m/>
    <s v="PO"/>
    <m/>
    <n v="527"/>
    <n v="0"/>
    <n v="0"/>
    <n v="527"/>
    <n v="527"/>
    <n v="0"/>
    <n v="0"/>
    <n v="0"/>
    <n v="527"/>
    <s v="No demand"/>
    <n v="3.59"/>
    <m/>
    <n v="-3.59"/>
    <m/>
    <m/>
    <m/>
    <x v="53"/>
    <m/>
    <m/>
    <m/>
    <m/>
    <m/>
    <m/>
    <x v="1"/>
    <x v="11"/>
    <m/>
    <m/>
    <m/>
    <m/>
    <m/>
    <m/>
    <m/>
    <m/>
    <m/>
  </r>
  <r>
    <s v="ASIND-00274"/>
    <s v="IND-00274"/>
    <s v="N"/>
    <s v="HuiLing Lau"/>
    <s v="IND, FERRITE, 30 OHM@100MHZ, 33%, 0.035"/>
    <s v="INDUCTOR"/>
    <s v="JABIL CIRCUIT SPORE PTE LTD (IMAC)"/>
    <s v="TDK"/>
    <s v="MPZ1005S300CT000"/>
    <n v="21"/>
    <n v="20000"/>
    <n v="19268"/>
    <m/>
    <s v="Delivery"/>
    <m/>
    <n v="9432"/>
    <n v="0"/>
    <n v="0"/>
    <n v="9432"/>
    <n v="9432"/>
    <n v="732"/>
    <n v="90"/>
    <n v="90"/>
    <n v="8610"/>
    <s v="Can cover demand"/>
    <n v="1.03E-2"/>
    <m/>
    <n v="-1.03E-2"/>
    <m/>
    <m/>
    <m/>
    <x v="53"/>
    <m/>
    <m/>
    <m/>
    <m/>
    <m/>
    <m/>
    <x v="1"/>
    <x v="11"/>
    <m/>
    <m/>
    <m/>
    <m/>
    <m/>
    <m/>
    <m/>
    <m/>
    <m/>
  </r>
  <r>
    <s v="ASIND-00277"/>
    <s v="IND-00277"/>
    <s v="N"/>
    <s v="Eeling Khuan"/>
    <s v="IND, FERRITE, 26 OHM@100 MHZ, 25%, 0.007"/>
    <s v="INDUCTOR"/>
    <s v="MURATA ELECTRONICS (MALAYSIA) SDN."/>
    <s v="MURATAELEC"/>
    <s v="BLM18KG260TN1D"/>
    <n v="10"/>
    <n v="4000"/>
    <n v="4000"/>
    <m/>
    <s v="Delivery"/>
    <m/>
    <n v="2209"/>
    <n v="0"/>
    <n v="0"/>
    <n v="2209"/>
    <n v="2209"/>
    <n v="0"/>
    <n v="0"/>
    <n v="0"/>
    <n v="2209"/>
    <s v="No demand"/>
    <n v="4.0099999999999997E-3"/>
    <m/>
    <n v="-4.0099999999999997E-3"/>
    <m/>
    <m/>
    <m/>
    <x v="53"/>
    <m/>
    <m/>
    <m/>
    <m/>
    <m/>
    <m/>
    <x v="1"/>
    <x v="11"/>
    <m/>
    <m/>
    <m/>
    <m/>
    <m/>
    <m/>
    <m/>
    <m/>
    <m/>
  </r>
  <r>
    <s v="ASIND-00278"/>
    <s v="IND-00278"/>
    <s v="N"/>
    <s v="Eeling Khuan"/>
    <s v="IND, 1UH, 20%, 4.2A ISAT, 0.0047 OHM DCR"/>
    <s v="INDUCTOR"/>
    <s v="COILCRAFT"/>
    <s v="COILCRAFT"/>
    <s v="EPL7040-102MEC"/>
    <n v="8"/>
    <n v="300"/>
    <n v="300"/>
    <m/>
    <s v="PO"/>
    <m/>
    <n v="507"/>
    <n v="0"/>
    <n v="0"/>
    <n v="507"/>
    <n v="507"/>
    <n v="0"/>
    <n v="0"/>
    <n v="0"/>
    <n v="507"/>
    <s v="No demand"/>
    <n v="3.59"/>
    <m/>
    <n v="-3.59"/>
    <m/>
    <m/>
    <m/>
    <x v="53"/>
    <m/>
    <m/>
    <m/>
    <m/>
    <m/>
    <m/>
    <x v="1"/>
    <x v="11"/>
    <m/>
    <m/>
    <m/>
    <m/>
    <m/>
    <m/>
    <m/>
    <m/>
    <m/>
  </r>
  <r>
    <s v="ASIND-00279"/>
    <s v="IND-00279"/>
    <s v="N"/>
    <s v="Eeling Khuan"/>
    <s v="IND, 600NH, 20%, 36A ISAT, 18A RMS,  0.0"/>
    <s v="INDUCTOR"/>
    <s v="COILCRAFT"/>
    <s v="COILCRAFT"/>
    <s v="XAL7030-601MEC"/>
    <n v="10"/>
    <n v="400"/>
    <n v="400"/>
    <m/>
    <s v="PO"/>
    <m/>
    <n v="1187"/>
    <n v="0"/>
    <n v="0"/>
    <n v="1187"/>
    <n v="1187"/>
    <n v="0"/>
    <n v="0"/>
    <n v="0"/>
    <n v="1187"/>
    <s v="No demand"/>
    <n v="0.78"/>
    <m/>
    <n v="-0.78"/>
    <m/>
    <m/>
    <m/>
    <x v="53"/>
    <m/>
    <m/>
    <m/>
    <m/>
    <m/>
    <m/>
    <x v="1"/>
    <x v="11"/>
    <m/>
    <m/>
    <m/>
    <m/>
    <m/>
    <m/>
    <m/>
    <m/>
    <m/>
  </r>
  <r>
    <s v="ASIND-00280"/>
    <s v="IND-00280"/>
    <s v="N"/>
    <s v="Joalin Chee"/>
    <s v="IND, FERRITE,  56 OHM@100MHZ, 25%, 0.004"/>
    <s v="INDUCTOR"/>
    <s v="AVNET INC."/>
    <s v="LAIRDTECH"/>
    <s v="HI1612X560R-10"/>
    <n v="13"/>
    <n v="5000"/>
    <n v="-7948"/>
    <m/>
    <s v="Delivery"/>
    <m/>
    <n v="13599"/>
    <n v="0"/>
    <n v="0"/>
    <n v="13599"/>
    <n v="13599"/>
    <n v="12948"/>
    <n v="7710"/>
    <n v="7710"/>
    <n v="-7059"/>
    <s v="Cannot cover demand"/>
    <n v="0.1142"/>
    <m/>
    <n v="-0.1142"/>
    <m/>
    <m/>
    <m/>
    <x v="53"/>
    <m/>
    <m/>
    <m/>
    <m/>
    <m/>
    <m/>
    <x v="1"/>
    <x v="11"/>
    <m/>
    <m/>
    <m/>
    <m/>
    <m/>
    <m/>
    <m/>
    <m/>
    <m/>
  </r>
  <r>
    <s v="ASIND-00283"/>
    <s v="IND-00283"/>
    <s v="N"/>
    <s v="Eeling Khuan"/>
    <s v="IND, FERRITE, 60 OHM@100MHZ, 20%, 0.06 O"/>
    <s v="INDUCTOR"/>
    <s v="TDK (M) SDN BHD - IPC"/>
    <s v="TDK"/>
    <s v="MPZ1005S600CT000"/>
    <n v="13"/>
    <n v="10000"/>
    <n v="10000"/>
    <m/>
    <s v="Delivery"/>
    <m/>
    <n v="1329"/>
    <n v="0"/>
    <n v="0"/>
    <n v="1329"/>
    <n v="1329"/>
    <n v="0"/>
    <n v="0"/>
    <n v="0"/>
    <n v="1329"/>
    <s v="No demand"/>
    <n v="1.8400000000000001E-3"/>
    <m/>
    <n v="-1.8400000000000001E-3"/>
    <m/>
    <m/>
    <m/>
    <x v="53"/>
    <m/>
    <m/>
    <m/>
    <m/>
    <m/>
    <m/>
    <x v="1"/>
    <x v="11"/>
    <m/>
    <m/>
    <m/>
    <m/>
    <m/>
    <m/>
    <m/>
    <m/>
    <m/>
  </r>
  <r>
    <s v="ASIND-00285"/>
    <s v="IND-00285"/>
    <s v="N"/>
    <s v="Eeling Khuan"/>
    <s v="IND, 300NH, 20%, 27A ISAT, 0.000252 OHM"/>
    <s v="INDUCTOR"/>
    <s v="COILCRAFT"/>
    <s v="COILCRAFT"/>
    <s v="SLC1175-301MEC"/>
    <n v="8"/>
    <n v="150"/>
    <n v="-6786"/>
    <m/>
    <s v="PO"/>
    <m/>
    <n v="2589"/>
    <n v="6450"/>
    <n v="0"/>
    <n v="9039"/>
    <n v="9039"/>
    <n v="6936"/>
    <n v="7776"/>
    <n v="7776"/>
    <n v="-5673"/>
    <s v="Cannot cover demand"/>
    <n v="1.0900000000000001"/>
    <m/>
    <n v="-1.0900000000000001"/>
    <m/>
    <m/>
    <m/>
    <x v="53"/>
    <m/>
    <m/>
    <m/>
    <m/>
    <m/>
    <m/>
    <x v="1"/>
    <x v="11"/>
    <m/>
    <m/>
    <m/>
    <m/>
    <m/>
    <m/>
    <m/>
    <m/>
    <m/>
  </r>
  <r>
    <s v="ASIND-00287"/>
    <s v="IND-00287"/>
    <s v="N"/>
    <s v="Eeling Khuan"/>
    <s v="IND, FERRITE, 1K OHM@100MHZ, 25%, 1 OHM"/>
    <s v="INDUCTOR"/>
    <s v="TDK (M) SDN BHD - IPC"/>
    <s v="TDK"/>
    <s v="MMZ1005S102CT"/>
    <n v="13"/>
    <n v="10000"/>
    <n v="7616"/>
    <m/>
    <s v="Delivery"/>
    <m/>
    <n v="7147"/>
    <n v="0"/>
    <n v="0"/>
    <n v="7147"/>
    <n v="7147"/>
    <n v="2384"/>
    <n v="1368"/>
    <n v="1368"/>
    <n v="3395"/>
    <s v="Can cover demand"/>
    <n v="1.7909999999999999E-2"/>
    <m/>
    <n v="-1.7909999999999999E-2"/>
    <m/>
    <m/>
    <m/>
    <x v="53"/>
    <m/>
    <m/>
    <m/>
    <m/>
    <m/>
    <m/>
    <x v="1"/>
    <x v="11"/>
    <m/>
    <m/>
    <m/>
    <m/>
    <m/>
    <m/>
    <m/>
    <m/>
    <m/>
  </r>
  <r>
    <s v="ASIND-00290"/>
    <s v="IND-00290"/>
    <s v="N"/>
    <s v="Eeling Khuan"/>
    <s v="IND, FERRITE, 240 OHM@100MHZ, 25%, 0.4 O"/>
    <s v="INDUCTOR"/>
    <s v="WURTH ELECTRONICS SINGAPORE PTE LTD"/>
    <s v="WURTHELEK"/>
    <s v="742792631"/>
    <n v="12"/>
    <n v="4000"/>
    <n v="4000"/>
    <m/>
    <s v="PO"/>
    <m/>
    <n v="236"/>
    <n v="0"/>
    <n v="0"/>
    <n v="236"/>
    <n v="236"/>
    <n v="0"/>
    <n v="0"/>
    <n v="0"/>
    <n v="236"/>
    <s v="No demand"/>
    <n v="0.02"/>
    <m/>
    <n v="-0.02"/>
    <m/>
    <m/>
    <m/>
    <x v="53"/>
    <m/>
    <m/>
    <m/>
    <m/>
    <m/>
    <m/>
    <x v="1"/>
    <x v="11"/>
    <m/>
    <m/>
    <m/>
    <m/>
    <m/>
    <m/>
    <m/>
    <m/>
    <m/>
  </r>
  <r>
    <s v="ASIND-00291"/>
    <s v="IND-00291"/>
    <s v="N"/>
    <s v="Eeling Khuan"/>
    <s v="IND, WW, 560NH, 20%, 28A ISAT, 59MHZ FRE"/>
    <s v="INDUCTOR"/>
    <s v="WURTH ELECTRONICS SINGAPORE PTE LTD"/>
    <s v="WURTHELEK"/>
    <s v="744373770056"/>
    <n v="15"/>
    <n v="500"/>
    <n v="-1056"/>
    <m/>
    <s v="PO"/>
    <m/>
    <n v="1350"/>
    <n v="1000"/>
    <n v="0"/>
    <n v="2350"/>
    <n v="2350"/>
    <n v="1556"/>
    <n v="540"/>
    <n v="500"/>
    <n v="254"/>
    <s v="Can cover demand"/>
    <n v="0.95"/>
    <m/>
    <n v="-0.95"/>
    <m/>
    <m/>
    <m/>
    <x v="53"/>
    <m/>
    <m/>
    <m/>
    <m/>
    <m/>
    <m/>
    <x v="1"/>
    <x v="11"/>
    <m/>
    <m/>
    <m/>
    <m/>
    <m/>
    <m/>
    <m/>
    <m/>
    <m/>
  </r>
  <r>
    <s v="ASIND-00292"/>
    <s v="IND-00292"/>
    <s v="N"/>
    <s v="HuiLing Lau"/>
    <s v="IND, FERRITE, 220 OHMS@100MHZ, 25%, 0.35"/>
    <s v="INDUCTOR"/>
    <s v="MURATA ELECTRONICS SINGAPORE (PTE)"/>
    <s v="MURATAELEC"/>
    <s v="BLM15AG221SH1D"/>
    <n v="10"/>
    <n v="10000"/>
    <n v="9712"/>
    <m/>
    <s v="Delivery"/>
    <m/>
    <n v="9424"/>
    <n v="0"/>
    <n v="0"/>
    <n v="9424"/>
    <n v="9424"/>
    <n v="288"/>
    <n v="0"/>
    <n v="0"/>
    <n v="9136"/>
    <s v="Can cover demand"/>
    <n v="4.0000000000000001E-3"/>
    <m/>
    <n v="-4.0000000000000001E-3"/>
    <m/>
    <m/>
    <m/>
    <x v="53"/>
    <m/>
    <m/>
    <m/>
    <m/>
    <m/>
    <m/>
    <x v="1"/>
    <x v="11"/>
    <m/>
    <m/>
    <m/>
    <m/>
    <m/>
    <m/>
    <m/>
    <m/>
    <m/>
  </r>
  <r>
    <s v="ASIND-00293"/>
    <s v="IND-00293"/>
    <s v="N"/>
    <s v="Eeling Khuan"/>
    <s v="IND, FERRITE, 30 OHMS@100MHZ, 25%, 0.01"/>
    <s v="INDUCTOR"/>
    <s v="MURATA ELECTRONICS (MALAYSIA) SDN."/>
    <s v="MURATAELEC"/>
    <s v="BLM18KG300TN1D"/>
    <n v="10"/>
    <n v="4000"/>
    <n v="3662"/>
    <m/>
    <s v="Delivery"/>
    <m/>
    <n v="2459"/>
    <n v="0"/>
    <n v="0"/>
    <n v="2459"/>
    <n v="2459"/>
    <n v="338"/>
    <n v="0"/>
    <n v="0"/>
    <n v="2121"/>
    <s v="Can cover demand"/>
    <n v="4.1200000000000004E-3"/>
    <m/>
    <n v="-4.1200000000000004E-3"/>
    <m/>
    <m/>
    <m/>
    <x v="53"/>
    <m/>
    <m/>
    <m/>
    <m/>
    <m/>
    <m/>
    <x v="1"/>
    <x v="11"/>
    <m/>
    <m/>
    <m/>
    <m/>
    <m/>
    <m/>
    <m/>
    <m/>
    <m/>
  </r>
  <r>
    <s v="ASIND-00295"/>
    <s v="IND-00295"/>
    <s v="N"/>
    <s v="Eeling Khuan"/>
    <s v="IND, WW, 330NH, 20%, 35A ISAT, 84MHZ FRE"/>
    <s v="INDUCTOR"/>
    <s v="WURTH ELECTRONICS SINGAPORE PTE LTD"/>
    <s v="WURTHELEK"/>
    <s v="744373770033"/>
    <n v="15"/>
    <n v="500"/>
    <n v="-278"/>
    <m/>
    <s v="PO"/>
    <m/>
    <n v="693"/>
    <n v="500"/>
    <n v="0"/>
    <n v="1193"/>
    <n v="1193"/>
    <n v="778"/>
    <n v="270"/>
    <n v="250"/>
    <n v="145"/>
    <s v="Can cover demand"/>
    <n v="0.95"/>
    <m/>
    <n v="-0.95"/>
    <m/>
    <m/>
    <m/>
    <x v="53"/>
    <m/>
    <m/>
    <m/>
    <m/>
    <m/>
    <m/>
    <x v="1"/>
    <x v="11"/>
    <m/>
    <m/>
    <m/>
    <m/>
    <m/>
    <m/>
    <m/>
    <m/>
    <m/>
  </r>
  <r>
    <s v="ASIND-00296"/>
    <s v="IND-00296"/>
    <s v="N"/>
    <s v="Eeling Khuan"/>
    <s v="IND, 10UH, 20%, 3.5A, 70 MOHM, 1MHZ, 7.3"/>
    <s v="INDUCTOR"/>
    <s v="VISHAY INTERTECHNOLOGY ASIA PTE LTD"/>
    <s v="VISHAY"/>
    <s v="IHLP2525CZER100M11"/>
    <n v="63"/>
    <n v="2000"/>
    <n v="-1838"/>
    <m/>
    <s v="Delivery"/>
    <m/>
    <n v="4662"/>
    <n v="0"/>
    <n v="0"/>
    <n v="4662"/>
    <n v="4662"/>
    <n v="3838"/>
    <n v="2367"/>
    <n v="2476"/>
    <n v="-1543"/>
    <s v="Cannot cover demand"/>
    <n v="0.28399999999999997"/>
    <m/>
    <n v="-0.28399999999999997"/>
    <m/>
    <m/>
    <m/>
    <x v="53"/>
    <m/>
    <m/>
    <m/>
    <m/>
    <m/>
    <m/>
    <x v="1"/>
    <x v="11"/>
    <m/>
    <m/>
    <m/>
    <m/>
    <m/>
    <m/>
    <m/>
    <m/>
    <m/>
  </r>
  <r>
    <s v="ASIND-00297"/>
    <s v="IND-00297"/>
    <s v="N"/>
    <s v="HuiLing Lau"/>
    <s v="IND,8.2 NH,2%,1.5A IRMS,0.069 OHM DCR,04"/>
    <s v="INDUCTOR"/>
    <s v="MURATA ELECTRONICS SINGAPORE (PTE)"/>
    <s v="MURATAELEC"/>
    <s v="LQW15AN8N2G8ZD"/>
    <n v="11"/>
    <n v="10000"/>
    <n v="4166"/>
    <m/>
    <s v="Delivery"/>
    <m/>
    <n v="5376"/>
    <n v="10000"/>
    <n v="0"/>
    <n v="15376"/>
    <n v="15376"/>
    <n v="5834"/>
    <n v="4320"/>
    <n v="2542"/>
    <n v="-4778"/>
    <s v="Cannot cover demand"/>
    <n v="6.1249999999999999E-2"/>
    <m/>
    <n v="-6.1249999999999999E-2"/>
    <m/>
    <m/>
    <m/>
    <x v="53"/>
    <m/>
    <m/>
    <m/>
    <m/>
    <m/>
    <m/>
    <x v="1"/>
    <x v="11"/>
    <m/>
    <m/>
    <m/>
    <m/>
    <m/>
    <m/>
    <m/>
    <m/>
    <m/>
  </r>
  <r>
    <s v="ASIND-00299"/>
    <s v="IND-00299"/>
    <s v="N"/>
    <s v="HuiLing Lau"/>
    <s v="IND, 470NH, 20%, 4.8A, 33MOHMS, 2X1.6X1."/>
    <s v="INDUCTOR"/>
    <s v="MURATA ELECTRONICS SINGAPORE (PTE)"/>
    <s v="MURATAELEC"/>
    <s v="DFE201612P-R47M=P2"/>
    <n v="15"/>
    <n v="3000"/>
    <n v="-2595"/>
    <m/>
    <s v="Delivery"/>
    <m/>
    <n v="24393"/>
    <n v="0"/>
    <n v="0"/>
    <n v="24393"/>
    <n v="24393"/>
    <n v="5595"/>
    <n v="3420"/>
    <n v="4444"/>
    <n v="15378"/>
    <s v="Can cover demand"/>
    <n v="5.1999999999999998E-2"/>
    <m/>
    <n v="-5.1999999999999998E-2"/>
    <m/>
    <m/>
    <m/>
    <x v="53"/>
    <m/>
    <m/>
    <m/>
    <m/>
    <m/>
    <m/>
    <x v="1"/>
    <x v="11"/>
    <m/>
    <m/>
    <m/>
    <m/>
    <m/>
    <m/>
    <m/>
    <m/>
    <m/>
  </r>
  <r>
    <s v="ASIND-00300"/>
    <s v="IND-00300"/>
    <s v="N"/>
    <s v="Eeling Khuan"/>
    <s v="IND, WW, 1UH, 20%, 32.5A ISAT, 42MHZ FRE"/>
    <s v="INDUCTOR"/>
    <s v="WURTH ELECTRONICS SINGAPORE PTE LTD"/>
    <s v="WURTHELEK"/>
    <s v="74437358010"/>
    <n v="13"/>
    <n v="800"/>
    <n v="-1534"/>
    <m/>
    <s v="PO"/>
    <m/>
    <n v="2304"/>
    <n v="800"/>
    <n v="800"/>
    <n v="3104"/>
    <n v="3904"/>
    <n v="2334"/>
    <n v="810"/>
    <n v="750"/>
    <n v="760"/>
    <s v="Can cover demand"/>
    <n v="0.4"/>
    <m/>
    <n v="-0.4"/>
    <m/>
    <m/>
    <m/>
    <x v="53"/>
    <m/>
    <m/>
    <m/>
    <m/>
    <m/>
    <m/>
    <x v="1"/>
    <x v="11"/>
    <m/>
    <m/>
    <m/>
    <m/>
    <m/>
    <m/>
    <m/>
    <m/>
    <m/>
  </r>
  <r>
    <s v="ASIND-00301"/>
    <s v="IND-00301"/>
    <s v="N"/>
    <s v="Eeling Khuan"/>
    <s v="IND, 1UH, 20%, 1A, 200MOHM, SMD, 0603"/>
    <s v="INDUCTOR"/>
    <s v="FUTURE ELECTRONICS"/>
    <s v="ABRACON"/>
    <s v="ASMPH-0603-1R0M-T"/>
    <n v="14"/>
    <n v="4000"/>
    <n v="-52529"/>
    <m/>
    <s v="Delivery"/>
    <m/>
    <n v="57665"/>
    <n v="12000"/>
    <n v="40000"/>
    <n v="69665"/>
    <n v="109665"/>
    <n v="56529"/>
    <n v="48042"/>
    <n v="48177"/>
    <n v="-46906"/>
    <s v="Cannot cover demand"/>
    <n v="8.7499999999999994E-2"/>
    <m/>
    <n v="-8.7499999999999994E-2"/>
    <m/>
    <m/>
    <m/>
    <x v="53"/>
    <m/>
    <m/>
    <m/>
    <m/>
    <m/>
    <m/>
    <x v="1"/>
    <x v="11"/>
    <m/>
    <m/>
    <m/>
    <m/>
    <m/>
    <m/>
    <m/>
    <m/>
    <m/>
  </r>
  <r>
    <s v="ASIND-00303"/>
    <s v="IND-00303"/>
    <s v="N"/>
    <s v="Eeling Khuan"/>
    <s v="IND 180NH 64A SAT 0.00017 OHM RDC, 10.8X"/>
    <s v="INDUCTOR"/>
    <s v="PULSE ELECTRONICS (SINGAPORE) PTE"/>
    <s v="PULSEENGR"/>
    <s v="PA3784.181HLT"/>
    <n v="11"/>
    <n v="5400"/>
    <n v="-17988"/>
    <m/>
    <s v="PO"/>
    <m/>
    <n v="10191"/>
    <n v="16200"/>
    <n v="0"/>
    <n v="26391"/>
    <n v="26391"/>
    <n v="23388"/>
    <n v="10414"/>
    <n v="11854"/>
    <n v="-7411"/>
    <s v="Cannot cover demand"/>
    <n v="0.27"/>
    <m/>
    <n v="-0.27"/>
    <m/>
    <m/>
    <m/>
    <x v="53"/>
    <m/>
    <m/>
    <m/>
    <m/>
    <m/>
    <m/>
    <x v="1"/>
    <x v="11"/>
    <m/>
    <m/>
    <m/>
    <m/>
    <m/>
    <m/>
    <m/>
    <m/>
    <m/>
  </r>
  <r>
    <s v="ASIND-00304"/>
    <s v="IND-00304"/>
    <s v="N"/>
    <s v="Eeling Khuan"/>
    <s v="IND, 4.7UH, 20%, 1.26A, 132MOHMS, 4X4MM,"/>
    <s v="INDUCTOR"/>
    <s v="CYRUS ELECTRONICS PTE LTD"/>
    <s v="CYNTEC"/>
    <s v="PSI041B-4R7MS"/>
    <n v="10"/>
    <n v="2000"/>
    <n v="1999"/>
    <m/>
    <s v="PO"/>
    <m/>
    <n v="15"/>
    <n v="0"/>
    <n v="0"/>
    <n v="15"/>
    <n v="15"/>
    <n v="1"/>
    <n v="0"/>
    <n v="0"/>
    <n v="14"/>
    <s v="Can cover demand"/>
    <n v="0.65"/>
    <m/>
    <n v="-0.65"/>
    <m/>
    <m/>
    <m/>
    <x v="53"/>
    <m/>
    <m/>
    <m/>
    <m/>
    <m/>
    <m/>
    <x v="1"/>
    <x v="11"/>
    <m/>
    <m/>
    <m/>
    <m/>
    <m/>
    <m/>
    <m/>
    <m/>
    <m/>
  </r>
  <r>
    <s v="ASIND-00305"/>
    <s v="IND-00305"/>
    <s v="N"/>
    <s v="Joalin Chee"/>
    <s v="IND, 120NH, 73A, 0.00018 OHM RDC, 10.8X8"/>
    <s v="INDUCTOR"/>
    <s v="ARROW ELECTRONICS ASIA (S) PTE. LTD"/>
    <s v="EATON"/>
    <s v="FP1008-120-R"/>
    <n v="22"/>
    <n v="350"/>
    <n v="-91820"/>
    <m/>
    <s v="Delivery"/>
    <m/>
    <n v="59095"/>
    <n v="11900"/>
    <n v="82250"/>
    <n v="70995"/>
    <n v="153245"/>
    <n v="92170"/>
    <n v="68757"/>
    <n v="60022"/>
    <n v="-101832"/>
    <s v="Cannot cover demand"/>
    <n v="0.53749999999999998"/>
    <m/>
    <n v="-0.53749999999999998"/>
    <m/>
    <m/>
    <m/>
    <x v="53"/>
    <m/>
    <m/>
    <m/>
    <m/>
    <m/>
    <m/>
    <x v="1"/>
    <x v="11"/>
    <m/>
    <m/>
    <m/>
    <m/>
    <m/>
    <m/>
    <m/>
    <m/>
    <m/>
  </r>
  <r>
    <s v="ASIND-00309"/>
    <s v="IND-00309"/>
    <s v="N"/>
    <s v="Eeling Khuan"/>
    <s v="IND 100NH, 100A SAT, 70A RMS, 0.00012 OH"/>
    <s v="INDUCTOR"/>
    <s v="PULSE ELECTRONICS (SINGAPORE) PTE"/>
    <s v="PULSEENGR"/>
    <s v="PA5187.101HLT"/>
    <n v="10"/>
    <n v="5400"/>
    <n v="-6720"/>
    <m/>
    <s v="PO"/>
    <m/>
    <n v="21864"/>
    <n v="0"/>
    <n v="0"/>
    <n v="21864"/>
    <n v="21864"/>
    <n v="12120"/>
    <n v="5904"/>
    <n v="5904"/>
    <n v="3840"/>
    <s v="Can cover demand"/>
    <n v="0.34699999999999998"/>
    <m/>
    <n v="-0.34699999999999998"/>
    <m/>
    <m/>
    <m/>
    <x v="53"/>
    <m/>
    <m/>
    <m/>
    <m/>
    <m/>
    <m/>
    <x v="1"/>
    <x v="11"/>
    <m/>
    <m/>
    <m/>
    <m/>
    <m/>
    <m/>
    <m/>
    <m/>
    <m/>
  </r>
  <r>
    <s v="ASIND-00310"/>
    <s v="IND-00310"/>
    <s v="N"/>
    <s v="HuiLing Lau"/>
    <s v="IND, 1UH, 20%, 3.4 ISAT, 3.4 IRMS, 0.049"/>
    <s v="INDUCTOR"/>
    <s v="MURATA ELECTRONICS SINGAPORE (PTE)"/>
    <s v="MURATAELEC"/>
    <s v="DFE252012PD-1R0M=P2"/>
    <n v="13"/>
    <n v="3000"/>
    <n v="-4848"/>
    <m/>
    <s v="Delivery"/>
    <m/>
    <n v="7647"/>
    <n v="0"/>
    <n v="0"/>
    <n v="7647"/>
    <n v="7647"/>
    <n v="7848"/>
    <n v="3096"/>
    <n v="3096"/>
    <n v="-3297"/>
    <s v="Cannot cover demand"/>
    <n v="0.14499999999999999"/>
    <m/>
    <n v="-0.14499999999999999"/>
    <m/>
    <m/>
    <m/>
    <x v="53"/>
    <m/>
    <m/>
    <m/>
    <m/>
    <m/>
    <m/>
    <x v="1"/>
    <x v="11"/>
    <m/>
    <m/>
    <m/>
    <m/>
    <m/>
    <m/>
    <m/>
    <m/>
    <m/>
  </r>
  <r>
    <s v="ASIND-00311"/>
    <s v="IND-00311"/>
    <s v="N"/>
    <s v="Eeling Khuan"/>
    <s v="IND, 220nH, 52A ISAT, 73A IRMS, 0.00018"/>
    <s v="INDUCTOR"/>
    <s v="ARROW ELECTRONICS ASIA (S) PTE. LTD"/>
    <s v="EATON"/>
    <s v="FP1008R1-R220-R"/>
    <n v="15"/>
    <n v="500"/>
    <n v="-15908"/>
    <m/>
    <s v="Delivery"/>
    <m/>
    <n v="20339"/>
    <n v="3500"/>
    <n v="3500"/>
    <n v="23839"/>
    <n v="27339"/>
    <n v="16408"/>
    <n v="12416"/>
    <n v="12901"/>
    <n v="-8485"/>
    <s v="Cannot cover demand"/>
    <n v="0.37"/>
    <m/>
    <n v="-0.37"/>
    <m/>
    <m/>
    <m/>
    <x v="53"/>
    <m/>
    <m/>
    <m/>
    <m/>
    <m/>
    <m/>
    <x v="1"/>
    <x v="11"/>
    <m/>
    <m/>
    <m/>
    <m/>
    <m/>
    <m/>
    <m/>
    <m/>
    <m/>
  </r>
  <r>
    <s v="ASIND-00312"/>
    <s v="IND-00312"/>
    <s v="N"/>
    <s v="Eeling Khuan"/>
    <s v="IND, 220UH, 10%, 0.72A ISAT, 756 MOHM DC"/>
    <s v="INDUCTOR"/>
    <s v="COILCRAFT"/>
    <s v="COILCRAFT"/>
    <s v="MSS1038-224KLC"/>
    <n v="9"/>
    <n v="1000"/>
    <n v="-4250"/>
    <m/>
    <s v="PO"/>
    <m/>
    <n v="1166"/>
    <n v="4250"/>
    <n v="0"/>
    <n v="5416"/>
    <n v="5416"/>
    <n v="5250"/>
    <n v="5289"/>
    <n v="5289"/>
    <n v="-5123"/>
    <s v="Cannot cover demand"/>
    <n v="0.51"/>
    <m/>
    <n v="-0.51"/>
    <m/>
    <m/>
    <m/>
    <x v="53"/>
    <m/>
    <m/>
    <m/>
    <m/>
    <m/>
    <m/>
    <x v="1"/>
    <x v="11"/>
    <m/>
    <m/>
    <m/>
    <m/>
    <m/>
    <m/>
    <m/>
    <m/>
    <m/>
  </r>
  <r>
    <s v="ASIND-00314"/>
    <s v="IND-00314"/>
    <s v="N"/>
    <s v="Eeling Khuan"/>
    <s v="IND 330NH 20% 40A ISAT 47A IRMS 0.00018"/>
    <s v="INDUCTOR"/>
    <s v="WURTH ELECTRONICS SINGAPORE PTE LTD"/>
    <s v="WURTHELEK"/>
    <s v="744309033"/>
    <n v="11"/>
    <n v="1700"/>
    <n v="1580"/>
    <m/>
    <s v="PO"/>
    <m/>
    <n v="860"/>
    <n v="900"/>
    <n v="0"/>
    <n v="1760"/>
    <n v="1760"/>
    <n v="120"/>
    <n v="0"/>
    <n v="0"/>
    <n v="1640"/>
    <s v="Can cover demand"/>
    <n v="0.64900000000000002"/>
    <m/>
    <n v="-0.64900000000000002"/>
    <m/>
    <m/>
    <m/>
    <x v="53"/>
    <m/>
    <m/>
    <m/>
    <m/>
    <m/>
    <m/>
    <x v="1"/>
    <x v="11"/>
    <m/>
    <m/>
    <m/>
    <m/>
    <m/>
    <m/>
    <m/>
    <m/>
    <m/>
  </r>
  <r>
    <s v="ASIND-00317"/>
    <s v="IND-00317"/>
    <s v="N"/>
    <s v="Joalin Chee"/>
    <s v="IND, 330NH, 10%, 33A ISAT, 61A RMS, 0.00"/>
    <s v="INDUCTOR"/>
    <s v="ARROW ELECTRONICS ASIA (S) PTE. LTD"/>
    <s v="EATON"/>
    <s v="FP1007R6-R33-R"/>
    <n v="25"/>
    <n v="1400"/>
    <n v="-79"/>
    <m/>
    <s v="Delivery"/>
    <m/>
    <n v="6115"/>
    <n v="0"/>
    <n v="0"/>
    <n v="6115"/>
    <n v="6115"/>
    <n v="1479"/>
    <n v="1590"/>
    <n v="1590"/>
    <n v="3046"/>
    <s v="Can cover demand"/>
    <n v="0.39"/>
    <m/>
    <n v="-0.39"/>
    <m/>
    <m/>
    <m/>
    <x v="53"/>
    <m/>
    <m/>
    <m/>
    <m/>
    <m/>
    <m/>
    <x v="1"/>
    <x v="11"/>
    <m/>
    <m/>
    <m/>
    <m/>
    <m/>
    <m/>
    <m/>
    <m/>
    <m/>
  </r>
  <r>
    <s v="ASIND-00319"/>
    <s v="IND-00319"/>
    <s v="N"/>
    <s v="Eeling Khuan"/>
    <s v="IND, 1UH, 20%, 17.5A ISAT, 20MHZ, 3-LD S"/>
    <s v="INDUCTOR"/>
    <s v="PULSE ELECTRONICS (SINGAPORE) PTE"/>
    <s v="PULSEENGR"/>
    <s v="PG0871.102NLT"/>
    <n v="10"/>
    <n v="6300"/>
    <n v="3264"/>
    <m/>
    <s v="PO"/>
    <m/>
    <n v="6300"/>
    <n v="0"/>
    <n v="0"/>
    <n v="6300"/>
    <n v="6300"/>
    <n v="3036"/>
    <n v="3000"/>
    <n v="3000"/>
    <n v="264"/>
    <s v="Can cover demand"/>
    <n v="0.32"/>
    <m/>
    <n v="-0.32"/>
    <m/>
    <m/>
    <m/>
    <x v="53"/>
    <m/>
    <m/>
    <m/>
    <m/>
    <m/>
    <m/>
    <x v="1"/>
    <x v="11"/>
    <m/>
    <m/>
    <m/>
    <m/>
    <m/>
    <m/>
    <m/>
    <m/>
    <m/>
  </r>
  <r>
    <s v="ASIND-00323"/>
    <s v="IND-00323"/>
    <s v="N"/>
    <s v="Eeling Khuan"/>
    <s v="IND, 220NH, 15%, 44A ISAT, 51A IRMS, 0.0"/>
    <s v="INDUCTOR"/>
    <s v="PULSE ELECTRONICS (SINGAPORE) PTE"/>
    <s v="PULSEENGR"/>
    <s v="PA3288.221HLT"/>
    <n v="10"/>
    <n v="5040"/>
    <n v="4920"/>
    <m/>
    <s v="PO"/>
    <m/>
    <n v="5040"/>
    <n v="0"/>
    <n v="0"/>
    <n v="5040"/>
    <n v="5040"/>
    <n v="120"/>
    <n v="0"/>
    <n v="0"/>
    <n v="4920"/>
    <s v="Can cover demand"/>
    <n v="0.28999999999999998"/>
    <m/>
    <n v="-0.28999999999999998"/>
    <m/>
    <m/>
    <m/>
    <x v="53"/>
    <m/>
    <m/>
    <m/>
    <m/>
    <m/>
    <m/>
    <x v="1"/>
    <x v="11"/>
    <m/>
    <m/>
    <m/>
    <m/>
    <m/>
    <m/>
    <m/>
    <m/>
    <m/>
  </r>
  <r>
    <s v="ASIND-00324"/>
    <s v="IND-00324"/>
    <s v="N"/>
    <s v="Eeling Khuan"/>
    <s v="IND 470NH +/-20% 37A ISAT 47A IRMS 0.000"/>
    <s v="INDUCTOR"/>
    <s v="WURTH ELECTRONICS SINGAPORE PTE LTD"/>
    <s v="WURTHELEK"/>
    <s v="744309047"/>
    <n v="11"/>
    <n v="800"/>
    <n v="800"/>
    <m/>
    <s v="PO"/>
    <m/>
    <n v="0"/>
    <n v="0"/>
    <n v="0"/>
    <n v="0"/>
    <n v="0"/>
    <n v="0"/>
    <n v="0"/>
    <n v="0"/>
    <n v="0"/>
    <s v="No demand"/>
    <n v="0.48599999999999999"/>
    <m/>
    <n v="-0.48599999999999999"/>
    <m/>
    <m/>
    <m/>
    <x v="53"/>
    <m/>
    <m/>
    <m/>
    <m/>
    <m/>
    <m/>
    <x v="1"/>
    <x v="11"/>
    <m/>
    <m/>
    <m/>
    <m/>
    <m/>
    <m/>
    <m/>
    <m/>
    <m/>
  </r>
  <r>
    <s v="ASIND-00325"/>
    <s v="IND-00325"/>
    <s v="N"/>
    <s v="Eeling Khuan"/>
    <s v="IND, COMMON MODE CHOKE, 770UH, 4.70A, SM"/>
    <s v="INDUCTOR"/>
    <s v="PULSE ELECTRONICS (SINGAPORE) PTE"/>
    <s v="PULSEENGR"/>
    <s v="P0422NLT"/>
    <n v="8"/>
    <n v="2000"/>
    <n v="-1003"/>
    <m/>
    <s v="PO"/>
    <m/>
    <n v="4403"/>
    <n v="0"/>
    <n v="0"/>
    <n v="4403"/>
    <n v="4403"/>
    <n v="3003"/>
    <n v="2289"/>
    <n v="2289"/>
    <n v="-889"/>
    <s v="Cannot cover demand"/>
    <n v="0.68"/>
    <m/>
    <n v="-0.68"/>
    <m/>
    <m/>
    <m/>
    <x v="53"/>
    <m/>
    <m/>
    <m/>
    <m/>
    <m/>
    <m/>
    <x v="1"/>
    <x v="11"/>
    <m/>
    <m/>
    <m/>
    <m/>
    <m/>
    <m/>
    <m/>
    <m/>
    <m/>
  </r>
  <r>
    <s v="ASIND-00326D"/>
    <s v="IND-00326"/>
    <s v="N"/>
    <s v="RACHEL TAM"/>
    <s v="IND, COMMON MODE CHOKE, 590uH, 5.60A, SM"/>
    <s v="INDUCTOR"/>
    <s v="PULSE ELECTRONICS (SINGAPORE) PTE"/>
    <s v="PULSEENGR"/>
    <s v="P0353NLT"/>
    <n v="9"/>
    <n v="2200"/>
    <n v="2200"/>
    <m/>
    <s v="PO"/>
    <m/>
    <n v="0"/>
    <n v="0"/>
    <n v="0"/>
    <n v="0"/>
    <n v="0"/>
    <n v="0"/>
    <n v="0"/>
    <n v="0"/>
    <n v="0"/>
    <s v="No demand"/>
    <n v="0.55200000000000005"/>
    <m/>
    <n v="-0.55200000000000005"/>
    <m/>
    <m/>
    <m/>
    <x v="53"/>
    <m/>
    <m/>
    <m/>
    <m/>
    <m/>
    <m/>
    <x v="1"/>
    <x v="11"/>
    <m/>
    <m/>
    <m/>
    <m/>
    <m/>
    <m/>
    <m/>
    <m/>
    <m/>
  </r>
  <r>
    <s v="ASIND-00329D"/>
    <s v="IND-00329"/>
    <s v="N"/>
    <s v="RACHEL TAM"/>
    <s v="IND, 1UH, 20%, 4.1 ISAT, 4.0 IRMS, 0.050"/>
    <s v="INDUCTOR"/>
    <s v="ARROW ELECTRONICS ASIA (S) PTE. LTD"/>
    <s v="LITTELFUSE"/>
    <s v="LPWI252010H1R0T"/>
    <n v="15"/>
    <n v="3000"/>
    <n v="2794"/>
    <m/>
    <s v="Delivery"/>
    <m/>
    <n v="1414"/>
    <n v="3000"/>
    <n v="0"/>
    <n v="4414"/>
    <n v="4414"/>
    <n v="206"/>
    <n v="123"/>
    <n v="123"/>
    <n v="1085"/>
    <s v="Can cover demand"/>
    <n v="0.16"/>
    <m/>
    <n v="-0.16"/>
    <m/>
    <m/>
    <m/>
    <x v="53"/>
    <m/>
    <m/>
    <m/>
    <m/>
    <m/>
    <m/>
    <x v="1"/>
    <x v="11"/>
    <m/>
    <m/>
    <m/>
    <m/>
    <m/>
    <m/>
    <m/>
    <m/>
    <m/>
  </r>
  <r>
    <s v="ASIND-00330"/>
    <s v="IND-00330"/>
    <s v="N"/>
    <s v="Eeling Khuan"/>
    <s v="IND, 470NH, 20%, 5.5 ISAT, 5.8 IRMS, 0.0"/>
    <s v="INDUCTOR"/>
    <s v="SAMSUNG ELECTRO-MECHANICS PTE LTD"/>
    <s v="LAIRDTECH"/>
    <s v="MGV252012SR47M-10"/>
    <n v="20"/>
    <n v="3000"/>
    <n v="3000"/>
    <m/>
    <s v="Delivery"/>
    <m/>
    <n v="1755"/>
    <n v="0"/>
    <n v="0"/>
    <n v="1755"/>
    <n v="1755"/>
    <n v="0"/>
    <n v="0"/>
    <n v="0"/>
    <n v="1755"/>
    <s v="No demand"/>
    <n v="0.104"/>
    <m/>
    <n v="-0.104"/>
    <m/>
    <m/>
    <m/>
    <x v="53"/>
    <m/>
    <m/>
    <m/>
    <m/>
    <m/>
    <m/>
    <x v="1"/>
    <x v="11"/>
    <m/>
    <m/>
    <m/>
    <m/>
    <m/>
    <m/>
    <m/>
    <m/>
    <m/>
  </r>
  <r>
    <s v="ASIND-00331"/>
    <s v="IND-00331"/>
    <s v="N"/>
    <s v="Eeling Khuan"/>
    <s v="IND, 68UH, 20%, 0.9A IRMS, 1.0A ISAT, 0."/>
    <s v="INDUCTOR"/>
    <s v="TAIYO YUDEN (M) SDN BHD"/>
    <s v="TAIYOYUDEN"/>
    <s v="NR6045T680M"/>
    <n v="13"/>
    <n v="1500"/>
    <n v="-1673"/>
    <m/>
    <s v="Delivery"/>
    <m/>
    <n v="5685"/>
    <n v="1500"/>
    <n v="0"/>
    <n v="7185"/>
    <n v="7185"/>
    <n v="3173"/>
    <n v="2265"/>
    <n v="2310"/>
    <n v="247"/>
    <s v="Can cover demand"/>
    <n v="9.5000000000000001E-2"/>
    <m/>
    <n v="-9.5000000000000001E-2"/>
    <m/>
    <m/>
    <m/>
    <x v="53"/>
    <m/>
    <m/>
    <m/>
    <m/>
    <m/>
    <m/>
    <x v="1"/>
    <x v="11"/>
    <m/>
    <m/>
    <m/>
    <m/>
    <m/>
    <m/>
    <m/>
    <m/>
    <m/>
  </r>
  <r>
    <s v="ASIND-00334D"/>
    <s v="IND-00334"/>
    <s v="N"/>
    <s v="RACHEL TAM"/>
    <s v="IND, 330NH, 18.5A, 0.00175 OHM DCR, 5.6M"/>
    <s v="INDUCTOR"/>
    <s v="COILCRAFT"/>
    <s v="COILCRAFT"/>
    <s v="XAL5030-331MED"/>
    <n v="8"/>
    <n v="400"/>
    <n v="94"/>
    <m/>
    <s v="PO"/>
    <m/>
    <n v="0"/>
    <n v="0"/>
    <n v="0"/>
    <n v="0"/>
    <n v="0"/>
    <n v="306"/>
    <n v="0"/>
    <n v="0"/>
    <n v="-306"/>
    <s v="Cannot cover demand"/>
    <n v="0.8"/>
    <m/>
    <n v="-0.8"/>
    <m/>
    <m/>
    <m/>
    <x v="53"/>
    <m/>
    <m/>
    <m/>
    <m/>
    <m/>
    <m/>
    <x v="1"/>
    <x v="11"/>
    <m/>
    <m/>
    <m/>
    <m/>
    <m/>
    <m/>
    <m/>
    <m/>
    <m/>
  </r>
  <r>
    <s v="ASIND-00335D"/>
    <s v="IND-00335"/>
    <s v="N"/>
    <s v="RACHEL TAM"/>
    <s v="IND, 470NH, 20%, 11A ISAT, 8.7A IRMS, 0."/>
    <s v="INDUCTOR"/>
    <s v="AVNET INC."/>
    <s v="SUMIDAELEC"/>
    <s v="0420CDMCCDS-R47MC"/>
    <n v="19"/>
    <n v="3000"/>
    <n v="2428"/>
    <m/>
    <s v="Delivery"/>
    <m/>
    <n v="0"/>
    <n v="0"/>
    <n v="0"/>
    <n v="0"/>
    <n v="0"/>
    <n v="572"/>
    <n v="48"/>
    <n v="48"/>
    <n v="-620"/>
    <s v="Cannot cover demand"/>
    <n v="0.21576999999999999"/>
    <m/>
    <n v="-0.21576999999999999"/>
    <m/>
    <m/>
    <m/>
    <x v="53"/>
    <m/>
    <m/>
    <m/>
    <m/>
    <m/>
    <m/>
    <x v="1"/>
    <x v="11"/>
    <m/>
    <m/>
    <m/>
    <m/>
    <m/>
    <m/>
    <m/>
    <m/>
    <m/>
  </r>
  <r>
    <s v="ASIND-00337D"/>
    <s v="IND-00337"/>
    <s v="N"/>
    <s v="RACHEL TAM"/>
    <s v="IND, COMMON MODE CHOKE, 630UH, 11.6A, SM"/>
    <s v="INDUCTOR"/>
    <s v="PULSE ELECTRONICS (SINGAPORE) PTE"/>
    <s v="PULSEENGR"/>
    <s v="P0469NLT"/>
    <n v="9"/>
    <n v="1125"/>
    <n v="-54"/>
    <m/>
    <s v="PO"/>
    <m/>
    <n v="0"/>
    <n v="1125"/>
    <n v="0"/>
    <n v="1125"/>
    <n v="1125"/>
    <n v="1179"/>
    <n v="1500"/>
    <n v="1500"/>
    <n v="-1554"/>
    <s v="Cannot cover demand"/>
    <n v="0.99"/>
    <m/>
    <n v="-0.99"/>
    <m/>
    <m/>
    <m/>
    <x v="53"/>
    <m/>
    <m/>
    <m/>
    <m/>
    <m/>
    <m/>
    <x v="1"/>
    <x v="11"/>
    <m/>
    <m/>
    <m/>
    <m/>
    <m/>
    <m/>
    <m/>
    <m/>
    <m/>
  </r>
  <r>
    <s v="ASIND-00345"/>
    <s v="IND-00345"/>
    <s v="N"/>
    <s v="Eeling Khuan"/>
    <s v="IND, 70NH-72NH, 20%, 48A, 0.00019 OHM, 7"/>
    <s v="INDUCTOR"/>
    <s v="DELTA ELECTRONICS (THAILAND) PUBLIC"/>
    <s v="DELTAELEC"/>
    <s v="HCB0750-700L"/>
    <n v="11"/>
    <n v="12000"/>
    <n v="11760"/>
    <m/>
    <s v="Delivery"/>
    <m/>
    <n v="0"/>
    <n v="0"/>
    <n v="0"/>
    <n v="0"/>
    <n v="0"/>
    <n v="240"/>
    <n v="0"/>
    <n v="0"/>
    <n v="-240"/>
    <s v="Cannot cover demand"/>
    <n v="0.26500000000000001"/>
    <m/>
    <n v="-0.26500000000000001"/>
    <m/>
    <m/>
    <m/>
    <x v="53"/>
    <m/>
    <m/>
    <m/>
    <m/>
    <m/>
    <m/>
    <x v="1"/>
    <x v="11"/>
    <m/>
    <m/>
    <m/>
    <m/>
    <m/>
    <m/>
    <m/>
    <m/>
    <m/>
  </r>
  <r>
    <s v="ASIND-00348D"/>
    <s v="IND-00348"/>
    <s v="N"/>
    <s v="RACHEL TAM"/>
    <s v="IND 680NH 20% 12.8A ISAT 10A ITHERM 0.01"/>
    <s v="INDUCTOR"/>
    <s v="MAG LAYERS SCIENTIFIC-TECHNICS"/>
    <s v="MAGLAYERS"/>
    <s v="MMD-05BZ-R68M-V1-RU"/>
    <n v="13"/>
    <n v="5000"/>
    <n v="3821"/>
    <m/>
    <s v="Delivery"/>
    <m/>
    <n v="0"/>
    <n v="0"/>
    <n v="0"/>
    <n v="0"/>
    <n v="0"/>
    <n v="1179"/>
    <n v="1500"/>
    <n v="1500"/>
    <n v="-2679"/>
    <s v="Cannot cover demand"/>
    <n v="0.33"/>
    <m/>
    <n v="-0.33"/>
    <m/>
    <m/>
    <m/>
    <x v="53"/>
    <m/>
    <m/>
    <m/>
    <m/>
    <m/>
    <m/>
    <x v="1"/>
    <x v="11"/>
    <m/>
    <m/>
    <m/>
    <m/>
    <m/>
    <m/>
    <m/>
    <m/>
    <m/>
  </r>
  <r>
    <s v="ASMECH-00001"/>
    <s v="MECH-00001"/>
    <s v="N"/>
    <s v="CHIEHTING TEH"/>
    <s v="CONN ANCHOR TH 2P"/>
    <s v="HARDWARE"/>
    <s v="FUTURE ELECTRONICS INC."/>
    <s v="AAVID"/>
    <s v="125800D00000G_A0"/>
    <n v="15"/>
    <n v="10000"/>
    <n v="10000"/>
    <m/>
    <s v="Delivery"/>
    <m/>
    <n v="2211"/>
    <n v="0"/>
    <n v="0"/>
    <n v="2211"/>
    <n v="2211"/>
    <n v="0"/>
    <n v="0"/>
    <n v="0"/>
    <n v="2211"/>
    <s v="No demand"/>
    <n v="7.8E-2"/>
    <m/>
    <n v="-7.8E-2"/>
    <m/>
    <m/>
    <m/>
    <x v="53"/>
    <m/>
    <m/>
    <m/>
    <m/>
    <m/>
    <m/>
    <x v="1"/>
    <x v="11"/>
    <m/>
    <m/>
    <m/>
    <m/>
    <m/>
    <m/>
    <m/>
    <m/>
    <m/>
  </r>
  <r>
    <s v="ASPDOC-00036-07"/>
    <s v="PDOC-00036-07"/>
    <s v="N"/>
    <s v="Eeling Khuan"/>
    <s v="DOCUMENT,  GETTING STARTED, 2-PAGE INSER"/>
    <s v="PRINTING"/>
    <s v="SUNRISE PAPER (M) SDN BHD"/>
    <s v="SUNRISPAPR"/>
    <s v="PDOC-00036-07"/>
    <n v="3"/>
    <n v="10000"/>
    <n v="-60067"/>
    <m/>
    <s v="PO"/>
    <m/>
    <n v="25102"/>
    <n v="10000"/>
    <n v="0"/>
    <n v="35102"/>
    <n v="35102"/>
    <n v="70067"/>
    <n v="26595"/>
    <n v="25165"/>
    <n v="-61560"/>
    <s v="Cannot cover demand"/>
    <n v="0.31"/>
    <m/>
    <n v="-0.31"/>
    <m/>
    <m/>
    <m/>
    <x v="53"/>
    <m/>
    <m/>
    <m/>
    <m/>
    <m/>
    <m/>
    <x v="1"/>
    <x v="11"/>
    <m/>
    <m/>
    <m/>
    <m/>
    <m/>
    <m/>
    <m/>
    <m/>
    <m/>
  </r>
  <r>
    <s v="ASPDOC-00127-03"/>
    <s v="PDOC-00127-03"/>
    <s v="N"/>
    <s v="Eeling Khuan"/>
    <s v="PDOC, ADVISORY NOTICE, EOS REQUIREMENT"/>
    <s v="PRINTING"/>
    <s v="SUNRISE PAPER (M) SDN BHD"/>
    <s v="SUNRISPAPR"/>
    <s v="PDOC-00127-03"/>
    <n v="2"/>
    <n v="10000"/>
    <n v="-58418"/>
    <m/>
    <s v="PO"/>
    <m/>
    <n v="28989"/>
    <n v="18000"/>
    <n v="0"/>
    <n v="46989"/>
    <n v="46989"/>
    <n v="68418"/>
    <n v="25429"/>
    <n v="23293"/>
    <n v="-46858"/>
    <s v="Cannot cover demand"/>
    <n v="0.04"/>
    <m/>
    <n v="-0.04"/>
    <m/>
    <m/>
    <m/>
    <x v="53"/>
    <m/>
    <m/>
    <m/>
    <m/>
    <m/>
    <m/>
    <x v="1"/>
    <x v="11"/>
    <m/>
    <m/>
    <m/>
    <m/>
    <m/>
    <m/>
    <m/>
    <m/>
    <m/>
  </r>
  <r>
    <s v="ASPDOC-00168-02"/>
    <s v="PDOC-00168-02"/>
    <s v="N"/>
    <s v="Eeling Khuan"/>
    <s v="DOCUMENT, GLACIER BUNDLE, ACCESSORY LOCA"/>
    <s v="PRINTING"/>
    <s v="SUNRISE PAPER (M) SDN BHD"/>
    <s v="SUNRISPAPR"/>
    <s v="PDOC-00168-02"/>
    <n v="3"/>
    <n v="1000"/>
    <n v="-1568"/>
    <m/>
    <s v="PO"/>
    <m/>
    <n v="2085"/>
    <n v="0"/>
    <n v="0"/>
    <n v="2085"/>
    <n v="2085"/>
    <n v="2568"/>
    <n v="1530"/>
    <n v="784"/>
    <n v="-2013"/>
    <s v="Cannot cover demand"/>
    <n v="3.3000000000000002E-2"/>
    <m/>
    <n v="-3.3000000000000002E-2"/>
    <m/>
    <m/>
    <m/>
    <x v="53"/>
    <m/>
    <m/>
    <m/>
    <m/>
    <m/>
    <m/>
    <x v="1"/>
    <x v="11"/>
    <m/>
    <m/>
    <m/>
    <m/>
    <m/>
    <m/>
    <m/>
    <m/>
    <m/>
  </r>
  <r>
    <s v="ASPWR-00006"/>
    <s v="PWR-00006"/>
    <s v="N"/>
    <s v="Joalin Chee"/>
    <s v="LIN PWR REG LINEAR DDR2 RT9173A TO252-5"/>
    <s v="POWER SUPPLY"/>
    <s v="ARROW ELECTRONICS ASIA (S) PTE. LTD"/>
    <s v="RICHTEKTEC"/>
    <s v="RT9173AGL5"/>
    <n v="31"/>
    <n v="2500"/>
    <n v="2231"/>
    <m/>
    <s v="Delivery"/>
    <m/>
    <n v="156"/>
    <n v="0"/>
    <n v="0"/>
    <n v="156"/>
    <n v="156"/>
    <n v="269"/>
    <n v="0"/>
    <n v="0"/>
    <n v="-113"/>
    <s v="Cannot cover demand"/>
    <n v="0.22"/>
    <m/>
    <n v="-0.22"/>
    <m/>
    <m/>
    <m/>
    <x v="53"/>
    <m/>
    <m/>
    <m/>
    <m/>
    <m/>
    <m/>
    <x v="1"/>
    <x v="11"/>
    <m/>
    <m/>
    <m/>
    <m/>
    <m/>
    <m/>
    <m/>
    <m/>
    <m/>
  </r>
  <r>
    <s v="ASPWR-00115"/>
    <s v="PWR-00115"/>
    <s v="N"/>
    <s v="Joalin Chee"/>
    <s v="LINEAR PWR REGULATOR DDR3 RT9173D SO08"/>
    <s v="POWER SUPPLY"/>
    <s v="ARROW ELECTRONICS ASIA (S) PTE. LTD"/>
    <s v="RICHTEKTEC"/>
    <s v="RT9173DGSP"/>
    <n v="31"/>
    <n v="2500"/>
    <n v="2500"/>
    <m/>
    <s v="Delivery"/>
    <m/>
    <n v="22"/>
    <n v="0"/>
    <n v="0"/>
    <n v="22"/>
    <n v="22"/>
    <n v="0"/>
    <n v="0"/>
    <n v="0"/>
    <n v="22"/>
    <s v="No demand"/>
    <n v="0.17"/>
    <m/>
    <n v="-0.17"/>
    <m/>
    <m/>
    <m/>
    <x v="53"/>
    <m/>
    <m/>
    <m/>
    <m/>
    <m/>
    <m/>
    <x v="1"/>
    <x v="11"/>
    <m/>
    <m/>
    <m/>
    <m/>
    <m/>
    <m/>
    <m/>
    <m/>
    <m/>
  </r>
  <r>
    <s v="ASPWR-00121"/>
    <s v="PWR-00121"/>
    <s v="N"/>
    <s v="Siewean Lim"/>
    <s v="LIN PWR REG LDO 0.5A MAX TDFN08 MAX8902B"/>
    <s v="POWER SUPPLY"/>
    <s v="AVNET INC."/>
    <s v="MAXIM"/>
    <s v="MAX8902BATA+T"/>
    <n v="4"/>
    <n v="2500"/>
    <n v="-49822"/>
    <m/>
    <s v="Delivery"/>
    <m/>
    <n v="21325"/>
    <n v="12500"/>
    <n v="0"/>
    <n v="33825"/>
    <n v="33825"/>
    <n v="52322"/>
    <n v="8149"/>
    <n v="8026"/>
    <n v="-39146"/>
    <s v="Cannot cover demand"/>
    <n v="0.86"/>
    <m/>
    <n v="-0.86"/>
    <m/>
    <m/>
    <m/>
    <x v="53"/>
    <m/>
    <m/>
    <m/>
    <m/>
    <m/>
    <m/>
    <x v="1"/>
    <x v="11"/>
    <m/>
    <m/>
    <m/>
    <m/>
    <m/>
    <m/>
    <m/>
    <m/>
    <m/>
  </r>
  <r>
    <s v="ASPWR-00138"/>
    <s v="PWR-00138"/>
    <s v="N"/>
    <s v="CHEW HO CHUN"/>
    <s v="PSUP PWR VOLT REG MODUL 6A LINEAG SMT-10"/>
    <s v="POWER SUPPLY"/>
    <s v="ABB POWER ELECTRONICS (SINGAPORE)"/>
    <s v="GENERELEC"/>
    <s v="APXS006A0X-SRZ"/>
    <n v="15"/>
    <n v="400"/>
    <n v="-163"/>
    <m/>
    <s v="Delivery"/>
    <m/>
    <n v="540"/>
    <n v="0"/>
    <n v="0"/>
    <n v="540"/>
    <n v="540"/>
    <n v="563"/>
    <n v="0"/>
    <n v="0"/>
    <n v="-23"/>
    <s v="Cannot cover demand"/>
    <n v="3.52"/>
    <m/>
    <n v="-3.52"/>
    <m/>
    <m/>
    <m/>
    <x v="53"/>
    <m/>
    <m/>
    <m/>
    <m/>
    <m/>
    <m/>
    <x v="1"/>
    <x v="11"/>
    <m/>
    <m/>
    <m/>
    <m/>
    <m/>
    <m/>
    <m/>
    <m/>
    <m/>
  </r>
  <r>
    <s v="ASPWR-00148"/>
    <s v="PWR-00148"/>
    <s v="N"/>
    <s v="Siewean Lim"/>
    <s v="LIN PWR DUAL DIGITL MULTI-PHAS CNTRL QFN"/>
    <s v="POWER SUPPLY"/>
    <s v="AVNET ASIA PTE LTD"/>
    <s v="INFINEON"/>
    <s v="IR3570AMTRPBF"/>
    <n v="127"/>
    <n v="3000"/>
    <n v="2569"/>
    <m/>
    <s v="Delivery"/>
    <m/>
    <n v="5639"/>
    <n v="0"/>
    <n v="0"/>
    <n v="5639"/>
    <n v="5639"/>
    <n v="431"/>
    <n v="228"/>
    <n v="228"/>
    <n v="4980"/>
    <s v="Can cover demand"/>
    <n v="1.62825"/>
    <m/>
    <n v="-1.62825"/>
    <m/>
    <m/>
    <m/>
    <x v="53"/>
    <m/>
    <m/>
    <m/>
    <m/>
    <m/>
    <m/>
    <x v="1"/>
    <x v="11"/>
    <m/>
    <m/>
    <m/>
    <m/>
    <m/>
    <m/>
    <m/>
    <m/>
    <m/>
  </r>
  <r>
    <s v="ASPWR-00172"/>
    <s v="PWR-00172"/>
    <s v="N"/>
    <s v="CHEW HO CHUN"/>
    <s v="LIN PWR LDO FIXED 1.5V 150MA 1.5UA UDFN4"/>
    <s v="POWER SUPPLY"/>
    <s v="ON SEMICONDUCTOR"/>
    <s v="ONSEMICON"/>
    <s v="NCP4682DMU15TCG"/>
    <n v="9"/>
    <n v="10000"/>
    <n v="-908"/>
    <m/>
    <s v="Delivery"/>
    <m/>
    <n v="17418"/>
    <n v="20"/>
    <n v="0"/>
    <n v="17438"/>
    <n v="17438"/>
    <n v="10908"/>
    <n v="7866"/>
    <n v="7000"/>
    <n v="-1356"/>
    <s v="Cannot cover demand"/>
    <n v="1.2"/>
    <m/>
    <n v="-1.2"/>
    <m/>
    <m/>
    <m/>
    <x v="53"/>
    <m/>
    <m/>
    <m/>
    <m/>
    <m/>
    <m/>
    <x v="1"/>
    <x v="11"/>
    <m/>
    <m/>
    <m/>
    <m/>
    <m/>
    <m/>
    <m/>
    <m/>
    <m/>
  </r>
  <r>
    <s v="ASPWR-00175"/>
    <s v="PWR-00175"/>
    <s v="N"/>
    <s v="Joalin Chee"/>
    <s v="LIN PWR REG DC_DC 3A 1.3% WQFN-16"/>
    <s v="POWER SUPPLY"/>
    <s v="ARROW ELECTRONICS ASIA (S) PTE. LTD"/>
    <s v="RICHTEKTEC"/>
    <s v="RT2853BHGQW(Z00)"/>
    <n v="33"/>
    <n v="888"/>
    <n v="-70195"/>
    <m/>
    <s v="Delivery"/>
    <m/>
    <n v="24246"/>
    <n v="57324"/>
    <n v="26640"/>
    <n v="81570"/>
    <n v="108210"/>
    <n v="71083"/>
    <n v="31810"/>
    <n v="27871"/>
    <n v="-78647"/>
    <s v="Cannot cover demand"/>
    <n v="0.4"/>
    <m/>
    <n v="-0.4"/>
    <m/>
    <m/>
    <m/>
    <x v="53"/>
    <m/>
    <m/>
    <m/>
    <m/>
    <m/>
    <m/>
    <x v="1"/>
    <x v="11"/>
    <m/>
    <m/>
    <m/>
    <m/>
    <m/>
    <m/>
    <m/>
    <m/>
    <m/>
  </r>
  <r>
    <s v="ASPWR-00176"/>
    <s v="PWR-00176"/>
    <s v="N"/>
    <s v="Joalin Chee"/>
    <s v="LIN PWR  DCDC  ISL95870  UTQFN-16"/>
    <s v="POWER SUPPLY"/>
    <s v="DTDS TECHNOLOGY PTE LTD"/>
    <s v="RENESASTEC"/>
    <s v="ISL95870HRUZ-T"/>
    <n v="14"/>
    <n v="3000"/>
    <n v="-40217"/>
    <m/>
    <s v="Delivery"/>
    <m/>
    <n v="22379"/>
    <n v="27000"/>
    <n v="0"/>
    <n v="49379"/>
    <n v="49379"/>
    <n v="43217"/>
    <n v="13749"/>
    <n v="12695"/>
    <n v="-34587"/>
    <s v="Cannot cover demand"/>
    <n v="1.29"/>
    <m/>
    <n v="-1.29"/>
    <m/>
    <m/>
    <m/>
    <x v="53"/>
    <m/>
    <m/>
    <m/>
    <m/>
    <m/>
    <m/>
    <x v="1"/>
    <x v="11"/>
    <m/>
    <m/>
    <m/>
    <m/>
    <m/>
    <m/>
    <m/>
    <m/>
    <m/>
  </r>
  <r>
    <s v="ASPWR-00178"/>
    <s v="PWR-00178"/>
    <s v="N"/>
    <s v="Joalin Chee"/>
    <s v="LIN PWR LDO 1A 6V LOW DROPOUT VDFN-8"/>
    <s v="POWER SUPPLY"/>
    <s v="ARROW ELECTRONICS ASIA (S) PTE. LTD"/>
    <s v="RICHTEKTEC"/>
    <s v="RT2517CGQV(Z00)"/>
    <n v="33"/>
    <n v="888"/>
    <n v="-52593"/>
    <m/>
    <s v="Delivery"/>
    <m/>
    <n v="19472"/>
    <n v="38004"/>
    <n v="24864"/>
    <n v="57476"/>
    <n v="82340"/>
    <n v="53481"/>
    <n v="20736"/>
    <n v="17800"/>
    <n v="-54745"/>
    <s v="Cannot cover demand"/>
    <n v="0.22"/>
    <m/>
    <n v="-0.22"/>
    <m/>
    <m/>
    <m/>
    <x v="53"/>
    <m/>
    <m/>
    <m/>
    <m/>
    <m/>
    <m/>
    <x v="1"/>
    <x v="11"/>
    <m/>
    <m/>
    <m/>
    <m/>
    <m/>
    <m/>
    <m/>
    <m/>
    <m/>
  </r>
  <r>
    <s v="ASPWR-00179"/>
    <s v="PWR-00179"/>
    <s v="N"/>
    <s v="Joalin Chee"/>
    <s v="LIN SVI2 DC/DC CONTROLLER CPU TQFN40"/>
    <s v="POWER SUPPLY"/>
    <s v="AVNET INC."/>
    <s v="RENESASTEC"/>
    <s v="ISL62771HRTZ-T"/>
    <n v="4"/>
    <n v="6000"/>
    <n v="-48125"/>
    <m/>
    <s v="Delivery"/>
    <m/>
    <n v="37794"/>
    <n v="6000"/>
    <n v="0"/>
    <n v="43794"/>
    <n v="43794"/>
    <n v="54125"/>
    <n v="21615"/>
    <n v="19695"/>
    <n v="-37946"/>
    <s v="Cannot cover demand"/>
    <n v="3.29"/>
    <m/>
    <n v="-3.29"/>
    <m/>
    <m/>
    <m/>
    <x v="53"/>
    <m/>
    <m/>
    <m/>
    <m/>
    <m/>
    <m/>
    <x v="1"/>
    <x v="11"/>
    <m/>
    <m/>
    <m/>
    <m/>
    <m/>
    <m/>
    <m/>
    <m/>
    <m/>
  </r>
  <r>
    <s v="ASPWR-00180"/>
    <s v="PWR-00180"/>
    <s v="N"/>
    <s v="Joalin Chee"/>
    <s v="PWR  DDR3 DCDC WITH VTT WQFN-20L"/>
    <s v="POWER SUPPLY"/>
    <s v="ARROW ELECTRONICS ASIA (S) PTE. LTD"/>
    <s v="RICHTEKTEC"/>
    <s v="RT8207MZQW(Z10)"/>
    <n v="33"/>
    <n v="1500"/>
    <n v="-44975"/>
    <m/>
    <s v="Delivery"/>
    <m/>
    <n v="14818"/>
    <n v="36000"/>
    <n v="16500"/>
    <n v="50818"/>
    <n v="67318"/>
    <n v="46475"/>
    <n v="17677"/>
    <n v="16138"/>
    <n v="-49334"/>
    <s v="Cannot cover demand"/>
    <n v="0.41"/>
    <m/>
    <n v="-0.41"/>
    <m/>
    <m/>
    <m/>
    <x v="53"/>
    <m/>
    <m/>
    <m/>
    <m/>
    <m/>
    <m/>
    <x v="1"/>
    <x v="11"/>
    <m/>
    <m/>
    <m/>
    <m/>
    <m/>
    <m/>
    <m/>
    <m/>
    <m/>
  </r>
  <r>
    <s v="ASPWR-00196"/>
    <s v="PWR-00196"/>
    <s v="N"/>
    <s v="CHEW HO CHUN"/>
    <s v="NON-ISOLATED, DC/DC CONVERTERS, 3-14.4V"/>
    <s v="POWER SUPPLY"/>
    <s v="GE POWER ELECTRONICS (S) PTE. LTD."/>
    <s v="GENERELEC"/>
    <s v="PDT012A0X3-SRZ"/>
    <n v="13"/>
    <n v="200"/>
    <n v="200"/>
    <m/>
    <s v="Delivery"/>
    <m/>
    <n v="32"/>
    <n v="0"/>
    <n v="0"/>
    <n v="32"/>
    <n v="32"/>
    <n v="0"/>
    <n v="0"/>
    <n v="0"/>
    <n v="32"/>
    <s v="No demand"/>
    <n v="6.92"/>
    <m/>
    <n v="-6.92"/>
    <m/>
    <m/>
    <m/>
    <x v="53"/>
    <m/>
    <m/>
    <m/>
    <m/>
    <m/>
    <m/>
    <x v="1"/>
    <x v="11"/>
    <m/>
    <m/>
    <m/>
    <m/>
    <m/>
    <m/>
    <m/>
    <m/>
    <m/>
  </r>
  <r>
    <s v="ASPWR-00197"/>
    <s v="PWR-00197"/>
    <s v="N"/>
    <s v="CHEW HO CHUN"/>
    <s v="NON-ISOLATED, DC/DC CONVERTERS, 3-14.4V"/>
    <s v="POWER SUPPLY"/>
    <s v="GE POWER ELECTRONICS (S) PTE. LTD."/>
    <s v="LINEAGEPWR"/>
    <s v="UDT020A0X3-SRZ"/>
    <n v="13"/>
    <n v="200"/>
    <n v="200"/>
    <m/>
    <s v="Delivery"/>
    <m/>
    <n v="31"/>
    <n v="0"/>
    <n v="0"/>
    <n v="31"/>
    <n v="31"/>
    <n v="0"/>
    <n v="0"/>
    <n v="0"/>
    <n v="31"/>
    <s v="No demand"/>
    <n v="8.4700000000000006"/>
    <m/>
    <n v="-8.4700000000000006"/>
    <m/>
    <m/>
    <m/>
    <x v="53"/>
    <m/>
    <m/>
    <m/>
    <m/>
    <m/>
    <m/>
    <x v="1"/>
    <x v="11"/>
    <m/>
    <m/>
    <m/>
    <m/>
    <m/>
    <m/>
    <m/>
    <m/>
    <m/>
  </r>
  <r>
    <s v="ASPWR-00199"/>
    <s v="PWR-00199"/>
    <s v="N"/>
    <s v="CHEW HO CHUN"/>
    <s v="PWR, LDO, FIXED 1.5V, 150MA, 1.5UA QUIES"/>
    <s v="POWER SUPPLY"/>
    <s v="ON SEMICONDUCTOR"/>
    <s v="ONSEMICON"/>
    <s v="NCP4681DSQ15T1G"/>
    <n v="9"/>
    <n v="3000"/>
    <n v="-4650"/>
    <m/>
    <s v="Delivery"/>
    <m/>
    <n v="10989"/>
    <n v="6000"/>
    <n v="0"/>
    <n v="16989"/>
    <n v="16989"/>
    <n v="7650"/>
    <n v="3938"/>
    <n v="3557"/>
    <n v="-599"/>
    <s v="Cannot cover demand"/>
    <n v="0.2"/>
    <m/>
    <n v="-0.2"/>
    <m/>
    <m/>
    <m/>
    <x v="53"/>
    <m/>
    <m/>
    <m/>
    <m/>
    <m/>
    <m/>
    <x v="1"/>
    <x v="11"/>
    <m/>
    <m/>
    <m/>
    <m/>
    <m/>
    <m/>
    <m/>
    <m/>
    <m/>
  </r>
  <r>
    <s v="ASPWR-00200"/>
    <s v="PWR-00200"/>
    <s v="N"/>
    <s v="Siewean Lim"/>
    <s v="PWR, POWER STAGE, 60A"/>
    <s v="POWER SUPPLY"/>
    <s v="AVNET INC."/>
    <s v="INFINEON"/>
    <s v="IR3555MTRPBF"/>
    <n v="80"/>
    <n v="3000"/>
    <n v="-319869"/>
    <m/>
    <s v="Delivery"/>
    <m/>
    <n v="40170"/>
    <n v="210000"/>
    <n v="186000"/>
    <n v="250170"/>
    <n v="436170"/>
    <n v="322869"/>
    <n v="149507"/>
    <n v="147922"/>
    <n v="-432206"/>
    <s v="Cannot cover demand"/>
    <n v="1.42"/>
    <m/>
    <n v="-1.42"/>
    <m/>
    <m/>
    <m/>
    <x v="53"/>
    <m/>
    <m/>
    <m/>
    <m/>
    <m/>
    <m/>
    <x v="1"/>
    <x v="11"/>
    <m/>
    <m/>
    <m/>
    <m/>
    <m/>
    <m/>
    <m/>
    <m/>
    <m/>
  </r>
  <r>
    <s v="ASPWR-00205"/>
    <s v="PWR-00205"/>
    <s v="N"/>
    <s v="Joalin Chee"/>
    <s v="PWR, DUAL OUTPUT, 6+1 PHASE, DIGITAL MUL"/>
    <s v="POWER SUPPLY"/>
    <s v="AVNET INC."/>
    <s v="INFINEON"/>
    <s v="IR3581MTRPBF"/>
    <n v="20"/>
    <n v="3000"/>
    <n v="2912"/>
    <m/>
    <s v="Delivery"/>
    <m/>
    <n v="172"/>
    <n v="0"/>
    <n v="0"/>
    <n v="172"/>
    <n v="172"/>
    <n v="88"/>
    <n v="0"/>
    <n v="0"/>
    <n v="84"/>
    <s v="Can cover demand"/>
    <n v="2.16"/>
    <m/>
    <n v="-2.16"/>
    <m/>
    <m/>
    <m/>
    <x v="53"/>
    <m/>
    <m/>
    <m/>
    <m/>
    <m/>
    <m/>
    <x v="1"/>
    <x v="11"/>
    <m/>
    <m/>
    <m/>
    <m/>
    <m/>
    <m/>
    <m/>
    <m/>
    <m/>
  </r>
  <r>
    <s v="ASPWR-00226"/>
    <s v="PWR-00226"/>
    <s v="N"/>
    <s v="CHEW HO CHUN"/>
    <s v="PWR, LDO, FIXED, 3.3V, 150MA, SOT23"/>
    <s v="POWER SUPPLY"/>
    <s v="AVNET INC."/>
    <s v="STMICRO"/>
    <s v="LD2985BM33R"/>
    <n v="23"/>
    <n v="3000"/>
    <n v="2889"/>
    <m/>
    <s v="Delivery"/>
    <m/>
    <n v="44"/>
    <n v="0"/>
    <n v="0"/>
    <n v="44"/>
    <n v="44"/>
    <n v="111"/>
    <n v="0"/>
    <n v="0"/>
    <n v="-67"/>
    <s v="Cannot cover demand"/>
    <n v="0.14076"/>
    <m/>
    <n v="-0.14076"/>
    <m/>
    <m/>
    <m/>
    <x v="53"/>
    <m/>
    <m/>
    <m/>
    <m/>
    <m/>
    <m/>
    <x v="1"/>
    <x v="11"/>
    <m/>
    <m/>
    <m/>
    <m/>
    <m/>
    <m/>
    <m/>
    <m/>
    <m/>
  </r>
  <r>
    <s v="ASPWR-00232"/>
    <s v="PWR-00232"/>
    <s v="N"/>
    <s v="Siewean Lim"/>
    <s v="PWR, SINGLE PHASE REGULATOR W/ SVID INTE"/>
    <s v="POWER SUPPLY"/>
    <s v="JABIL CIRCUIT SPORE PTE LTD (IMAC)"/>
    <s v="ONSEMICON"/>
    <s v="NCP81109FMNTXG"/>
    <n v="9"/>
    <n v="2500"/>
    <n v="1425"/>
    <m/>
    <s v="Delivery"/>
    <m/>
    <n v="1310"/>
    <n v="0"/>
    <n v="0"/>
    <n v="1310"/>
    <n v="1310"/>
    <n v="1075"/>
    <n v="932"/>
    <n v="955"/>
    <n v="-697"/>
    <s v="Cannot cover demand"/>
    <n v="0.84499999999999997"/>
    <m/>
    <n v="-0.84499999999999997"/>
    <m/>
    <m/>
    <m/>
    <x v="53"/>
    <m/>
    <m/>
    <m/>
    <m/>
    <m/>
    <m/>
    <x v="1"/>
    <x v="11"/>
    <m/>
    <m/>
    <m/>
    <m/>
    <m/>
    <m/>
    <m/>
    <m/>
    <m/>
  </r>
  <r>
    <s v="ASPWR-00274"/>
    <s v="PWR-00274"/>
    <s v="N"/>
    <s v="Siewean Lim"/>
    <s v="PWR, SINGLE PHASE REGULATOR W/ SVID INTE"/>
    <s v="POWER SUPPLY"/>
    <s v="JABIL CIRCUIT SPORE PTE LTD (IMAC)"/>
    <s v="ONSEMICON"/>
    <s v="NCP81109HMNTXG"/>
    <n v="14"/>
    <n v="2500"/>
    <n v="-351"/>
    <m/>
    <s v="Delivery"/>
    <m/>
    <n v="1302"/>
    <n v="2500"/>
    <n v="0"/>
    <n v="3802"/>
    <n v="3802"/>
    <n v="2851"/>
    <n v="2115"/>
    <n v="1226"/>
    <n v="-3664"/>
    <s v="Cannot cover demand"/>
    <n v="0.88"/>
    <m/>
    <n v="-0.88"/>
    <m/>
    <m/>
    <m/>
    <x v="53"/>
    <m/>
    <m/>
    <m/>
    <m/>
    <m/>
    <m/>
    <x v="1"/>
    <x v="11"/>
    <m/>
    <m/>
    <m/>
    <m/>
    <m/>
    <m/>
    <m/>
    <m/>
    <m/>
  </r>
  <r>
    <s v="ASPWR-00303"/>
    <s v="PWR-00303"/>
    <s v="N"/>
    <s v="CHEW HO CHUN"/>
    <s v="PWR, SINGLE PHASE REGULATOR W/ SVID INTE"/>
    <s v="POWER SUPPLY"/>
    <s v="ON SEMICONDUCTOR"/>
    <s v="ONSEMICON"/>
    <s v="NCP81242MNTXG"/>
    <n v="14"/>
    <n v="2500"/>
    <n v="2434"/>
    <m/>
    <s v="Delivery"/>
    <m/>
    <n v="2335"/>
    <n v="0"/>
    <n v="0"/>
    <n v="2335"/>
    <n v="2335"/>
    <n v="66"/>
    <n v="45"/>
    <n v="45"/>
    <n v="2224"/>
    <s v="Can cover demand"/>
    <n v="0.95"/>
    <m/>
    <n v="-0.95"/>
    <m/>
    <m/>
    <m/>
    <x v="53"/>
    <m/>
    <m/>
    <m/>
    <m/>
    <m/>
    <m/>
    <x v="1"/>
    <x v="11"/>
    <m/>
    <m/>
    <m/>
    <m/>
    <m/>
    <m/>
    <m/>
    <m/>
    <m/>
  </r>
  <r>
    <s v="ASPWR-00311"/>
    <s v="PWR-00311"/>
    <s v="N"/>
    <s v="CHEW HO CHUN"/>
    <s v="PWR, SMART POWER STAGE, 60A, ISL99227 (V"/>
    <s v="POWER SUPPLY"/>
    <s v="AVNET INC."/>
    <s v="RENESASTEC"/>
    <s v="ISL99227FRZ-TR5784 (NEW DRIVER SPS)"/>
    <n v="22"/>
    <n v="3000"/>
    <n v="2996"/>
    <m/>
    <s v="Delivery"/>
    <m/>
    <n v="38"/>
    <n v="0"/>
    <n v="0"/>
    <n v="38"/>
    <n v="38"/>
    <n v="4"/>
    <n v="0"/>
    <n v="0"/>
    <n v="34"/>
    <s v="Can cover demand"/>
    <n v="1.254"/>
    <m/>
    <n v="-1.254"/>
    <m/>
    <m/>
    <m/>
    <x v="53"/>
    <m/>
    <m/>
    <m/>
    <m/>
    <m/>
    <m/>
    <x v="1"/>
    <x v="11"/>
    <m/>
    <m/>
    <m/>
    <m/>
    <m/>
    <m/>
    <m/>
    <m/>
    <m/>
  </r>
  <r>
    <s v="ASRES-00001"/>
    <s v="RES-00001"/>
    <s v="N"/>
    <s v="HuiLing Lau"/>
    <s v="RES 49.9 OHM 1% 0402"/>
    <s v="RESISTOR"/>
    <s v="JABIL CIRCUIT SPORE PTE LTD (IMAC)"/>
    <s v="YAGEO"/>
    <s v="RC0402FR-0749R9L"/>
    <n v="17"/>
    <n v="10000"/>
    <n v="-1588209"/>
    <m/>
    <s v="Delivery"/>
    <m/>
    <n v="1034441"/>
    <n v="360000"/>
    <n v="820000"/>
    <n v="1394441"/>
    <n v="2214441"/>
    <n v="1598209"/>
    <n v="804500"/>
    <n v="738533"/>
    <n v="-1368268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002"/>
    <s v="RES-00002"/>
    <s v="N"/>
    <s v="HuiLing Lau"/>
    <s v="RES, 1K OHM, 1%, 0402"/>
    <s v="RESISTOR"/>
    <s v="JABIL CIRCUIT SPORE PTE LTD (IMAC)"/>
    <s v="YAGEO"/>
    <s v="RC0402FR-071KL"/>
    <n v="17"/>
    <n v="10000"/>
    <n v="-13137780"/>
    <m/>
    <s v="Delivery"/>
    <m/>
    <n v="9527911"/>
    <n v="2610000"/>
    <n v="6000000"/>
    <n v="12137911"/>
    <n v="18137911"/>
    <n v="13147780"/>
    <n v="6642436"/>
    <n v="6069297"/>
    <n v="-10262305"/>
    <s v="Cannot cover demand"/>
    <n v="7.2000000000000005E-4"/>
    <m/>
    <n v="-7.2000000000000005E-4"/>
    <m/>
    <m/>
    <m/>
    <x v="53"/>
    <m/>
    <m/>
    <m/>
    <m/>
    <m/>
    <m/>
    <x v="1"/>
    <x v="11"/>
    <m/>
    <m/>
    <m/>
    <m/>
    <m/>
    <m/>
    <m/>
    <m/>
    <m/>
  </r>
  <r>
    <s v="ASRES-00003"/>
    <s v="RES-00003"/>
    <s v="N"/>
    <s v="HuiLing Lau"/>
    <s v="RES 0 OHM 1% 0402"/>
    <s v="RESISTOR"/>
    <s v="JABIL CIRCUIT SPORE PTE LTD (IMAC)"/>
    <s v="YAGEO"/>
    <s v="RC0402JR-070RL"/>
    <n v="17"/>
    <n v="10000"/>
    <n v="-8991622"/>
    <m/>
    <s v="Delivery"/>
    <m/>
    <n v="7779038"/>
    <n v="0"/>
    <n v="4210000"/>
    <n v="7779038"/>
    <n v="11989038"/>
    <n v="9001622"/>
    <n v="4238608"/>
    <n v="3969531"/>
    <n v="-5461192"/>
    <s v="Cannot cover demand"/>
    <n v="2.9999999999999997E-4"/>
    <m/>
    <n v="-2.9999999999999997E-4"/>
    <m/>
    <m/>
    <m/>
    <x v="53"/>
    <m/>
    <m/>
    <m/>
    <m/>
    <m/>
    <m/>
    <x v="1"/>
    <x v="11"/>
    <m/>
    <m/>
    <m/>
    <m/>
    <m/>
    <m/>
    <m/>
    <m/>
    <m/>
  </r>
  <r>
    <s v="ASRES-00004"/>
    <s v="RES-00004"/>
    <s v="N"/>
    <s v="HuiLing Lau"/>
    <s v="RES 10K OHM 1% 0402"/>
    <s v="RESISTOR"/>
    <s v="JABIL CIRCUIT SPORE PTE LTD (IMAC)"/>
    <s v="YAGEO"/>
    <s v="RC0402FR-0710KL"/>
    <n v="17"/>
    <n v="10000"/>
    <n v="-15985611"/>
    <m/>
    <s v="Delivery"/>
    <m/>
    <n v="11159325"/>
    <n v="7620000"/>
    <n v="2670000"/>
    <n v="18779325"/>
    <n v="21449325"/>
    <n v="15995611"/>
    <n v="7459336"/>
    <n v="6804970"/>
    <n v="-12295622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005"/>
    <s v="RES-00005"/>
    <s v="N"/>
    <s v="HuiLing Lau"/>
    <s v="RES 11K OHM 1% 0402"/>
    <s v="RESISTOR"/>
    <s v="JABIL CIRCUIT SPORE PTE LTD (IMAC)"/>
    <s v="YAGEO"/>
    <s v="RC0402FR-0711KL"/>
    <n v="17"/>
    <n v="10000"/>
    <n v="-141487"/>
    <m/>
    <s v="Delivery"/>
    <m/>
    <n v="133866"/>
    <n v="0"/>
    <n v="70000"/>
    <n v="133866"/>
    <n v="203866"/>
    <n v="151487"/>
    <n v="59558"/>
    <n v="57397"/>
    <n v="-77179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006"/>
    <s v="RES-00006"/>
    <s v="N"/>
    <s v="HuiLing Lau"/>
    <s v="RES 16.9 OHM 1% 0402"/>
    <s v="RESISTOR"/>
    <s v="JABIL CIRCUIT SPORE PTE LTD (IMAC)"/>
    <s v="YAGEO"/>
    <s v="RC0402FR-0716R9L"/>
    <n v="17"/>
    <n v="10000"/>
    <n v="-3994"/>
    <m/>
    <s v="Delivery"/>
    <m/>
    <n v="10792"/>
    <n v="10000"/>
    <n v="0"/>
    <n v="20792"/>
    <n v="20792"/>
    <n v="13994"/>
    <n v="8180"/>
    <n v="8580"/>
    <n v="-11382"/>
    <s v="Cannot cover demand"/>
    <n v="1E-3"/>
    <m/>
    <n v="-1E-3"/>
    <m/>
    <m/>
    <m/>
    <x v="53"/>
    <m/>
    <m/>
    <m/>
    <m/>
    <m/>
    <m/>
    <x v="1"/>
    <x v="11"/>
    <m/>
    <m/>
    <m/>
    <m/>
    <m/>
    <m/>
    <m/>
    <m/>
    <m/>
  </r>
  <r>
    <s v="ASRES-00007"/>
    <s v="RES-00007"/>
    <s v="N"/>
    <s v="HuiLing Lau"/>
    <s v="RES 169 OHM 1% 0402"/>
    <s v="RESISTOR"/>
    <s v="JABIL CIRCUIT SPORE PTE LTD (IMAC)"/>
    <s v="YAGEO"/>
    <s v="RC0402FR-07169RL"/>
    <n v="17"/>
    <n v="10000"/>
    <n v="-70726"/>
    <m/>
    <s v="Delivery"/>
    <m/>
    <n v="41627"/>
    <n v="30000"/>
    <n v="40000"/>
    <n v="71627"/>
    <n v="111627"/>
    <n v="80726"/>
    <n v="44662"/>
    <n v="45078"/>
    <n v="-83761"/>
    <s v="Cannot cover demand"/>
    <n v="3.6000000000000002E-4"/>
    <m/>
    <n v="-3.6000000000000002E-4"/>
    <m/>
    <m/>
    <m/>
    <x v="53"/>
    <m/>
    <m/>
    <m/>
    <m/>
    <m/>
    <m/>
    <x v="1"/>
    <x v="11"/>
    <m/>
    <m/>
    <m/>
    <m/>
    <m/>
    <m/>
    <m/>
    <m/>
    <m/>
  </r>
  <r>
    <s v="ASRES-00008"/>
    <s v="RES-00008"/>
    <s v="N"/>
    <s v="HuiLing Lau"/>
    <s v="RES 301 OHM 1% 0402"/>
    <s v="RESISTOR"/>
    <s v="JABIL CIRCUIT SPORE PTE LTD (IMAC)"/>
    <s v="YAGEO"/>
    <s v="RC0402FR-07301RL"/>
    <n v="17"/>
    <n v="10000"/>
    <n v="-499134"/>
    <m/>
    <s v="Delivery"/>
    <m/>
    <n v="376484"/>
    <n v="170000"/>
    <n v="150000"/>
    <n v="546484"/>
    <n v="696484"/>
    <n v="509134"/>
    <n v="229011"/>
    <n v="219263"/>
    <n v="-361661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009"/>
    <s v="RES-00009"/>
    <s v="N"/>
    <s v="HuiLing Lau"/>
    <s v="RES 39.2 OHM 1% 0402"/>
    <s v="RESISTOR"/>
    <s v="JABIL CIRCUIT SPORE PTE LTD (IMAC)"/>
    <s v="YAGEO"/>
    <s v="RC0402FR-0739R2L"/>
    <n v="17"/>
    <n v="10000"/>
    <n v="-61206"/>
    <m/>
    <s v="Delivery"/>
    <m/>
    <n v="44205"/>
    <n v="20000"/>
    <n v="30000"/>
    <n v="64205"/>
    <n v="94205"/>
    <n v="71206"/>
    <n v="33874"/>
    <n v="32899"/>
    <n v="-60875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010"/>
    <s v="RES-00010"/>
    <s v="N"/>
    <s v="HuiLing Lau"/>
    <s v="RES 4.75K OHM 1% 0402"/>
    <s v="RESISTOR"/>
    <s v="JABIL CIRCUIT SPORE PTE LTD (IMAC)"/>
    <s v="YAGEO"/>
    <s v="RC0402FR-074K75L"/>
    <n v="17"/>
    <n v="10000"/>
    <n v="-6007126"/>
    <m/>
    <s v="Delivery"/>
    <m/>
    <n v="4329622"/>
    <n v="2250000"/>
    <n v="1880000"/>
    <n v="6579622"/>
    <n v="8459622"/>
    <n v="6017126"/>
    <n v="3277246"/>
    <n v="2874864"/>
    <n v="-4964750"/>
    <s v="Cannot cover demand"/>
    <n v="3.6000000000000002E-4"/>
    <m/>
    <n v="-3.6000000000000002E-4"/>
    <m/>
    <m/>
    <m/>
    <x v="53"/>
    <m/>
    <m/>
    <m/>
    <m/>
    <m/>
    <m/>
    <x v="1"/>
    <x v="11"/>
    <m/>
    <m/>
    <m/>
    <m/>
    <m/>
    <m/>
    <m/>
    <m/>
    <m/>
  </r>
  <r>
    <s v="ASRES-00011"/>
    <s v="RES-00011"/>
    <s v="N"/>
    <s v="HuiLing Lau"/>
    <s v="RES 44.2 OHM 1% 0402"/>
    <s v="RESISTOR"/>
    <s v="JABIL CIRCUIT SPORE PTE LTD (IMAC)"/>
    <s v="YAGEO"/>
    <s v="RC0402FR-0744R2L"/>
    <n v="17"/>
    <n v="10000"/>
    <n v="8169"/>
    <m/>
    <s v="Delivery"/>
    <m/>
    <n v="2115"/>
    <n v="0"/>
    <n v="0"/>
    <n v="2115"/>
    <n v="2115"/>
    <n v="1831"/>
    <n v="684"/>
    <n v="684"/>
    <n v="-400"/>
    <s v="Cannot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012"/>
    <s v="RES-00012"/>
    <s v="N"/>
    <s v="HuiLing Lau"/>
    <s v="RES 47.5K OHM 1% 0402"/>
    <s v="RESISTOR"/>
    <s v="JABIL CIRCUIT SPORE PTE LTD (IMAC)"/>
    <s v="YAGEO"/>
    <s v="RC0402FR-0747K5L"/>
    <n v="17"/>
    <n v="10000"/>
    <n v="-422139"/>
    <m/>
    <s v="Delivery"/>
    <m/>
    <n v="288794"/>
    <n v="130000"/>
    <n v="130000"/>
    <n v="418794"/>
    <n v="548794"/>
    <n v="432139"/>
    <n v="166554"/>
    <n v="156636"/>
    <n v="-309899"/>
    <s v="Cannot cover demand"/>
    <n v="8.4000000000000003E-4"/>
    <m/>
    <n v="-8.4000000000000003E-4"/>
    <m/>
    <m/>
    <m/>
    <x v="53"/>
    <m/>
    <m/>
    <m/>
    <m/>
    <m/>
    <m/>
    <x v="1"/>
    <x v="11"/>
    <m/>
    <m/>
    <m/>
    <m/>
    <m/>
    <m/>
    <m/>
    <m/>
    <m/>
  </r>
  <r>
    <s v="ASRES-00013"/>
    <s v="RES-00013"/>
    <s v="N"/>
    <s v="HuiLing Lau"/>
    <s v="RES 511 OHM 1% 0402"/>
    <s v="RESISTOR"/>
    <s v="JABIL CIRCUIT SPORE PTE LTD (IMAC)"/>
    <s v="YAGEO"/>
    <s v="RC0402FR-07511RL"/>
    <n v="17"/>
    <n v="10000"/>
    <n v="-598750"/>
    <m/>
    <s v="Delivery"/>
    <m/>
    <n v="299823"/>
    <n v="240000"/>
    <n v="250000"/>
    <n v="539823"/>
    <n v="789823"/>
    <n v="608750"/>
    <n v="246600"/>
    <n v="236636"/>
    <n v="-555527"/>
    <s v="Cannot cover demand"/>
    <n v="1E-3"/>
    <m/>
    <n v="-1E-3"/>
    <m/>
    <m/>
    <m/>
    <x v="53"/>
    <m/>
    <m/>
    <m/>
    <m/>
    <m/>
    <m/>
    <x v="1"/>
    <x v="11"/>
    <m/>
    <m/>
    <m/>
    <m/>
    <m/>
    <m/>
    <m/>
    <m/>
    <m/>
  </r>
  <r>
    <s v="ASRES-00014"/>
    <s v="RES-00014"/>
    <s v="N"/>
    <s v="Siewean Lim"/>
    <s v="RES 59 OHM 1% 0402"/>
    <s v="RESISTOR"/>
    <s v="JABIL CIRCUIT SPORE PTE LTD (IMAC)"/>
    <s v="YAGEO"/>
    <s v="RC0402FR-0759RL"/>
    <n v="17"/>
    <n v="10000"/>
    <n v="-52286"/>
    <m/>
    <s v="Delivery"/>
    <m/>
    <n v="52555"/>
    <n v="20000"/>
    <n v="20000"/>
    <n v="72555"/>
    <n v="92555"/>
    <n v="62286"/>
    <n v="30744"/>
    <n v="31254"/>
    <n v="-40475"/>
    <s v="Cannot cover demand"/>
    <n v="6.3000000000000003E-4"/>
    <m/>
    <n v="-6.3000000000000003E-4"/>
    <m/>
    <m/>
    <m/>
    <x v="53"/>
    <m/>
    <m/>
    <m/>
    <m/>
    <m/>
    <m/>
    <x v="1"/>
    <x v="11"/>
    <m/>
    <m/>
    <m/>
    <m/>
    <m/>
    <m/>
    <m/>
    <m/>
    <m/>
  </r>
  <r>
    <s v="ASRES-00015"/>
    <s v="RES-00015"/>
    <s v="N"/>
    <s v="HuiLing Lau"/>
    <s v="RES 80.6 OHM 1% 0402"/>
    <s v="RESISTOR"/>
    <s v="JABIL CIRCUIT SPORE PTE LTD (IMAC)"/>
    <s v="YAGEO"/>
    <s v="RC0402FR-0780R6L"/>
    <n v="17"/>
    <n v="10000"/>
    <n v="8256"/>
    <m/>
    <s v="Delivery"/>
    <m/>
    <n v="6284"/>
    <n v="0"/>
    <n v="0"/>
    <n v="6284"/>
    <n v="6284"/>
    <n v="1744"/>
    <n v="932"/>
    <n v="955"/>
    <n v="3608"/>
    <s v="Can cover demand"/>
    <n v="5.1999999999999998E-3"/>
    <m/>
    <n v="-5.1999999999999998E-3"/>
    <m/>
    <m/>
    <m/>
    <x v="53"/>
    <m/>
    <m/>
    <m/>
    <m/>
    <m/>
    <m/>
    <x v="1"/>
    <x v="11"/>
    <m/>
    <m/>
    <m/>
    <m/>
    <m/>
    <m/>
    <m/>
    <m/>
    <m/>
  </r>
  <r>
    <s v="ASRES-00016"/>
    <s v="RES-00016"/>
    <s v="N"/>
    <s v="HuiLing Lau"/>
    <s v="RES 47.5 OHM 1% 0402"/>
    <s v="RESISTOR"/>
    <s v="JABIL CIRCUIT SPORE PTE LTD (IMAC)"/>
    <s v="YAGEO"/>
    <s v="RC0402FR-0747R5L"/>
    <n v="17"/>
    <n v="10000"/>
    <n v="8898"/>
    <m/>
    <s v="Delivery"/>
    <m/>
    <n v="7175"/>
    <n v="0"/>
    <n v="0"/>
    <n v="7175"/>
    <n v="7175"/>
    <n v="1102"/>
    <n v="612"/>
    <n v="583"/>
    <n v="5461"/>
    <s v="Can cover demand"/>
    <n v="5.2999999999999998E-4"/>
    <m/>
    <n v="-5.2999999999999998E-4"/>
    <m/>
    <m/>
    <m/>
    <x v="53"/>
    <m/>
    <m/>
    <m/>
    <m/>
    <m/>
    <m/>
    <x v="1"/>
    <x v="11"/>
    <m/>
    <m/>
    <m/>
    <m/>
    <m/>
    <m/>
    <m/>
    <m/>
    <m/>
  </r>
  <r>
    <s v="ASRES-00017"/>
    <s v="RES-00017"/>
    <s v="N"/>
    <s v="Siewean Lim"/>
    <s v="RES 150 OHM 1% 0402"/>
    <s v="RESISTOR"/>
    <s v="JABIL CIRCUIT SPORE PTE LTD (IMAC)"/>
    <s v="YAGEO"/>
    <s v="RC0402FR-07150RL"/>
    <n v="17"/>
    <n v="10000"/>
    <n v="-3705071"/>
    <m/>
    <s v="Delivery"/>
    <m/>
    <n v="1608575"/>
    <n v="1980000"/>
    <n v="1330000"/>
    <n v="3588575"/>
    <n v="4918575"/>
    <n v="3715071"/>
    <n v="1876607"/>
    <n v="1793586"/>
    <n v="-3983103"/>
    <s v="Cannot cover demand"/>
    <n v="5.2999999999999998E-4"/>
    <m/>
    <n v="-5.2999999999999998E-4"/>
    <m/>
    <m/>
    <m/>
    <x v="53"/>
    <m/>
    <m/>
    <m/>
    <m/>
    <m/>
    <m/>
    <x v="1"/>
    <x v="11"/>
    <m/>
    <m/>
    <m/>
    <m/>
    <m/>
    <m/>
    <m/>
    <m/>
    <m/>
  </r>
  <r>
    <s v="ASRES-00018"/>
    <s v="RES-00018"/>
    <s v="N"/>
    <s v="Siewean Lim"/>
    <s v="RES 562 OHM 1% 0402"/>
    <s v="RESISTOR"/>
    <s v="JABIL CIRCUIT SPORE PTE LTD (IMAC)"/>
    <s v="YAGEO"/>
    <s v="RC0402FR-07562RL"/>
    <n v="17"/>
    <n v="10000"/>
    <n v="-44987"/>
    <m/>
    <s v="Delivery"/>
    <m/>
    <n v="51229"/>
    <n v="0"/>
    <n v="10000"/>
    <n v="51229"/>
    <n v="61229"/>
    <n v="54987"/>
    <n v="13248"/>
    <n v="13007"/>
    <n v="-17006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019"/>
    <s v="RES-00019"/>
    <s v="N"/>
    <s v="Siewean Lim"/>
    <s v="RES 33.2 OHM 1% 0402"/>
    <s v="RESISTOR"/>
    <s v="JABIL CIRCUIT SPORE PTE LTD (IMAC)"/>
    <s v="YAGEO"/>
    <s v="RC0402FR-0733R2L"/>
    <n v="17"/>
    <n v="10000"/>
    <n v="-3731597"/>
    <m/>
    <s v="Delivery"/>
    <m/>
    <n v="2462510"/>
    <n v="1310000"/>
    <n v="1240000"/>
    <n v="3772510"/>
    <n v="5012510"/>
    <n v="3741597"/>
    <n v="1963861"/>
    <n v="1838851"/>
    <n v="-3242948"/>
    <s v="Cannot cover demand"/>
    <n v="3.6000000000000002E-4"/>
    <m/>
    <n v="-3.6000000000000002E-4"/>
    <m/>
    <m/>
    <m/>
    <x v="53"/>
    <m/>
    <m/>
    <m/>
    <m/>
    <m/>
    <m/>
    <x v="1"/>
    <x v="11"/>
    <m/>
    <m/>
    <m/>
    <m/>
    <m/>
    <m/>
    <m/>
    <m/>
    <m/>
  </r>
  <r>
    <s v="ASRES-00020"/>
    <s v="RES-00020"/>
    <s v="N"/>
    <s v="Siewean Lim"/>
    <s v="RES 22.1 OHM 1% 0402"/>
    <s v="RESISTOR"/>
    <s v="JABIL CIRCUIT SPORE PTE LTD (IMAC)"/>
    <s v="YAGEO"/>
    <s v="RC0402FR-0722R1L"/>
    <n v="17"/>
    <n v="10000"/>
    <n v="-3695905"/>
    <m/>
    <s v="Delivery"/>
    <m/>
    <n v="1720956"/>
    <n v="2150000"/>
    <n v="1090000"/>
    <n v="3870956"/>
    <n v="4960956"/>
    <n v="3705905"/>
    <n v="1781222"/>
    <n v="1432865"/>
    <n v="-3766171"/>
    <s v="Cannot cover demand"/>
    <n v="7.2000000000000005E-4"/>
    <m/>
    <n v="-7.2000000000000005E-4"/>
    <m/>
    <m/>
    <m/>
    <x v="53"/>
    <m/>
    <m/>
    <m/>
    <m/>
    <m/>
    <m/>
    <x v="1"/>
    <x v="11"/>
    <m/>
    <m/>
    <m/>
    <m/>
    <m/>
    <m/>
    <m/>
    <m/>
    <m/>
  </r>
  <r>
    <s v="ASRES-00021"/>
    <s v="RES-00021"/>
    <s v="N"/>
    <s v="Siewean Lim"/>
    <s v="RES 15K OHM 1% 0402"/>
    <s v="RESISTOR"/>
    <s v="JABIL CIRCUIT SPORE PTE LTD (IMAC)"/>
    <s v="YAGEO"/>
    <s v="RC0402FR-0715KL"/>
    <n v="17"/>
    <n v="10000"/>
    <n v="-328905"/>
    <m/>
    <s v="Delivery"/>
    <m/>
    <n v="226650"/>
    <n v="80000"/>
    <n v="100000"/>
    <n v="306650"/>
    <n v="406650"/>
    <n v="338905"/>
    <n v="184346"/>
    <n v="178317"/>
    <n v="-296601"/>
    <s v="Cannot cover demand"/>
    <n v="6.0999999999999997E-4"/>
    <m/>
    <n v="-6.0999999999999997E-4"/>
    <m/>
    <m/>
    <m/>
    <x v="53"/>
    <m/>
    <m/>
    <m/>
    <m/>
    <m/>
    <m/>
    <x v="1"/>
    <x v="11"/>
    <m/>
    <m/>
    <m/>
    <m/>
    <m/>
    <m/>
    <m/>
    <m/>
    <m/>
  </r>
  <r>
    <s v="ASRES-00022"/>
    <s v="RES-00022"/>
    <s v="N"/>
    <s v="Siewean Lim"/>
    <s v="RES 732 OHM 1% 0402"/>
    <s v="RESISTOR"/>
    <s v="JABIL CIRCUIT SPORE PTE LTD (IMAC)"/>
    <s v="YAGEO"/>
    <s v="RC0402FR-07732RL"/>
    <n v="17"/>
    <n v="10000"/>
    <n v="-5751"/>
    <m/>
    <s v="Delivery"/>
    <m/>
    <n v="13418"/>
    <n v="10000"/>
    <n v="0"/>
    <n v="23418"/>
    <n v="23418"/>
    <n v="15751"/>
    <n v="11178"/>
    <n v="9401"/>
    <n v="-13511"/>
    <s v="Cannot cover demand"/>
    <n v="6.3000000000000003E-4"/>
    <m/>
    <n v="-6.3000000000000003E-4"/>
    <m/>
    <m/>
    <m/>
    <x v="53"/>
    <m/>
    <m/>
    <m/>
    <m/>
    <m/>
    <m/>
    <x v="1"/>
    <x v="11"/>
    <m/>
    <m/>
    <m/>
    <m/>
    <m/>
    <m/>
    <m/>
    <m/>
    <m/>
  </r>
  <r>
    <s v="ASRES-00023"/>
    <s v="RES-00023"/>
    <s v="N"/>
    <s v="HuiLing Lau"/>
    <s v="RES 1.47K OHM 1% 0402"/>
    <s v="RESISTOR"/>
    <s v="JABIL CIRCUIT SPORE PTE LTD (IMAC)"/>
    <s v="YAGEO"/>
    <s v="RC0402FR-071K47L"/>
    <n v="17"/>
    <n v="10000"/>
    <n v="9462"/>
    <m/>
    <s v="Delivery"/>
    <m/>
    <n v="956"/>
    <n v="0"/>
    <n v="0"/>
    <n v="956"/>
    <n v="956"/>
    <n v="538"/>
    <n v="0"/>
    <n v="0"/>
    <n v="418"/>
    <s v="Can cover demand"/>
    <n v="6.8999999999999997E-4"/>
    <m/>
    <n v="-6.8999999999999997E-4"/>
    <m/>
    <m/>
    <m/>
    <x v="53"/>
    <m/>
    <m/>
    <m/>
    <m/>
    <m/>
    <m/>
    <x v="1"/>
    <x v="11"/>
    <m/>
    <m/>
    <m/>
    <m/>
    <m/>
    <m/>
    <m/>
    <m/>
    <m/>
  </r>
  <r>
    <s v="ASRES-00024"/>
    <s v="RES-00024"/>
    <s v="N"/>
    <s v="Siewean Lim"/>
    <s v="RES 130 OHM 1% 0402"/>
    <s v="RESISTOR"/>
    <s v="JABIL CIRCUIT SPORE PTE LTD (IMAC)"/>
    <s v="YAGEO"/>
    <s v="RC0402FR-07130RL"/>
    <n v="17"/>
    <n v="10000"/>
    <n v="-16723"/>
    <m/>
    <s v="Delivery"/>
    <m/>
    <n v="11062"/>
    <n v="10000"/>
    <n v="20000"/>
    <n v="21062"/>
    <n v="41062"/>
    <n v="26723"/>
    <n v="17803"/>
    <n v="15837"/>
    <n v="-33464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025"/>
    <s v="RES-00025"/>
    <s v="N"/>
    <s v="Siewean Lim"/>
    <s v="RES 2.74K OHM 1% 0402"/>
    <s v="RESISTOR"/>
    <s v="JABIL CIRCUIT SPORE PTE LTD (IMAC)"/>
    <s v="YAGEO"/>
    <s v="RC0402FR-072K74L"/>
    <n v="17"/>
    <n v="10000"/>
    <n v="3079"/>
    <m/>
    <s v="Delivery"/>
    <m/>
    <n v="6774"/>
    <n v="0"/>
    <n v="10000"/>
    <n v="6774"/>
    <n v="16774"/>
    <n v="6921"/>
    <n v="4605"/>
    <n v="3746"/>
    <n v="-4752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026"/>
    <s v="RES-00026"/>
    <s v="N"/>
    <s v="Siewean Lim"/>
    <s v="RES 100 OHM 1% 0402"/>
    <s v="RESISTOR"/>
    <s v="JABIL CIRCUIT SPORE PTE LTD (IMAC)"/>
    <s v="YAGEO"/>
    <s v="RC0402FR-07100RL"/>
    <n v="17"/>
    <n v="10000"/>
    <n v="-4658475"/>
    <m/>
    <s v="Delivery"/>
    <m/>
    <n v="3090617"/>
    <n v="1100000"/>
    <n v="2120000"/>
    <n v="4190617"/>
    <n v="6310617"/>
    <n v="4668475"/>
    <n v="2174421"/>
    <n v="2119519"/>
    <n v="-3752279"/>
    <s v="Cannot cover demand"/>
    <n v="4.2999999999999999E-4"/>
    <m/>
    <n v="-4.2999999999999999E-4"/>
    <m/>
    <m/>
    <m/>
    <x v="53"/>
    <m/>
    <m/>
    <m/>
    <m/>
    <m/>
    <m/>
    <x v="1"/>
    <x v="11"/>
    <m/>
    <m/>
    <m/>
    <m/>
    <m/>
    <m/>
    <m/>
    <m/>
    <m/>
  </r>
  <r>
    <s v="ASRES-00028"/>
    <s v="RES-00028"/>
    <s v="N"/>
    <s v="HuiLing Lau"/>
    <s v="RES 8.25K OHM 1% 0402"/>
    <s v="RESISTOR"/>
    <s v="JABIL CIRCUIT SPORE PTE LTD (IMAC)"/>
    <s v="YAGEO"/>
    <s v="RC0402FR-078K25L"/>
    <n v="17"/>
    <n v="10000"/>
    <n v="-4931"/>
    <m/>
    <s v="Delivery"/>
    <m/>
    <n v="29822"/>
    <n v="0"/>
    <n v="0"/>
    <n v="29822"/>
    <n v="29822"/>
    <n v="14931"/>
    <n v="9695"/>
    <n v="7074"/>
    <n v="5196"/>
    <s v="Can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030"/>
    <s v="RES-00030"/>
    <s v="N"/>
    <s v="Siewean Lim"/>
    <s v="RES 221 OHM 1% 0402"/>
    <s v="RESISTOR"/>
    <s v="JABIL CIRCUIT SPORE PTE LTD (IMAC)"/>
    <s v="YAGEO"/>
    <s v="RC0402FR-07221RL"/>
    <n v="17"/>
    <n v="10000"/>
    <n v="-2918795"/>
    <m/>
    <s v="Delivery"/>
    <m/>
    <n v="2013017"/>
    <n v="1320000"/>
    <n v="980000"/>
    <n v="3333017"/>
    <n v="4313017"/>
    <n v="2928795"/>
    <n v="1759308"/>
    <n v="1633529"/>
    <n v="-2675086"/>
    <s v="Cannot cover demand"/>
    <n v="3.6000000000000002E-4"/>
    <m/>
    <n v="-3.6000000000000002E-4"/>
    <m/>
    <m/>
    <m/>
    <x v="53"/>
    <m/>
    <m/>
    <m/>
    <m/>
    <m/>
    <m/>
    <x v="1"/>
    <x v="11"/>
    <m/>
    <m/>
    <m/>
    <m/>
    <m/>
    <m/>
    <m/>
    <m/>
    <m/>
  </r>
  <r>
    <s v="ASRES-00031"/>
    <s v="RES-00031"/>
    <s v="N"/>
    <s v="Siewean Lim"/>
    <s v="RES 4.75 OHM 1% 0402"/>
    <s v="RESISTOR"/>
    <s v="JABIL CIRCUIT SPORE PTE LTD (IMAC)"/>
    <s v="YAGEO"/>
    <s v="RC0402FR-074R75L"/>
    <n v="17"/>
    <n v="10000"/>
    <n v="-461346"/>
    <m/>
    <s v="Delivery"/>
    <m/>
    <n v="411761"/>
    <n v="110000"/>
    <n v="170000"/>
    <n v="521761"/>
    <n v="691761"/>
    <n v="471346"/>
    <n v="281497"/>
    <n v="282851"/>
    <n v="-341082"/>
    <s v="Cannot cover demand"/>
    <n v="4.8999999999999998E-4"/>
    <m/>
    <n v="-4.8999999999999998E-4"/>
    <m/>
    <m/>
    <m/>
    <x v="53"/>
    <m/>
    <m/>
    <m/>
    <m/>
    <m/>
    <m/>
    <x v="1"/>
    <x v="11"/>
    <m/>
    <m/>
    <m/>
    <m/>
    <m/>
    <m/>
    <m/>
    <m/>
    <m/>
  </r>
  <r>
    <s v="ASRES-00032"/>
    <s v="RES-00032"/>
    <s v="N"/>
    <s v="Siewean Lim"/>
    <s v="RES 10 OHM 1% 0402"/>
    <s v="RESISTOR"/>
    <s v="JABIL CIRCUIT SPORE PTE LTD (IMAC)"/>
    <s v="YAGEO"/>
    <s v="RC0402FR-0710RL"/>
    <n v="17"/>
    <n v="10000"/>
    <n v="-1502545"/>
    <m/>
    <s v="Delivery"/>
    <m/>
    <n v="1090417"/>
    <n v="270000"/>
    <n v="700000"/>
    <n v="1360417"/>
    <n v="2060417"/>
    <n v="1512545"/>
    <n v="791847"/>
    <n v="671076"/>
    <n v="-1213975"/>
    <s v="Cannot cover demand"/>
    <n v="5.1000000000000004E-4"/>
    <m/>
    <n v="-5.1000000000000004E-4"/>
    <m/>
    <m/>
    <m/>
    <x v="53"/>
    <m/>
    <m/>
    <m/>
    <m/>
    <m/>
    <m/>
    <x v="1"/>
    <x v="11"/>
    <m/>
    <m/>
    <m/>
    <m/>
    <m/>
    <m/>
    <m/>
    <m/>
    <m/>
  </r>
  <r>
    <s v="ASRES-00033"/>
    <s v="RES-00033"/>
    <s v="N"/>
    <s v="HuiLing Lau"/>
    <s v="RES 121 OHM 1% 0402"/>
    <s v="RESISTOR"/>
    <s v="JABIL CIRCUIT SPORE PTE LTD (IMAC)"/>
    <s v="YAGEO"/>
    <s v="RC0402FR-07121RL"/>
    <n v="17"/>
    <n v="10000"/>
    <n v="-109492"/>
    <m/>
    <s v="Delivery"/>
    <m/>
    <n v="82896"/>
    <n v="20000"/>
    <n v="70000"/>
    <n v="102896"/>
    <n v="172896"/>
    <n v="119492"/>
    <n v="78413"/>
    <n v="32951"/>
    <n v="-115009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034"/>
    <s v="RES-00034"/>
    <s v="N"/>
    <s v="Siewean Lim"/>
    <s v="RES 2.49K OHM 1% 0402"/>
    <s v="RESISTOR"/>
    <s v="JABIL CIRCUIT SPORE PTE LTD (IMAC)"/>
    <s v="YAGEO"/>
    <s v="RC0402FR-072K49L"/>
    <n v="17"/>
    <n v="10000"/>
    <n v="-893573"/>
    <m/>
    <s v="Delivery"/>
    <m/>
    <n v="743683"/>
    <n v="120000"/>
    <n v="330000"/>
    <n v="863683"/>
    <n v="1193683"/>
    <n v="903573"/>
    <n v="360705"/>
    <n v="334388"/>
    <n v="-520595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035"/>
    <s v="RES-00035"/>
    <s v="N"/>
    <s v="Siewean Lim"/>
    <s v="RES 20K OHM 1% 0402"/>
    <s v="RESISTOR"/>
    <s v="JABIL CIRCUIT SPORE PTE LTD (IMAC)"/>
    <s v="YAGEO"/>
    <s v="RC0402FR-0720KL"/>
    <n v="17"/>
    <n v="10000"/>
    <n v="-289607"/>
    <m/>
    <s v="Delivery"/>
    <m/>
    <n v="215716"/>
    <n v="70000"/>
    <n v="180000"/>
    <n v="285716"/>
    <n v="465716"/>
    <n v="299607"/>
    <n v="201223"/>
    <n v="188985"/>
    <n v="-285114"/>
    <s v="Cannot cover demand"/>
    <n v="3.6000000000000002E-4"/>
    <m/>
    <n v="-3.6000000000000002E-4"/>
    <m/>
    <m/>
    <m/>
    <x v="53"/>
    <m/>
    <m/>
    <m/>
    <m/>
    <m/>
    <m/>
    <x v="1"/>
    <x v="11"/>
    <m/>
    <m/>
    <m/>
    <m/>
    <m/>
    <m/>
    <m/>
    <m/>
    <m/>
  </r>
  <r>
    <s v="ASRES-00036"/>
    <s v="RES-00036"/>
    <s v="N"/>
    <s v="HuiLing Lau"/>
    <s v="RES 34K OHM 1% 0402"/>
    <s v="RESISTOR"/>
    <s v="JABIL CIRCUIT SPORE PTE LTD (IMAC)"/>
    <s v="YAGEO"/>
    <s v="RC0402FR-0734KL"/>
    <n v="17"/>
    <n v="10000"/>
    <n v="-61271"/>
    <m/>
    <s v="Delivery"/>
    <m/>
    <n v="90985"/>
    <n v="20000"/>
    <n v="0"/>
    <n v="110985"/>
    <n v="110985"/>
    <n v="71271"/>
    <n v="52388"/>
    <n v="20868"/>
    <n v="-32674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037"/>
    <s v="RES-00037"/>
    <s v="N"/>
    <s v="Siewean Lim"/>
    <s v="RES 1.74K OHM 1% 0402"/>
    <s v="RESISTOR"/>
    <s v="JABIL CIRCUIT SPORE PTE LTD (IMAC)"/>
    <s v="YAGEO"/>
    <s v="RC0402FR-071K74L"/>
    <n v="17"/>
    <n v="10000"/>
    <n v="-8339"/>
    <m/>
    <s v="Delivery"/>
    <m/>
    <n v="21882"/>
    <n v="0"/>
    <n v="10000"/>
    <n v="21882"/>
    <n v="31882"/>
    <n v="18339"/>
    <n v="11456"/>
    <n v="9880"/>
    <n v="-7913"/>
    <s v="Cannot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039"/>
    <s v="RES-00039"/>
    <s v="N"/>
    <s v="Siewean Lim"/>
    <s v="RES 30.1K OHM 1% 0402"/>
    <s v="RESISTOR"/>
    <s v="JABIL CIRCUIT SPORE PTE LTD (IMAC)"/>
    <s v="YAGEO"/>
    <s v="RC0402FR-0730K1L"/>
    <n v="17"/>
    <n v="10000"/>
    <n v="-140650"/>
    <m/>
    <s v="Delivery"/>
    <m/>
    <n v="103757"/>
    <n v="30000"/>
    <n v="80000"/>
    <n v="133757"/>
    <n v="213757"/>
    <n v="150650"/>
    <n v="85247"/>
    <n v="69801"/>
    <n v="-132140"/>
    <s v="Cannot cover demand"/>
    <n v="8.4000000000000003E-4"/>
    <m/>
    <n v="-8.4000000000000003E-4"/>
    <m/>
    <m/>
    <m/>
    <x v="53"/>
    <m/>
    <m/>
    <m/>
    <m/>
    <m/>
    <m/>
    <x v="1"/>
    <x v="11"/>
    <m/>
    <m/>
    <m/>
    <m/>
    <m/>
    <m/>
    <m/>
    <m/>
    <m/>
  </r>
  <r>
    <s v="ASRES-00040"/>
    <s v="RES-00040"/>
    <s v="N"/>
    <s v="HuiLing Lau"/>
    <s v="RES 3.57K OHM 1% 0402"/>
    <s v="RESISTOR"/>
    <s v="JABIL CIRCUIT SPORE PTE LTD (IMAC)"/>
    <s v="YAGEO"/>
    <s v="RC0402FR-073K57L"/>
    <n v="17"/>
    <n v="10000"/>
    <n v="1907"/>
    <m/>
    <s v="Delivery"/>
    <m/>
    <n v="8829"/>
    <n v="0"/>
    <n v="10000"/>
    <n v="8829"/>
    <n v="18829"/>
    <n v="8093"/>
    <n v="5823"/>
    <n v="4712"/>
    <n v="-5087"/>
    <s v="Cannot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041"/>
    <s v="RES-00041"/>
    <s v="N"/>
    <s v="Siewean Lim"/>
    <s v="RES 24.3K OHM 1% 0402"/>
    <s v="RESISTOR"/>
    <s v="JABIL CIRCUIT SPORE PTE LTD (IMAC)"/>
    <s v="YAGEO"/>
    <s v="RC0402FR-0724K3L"/>
    <n v="17"/>
    <n v="10000"/>
    <n v="-140728"/>
    <m/>
    <s v="Delivery"/>
    <m/>
    <n v="127311"/>
    <n v="30000"/>
    <n v="10000"/>
    <n v="157311"/>
    <n v="167311"/>
    <n v="150728"/>
    <n v="23969"/>
    <n v="24320"/>
    <n v="-47386"/>
    <s v="Cannot cover demand"/>
    <n v="6.4999999999999997E-4"/>
    <m/>
    <n v="-6.4999999999999997E-4"/>
    <m/>
    <m/>
    <m/>
    <x v="53"/>
    <m/>
    <m/>
    <m/>
    <m/>
    <m/>
    <m/>
    <x v="1"/>
    <x v="11"/>
    <m/>
    <m/>
    <m/>
    <m/>
    <m/>
    <m/>
    <m/>
    <m/>
    <m/>
  </r>
  <r>
    <s v="ASRES-00042"/>
    <s v="RES-00042"/>
    <s v="N"/>
    <s v="Siewean Lim"/>
    <s v="RES 2.67K OHM 1% 0402"/>
    <s v="RESISTOR"/>
    <s v="JABIL CIRCUIT SPORE PTE LTD (IMAC)"/>
    <s v="YAGEO"/>
    <s v="RC0402FR-072K67L"/>
    <n v="17"/>
    <n v="10000"/>
    <n v="310"/>
    <m/>
    <s v="Delivery"/>
    <m/>
    <n v="8845"/>
    <n v="10000"/>
    <n v="0"/>
    <n v="18845"/>
    <n v="18845"/>
    <n v="9690"/>
    <n v="4888"/>
    <n v="5446"/>
    <n v="-5733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045"/>
    <s v="RES-00045"/>
    <s v="N"/>
    <s v="Siewean Lim"/>
    <s v="RES 29.4K OHM 1% 0402"/>
    <s v="RESISTOR"/>
    <s v="JABIL CIRCUIT SPORE PTE LTD (IMAC)"/>
    <s v="YAGEO"/>
    <s v="RC0402FR-0729K4L"/>
    <n v="17"/>
    <n v="10000"/>
    <n v="-20089"/>
    <m/>
    <s v="Delivery"/>
    <m/>
    <n v="21347"/>
    <n v="10000"/>
    <n v="10000"/>
    <n v="31347"/>
    <n v="41347"/>
    <n v="30089"/>
    <n v="17558"/>
    <n v="17780"/>
    <n v="-26300"/>
    <s v="Cannot cover demand"/>
    <n v="1.5200000000000001E-3"/>
    <m/>
    <n v="-1.5200000000000001E-3"/>
    <m/>
    <m/>
    <m/>
    <x v="53"/>
    <m/>
    <m/>
    <m/>
    <m/>
    <m/>
    <m/>
    <x v="1"/>
    <x v="11"/>
    <m/>
    <m/>
    <m/>
    <m/>
    <m/>
    <m/>
    <m/>
    <m/>
    <m/>
  </r>
  <r>
    <s v="ASRES-00046"/>
    <s v="RES-00046"/>
    <s v="N"/>
    <s v="Siewean Lim"/>
    <s v="RES 249 OHM 1% 0402"/>
    <s v="RESISTOR"/>
    <s v="JABIL CIRCUIT SPORE PTE LTD (IMAC)"/>
    <s v="YAGEO"/>
    <s v="RC0402FR-07249RL"/>
    <n v="17"/>
    <n v="10000"/>
    <n v="-30135"/>
    <m/>
    <s v="Delivery"/>
    <m/>
    <n v="29281"/>
    <n v="20000"/>
    <n v="10000"/>
    <n v="49281"/>
    <n v="59281"/>
    <n v="40135"/>
    <n v="25230"/>
    <n v="26168"/>
    <n v="-36084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047"/>
    <s v="RES-00047"/>
    <s v="N"/>
    <s v="Siewean Lim"/>
    <s v="RES 200 OHM 1% 0402"/>
    <s v="RESISTOR"/>
    <s v="JABIL CIRCUIT SPORE PTE LTD (IMAC)"/>
    <s v="YAGEO"/>
    <s v="RC0402FR-07200RL"/>
    <n v="17"/>
    <n v="10000"/>
    <n v="-1135743"/>
    <m/>
    <s v="Delivery"/>
    <m/>
    <n v="815812"/>
    <n v="340000"/>
    <n v="420000"/>
    <n v="1155812"/>
    <n v="1575812"/>
    <n v="1145743"/>
    <n v="489033"/>
    <n v="460267"/>
    <n v="-818964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048"/>
    <s v="RES-00048"/>
    <s v="N"/>
    <s v="Siewean Lim"/>
    <s v="RES 75 OHM 1% 0402"/>
    <s v="RESISTOR"/>
    <s v="JABIL CIRCUIT SPORE PTE LTD (IMAC)"/>
    <s v="YAGEO"/>
    <s v="RC0402FR-0775RL"/>
    <n v="17"/>
    <n v="10000"/>
    <n v="-823976"/>
    <m/>
    <s v="Delivery"/>
    <m/>
    <n v="689341"/>
    <n v="100000"/>
    <n v="320000"/>
    <n v="789341"/>
    <n v="1109341"/>
    <n v="833976"/>
    <n v="335238"/>
    <n v="307372"/>
    <n v="-479873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049"/>
    <s v="RES-00049"/>
    <s v="N"/>
    <s v="HuiLing Lau"/>
    <s v="RES 56.2 OHM 1% 0402"/>
    <s v="RESISTOR"/>
    <s v="JABIL CIRCUIT SPORE PTE LTD (IMAC)"/>
    <s v="YAGEO"/>
    <s v="RC0402FR-0756R2L"/>
    <n v="17"/>
    <n v="10000"/>
    <n v="7755"/>
    <m/>
    <s v="Delivery"/>
    <m/>
    <n v="3754"/>
    <n v="0"/>
    <n v="0"/>
    <n v="3754"/>
    <n v="3754"/>
    <n v="2245"/>
    <n v="1002"/>
    <n v="952"/>
    <n v="507"/>
    <s v="Can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050"/>
    <s v="RES-00050"/>
    <s v="N"/>
    <s v="Siewean Lim"/>
    <s v="RES 499 OHM 1% 0402"/>
    <s v="RESISTOR"/>
    <s v="JABIL CIRCUIT SPORE PTE LTD (IMAC)"/>
    <s v="YAGEO"/>
    <s v="RC0402FR-07499RL"/>
    <n v="17"/>
    <n v="10000"/>
    <n v="-279375"/>
    <m/>
    <s v="Delivery"/>
    <m/>
    <n v="184180"/>
    <n v="140000"/>
    <n v="70000"/>
    <n v="324180"/>
    <n v="394180"/>
    <n v="289375"/>
    <n v="182079"/>
    <n v="167649"/>
    <n v="-287274"/>
    <s v="Cannot cover demand"/>
    <n v="6.0999999999999997E-4"/>
    <m/>
    <n v="-6.0999999999999997E-4"/>
    <m/>
    <m/>
    <m/>
    <x v="53"/>
    <m/>
    <m/>
    <m/>
    <m/>
    <m/>
    <m/>
    <x v="1"/>
    <x v="11"/>
    <m/>
    <m/>
    <m/>
    <m/>
    <m/>
    <m/>
    <m/>
    <m/>
    <m/>
  </r>
  <r>
    <s v="ASRES-00051"/>
    <s v="RES-00051"/>
    <s v="N"/>
    <s v="Siewean Lim"/>
    <s v="RES 1.24K OHM 1% 0402"/>
    <s v="RESISTOR"/>
    <s v="JABIL CIRCUIT SPORE PTE LTD (IMAC)"/>
    <s v="YAGEO"/>
    <s v="RC0402FR-071K24L"/>
    <n v="17"/>
    <n v="10000"/>
    <n v="-135399"/>
    <m/>
    <s v="Delivery"/>
    <m/>
    <n v="105642"/>
    <n v="30000"/>
    <n v="60000"/>
    <n v="135642"/>
    <n v="195642"/>
    <n v="145399"/>
    <n v="60598"/>
    <n v="58348"/>
    <n v="-100355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052"/>
    <s v="RES-00052"/>
    <s v="N"/>
    <s v="HuiLing Lau"/>
    <s v="RES 432 OHM 1% 1206"/>
    <s v="RESISTOR"/>
    <s v="JABIL CIRCUIT SPORE PTE LTD (IMAC)"/>
    <s v="YAGEO"/>
    <s v="RC1206FR-07432RL"/>
    <n v="17"/>
    <n v="5000"/>
    <n v="-28400"/>
    <m/>
    <s v="Delivery"/>
    <m/>
    <n v="56079"/>
    <n v="0"/>
    <n v="0"/>
    <n v="56079"/>
    <n v="56079"/>
    <n v="33400"/>
    <n v="23830"/>
    <n v="24000"/>
    <n v="-1151"/>
    <s v="Cannot cover demand"/>
    <n v="4.0000000000000001E-3"/>
    <m/>
    <n v="-4.0000000000000001E-3"/>
    <m/>
    <m/>
    <m/>
    <x v="53"/>
    <m/>
    <m/>
    <m/>
    <m/>
    <m/>
    <m/>
    <x v="1"/>
    <x v="11"/>
    <m/>
    <m/>
    <m/>
    <m/>
    <m/>
    <m/>
    <m/>
    <m/>
    <m/>
  </r>
  <r>
    <s v="ASRES-00053"/>
    <s v="RES-00053"/>
    <s v="N"/>
    <s v="Siewean Lim"/>
    <s v="RES 1.82K OHM 1% 0402"/>
    <s v="RESISTOR"/>
    <s v="JABIL CIRCUIT SPORE PTE LTD (IMAC)"/>
    <s v="YAGEO"/>
    <s v="RC0402FR-071K82L"/>
    <n v="17"/>
    <n v="10000"/>
    <n v="-102644"/>
    <m/>
    <s v="Delivery"/>
    <m/>
    <n v="72326"/>
    <n v="50000"/>
    <n v="10000"/>
    <n v="122326"/>
    <n v="132326"/>
    <n v="112644"/>
    <n v="14266"/>
    <n v="12258"/>
    <n v="-54584"/>
    <s v="Cannot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054"/>
    <s v="RES-00054"/>
    <s v="N"/>
    <s v="Siewean Lim"/>
    <s v="RES 13K OHM 1% 0402"/>
    <s v="RESISTOR"/>
    <s v="JABIL CIRCUIT SPORE PTE LTD (IMAC)"/>
    <s v="YAGEO"/>
    <s v="RC0402FR-0713KL"/>
    <n v="17"/>
    <n v="10000"/>
    <n v="-106709"/>
    <m/>
    <s v="Delivery"/>
    <m/>
    <n v="82029"/>
    <n v="40000"/>
    <n v="50000"/>
    <n v="122029"/>
    <n v="172029"/>
    <n v="116709"/>
    <n v="56515"/>
    <n v="54683"/>
    <n v="-91195"/>
    <s v="Cannot cover demand"/>
    <n v="8.4000000000000003E-4"/>
    <m/>
    <n v="-8.4000000000000003E-4"/>
    <m/>
    <m/>
    <m/>
    <x v="53"/>
    <m/>
    <m/>
    <m/>
    <m/>
    <m/>
    <m/>
    <x v="1"/>
    <x v="11"/>
    <m/>
    <m/>
    <m/>
    <m/>
    <m/>
    <m/>
    <m/>
    <m/>
    <m/>
  </r>
  <r>
    <s v="ASRES-00055"/>
    <s v="RES-00055"/>
    <s v="N"/>
    <s v="Siewean Lim"/>
    <s v="RES 1.21K OHM 1% 0402"/>
    <s v="RESISTOR"/>
    <s v="JABIL CIRCUIT SPORE PTE LTD (IMAC)"/>
    <s v="YAGEO"/>
    <s v="RC0402FR-071K21L"/>
    <n v="17"/>
    <n v="10000"/>
    <n v="-86700"/>
    <m/>
    <s v="Delivery"/>
    <m/>
    <n v="46543"/>
    <n v="50000"/>
    <n v="40000"/>
    <n v="96543"/>
    <n v="136543"/>
    <n v="96700"/>
    <n v="56918"/>
    <n v="44086"/>
    <n v="-107075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056"/>
    <s v="RES-00056"/>
    <s v="N"/>
    <s v="Siewean Lim"/>
    <s v="RES 84.5 OHM 1% 0402"/>
    <s v="RESISTOR"/>
    <s v="JABIL CIRCUIT SPORE PTE LTD (IMAC)"/>
    <s v="YAGEO"/>
    <s v="RC0402FR-0784R5L"/>
    <n v="17"/>
    <n v="10000"/>
    <n v="-26829"/>
    <m/>
    <s v="Delivery"/>
    <m/>
    <n v="28699"/>
    <n v="10000"/>
    <n v="20000"/>
    <n v="38699"/>
    <n v="58699"/>
    <n v="36829"/>
    <n v="25185"/>
    <n v="21751"/>
    <n v="-33315"/>
    <s v="Cannot cover demand"/>
    <n v="6.0999999999999997E-4"/>
    <m/>
    <n v="-6.0999999999999997E-4"/>
    <m/>
    <m/>
    <m/>
    <x v="53"/>
    <m/>
    <m/>
    <m/>
    <m/>
    <m/>
    <m/>
    <x v="1"/>
    <x v="11"/>
    <m/>
    <m/>
    <m/>
    <m/>
    <m/>
    <m/>
    <m/>
    <m/>
    <m/>
  </r>
  <r>
    <s v="ASRES-00057"/>
    <s v="RES-00057"/>
    <s v="N"/>
    <s v="Siewean Lim"/>
    <s v="RES 124 OHM 1% 0402"/>
    <s v="RESISTOR"/>
    <s v="JABIL CIRCUIT SPORE PTE LTD (IMAC)"/>
    <s v="YAGEO"/>
    <s v="RC0402FR-07124RL"/>
    <n v="17"/>
    <n v="10000"/>
    <n v="-46232"/>
    <m/>
    <s v="Delivery"/>
    <m/>
    <n v="51698"/>
    <n v="20000"/>
    <n v="20000"/>
    <n v="71698"/>
    <n v="91698"/>
    <n v="56232"/>
    <n v="40428"/>
    <n v="24478"/>
    <n v="-44962"/>
    <s v="Cannot cover demand"/>
    <n v="3.6000000000000002E-4"/>
    <m/>
    <n v="-3.6000000000000002E-4"/>
    <m/>
    <m/>
    <m/>
    <x v="53"/>
    <m/>
    <m/>
    <m/>
    <m/>
    <m/>
    <m/>
    <x v="1"/>
    <x v="11"/>
    <m/>
    <m/>
    <m/>
    <m/>
    <m/>
    <m/>
    <m/>
    <m/>
    <m/>
  </r>
  <r>
    <s v="ASRES-00059"/>
    <s v="RES-00059"/>
    <s v="N"/>
    <s v="Siewean Lim"/>
    <s v="RES 0 OHM 1% 0603"/>
    <s v="RESISTOR"/>
    <s v="JABIL CIRCUIT SPORE PTE LTD (IMAC)"/>
    <s v="YAGEO"/>
    <s v="RC0603JR-070RL"/>
    <n v="17"/>
    <n v="5000"/>
    <n v="-164796"/>
    <m/>
    <s v="Delivery"/>
    <m/>
    <n v="140194"/>
    <n v="0"/>
    <n v="85000"/>
    <n v="140194"/>
    <n v="225194"/>
    <n v="169796"/>
    <n v="88784"/>
    <n v="85345"/>
    <n v="-118386"/>
    <s v="Cannot cover demand"/>
    <n v="8.9999999999999998E-4"/>
    <m/>
    <n v="-8.9999999999999998E-4"/>
    <m/>
    <m/>
    <m/>
    <x v="53"/>
    <m/>
    <m/>
    <m/>
    <m/>
    <m/>
    <m/>
    <x v="1"/>
    <x v="11"/>
    <m/>
    <m/>
    <m/>
    <m/>
    <m/>
    <m/>
    <m/>
    <m/>
    <m/>
  </r>
  <r>
    <s v="ASRES-00061"/>
    <s v="RES-00061"/>
    <s v="N"/>
    <s v="Siewean Lim"/>
    <s v="RES 6.19K OHM 1% 0402"/>
    <s v="RESISTOR"/>
    <s v="JABIL CIRCUIT SPORE PTE LTD (IMAC)"/>
    <s v="YAGEO"/>
    <s v="RC0402FR-076K19L"/>
    <n v="17"/>
    <n v="10000"/>
    <n v="-20681"/>
    <m/>
    <s v="Delivery"/>
    <m/>
    <n v="20385"/>
    <n v="0"/>
    <n v="30000"/>
    <n v="20385"/>
    <n v="50385"/>
    <n v="30681"/>
    <n v="19416"/>
    <n v="16762"/>
    <n v="-29712"/>
    <s v="Cannot cover demand"/>
    <n v="5.5000000000000003E-4"/>
    <m/>
    <n v="-5.5000000000000003E-4"/>
    <m/>
    <m/>
    <m/>
    <x v="53"/>
    <m/>
    <m/>
    <m/>
    <m/>
    <m/>
    <m/>
    <x v="1"/>
    <x v="11"/>
    <m/>
    <m/>
    <m/>
    <m/>
    <m/>
    <m/>
    <m/>
    <m/>
    <m/>
  </r>
  <r>
    <s v="ASRES-00062"/>
    <s v="RES-00062"/>
    <s v="N"/>
    <s v="Siewean Lim"/>
    <s v="RES 2K OHM 1% 0402"/>
    <s v="RESISTOR"/>
    <s v="JABIL CIRCUIT SPORE PTE LTD (IMAC)"/>
    <s v="YAGEO"/>
    <s v="RC0402FR-072KL"/>
    <n v="17"/>
    <n v="10000"/>
    <n v="-8261672"/>
    <m/>
    <s v="Delivery"/>
    <m/>
    <n v="5993596"/>
    <n v="1690000"/>
    <n v="3680000"/>
    <n v="7683596"/>
    <n v="11363596"/>
    <n v="8271672"/>
    <n v="4202517"/>
    <n v="3741279"/>
    <n v="-6480593"/>
    <s v="Cannot cover demand"/>
    <n v="5.2999999999999998E-4"/>
    <m/>
    <n v="-5.2999999999999998E-4"/>
    <m/>
    <m/>
    <m/>
    <x v="53"/>
    <m/>
    <m/>
    <m/>
    <m/>
    <m/>
    <m/>
    <x v="1"/>
    <x v="11"/>
    <m/>
    <m/>
    <m/>
    <m/>
    <m/>
    <m/>
    <m/>
    <m/>
    <m/>
  </r>
  <r>
    <s v="ASRES-00063"/>
    <s v="RES-00063"/>
    <s v="N"/>
    <s v="Siewean Lim"/>
    <s v="RES 4.12K OHM 1% 0402"/>
    <s v="RESISTOR"/>
    <s v="JABIL CIRCUIT SPORE PTE LTD (IMAC)"/>
    <s v="YAGEO"/>
    <s v="RC0402FR-074K12L"/>
    <n v="17"/>
    <n v="10000"/>
    <n v="1248"/>
    <m/>
    <s v="Delivery"/>
    <m/>
    <n v="8337"/>
    <n v="0"/>
    <n v="10000"/>
    <n v="8337"/>
    <n v="18337"/>
    <n v="8752"/>
    <n v="4433"/>
    <n v="4269"/>
    <n v="-4848"/>
    <s v="Cannot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064"/>
    <s v="RES-00064"/>
    <s v="N"/>
    <s v="Siewean Lim"/>
    <s v="RES 82.5 OHM 1% 0402"/>
    <s v="RESISTOR"/>
    <s v="JABIL CIRCUIT SPORE PTE LTD (IMAC)"/>
    <s v="YAGEO"/>
    <s v="RC0402FR-0782R5L"/>
    <n v="17"/>
    <n v="10000"/>
    <n v="-93956"/>
    <m/>
    <s v="Delivery"/>
    <m/>
    <n v="68742"/>
    <n v="40000"/>
    <n v="20000"/>
    <n v="108742"/>
    <n v="128742"/>
    <n v="103956"/>
    <n v="38554"/>
    <n v="37582"/>
    <n v="-73768"/>
    <s v="Cannot cover demand"/>
    <n v="3.6000000000000002E-4"/>
    <m/>
    <n v="-3.6000000000000002E-4"/>
    <m/>
    <m/>
    <m/>
    <x v="53"/>
    <m/>
    <m/>
    <m/>
    <m/>
    <m/>
    <m/>
    <x v="1"/>
    <x v="11"/>
    <m/>
    <m/>
    <m/>
    <m/>
    <m/>
    <m/>
    <m/>
    <m/>
    <m/>
  </r>
  <r>
    <s v="ASRES-00065"/>
    <s v="RES-00065"/>
    <s v="N"/>
    <s v="Siewean Lim"/>
    <s v="RES 127 OHM 1% 0402"/>
    <s v="RESISTOR"/>
    <s v="JABIL CIRCUIT SPORE PTE LTD (IMAC)"/>
    <s v="YAGEO"/>
    <s v="RC0402FR-07127RL"/>
    <n v="17"/>
    <n v="10000"/>
    <n v="-99452"/>
    <m/>
    <s v="Delivery"/>
    <m/>
    <n v="68134"/>
    <n v="50000"/>
    <n v="20000"/>
    <n v="118134"/>
    <n v="138134"/>
    <n v="109452"/>
    <n v="39350"/>
    <n v="40170"/>
    <n v="-80668"/>
    <s v="Cannot cover demand"/>
    <n v="5.5000000000000003E-4"/>
    <m/>
    <n v="-5.5000000000000003E-4"/>
    <m/>
    <m/>
    <m/>
    <x v="53"/>
    <m/>
    <m/>
    <m/>
    <m/>
    <m/>
    <m/>
    <x v="1"/>
    <x v="11"/>
    <m/>
    <m/>
    <m/>
    <m/>
    <m/>
    <m/>
    <m/>
    <m/>
    <m/>
  </r>
  <r>
    <s v="ASRES-00067"/>
    <s v="RES-00067"/>
    <s v="N"/>
    <s v="HuiLing Lau"/>
    <s v="RES 931 OHM 1% 0402"/>
    <s v="RESISTOR"/>
    <s v="JABIL CIRCUIT SPORE PTE LTD (IMAC)"/>
    <s v="YAGEO"/>
    <s v="RC0402FR-07931RL"/>
    <n v="17"/>
    <n v="10000"/>
    <n v="-8418"/>
    <m/>
    <s v="Delivery"/>
    <m/>
    <n v="12324"/>
    <n v="10000"/>
    <n v="0"/>
    <n v="22324"/>
    <n v="22324"/>
    <n v="18418"/>
    <n v="2256"/>
    <n v="1441"/>
    <n v="-8350"/>
    <s v="Cannot cover demand"/>
    <n v="9.6000000000000002E-4"/>
    <m/>
    <n v="-9.6000000000000002E-4"/>
    <m/>
    <m/>
    <m/>
    <x v="53"/>
    <m/>
    <m/>
    <m/>
    <m/>
    <m/>
    <m/>
    <x v="1"/>
    <x v="11"/>
    <m/>
    <m/>
    <m/>
    <m/>
    <m/>
    <m/>
    <m/>
    <m/>
    <m/>
  </r>
  <r>
    <s v="ASRES-00068"/>
    <s v="RES-00068"/>
    <s v="N"/>
    <s v="Siewean Lim"/>
    <s v="RES 100 OHM 5% 1210"/>
    <s v="RESISTOR"/>
    <s v="JABIL CIRCUIT SPORE PTE LTD (IMAC)"/>
    <s v="YAGEO"/>
    <s v="RC1210JR-07100RL"/>
    <n v="17"/>
    <n v="5000"/>
    <n v="-23176"/>
    <m/>
    <s v="Delivery"/>
    <m/>
    <n v="20198"/>
    <n v="10000"/>
    <n v="10000"/>
    <n v="30198"/>
    <n v="40198"/>
    <n v="28176"/>
    <n v="14263"/>
    <n v="14212"/>
    <n v="-22241"/>
    <s v="Cannot cover demand"/>
    <n v="4.7999999999999996E-3"/>
    <m/>
    <n v="-4.7999999999999996E-3"/>
    <m/>
    <m/>
    <m/>
    <x v="53"/>
    <m/>
    <m/>
    <m/>
    <m/>
    <m/>
    <m/>
    <x v="1"/>
    <x v="11"/>
    <m/>
    <m/>
    <m/>
    <m/>
    <m/>
    <m/>
    <m/>
    <m/>
    <m/>
  </r>
  <r>
    <s v="ASRES-00069"/>
    <s v="RES-00069"/>
    <s v="N"/>
    <s v="HuiLing Lau"/>
    <s v="RES 68.1 OHM 1% 0402"/>
    <s v="RESISTOR"/>
    <s v="JABIL CIRCUIT SPORE PTE LTD (IMAC)"/>
    <s v="YAGEO"/>
    <s v="RC0402FR-0768R1L"/>
    <n v="17"/>
    <n v="10000"/>
    <n v="4563"/>
    <m/>
    <s v="Delivery"/>
    <m/>
    <n v="16647"/>
    <n v="0"/>
    <n v="0"/>
    <n v="16647"/>
    <n v="16647"/>
    <n v="5437"/>
    <n v="2646"/>
    <n v="1071"/>
    <n v="8564"/>
    <s v="Can cover demand"/>
    <n v="8.8999999999999995E-4"/>
    <m/>
    <n v="-8.8999999999999995E-4"/>
    <m/>
    <m/>
    <m/>
    <x v="53"/>
    <m/>
    <m/>
    <m/>
    <m/>
    <m/>
    <m/>
    <x v="1"/>
    <x v="11"/>
    <m/>
    <m/>
    <m/>
    <m/>
    <m/>
    <m/>
    <m/>
    <m/>
    <m/>
  </r>
  <r>
    <s v="ASRES-00070"/>
    <s v="RES-00070"/>
    <s v="N"/>
    <s v="Siewean Lim"/>
    <s v="RES 3.16K OHM 1% 0402"/>
    <s v="RESISTOR"/>
    <s v="JABIL CIRCUIT SPORE PTE LTD (IMAC)"/>
    <s v="YAGEO"/>
    <s v="RC0402FR-073K16L"/>
    <n v="17"/>
    <n v="10000"/>
    <n v="-24692"/>
    <m/>
    <s v="Delivery"/>
    <m/>
    <n v="29595"/>
    <n v="0"/>
    <n v="20000"/>
    <n v="29595"/>
    <n v="49595"/>
    <n v="34692"/>
    <n v="18381"/>
    <n v="18829"/>
    <n v="-23478"/>
    <s v="Cannot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072"/>
    <s v="RES-00072"/>
    <s v="N"/>
    <s v="HuiLing Lau"/>
    <s v="RES 750 OHM 1% 0402"/>
    <s v="RESISTOR"/>
    <s v="JABIL CIRCUIT SPORE PTE LTD (IMAC)"/>
    <s v="YAGEO"/>
    <s v="RC0402FR-07750RL"/>
    <n v="17"/>
    <n v="10000"/>
    <n v="-476"/>
    <m/>
    <s v="Delivery"/>
    <m/>
    <n v="26182"/>
    <n v="0"/>
    <n v="0"/>
    <n v="26182"/>
    <n v="26182"/>
    <n v="10476"/>
    <n v="6326"/>
    <n v="5373"/>
    <n v="9380"/>
    <s v="Can cover demand"/>
    <n v="8.4000000000000003E-4"/>
    <m/>
    <n v="-8.4000000000000003E-4"/>
    <m/>
    <m/>
    <m/>
    <x v="53"/>
    <m/>
    <m/>
    <m/>
    <m/>
    <m/>
    <m/>
    <x v="1"/>
    <x v="11"/>
    <m/>
    <m/>
    <m/>
    <m/>
    <m/>
    <m/>
    <m/>
    <m/>
    <m/>
  </r>
  <r>
    <s v="ASRES-00073"/>
    <s v="RES-00073"/>
    <s v="N"/>
    <s v="HuiLing Lau"/>
    <s v="RES 7.87K OHM 1% 0402"/>
    <s v="RESISTOR"/>
    <s v="JABIL CIRCUIT SPORE PTE LTD (IMAC)"/>
    <s v="YAGEO"/>
    <s v="RC0402FR-077K87L"/>
    <n v="17"/>
    <n v="10000"/>
    <n v="8301"/>
    <m/>
    <s v="Delivery"/>
    <m/>
    <n v="9405"/>
    <n v="0"/>
    <n v="0"/>
    <n v="9405"/>
    <n v="9405"/>
    <n v="1699"/>
    <n v="842"/>
    <n v="822"/>
    <n v="6864"/>
    <s v="Can cover demand"/>
    <n v="6.0999999999999997E-4"/>
    <m/>
    <n v="-6.0999999999999997E-4"/>
    <m/>
    <m/>
    <m/>
    <x v="53"/>
    <m/>
    <m/>
    <m/>
    <m/>
    <m/>
    <m/>
    <x v="1"/>
    <x v="11"/>
    <m/>
    <m/>
    <m/>
    <m/>
    <m/>
    <m/>
    <m/>
    <m/>
    <m/>
  </r>
  <r>
    <s v="ASRES-00074"/>
    <s v="RES-00074"/>
    <s v="N"/>
    <s v="Siewean Lim"/>
    <s v="RES 5.36K OHM 1% 0402"/>
    <s v="RESISTOR"/>
    <s v="JABIL CIRCUIT SPORE PTE LTD (IMAC)"/>
    <s v="YAGEO"/>
    <s v="RC0402FR-075K36L"/>
    <n v="17"/>
    <n v="10000"/>
    <n v="-15582"/>
    <m/>
    <s v="Delivery"/>
    <m/>
    <n v="17735"/>
    <n v="20000"/>
    <n v="0"/>
    <n v="37735"/>
    <n v="37735"/>
    <n v="25582"/>
    <n v="18861"/>
    <n v="16587"/>
    <n v="-26708"/>
    <s v="Cannot cover demand"/>
    <n v="5.5000000000000003E-4"/>
    <m/>
    <n v="-5.5000000000000003E-4"/>
    <m/>
    <m/>
    <m/>
    <x v="53"/>
    <m/>
    <m/>
    <m/>
    <m/>
    <m/>
    <m/>
    <x v="1"/>
    <x v="11"/>
    <m/>
    <m/>
    <m/>
    <m/>
    <m/>
    <m/>
    <m/>
    <m/>
    <m/>
  </r>
  <r>
    <s v="ASRES-00075"/>
    <s v="RES-00075"/>
    <s v="N"/>
    <s v="Siewean Lim"/>
    <s v="RES 23.7K OHM 1% 0402"/>
    <s v="RESISTOR"/>
    <s v="JABIL CIRCUIT SPORE PTE LTD (IMAC)"/>
    <s v="YAGEO"/>
    <s v="RC0402FR-0723K7L"/>
    <n v="17"/>
    <n v="10000"/>
    <n v="-96797"/>
    <m/>
    <s v="Delivery"/>
    <m/>
    <n v="88319"/>
    <n v="30000"/>
    <n v="20000"/>
    <n v="118319"/>
    <n v="138319"/>
    <n v="106797"/>
    <n v="47590"/>
    <n v="46289"/>
    <n v="-66068"/>
    <s v="Cannot cover demand"/>
    <n v="3.6000000000000002E-4"/>
    <m/>
    <n v="-3.6000000000000002E-4"/>
    <m/>
    <m/>
    <m/>
    <x v="53"/>
    <m/>
    <m/>
    <m/>
    <m/>
    <m/>
    <m/>
    <x v="1"/>
    <x v="11"/>
    <m/>
    <m/>
    <m/>
    <m/>
    <m/>
    <m/>
    <m/>
    <m/>
    <m/>
  </r>
  <r>
    <s v="ASRES-00077"/>
    <s v="RES-00077"/>
    <s v="N"/>
    <s v="Siewean Lim"/>
    <s v="RES 1.54K OHM 1% 0402"/>
    <s v="RESISTOR"/>
    <s v="JABIL CIRCUIT SPORE PTE LTD (IMAC)"/>
    <s v="YAGEO"/>
    <s v="RC0402FR-071K54L"/>
    <n v="17"/>
    <n v="10000"/>
    <n v="-3473"/>
    <m/>
    <s v="Delivery"/>
    <m/>
    <n v="14542"/>
    <n v="0"/>
    <n v="10000"/>
    <n v="14542"/>
    <n v="24542"/>
    <n v="13473"/>
    <n v="4689"/>
    <n v="5277"/>
    <n v="-3620"/>
    <s v="Cannot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078"/>
    <s v="RES-00078"/>
    <s v="N"/>
    <s v="Siewean Lim"/>
    <s v="RES 1M OHM 1% 0402"/>
    <s v="RESISTOR"/>
    <s v="JABIL CIRCUIT SPORE PTE LTD (IMAC)"/>
    <s v="YAGEO"/>
    <s v="RC0402FR-071ML"/>
    <n v="17"/>
    <n v="10000"/>
    <n v="-168830"/>
    <m/>
    <s v="Delivery"/>
    <m/>
    <n v="115198"/>
    <n v="70000"/>
    <n v="60000"/>
    <n v="185198"/>
    <n v="245198"/>
    <n v="178830"/>
    <n v="90650"/>
    <n v="85336"/>
    <n v="-154282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079"/>
    <s v="RES-00079"/>
    <s v="N"/>
    <s v="Siewean Lim"/>
    <s v="RES 0 OHM 1% 1206"/>
    <s v="RESISTOR"/>
    <s v="JABIL CIRCUIT SPORE PTE LTD (IMAC)"/>
    <s v="YAGEO"/>
    <s v="RC1206JR-070RL"/>
    <n v="17"/>
    <n v="5000"/>
    <n v="2573"/>
    <m/>
    <s v="Delivery"/>
    <m/>
    <n v="2913"/>
    <n v="0"/>
    <n v="5000"/>
    <n v="2913"/>
    <n v="7913"/>
    <n v="2427"/>
    <n v="1446"/>
    <n v="1339"/>
    <n v="-960"/>
    <s v="Cannot cover demand"/>
    <n v="2.7499999999999998E-3"/>
    <m/>
    <n v="-2.7499999999999998E-3"/>
    <m/>
    <m/>
    <m/>
    <x v="53"/>
    <m/>
    <m/>
    <m/>
    <m/>
    <m/>
    <m/>
    <x v="1"/>
    <x v="11"/>
    <m/>
    <m/>
    <m/>
    <m/>
    <m/>
    <m/>
    <m/>
    <m/>
    <m/>
  </r>
  <r>
    <s v="ASRES-00080"/>
    <s v="RES-00080"/>
    <s v="N"/>
    <s v="Siewean Lim"/>
    <s v="RES,187 OHM,1%,0402"/>
    <s v="RESISTOR"/>
    <s v="JABIL CIRCUIT SPORE PTE LTD (IMAC)"/>
    <s v="YAGEO"/>
    <s v="RC0402FR-07187RL"/>
    <n v="17"/>
    <n v="10000"/>
    <n v="-55220"/>
    <m/>
    <s v="Delivery"/>
    <m/>
    <n v="66422"/>
    <n v="20000"/>
    <n v="20000"/>
    <n v="86422"/>
    <n v="106422"/>
    <n v="65220"/>
    <n v="48356"/>
    <n v="21894"/>
    <n v="-47154"/>
    <s v="Cannot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081"/>
    <s v="RES-00081"/>
    <s v="N"/>
    <s v="Eeling Khuan"/>
    <s v="RES 10 OHM 1% 0805"/>
    <s v="RESISTOR"/>
    <s v="JABIL CIRCUIT SPORE PTE LTD (IMAC)"/>
    <s v="YAGEO"/>
    <s v="RC0805FR-0710RL"/>
    <n v="13"/>
    <n v="5000"/>
    <n v="4889"/>
    <m/>
    <s v="Delivery"/>
    <m/>
    <n v="2573"/>
    <n v="0"/>
    <n v="0"/>
    <n v="2573"/>
    <n v="2573"/>
    <n v="111"/>
    <n v="0"/>
    <n v="0"/>
    <n v="2462"/>
    <s v="Can cover demand"/>
    <n v="3.2699999999999999E-3"/>
    <m/>
    <n v="-3.2699999999999999E-3"/>
    <m/>
    <m/>
    <m/>
    <x v="53"/>
    <m/>
    <m/>
    <m/>
    <m/>
    <m/>
    <m/>
    <x v="1"/>
    <x v="11"/>
    <m/>
    <m/>
    <m/>
    <m/>
    <m/>
    <m/>
    <m/>
    <m/>
    <m/>
  </r>
  <r>
    <s v="ASRES-00082"/>
    <s v="RES-00082"/>
    <s v="N"/>
    <s v="Siewean Lim"/>
    <s v="RES,40.2 OHM,1%,0402"/>
    <s v="RESISTOR"/>
    <s v="JABIL CIRCUIT SPORE PTE LTD (IMAC)"/>
    <s v="YAGEO"/>
    <s v="RC0402FR-0740R2L"/>
    <n v="17"/>
    <n v="10000"/>
    <n v="-241416"/>
    <m/>
    <s v="Delivery"/>
    <m/>
    <n v="219970"/>
    <n v="0"/>
    <n v="150000"/>
    <n v="219970"/>
    <n v="369970"/>
    <n v="251416"/>
    <n v="153058"/>
    <n v="158054"/>
    <n v="-184504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083"/>
    <s v="RES-00083"/>
    <s v="N"/>
    <s v="HuiLing Lau"/>
    <s v="RES 95.3K OHM 1% 0402"/>
    <s v="RESISTOR"/>
    <s v="JABIL CIRCUIT SPORE PTE LTD (IMAC)"/>
    <s v="YAGEO"/>
    <s v="RC0402FR-0795K3L"/>
    <n v="17"/>
    <n v="10000"/>
    <n v="8808"/>
    <m/>
    <s v="Delivery"/>
    <m/>
    <n v="8786"/>
    <n v="0"/>
    <n v="0"/>
    <n v="8786"/>
    <n v="8786"/>
    <n v="1192"/>
    <n v="684"/>
    <n v="684"/>
    <n v="6910"/>
    <s v="Can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084"/>
    <s v="RES-00084"/>
    <s v="N"/>
    <s v="HuiLing Lau"/>
    <s v="RES 162K OHM 1% 0402"/>
    <s v="RESISTOR"/>
    <s v="JABIL CIRCUIT SPORE PTE LTD (IMAC)"/>
    <s v="YAGEO"/>
    <s v="RC0402FR-07162KL"/>
    <n v="17"/>
    <n v="10000"/>
    <n v="5641"/>
    <m/>
    <s v="Delivery"/>
    <m/>
    <n v="7609"/>
    <n v="0"/>
    <n v="0"/>
    <n v="7609"/>
    <n v="7609"/>
    <n v="4359"/>
    <n v="1965"/>
    <n v="1663"/>
    <n v="1285"/>
    <s v="Can cover demand"/>
    <n v="4.9500000000000004E-3"/>
    <m/>
    <n v="-4.9500000000000004E-3"/>
    <m/>
    <m/>
    <m/>
    <x v="53"/>
    <m/>
    <m/>
    <m/>
    <m/>
    <m/>
    <m/>
    <x v="1"/>
    <x v="11"/>
    <m/>
    <m/>
    <m/>
    <m/>
    <m/>
    <m/>
    <m/>
    <m/>
    <m/>
  </r>
  <r>
    <s v="ASRES-00085"/>
    <s v="RES-00085"/>
    <s v="N"/>
    <s v="HuiLing Lau"/>
    <s v="RES 113K OHM 1% 0402"/>
    <s v="RESISTOR"/>
    <s v="JABIL CIRCUIT SPORE PTE LTD (IMAC)"/>
    <s v="YAGEO"/>
    <s v="RC0402FR-07113KL"/>
    <n v="17"/>
    <n v="10000"/>
    <n v="-873"/>
    <m/>
    <s v="Delivery"/>
    <m/>
    <n v="50615"/>
    <n v="0"/>
    <n v="0"/>
    <n v="50615"/>
    <n v="50615"/>
    <n v="10873"/>
    <n v="7491"/>
    <n v="6670"/>
    <n v="32251"/>
    <s v="Can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086"/>
    <s v="RES-00086"/>
    <s v="N"/>
    <s v="Siewean Lim"/>
    <s v="RES 11.8K OHM 1% 0402"/>
    <s v="RESISTOR"/>
    <s v="JABIL CIRCUIT SPORE PTE LTD (IMAC)"/>
    <s v="YAGEO"/>
    <s v="RC0402FR-0711K8L"/>
    <n v="17"/>
    <n v="10000"/>
    <n v="-150006"/>
    <m/>
    <s v="Delivery"/>
    <m/>
    <n v="107829"/>
    <n v="80000"/>
    <n v="30000"/>
    <n v="187829"/>
    <n v="217829"/>
    <n v="160006"/>
    <n v="84574"/>
    <n v="64607"/>
    <n v="-136751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088"/>
    <s v="RES-00088"/>
    <s v="N"/>
    <s v="HuiLing Lau"/>
    <s v="RES, 0.002 OHM, 5%"/>
    <s v="RESISTOR"/>
    <s v="JABIL CIRCUIT SPORE PTE LTD (IMAC)"/>
    <s v="KOA"/>
    <s v="TLR3AWDTE2L00F"/>
    <n v="31"/>
    <n v="2000"/>
    <n v="-7686"/>
    <m/>
    <s v="Delivery"/>
    <m/>
    <n v="22515"/>
    <n v="0"/>
    <n v="0"/>
    <n v="22515"/>
    <n v="22515"/>
    <n v="9686"/>
    <n v="6624"/>
    <n v="4802"/>
    <n v="6205"/>
    <s v="Can cover demand"/>
    <n v="0.18937999999999999"/>
    <m/>
    <n v="-0.18937999999999999"/>
    <m/>
    <m/>
    <m/>
    <x v="53"/>
    <m/>
    <m/>
    <m/>
    <m/>
    <m/>
    <m/>
    <x v="1"/>
    <x v="11"/>
    <m/>
    <m/>
    <m/>
    <m/>
    <m/>
    <m/>
    <m/>
    <m/>
    <m/>
  </r>
  <r>
    <s v="ASRES-00091"/>
    <s v="RES-00091"/>
    <s v="N"/>
    <s v="Siewean Lim"/>
    <s v="RES TKF 7.5K OHM 1% 1/16W 100PPM/C 0402"/>
    <s v="RESISTOR"/>
    <s v="JABIL CIRCUIT SPORE PTE LTD (IMAC)"/>
    <s v="YAGEO"/>
    <s v="RC0402FR-077K5L"/>
    <n v="17"/>
    <n v="10000"/>
    <n v="-190245"/>
    <m/>
    <s v="Delivery"/>
    <m/>
    <n v="132405"/>
    <n v="50000"/>
    <n v="110000"/>
    <n v="182405"/>
    <n v="292405"/>
    <n v="200245"/>
    <n v="111673"/>
    <n v="101289"/>
    <n v="-179513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093"/>
    <s v="RES-00093"/>
    <s v="N"/>
    <s v="Siewean Lim"/>
    <s v="RES 499K OHM 1% 0402"/>
    <s v="RESISTOR"/>
    <s v="JABIL CIRCUIT SPORE PTE LTD (IMAC)"/>
    <s v="YAGEO"/>
    <s v="RC0402FR-07499KL"/>
    <n v="17"/>
    <n v="10000"/>
    <n v="-36475"/>
    <m/>
    <s v="Delivery"/>
    <m/>
    <n v="29714"/>
    <n v="20000"/>
    <n v="20000"/>
    <n v="49714"/>
    <n v="69714"/>
    <n v="46475"/>
    <n v="17677"/>
    <n v="16138"/>
    <n v="-34438"/>
    <s v="Cannot cover demand"/>
    <n v="8.4000000000000003E-4"/>
    <m/>
    <n v="-8.4000000000000003E-4"/>
    <m/>
    <m/>
    <m/>
    <x v="53"/>
    <m/>
    <m/>
    <m/>
    <m/>
    <m/>
    <m/>
    <x v="1"/>
    <x v="11"/>
    <m/>
    <m/>
    <m/>
    <m/>
    <m/>
    <m/>
    <m/>
    <m/>
    <m/>
  </r>
  <r>
    <s v="ASRES-00094"/>
    <s v="RES-00094"/>
    <s v="N"/>
    <s v="HuiLing Lau"/>
    <s v="RES, 19.1K OHM, 1%, 0402"/>
    <s v="RESISTOR"/>
    <s v="JABIL CIRCUIT SPORE PTE LTD (IMAC)"/>
    <s v="YAGEO"/>
    <s v="RC0402FR-0719K1L"/>
    <n v="17"/>
    <n v="10000"/>
    <n v="-6510"/>
    <m/>
    <s v="Delivery"/>
    <m/>
    <n v="17168"/>
    <n v="0"/>
    <n v="10000"/>
    <n v="17168"/>
    <n v="27168"/>
    <n v="16510"/>
    <n v="14282"/>
    <n v="14783"/>
    <n v="-13624"/>
    <s v="Cannot cover demand"/>
    <n v="4.9500000000000004E-3"/>
    <m/>
    <n v="-4.9500000000000004E-3"/>
    <m/>
    <m/>
    <m/>
    <x v="53"/>
    <m/>
    <m/>
    <m/>
    <m/>
    <m/>
    <m/>
    <x v="1"/>
    <x v="11"/>
    <m/>
    <m/>
    <m/>
    <m/>
    <m/>
    <m/>
    <m/>
    <m/>
    <m/>
  </r>
  <r>
    <s v="ASRES-00095"/>
    <s v="RES-00095"/>
    <s v="N"/>
    <s v="HuiLing Lau"/>
    <s v="RES, 75 OHM, 1/4W, 1%, 1206"/>
    <s v="RESISTOR"/>
    <s v="JABIL CIRCUIT SPORE PTE LTD (IMAC)"/>
    <s v="YAGEO"/>
    <s v="RC1206FR-0775RL"/>
    <n v="17"/>
    <n v="5000"/>
    <n v="3479"/>
    <m/>
    <s v="Delivery"/>
    <m/>
    <n v="2394"/>
    <n v="0"/>
    <n v="0"/>
    <n v="2394"/>
    <n v="2394"/>
    <n v="1521"/>
    <n v="350"/>
    <n v="270"/>
    <n v="523"/>
    <s v="Can cover demand"/>
    <n v="3.6800000000000001E-3"/>
    <m/>
    <n v="-3.6800000000000001E-3"/>
    <m/>
    <m/>
    <m/>
    <x v="53"/>
    <m/>
    <m/>
    <m/>
    <m/>
    <m/>
    <m/>
    <x v="1"/>
    <x v="11"/>
    <m/>
    <m/>
    <m/>
    <m/>
    <m/>
    <m/>
    <m/>
    <m/>
    <m/>
  </r>
  <r>
    <s v="ASRES-00098"/>
    <s v="RES-00098"/>
    <s v="N"/>
    <s v="HuiLing Lau"/>
    <s v="RES, 1K OHM, 0.1%, 1/16W, 25PPM/C, 0402"/>
    <s v="RESISTOR"/>
    <s v="JABIL CIRCUIT SPORE PTE LTD (IMAC)"/>
    <s v="YAGEO"/>
    <s v="RT0402BRD071KL"/>
    <n v="17"/>
    <n v="10000"/>
    <n v="-15760"/>
    <m/>
    <s v="Delivery"/>
    <m/>
    <n v="63988"/>
    <n v="0"/>
    <n v="0"/>
    <n v="63988"/>
    <n v="63988"/>
    <n v="25760"/>
    <n v="20668"/>
    <n v="18963"/>
    <n v="17560"/>
    <s v="Can cover demand"/>
    <n v="2.9000000000000001E-2"/>
    <m/>
    <n v="-2.9000000000000001E-2"/>
    <m/>
    <m/>
    <m/>
    <x v="53"/>
    <m/>
    <m/>
    <m/>
    <m/>
    <m/>
    <m/>
    <x v="1"/>
    <x v="11"/>
    <m/>
    <m/>
    <m/>
    <m/>
    <m/>
    <m/>
    <m/>
    <m/>
    <m/>
  </r>
  <r>
    <s v="ASRES-00100"/>
    <s v="RES-00100"/>
    <s v="N"/>
    <s v="Eeling Khuan"/>
    <s v="RES 4.75 OHM 1% 0603 1/10W"/>
    <s v="RESISTOR"/>
    <s v="JABIL CIRCUIT SPORE PTE LTD (IMAC)"/>
    <s v="KOA"/>
    <s v="RK73H1JTTD4R75F"/>
    <n v="31"/>
    <n v="5000"/>
    <n v="4592"/>
    <m/>
    <s v="Delivery"/>
    <m/>
    <n v="783"/>
    <n v="0"/>
    <n v="5000"/>
    <n v="783"/>
    <n v="5783"/>
    <n v="408"/>
    <n v="504"/>
    <n v="504"/>
    <n v="-129"/>
    <s v="Cannot cover demand"/>
    <n v="6.4000000000000005E-4"/>
    <m/>
    <n v="-6.4000000000000005E-4"/>
    <m/>
    <m/>
    <m/>
    <x v="53"/>
    <m/>
    <m/>
    <m/>
    <m/>
    <m/>
    <m/>
    <x v="1"/>
    <x v="11"/>
    <m/>
    <m/>
    <m/>
    <m/>
    <m/>
    <m/>
    <m/>
    <m/>
    <m/>
  </r>
  <r>
    <s v="ASRES-00101"/>
    <s v="RES-00101"/>
    <s v="N"/>
    <s v="HuiLing Lau"/>
    <s v="RES 10 OHM 1% 0603"/>
    <s v="RESISTOR"/>
    <s v="JABIL CIRCUIT SPORE PTE LTD (IMAC)"/>
    <s v="KOA"/>
    <s v="RK73H1JTTD10R0F"/>
    <n v="16"/>
    <n v="5000"/>
    <n v="5000"/>
    <m/>
    <s v="Delivery"/>
    <m/>
    <n v="1518"/>
    <n v="0"/>
    <n v="0"/>
    <n v="1518"/>
    <n v="1518"/>
    <n v="0"/>
    <n v="0"/>
    <n v="0"/>
    <n v="1518"/>
    <s v="No demand"/>
    <n v="5.1999999999999998E-3"/>
    <m/>
    <n v="-5.1999999999999998E-3"/>
    <m/>
    <m/>
    <m/>
    <x v="53"/>
    <m/>
    <m/>
    <m/>
    <m/>
    <m/>
    <m/>
    <x v="1"/>
    <x v="11"/>
    <m/>
    <m/>
    <m/>
    <m/>
    <m/>
    <m/>
    <m/>
    <m/>
    <m/>
  </r>
  <r>
    <s v="ASRES-00102"/>
    <s v="RES-00102"/>
    <s v="N"/>
    <s v="Siewean Lim"/>
    <s v="RES 825 OHM 1% 0402"/>
    <s v="RESISTOR"/>
    <s v="JABIL CIRCUIT SPORE PTE LTD (IMAC)"/>
    <s v="YAGEO"/>
    <s v="RC0402FR-07825RL"/>
    <n v="17"/>
    <n v="10000"/>
    <n v="-34051"/>
    <m/>
    <s v="Delivery"/>
    <m/>
    <n v="34836"/>
    <n v="0"/>
    <n v="30000"/>
    <n v="34836"/>
    <n v="64836"/>
    <n v="44051"/>
    <n v="36686"/>
    <n v="36433"/>
    <n v="-45901"/>
    <s v="Cannot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103"/>
    <s v="RES-00103"/>
    <s v="N"/>
    <s v="Siewean Lim"/>
    <s v="RES 475 OHM 1% 0402"/>
    <s v="RESISTOR"/>
    <s v="JABIL CIRCUIT SPORE PTE LTD (IMAC)"/>
    <s v="YAGEO"/>
    <s v="RC0402FR-07475RL"/>
    <n v="17"/>
    <n v="10000"/>
    <n v="-149989"/>
    <m/>
    <s v="Delivery"/>
    <m/>
    <n v="105501"/>
    <n v="30000"/>
    <n v="80000"/>
    <n v="135501"/>
    <n v="215501"/>
    <n v="159989"/>
    <n v="75990"/>
    <n v="73412"/>
    <n v="-130478"/>
    <s v="Cannot cover demand"/>
    <n v="8.4000000000000003E-4"/>
    <m/>
    <n v="-8.4000000000000003E-4"/>
    <m/>
    <m/>
    <m/>
    <x v="53"/>
    <m/>
    <m/>
    <m/>
    <m/>
    <m/>
    <m/>
    <x v="1"/>
    <x v="11"/>
    <m/>
    <m/>
    <m/>
    <m/>
    <m/>
    <m/>
    <m/>
    <m/>
    <m/>
  </r>
  <r>
    <s v="ASRES-00104"/>
    <s v="RES-00104"/>
    <s v="N"/>
    <s v="HuiLing Lau"/>
    <s v="RES 249K OHM 1% 0402"/>
    <s v="RESISTOR"/>
    <s v="JABIL CIRCUIT SPORE PTE LTD (IMAC)"/>
    <s v="YAGEO"/>
    <s v="RC0402FR-07249KL"/>
    <n v="17"/>
    <n v="10000"/>
    <n v="-9950"/>
    <m/>
    <s v="Delivery"/>
    <m/>
    <n v="22106"/>
    <n v="10000"/>
    <n v="0"/>
    <n v="32106"/>
    <n v="32106"/>
    <n v="19950"/>
    <n v="14091"/>
    <n v="14403"/>
    <n v="-11935"/>
    <s v="Cannot cover demand"/>
    <n v="4.9500000000000004E-3"/>
    <m/>
    <n v="-4.9500000000000004E-3"/>
    <m/>
    <m/>
    <m/>
    <x v="53"/>
    <m/>
    <m/>
    <m/>
    <m/>
    <m/>
    <m/>
    <x v="1"/>
    <x v="11"/>
    <m/>
    <m/>
    <m/>
    <m/>
    <m/>
    <m/>
    <m/>
    <m/>
    <m/>
  </r>
  <r>
    <s v="ASRES-00105"/>
    <s v="RES-00105"/>
    <s v="N"/>
    <s v="Siewean Lim"/>
    <s v="RES 88.7K OHM 1% 0402"/>
    <s v="RESISTOR"/>
    <s v="JABIL CIRCUIT SPORE PTE LTD (IMAC)"/>
    <s v="YAGEO"/>
    <s v="RC0402FR-0788K7L"/>
    <n v="17"/>
    <n v="10000"/>
    <n v="-70784"/>
    <m/>
    <s v="Delivery"/>
    <m/>
    <n v="55048"/>
    <n v="20000"/>
    <n v="30000"/>
    <n v="75048"/>
    <n v="105048"/>
    <n v="80784"/>
    <n v="36993"/>
    <n v="36224"/>
    <n v="-62729"/>
    <s v="Cannot cover demand"/>
    <n v="4.2999999999999999E-4"/>
    <m/>
    <n v="-4.2999999999999999E-4"/>
    <m/>
    <m/>
    <m/>
    <x v="53"/>
    <m/>
    <m/>
    <m/>
    <m/>
    <m/>
    <m/>
    <x v="1"/>
    <x v="11"/>
    <m/>
    <m/>
    <m/>
    <m/>
    <m/>
    <m/>
    <m/>
    <m/>
    <m/>
  </r>
  <r>
    <s v="ASRES-00106"/>
    <s v="RES-00106"/>
    <s v="N"/>
    <s v="Siewean Lim"/>
    <s v="RES 10M OHM 1% 0402"/>
    <s v="RESISTOR"/>
    <s v="JABIL CIRCUIT SPORE PTE LTD (IMAC)"/>
    <s v="YAGEO"/>
    <s v="RC0402FR-0710ML"/>
    <n v="17"/>
    <n v="10000"/>
    <n v="-118369"/>
    <m/>
    <s v="Delivery"/>
    <m/>
    <n v="67618"/>
    <n v="50000"/>
    <n v="50000"/>
    <n v="117618"/>
    <n v="167618"/>
    <n v="128369"/>
    <n v="57945"/>
    <n v="54184"/>
    <n v="-118696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107"/>
    <s v="RES-00107"/>
    <s v="N"/>
    <s v="HuiLing Lau"/>
    <s v="RES 22.6 OHM 1% 0402"/>
    <s v="RESISTOR"/>
    <s v="JABIL CIRCUIT SPORE PTE LTD (IMAC)"/>
    <s v="YAGEO"/>
    <s v="RC0402FR-0722R6L"/>
    <n v="17"/>
    <n v="10000"/>
    <n v="5577"/>
    <m/>
    <s v="Delivery"/>
    <m/>
    <n v="38604"/>
    <n v="0"/>
    <n v="0"/>
    <n v="38604"/>
    <n v="38604"/>
    <n v="4423"/>
    <n v="3320"/>
    <n v="2454"/>
    <n v="30861"/>
    <s v="Can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108"/>
    <s v="RES-00108"/>
    <s v="N"/>
    <s v="Siewean Lim"/>
    <s v="RES 22.6K 1% 0402"/>
    <s v="RESISTOR"/>
    <s v="JABIL CIRCUIT SPORE PTE LTD (IMAC)"/>
    <s v="YAGEO"/>
    <s v="RC0402FR-0722K6L"/>
    <n v="17"/>
    <n v="10000"/>
    <n v="-3652"/>
    <m/>
    <s v="Delivery"/>
    <m/>
    <n v="19597"/>
    <n v="0"/>
    <n v="0"/>
    <n v="19597"/>
    <n v="19597"/>
    <n v="13652"/>
    <n v="9309"/>
    <n v="8803"/>
    <n v="-3364"/>
    <s v="Cannot cover demand"/>
    <n v="1.4499999999999999E-3"/>
    <m/>
    <n v="-1.4499999999999999E-3"/>
    <m/>
    <m/>
    <m/>
    <x v="53"/>
    <m/>
    <m/>
    <m/>
    <m/>
    <m/>
    <m/>
    <x v="1"/>
    <x v="11"/>
    <m/>
    <m/>
    <m/>
    <m/>
    <m/>
    <m/>
    <m/>
    <m/>
    <m/>
  </r>
  <r>
    <s v="ASRES-00109"/>
    <s v="RES-00109"/>
    <s v="N"/>
    <s v="Siewean Lim"/>
    <s v="RES 330 OHM 1% 0402"/>
    <s v="RESISTOR"/>
    <s v="JABIL CIRCUIT SPORE PTE LTD (IMAC)"/>
    <s v="YAGEO"/>
    <s v="RC0402FR-07330RL"/>
    <n v="17"/>
    <n v="10000"/>
    <n v="-59541"/>
    <m/>
    <s v="Delivery"/>
    <m/>
    <n v="51092"/>
    <n v="10000"/>
    <n v="30000"/>
    <n v="61092"/>
    <n v="91092"/>
    <n v="69541"/>
    <n v="31281"/>
    <n v="30792"/>
    <n v="-49730"/>
    <s v="Cannot cover demand"/>
    <n v="5.1999999999999995E-4"/>
    <m/>
    <n v="-5.1999999999999995E-4"/>
    <m/>
    <m/>
    <m/>
    <x v="53"/>
    <m/>
    <m/>
    <m/>
    <m/>
    <m/>
    <m/>
    <x v="1"/>
    <x v="11"/>
    <m/>
    <m/>
    <m/>
    <m/>
    <m/>
    <m/>
    <m/>
    <m/>
    <m/>
  </r>
  <r>
    <s v="ASRES-00110"/>
    <s v="RES-00110"/>
    <s v="N"/>
    <s v="Siewean Lim"/>
    <s v="RES 1 OHM 1% 0402"/>
    <s v="RESISTOR"/>
    <s v="JABIL CIRCUIT SPORE PTE LTD (IMAC)"/>
    <s v="YAGEO"/>
    <s v="RC0402FR-071RL"/>
    <n v="17"/>
    <n v="10000"/>
    <n v="-194056"/>
    <m/>
    <s v="Delivery"/>
    <m/>
    <n v="149872"/>
    <n v="50000"/>
    <n v="80000"/>
    <n v="199872"/>
    <n v="279872"/>
    <n v="204056"/>
    <n v="117768"/>
    <n v="97532"/>
    <n v="-171952"/>
    <s v="Cannot cover demand"/>
    <n v="1.2600000000000001E-3"/>
    <m/>
    <n v="-1.2600000000000001E-3"/>
    <m/>
    <m/>
    <m/>
    <x v="53"/>
    <m/>
    <m/>
    <m/>
    <m/>
    <m/>
    <m/>
    <x v="1"/>
    <x v="11"/>
    <m/>
    <m/>
    <m/>
    <m/>
    <m/>
    <m/>
    <m/>
    <m/>
    <m/>
  </r>
  <r>
    <s v="ASRES-00111"/>
    <s v="RES-00111"/>
    <s v="N"/>
    <s v="HuiLing Lau"/>
    <s v="RES 24.9 OHM 1% 0402"/>
    <s v="RESISTOR"/>
    <s v="JABIL CIRCUIT SPORE PTE LTD (IMAC)"/>
    <s v="YAGEO"/>
    <s v="RC0402FR-0724R9L"/>
    <n v="17"/>
    <n v="10000"/>
    <n v="4503"/>
    <m/>
    <s v="Delivery"/>
    <m/>
    <n v="16046"/>
    <n v="0"/>
    <n v="0"/>
    <n v="16046"/>
    <n v="16046"/>
    <n v="5497"/>
    <n v="2776"/>
    <n v="2346"/>
    <n v="7773"/>
    <s v="Can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112"/>
    <s v="RES-00112"/>
    <s v="N"/>
    <s v="HuiLing Lau"/>
    <s v="RES 49.9 OHM 0.1% 0402"/>
    <s v="RESISTOR"/>
    <s v="JABIL CIRCUIT SPORE PTE LTD (IMAC)"/>
    <s v="YAGEO"/>
    <s v="RT0402BRD0749R9L"/>
    <n v="17"/>
    <n v="10000"/>
    <n v="9437"/>
    <m/>
    <s v="Delivery"/>
    <m/>
    <n v="1111"/>
    <n v="0"/>
    <n v="0"/>
    <n v="1111"/>
    <n v="1111"/>
    <n v="563"/>
    <n v="0"/>
    <n v="0"/>
    <n v="548"/>
    <s v="Can cover demand"/>
    <n v="4.6780000000000002E-2"/>
    <m/>
    <n v="-4.6780000000000002E-2"/>
    <m/>
    <m/>
    <m/>
    <x v="53"/>
    <m/>
    <m/>
    <m/>
    <m/>
    <m/>
    <m/>
    <x v="1"/>
    <x v="11"/>
    <m/>
    <m/>
    <m/>
    <m/>
    <m/>
    <m/>
    <m/>
    <m/>
    <m/>
  </r>
  <r>
    <s v="ASRES-00113"/>
    <s v="RES-00113"/>
    <s v="N"/>
    <s v="HuiLing Lau"/>
    <s v="RES 0.5 OHM 1% 0402"/>
    <s v="RESISTOR"/>
    <s v="JABIL CIRCUIT SPORE PTE LTD (IMAC)"/>
    <s v="YAGEO"/>
    <s v="RL0402FR-070R5L"/>
    <n v="17"/>
    <n v="10000"/>
    <n v="9920"/>
    <m/>
    <s v="Delivery"/>
    <m/>
    <n v="688"/>
    <n v="0"/>
    <n v="0"/>
    <n v="688"/>
    <n v="688"/>
    <n v="80"/>
    <n v="0"/>
    <n v="0"/>
    <n v="608"/>
    <s v="Can cover demand"/>
    <n v="1.3259999999999999E-2"/>
    <m/>
    <n v="-1.3259999999999999E-2"/>
    <m/>
    <m/>
    <m/>
    <x v="53"/>
    <m/>
    <m/>
    <m/>
    <m/>
    <m/>
    <m/>
    <x v="1"/>
    <x v="11"/>
    <m/>
    <m/>
    <m/>
    <m/>
    <m/>
    <m/>
    <m/>
    <m/>
    <m/>
  </r>
  <r>
    <s v="ASRES-00114"/>
    <s v="RES-00114"/>
    <s v="N"/>
    <s v="Siewean Lim"/>
    <s v="RES 3K OHM 1% 0402"/>
    <s v="RESISTOR"/>
    <s v="JABIL CIRCUIT SPORE PTE LTD (IMAC)"/>
    <s v="YAGEO"/>
    <s v="RC0402FR-073KL"/>
    <n v="17"/>
    <n v="10000"/>
    <n v="-1574825"/>
    <m/>
    <s v="Delivery"/>
    <m/>
    <n v="1054536"/>
    <n v="480000"/>
    <n v="610000"/>
    <n v="1534536"/>
    <n v="2144536"/>
    <n v="1584825"/>
    <n v="691665"/>
    <n v="690605"/>
    <n v="-1221954"/>
    <s v="Cannot cover demand"/>
    <n v="8.4000000000000003E-4"/>
    <m/>
    <n v="-8.4000000000000003E-4"/>
    <m/>
    <m/>
    <m/>
    <x v="53"/>
    <m/>
    <m/>
    <m/>
    <m/>
    <m/>
    <m/>
    <x v="1"/>
    <x v="11"/>
    <m/>
    <m/>
    <m/>
    <m/>
    <m/>
    <m/>
    <m/>
    <m/>
    <m/>
  </r>
  <r>
    <s v="ASRES-00115"/>
    <s v="RES-00115"/>
    <s v="N"/>
    <s v="Siewean Lim"/>
    <s v="RES 240 OHM 1% 0402"/>
    <s v="RESISTOR"/>
    <s v="JABIL CIRCUIT SPORE PTE LTD (IMAC)"/>
    <s v="YAGEO"/>
    <s v="RC0402FR-07240RL"/>
    <n v="17"/>
    <n v="10000"/>
    <n v="-202234"/>
    <m/>
    <s v="Delivery"/>
    <m/>
    <n v="226643"/>
    <n v="0"/>
    <n v="90000"/>
    <n v="226643"/>
    <n v="316643"/>
    <n v="212234"/>
    <n v="145583"/>
    <n v="125854"/>
    <n v="-131174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116"/>
    <s v="RES-00116"/>
    <s v="N"/>
    <s v="Siewean Lim"/>
    <s v="RES 0.5 OHM 1% 0805"/>
    <s v="RESISTOR"/>
    <s v="JABIL CIRCUIT SPORE PTE LTD (IMAC)"/>
    <s v="YAGEO"/>
    <s v="RL0805FR-070R5L"/>
    <n v="17"/>
    <n v="5000"/>
    <n v="-87930"/>
    <m/>
    <s v="Delivery"/>
    <m/>
    <n v="71521"/>
    <n v="25000"/>
    <n v="20000"/>
    <n v="96521"/>
    <n v="116521"/>
    <n v="92930"/>
    <n v="30816"/>
    <n v="29461"/>
    <n v="-52225"/>
    <s v="Cannot cover demand"/>
    <n v="1.5100000000000001E-2"/>
    <m/>
    <n v="-1.5100000000000001E-2"/>
    <m/>
    <m/>
    <m/>
    <x v="53"/>
    <m/>
    <m/>
    <m/>
    <m/>
    <m/>
    <m/>
    <x v="1"/>
    <x v="11"/>
    <m/>
    <m/>
    <m/>
    <m/>
    <m/>
    <m/>
    <m/>
    <m/>
    <m/>
  </r>
  <r>
    <s v="ASRES-00118"/>
    <s v="RES-00118"/>
    <s v="N"/>
    <s v="Siewean Lim"/>
    <s v="RES 3.09K OHM 1% 0402"/>
    <s v="RESISTOR"/>
    <s v="JABIL CIRCUIT SPORE PTE LTD (IMAC)"/>
    <s v="YAGEO"/>
    <s v="RC0402FR-073K09L"/>
    <n v="17"/>
    <n v="10000"/>
    <n v="7965"/>
    <m/>
    <s v="Delivery"/>
    <m/>
    <n v="1662"/>
    <n v="0"/>
    <n v="10000"/>
    <n v="1662"/>
    <n v="11662"/>
    <n v="2035"/>
    <n v="1145"/>
    <n v="1168"/>
    <n v="-1518"/>
    <s v="Cannot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120"/>
    <s v="RES-00120"/>
    <s v="N"/>
    <s v="Siewean Lim"/>
    <s v="RES 1.43K OHM 1% 0402"/>
    <s v="RESISTOR"/>
    <s v="JABIL CIRCUIT SPORE PTE LTD (IMAC)"/>
    <s v="YAGEO"/>
    <s v="RC0402FR-071K43L"/>
    <n v="17"/>
    <n v="10000"/>
    <n v="-53910"/>
    <m/>
    <s v="Delivery"/>
    <m/>
    <n v="13381"/>
    <n v="80000"/>
    <n v="40000"/>
    <n v="93381"/>
    <n v="133381"/>
    <n v="63910"/>
    <n v="40446"/>
    <n v="41909"/>
    <n v="-90975"/>
    <s v="Cannot cover demand"/>
    <n v="3.6000000000000002E-4"/>
    <m/>
    <n v="-3.6000000000000002E-4"/>
    <m/>
    <m/>
    <m/>
    <x v="53"/>
    <m/>
    <m/>
    <m/>
    <m/>
    <m/>
    <m/>
    <x v="1"/>
    <x v="11"/>
    <m/>
    <m/>
    <m/>
    <m/>
    <m/>
    <m/>
    <m/>
    <m/>
    <m/>
  </r>
  <r>
    <s v="ASRES-00122"/>
    <s v="RES-00122"/>
    <s v="N"/>
    <s v="HuiLing Lau"/>
    <s v="RES 3.32 OHM 1% 0402"/>
    <s v="RESISTOR"/>
    <s v="JABIL CIRCUIT SPORE PTE LTD (IMAC)"/>
    <s v="YAGEO"/>
    <s v="RC0402FR-073R32L"/>
    <n v="17"/>
    <n v="10000"/>
    <n v="6086"/>
    <m/>
    <s v="Delivery"/>
    <m/>
    <n v="6270"/>
    <n v="0"/>
    <n v="0"/>
    <n v="6270"/>
    <n v="6270"/>
    <n v="3914"/>
    <n v="2730"/>
    <n v="1160"/>
    <n v="-374"/>
    <s v="Cannot cover demand"/>
    <n v="1.34E-3"/>
    <m/>
    <n v="-1.34E-3"/>
    <m/>
    <m/>
    <m/>
    <x v="53"/>
    <m/>
    <m/>
    <m/>
    <m/>
    <m/>
    <m/>
    <x v="1"/>
    <x v="11"/>
    <m/>
    <m/>
    <m/>
    <m/>
    <m/>
    <m/>
    <m/>
    <m/>
    <m/>
  </r>
  <r>
    <s v="ASRES-00123"/>
    <s v="RES-00123"/>
    <s v="N"/>
    <s v="HuiLing Lau"/>
    <s v="RES 3.32 OHM 1% 0805"/>
    <s v="RESISTOR"/>
    <s v="JABIL CIRCUIT SPORE PTE LTD (IMAC)"/>
    <s v="YAGEO"/>
    <s v="RC0805FR-073R32L"/>
    <n v="17"/>
    <n v="5000"/>
    <n v="702"/>
    <m/>
    <s v="Delivery"/>
    <m/>
    <n v="5347"/>
    <n v="5000"/>
    <n v="0"/>
    <n v="10347"/>
    <n v="10347"/>
    <n v="4298"/>
    <n v="3171"/>
    <n v="3213"/>
    <n v="-2122"/>
    <s v="Cannot cover demand"/>
    <n v="9.9000000000000005E-2"/>
    <m/>
    <n v="-9.9000000000000005E-2"/>
    <m/>
    <m/>
    <m/>
    <x v="53"/>
    <m/>
    <m/>
    <m/>
    <m/>
    <m/>
    <m/>
    <x v="1"/>
    <x v="11"/>
    <m/>
    <m/>
    <m/>
    <m/>
    <m/>
    <m/>
    <m/>
    <m/>
    <m/>
  </r>
  <r>
    <s v="ASRES-00124"/>
    <s v="RES-00124"/>
    <s v="N"/>
    <s v="Siewean Lim"/>
    <s v="RES 59.0K OHM 1% 0402"/>
    <s v="RESISTOR"/>
    <s v="JABIL CIRCUIT SPORE PTE LTD (IMAC)"/>
    <s v="YAGEO"/>
    <s v="RC0402FR-0759KL"/>
    <n v="17"/>
    <n v="10000"/>
    <n v="-23867"/>
    <m/>
    <s v="Delivery"/>
    <m/>
    <n v="24848"/>
    <n v="20000"/>
    <n v="10000"/>
    <n v="44848"/>
    <n v="54848"/>
    <n v="33867"/>
    <n v="24912"/>
    <n v="24739"/>
    <n v="-33931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125"/>
    <s v="RES-00125"/>
    <s v="N"/>
    <s v="HuiLing Lau"/>
    <s v="RES, 20 OHM, 1%, 0402"/>
    <s v="RESISTOR"/>
    <s v="JABIL CIRCUIT SPORE PTE LTD (IMAC)"/>
    <s v="YAGEO"/>
    <s v="RC0402FR-0720RL"/>
    <n v="17"/>
    <n v="10000"/>
    <n v="-23392"/>
    <m/>
    <s v="Delivery"/>
    <m/>
    <n v="50379"/>
    <n v="0"/>
    <n v="0"/>
    <n v="50379"/>
    <n v="50379"/>
    <n v="33392"/>
    <n v="15578"/>
    <n v="15140"/>
    <n v="1409"/>
    <s v="Can cover demand"/>
    <n v="6.0999999999999997E-4"/>
    <m/>
    <n v="-6.0999999999999997E-4"/>
    <m/>
    <m/>
    <m/>
    <x v="53"/>
    <m/>
    <m/>
    <m/>
    <m/>
    <m/>
    <m/>
    <x v="1"/>
    <x v="11"/>
    <m/>
    <m/>
    <m/>
    <m/>
    <m/>
    <m/>
    <m/>
    <m/>
    <m/>
  </r>
  <r>
    <s v="ASRES-00128"/>
    <s v="RES-00128"/>
    <s v="N"/>
    <s v="Siewean Lim"/>
    <s v="RES 12.1K OHM 1% 0402"/>
    <s v="RESISTOR"/>
    <s v="JABIL CIRCUIT SPORE PTE LTD (IMAC)"/>
    <s v="YAGEO"/>
    <s v="RC0402FR-0712K1L"/>
    <n v="17"/>
    <n v="10000"/>
    <n v="-49201"/>
    <m/>
    <s v="Delivery"/>
    <m/>
    <n v="32145"/>
    <n v="10000"/>
    <n v="30000"/>
    <n v="42145"/>
    <n v="72145"/>
    <n v="59201"/>
    <n v="22839"/>
    <n v="23136"/>
    <n v="-49895"/>
    <s v="Cannot cover demand"/>
    <n v="3.6000000000000002E-4"/>
    <m/>
    <n v="-3.6000000000000002E-4"/>
    <m/>
    <m/>
    <m/>
    <x v="53"/>
    <m/>
    <m/>
    <m/>
    <m/>
    <m/>
    <m/>
    <x v="1"/>
    <x v="11"/>
    <m/>
    <m/>
    <m/>
    <m/>
    <m/>
    <m/>
    <m/>
    <m/>
    <m/>
  </r>
  <r>
    <s v="ASRES-00129"/>
    <s v="RES-00129"/>
    <s v="N"/>
    <s v="Siewean Lim"/>
    <s v="RES 64.9K OHM 1% 0402"/>
    <s v="RESISTOR"/>
    <s v="JABIL CIRCUIT SPORE PTE LTD (IMAC)"/>
    <s v="YAGEO"/>
    <s v="RC0402FR-0764K9L"/>
    <n v="17"/>
    <n v="10000"/>
    <n v="-35582"/>
    <m/>
    <s v="Delivery"/>
    <m/>
    <n v="33664"/>
    <n v="0"/>
    <n v="10000"/>
    <n v="33664"/>
    <n v="43664"/>
    <n v="45582"/>
    <n v="8846"/>
    <n v="9010"/>
    <n v="-20764"/>
    <s v="Cannot cover demand"/>
    <n v="5.5000000000000003E-4"/>
    <m/>
    <n v="-5.5000000000000003E-4"/>
    <m/>
    <m/>
    <m/>
    <x v="53"/>
    <m/>
    <m/>
    <m/>
    <m/>
    <m/>
    <m/>
    <x v="1"/>
    <x v="11"/>
    <m/>
    <m/>
    <m/>
    <m/>
    <m/>
    <m/>
    <m/>
    <m/>
    <m/>
  </r>
  <r>
    <s v="ASRES-00130"/>
    <s v="RES-00130"/>
    <s v="N"/>
    <s v="Siewean Lim"/>
    <s v="RES 200K OHM 1% 0402"/>
    <s v="RESISTOR"/>
    <s v="JABIL CIRCUIT SPORE PTE LTD (IMAC)"/>
    <s v="YAGEO"/>
    <s v="RC0402FR-07200KL"/>
    <n v="17"/>
    <n v="10000"/>
    <n v="-71373"/>
    <m/>
    <s v="Delivery"/>
    <m/>
    <n v="74613"/>
    <n v="20000"/>
    <n v="20000"/>
    <n v="94613"/>
    <n v="114613"/>
    <n v="81373"/>
    <n v="35415"/>
    <n v="30201"/>
    <n v="-42175"/>
    <s v="Cannot cover demand"/>
    <n v="3.6000000000000002E-4"/>
    <m/>
    <n v="-3.6000000000000002E-4"/>
    <m/>
    <m/>
    <m/>
    <x v="53"/>
    <m/>
    <m/>
    <m/>
    <m/>
    <m/>
    <m/>
    <x v="1"/>
    <x v="11"/>
    <m/>
    <m/>
    <m/>
    <m/>
    <m/>
    <m/>
    <m/>
    <m/>
    <m/>
  </r>
  <r>
    <s v="ASRES-00131"/>
    <s v="RES-00131"/>
    <s v="N"/>
    <s v="HuiLing Lau"/>
    <s v="RES  6.34K OHM  1%  0402"/>
    <s v="RESISTOR"/>
    <s v="JABIL CIRCUIT SPORE PTE LTD (IMAC)"/>
    <s v="YAGEO"/>
    <s v="RC0402FR-076K34L"/>
    <n v="17"/>
    <n v="10000"/>
    <n v="7761"/>
    <m/>
    <s v="Delivery"/>
    <m/>
    <n v="5315"/>
    <n v="0"/>
    <n v="0"/>
    <n v="5315"/>
    <n v="5315"/>
    <n v="2239"/>
    <n v="1320"/>
    <n v="535"/>
    <n v="1756"/>
    <s v="Can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132"/>
    <s v="RES-00132"/>
    <s v="N"/>
    <s v="Siewean Lim"/>
    <s v="RES 4.99K OHM 1% 0402"/>
    <s v="RESISTOR"/>
    <s v="JABIL CIRCUIT SPORE PTE LTD (IMAC)"/>
    <s v="YAGEO"/>
    <s v="RC0402FR-074K99L"/>
    <n v="17"/>
    <n v="10000"/>
    <n v="-1730055"/>
    <m/>
    <s v="Delivery"/>
    <m/>
    <n v="932693"/>
    <n v="520000"/>
    <n v="700000"/>
    <n v="1452693"/>
    <n v="2152693"/>
    <n v="1740055"/>
    <n v="703798"/>
    <n v="668157"/>
    <n v="-1511160"/>
    <s v="Cannot cover demand"/>
    <n v="3.6000000000000002E-4"/>
    <m/>
    <n v="-3.6000000000000002E-4"/>
    <m/>
    <m/>
    <m/>
    <x v="53"/>
    <m/>
    <m/>
    <m/>
    <m/>
    <m/>
    <m/>
    <x v="1"/>
    <x v="11"/>
    <m/>
    <m/>
    <m/>
    <m/>
    <m/>
    <m/>
    <m/>
    <m/>
    <m/>
  </r>
  <r>
    <s v="ASRES-00133"/>
    <s v="RES-00133"/>
    <s v="N"/>
    <s v="Siewean Lim"/>
    <s v="RES 1.5K OHM 1% 0402"/>
    <s v="RESISTOR"/>
    <s v="JABIL CIRCUIT SPORE PTE LTD (IMAC)"/>
    <s v="YAGEO"/>
    <s v="RC0402FR-071K5L"/>
    <n v="17"/>
    <n v="10000"/>
    <n v="-148879"/>
    <m/>
    <s v="Delivery"/>
    <m/>
    <n v="166272"/>
    <n v="30000"/>
    <n v="40000"/>
    <n v="196272"/>
    <n v="236272"/>
    <n v="158879"/>
    <n v="112633"/>
    <n v="103396"/>
    <n v="-105240"/>
    <s v="Cannot cover demand"/>
    <n v="3.6000000000000002E-4"/>
    <m/>
    <n v="-3.6000000000000002E-4"/>
    <m/>
    <m/>
    <m/>
    <x v="53"/>
    <m/>
    <m/>
    <m/>
    <m/>
    <m/>
    <m/>
    <x v="1"/>
    <x v="11"/>
    <m/>
    <m/>
    <m/>
    <m/>
    <m/>
    <m/>
    <m/>
    <m/>
    <m/>
  </r>
  <r>
    <s v="ASRES-00134"/>
    <s v="RES-00134"/>
    <s v="N"/>
    <s v="HuiLing Lau"/>
    <s v="RES THERMISTOR 10K  B=3380K 1% 0603"/>
    <s v="RESISTOR"/>
    <s v="JABIL CIRCUIT SPORE PTE LTD (IMAC)"/>
    <s v="MURATAELEC"/>
    <s v="NCP18XH103F03RB"/>
    <n v="9"/>
    <n v="4000"/>
    <n v="2012"/>
    <m/>
    <s v="Delivery"/>
    <m/>
    <n v="2637"/>
    <n v="0"/>
    <n v="0"/>
    <n v="2637"/>
    <n v="2637"/>
    <n v="1988"/>
    <n v="456"/>
    <n v="456"/>
    <n v="193"/>
    <s v="Can cover demand"/>
    <n v="3.5749999999999997E-2"/>
    <m/>
    <n v="-3.5749999999999997E-2"/>
    <m/>
    <m/>
    <m/>
    <x v="53"/>
    <m/>
    <m/>
    <m/>
    <m/>
    <m/>
    <m/>
    <x v="1"/>
    <x v="11"/>
    <m/>
    <m/>
    <m/>
    <m/>
    <m/>
    <m/>
    <m/>
    <m/>
    <m/>
  </r>
  <r>
    <s v="ASRES-00135"/>
    <s v="RES-00135"/>
    <s v="N"/>
    <s v="Siewean Lim"/>
    <s v="RES 6.65K OHM 1% 0402"/>
    <s v="RESISTOR"/>
    <s v="JABIL CIRCUIT SPORE PTE LTD (IMAC)"/>
    <s v="YAGEO"/>
    <s v="RC0402FR-076K65L"/>
    <n v="17"/>
    <n v="10000"/>
    <n v="-35577"/>
    <m/>
    <s v="Delivery"/>
    <m/>
    <n v="25041"/>
    <n v="20000"/>
    <n v="10000"/>
    <n v="45041"/>
    <n v="55041"/>
    <n v="45577"/>
    <n v="15358"/>
    <n v="13740"/>
    <n v="-35894"/>
    <s v="Cannot cover demand"/>
    <n v="8.4000000000000003E-4"/>
    <m/>
    <n v="-8.4000000000000003E-4"/>
    <m/>
    <m/>
    <m/>
    <x v="53"/>
    <m/>
    <m/>
    <m/>
    <m/>
    <m/>
    <m/>
    <x v="1"/>
    <x v="11"/>
    <m/>
    <m/>
    <m/>
    <m/>
    <m/>
    <m/>
    <m/>
    <m/>
    <m/>
  </r>
  <r>
    <s v="ASRES-00136"/>
    <s v="RES-00136"/>
    <s v="N"/>
    <s v="Siewean Lim"/>
    <s v="RES 7.68K OHM 1% 0402"/>
    <s v="RESISTOR"/>
    <s v="JABIL CIRCUIT SPORE PTE LTD (IMAC)"/>
    <s v="YAGEO"/>
    <s v="RC0402FR-077K68L"/>
    <n v="17"/>
    <n v="10000"/>
    <n v="-100254"/>
    <m/>
    <s v="Delivery"/>
    <m/>
    <n v="84958"/>
    <n v="20000"/>
    <n v="30000"/>
    <n v="104958"/>
    <n v="134958"/>
    <n v="110254"/>
    <n v="29437"/>
    <n v="26105"/>
    <n v="-54733"/>
    <s v="Cannot cover demand"/>
    <n v="7.5000000000000002E-4"/>
    <m/>
    <n v="-7.5000000000000002E-4"/>
    <m/>
    <m/>
    <m/>
    <x v="53"/>
    <m/>
    <m/>
    <m/>
    <m/>
    <m/>
    <m/>
    <x v="1"/>
    <x v="11"/>
    <m/>
    <m/>
    <m/>
    <m/>
    <m/>
    <m/>
    <m/>
    <m/>
    <m/>
  </r>
  <r>
    <s v="ASRES-00137"/>
    <s v="RES-00137"/>
    <s v="N"/>
    <s v="Siewean Lim"/>
    <s v="RES 4.02K OHM 1% 0402"/>
    <s v="RESISTOR"/>
    <s v="JABIL CIRCUIT SPORE PTE LTD (IMAC)"/>
    <s v="YAGEO"/>
    <s v="RC0402FR-074K02L"/>
    <n v="17"/>
    <n v="10000"/>
    <n v="-108213"/>
    <m/>
    <s v="Delivery"/>
    <m/>
    <n v="51919"/>
    <n v="50000"/>
    <n v="60000"/>
    <n v="101919"/>
    <n v="161919"/>
    <n v="118213"/>
    <n v="62320"/>
    <n v="63401"/>
    <n v="-128614"/>
    <s v="Cannot cover demand"/>
    <n v="6.0999999999999997E-4"/>
    <m/>
    <n v="-6.0999999999999997E-4"/>
    <m/>
    <m/>
    <m/>
    <x v="53"/>
    <m/>
    <m/>
    <m/>
    <m/>
    <m/>
    <m/>
    <x v="1"/>
    <x v="11"/>
    <m/>
    <m/>
    <m/>
    <m/>
    <m/>
    <m/>
    <m/>
    <m/>
    <m/>
  </r>
  <r>
    <s v="ASRES-00138"/>
    <s v="RES-00138"/>
    <s v="N"/>
    <s v="HuiLing Lau"/>
    <s v="RES 330K OHM 1% 0402"/>
    <s v="RESISTOR"/>
    <s v="JABIL CIRCUIT SPORE PTE LTD (IMAC)"/>
    <s v="YAGEO"/>
    <s v="RC0402FR-07330KL"/>
    <n v="17"/>
    <n v="10000"/>
    <n v="1747"/>
    <m/>
    <s v="Delivery"/>
    <m/>
    <n v="25146"/>
    <n v="0"/>
    <n v="0"/>
    <n v="25146"/>
    <n v="25146"/>
    <n v="8253"/>
    <n v="6184"/>
    <n v="4452"/>
    <n v="10709"/>
    <s v="Can cover demand"/>
    <n v="4.2999999999999999E-4"/>
    <m/>
    <n v="-4.2999999999999999E-4"/>
    <m/>
    <m/>
    <m/>
    <x v="53"/>
    <m/>
    <m/>
    <m/>
    <m/>
    <m/>
    <m/>
    <x v="1"/>
    <x v="11"/>
    <m/>
    <m/>
    <m/>
    <m/>
    <m/>
    <m/>
    <m/>
    <m/>
    <m/>
  </r>
  <r>
    <s v="ASRES-00141"/>
    <s v="RES-00141"/>
    <s v="N"/>
    <s v="HuiLing Lau"/>
    <s v="RES 2.37K OHM 1% 0402"/>
    <s v="RESISTOR"/>
    <s v="JABIL CIRCUIT SPORE PTE LTD (IMAC)"/>
    <s v="YAGEO"/>
    <s v="RC0402FR-072K37L"/>
    <n v="17"/>
    <n v="10000"/>
    <n v="8749"/>
    <m/>
    <s v="Delivery"/>
    <m/>
    <n v="4170"/>
    <n v="0"/>
    <n v="0"/>
    <n v="4170"/>
    <n v="4170"/>
    <n v="1251"/>
    <n v="932"/>
    <n v="955"/>
    <n v="1987"/>
    <s v="Can cover demand"/>
    <n v="5.5000000000000003E-4"/>
    <m/>
    <n v="-5.5000000000000003E-4"/>
    <m/>
    <m/>
    <m/>
    <x v="53"/>
    <m/>
    <m/>
    <m/>
    <m/>
    <m/>
    <m/>
    <x v="1"/>
    <x v="11"/>
    <m/>
    <m/>
    <m/>
    <m/>
    <m/>
    <m/>
    <m/>
    <m/>
    <m/>
  </r>
  <r>
    <s v="ASRES-00142"/>
    <s v="RES-00142"/>
    <s v="N"/>
    <s v="Siewean Lim"/>
    <s v="RES 68.1K OHM 1% 0402"/>
    <s v="RESISTOR"/>
    <s v="JABIL CIRCUIT SPORE PTE LTD (IMAC)"/>
    <s v="YAGEO"/>
    <s v="RC0402FR-0768K1L"/>
    <n v="17"/>
    <n v="10000"/>
    <n v="-67519"/>
    <m/>
    <s v="Delivery"/>
    <m/>
    <n v="62522"/>
    <n v="20000"/>
    <n v="20000"/>
    <n v="82522"/>
    <n v="102522"/>
    <n v="77519"/>
    <n v="31756"/>
    <n v="31728"/>
    <n v="-46753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143"/>
    <s v="RES-00143"/>
    <s v="N"/>
    <s v="HuiLing Lau"/>
    <s v="RES 51.1K OHM 1% 0402"/>
    <s v="RESISTOR"/>
    <s v="JABIL CIRCUIT SPORE PTE LTD (IMAC)"/>
    <s v="YAGEO"/>
    <s v="RC0402FR-0751K1L"/>
    <n v="17"/>
    <n v="10000"/>
    <n v="-707"/>
    <m/>
    <s v="Delivery"/>
    <m/>
    <n v="11134"/>
    <n v="0"/>
    <n v="10000"/>
    <n v="11134"/>
    <n v="21134"/>
    <n v="10707"/>
    <n v="6991"/>
    <n v="6927"/>
    <n v="-6564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144"/>
    <s v="RES-00144"/>
    <s v="N"/>
    <s v="Eeling Khuan"/>
    <s v="RES 0.001 OHM 1% 3W LR72A SMT-2"/>
    <s v="RESISTOR"/>
    <s v="JABIL CIRCUIT SPORE PTE LTD (IMAC)"/>
    <s v="ISOTEK"/>
    <s v="BVS-M-R001-1.0"/>
    <n v="32"/>
    <n v="3000"/>
    <n v="2731"/>
    <m/>
    <s v="Delivery"/>
    <m/>
    <n v="3201"/>
    <n v="0"/>
    <n v="0"/>
    <n v="3201"/>
    <n v="3201"/>
    <n v="269"/>
    <n v="0"/>
    <n v="0"/>
    <n v="2932"/>
    <s v="Can cover demand"/>
    <n v="0.56000000000000005"/>
    <m/>
    <n v="-0.56000000000000005"/>
    <m/>
    <m/>
    <m/>
    <x v="53"/>
    <m/>
    <m/>
    <m/>
    <m/>
    <m/>
    <m/>
    <x v="1"/>
    <x v="11"/>
    <m/>
    <m/>
    <m/>
    <m/>
    <m/>
    <m/>
    <m/>
    <m/>
    <m/>
  </r>
  <r>
    <s v="ASRES-00145"/>
    <s v="RES-00145"/>
    <s v="N"/>
    <s v="Eeling Khuan"/>
    <s v="RES 0.002 OHM 1% 3W LR72A SMT-2"/>
    <s v="RESISTOR"/>
    <s v="JABIL CIRCUIT SPORE PTE LTD (IMAC)"/>
    <s v="ISOTEK"/>
    <s v="BVS-A-R002-1.0"/>
    <n v="9"/>
    <n v="2000"/>
    <n v="-11408"/>
    <m/>
    <s v="Delivery"/>
    <m/>
    <n v="15805"/>
    <n v="504"/>
    <n v="0"/>
    <n v="16309"/>
    <n v="16309"/>
    <n v="13408"/>
    <n v="8260"/>
    <n v="8337"/>
    <n v="-5863"/>
    <s v="Cannot cover demand"/>
    <n v="0.375"/>
    <m/>
    <n v="-0.375"/>
    <m/>
    <m/>
    <m/>
    <x v="53"/>
    <m/>
    <m/>
    <m/>
    <m/>
    <m/>
    <m/>
    <x v="1"/>
    <x v="11"/>
    <m/>
    <m/>
    <m/>
    <m/>
    <m/>
    <m/>
    <m/>
    <m/>
    <m/>
  </r>
  <r>
    <s v="ASRES-00147"/>
    <s v="RES-00147"/>
    <s v="N"/>
    <s v="HuiLing Lau"/>
    <s v="RES 3K OHM 1% 0201"/>
    <s v="RESISTOR"/>
    <s v="JABIL CIRCUIT SPORE PTE LTD (IMAC)"/>
    <s v="YAGEO"/>
    <s v="RC0201FR-073KL"/>
    <n v="17"/>
    <n v="10000"/>
    <n v="-2168"/>
    <m/>
    <s v="Delivery"/>
    <m/>
    <n v="18242"/>
    <n v="0"/>
    <n v="0"/>
    <n v="18242"/>
    <n v="18242"/>
    <n v="12168"/>
    <n v="5538"/>
    <n v="5538"/>
    <n v="536"/>
    <s v="Can cover demand"/>
    <n v="1.9E-3"/>
    <m/>
    <n v="-1.9E-3"/>
    <m/>
    <m/>
    <m/>
    <x v="53"/>
    <m/>
    <m/>
    <m/>
    <m/>
    <m/>
    <m/>
    <x v="1"/>
    <x v="11"/>
    <m/>
    <m/>
    <m/>
    <m/>
    <m/>
    <m/>
    <m/>
    <m/>
    <m/>
  </r>
  <r>
    <s v="ASRES-00149"/>
    <s v="RES-00149"/>
    <s v="N"/>
    <s v="Obsolete"/>
    <s v="RES 0.005 OHM 1% WSL2010"/>
    <s v="RESISTOR"/>
    <s v="JABIL CIRCUIT SPORE PTE LTD (IMAC)"/>
    <s v="VISHAY"/>
    <s v="WSL20105L000FEA"/>
    <n v="12"/>
    <n v="4000"/>
    <n v="3931"/>
    <m/>
    <s v="Delivery"/>
    <m/>
    <n v="0"/>
    <n v="0"/>
    <n v="0"/>
    <n v="0"/>
    <n v="0"/>
    <n v="69"/>
    <n v="0"/>
    <n v="0"/>
    <n v="-69"/>
    <s v="Cannot cover demand"/>
    <n v="0.11"/>
    <m/>
    <n v="-0.11"/>
    <m/>
    <m/>
    <m/>
    <x v="53"/>
    <m/>
    <m/>
    <m/>
    <m/>
    <m/>
    <m/>
    <x v="1"/>
    <x v="11"/>
    <m/>
    <m/>
    <m/>
    <m/>
    <m/>
    <m/>
    <m/>
    <m/>
    <m/>
  </r>
  <r>
    <s v="ASRES-00150"/>
    <s v="RES-00150"/>
    <s v="N"/>
    <s v="Eeling Khuan"/>
    <s v="RES .002 OHM 1% 3W 2512 OR LR72A DUAL SZ"/>
    <s v="RESISTOR"/>
    <s v="JABIL CIRCUIT SPORE PTE LTD (IMAC)"/>
    <s v="ISOTEK"/>
    <s v="BVS-A-R002-1.0"/>
    <n v="19"/>
    <n v="6000"/>
    <n v="5731"/>
    <m/>
    <s v="Delivery"/>
    <m/>
    <n v="12316"/>
    <n v="0"/>
    <n v="0"/>
    <n v="12316"/>
    <n v="12316"/>
    <n v="269"/>
    <n v="0"/>
    <n v="0"/>
    <n v="12047"/>
    <s v="Can cover demand"/>
    <n v="0.6"/>
    <m/>
    <n v="-0.6"/>
    <m/>
    <m/>
    <m/>
    <x v="53"/>
    <m/>
    <m/>
    <m/>
    <m/>
    <m/>
    <m/>
    <x v="1"/>
    <x v="11"/>
    <m/>
    <m/>
    <m/>
    <m/>
    <m/>
    <m/>
    <m/>
    <m/>
    <m/>
  </r>
  <r>
    <s v="ASRES-00151"/>
    <s v="RES-00151"/>
    <s v="N"/>
    <s v="Siewean Lim"/>
    <s v="RES 5.11K OHM 1% 0402"/>
    <s v="RESISTOR"/>
    <s v="JABIL CIRCUIT SPORE PTE LTD (IMAC)"/>
    <s v="YAGEO"/>
    <s v="RC0402FR-075K11L"/>
    <n v="17"/>
    <n v="10000"/>
    <n v="-126702"/>
    <m/>
    <s v="Delivery"/>
    <m/>
    <n v="95123"/>
    <n v="80000"/>
    <n v="30000"/>
    <n v="175123"/>
    <n v="205123"/>
    <n v="136702"/>
    <n v="90971"/>
    <n v="59961"/>
    <n v="-132550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152"/>
    <s v="RES-00152"/>
    <s v="N"/>
    <s v="Siewean Lim"/>
    <s v="RES 100K OHM 1% 0402"/>
    <s v="RESISTOR"/>
    <s v="JABIL CIRCUIT SPORE PTE LTD (IMAC)"/>
    <s v="YAGEO"/>
    <s v="RC0402FR-07100KL"/>
    <n v="17"/>
    <n v="10000"/>
    <n v="-623877"/>
    <m/>
    <s v="Delivery"/>
    <m/>
    <n v="433459"/>
    <n v="140000"/>
    <n v="240000"/>
    <n v="573459"/>
    <n v="813459"/>
    <n v="633877"/>
    <n v="264971"/>
    <n v="258063"/>
    <n v="-465389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153"/>
    <s v="RES-00153"/>
    <s v="N"/>
    <s v="Siewean Lim"/>
    <s v="RES 2.21 OHM 1% 0402"/>
    <s v="RESISTOR"/>
    <s v="JABIL CIRCUIT SPORE PTE LTD (IMAC)"/>
    <s v="YAGEO"/>
    <s v="RC0402FR-072R21L"/>
    <n v="17"/>
    <n v="10000"/>
    <n v="-255670"/>
    <m/>
    <s v="Delivery"/>
    <m/>
    <n v="201104"/>
    <n v="100000"/>
    <n v="30000"/>
    <n v="301104"/>
    <n v="331104"/>
    <n v="265670"/>
    <n v="84398"/>
    <n v="79701"/>
    <n v="-148964"/>
    <s v="Cannot cover demand"/>
    <n v="8.3000000000000001E-4"/>
    <m/>
    <n v="-8.3000000000000001E-4"/>
    <m/>
    <m/>
    <m/>
    <x v="53"/>
    <m/>
    <m/>
    <m/>
    <m/>
    <m/>
    <m/>
    <x v="1"/>
    <x v="11"/>
    <m/>
    <m/>
    <m/>
    <m/>
    <m/>
    <m/>
    <m/>
    <m/>
    <m/>
  </r>
  <r>
    <s v="ASRES-00154"/>
    <s v="RES-00154"/>
    <s v="N"/>
    <s v="Siewean Lim"/>
    <s v="RES 13.3K OHM 1% 0402"/>
    <s v="RESISTOR"/>
    <s v="JABIL CIRCUIT SPORE PTE LTD (IMAC)"/>
    <s v="YAGEO"/>
    <s v="RC0402FR-0713K3L"/>
    <n v="17"/>
    <n v="10000"/>
    <n v="-27143"/>
    <m/>
    <s v="Delivery"/>
    <m/>
    <n v="17934"/>
    <n v="10000"/>
    <n v="10000"/>
    <n v="27934"/>
    <n v="37934"/>
    <n v="37143"/>
    <n v="3036"/>
    <n v="2772"/>
    <n v="-22245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155"/>
    <s v="RES-00155"/>
    <s v="N"/>
    <s v="Siewean Lim"/>
    <s v="RES 45.3K OHMS 1% 0402"/>
    <s v="RESISTOR"/>
    <s v="JABIL CIRCUIT SPORE PTE LTD (IMAC)"/>
    <s v="YAGEO"/>
    <s v="RC0402FR-0745K3L"/>
    <n v="17"/>
    <n v="10000"/>
    <n v="-1194"/>
    <m/>
    <s v="Delivery"/>
    <m/>
    <n v="9178"/>
    <n v="10000"/>
    <n v="0"/>
    <n v="19178"/>
    <n v="19178"/>
    <n v="11194"/>
    <n v="8015"/>
    <n v="7815"/>
    <n v="-10031"/>
    <s v="Cannot cover demand"/>
    <n v="2.7200000000000002E-3"/>
    <m/>
    <n v="-2.7200000000000002E-3"/>
    <m/>
    <m/>
    <m/>
    <x v="53"/>
    <m/>
    <m/>
    <m/>
    <m/>
    <m/>
    <m/>
    <x v="1"/>
    <x v="11"/>
    <m/>
    <m/>
    <m/>
    <m/>
    <m/>
    <m/>
    <m/>
    <m/>
    <m/>
  </r>
  <r>
    <s v="ASRES-00160"/>
    <s v="RES-00160"/>
    <s v="N"/>
    <s v="Siewean Lim"/>
    <s v="RES 19.6K 1% 0402"/>
    <s v="RESISTOR"/>
    <s v="JABIL CIRCUIT SPORE PTE LTD (IMAC)"/>
    <s v="YAGEO"/>
    <s v="RC0402FR-0719K6L"/>
    <n v="17"/>
    <n v="10000"/>
    <n v="-94447"/>
    <m/>
    <s v="Delivery"/>
    <m/>
    <n v="61569"/>
    <n v="40000"/>
    <n v="30000"/>
    <n v="101569"/>
    <n v="131569"/>
    <n v="104447"/>
    <n v="36386"/>
    <n v="34125"/>
    <n v="-79264"/>
    <s v="Cannot cover demand"/>
    <n v="6.2E-4"/>
    <m/>
    <n v="-6.2E-4"/>
    <m/>
    <m/>
    <m/>
    <x v="53"/>
    <m/>
    <m/>
    <m/>
    <m/>
    <m/>
    <m/>
    <x v="1"/>
    <x v="11"/>
    <m/>
    <m/>
    <m/>
    <m/>
    <m/>
    <m/>
    <m/>
    <m/>
    <m/>
  </r>
  <r>
    <s v="ASRES-00165"/>
    <s v="RES-00165"/>
    <s v="N"/>
    <s v="HuiLing Lau"/>
    <s v="RES 590 OHM 1% 0402"/>
    <s v="RESISTOR"/>
    <s v="JABIL CIRCUIT SPORE PTE LTD (IMAC)"/>
    <s v="KOA"/>
    <s v="RK73H1ETTP5900F"/>
    <n v="16"/>
    <n v="10000"/>
    <n v="9640"/>
    <m/>
    <s v="Delivery"/>
    <m/>
    <n v="412"/>
    <n v="0"/>
    <n v="10000"/>
    <n v="412"/>
    <n v="10412"/>
    <n v="360"/>
    <n v="75"/>
    <n v="75"/>
    <n v="-23"/>
    <s v="Cannot cover demand"/>
    <n v="4.9500000000000004E-3"/>
    <m/>
    <n v="-4.9500000000000004E-3"/>
    <m/>
    <m/>
    <m/>
    <x v="53"/>
    <m/>
    <m/>
    <m/>
    <m/>
    <m/>
    <m/>
    <x v="1"/>
    <x v="11"/>
    <m/>
    <m/>
    <m/>
    <m/>
    <m/>
    <m/>
    <m/>
    <m/>
    <m/>
  </r>
  <r>
    <s v="ASRES-00166"/>
    <s v="RES-00166"/>
    <s v="N"/>
    <s v="Siewean Lim"/>
    <s v="RES 300K OHM 1% 0402"/>
    <s v="RESISTOR"/>
    <s v="JABIL CIRCUIT SPORE PTE LTD (IMAC)"/>
    <s v="YAGEO"/>
    <s v="RC0402FR-07300KL"/>
    <n v="17"/>
    <n v="10000"/>
    <n v="-16325"/>
    <m/>
    <s v="Delivery"/>
    <m/>
    <n v="23153"/>
    <n v="10000"/>
    <n v="10000"/>
    <n v="33153"/>
    <n v="43153"/>
    <n v="26325"/>
    <n v="13736"/>
    <n v="14474"/>
    <n v="-16908"/>
    <s v="Cannot cover demand"/>
    <n v="5.2999999999999998E-4"/>
    <m/>
    <n v="-5.2999999999999998E-4"/>
    <m/>
    <m/>
    <m/>
    <x v="53"/>
    <m/>
    <m/>
    <m/>
    <m/>
    <m/>
    <m/>
    <x v="1"/>
    <x v="11"/>
    <m/>
    <m/>
    <m/>
    <m/>
    <m/>
    <m/>
    <m/>
    <m/>
    <m/>
  </r>
  <r>
    <s v="ASRES-00167"/>
    <s v="RES-00167"/>
    <s v="N"/>
    <s v="HuiLing Lau"/>
    <s v="RES 30.9K OHM 1% 0402"/>
    <s v="RESISTOR"/>
    <s v="JABIL CIRCUIT SPORE PTE LTD (IMAC)"/>
    <s v="YAGEO"/>
    <s v="RC0402FR-0730K9L"/>
    <n v="17"/>
    <n v="10000"/>
    <n v="4525"/>
    <m/>
    <s v="Delivery"/>
    <m/>
    <n v="10114"/>
    <n v="0"/>
    <n v="0"/>
    <n v="10114"/>
    <n v="10114"/>
    <n v="5475"/>
    <n v="3655"/>
    <n v="2641"/>
    <n v="984"/>
    <s v="Can cover demand"/>
    <n v="4.9500000000000004E-3"/>
    <m/>
    <n v="-4.9500000000000004E-3"/>
    <m/>
    <m/>
    <m/>
    <x v="53"/>
    <m/>
    <m/>
    <m/>
    <m/>
    <m/>
    <m/>
    <x v="1"/>
    <x v="11"/>
    <m/>
    <m/>
    <m/>
    <m/>
    <m/>
    <m/>
    <m/>
    <m/>
    <m/>
  </r>
  <r>
    <s v="ASRES-00168"/>
    <s v="RES-00168"/>
    <s v="N"/>
    <s v="HuiLing Lau"/>
    <s v="RES, 340 OHM, 1%, 0402"/>
    <s v="RESISTOR"/>
    <s v="JABIL CIRCUIT SPORE PTE LTD (IMAC)"/>
    <s v="YAGEO"/>
    <s v="RC0402FR-07340RL"/>
    <n v="17"/>
    <n v="10000"/>
    <n v="10000"/>
    <m/>
    <s v="Delivery"/>
    <m/>
    <n v="677"/>
    <n v="0"/>
    <n v="0"/>
    <n v="677"/>
    <n v="677"/>
    <n v="0"/>
    <n v="0"/>
    <n v="0"/>
    <n v="677"/>
    <s v="No demand"/>
    <n v="8.8999999999999995E-4"/>
    <m/>
    <n v="-8.8999999999999995E-4"/>
    <m/>
    <m/>
    <m/>
    <x v="53"/>
    <m/>
    <m/>
    <m/>
    <m/>
    <m/>
    <m/>
    <x v="1"/>
    <x v="11"/>
    <m/>
    <m/>
    <m/>
    <m/>
    <m/>
    <m/>
    <m/>
    <m/>
    <m/>
  </r>
  <r>
    <s v="ASRES-00169"/>
    <s v="RES-00169"/>
    <s v="N"/>
    <s v="Siewean Lim"/>
    <s v="RES 54.9K OHMS 1% 0402"/>
    <s v="RESISTOR"/>
    <s v="JABIL CIRCUIT SPORE PTE LTD (IMAC)"/>
    <s v="YAGEO"/>
    <s v="RC0402FR-0754K9L"/>
    <n v="17"/>
    <n v="10000"/>
    <n v="-7034"/>
    <m/>
    <s v="Delivery"/>
    <m/>
    <n v="22287"/>
    <n v="0"/>
    <n v="10000"/>
    <n v="22287"/>
    <n v="32287"/>
    <n v="17034"/>
    <n v="12039"/>
    <n v="11169"/>
    <n v="-6786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170"/>
    <s v="RES-00170"/>
    <s v="N"/>
    <s v="HuiLing Lau"/>
    <s v="RES 221K OHM 1% 0402"/>
    <s v="RESISTOR"/>
    <s v="JABIL CIRCUIT SPORE PTE LTD (IMAC)"/>
    <s v="YAGEO"/>
    <s v="RC0402FR-07221KL"/>
    <n v="17"/>
    <n v="10000"/>
    <n v="5850"/>
    <m/>
    <s v="Delivery"/>
    <m/>
    <n v="21068"/>
    <n v="0"/>
    <n v="0"/>
    <n v="21068"/>
    <n v="21068"/>
    <n v="4150"/>
    <n v="2618"/>
    <n v="2446"/>
    <n v="14300"/>
    <s v="Can cover demand"/>
    <n v="2.7200000000000002E-3"/>
    <m/>
    <n v="-2.7200000000000002E-3"/>
    <m/>
    <m/>
    <m/>
    <x v="53"/>
    <m/>
    <m/>
    <m/>
    <m/>
    <m/>
    <m/>
    <x v="1"/>
    <x v="11"/>
    <m/>
    <m/>
    <m/>
    <m/>
    <m/>
    <m/>
    <m/>
    <m/>
    <m/>
  </r>
  <r>
    <s v="ASRES-00172"/>
    <s v="RES-00172"/>
    <s v="N"/>
    <s v="HuiLing Lau"/>
    <s v="RES 169K OHM 1% 0402"/>
    <s v="RESISTOR"/>
    <s v="JABIL CIRCUIT SPORE PTE LTD (IMAC)"/>
    <s v="YAGEO"/>
    <s v="RC0402FR-07169KL"/>
    <n v="17"/>
    <n v="10000"/>
    <n v="9181"/>
    <m/>
    <s v="Delivery"/>
    <m/>
    <n v="7680"/>
    <n v="0"/>
    <n v="0"/>
    <n v="7680"/>
    <n v="7680"/>
    <n v="819"/>
    <n v="555"/>
    <n v="585"/>
    <n v="6306"/>
    <s v="Can cover demand"/>
    <n v="6.8000000000000005E-4"/>
    <m/>
    <n v="-6.8000000000000005E-4"/>
    <m/>
    <m/>
    <m/>
    <x v="53"/>
    <m/>
    <m/>
    <m/>
    <m/>
    <m/>
    <m/>
    <x v="1"/>
    <x v="11"/>
    <m/>
    <m/>
    <m/>
    <m/>
    <m/>
    <m/>
    <m/>
    <m/>
    <m/>
  </r>
  <r>
    <s v="ASRES-00173"/>
    <s v="RES-00173"/>
    <s v="N"/>
    <s v="HuiLing Lau"/>
    <s v="RES, 10.2K OHM, 0.1%, 1/16W, 25PPM/C, 04"/>
    <s v="RESISTOR"/>
    <s v="JABIL CIRCUIT SPORE PTE LTD (IMAC)"/>
    <s v="YAGEO"/>
    <s v="RT0402BRD0710K2L"/>
    <n v="17"/>
    <n v="10000"/>
    <n v="9970"/>
    <m/>
    <s v="Delivery"/>
    <m/>
    <n v="400"/>
    <n v="0"/>
    <n v="0"/>
    <n v="400"/>
    <n v="400"/>
    <n v="30"/>
    <n v="0"/>
    <n v="0"/>
    <n v="370"/>
    <s v="Can cover demand"/>
    <n v="7.45E-3"/>
    <m/>
    <n v="-7.45E-3"/>
    <m/>
    <m/>
    <m/>
    <x v="53"/>
    <m/>
    <m/>
    <m/>
    <m/>
    <m/>
    <m/>
    <x v="1"/>
    <x v="11"/>
    <m/>
    <m/>
    <m/>
    <m/>
    <m/>
    <m/>
    <m/>
    <m/>
    <m/>
  </r>
  <r>
    <s v="ASRES-00174"/>
    <s v="RES-00174"/>
    <s v="N"/>
    <s v="HuiLing Lau"/>
    <s v="RES 255K OHM 1% 0402"/>
    <s v="RESISTOR"/>
    <s v="JABIL CIRCUIT SPORE PTE LTD (IMAC)"/>
    <s v="YAGEO"/>
    <s v="RC0402FR-07255KL"/>
    <n v="17"/>
    <n v="10000"/>
    <n v="-6440"/>
    <m/>
    <s v="Delivery"/>
    <m/>
    <n v="44828"/>
    <n v="0"/>
    <n v="0"/>
    <n v="44828"/>
    <n v="44828"/>
    <n v="16440"/>
    <n v="11571"/>
    <n v="5326"/>
    <n v="16817"/>
    <s v="Can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175"/>
    <s v="RES-00175"/>
    <s v="N"/>
    <s v="Siewean Lim"/>
    <s v="RES 73.2K OHMS 1% 0402"/>
    <s v="RESISTOR"/>
    <s v="JABIL CIRCUIT SPORE PTE LTD (IMAC)"/>
    <s v="YAGEO"/>
    <s v="RC0402FR-0773K2L"/>
    <n v="17"/>
    <n v="10000"/>
    <n v="-15638"/>
    <m/>
    <s v="Delivery"/>
    <m/>
    <n v="27971"/>
    <n v="0"/>
    <n v="10000"/>
    <n v="27971"/>
    <n v="37971"/>
    <n v="25638"/>
    <n v="15592"/>
    <n v="14308"/>
    <n v="-13259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176"/>
    <s v="RES-00176"/>
    <s v="N"/>
    <s v="Siewean Lim"/>
    <s v="RES 12.7K OHM 1% 0402"/>
    <s v="RESISTOR"/>
    <s v="JABIL CIRCUIT SPORE PTE LTD (IMAC)"/>
    <s v="YAGEO"/>
    <s v="RC0402FR-0712K7L"/>
    <n v="17"/>
    <n v="10000"/>
    <n v="-28284"/>
    <m/>
    <s v="Delivery"/>
    <m/>
    <n v="29520"/>
    <n v="10000"/>
    <n v="20000"/>
    <n v="39520"/>
    <n v="59520"/>
    <n v="38284"/>
    <n v="25312"/>
    <n v="15825"/>
    <n v="-34076"/>
    <s v="Cannot cover demand"/>
    <n v="9.6000000000000002E-4"/>
    <m/>
    <n v="-9.6000000000000002E-4"/>
    <m/>
    <m/>
    <m/>
    <x v="53"/>
    <m/>
    <m/>
    <m/>
    <m/>
    <m/>
    <m/>
    <x v="1"/>
    <x v="11"/>
    <m/>
    <m/>
    <m/>
    <m/>
    <m/>
    <m/>
    <m/>
    <m/>
    <m/>
  </r>
  <r>
    <s v="ASRES-00178"/>
    <s v="RES-00178"/>
    <s v="N"/>
    <s v="Siewean Lim"/>
    <s v="RES 1.27K OHM 1% 0402"/>
    <s v="RESISTOR"/>
    <s v="JABIL CIRCUIT SPORE PTE LTD (IMAC)"/>
    <s v="YAGEO"/>
    <s v="RC0402FR-071K27L"/>
    <n v="17"/>
    <n v="10000"/>
    <n v="-28490"/>
    <m/>
    <s v="Delivery"/>
    <m/>
    <n v="33102"/>
    <n v="0"/>
    <n v="20000"/>
    <n v="33102"/>
    <n v="53102"/>
    <n v="38490"/>
    <n v="16198"/>
    <n v="15989"/>
    <n v="-21586"/>
    <s v="Cannot cover demand"/>
    <n v="9.6000000000000002E-4"/>
    <m/>
    <n v="-9.6000000000000002E-4"/>
    <m/>
    <m/>
    <m/>
    <x v="53"/>
    <m/>
    <m/>
    <m/>
    <m/>
    <m/>
    <m/>
    <x v="1"/>
    <x v="11"/>
    <m/>
    <m/>
    <m/>
    <m/>
    <m/>
    <m/>
    <m/>
    <m/>
    <m/>
  </r>
  <r>
    <s v="ASRES-00179"/>
    <s v="RES-00179"/>
    <s v="N"/>
    <s v="Siewean Lim"/>
    <s v="RES 2.21K OHM 1% 0402"/>
    <s v="RESISTOR"/>
    <s v="JABIL CIRCUIT SPORE PTE LTD (IMAC)"/>
    <s v="YAGEO"/>
    <s v="RC0402FR-072K21L"/>
    <n v="17"/>
    <n v="10000"/>
    <n v="-28077"/>
    <m/>
    <s v="Delivery"/>
    <m/>
    <n v="22192"/>
    <n v="20000"/>
    <n v="10000"/>
    <n v="42192"/>
    <n v="52192"/>
    <n v="38077"/>
    <n v="28250"/>
    <n v="28791"/>
    <n v="-44135"/>
    <s v="Cannot cover demand"/>
    <n v="6.0999999999999997E-4"/>
    <m/>
    <n v="-6.0999999999999997E-4"/>
    <m/>
    <m/>
    <m/>
    <x v="53"/>
    <m/>
    <m/>
    <m/>
    <m/>
    <m/>
    <m/>
    <x v="1"/>
    <x v="11"/>
    <m/>
    <m/>
    <m/>
    <m/>
    <m/>
    <m/>
    <m/>
    <m/>
    <m/>
  </r>
  <r>
    <s v="ASRES-00180"/>
    <s v="RES-00180"/>
    <s v="N"/>
    <s v="Siewean Lim"/>
    <s v="RES 49.9K OHM 1% 0402"/>
    <s v="RESISTOR"/>
    <s v="JABIL CIRCUIT SPORE PTE LTD (IMAC)"/>
    <s v="YAGEO"/>
    <s v="RC0402FR-0749K9L"/>
    <n v="17"/>
    <n v="10000"/>
    <n v="-525238"/>
    <m/>
    <s v="Delivery"/>
    <m/>
    <n v="442576"/>
    <n v="70000"/>
    <n v="180000"/>
    <n v="512576"/>
    <n v="692576"/>
    <n v="535238"/>
    <n v="215020"/>
    <n v="187144"/>
    <n v="-307682"/>
    <s v="Cannot cover demand"/>
    <n v="1.4E-3"/>
    <m/>
    <n v="-1.4E-3"/>
    <m/>
    <m/>
    <m/>
    <x v="53"/>
    <m/>
    <m/>
    <m/>
    <m/>
    <m/>
    <m/>
    <x v="1"/>
    <x v="11"/>
    <m/>
    <m/>
    <m/>
    <m/>
    <m/>
    <m/>
    <m/>
    <m/>
    <m/>
  </r>
  <r>
    <s v="ASRES-00181"/>
    <s v="RES-00181"/>
    <s v="N"/>
    <s v="Siewean Lim"/>
    <s v="RES 110K OHM 1% 0402"/>
    <s v="RESISTOR"/>
    <s v="JABIL CIRCUIT SPORE PTE LTD (IMAC)"/>
    <s v="YAGEO"/>
    <s v="RC0402FR-07110KL"/>
    <n v="17"/>
    <n v="10000"/>
    <n v="-7761"/>
    <m/>
    <s v="Delivery"/>
    <m/>
    <n v="19309"/>
    <n v="0"/>
    <n v="10000"/>
    <n v="19309"/>
    <n v="29309"/>
    <n v="17761"/>
    <n v="10568"/>
    <n v="11580"/>
    <n v="-9020"/>
    <s v="Cannot cover demand"/>
    <n v="6.2E-4"/>
    <m/>
    <n v="-6.2E-4"/>
    <m/>
    <m/>
    <m/>
    <x v="53"/>
    <m/>
    <m/>
    <m/>
    <m/>
    <m/>
    <m/>
    <x v="1"/>
    <x v="11"/>
    <m/>
    <m/>
    <m/>
    <m/>
    <m/>
    <m/>
    <m/>
    <m/>
    <m/>
  </r>
  <r>
    <s v="ASRES-00182"/>
    <s v="RES-00182"/>
    <s v="N"/>
    <s v="HuiLing Lau"/>
    <s v="RES 365K OHM 1% 0402"/>
    <s v="RESISTOR"/>
    <s v="JABIL CIRCUIT SPORE PTE LTD (IMAC)"/>
    <s v="YAGEO"/>
    <s v="RC0402FR-07365KL"/>
    <n v="17"/>
    <n v="10000"/>
    <n v="8875"/>
    <m/>
    <s v="Delivery"/>
    <m/>
    <n v="5802"/>
    <n v="0"/>
    <n v="0"/>
    <n v="5802"/>
    <n v="5802"/>
    <n v="1125"/>
    <n v="932"/>
    <n v="955"/>
    <n v="3745"/>
    <s v="Can cover demand"/>
    <n v="5.2999999999999998E-4"/>
    <m/>
    <n v="-5.2999999999999998E-4"/>
    <m/>
    <m/>
    <m/>
    <x v="53"/>
    <m/>
    <m/>
    <m/>
    <m/>
    <m/>
    <m/>
    <x v="1"/>
    <x v="11"/>
    <m/>
    <m/>
    <m/>
    <m/>
    <m/>
    <m/>
    <m/>
    <m/>
    <m/>
  </r>
  <r>
    <s v="ASRES-00183"/>
    <s v="RES-00183"/>
    <s v="N"/>
    <s v="HuiLing Lau"/>
    <s v="RES 154K OHM 1% 0402"/>
    <s v="RESISTOR"/>
    <s v="JABIL CIRCUIT SPORE PTE LTD (IMAC)"/>
    <s v="YAGEO"/>
    <s v="RC0402FR-07154KL"/>
    <n v="17"/>
    <n v="10000"/>
    <n v="5357"/>
    <m/>
    <s v="Delivery"/>
    <m/>
    <n v="16127"/>
    <n v="0"/>
    <n v="0"/>
    <n v="16127"/>
    <n v="16127"/>
    <n v="4643"/>
    <n v="2604"/>
    <n v="2574"/>
    <n v="8880"/>
    <s v="Can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184"/>
    <s v="RES-00184"/>
    <s v="N"/>
    <s v="HuiLing Lau"/>
    <s v="RES 470K OHM 1% 0402"/>
    <s v="RESISTOR"/>
    <s v="JABIL CIRCUIT SPORE PTE LTD (IMAC)"/>
    <s v="YAGEO"/>
    <s v="RC0402FR-07470KL"/>
    <n v="17"/>
    <n v="10000"/>
    <n v="9892"/>
    <m/>
    <s v="Delivery"/>
    <m/>
    <n v="1992"/>
    <n v="0"/>
    <n v="0"/>
    <n v="1992"/>
    <n v="1992"/>
    <n v="108"/>
    <n v="45"/>
    <n v="45"/>
    <n v="1839"/>
    <s v="Can cover demand"/>
    <n v="6.8999999999999997E-4"/>
    <m/>
    <n v="-6.8999999999999997E-4"/>
    <m/>
    <m/>
    <m/>
    <x v="53"/>
    <m/>
    <m/>
    <m/>
    <m/>
    <m/>
    <m/>
    <x v="1"/>
    <x v="11"/>
    <m/>
    <m/>
    <m/>
    <m/>
    <m/>
    <m/>
    <m/>
    <m/>
    <m/>
  </r>
  <r>
    <s v="ASRES-00185"/>
    <s v="RES-00185"/>
    <s v="N"/>
    <s v="HuiLing Lau"/>
    <s v="RES 36.5K OHM 1% 0402"/>
    <s v="RESISTOR"/>
    <s v="JABIL CIRCUIT SPORE PTE LTD (IMAC)"/>
    <s v="YAGEO"/>
    <s v="RC0402FR-0736K5L"/>
    <n v="17"/>
    <n v="10000"/>
    <n v="-2644"/>
    <m/>
    <s v="Delivery"/>
    <m/>
    <n v="11773"/>
    <n v="0"/>
    <n v="10000"/>
    <n v="11773"/>
    <n v="21773"/>
    <n v="12644"/>
    <n v="9516"/>
    <n v="9396"/>
    <n v="-10387"/>
    <s v="Cannot cover demand"/>
    <n v="1.7799999999999999E-3"/>
    <m/>
    <n v="-1.7799999999999999E-3"/>
    <m/>
    <m/>
    <m/>
    <x v="53"/>
    <m/>
    <m/>
    <m/>
    <m/>
    <m/>
    <m/>
    <x v="1"/>
    <x v="11"/>
    <m/>
    <m/>
    <m/>
    <m/>
    <m/>
    <m/>
    <m/>
    <m/>
    <m/>
  </r>
  <r>
    <s v="ASRES-00186"/>
    <s v="RES-00186"/>
    <s v="N"/>
    <s v="Siewean Lim"/>
    <s v="RES 25.5K OHM 1% 0402"/>
    <s v="RESISTOR"/>
    <s v="JABIL CIRCUIT SPORE PTE LTD (IMAC)"/>
    <s v="YAGEO"/>
    <s v="RC0402FR-0725K5L"/>
    <n v="17"/>
    <n v="10000"/>
    <n v="-12435"/>
    <m/>
    <s v="Delivery"/>
    <m/>
    <n v="12958"/>
    <n v="10000"/>
    <n v="10000"/>
    <n v="22958"/>
    <n v="32958"/>
    <n v="22435"/>
    <n v="15631"/>
    <n v="15244"/>
    <n v="-25108"/>
    <s v="Cannot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187"/>
    <s v="RES-00187"/>
    <s v="N"/>
    <s v="HuiLing Lau"/>
    <s v="RES 232 OHM 1% 0402"/>
    <s v="RESISTOR"/>
    <s v="JABIL CIRCUIT SPORE PTE LTD (IMAC)"/>
    <s v="YAGEO"/>
    <s v="RC0402FR-07232RL"/>
    <n v="17"/>
    <n v="10000"/>
    <n v="9666"/>
    <m/>
    <s v="Delivery"/>
    <m/>
    <n v="8787"/>
    <n v="0"/>
    <n v="0"/>
    <n v="8787"/>
    <n v="8787"/>
    <n v="334"/>
    <n v="225"/>
    <n v="165"/>
    <n v="8228"/>
    <s v="Can cover demand"/>
    <n v="6.8999999999999997E-4"/>
    <m/>
    <n v="-6.8999999999999997E-4"/>
    <m/>
    <m/>
    <m/>
    <x v="53"/>
    <m/>
    <m/>
    <m/>
    <m/>
    <m/>
    <m/>
    <x v="1"/>
    <x v="11"/>
    <m/>
    <m/>
    <m/>
    <m/>
    <m/>
    <m/>
    <m/>
    <m/>
    <m/>
  </r>
  <r>
    <s v="ASRES-00188"/>
    <s v="RES-00188"/>
    <s v="N"/>
    <s v="HuiLing Lau"/>
    <s v="RES 365 OHM 1% 0402"/>
    <s v="RESISTOR"/>
    <s v="JABIL CIRCUIT SPORE PTE LTD (IMAC)"/>
    <s v="YAGEO"/>
    <s v="RC0402FR-07365RL"/>
    <n v="17"/>
    <n v="10000"/>
    <n v="-5103"/>
    <m/>
    <s v="Delivery"/>
    <m/>
    <n v="51585"/>
    <n v="0"/>
    <n v="0"/>
    <n v="51585"/>
    <n v="51585"/>
    <n v="15103"/>
    <n v="9363"/>
    <n v="9402"/>
    <n v="27119"/>
    <s v="Can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189"/>
    <s v="RES-00189"/>
    <s v="N"/>
    <s v="HuiLing Lau"/>
    <s v="RES 294 OHM 1% 0402"/>
    <s v="RESISTOR"/>
    <s v="JABIL CIRCUIT SPORE PTE LTD (IMAC)"/>
    <s v="YAGEO"/>
    <s v="RC0402FR-07294RL"/>
    <n v="17"/>
    <n v="10000"/>
    <n v="93"/>
    <m/>
    <s v="Delivery"/>
    <m/>
    <n v="13209"/>
    <n v="0"/>
    <n v="10000"/>
    <n v="13209"/>
    <n v="23209"/>
    <n v="9907"/>
    <n v="6233"/>
    <n v="6592"/>
    <n v="-2931"/>
    <s v="Cannot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190"/>
    <s v="RES-00190"/>
    <s v="N"/>
    <s v="HuiLing Lau"/>
    <s v="RES 287 OHM 1% 0402"/>
    <s v="RESISTOR"/>
    <s v="JABIL CIRCUIT SPORE PTE LTD (IMAC)"/>
    <s v="YAGEO"/>
    <s v="RC0402FR-07287RL"/>
    <n v="17"/>
    <n v="10000"/>
    <n v="7560"/>
    <m/>
    <s v="Delivery"/>
    <m/>
    <n v="8515"/>
    <n v="0"/>
    <n v="0"/>
    <n v="8515"/>
    <n v="8515"/>
    <n v="2440"/>
    <n v="1515"/>
    <n v="540"/>
    <n v="4560"/>
    <s v="Can cover demand"/>
    <n v="6.8999999999999997E-4"/>
    <m/>
    <n v="-6.8999999999999997E-4"/>
    <m/>
    <m/>
    <m/>
    <x v="53"/>
    <m/>
    <m/>
    <m/>
    <m/>
    <m/>
    <m/>
    <x v="1"/>
    <x v="11"/>
    <m/>
    <m/>
    <m/>
    <m/>
    <m/>
    <m/>
    <m/>
    <m/>
    <m/>
  </r>
  <r>
    <s v="ASRES-00191"/>
    <s v="RES-00191"/>
    <s v="N"/>
    <s v="HuiLing Lau"/>
    <s v="RES 174K OHM 1% 0402"/>
    <s v="RESISTOR"/>
    <s v="JABIL CIRCUIT SPORE PTE LTD (IMAC)"/>
    <s v="YAGEO"/>
    <s v="RC0402FR-07174KL"/>
    <n v="17"/>
    <n v="10000"/>
    <n v="3516"/>
    <m/>
    <s v="Delivery"/>
    <m/>
    <n v="5429"/>
    <n v="0"/>
    <n v="10000"/>
    <n v="5429"/>
    <n v="15429"/>
    <n v="6484"/>
    <n v="4666"/>
    <n v="3827"/>
    <n v="-5721"/>
    <s v="Cannot cover demand"/>
    <n v="6.8000000000000005E-4"/>
    <m/>
    <n v="-6.8000000000000005E-4"/>
    <m/>
    <m/>
    <m/>
    <x v="53"/>
    <m/>
    <m/>
    <m/>
    <m/>
    <m/>
    <m/>
    <x v="1"/>
    <x v="11"/>
    <m/>
    <m/>
    <m/>
    <m/>
    <m/>
    <m/>
    <m/>
    <m/>
    <m/>
  </r>
  <r>
    <s v="ASRES-00192"/>
    <s v="RES-00192"/>
    <s v="N"/>
    <s v="HuiLing Lau"/>
    <s v="RES 143K OHM 1% 0402"/>
    <s v="RESISTOR"/>
    <s v="JABIL CIRCUIT SPORE PTE LTD (IMAC)"/>
    <s v="YAGEO"/>
    <s v="RC0402FR-07143KL"/>
    <n v="17"/>
    <n v="10000"/>
    <n v="2782"/>
    <m/>
    <s v="Delivery"/>
    <m/>
    <n v="8546"/>
    <n v="0"/>
    <n v="10000"/>
    <n v="8546"/>
    <n v="18546"/>
    <n v="7218"/>
    <n v="7281"/>
    <n v="7281"/>
    <n v="-5953"/>
    <s v="Cannot cover demand"/>
    <n v="9.8999999999999999E-4"/>
    <m/>
    <n v="-9.8999999999999999E-4"/>
    <m/>
    <m/>
    <m/>
    <x v="53"/>
    <m/>
    <m/>
    <m/>
    <m/>
    <m/>
    <m/>
    <x v="1"/>
    <x v="11"/>
    <m/>
    <m/>
    <m/>
    <m/>
    <m/>
    <m/>
    <m/>
    <m/>
    <m/>
  </r>
  <r>
    <s v="ASRES-00193"/>
    <s v="RES-00193"/>
    <s v="N"/>
    <s v="Siewean Lim"/>
    <s v="RES 17.8K 1% 0402"/>
    <s v="RESISTOR"/>
    <s v="JABIL CIRCUIT SPORE PTE LTD (IMAC)"/>
    <s v="YAGEO"/>
    <s v="RC0402FR-0717K8L"/>
    <n v="17"/>
    <n v="10000"/>
    <n v="-20935"/>
    <m/>
    <s v="Delivery"/>
    <m/>
    <n v="17884"/>
    <n v="10000"/>
    <n v="20000"/>
    <n v="27884"/>
    <n v="47884"/>
    <n v="30935"/>
    <n v="15570"/>
    <n v="15198"/>
    <n v="-28621"/>
    <s v="Cannot cover demand"/>
    <n v="9.6000000000000002E-4"/>
    <m/>
    <n v="-9.6000000000000002E-4"/>
    <m/>
    <m/>
    <m/>
    <x v="53"/>
    <m/>
    <m/>
    <m/>
    <m/>
    <m/>
    <m/>
    <x v="1"/>
    <x v="11"/>
    <m/>
    <m/>
    <m/>
    <m/>
    <m/>
    <m/>
    <m/>
    <m/>
    <m/>
  </r>
  <r>
    <s v="ASRES-00194"/>
    <s v="RES-00194"/>
    <s v="N"/>
    <s v="Siewean Lim"/>
    <s v="RES 324 OHM 1% 0402"/>
    <s v="RESISTOR"/>
    <s v="JABIL CIRCUIT SPORE PTE LTD (IMAC)"/>
    <s v="YAGEO"/>
    <s v="RC0402FR-07324RL"/>
    <n v="17"/>
    <n v="10000"/>
    <n v="-81148"/>
    <m/>
    <s v="Delivery"/>
    <m/>
    <n v="64877"/>
    <n v="30000"/>
    <n v="40000"/>
    <n v="94877"/>
    <n v="134877"/>
    <n v="91148"/>
    <n v="56450"/>
    <n v="60312"/>
    <n v="-82721"/>
    <s v="Cannot cover demand"/>
    <n v="5.2999999999999998E-4"/>
    <m/>
    <n v="-5.2999999999999998E-4"/>
    <m/>
    <m/>
    <m/>
    <x v="53"/>
    <m/>
    <m/>
    <m/>
    <m/>
    <m/>
    <m/>
    <x v="1"/>
    <x v="11"/>
    <m/>
    <m/>
    <m/>
    <m/>
    <m/>
    <m/>
    <m/>
    <m/>
    <m/>
  </r>
  <r>
    <s v="ASRES-00195"/>
    <s v="RES-00195"/>
    <s v="N"/>
    <s v="HuiLing Lau"/>
    <s v="RES 130K OHM 1% 0402"/>
    <s v="RESISTOR"/>
    <s v="JABIL CIRCUIT SPORE PTE LTD (IMAC)"/>
    <s v="YAGEO"/>
    <s v="RC0402FR-07130KL"/>
    <n v="17"/>
    <n v="10000"/>
    <n v="3816"/>
    <m/>
    <s v="Delivery"/>
    <m/>
    <n v="11140"/>
    <n v="0"/>
    <n v="0"/>
    <n v="11140"/>
    <n v="11140"/>
    <n v="6184"/>
    <n v="3123"/>
    <n v="3260"/>
    <n v="1833"/>
    <s v="Can cover demand"/>
    <n v="6.8999999999999997E-4"/>
    <m/>
    <n v="-6.8999999999999997E-4"/>
    <m/>
    <m/>
    <m/>
    <x v="53"/>
    <m/>
    <m/>
    <m/>
    <m/>
    <m/>
    <m/>
    <x v="1"/>
    <x v="11"/>
    <m/>
    <m/>
    <m/>
    <m/>
    <m/>
    <m/>
    <m/>
    <m/>
    <m/>
  </r>
  <r>
    <s v="ASRES-00196"/>
    <s v="RES-00196"/>
    <s v="N"/>
    <s v="Siewean Lim"/>
    <s v="RES 150K OHM 1% 0402"/>
    <s v="RESISTOR"/>
    <s v="JABIL CIRCUIT SPORE PTE LTD (IMAC)"/>
    <s v="YAGEO"/>
    <s v="RC0402FR-07150KL"/>
    <n v="17"/>
    <n v="10000"/>
    <n v="-180358"/>
    <m/>
    <s v="Delivery"/>
    <m/>
    <n v="157155"/>
    <n v="30000"/>
    <n v="60000"/>
    <n v="187155"/>
    <n v="247155"/>
    <n v="190358"/>
    <n v="65903"/>
    <n v="62206"/>
    <n v="-99106"/>
    <s v="Cannot cover demand"/>
    <n v="3.6000000000000002E-4"/>
    <m/>
    <n v="-3.6000000000000002E-4"/>
    <m/>
    <m/>
    <m/>
    <x v="53"/>
    <m/>
    <m/>
    <m/>
    <m/>
    <m/>
    <m/>
    <x v="1"/>
    <x v="11"/>
    <m/>
    <m/>
    <m/>
    <m/>
    <m/>
    <m/>
    <m/>
    <m/>
    <m/>
  </r>
  <r>
    <s v="ASRES-00197"/>
    <s v="RES-00197"/>
    <s v="N"/>
    <s v="HuiLing Lau"/>
    <s v="RES 576 OHM 1% 0402 ROHS"/>
    <s v="RESISTOR"/>
    <s v="JABIL CIRCUIT SPORE PTE LTD (IMAC)"/>
    <s v="YAGEO"/>
    <s v="RC0402FR-07576RL"/>
    <n v="17"/>
    <n v="10000"/>
    <n v="8000"/>
    <m/>
    <s v="Delivery"/>
    <m/>
    <n v="5000"/>
    <n v="0"/>
    <n v="0"/>
    <n v="5000"/>
    <n v="5000"/>
    <n v="2000"/>
    <n v="0"/>
    <n v="0"/>
    <n v="3000"/>
    <s v="Can cover demand"/>
    <n v="3.6000000000000002E-4"/>
    <m/>
    <n v="-3.6000000000000002E-4"/>
    <m/>
    <m/>
    <m/>
    <x v="53"/>
    <m/>
    <m/>
    <m/>
    <m/>
    <m/>
    <m/>
    <x v="1"/>
    <x v="11"/>
    <m/>
    <m/>
    <m/>
    <m/>
    <m/>
    <m/>
    <m/>
    <m/>
    <m/>
  </r>
  <r>
    <s v="ASRES-00200"/>
    <s v="RES-00200"/>
    <s v="N"/>
    <s v="Siewean Lim"/>
    <s v="RES 226K OHM 1% 0402"/>
    <s v="RESISTOR"/>
    <s v="JABIL CIRCUIT SPORE PTE LTD (IMAC)"/>
    <s v="YAGEO"/>
    <s v="RC0402FR-07226KL"/>
    <n v="17"/>
    <n v="10000"/>
    <n v="7329"/>
    <m/>
    <s v="Delivery"/>
    <m/>
    <n v="3443"/>
    <n v="0"/>
    <n v="0"/>
    <n v="3443"/>
    <n v="3443"/>
    <n v="2671"/>
    <n v="1490"/>
    <n v="1428"/>
    <n v="-718"/>
    <s v="Cannot cover demand"/>
    <n v="6.8999999999999997E-4"/>
    <m/>
    <n v="-6.8999999999999997E-4"/>
    <m/>
    <m/>
    <m/>
    <x v="53"/>
    <m/>
    <m/>
    <m/>
    <m/>
    <m/>
    <m/>
    <x v="1"/>
    <x v="11"/>
    <m/>
    <m/>
    <m/>
    <m/>
    <m/>
    <m/>
    <m/>
    <m/>
    <m/>
  </r>
  <r>
    <s v="ASRES-00201"/>
    <s v="RES-00201"/>
    <s v="N"/>
    <s v="HuiLing Lau"/>
    <s v="RES 1K OHM 1% 1/4W 1206"/>
    <s v="RESISTOR"/>
    <s v="JABIL CIRCUIT SPORE PTE LTD (IMAC)"/>
    <s v="YAGEO"/>
    <s v="RC1206FR-071KL"/>
    <n v="17"/>
    <n v="5000"/>
    <n v="-31936"/>
    <m/>
    <s v="Delivery"/>
    <m/>
    <n v="35287"/>
    <n v="10000"/>
    <n v="10000"/>
    <n v="45287"/>
    <n v="55287"/>
    <n v="36936"/>
    <n v="27258"/>
    <n v="27623"/>
    <n v="-28907"/>
    <s v="Cannot cover demand"/>
    <n v="2.2000000000000001E-3"/>
    <m/>
    <n v="-2.2000000000000001E-3"/>
    <m/>
    <m/>
    <m/>
    <x v="53"/>
    <m/>
    <m/>
    <m/>
    <m/>
    <m/>
    <m/>
    <x v="1"/>
    <x v="11"/>
    <m/>
    <m/>
    <m/>
    <m/>
    <m/>
    <m/>
    <m/>
    <m/>
    <m/>
  </r>
  <r>
    <s v="ASRES-00203"/>
    <s v="RES-00203"/>
    <s v="N"/>
    <s v="Siewean Lim"/>
    <s v="RES 31.6K OHM 1% 0402"/>
    <s v="RESISTOR"/>
    <s v="JABIL CIRCUIT SPORE PTE LTD (IMAC)"/>
    <s v="YAGEO"/>
    <s v="RC0402FR-0731K6L"/>
    <n v="17"/>
    <n v="10000"/>
    <n v="-162326"/>
    <m/>
    <s v="Delivery"/>
    <m/>
    <n v="122334"/>
    <n v="40000"/>
    <n v="100000"/>
    <n v="162334"/>
    <n v="262334"/>
    <n v="172326"/>
    <n v="95680"/>
    <n v="68878"/>
    <n v="-145672"/>
    <s v="Cannot cover demand"/>
    <n v="5.1999999999999995E-4"/>
    <m/>
    <n v="-5.1999999999999995E-4"/>
    <m/>
    <m/>
    <m/>
    <x v="53"/>
    <m/>
    <m/>
    <m/>
    <m/>
    <m/>
    <m/>
    <x v="1"/>
    <x v="11"/>
    <m/>
    <m/>
    <m/>
    <m/>
    <m/>
    <m/>
    <m/>
    <m/>
    <m/>
  </r>
  <r>
    <s v="ASRES-00205"/>
    <s v="RES-00205"/>
    <s v="N"/>
    <s v="HuiLing Lau"/>
    <s v="RES 422 OHM 1% 0402"/>
    <s v="RESISTOR"/>
    <s v="JABIL CIRCUIT SPORE PTE LTD (IMAC)"/>
    <s v="YAGEO"/>
    <s v="RC0402FR-07422RL"/>
    <n v="17"/>
    <n v="10000"/>
    <n v="7192"/>
    <m/>
    <s v="Delivery"/>
    <m/>
    <n v="11252"/>
    <n v="0"/>
    <n v="0"/>
    <n v="11252"/>
    <n v="11252"/>
    <n v="2808"/>
    <n v="1440"/>
    <n v="1440"/>
    <n v="7004"/>
    <s v="Can cover demand"/>
    <n v="8.8999999999999995E-4"/>
    <m/>
    <n v="-8.8999999999999995E-4"/>
    <m/>
    <m/>
    <m/>
    <x v="53"/>
    <m/>
    <m/>
    <m/>
    <m/>
    <m/>
    <m/>
    <x v="1"/>
    <x v="11"/>
    <m/>
    <m/>
    <m/>
    <m/>
    <m/>
    <m/>
    <m/>
    <m/>
    <m/>
  </r>
  <r>
    <s v="ASRES-00206"/>
    <s v="RES-00206"/>
    <s v="N"/>
    <s v="HuiLing Lau"/>
    <s v="RES 26.1K OHM 1% 0402"/>
    <s v="RESISTOR"/>
    <s v="JABIL CIRCUIT SPORE PTE LTD (IMAC)"/>
    <s v="YAGEO"/>
    <s v="RC0402FR-0726K1L"/>
    <n v="17"/>
    <n v="10000"/>
    <n v="-5098"/>
    <m/>
    <s v="Delivery"/>
    <m/>
    <n v="19490"/>
    <n v="0"/>
    <n v="10000"/>
    <n v="19490"/>
    <n v="29490"/>
    <n v="15098"/>
    <n v="9029"/>
    <n v="8964"/>
    <n v="-4637"/>
    <s v="Cannot cover demand"/>
    <n v="4.6999999999999999E-4"/>
    <m/>
    <n v="-4.6999999999999999E-4"/>
    <m/>
    <m/>
    <m/>
    <x v="53"/>
    <m/>
    <m/>
    <m/>
    <m/>
    <m/>
    <m/>
    <x v="1"/>
    <x v="11"/>
    <m/>
    <m/>
    <m/>
    <m/>
    <m/>
    <m/>
    <m/>
    <m/>
    <m/>
  </r>
  <r>
    <s v="ASRES-00208"/>
    <s v="RES-00208"/>
    <s v="N"/>
    <s v="HuiLing Lau"/>
    <s v="RES, 15K OHM, 0.1%, 1/16W, 25PPM/C, 0402"/>
    <s v="RESISTOR"/>
    <s v="JABIL CIRCUIT SPORE PTE LTD (IMAC)"/>
    <s v="YAGEO"/>
    <s v="RT0402BRD0715KL"/>
    <n v="17"/>
    <n v="10000"/>
    <n v="7415"/>
    <m/>
    <s v="Delivery"/>
    <m/>
    <n v="5888"/>
    <n v="0"/>
    <n v="0"/>
    <n v="5888"/>
    <n v="5888"/>
    <n v="2585"/>
    <n v="1599"/>
    <n v="1699"/>
    <n v="1704"/>
    <s v="Can cover demand"/>
    <n v="2.9700000000000001E-2"/>
    <m/>
    <n v="-2.9700000000000001E-2"/>
    <m/>
    <m/>
    <m/>
    <x v="53"/>
    <m/>
    <m/>
    <m/>
    <m/>
    <m/>
    <m/>
    <x v="1"/>
    <x v="11"/>
    <m/>
    <m/>
    <m/>
    <m/>
    <m/>
    <m/>
    <m/>
    <m/>
    <m/>
  </r>
  <r>
    <s v="ASRES-00210"/>
    <s v="RES-00210"/>
    <s v="N"/>
    <s v="Siewean Lim"/>
    <s v="RES, 12.4K OHM, 1%, 0402"/>
    <s v="RESISTOR"/>
    <s v="JABIL CIRCUIT SPORE PTE LTD (IMAC)"/>
    <s v="YAGEO"/>
    <s v="RC0402FR-0712K4L"/>
    <n v="17"/>
    <n v="10000"/>
    <n v="-101044"/>
    <m/>
    <s v="Delivery"/>
    <m/>
    <n v="174758"/>
    <n v="0"/>
    <n v="0"/>
    <n v="174758"/>
    <n v="174758"/>
    <n v="111044"/>
    <n v="81040"/>
    <n v="44776"/>
    <n v="-17326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211"/>
    <s v="RES-00211"/>
    <s v="N"/>
    <s v="HuiLing Lau"/>
    <s v="RES, 316K OHM, 1%, 0402"/>
    <s v="RESISTOR"/>
    <s v="JABIL CIRCUIT SPORE PTE LTD (IMAC)"/>
    <s v="YAGEO"/>
    <s v="RC0402FR-07316KL"/>
    <n v="17"/>
    <n v="10000"/>
    <n v="10000"/>
    <m/>
    <s v="Delivery"/>
    <m/>
    <n v="702"/>
    <n v="0"/>
    <n v="0"/>
    <n v="702"/>
    <n v="702"/>
    <n v="0"/>
    <n v="0"/>
    <n v="0"/>
    <n v="702"/>
    <s v="No demand"/>
    <n v="8.8999999999999995E-4"/>
    <m/>
    <n v="-8.8999999999999995E-4"/>
    <m/>
    <m/>
    <m/>
    <x v="53"/>
    <m/>
    <m/>
    <m/>
    <m/>
    <m/>
    <m/>
    <x v="1"/>
    <x v="11"/>
    <m/>
    <m/>
    <m/>
    <m/>
    <m/>
    <m/>
    <m/>
    <m/>
    <m/>
  </r>
  <r>
    <s v="ASRES-00212"/>
    <s v="RES-00212"/>
    <s v="N"/>
    <s v="HuiLing Lau"/>
    <s v="RES 3.01M OHM 1% 0402"/>
    <s v="RESISTOR"/>
    <s v="JABIL CIRCUIT SPORE PTE LTD (IMAC)"/>
    <s v="YAGEO"/>
    <s v="RC0402FR-073M01L"/>
    <n v="17"/>
    <n v="10000"/>
    <n v="8902"/>
    <m/>
    <s v="Delivery"/>
    <m/>
    <n v="1356"/>
    <n v="0"/>
    <n v="0"/>
    <n v="1356"/>
    <n v="1356"/>
    <n v="1098"/>
    <n v="507"/>
    <n v="537"/>
    <n v="-249"/>
    <s v="Cannot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213"/>
    <s v="RES-00213"/>
    <s v="N"/>
    <s v="Siewean Lim"/>
    <s v="RES 162 OHM 1% 0402"/>
    <s v="RESISTOR"/>
    <s v="JABIL CIRCUIT SPORE PTE LTD (IMAC)"/>
    <s v="YAGEO"/>
    <s v="RC0402FR-07162RL"/>
    <n v="17"/>
    <n v="10000"/>
    <n v="-25974"/>
    <m/>
    <s v="Delivery"/>
    <m/>
    <n v="26897"/>
    <n v="10000"/>
    <n v="10000"/>
    <n v="36897"/>
    <n v="46897"/>
    <n v="35974"/>
    <n v="14562"/>
    <n v="14406"/>
    <n v="-23639"/>
    <s v="Cannot cover demand"/>
    <n v="5.5000000000000003E-4"/>
    <m/>
    <n v="-5.5000000000000003E-4"/>
    <m/>
    <m/>
    <m/>
    <x v="53"/>
    <m/>
    <m/>
    <m/>
    <m/>
    <m/>
    <m/>
    <x v="1"/>
    <x v="11"/>
    <m/>
    <m/>
    <m/>
    <m/>
    <m/>
    <m/>
    <m/>
    <m/>
    <m/>
  </r>
  <r>
    <s v="ASRES-00214"/>
    <s v="RES-00214"/>
    <s v="N"/>
    <s v="HuiLing Lau"/>
    <s v="RES 11.3K OHM 1% 0402"/>
    <s v="RESISTOR"/>
    <s v="JABIL CIRCUIT SPORE PTE LTD (IMAC)"/>
    <s v="YAGEO"/>
    <s v="RC0402FR-0711K3L"/>
    <n v="17"/>
    <n v="10000"/>
    <n v="5718"/>
    <m/>
    <s v="Delivery"/>
    <m/>
    <n v="8602"/>
    <n v="0"/>
    <n v="0"/>
    <n v="8602"/>
    <n v="8602"/>
    <n v="4282"/>
    <n v="3670"/>
    <n v="3537"/>
    <n v="650"/>
    <s v="Can cover demand"/>
    <n v="6.9999999999999999E-4"/>
    <m/>
    <n v="-6.9999999999999999E-4"/>
    <m/>
    <m/>
    <m/>
    <x v="53"/>
    <m/>
    <m/>
    <m/>
    <m/>
    <m/>
    <m/>
    <x v="1"/>
    <x v="11"/>
    <m/>
    <m/>
    <m/>
    <m/>
    <m/>
    <m/>
    <m/>
    <m/>
    <m/>
  </r>
  <r>
    <s v="ASRES-00215"/>
    <s v="RES-00215"/>
    <s v="N"/>
    <s v="Siewean Lim"/>
    <s v="RES 9.76K OHM 1% 0402"/>
    <s v="RESISTOR"/>
    <s v="JABIL CIRCUIT SPORE PTE LTD (IMAC)"/>
    <s v="YAGEO"/>
    <s v="RC0402FR-079K76L"/>
    <n v="17"/>
    <n v="10000"/>
    <n v="5667"/>
    <m/>
    <s v="Delivery"/>
    <m/>
    <n v="6983"/>
    <n v="0"/>
    <n v="0"/>
    <n v="6983"/>
    <n v="6983"/>
    <n v="4333"/>
    <n v="2926"/>
    <n v="2955"/>
    <n v="-276"/>
    <s v="Cannot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217"/>
    <s v="RES-00217"/>
    <s v="N"/>
    <s v="HuiLing Lau"/>
    <s v="RES 280K OHM 1% 0402"/>
    <s v="RESISTOR"/>
    <s v="JABIL CIRCUIT SPORE PTE LTD (IMAC)"/>
    <s v="YAGEO"/>
    <s v="RC0402FR-07280KL"/>
    <n v="17"/>
    <n v="10000"/>
    <n v="9862"/>
    <m/>
    <s v="Delivery"/>
    <m/>
    <n v="0"/>
    <n v="0"/>
    <n v="0"/>
    <n v="0"/>
    <n v="0"/>
    <n v="138"/>
    <n v="0"/>
    <n v="0"/>
    <n v="-138"/>
    <s v="Cannot cover demand"/>
    <n v="8.9999999999999998E-4"/>
    <m/>
    <n v="-8.9999999999999998E-4"/>
    <m/>
    <m/>
    <m/>
    <x v="53"/>
    <m/>
    <m/>
    <m/>
    <m/>
    <m/>
    <m/>
    <x v="1"/>
    <x v="11"/>
    <m/>
    <m/>
    <m/>
    <m/>
    <m/>
    <m/>
    <m/>
    <m/>
    <m/>
  </r>
  <r>
    <s v="ASRES-00219"/>
    <s v="RES-00219"/>
    <s v="N"/>
    <s v="HuiLing Lau"/>
    <s v="RES 133K OHM 1% 0402"/>
    <s v="RESISTOR"/>
    <s v="JABIL CIRCUIT SPORE PTE LTD (IMAC)"/>
    <s v="YAGEO"/>
    <s v="RC0402FR-07133KL"/>
    <n v="17"/>
    <n v="10000"/>
    <n v="-4814"/>
    <m/>
    <s v="Delivery"/>
    <m/>
    <n v="19840"/>
    <n v="0"/>
    <n v="10000"/>
    <n v="19840"/>
    <n v="29840"/>
    <n v="14814"/>
    <n v="9788"/>
    <n v="8837"/>
    <n v="-4762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223"/>
    <s v="RES-00223"/>
    <s v="N"/>
    <s v="Siewean Lim"/>
    <s v="RES 22.1K 1% 0402"/>
    <s v="RESISTOR"/>
    <s v="JABIL CIRCUIT SPORE PTE LTD (IMAC)"/>
    <s v="YAGEO"/>
    <s v="RC0402FR-0722K1L"/>
    <n v="17"/>
    <n v="10000"/>
    <n v="-377528"/>
    <m/>
    <s v="Delivery"/>
    <m/>
    <n v="270507"/>
    <n v="170000"/>
    <n v="50000"/>
    <n v="440507"/>
    <n v="490507"/>
    <n v="387528"/>
    <n v="140104"/>
    <n v="129832"/>
    <n v="-257125"/>
    <s v="Cannot cover demand"/>
    <n v="3.6000000000000002E-4"/>
    <m/>
    <n v="-3.6000000000000002E-4"/>
    <m/>
    <m/>
    <m/>
    <x v="53"/>
    <m/>
    <m/>
    <m/>
    <m/>
    <m/>
    <m/>
    <x v="1"/>
    <x v="11"/>
    <m/>
    <m/>
    <m/>
    <m/>
    <m/>
    <m/>
    <m/>
    <m/>
    <m/>
  </r>
  <r>
    <s v="ASRES-00224"/>
    <s v="RES-00224"/>
    <s v="N"/>
    <s v="HuiLing Lau"/>
    <s v="RES 4.75 OHMS 1206"/>
    <s v="RESISTOR"/>
    <s v="JABIL CIRCUIT SPORE PTE LTD (IMAC)"/>
    <s v="NICCOMP"/>
    <s v="NRC12F4R75TRF"/>
    <n v="15"/>
    <n v="50000"/>
    <n v="49628"/>
    <m/>
    <s v="Delivery"/>
    <m/>
    <n v="49039"/>
    <n v="0"/>
    <n v="0"/>
    <n v="49039"/>
    <n v="49039"/>
    <n v="372"/>
    <n v="134"/>
    <n v="69"/>
    <n v="48533"/>
    <s v="Can cover demand"/>
    <n v="5.4999999999999997E-3"/>
    <m/>
    <n v="-5.4999999999999997E-3"/>
    <m/>
    <m/>
    <m/>
    <x v="53"/>
    <m/>
    <m/>
    <m/>
    <m/>
    <m/>
    <m/>
    <x v="1"/>
    <x v="11"/>
    <m/>
    <m/>
    <m/>
    <m/>
    <m/>
    <m/>
    <m/>
    <m/>
    <m/>
  </r>
  <r>
    <s v="ASRES-00225"/>
    <s v="RES-00225"/>
    <s v="N"/>
    <s v="HuiLing Lau"/>
    <s v="RES 10 OHMS 1206 1%"/>
    <s v="RESISTOR"/>
    <s v="JABIL CIRCUIT SPORE PTE LTD (IMAC)"/>
    <s v="YAGEO"/>
    <s v="RC1206FR-0710RL"/>
    <n v="17"/>
    <n v="5000"/>
    <n v="5000"/>
    <m/>
    <s v="Delivery"/>
    <m/>
    <n v="0"/>
    <n v="0"/>
    <n v="0"/>
    <n v="0"/>
    <n v="0"/>
    <n v="0"/>
    <n v="0"/>
    <n v="0"/>
    <n v="0"/>
    <s v="No demand"/>
    <n v="2.2399999999999998E-3"/>
    <m/>
    <n v="-2.2399999999999998E-3"/>
    <m/>
    <m/>
    <m/>
    <x v="53"/>
    <m/>
    <m/>
    <m/>
    <m/>
    <m/>
    <m/>
    <x v="1"/>
    <x v="11"/>
    <m/>
    <m/>
    <m/>
    <m/>
    <m/>
    <m/>
    <m/>
    <m/>
    <m/>
  </r>
  <r>
    <s v="ASRES-00226"/>
    <s v="RES-00226"/>
    <s v="N"/>
    <s v="HuiLing Lau"/>
    <s v="RES 698 OHM 1% 0402"/>
    <s v="RESISTOR"/>
    <s v="JABIL CIRCUIT SPORE PTE LTD (IMAC)"/>
    <s v="YAGEO"/>
    <s v="RC0402FR-07698RL"/>
    <n v="17"/>
    <n v="10000"/>
    <n v="9968"/>
    <m/>
    <s v="Delivery"/>
    <m/>
    <n v="8837"/>
    <n v="0"/>
    <n v="0"/>
    <n v="8837"/>
    <n v="8837"/>
    <n v="32"/>
    <n v="42"/>
    <n v="42"/>
    <n v="8763"/>
    <s v="Can cover demand"/>
    <n v="5.2999999999999998E-4"/>
    <m/>
    <n v="-5.2999999999999998E-4"/>
    <m/>
    <m/>
    <m/>
    <x v="53"/>
    <m/>
    <m/>
    <m/>
    <m/>
    <m/>
    <m/>
    <x v="1"/>
    <x v="11"/>
    <m/>
    <m/>
    <m/>
    <m/>
    <m/>
    <m/>
    <m/>
    <m/>
    <m/>
  </r>
  <r>
    <s v="ASRES-00227"/>
    <s v="RES-00227"/>
    <s v="N"/>
    <s v="Siewean Lim"/>
    <s v="RES 402 OHM 1% 0402"/>
    <s v="RESISTOR"/>
    <s v="JABIL CIRCUIT SPORE PTE LTD (IMAC)"/>
    <s v="YAGEO"/>
    <s v="RC0402FR-07402RL"/>
    <n v="17"/>
    <n v="10000"/>
    <n v="-14584"/>
    <m/>
    <s v="Delivery"/>
    <m/>
    <n v="32574"/>
    <n v="0"/>
    <n v="10000"/>
    <n v="32574"/>
    <n v="42574"/>
    <n v="24584"/>
    <n v="18360"/>
    <n v="17145"/>
    <n v="-10370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228"/>
    <s v="RES-00228"/>
    <s v="N"/>
    <s v="Siewean Lim"/>
    <s v="RES 41.2K OHMS 1% 0402"/>
    <s v="RESISTOR"/>
    <s v="JABIL CIRCUIT SPORE PTE LTD (IMAC)"/>
    <s v="YAGEO"/>
    <s v="RC0402FR-0741K2L"/>
    <n v="17"/>
    <n v="10000"/>
    <n v="2115"/>
    <m/>
    <s v="Delivery"/>
    <m/>
    <n v="1883"/>
    <n v="10000"/>
    <n v="0"/>
    <n v="11883"/>
    <n v="11883"/>
    <n v="7885"/>
    <n v="4366"/>
    <n v="4116"/>
    <n v="-10368"/>
    <s v="Cannot cover demand"/>
    <n v="8.4000000000000003E-4"/>
    <m/>
    <n v="-8.4000000000000003E-4"/>
    <m/>
    <m/>
    <m/>
    <x v="53"/>
    <m/>
    <m/>
    <m/>
    <m/>
    <m/>
    <m/>
    <x v="1"/>
    <x v="11"/>
    <m/>
    <m/>
    <m/>
    <m/>
    <m/>
    <m/>
    <m/>
    <m/>
    <m/>
  </r>
  <r>
    <s v="ASRES-00229"/>
    <s v="RES-00229"/>
    <s v="N"/>
    <s v="HuiLing Lau"/>
    <s v="RES 21.5K OHM 1% 0402"/>
    <s v="RESISTOR"/>
    <s v="JABIL CIRCUIT SPORE PTE LTD (IMAC)"/>
    <s v="YAGEO"/>
    <s v="RC0402FR-0721K5L"/>
    <n v="17"/>
    <n v="10000"/>
    <n v="6190"/>
    <m/>
    <s v="Delivery"/>
    <m/>
    <n v="3370"/>
    <n v="0"/>
    <n v="10000"/>
    <n v="3370"/>
    <n v="13370"/>
    <n v="3810"/>
    <n v="1938"/>
    <n v="1738"/>
    <n v="-2378"/>
    <s v="Cannot cover demand"/>
    <n v="6.8999999999999997E-4"/>
    <m/>
    <n v="-6.8999999999999997E-4"/>
    <m/>
    <m/>
    <m/>
    <x v="53"/>
    <m/>
    <m/>
    <m/>
    <m/>
    <m/>
    <m/>
    <x v="1"/>
    <x v="11"/>
    <m/>
    <m/>
    <m/>
    <m/>
    <m/>
    <m/>
    <m/>
    <m/>
    <m/>
  </r>
  <r>
    <s v="ASRES-00230"/>
    <s v="RES-00230"/>
    <s v="N"/>
    <s v="HuiLing Lau"/>
    <s v="RES 432 OHM 1% 0402"/>
    <s v="RESISTOR"/>
    <s v="JABIL CIRCUIT SPORE PTE LTD (IMAC)"/>
    <s v="YAGEO"/>
    <s v="RC0402FR-07432RL"/>
    <n v="17"/>
    <n v="10000"/>
    <n v="4910"/>
    <m/>
    <s v="Delivery"/>
    <m/>
    <n v="5760"/>
    <n v="0"/>
    <n v="10000"/>
    <n v="5760"/>
    <n v="15760"/>
    <n v="5090"/>
    <n v="3178"/>
    <n v="3114"/>
    <n v="-2508"/>
    <s v="Cannot cover demand"/>
    <n v="6.8999999999999997E-4"/>
    <m/>
    <n v="-6.8999999999999997E-4"/>
    <m/>
    <m/>
    <m/>
    <x v="53"/>
    <m/>
    <m/>
    <m/>
    <m/>
    <m/>
    <m/>
    <x v="1"/>
    <x v="11"/>
    <m/>
    <m/>
    <m/>
    <m/>
    <m/>
    <m/>
    <m/>
    <m/>
    <m/>
  </r>
  <r>
    <s v="ASRES-00231"/>
    <s v="RES-00231"/>
    <s v="N"/>
    <s v="Siewean Lim"/>
    <s v="RES 332 OHM 1% 0402"/>
    <s v="RESISTOR"/>
    <s v="JABIL CIRCUIT SPORE PTE LTD (IMAC)"/>
    <s v="YAGEO"/>
    <s v="RC0402FR-07332RL"/>
    <n v="17"/>
    <n v="10000"/>
    <n v="-39038"/>
    <m/>
    <s v="Delivery"/>
    <m/>
    <n v="36858"/>
    <n v="30000"/>
    <n v="10000"/>
    <n v="66858"/>
    <n v="76858"/>
    <n v="49038"/>
    <n v="37305"/>
    <n v="15365"/>
    <n v="-49485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232"/>
    <s v="RES-00232"/>
    <s v="N"/>
    <s v="Siewean Lim"/>
    <s v="RES 7.15K OHM 1% 0402"/>
    <s v="RESISTOR"/>
    <s v="JABIL CIRCUIT SPORE PTE LTD (IMAC)"/>
    <s v="YAGEO"/>
    <s v="RC0402FR-077K15L"/>
    <n v="17"/>
    <n v="10000"/>
    <n v="-82642"/>
    <m/>
    <s v="Delivery"/>
    <m/>
    <n v="40180"/>
    <n v="60000"/>
    <n v="20000"/>
    <n v="100180"/>
    <n v="120180"/>
    <n v="92642"/>
    <n v="31729"/>
    <n v="29541"/>
    <n v="-84191"/>
    <s v="Cannot cover demand"/>
    <n v="5.5999999999999995E-4"/>
    <m/>
    <n v="-5.5999999999999995E-4"/>
    <m/>
    <m/>
    <m/>
    <x v="53"/>
    <m/>
    <m/>
    <m/>
    <m/>
    <m/>
    <m/>
    <x v="1"/>
    <x v="11"/>
    <m/>
    <m/>
    <m/>
    <m/>
    <m/>
    <m/>
    <m/>
    <m/>
    <m/>
  </r>
  <r>
    <s v="ASRES-00233"/>
    <s v="RES-00233"/>
    <s v="N"/>
    <s v="Siewean Lim"/>
    <s v="RES 820 OHM 1% 0402"/>
    <s v="RESISTOR"/>
    <s v="JABIL CIRCUIT SPORE PTE LTD (IMAC)"/>
    <s v="YAGEO"/>
    <s v="RC0402FR-07820RL"/>
    <n v="17"/>
    <n v="10000"/>
    <n v="6163"/>
    <m/>
    <s v="Delivery"/>
    <m/>
    <n v="267"/>
    <n v="0"/>
    <n v="0"/>
    <n v="267"/>
    <n v="267"/>
    <n v="3837"/>
    <n v="2361"/>
    <n v="2337"/>
    <n v="-5931"/>
    <s v="Cannot cover demand"/>
    <n v="6.9999999999999999E-4"/>
    <m/>
    <n v="-6.9999999999999999E-4"/>
    <m/>
    <m/>
    <m/>
    <x v="53"/>
    <m/>
    <m/>
    <m/>
    <m/>
    <m/>
    <m/>
    <x v="1"/>
    <x v="11"/>
    <m/>
    <m/>
    <m/>
    <m/>
    <m/>
    <m/>
    <m/>
    <m/>
    <m/>
  </r>
  <r>
    <s v="ASRES-00234"/>
    <s v="RES-00234"/>
    <s v="N"/>
    <s v="Siewean Lim"/>
    <s v="RES 16.2K OHM 1% 0402"/>
    <s v="RESISTOR"/>
    <s v="JABIL CIRCUIT SPORE PTE LTD (IMAC)"/>
    <s v="YAGEO"/>
    <s v="RC0402FR-0716K2L"/>
    <n v="17"/>
    <n v="10000"/>
    <n v="1839"/>
    <m/>
    <s v="Delivery"/>
    <m/>
    <n v="5834"/>
    <n v="0"/>
    <n v="10000"/>
    <n v="5834"/>
    <n v="15834"/>
    <n v="8161"/>
    <n v="4116"/>
    <n v="4040"/>
    <n v="-6443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235"/>
    <s v="RES-00235"/>
    <s v="N"/>
    <s v="Siewean Lim"/>
    <s v="RES 2.2K OHM 1% 0402"/>
    <s v="RESISTOR"/>
    <s v="JABIL CIRCUIT SPORE PTE LTD (IMAC)"/>
    <s v="YAGEO"/>
    <s v="RC0402FR-072K2L"/>
    <n v="17"/>
    <n v="10000"/>
    <n v="-119860"/>
    <m/>
    <s v="Delivery"/>
    <m/>
    <n v="90545"/>
    <n v="40000"/>
    <n v="50000"/>
    <n v="130545"/>
    <n v="180545"/>
    <n v="129860"/>
    <n v="73092"/>
    <n v="62438"/>
    <n v="-112407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236"/>
    <s v="RES-00236"/>
    <s v="N"/>
    <s v="HuiLing Lau"/>
    <s v="RES 20.5K OHM 1% 0402"/>
    <s v="RESISTOR"/>
    <s v="JABIL CIRCUIT SPORE PTE LTD (IMAC)"/>
    <s v="YAGEO"/>
    <s v="RC0402FR-0720K5L"/>
    <n v="17"/>
    <n v="10000"/>
    <n v="-7684"/>
    <m/>
    <s v="Delivery"/>
    <m/>
    <n v="14954"/>
    <n v="10000"/>
    <n v="10000"/>
    <n v="24954"/>
    <n v="34954"/>
    <n v="17684"/>
    <n v="12505"/>
    <n v="13385"/>
    <n v="-15235"/>
    <s v="Cannot cover demand"/>
    <n v="2.2799999999999999E-3"/>
    <m/>
    <n v="-2.2799999999999999E-3"/>
    <m/>
    <m/>
    <m/>
    <x v="53"/>
    <m/>
    <m/>
    <m/>
    <m/>
    <m/>
    <m/>
    <x v="1"/>
    <x v="11"/>
    <m/>
    <m/>
    <m/>
    <m/>
    <m/>
    <m/>
    <m/>
    <m/>
    <m/>
  </r>
  <r>
    <s v="ASRES-00237"/>
    <s v="RES-00237"/>
    <s v="N"/>
    <s v="Siewean Lim"/>
    <s v="RES 27K OHM 1% 0402"/>
    <s v="RESISTOR"/>
    <s v="JABIL CIRCUIT SPORE PTE LTD (IMAC)"/>
    <s v="YAGEO"/>
    <s v="RC0402FR-0727KL"/>
    <n v="17"/>
    <n v="10000"/>
    <n v="561"/>
    <m/>
    <s v="Delivery"/>
    <m/>
    <n v="15176"/>
    <n v="0"/>
    <n v="0"/>
    <n v="15176"/>
    <n v="15176"/>
    <n v="9439"/>
    <n v="3254"/>
    <n v="3247"/>
    <n v="2483"/>
    <s v="Can cover demand"/>
    <n v="6.9999999999999999E-4"/>
    <m/>
    <n v="-6.9999999999999999E-4"/>
    <m/>
    <m/>
    <m/>
    <x v="53"/>
    <m/>
    <m/>
    <m/>
    <m/>
    <m/>
    <m/>
    <x v="1"/>
    <x v="11"/>
    <m/>
    <m/>
    <m/>
    <m/>
    <m/>
    <m/>
    <m/>
    <m/>
    <m/>
  </r>
  <r>
    <s v="ASRES-00238"/>
    <s v="RES-00238"/>
    <s v="N"/>
    <s v="Siewean Lim"/>
    <s v="RES 3.01K OHM 1% 0402"/>
    <s v="RESISTOR"/>
    <s v="JABIL CIRCUIT SPORE PTE LTD (IMAC)"/>
    <s v="YAGEO"/>
    <s v="RC0402FR-073K01L"/>
    <n v="17"/>
    <n v="10000"/>
    <n v="-190381"/>
    <m/>
    <s v="Delivery"/>
    <m/>
    <n v="134069"/>
    <n v="80000"/>
    <n v="50000"/>
    <n v="214069"/>
    <n v="264069"/>
    <n v="200381"/>
    <n v="84848"/>
    <n v="77942"/>
    <n v="-151160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239"/>
    <s v="RES-00239"/>
    <s v="N"/>
    <s v="Siewean Lim"/>
    <s v="RES 3.92K OHM 1% 0402"/>
    <s v="RESISTOR"/>
    <s v="JABIL CIRCUIT SPORE PTE LTD (IMAC)"/>
    <s v="YAGEO"/>
    <s v="RC0402FR-073K92L"/>
    <n v="17"/>
    <n v="10000"/>
    <n v="-10177"/>
    <m/>
    <s v="Delivery"/>
    <m/>
    <n v="19541"/>
    <n v="0"/>
    <n v="10000"/>
    <n v="19541"/>
    <n v="29541"/>
    <n v="20177"/>
    <n v="11475"/>
    <n v="10052"/>
    <n v="-12111"/>
    <s v="Cannot cover demand"/>
    <n v="1.08E-3"/>
    <m/>
    <n v="-1.08E-3"/>
    <m/>
    <m/>
    <m/>
    <x v="53"/>
    <m/>
    <m/>
    <m/>
    <m/>
    <m/>
    <m/>
    <x v="1"/>
    <x v="11"/>
    <m/>
    <m/>
    <m/>
    <m/>
    <m/>
    <m/>
    <m/>
    <m/>
    <m/>
  </r>
  <r>
    <s v="ASRES-00240"/>
    <s v="RES-00240"/>
    <s v="N"/>
    <s v="HuiLing Lau"/>
    <s v="RES 32.4K OHM 1% 0402"/>
    <s v="RESISTOR"/>
    <s v="JABIL CIRCUIT SPORE PTE LTD (IMAC)"/>
    <s v="WALSIN"/>
    <s v="WR04X3242FTL"/>
    <n v="13"/>
    <n v="10000"/>
    <n v="8011"/>
    <m/>
    <s v="Delivery"/>
    <m/>
    <n v="9504"/>
    <n v="0"/>
    <n v="0"/>
    <n v="9504"/>
    <n v="9504"/>
    <n v="1989"/>
    <n v="1479"/>
    <n v="1475"/>
    <n v="6036"/>
    <s v="Can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241"/>
    <s v="RES-00241"/>
    <s v="N"/>
    <s v="Siewean Lim"/>
    <s v="RES 39.2K OHM 1% 0402"/>
    <s v="RESISTOR"/>
    <s v="JABIL CIRCUIT SPORE PTE LTD (IMAC)"/>
    <s v="YAGEO"/>
    <s v="RC0402FR-0739K2L"/>
    <n v="17"/>
    <n v="10000"/>
    <n v="-64466"/>
    <m/>
    <s v="Delivery"/>
    <m/>
    <n v="49914"/>
    <n v="20000"/>
    <n v="40000"/>
    <n v="69914"/>
    <n v="109914"/>
    <n v="74466"/>
    <n v="51198"/>
    <n v="43293"/>
    <n v="-75750"/>
    <s v="Cannot cover demand"/>
    <n v="3.6000000000000002E-4"/>
    <m/>
    <n v="-3.6000000000000002E-4"/>
    <m/>
    <m/>
    <m/>
    <x v="53"/>
    <m/>
    <m/>
    <m/>
    <m/>
    <m/>
    <m/>
    <x v="1"/>
    <x v="11"/>
    <m/>
    <m/>
    <m/>
    <m/>
    <m/>
    <m/>
    <m/>
    <m/>
    <m/>
  </r>
  <r>
    <s v="ASRES-00242"/>
    <s v="RES-00242"/>
    <s v="N"/>
    <s v="Siewean Lim"/>
    <s v="RES 4.22K OHM 1% 0402"/>
    <s v="RESISTOR"/>
    <s v="JABIL CIRCUIT SPORE PTE LTD (IMAC)"/>
    <s v="YAGEO"/>
    <s v="RC0402FR-074K22L"/>
    <n v="17"/>
    <n v="10000"/>
    <n v="-23337"/>
    <m/>
    <s v="Delivery"/>
    <m/>
    <n v="19795"/>
    <n v="20000"/>
    <n v="10000"/>
    <n v="39795"/>
    <n v="49795"/>
    <n v="33337"/>
    <n v="20154"/>
    <n v="18344"/>
    <n v="-33696"/>
    <s v="Cannot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243"/>
    <s v="RES-00243"/>
    <s v="N"/>
    <s v="HuiLing Lau"/>
    <s v="RES 6.2K OHM 1% 0402"/>
    <s v="RESISTOR"/>
    <s v="JABIL CIRCUIT SPORE PTE LTD (IMAC)"/>
    <s v="YAGEO"/>
    <s v="RC0402FR-076K2L"/>
    <n v="17"/>
    <n v="10000"/>
    <n v="8925"/>
    <m/>
    <s v="Delivery"/>
    <m/>
    <n v="10338"/>
    <n v="0"/>
    <n v="0"/>
    <n v="10338"/>
    <n v="10338"/>
    <n v="1075"/>
    <n v="932"/>
    <n v="955"/>
    <n v="8331"/>
    <s v="Can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244"/>
    <s v="RES-00244"/>
    <s v="N"/>
    <s v="HuiLing Lau"/>
    <s v="RES 8.45K OHM 1% 0402"/>
    <s v="RESISTOR"/>
    <s v="JABIL CIRCUIT SPORE PTE LTD (IMAC)"/>
    <s v="YAGEO"/>
    <s v="RC0402FR-078K45L"/>
    <n v="17"/>
    <n v="10000"/>
    <n v="6535"/>
    <m/>
    <s v="Delivery"/>
    <m/>
    <n v="2635"/>
    <n v="10000"/>
    <n v="0"/>
    <n v="12635"/>
    <n v="12635"/>
    <n v="3465"/>
    <n v="2064"/>
    <n v="1159"/>
    <n v="-2894"/>
    <s v="Cannot cover demand"/>
    <n v="1.98E-3"/>
    <m/>
    <n v="-1.98E-3"/>
    <m/>
    <m/>
    <m/>
    <x v="53"/>
    <m/>
    <m/>
    <m/>
    <m/>
    <m/>
    <m/>
    <x v="1"/>
    <x v="11"/>
    <m/>
    <m/>
    <m/>
    <m/>
    <m/>
    <m/>
    <m/>
    <m/>
    <m/>
  </r>
  <r>
    <s v="ASRES-00245"/>
    <s v="RES-00245"/>
    <s v="N"/>
    <s v="Siewean Lim"/>
    <s v="RES 118K OHM 1% 0402"/>
    <s v="RESISTOR"/>
    <s v="JABIL CIRCUIT SPORE PTE LTD (IMAC)"/>
    <s v="YAGEO"/>
    <s v="RC0402FR-07118KL"/>
    <n v="17"/>
    <n v="10000"/>
    <n v="-7680"/>
    <m/>
    <s v="Delivery"/>
    <m/>
    <n v="24387"/>
    <n v="0"/>
    <n v="0"/>
    <n v="24387"/>
    <n v="24387"/>
    <n v="17680"/>
    <n v="12611"/>
    <n v="12516"/>
    <n v="-5904"/>
    <s v="Cannot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246"/>
    <s v="RES-00246"/>
    <s v="N"/>
    <s v="Siewean Lim"/>
    <s v="RES 56.2K OHM 1% 0402"/>
    <s v="RESISTOR"/>
    <s v="JABIL CIRCUIT SPORE PTE LTD (IMAC)"/>
    <s v="YAGEO"/>
    <s v="RC0402FR-0756K2L"/>
    <n v="17"/>
    <n v="10000"/>
    <n v="-9335"/>
    <m/>
    <s v="Delivery"/>
    <m/>
    <n v="15627"/>
    <n v="0"/>
    <n v="20000"/>
    <n v="15627"/>
    <n v="35627"/>
    <n v="19335"/>
    <n v="12534"/>
    <n v="9574"/>
    <n v="-16242"/>
    <s v="Cannot cover demand"/>
    <n v="7.6000000000000004E-4"/>
    <m/>
    <n v="-7.6000000000000004E-4"/>
    <m/>
    <m/>
    <m/>
    <x v="53"/>
    <m/>
    <m/>
    <m/>
    <m/>
    <m/>
    <m/>
    <x v="1"/>
    <x v="11"/>
    <m/>
    <m/>
    <m/>
    <m/>
    <m/>
    <m/>
    <m/>
    <m/>
    <m/>
  </r>
  <r>
    <s v="ASRES-00247"/>
    <s v="RES-00247"/>
    <s v="N"/>
    <s v="Siewean Lim"/>
    <s v="RES 28K OHM 1% 0402"/>
    <s v="RESISTOR"/>
    <s v="JABIL CIRCUIT SPORE PTE LTD (IMAC)"/>
    <s v="YAGEO"/>
    <s v="RC0402FR-0728KL"/>
    <n v="17"/>
    <n v="10000"/>
    <n v="4453"/>
    <m/>
    <s v="Delivery"/>
    <m/>
    <n v="9970"/>
    <n v="0"/>
    <n v="0"/>
    <n v="9970"/>
    <n v="9970"/>
    <n v="5547"/>
    <n v="4217"/>
    <n v="4077"/>
    <n v="206"/>
    <s v="Can cover demand"/>
    <n v="1.4E-3"/>
    <m/>
    <n v="-1.4E-3"/>
    <m/>
    <m/>
    <m/>
    <x v="53"/>
    <m/>
    <m/>
    <m/>
    <m/>
    <m/>
    <m/>
    <x v="1"/>
    <x v="11"/>
    <m/>
    <m/>
    <m/>
    <m/>
    <m/>
    <m/>
    <m/>
    <m/>
    <m/>
  </r>
  <r>
    <s v="ASRES-00248"/>
    <s v="RES-00248"/>
    <s v="N"/>
    <s v="HuiLing Lau"/>
    <s v="RES 8.45K OHM 1% 0402"/>
    <s v="RESISTOR"/>
    <s v="JABIL CIRCUIT SPORE PTE LTD (IMAC)"/>
    <s v="YAGEO"/>
    <s v="RC0402FR-078K45L"/>
    <n v="17"/>
    <n v="10000"/>
    <n v="8515"/>
    <m/>
    <s v="Delivery"/>
    <m/>
    <n v="4328"/>
    <n v="0"/>
    <n v="0"/>
    <n v="4328"/>
    <n v="4328"/>
    <n v="1485"/>
    <n v="1157"/>
    <n v="1180"/>
    <n v="1686"/>
    <s v="Can cover demand"/>
    <n v="5.0000000000000001E-3"/>
    <m/>
    <n v="-5.0000000000000001E-3"/>
    <m/>
    <m/>
    <m/>
    <x v="53"/>
    <m/>
    <m/>
    <m/>
    <m/>
    <m/>
    <m/>
    <x v="1"/>
    <x v="11"/>
    <m/>
    <m/>
    <m/>
    <m/>
    <m/>
    <m/>
    <m/>
    <m/>
    <m/>
  </r>
  <r>
    <s v="ASRES-00249"/>
    <s v="RES-00249"/>
    <s v="N"/>
    <s v="HuiLing Lau"/>
    <s v="RES 140K OHM 1% 0402"/>
    <s v="RESISTOR"/>
    <s v="JABIL CIRCUIT SPORE PTE LTD (IMAC)"/>
    <s v="YAGEO"/>
    <s v="RC0402FR-07140KL"/>
    <n v="17"/>
    <n v="10000"/>
    <n v="-56174"/>
    <m/>
    <s v="Delivery"/>
    <m/>
    <n v="52717"/>
    <n v="20000"/>
    <n v="20000"/>
    <n v="72717"/>
    <n v="92717"/>
    <n v="66174"/>
    <n v="41998"/>
    <n v="35116"/>
    <n v="-55455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250"/>
    <s v="RES-00250"/>
    <s v="N"/>
    <s v="HuiLing Lau"/>
    <s v="RES 71.5K OHM 1% 0402"/>
    <s v="RESISTOR"/>
    <s v="JABIL CIRCUIT SPORE PTE LTD (IMAC)"/>
    <s v="YAGEO"/>
    <s v="RC0402FR-0771K5L"/>
    <n v="17"/>
    <n v="10000"/>
    <n v="8562"/>
    <m/>
    <s v="Delivery"/>
    <m/>
    <n v="1521"/>
    <n v="0"/>
    <n v="10000"/>
    <n v="1521"/>
    <n v="11521"/>
    <n v="1438"/>
    <n v="189"/>
    <n v="189"/>
    <n v="-106"/>
    <s v="Cannot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252"/>
    <s v="RES-00252"/>
    <s v="N"/>
    <s v="Siewean Lim"/>
    <s v="RES 24.9K OHM 1% 0402"/>
    <s v="RESISTOR"/>
    <s v="JABIL CIRCUIT SPORE PTE LTD (IMAC)"/>
    <s v="YAGEO"/>
    <s v="RC0402FR-0724K9L"/>
    <n v="17"/>
    <n v="10000"/>
    <n v="-94133"/>
    <m/>
    <s v="Delivery"/>
    <m/>
    <n v="84356"/>
    <n v="20000"/>
    <n v="40000"/>
    <n v="104356"/>
    <n v="144356"/>
    <n v="104133"/>
    <n v="52023"/>
    <n v="49700"/>
    <n v="-71800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253"/>
    <s v="RES-00253"/>
    <s v="N"/>
    <s v="Siewean Lim"/>
    <s v="RES 12K OHM 1% 0402"/>
    <s v="RESISTOR"/>
    <s v="JABIL CIRCUIT SPORE PTE LTD (IMAC)"/>
    <s v="YAGEO"/>
    <s v="RC0402FR-0712KL"/>
    <n v="17"/>
    <n v="10000"/>
    <n v="-82243"/>
    <m/>
    <s v="Delivery"/>
    <m/>
    <n v="59359"/>
    <n v="50000"/>
    <n v="20000"/>
    <n v="109359"/>
    <n v="129359"/>
    <n v="92243"/>
    <n v="44899"/>
    <n v="43919"/>
    <n v="-77783"/>
    <s v="Cannot cover demand"/>
    <n v="7.6000000000000004E-4"/>
    <m/>
    <n v="-7.6000000000000004E-4"/>
    <m/>
    <m/>
    <m/>
    <x v="53"/>
    <m/>
    <m/>
    <m/>
    <m/>
    <m/>
    <m/>
    <x v="1"/>
    <x v="11"/>
    <m/>
    <m/>
    <m/>
    <m/>
    <m/>
    <m/>
    <m/>
    <m/>
    <m/>
  </r>
  <r>
    <s v="ASRES-00254"/>
    <s v="RES-00254"/>
    <s v="N"/>
    <s v="HuiLing Lau"/>
    <s v="RES 536K OHM 1% 0402"/>
    <s v="RESISTOR"/>
    <s v="JABIL CIRCUIT SPORE PTE LTD (IMAC)"/>
    <s v="YAGEO"/>
    <s v="RC0402FR-07536KL"/>
    <n v="17"/>
    <n v="10000"/>
    <n v="8139"/>
    <m/>
    <s v="Delivery"/>
    <m/>
    <n v="10471"/>
    <n v="0"/>
    <n v="0"/>
    <n v="10471"/>
    <n v="10471"/>
    <n v="1861"/>
    <n v="1727"/>
    <n v="1746"/>
    <n v="6883"/>
    <s v="Can cover demand"/>
    <n v="1.9599999999999999E-3"/>
    <m/>
    <n v="-1.9599999999999999E-3"/>
    <m/>
    <m/>
    <m/>
    <x v="53"/>
    <m/>
    <m/>
    <m/>
    <m/>
    <m/>
    <m/>
    <x v="1"/>
    <x v="11"/>
    <m/>
    <m/>
    <m/>
    <m/>
    <m/>
    <m/>
    <m/>
    <m/>
    <m/>
  </r>
  <r>
    <s v="ASRES-00255"/>
    <s v="RES-00255"/>
    <s v="N"/>
    <s v="Siewean Lim"/>
    <s v="RES 267K OHM 1% 0402"/>
    <s v="RESISTOR"/>
    <s v="JABIL CIRCUIT SPORE PTE LTD (IMAC)"/>
    <s v="YAGEO"/>
    <s v="RC0402FR-07267KL"/>
    <n v="17"/>
    <n v="10000"/>
    <n v="-135346"/>
    <m/>
    <s v="Delivery"/>
    <m/>
    <n v="117514"/>
    <n v="20000"/>
    <n v="60000"/>
    <n v="137514"/>
    <n v="197514"/>
    <n v="145346"/>
    <n v="67320"/>
    <n v="64386"/>
    <n v="-95152"/>
    <s v="Cannot cover demand"/>
    <n v="9.6000000000000002E-4"/>
    <m/>
    <n v="-9.6000000000000002E-4"/>
    <m/>
    <m/>
    <m/>
    <x v="53"/>
    <m/>
    <m/>
    <m/>
    <m/>
    <m/>
    <m/>
    <x v="1"/>
    <x v="11"/>
    <m/>
    <m/>
    <m/>
    <m/>
    <m/>
    <m/>
    <m/>
    <m/>
    <m/>
  </r>
  <r>
    <s v="ASRES-00256"/>
    <s v="RES-00256"/>
    <s v="N"/>
    <s v="HuiLing Lau"/>
    <s v="RES, 1.2 OHM, 5%, 1210, 0.5W"/>
    <s v="RESISTOR"/>
    <s v="JABIL CIRCUIT SPORE PTE LTD (IMAC)"/>
    <s v="YAGEO"/>
    <s v="RC1210JR-071R2L"/>
    <n v="17"/>
    <n v="5000"/>
    <n v="5000"/>
    <m/>
    <s v="Delivery"/>
    <m/>
    <n v="5000"/>
    <n v="0"/>
    <n v="0"/>
    <n v="5000"/>
    <n v="5000"/>
    <n v="0"/>
    <n v="0"/>
    <n v="0"/>
    <n v="5000"/>
    <s v="No demand"/>
    <n v="1.95E-2"/>
    <m/>
    <n v="-1.95E-2"/>
    <m/>
    <m/>
    <m/>
    <x v="53"/>
    <m/>
    <m/>
    <m/>
    <m/>
    <m/>
    <m/>
    <x v="1"/>
    <x v="11"/>
    <m/>
    <m/>
    <m/>
    <m/>
    <m/>
    <m/>
    <m/>
    <m/>
    <m/>
  </r>
  <r>
    <s v="ASRES-00258"/>
    <s v="RES-00258"/>
    <s v="N"/>
    <s v="Eeling Khuan"/>
    <s v="RES 0.3 OHM 1% 2512 2W"/>
    <s v="RESISTOR"/>
    <s v="JABIL CIRCUIT SPORE PTE LTD (IMAC)"/>
    <s v="SEIELECT"/>
    <s v="CSRN2512FKR300"/>
    <n v="11"/>
    <n v="1000"/>
    <n v="1000"/>
    <m/>
    <s v="Delivery"/>
    <m/>
    <n v="98"/>
    <n v="0"/>
    <n v="0"/>
    <n v="98"/>
    <n v="98"/>
    <n v="0"/>
    <n v="0"/>
    <n v="0"/>
    <n v="98"/>
    <s v="No demand"/>
    <n v="0.17"/>
    <m/>
    <n v="-0.17"/>
    <m/>
    <m/>
    <m/>
    <x v="53"/>
    <m/>
    <m/>
    <m/>
    <m/>
    <m/>
    <m/>
    <x v="1"/>
    <x v="11"/>
    <m/>
    <m/>
    <m/>
    <m/>
    <m/>
    <m/>
    <m/>
    <m/>
    <m/>
  </r>
  <r>
    <s v="ASRES-00261"/>
    <s v="RES-00261"/>
    <s v="N"/>
    <s v="Siewean Lim"/>
    <s v="RES 27.4K OHM 1% 0402"/>
    <s v="RESISTOR"/>
    <s v="JABIL CIRCUIT SPORE PTE LTD (IMAC)"/>
    <s v="YAGEO"/>
    <s v="RC0402FR-0727K4L"/>
    <n v="17"/>
    <n v="10000"/>
    <n v="-145596"/>
    <m/>
    <s v="Delivery"/>
    <m/>
    <n v="110577"/>
    <n v="30000"/>
    <n v="60000"/>
    <n v="140577"/>
    <n v="200577"/>
    <n v="155596"/>
    <n v="72751"/>
    <n v="61256"/>
    <n v="-117770"/>
    <s v="Cannot cover demand"/>
    <n v="1.01E-3"/>
    <m/>
    <n v="-1.01E-3"/>
    <m/>
    <m/>
    <m/>
    <x v="53"/>
    <m/>
    <m/>
    <m/>
    <m/>
    <m/>
    <m/>
    <x v="1"/>
    <x v="11"/>
    <m/>
    <m/>
    <m/>
    <m/>
    <m/>
    <m/>
    <m/>
    <m/>
    <m/>
  </r>
  <r>
    <s v="ASRES-00262"/>
    <s v="RES-00262"/>
    <s v="N"/>
    <s v="HuiLing Lau"/>
    <s v="RES 84.5K OHM 1/10W 1% 0402"/>
    <s v="RESISTOR"/>
    <s v="JABIL CIRCUIT SPORE PTE LTD (IMAC)"/>
    <s v="YAGEO"/>
    <s v="RC0402FR-0784K5L"/>
    <n v="17"/>
    <n v="10000"/>
    <n v="-489"/>
    <m/>
    <s v="Delivery"/>
    <m/>
    <n v="22501"/>
    <n v="0"/>
    <n v="0"/>
    <n v="22501"/>
    <n v="22501"/>
    <n v="10489"/>
    <n v="6749"/>
    <n v="6759"/>
    <n v="5263"/>
    <s v="Can cover demand"/>
    <n v="8.4000000000000003E-4"/>
    <m/>
    <n v="-8.4000000000000003E-4"/>
    <m/>
    <m/>
    <m/>
    <x v="53"/>
    <m/>
    <m/>
    <m/>
    <m/>
    <m/>
    <m/>
    <x v="1"/>
    <x v="11"/>
    <m/>
    <m/>
    <m/>
    <m/>
    <m/>
    <m/>
    <m/>
    <m/>
    <m/>
  </r>
  <r>
    <s v="ASRES-00265"/>
    <s v="RES-00265"/>
    <s v="N"/>
    <s v="Siewean Lim"/>
    <s v="RES 16.5K OHM 1% 0402"/>
    <s v="RESISTOR"/>
    <s v="JABIL CIRCUIT SPORE PTE LTD (IMAC)"/>
    <s v="YAGEO"/>
    <s v="RC0402FR-0716K5L"/>
    <n v="17"/>
    <n v="10000"/>
    <n v="-83613"/>
    <m/>
    <s v="Delivery"/>
    <m/>
    <n v="52282"/>
    <n v="40000"/>
    <n v="40000"/>
    <n v="92282"/>
    <n v="132282"/>
    <n v="93613"/>
    <n v="46459"/>
    <n v="35364"/>
    <n v="-87790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266"/>
    <s v="RES-00266"/>
    <s v="N"/>
    <s v="Siewean Lim"/>
    <s v="RES, 22.6 OHM, 0.1W,1%, 0603"/>
    <s v="RESISTOR"/>
    <s v="JABIL CIRCUIT SPORE PTE LTD (IMAC)"/>
    <s v="YAGEO"/>
    <s v="RC0603FR-0722R6L"/>
    <n v="17"/>
    <n v="5000"/>
    <n v="1827"/>
    <m/>
    <s v="Delivery"/>
    <m/>
    <n v="5380"/>
    <n v="0"/>
    <n v="0"/>
    <n v="5380"/>
    <n v="5380"/>
    <n v="3173"/>
    <n v="2265"/>
    <n v="2310"/>
    <n v="-58"/>
    <s v="Cannot cover demand"/>
    <n v="5.6999999999999998E-4"/>
    <m/>
    <n v="-5.6999999999999998E-4"/>
    <m/>
    <m/>
    <m/>
    <x v="53"/>
    <m/>
    <m/>
    <m/>
    <m/>
    <m/>
    <m/>
    <x v="1"/>
    <x v="11"/>
    <m/>
    <m/>
    <m/>
    <m/>
    <m/>
    <m/>
    <m/>
    <m/>
    <m/>
  </r>
  <r>
    <s v="ASRES-00267"/>
    <s v="RES-00267"/>
    <s v="N"/>
    <s v="Siewean Lim"/>
    <s v="RES 53.6K OHM 1% 0402"/>
    <s v="RESISTOR"/>
    <s v="JABIL CIRCUIT SPORE PTE LTD (IMAC)"/>
    <s v="YAGEO"/>
    <s v="RC0402FR-0753K6L"/>
    <n v="17"/>
    <n v="10000"/>
    <n v="-363272"/>
    <m/>
    <s v="Delivery"/>
    <m/>
    <n v="407148"/>
    <n v="90000"/>
    <n v="0"/>
    <n v="497148"/>
    <n v="497148"/>
    <n v="373272"/>
    <n v="177563"/>
    <n v="161794"/>
    <n v="-143687"/>
    <s v="Cannot cover demand"/>
    <n v="9.6000000000000002E-4"/>
    <m/>
    <n v="-9.6000000000000002E-4"/>
    <m/>
    <m/>
    <m/>
    <x v="53"/>
    <m/>
    <m/>
    <m/>
    <m/>
    <m/>
    <m/>
    <x v="1"/>
    <x v="11"/>
    <m/>
    <m/>
    <m/>
    <m/>
    <m/>
    <m/>
    <m/>
    <m/>
    <m/>
  </r>
  <r>
    <s v="ASRES-00268"/>
    <s v="RES-00268"/>
    <s v="N"/>
    <s v="HuiLing Lau"/>
    <s v="RES 91K OHMS 1% 0402"/>
    <s v="RESISTOR"/>
    <s v="JABIL CIRCUIT SPORE PTE LTD (IMAC)"/>
    <s v="YAGEO"/>
    <s v="RC0402FR-0791KL"/>
    <n v="17"/>
    <n v="10000"/>
    <n v="3736"/>
    <m/>
    <s v="Delivery"/>
    <m/>
    <n v="6780"/>
    <n v="0"/>
    <n v="10000"/>
    <n v="6780"/>
    <n v="16780"/>
    <n v="6264"/>
    <n v="2356"/>
    <n v="2432"/>
    <n v="-1840"/>
    <s v="Cannot cover demand"/>
    <n v="2.6199999999999999E-3"/>
    <m/>
    <n v="-2.6199999999999999E-3"/>
    <m/>
    <m/>
    <m/>
    <x v="53"/>
    <m/>
    <m/>
    <m/>
    <m/>
    <m/>
    <m/>
    <x v="1"/>
    <x v="11"/>
    <m/>
    <m/>
    <m/>
    <m/>
    <m/>
    <m/>
    <m/>
    <m/>
    <m/>
  </r>
  <r>
    <s v="ASRES-00269"/>
    <s v="RES-00269"/>
    <s v="N"/>
    <s v="Siewean Lim"/>
    <s v="RES, 100 OHM, 1%, 0201"/>
    <s v="RESISTOR"/>
    <s v="JABIL CIRCUIT SPORE PTE LTD (IMAC)"/>
    <s v="YAGEO"/>
    <s v="RC0201FR-07100RL"/>
    <n v="17"/>
    <n v="10000"/>
    <n v="-703434"/>
    <m/>
    <s v="Delivery"/>
    <m/>
    <n v="494149"/>
    <n v="120000"/>
    <n v="320000"/>
    <n v="614149"/>
    <n v="934149"/>
    <n v="713434"/>
    <n v="340216"/>
    <n v="356529"/>
    <n v="-559501"/>
    <s v="Cannot cover demand"/>
    <n v="8.9999999999999998E-4"/>
    <m/>
    <n v="-8.9999999999999998E-4"/>
    <m/>
    <m/>
    <m/>
    <x v="53"/>
    <m/>
    <m/>
    <m/>
    <m/>
    <m/>
    <m/>
    <x v="1"/>
    <x v="11"/>
    <m/>
    <m/>
    <m/>
    <m/>
    <m/>
    <m/>
    <m/>
    <m/>
    <m/>
  </r>
  <r>
    <s v="ASRES-00270"/>
    <s v="RES-00270"/>
    <s v="N"/>
    <s v="Siewean Lim"/>
    <s v="RES 2 OHM 1% 1206"/>
    <s v="RESISTOR"/>
    <s v="JABIL CIRCUIT SPORE PTE LTD (IMAC)"/>
    <s v="YAGEO"/>
    <s v="RC1206FR-072RL"/>
    <n v="17"/>
    <n v="5000"/>
    <n v="-8634"/>
    <m/>
    <s v="Delivery"/>
    <m/>
    <n v="6147"/>
    <n v="10000"/>
    <n v="5000"/>
    <n v="16147"/>
    <n v="21147"/>
    <n v="13634"/>
    <n v="7942"/>
    <n v="8046"/>
    <n v="-15429"/>
    <s v="Cannot cover demand"/>
    <n v="4.5100000000000001E-3"/>
    <m/>
    <n v="-4.5100000000000001E-3"/>
    <m/>
    <m/>
    <m/>
    <x v="53"/>
    <m/>
    <m/>
    <m/>
    <m/>
    <m/>
    <m/>
    <x v="1"/>
    <x v="11"/>
    <m/>
    <m/>
    <m/>
    <m/>
    <m/>
    <m/>
    <m/>
    <m/>
    <m/>
  </r>
  <r>
    <s v="ASRES-00271"/>
    <s v="RES-00271"/>
    <s v="N"/>
    <s v="Siewean Lim"/>
    <s v="RES 3.01 OHM 1% 0603 1/10W"/>
    <s v="RESISTOR"/>
    <s v="JABIL CIRCUIT SPORE PTE LTD (IMAC)"/>
    <s v="YAGEO"/>
    <s v="RC0603FR-073R01L"/>
    <n v="17"/>
    <n v="5000"/>
    <n v="-81035"/>
    <m/>
    <s v="Delivery"/>
    <m/>
    <n v="61883"/>
    <n v="20000"/>
    <n v="30000"/>
    <n v="81883"/>
    <n v="111883"/>
    <n v="86035"/>
    <n v="37389"/>
    <n v="35861"/>
    <n v="-61541"/>
    <s v="Cannot cover demand"/>
    <n v="1.7600000000000001E-3"/>
    <m/>
    <n v="-1.7600000000000001E-3"/>
    <m/>
    <m/>
    <m/>
    <x v="53"/>
    <m/>
    <m/>
    <m/>
    <m/>
    <m/>
    <m/>
    <x v="1"/>
    <x v="11"/>
    <m/>
    <m/>
    <m/>
    <m/>
    <m/>
    <m/>
    <m/>
    <m/>
    <m/>
  </r>
  <r>
    <s v="ASRES-00272"/>
    <s v="RES-00272"/>
    <s v="N"/>
    <s v="Eeling Khuan"/>
    <s v="RES, 1.5 OHM, 1/4W, 1%, 1206"/>
    <s v="RESISTOR"/>
    <s v="JABIL CIRCUIT SPORE PTE LTD (IMAC)"/>
    <s v="KOA"/>
    <s v="RK73H2BTTD1R50F"/>
    <n v="12"/>
    <n v="5000"/>
    <n v="4176"/>
    <m/>
    <s v="Delivery"/>
    <m/>
    <n v="2000"/>
    <n v="0"/>
    <n v="0"/>
    <n v="2000"/>
    <n v="2000"/>
    <n v="824"/>
    <n v="492"/>
    <n v="492"/>
    <n v="684"/>
    <s v="Can cover demand"/>
    <n v="2.7720000000000002E-2"/>
    <m/>
    <n v="-2.7720000000000002E-2"/>
    <m/>
    <m/>
    <m/>
    <x v="53"/>
    <m/>
    <m/>
    <m/>
    <m/>
    <m/>
    <m/>
    <x v="1"/>
    <x v="11"/>
    <m/>
    <m/>
    <m/>
    <m/>
    <m/>
    <m/>
    <m/>
    <m/>
    <m/>
  </r>
  <r>
    <s v="ASRES-00273"/>
    <s v="RES-00273"/>
    <s v="N"/>
    <s v="HuiLing Lau"/>
    <s v="RES, 1.33K OHM, 1%, 0402"/>
    <s v="RESISTOR"/>
    <s v="JABIL CIRCUIT SPORE PTE LTD (IMAC)"/>
    <s v="YAGEO"/>
    <s v="RC0402FR-071K33L"/>
    <n v="17"/>
    <n v="10000"/>
    <n v="2384"/>
    <m/>
    <s v="Delivery"/>
    <m/>
    <n v="11086"/>
    <n v="0"/>
    <n v="0"/>
    <n v="11086"/>
    <n v="11086"/>
    <n v="7616"/>
    <n v="5269"/>
    <n v="5730"/>
    <n v="-1799"/>
    <s v="Cannot cover demand"/>
    <n v="5.4000000000000001E-4"/>
    <m/>
    <n v="-5.4000000000000001E-4"/>
    <m/>
    <m/>
    <m/>
    <x v="53"/>
    <m/>
    <m/>
    <m/>
    <m/>
    <m/>
    <m/>
    <x v="1"/>
    <x v="11"/>
    <m/>
    <m/>
    <m/>
    <m/>
    <m/>
    <m/>
    <m/>
    <m/>
    <m/>
  </r>
  <r>
    <s v="ASRES-00274"/>
    <s v="RES-00274"/>
    <s v="N"/>
    <s v="Siewean Lim"/>
    <s v="RES 14.3K OHM 1% 0402"/>
    <s v="RESISTOR"/>
    <s v="JABIL CIRCUIT SPORE PTE LTD (IMAC)"/>
    <s v="YAGEO"/>
    <s v="RC0402FR-0714K3L"/>
    <n v="17"/>
    <n v="10000"/>
    <n v="-31097"/>
    <m/>
    <s v="Delivery"/>
    <m/>
    <n v="26924"/>
    <n v="10000"/>
    <n v="10000"/>
    <n v="36924"/>
    <n v="46924"/>
    <n v="41097"/>
    <n v="7290"/>
    <n v="5185"/>
    <n v="-21463"/>
    <s v="Cannot cover demand"/>
    <n v="8.4000000000000003E-4"/>
    <m/>
    <n v="-8.4000000000000003E-4"/>
    <m/>
    <m/>
    <m/>
    <x v="53"/>
    <m/>
    <m/>
    <m/>
    <m/>
    <m/>
    <m/>
    <x v="1"/>
    <x v="11"/>
    <m/>
    <m/>
    <m/>
    <m/>
    <m/>
    <m/>
    <m/>
    <m/>
    <m/>
  </r>
  <r>
    <s v="ASRES-00275"/>
    <s v="RES-00275"/>
    <s v="N"/>
    <s v="HuiLing Lau"/>
    <s v="RES THERMISTOR  47K  B=4050K 1% 0402"/>
    <s v="RESISTOR"/>
    <s v="JABIL CIRCUIT SPORE PTE LTD (IMAC)"/>
    <s v="MURATAELEC"/>
    <s v="NCP15WB473F03RC"/>
    <n v="9"/>
    <n v="10000"/>
    <n v="-14321"/>
    <m/>
    <s v="Delivery"/>
    <m/>
    <n v="9607"/>
    <n v="20000"/>
    <n v="0"/>
    <n v="29607"/>
    <n v="29607"/>
    <n v="24321"/>
    <n v="14364"/>
    <n v="14822"/>
    <n v="-29078"/>
    <s v="Cannot cover demand"/>
    <n v="3.5880000000000002E-2"/>
    <m/>
    <n v="-3.5880000000000002E-2"/>
    <m/>
    <m/>
    <m/>
    <x v="53"/>
    <m/>
    <m/>
    <m/>
    <m/>
    <m/>
    <m/>
    <x v="1"/>
    <x v="11"/>
    <m/>
    <m/>
    <m/>
    <m/>
    <m/>
    <m/>
    <m/>
    <m/>
    <m/>
  </r>
  <r>
    <s v="ASRES-00276"/>
    <s v="RES-00276"/>
    <s v="N"/>
    <s v="HuiLing Lau"/>
    <s v="RES 4.87K OHM 1% 0402"/>
    <s v="RESISTOR"/>
    <s v="JABIL CIRCUIT SPORE PTE LTD (IMAC)"/>
    <s v="YAGEO"/>
    <s v="RC0402FR-074K87L"/>
    <n v="17"/>
    <n v="10000"/>
    <n v="9943"/>
    <m/>
    <s v="Delivery"/>
    <m/>
    <n v="8586"/>
    <n v="0"/>
    <n v="0"/>
    <n v="8586"/>
    <n v="8586"/>
    <n v="57"/>
    <n v="90"/>
    <n v="90"/>
    <n v="8439"/>
    <s v="Can cover demand"/>
    <n v="5.4000000000000001E-4"/>
    <m/>
    <n v="-5.4000000000000001E-4"/>
    <m/>
    <m/>
    <m/>
    <x v="53"/>
    <m/>
    <m/>
    <m/>
    <m/>
    <m/>
    <m/>
    <x v="1"/>
    <x v="11"/>
    <m/>
    <m/>
    <m/>
    <m/>
    <m/>
    <m/>
    <m/>
    <m/>
    <m/>
  </r>
  <r>
    <s v="ASRES-00277"/>
    <s v="RES-00277"/>
    <s v="N"/>
    <s v="HuiLing Lau"/>
    <s v="RES 1.37K OHM 1% 0402"/>
    <s v="RESISTOR"/>
    <s v="JABIL CIRCUIT SPORE PTE LTD (IMAC)"/>
    <s v="YAGEO"/>
    <s v="RC0402FR-071K37L"/>
    <n v="17"/>
    <n v="10000"/>
    <n v="6110"/>
    <m/>
    <s v="Delivery"/>
    <m/>
    <n v="5286"/>
    <n v="0"/>
    <n v="0"/>
    <n v="5286"/>
    <n v="5286"/>
    <n v="3890"/>
    <n v="2685"/>
    <n v="1115"/>
    <n v="-1289"/>
    <s v="Cannot cover demand"/>
    <n v="8.4000000000000003E-4"/>
    <m/>
    <n v="-8.4000000000000003E-4"/>
    <m/>
    <m/>
    <m/>
    <x v="53"/>
    <m/>
    <m/>
    <m/>
    <m/>
    <m/>
    <m/>
    <x v="1"/>
    <x v="11"/>
    <m/>
    <m/>
    <m/>
    <m/>
    <m/>
    <m/>
    <m/>
    <m/>
    <m/>
  </r>
  <r>
    <s v="ASRES-00278"/>
    <s v="RES-00278"/>
    <s v="N"/>
    <s v="Siewean Lim"/>
    <s v="RES 11.5K OHM 1% 0402"/>
    <s v="RESISTOR"/>
    <s v="JABIL CIRCUIT SPORE PTE LTD (IMAC)"/>
    <s v="YAGEO"/>
    <s v="RC0402FR-0711K5L"/>
    <n v="17"/>
    <n v="10000"/>
    <n v="-12461"/>
    <m/>
    <s v="Delivery"/>
    <m/>
    <n v="19102"/>
    <n v="0"/>
    <n v="20000"/>
    <n v="19102"/>
    <n v="39102"/>
    <n v="22461"/>
    <n v="17285"/>
    <n v="18235"/>
    <n v="-20644"/>
    <s v="Cannot cover demand"/>
    <n v="9.7000000000000005E-4"/>
    <m/>
    <n v="-9.7000000000000005E-4"/>
    <m/>
    <m/>
    <m/>
    <x v="53"/>
    <m/>
    <m/>
    <m/>
    <m/>
    <m/>
    <m/>
    <x v="1"/>
    <x v="11"/>
    <m/>
    <m/>
    <m/>
    <m/>
    <m/>
    <m/>
    <m/>
    <m/>
    <m/>
  </r>
  <r>
    <s v="ASRES-00279"/>
    <s v="RES-00279"/>
    <s v="N"/>
    <s v="Siewean Lim"/>
    <s v="RES 46.4K OHM 1% 0402"/>
    <s v="RESISTOR"/>
    <s v="JABIL CIRCUIT SPORE PTE LTD (IMAC)"/>
    <s v="YAGEO"/>
    <s v="RC0402FR-0746K4L"/>
    <n v="17"/>
    <n v="10000"/>
    <n v="-91295"/>
    <m/>
    <s v="Delivery"/>
    <m/>
    <n v="63827"/>
    <n v="40000"/>
    <n v="40000"/>
    <n v="103827"/>
    <n v="143827"/>
    <n v="101295"/>
    <n v="57072"/>
    <n v="49647"/>
    <n v="-94540"/>
    <s v="Cannot cover demand"/>
    <n v="7.5000000000000002E-4"/>
    <m/>
    <n v="-7.5000000000000002E-4"/>
    <m/>
    <m/>
    <m/>
    <x v="53"/>
    <m/>
    <m/>
    <m/>
    <m/>
    <m/>
    <m/>
    <x v="1"/>
    <x v="11"/>
    <m/>
    <m/>
    <m/>
    <m/>
    <m/>
    <m/>
    <m/>
    <m/>
    <m/>
  </r>
  <r>
    <s v="ASRES-00280"/>
    <s v="RES-00280"/>
    <s v="N"/>
    <s v="Siewean Lim"/>
    <s v="RES 180 OHM 0.1% 0402"/>
    <s v="RESISTOR"/>
    <s v="JABIL CIRCUIT SPORE PTE LTD (IMAC)"/>
    <s v="YAGEO"/>
    <s v="RT0402BRD07180RL"/>
    <n v="17"/>
    <n v="10000"/>
    <n v="-174895"/>
    <m/>
    <s v="Delivery"/>
    <m/>
    <n v="135610"/>
    <n v="80000"/>
    <n v="70000"/>
    <n v="215610"/>
    <n v="285610"/>
    <n v="184895"/>
    <n v="116706"/>
    <n v="111614"/>
    <n v="-165991"/>
    <s v="Cannot cover demand"/>
    <n v="2.053E-2"/>
    <m/>
    <n v="-2.053E-2"/>
    <m/>
    <m/>
    <m/>
    <x v="53"/>
    <m/>
    <m/>
    <m/>
    <m/>
    <m/>
    <m/>
    <x v="1"/>
    <x v="11"/>
    <m/>
    <m/>
    <m/>
    <m/>
    <m/>
    <m/>
    <m/>
    <m/>
    <m/>
  </r>
  <r>
    <s v="ASRES-00281"/>
    <s v="RES-00281"/>
    <s v="N"/>
    <s v="HuiLing Lau"/>
    <s v="RES 18.7K 1% 0402"/>
    <s v="RESISTOR"/>
    <s v="JABIL CIRCUIT SPORE PTE LTD (IMAC)"/>
    <s v="YAGEO"/>
    <s v="RC0402FR-0718K7L"/>
    <n v="17"/>
    <n v="10000"/>
    <n v="-5237"/>
    <m/>
    <s v="Delivery"/>
    <m/>
    <n v="10495"/>
    <n v="0"/>
    <n v="10000"/>
    <n v="10495"/>
    <n v="20495"/>
    <n v="15237"/>
    <n v="10961"/>
    <n v="11346"/>
    <n v="-15703"/>
    <s v="Cannot cover demand"/>
    <n v="5.2999999999999998E-4"/>
    <m/>
    <n v="-5.2999999999999998E-4"/>
    <m/>
    <m/>
    <m/>
    <x v="53"/>
    <m/>
    <m/>
    <m/>
    <m/>
    <m/>
    <m/>
    <x v="1"/>
    <x v="11"/>
    <m/>
    <m/>
    <m/>
    <m/>
    <m/>
    <m/>
    <m/>
    <m/>
    <m/>
  </r>
  <r>
    <s v="ASRES-00282"/>
    <s v="RES-00282"/>
    <s v="N"/>
    <s v="HuiLing Lau"/>
    <s v="RES 2.15K OHM 1% 0402"/>
    <s v="RESISTOR"/>
    <s v="JABIL CIRCUIT SPORE PTE LTD (IMAC)"/>
    <s v="YAGEO"/>
    <s v="RC0402FR-072K15L"/>
    <n v="17"/>
    <n v="10000"/>
    <n v="1647"/>
    <m/>
    <s v="Delivery"/>
    <m/>
    <n v="22049"/>
    <n v="0"/>
    <n v="0"/>
    <n v="22049"/>
    <n v="22049"/>
    <n v="8353"/>
    <n v="5133"/>
    <n v="5014"/>
    <n v="8563"/>
    <s v="Can cover demand"/>
    <n v="6.0999999999999997E-4"/>
    <m/>
    <n v="-6.0999999999999997E-4"/>
    <m/>
    <m/>
    <m/>
    <x v="53"/>
    <m/>
    <m/>
    <m/>
    <m/>
    <m/>
    <m/>
    <x v="1"/>
    <x v="11"/>
    <m/>
    <m/>
    <m/>
    <m/>
    <m/>
    <m/>
    <m/>
    <m/>
    <m/>
  </r>
  <r>
    <s v="ASRES-00283"/>
    <s v="RES-00283"/>
    <s v="N"/>
    <s v="Siewean Lim"/>
    <s v="RES 10.7K OHM 1% 0402"/>
    <s v="RESISTOR"/>
    <s v="JABIL CIRCUIT SPORE PTE LTD (IMAC)"/>
    <s v="YAGEO"/>
    <s v="RC0402FR-0710K7L"/>
    <n v="17"/>
    <n v="10000"/>
    <n v="1989"/>
    <m/>
    <s v="Delivery"/>
    <m/>
    <n v="5238"/>
    <n v="10000"/>
    <n v="0"/>
    <n v="15238"/>
    <n v="15238"/>
    <n v="8011"/>
    <n v="6207"/>
    <n v="5194"/>
    <n v="-8980"/>
    <s v="Cannot cover demand"/>
    <n v="8.4000000000000003E-4"/>
    <m/>
    <n v="-8.4000000000000003E-4"/>
    <m/>
    <m/>
    <m/>
    <x v="53"/>
    <m/>
    <m/>
    <m/>
    <m/>
    <m/>
    <m/>
    <x v="1"/>
    <x v="11"/>
    <m/>
    <m/>
    <m/>
    <m/>
    <m/>
    <m/>
    <m/>
    <m/>
    <m/>
  </r>
  <r>
    <s v="ASRES-00286"/>
    <s v="RES-00286"/>
    <s v="N"/>
    <s v="Siewean Lim"/>
    <s v="RES 1.65K OHM 1% 0402"/>
    <s v="RESISTOR"/>
    <s v="JABIL CIRCUIT SPORE PTE LTD (IMAC)"/>
    <s v="YAGEO"/>
    <s v="RC0402FR-071K65L"/>
    <n v="17"/>
    <n v="10000"/>
    <n v="8109"/>
    <m/>
    <s v="Delivery"/>
    <m/>
    <n v="2235"/>
    <n v="0"/>
    <n v="10000"/>
    <n v="2235"/>
    <n v="12235"/>
    <n v="1891"/>
    <n v="1320"/>
    <n v="535"/>
    <n v="-976"/>
    <s v="Cannot cover demand"/>
    <n v="5.2999999999999998E-4"/>
    <m/>
    <n v="-5.2999999999999998E-4"/>
    <m/>
    <m/>
    <m/>
    <x v="53"/>
    <m/>
    <m/>
    <m/>
    <m/>
    <m/>
    <m/>
    <x v="1"/>
    <x v="11"/>
    <m/>
    <m/>
    <m/>
    <m/>
    <m/>
    <m/>
    <m/>
    <m/>
    <m/>
  </r>
  <r>
    <s v="ASRES-00287"/>
    <s v="RES-00287"/>
    <s v="N"/>
    <s v="Siewean Lim"/>
    <s v="RES, 6.81K OHM, 1%, 0402"/>
    <s v="RESISTOR"/>
    <s v="JABIL CIRCUIT SPORE PTE LTD (IMAC)"/>
    <s v="YAGEO"/>
    <s v="RC0402FR-076K81L"/>
    <n v="17"/>
    <n v="10000"/>
    <n v="-107544"/>
    <m/>
    <s v="Delivery"/>
    <m/>
    <n v="59076"/>
    <n v="50000"/>
    <n v="50000"/>
    <n v="109076"/>
    <n v="159076"/>
    <n v="117544"/>
    <n v="62969"/>
    <n v="65932"/>
    <n v="-121437"/>
    <s v="Cannot cover demand"/>
    <n v="3.6000000000000002E-4"/>
    <m/>
    <n v="-3.6000000000000002E-4"/>
    <m/>
    <m/>
    <m/>
    <x v="53"/>
    <m/>
    <m/>
    <m/>
    <m/>
    <m/>
    <m/>
    <x v="1"/>
    <x v="11"/>
    <m/>
    <m/>
    <m/>
    <m/>
    <m/>
    <m/>
    <m/>
    <m/>
    <m/>
  </r>
  <r>
    <s v="ASRES-00288"/>
    <s v="RES-00288"/>
    <s v="N"/>
    <s v="Siewean Lim"/>
    <s v="RES, 82.5K OHMS, 1%, 0402"/>
    <s v="RESISTOR"/>
    <s v="JABIL CIRCUIT SPORE PTE LTD (IMAC)"/>
    <s v="YAGEO"/>
    <s v="RC0402FR-0782K5L"/>
    <n v="17"/>
    <n v="10000"/>
    <n v="-31487"/>
    <m/>
    <s v="Delivery"/>
    <m/>
    <n v="26237"/>
    <n v="30000"/>
    <n v="10000"/>
    <n v="56237"/>
    <n v="66237"/>
    <n v="41487"/>
    <n v="32304"/>
    <n v="33778"/>
    <n v="-47554"/>
    <s v="Cannot cover demand"/>
    <n v="5.5000000000000003E-4"/>
    <m/>
    <n v="-5.5000000000000003E-4"/>
    <m/>
    <m/>
    <m/>
    <x v="53"/>
    <m/>
    <m/>
    <m/>
    <m/>
    <m/>
    <m/>
    <x v="1"/>
    <x v="11"/>
    <m/>
    <m/>
    <m/>
    <m/>
    <m/>
    <m/>
    <m/>
    <m/>
    <m/>
  </r>
  <r>
    <s v="ASRES-00289"/>
    <s v="RES-00289"/>
    <s v="N"/>
    <s v="Siewean Lim"/>
    <s v="RES, 1.69K OHM, 1%, 0402"/>
    <s v="RESISTOR"/>
    <s v="JABIL CIRCUIT SPORE PTE LTD (IMAC)"/>
    <s v="YAGEO"/>
    <s v="RC0402FR-071K69L"/>
    <n v="17"/>
    <n v="10000"/>
    <n v="-56820"/>
    <m/>
    <s v="Delivery"/>
    <m/>
    <n v="45217"/>
    <n v="20000"/>
    <n v="30000"/>
    <n v="65217"/>
    <n v="95217"/>
    <n v="66820"/>
    <n v="31612"/>
    <n v="28531"/>
    <n v="-53215"/>
    <s v="Cannot cover demand"/>
    <n v="5.5000000000000003E-4"/>
    <m/>
    <n v="-5.5000000000000003E-4"/>
    <m/>
    <m/>
    <m/>
    <x v="53"/>
    <m/>
    <m/>
    <m/>
    <m/>
    <m/>
    <m/>
    <x v="1"/>
    <x v="11"/>
    <m/>
    <m/>
    <m/>
    <m/>
    <m/>
    <m/>
    <m/>
    <m/>
    <m/>
  </r>
  <r>
    <s v="ASRES-00290"/>
    <s v="RES-00290"/>
    <s v="N"/>
    <s v="HuiLing Lau"/>
    <s v="RES 0 OHM 1% 0805"/>
    <s v="RESISTOR"/>
    <s v="JABIL CIRCUIT SPORE PTE LTD (IMAC)"/>
    <s v="YAGEO"/>
    <s v="RC0805JR-070RL"/>
    <n v="17"/>
    <n v="5000"/>
    <n v="-3191"/>
    <m/>
    <s v="Delivery"/>
    <m/>
    <n v="25972"/>
    <n v="0"/>
    <n v="0"/>
    <n v="25972"/>
    <n v="25972"/>
    <n v="8191"/>
    <n v="7287"/>
    <n v="7331"/>
    <n v="10494"/>
    <s v="Can cover demand"/>
    <n v="1.25E-3"/>
    <m/>
    <n v="-1.25E-3"/>
    <m/>
    <m/>
    <m/>
    <x v="53"/>
    <m/>
    <m/>
    <m/>
    <m/>
    <m/>
    <m/>
    <x v="1"/>
    <x v="11"/>
    <m/>
    <m/>
    <m/>
    <m/>
    <m/>
    <m/>
    <m/>
    <m/>
    <m/>
  </r>
  <r>
    <s v="ASRES-00291"/>
    <s v="RES-00291"/>
    <s v="N"/>
    <s v="HuiLing Lau"/>
    <s v="RES 80.6K OHM 1% 0402"/>
    <s v="RESISTOR"/>
    <s v="JABIL CIRCUIT SPORE PTE LTD (IMAC)"/>
    <s v="YAGEO"/>
    <s v="RC0402FR-0780K6L"/>
    <n v="17"/>
    <n v="10000"/>
    <n v="-33446"/>
    <m/>
    <s v="Delivery"/>
    <m/>
    <n v="52263"/>
    <n v="0"/>
    <n v="20000"/>
    <n v="52263"/>
    <n v="72263"/>
    <n v="43446"/>
    <n v="29852"/>
    <n v="32062"/>
    <n v="-21035"/>
    <s v="Cannot cover demand"/>
    <n v="5.2999999999999998E-4"/>
    <m/>
    <n v="-5.2999999999999998E-4"/>
    <m/>
    <m/>
    <m/>
    <x v="53"/>
    <m/>
    <m/>
    <m/>
    <m/>
    <m/>
    <m/>
    <x v="1"/>
    <x v="11"/>
    <m/>
    <m/>
    <m/>
    <m/>
    <m/>
    <m/>
    <m/>
    <m/>
    <m/>
  </r>
  <r>
    <s v="ASRES-00292"/>
    <s v="RES-00292"/>
    <s v="N"/>
    <s v="Siewean Lim"/>
    <s v="RES 61.9K OHM 1% 0402"/>
    <s v="RESISTOR"/>
    <s v="JABIL CIRCUIT SPORE PTE LTD (IMAC)"/>
    <s v="YAGEO"/>
    <s v="RC0402FR-0761K9L"/>
    <n v="17"/>
    <n v="10000"/>
    <n v="-64401"/>
    <m/>
    <s v="Delivery"/>
    <m/>
    <n v="64460"/>
    <n v="0"/>
    <n v="60000"/>
    <n v="64460"/>
    <n v="124460"/>
    <n v="74401"/>
    <n v="63158"/>
    <n v="61395"/>
    <n v="-73099"/>
    <s v="Cannot cover demand"/>
    <n v="3.6000000000000002E-4"/>
    <m/>
    <n v="-3.6000000000000002E-4"/>
    <m/>
    <m/>
    <m/>
    <x v="53"/>
    <m/>
    <m/>
    <m/>
    <m/>
    <m/>
    <m/>
    <x v="1"/>
    <x v="11"/>
    <m/>
    <m/>
    <m/>
    <m/>
    <m/>
    <m/>
    <m/>
    <m/>
    <m/>
  </r>
  <r>
    <s v="ASRES-00293"/>
    <s v="RES-00293"/>
    <s v="N"/>
    <s v="HuiLing Lau"/>
    <s v="RES 43.2K OHMS 1% 0402"/>
    <s v="RESISTOR"/>
    <s v="JABIL CIRCUIT SPORE PTE LTD (IMAC)"/>
    <s v="YAGEO"/>
    <s v="RC0402FR-0743K2L"/>
    <n v="17"/>
    <n v="10000"/>
    <n v="9345"/>
    <m/>
    <s v="Delivery"/>
    <m/>
    <n v="3204"/>
    <n v="0"/>
    <n v="0"/>
    <n v="3204"/>
    <n v="3204"/>
    <n v="655"/>
    <n v="170"/>
    <n v="150"/>
    <n v="2379"/>
    <s v="Can cover demand"/>
    <n v="5.4000000000000001E-4"/>
    <m/>
    <n v="-5.4000000000000001E-4"/>
    <m/>
    <m/>
    <m/>
    <x v="53"/>
    <m/>
    <m/>
    <m/>
    <m/>
    <m/>
    <m/>
    <x v="1"/>
    <x v="11"/>
    <m/>
    <m/>
    <m/>
    <m/>
    <m/>
    <m/>
    <m/>
    <m/>
    <m/>
  </r>
  <r>
    <s v="ASRES-00294"/>
    <s v="RES-00294"/>
    <s v="N"/>
    <s v="Siewean Lim"/>
    <s v="RES 8.87K OHM 1% 0402"/>
    <s v="RESISTOR"/>
    <s v="JABIL CIRCUIT SPORE PTE LTD (IMAC)"/>
    <s v="YAGEO"/>
    <s v="RC0402FR-078K87L"/>
    <n v="17"/>
    <n v="10000"/>
    <n v="-4866"/>
    <m/>
    <s v="Delivery"/>
    <m/>
    <n v="16560"/>
    <n v="0"/>
    <n v="10000"/>
    <n v="16560"/>
    <n v="26560"/>
    <n v="14866"/>
    <n v="9928"/>
    <n v="9208"/>
    <n v="-8234"/>
    <s v="Cannot cover demand"/>
    <n v="7.6000000000000004E-4"/>
    <m/>
    <n v="-7.6000000000000004E-4"/>
    <m/>
    <m/>
    <m/>
    <x v="53"/>
    <m/>
    <m/>
    <m/>
    <m/>
    <m/>
    <m/>
    <x v="1"/>
    <x v="11"/>
    <m/>
    <m/>
    <m/>
    <m/>
    <m/>
    <m/>
    <m/>
    <m/>
    <m/>
  </r>
  <r>
    <s v="ASRES-00295"/>
    <s v="RES-00295"/>
    <s v="N"/>
    <s v="HuiLing Lau"/>
    <s v="RES 121K OHM 1% 0402"/>
    <s v="RESISTOR"/>
    <s v="JABIL CIRCUIT SPORE PTE LTD (IMAC)"/>
    <s v="YAGEO"/>
    <s v="RC0402FR-07121KL"/>
    <n v="17"/>
    <n v="10000"/>
    <n v="-19839"/>
    <m/>
    <s v="Delivery"/>
    <m/>
    <n v="33073"/>
    <n v="10000"/>
    <n v="0"/>
    <n v="43073"/>
    <n v="43073"/>
    <n v="29839"/>
    <n v="20773"/>
    <n v="20521"/>
    <n v="-17539"/>
    <s v="Cannot cover demand"/>
    <n v="7.6000000000000004E-4"/>
    <m/>
    <n v="-7.6000000000000004E-4"/>
    <m/>
    <m/>
    <m/>
    <x v="53"/>
    <m/>
    <m/>
    <m/>
    <m/>
    <m/>
    <m/>
    <x v="1"/>
    <x v="11"/>
    <m/>
    <m/>
    <m/>
    <m/>
    <m/>
    <m/>
    <m/>
    <m/>
    <m/>
  </r>
  <r>
    <s v="ASRES-00296"/>
    <s v="RES-00296"/>
    <s v="N"/>
    <s v="HuiLing Lau"/>
    <s v="RES 0.2 OHM 1% 0402"/>
    <s v="RESISTOR"/>
    <s v="JABIL CIRCUIT SPORE PTE LTD (IMAC)"/>
    <s v="KOA"/>
    <s v="SR731ETTPR200F"/>
    <n v="16"/>
    <n v="10000"/>
    <n v="-2601"/>
    <m/>
    <s v="Delivery"/>
    <m/>
    <n v="12287"/>
    <n v="0"/>
    <n v="10000"/>
    <n v="12287"/>
    <n v="22287"/>
    <n v="12601"/>
    <n v="4420"/>
    <n v="3729"/>
    <n v="-4734"/>
    <s v="Cannot cover demand"/>
    <n v="2.3E-2"/>
    <m/>
    <n v="-2.3E-2"/>
    <m/>
    <m/>
    <m/>
    <x v="53"/>
    <m/>
    <m/>
    <m/>
    <m/>
    <m/>
    <m/>
    <x v="1"/>
    <x v="11"/>
    <m/>
    <m/>
    <m/>
    <m/>
    <m/>
    <m/>
    <m/>
    <m/>
    <m/>
  </r>
  <r>
    <s v="ASRES-00297"/>
    <s v="RES-00297"/>
    <s v="N"/>
    <s v="Siewean Lim"/>
    <s v="RES 665 OHM 1% 0402"/>
    <s v="RESISTOR"/>
    <s v="JABIL CIRCUIT SPORE PTE LTD (IMAC)"/>
    <s v="YAGEO"/>
    <s v="RC0402FR-07665RL"/>
    <n v="17"/>
    <n v="10000"/>
    <n v="-81996"/>
    <m/>
    <s v="Delivery"/>
    <m/>
    <n v="51523"/>
    <n v="40000"/>
    <n v="30000"/>
    <n v="91523"/>
    <n v="121523"/>
    <n v="91996"/>
    <n v="30972"/>
    <n v="28931"/>
    <n v="-71445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298"/>
    <s v="RES-00298"/>
    <s v="N"/>
    <s v="Siewean Lim"/>
    <s v="RES 6.04K OHM 1% 0402"/>
    <s v="RESISTOR"/>
    <s v="JABIL CIRCUIT SPORE PTE LTD (IMAC)"/>
    <s v="YAGEO"/>
    <s v="RC0402FR-076K04L"/>
    <n v="17"/>
    <n v="10000"/>
    <n v="-234849"/>
    <m/>
    <s v="Delivery"/>
    <m/>
    <n v="240802"/>
    <n v="0"/>
    <n v="130000"/>
    <n v="240802"/>
    <n v="370802"/>
    <n v="244849"/>
    <n v="204342"/>
    <n v="191385"/>
    <n v="-208389"/>
    <s v="Cannot cover demand"/>
    <n v="5.2999999999999998E-4"/>
    <m/>
    <n v="-5.2999999999999998E-4"/>
    <m/>
    <m/>
    <m/>
    <x v="53"/>
    <m/>
    <m/>
    <m/>
    <m/>
    <m/>
    <m/>
    <x v="1"/>
    <x v="11"/>
    <m/>
    <m/>
    <m/>
    <m/>
    <m/>
    <m/>
    <m/>
    <m/>
    <m/>
  </r>
  <r>
    <s v="ASRES-00299"/>
    <s v="RES-00299"/>
    <s v="N"/>
    <s v="HuiLing Lau"/>
    <s v="RES 18.2K OHM 1% 0402"/>
    <s v="RESISTOR"/>
    <s v="JABIL CIRCUIT SPORE PTE LTD (IMAC)"/>
    <s v="YAGEO"/>
    <s v="RC0402FR-0718K2L"/>
    <n v="17"/>
    <n v="10000"/>
    <n v="-20332"/>
    <m/>
    <s v="Delivery"/>
    <m/>
    <n v="48940"/>
    <n v="0"/>
    <n v="0"/>
    <n v="48940"/>
    <n v="48940"/>
    <n v="30332"/>
    <n v="16070"/>
    <n v="14294"/>
    <n v="2538"/>
    <s v="Can cover demand"/>
    <n v="8.8999999999999995E-4"/>
    <m/>
    <n v="-8.8999999999999995E-4"/>
    <m/>
    <m/>
    <m/>
    <x v="53"/>
    <m/>
    <m/>
    <m/>
    <m/>
    <m/>
    <m/>
    <x v="1"/>
    <x v="11"/>
    <m/>
    <m/>
    <m/>
    <m/>
    <m/>
    <m/>
    <m/>
    <m/>
    <m/>
  </r>
  <r>
    <s v="ASRES-00302"/>
    <s v="RES-00302"/>
    <s v="N"/>
    <s v="HuiLing Lau"/>
    <s v="RES 3.92 OHM 1% 0603"/>
    <s v="RESISTOR"/>
    <s v="JABIL CIRCUIT SPORE PTE LTD (IMAC)"/>
    <s v="YAGEO"/>
    <s v="RC0603FR-073R92L"/>
    <n v="25"/>
    <n v="5000"/>
    <n v="5000"/>
    <m/>
    <s v="Delivery"/>
    <m/>
    <n v="0"/>
    <n v="0"/>
    <n v="0"/>
    <n v="0"/>
    <n v="0"/>
    <n v="0"/>
    <n v="0"/>
    <n v="0"/>
    <n v="0"/>
    <s v="No demand"/>
    <n v="2.0999999999999999E-3"/>
    <m/>
    <n v="-2.0999999999999999E-3"/>
    <m/>
    <m/>
    <m/>
    <x v="53"/>
    <m/>
    <m/>
    <m/>
    <m/>
    <m/>
    <m/>
    <x v="1"/>
    <x v="11"/>
    <m/>
    <m/>
    <m/>
    <m/>
    <m/>
    <m/>
    <m/>
    <m/>
    <m/>
  </r>
  <r>
    <s v="ASRES-00303"/>
    <s v="RES-00303"/>
    <s v="N"/>
    <s v="Siewean Lim"/>
    <s v="RES 49.9 OHM 1% 1206"/>
    <s v="RESISTOR"/>
    <s v="JABIL CIRCUIT SPORE PTE LTD (IMAC)"/>
    <s v="YAGEO"/>
    <s v="RC1206FR-0749R9L"/>
    <n v="17"/>
    <n v="5000"/>
    <n v="1169"/>
    <m/>
    <s v="Delivery"/>
    <m/>
    <n v="3993"/>
    <n v="0"/>
    <n v="0"/>
    <n v="3993"/>
    <n v="3993"/>
    <n v="3831"/>
    <n v="1890"/>
    <n v="1715"/>
    <n v="-1728"/>
    <s v="Cannot cover demand"/>
    <n v="2.2799999999999999E-3"/>
    <m/>
    <n v="-2.2799999999999999E-3"/>
    <m/>
    <m/>
    <m/>
    <x v="53"/>
    <m/>
    <m/>
    <m/>
    <m/>
    <m/>
    <m/>
    <x v="1"/>
    <x v="11"/>
    <m/>
    <m/>
    <m/>
    <m/>
    <m/>
    <m/>
    <m/>
    <m/>
    <m/>
  </r>
  <r>
    <s v="ASRES-00304"/>
    <s v="RES-00304"/>
    <s v="N"/>
    <s v="HuiLing Lau"/>
    <s v="RES 10.5K OHM 1% 0402"/>
    <s v="RESISTOR"/>
    <s v="JABIL CIRCUIT SPORE PTE LTD (IMAC)"/>
    <s v="YAGEO"/>
    <s v="RC0402FR-0710K5L"/>
    <n v="17"/>
    <n v="10000"/>
    <n v="-1987"/>
    <m/>
    <s v="Delivery"/>
    <m/>
    <n v="17492"/>
    <n v="0"/>
    <n v="0"/>
    <n v="17492"/>
    <n v="17492"/>
    <n v="11987"/>
    <n v="7539"/>
    <n v="7411"/>
    <n v="-2034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306"/>
    <s v="RES-00306"/>
    <s v="N"/>
    <s v="HuiLing Lau"/>
    <s v="RES 1KOHM 1% 0201"/>
    <s v="RESISTOR"/>
    <s v="JABIL CIRCUIT SPORE PTE LTD (IMAC)"/>
    <s v="YAGEO"/>
    <s v="RC0201FR-071KL"/>
    <n v="17"/>
    <n v="10000"/>
    <n v="-1593326"/>
    <m/>
    <s v="Delivery"/>
    <m/>
    <n v="1091402"/>
    <n v="550000"/>
    <n v="520000"/>
    <n v="1641402"/>
    <n v="2161402"/>
    <n v="1603326"/>
    <n v="716456"/>
    <n v="742278"/>
    <n v="-1228380"/>
    <s v="Cannot cover demand"/>
    <n v="5.4000000000000001E-4"/>
    <m/>
    <n v="-5.4000000000000001E-4"/>
    <m/>
    <m/>
    <m/>
    <x v="53"/>
    <m/>
    <m/>
    <m/>
    <m/>
    <m/>
    <m/>
    <x v="1"/>
    <x v="11"/>
    <m/>
    <m/>
    <m/>
    <m/>
    <m/>
    <m/>
    <m/>
    <m/>
    <m/>
  </r>
  <r>
    <s v="ASRES-00308"/>
    <s v="RES-00308"/>
    <s v="N"/>
    <s v="HuiLing Lau"/>
    <s v="RES 33.2 OHM 1% 0201"/>
    <s v="RESISTOR"/>
    <s v="JABIL CIRCUIT SPORE PTE LTD (IMAC)"/>
    <s v="KOA"/>
    <s v="RK73H1HTTC33R2F"/>
    <n v="16"/>
    <n v="10000"/>
    <n v="-40407"/>
    <m/>
    <s v="Delivery"/>
    <m/>
    <n v="59053"/>
    <n v="0"/>
    <n v="20000"/>
    <n v="59053"/>
    <n v="79053"/>
    <n v="50407"/>
    <n v="31395"/>
    <n v="30012"/>
    <n v="-22749"/>
    <s v="Cannot cover demand"/>
    <n v="2.1900000000000001E-3"/>
    <m/>
    <n v="-2.1900000000000001E-3"/>
    <m/>
    <m/>
    <m/>
    <x v="53"/>
    <m/>
    <m/>
    <m/>
    <m/>
    <m/>
    <m/>
    <x v="1"/>
    <x v="11"/>
    <m/>
    <m/>
    <m/>
    <m/>
    <m/>
    <m/>
    <m/>
    <m/>
    <m/>
  </r>
  <r>
    <s v="ASRES-00310"/>
    <s v="RES-00310"/>
    <s v="N"/>
    <s v="Siewean Lim"/>
    <s v="RES 4.75KOHM 1% 0201"/>
    <s v="RESISTOR"/>
    <s v="JABIL CIRCUIT SPORE PTE LTD (IMAC)"/>
    <s v="YAGEO"/>
    <s v="RC0201FR-074K75L"/>
    <n v="17"/>
    <n v="10000"/>
    <n v="-117135"/>
    <m/>
    <s v="Delivery"/>
    <m/>
    <n v="102534"/>
    <n v="30000"/>
    <n v="60000"/>
    <n v="132534"/>
    <n v="192534"/>
    <n v="127135"/>
    <n v="74494"/>
    <n v="79828"/>
    <n v="-99095"/>
    <s v="Cannot cover demand"/>
    <n v="1.15E-3"/>
    <m/>
    <n v="-1.15E-3"/>
    <m/>
    <m/>
    <m/>
    <x v="53"/>
    <m/>
    <m/>
    <m/>
    <m/>
    <m/>
    <m/>
    <x v="1"/>
    <x v="11"/>
    <m/>
    <m/>
    <m/>
    <m/>
    <m/>
    <m/>
    <m/>
    <m/>
    <m/>
  </r>
  <r>
    <s v="ASRES-00311"/>
    <s v="RES-00311"/>
    <s v="N"/>
    <s v="Eeling Khuan"/>
    <s v="RES 825OHM 1% 0201"/>
    <s v="RESISTOR"/>
    <s v="JABIL CIRCUIT SPORE PTE LTD (IMAC)"/>
    <s v="KOA"/>
    <s v="RK73H1HTTC8250F"/>
    <n v="31"/>
    <n v="10000"/>
    <n v="10000"/>
    <m/>
    <s v="Delivery"/>
    <m/>
    <n v="15810"/>
    <n v="0"/>
    <n v="0"/>
    <n v="15810"/>
    <n v="15810"/>
    <n v="0"/>
    <n v="0"/>
    <n v="0"/>
    <n v="15810"/>
    <s v="No demand"/>
    <n v="5.6499999999999996E-3"/>
    <m/>
    <n v="-5.6499999999999996E-3"/>
    <m/>
    <m/>
    <m/>
    <x v="53"/>
    <m/>
    <m/>
    <m/>
    <m/>
    <m/>
    <m/>
    <x v="1"/>
    <x v="11"/>
    <m/>
    <m/>
    <m/>
    <m/>
    <m/>
    <m/>
    <m/>
    <m/>
    <m/>
  </r>
  <r>
    <s v="ASRES-00312"/>
    <s v="RES-00312"/>
    <s v="N"/>
    <s v="HuiLing Lau"/>
    <s v="RES, 2.94K OHM, 1%, 0402"/>
    <s v="RESISTOR"/>
    <s v="JABIL CIRCUIT SPORE PTE LTD (IMAC)"/>
    <s v="YAGEO"/>
    <s v="RC0402FR-072K94L"/>
    <n v="17"/>
    <n v="10000"/>
    <n v="-4281"/>
    <m/>
    <s v="Delivery"/>
    <m/>
    <n v="35818"/>
    <n v="0"/>
    <n v="0"/>
    <n v="35818"/>
    <n v="35818"/>
    <n v="14281"/>
    <n v="11052"/>
    <n v="4232"/>
    <n v="10485"/>
    <s v="Can cover demand"/>
    <n v="8.8999999999999995E-4"/>
    <m/>
    <n v="-8.8999999999999995E-4"/>
    <m/>
    <m/>
    <m/>
    <x v="53"/>
    <m/>
    <m/>
    <m/>
    <m/>
    <m/>
    <m/>
    <x v="1"/>
    <x v="11"/>
    <m/>
    <m/>
    <m/>
    <m/>
    <m/>
    <m/>
    <m/>
    <m/>
    <m/>
  </r>
  <r>
    <s v="ASRES-00313"/>
    <s v="RES-00313"/>
    <s v="N"/>
    <s v="Siewean Lim"/>
    <s v="RES 0 OHM 1% 0201"/>
    <s v="RESISTOR"/>
    <s v="JABIL CIRCUIT SPORE PTE LTD (IMAC)"/>
    <s v="YAGEO"/>
    <s v="RC0201JR-070RL"/>
    <n v="17"/>
    <n v="10000"/>
    <n v="-57724"/>
    <m/>
    <s v="Delivery"/>
    <m/>
    <n v="43378"/>
    <n v="40000"/>
    <n v="20000"/>
    <n v="83378"/>
    <n v="103378"/>
    <n v="67724"/>
    <n v="34975"/>
    <n v="35799"/>
    <n v="-59321"/>
    <s v="Cannot cover demand"/>
    <n v="3.2000000000000003E-4"/>
    <m/>
    <n v="-3.2000000000000003E-4"/>
    <m/>
    <m/>
    <m/>
    <x v="53"/>
    <m/>
    <m/>
    <m/>
    <m/>
    <m/>
    <m/>
    <x v="1"/>
    <x v="11"/>
    <m/>
    <m/>
    <m/>
    <m/>
    <m/>
    <m/>
    <m/>
    <m/>
    <m/>
  </r>
  <r>
    <s v="ASRES-00314"/>
    <s v="RES-00314"/>
    <s v="N"/>
    <s v="Siewean Lim"/>
    <s v="RES 49.9OHM 1% 0201"/>
    <s v="RESISTOR"/>
    <s v="JABIL CIRCUIT SPORE PTE LTD (IMAC)"/>
    <s v="YAGEO"/>
    <s v="RC0201FR-0749R9L"/>
    <n v="17"/>
    <n v="10000"/>
    <n v="-153875"/>
    <m/>
    <s v="Delivery"/>
    <m/>
    <n v="146056"/>
    <n v="80000"/>
    <n v="30000"/>
    <n v="226056"/>
    <n v="256056"/>
    <n v="163875"/>
    <n v="108630"/>
    <n v="58451"/>
    <n v="-126449"/>
    <s v="Cannot cover demand"/>
    <n v="5.6999999999999998E-4"/>
    <m/>
    <n v="-5.6999999999999998E-4"/>
    <m/>
    <m/>
    <m/>
    <x v="53"/>
    <m/>
    <m/>
    <m/>
    <m/>
    <m/>
    <m/>
    <x v="1"/>
    <x v="11"/>
    <m/>
    <m/>
    <m/>
    <m/>
    <m/>
    <m/>
    <m/>
    <m/>
    <m/>
  </r>
  <r>
    <s v="ASRES-00315"/>
    <s v="RES-00315"/>
    <s v="N"/>
    <s v="Siewean Lim"/>
    <s v="RES 240 OHM 1% 0201"/>
    <s v="RESISTOR"/>
    <s v="JABIL CIRCUIT SPORE PTE LTD (IMAC)"/>
    <s v="YAGEO"/>
    <s v="RC0201FR-07240RL"/>
    <n v="17"/>
    <n v="10000"/>
    <n v="-658323"/>
    <m/>
    <s v="Delivery"/>
    <m/>
    <n v="435501"/>
    <n v="120000"/>
    <n v="340000"/>
    <n v="555501"/>
    <n v="895501"/>
    <n v="668323"/>
    <n v="278443"/>
    <n v="291021"/>
    <n v="-511265"/>
    <s v="Cannot cover demand"/>
    <n v="5.6999999999999998E-4"/>
    <m/>
    <n v="-5.6999999999999998E-4"/>
    <m/>
    <m/>
    <m/>
    <x v="53"/>
    <m/>
    <m/>
    <m/>
    <m/>
    <m/>
    <m/>
    <x v="1"/>
    <x v="11"/>
    <m/>
    <m/>
    <m/>
    <m/>
    <m/>
    <m/>
    <m/>
    <m/>
    <m/>
  </r>
  <r>
    <s v="ASRES-00317"/>
    <s v="RES-00317"/>
    <s v="N"/>
    <s v="HuiLing Lau"/>
    <s v="RES 150 OHM 1% 0201"/>
    <s v="RESISTOR"/>
    <s v="JABIL CIRCUIT SPORE PTE LTD (IMAC)"/>
    <s v="YAGEO"/>
    <s v="RC0201FR-07150RL"/>
    <n v="17"/>
    <n v="10000"/>
    <n v="-21116"/>
    <m/>
    <s v="Delivery"/>
    <m/>
    <n v="31639"/>
    <n v="0"/>
    <n v="20000"/>
    <n v="31639"/>
    <n v="51639"/>
    <n v="31116"/>
    <n v="13120"/>
    <n v="9600"/>
    <n v="-12597"/>
    <s v="Cannot cover demand"/>
    <n v="1.6999999999999999E-3"/>
    <m/>
    <n v="-1.6999999999999999E-3"/>
    <m/>
    <m/>
    <m/>
    <x v="53"/>
    <m/>
    <m/>
    <m/>
    <m/>
    <m/>
    <m/>
    <x v="1"/>
    <x v="11"/>
    <m/>
    <m/>
    <m/>
    <m/>
    <m/>
    <m/>
    <m/>
    <m/>
    <m/>
  </r>
  <r>
    <s v="ASRES-00318"/>
    <s v="RES-00318"/>
    <s v="N"/>
    <s v="HuiLing Lau"/>
    <s v="RES 69.8K OHM 1% 0402"/>
    <s v="RESISTOR"/>
    <s v="JABIL CIRCUIT SPORE PTE LTD (IMAC)"/>
    <s v="YAGEO"/>
    <s v="RC0402FR-0769K8L"/>
    <n v="17"/>
    <n v="10000"/>
    <n v="-5497"/>
    <m/>
    <s v="Delivery"/>
    <m/>
    <n v="44025"/>
    <n v="0"/>
    <n v="0"/>
    <n v="44025"/>
    <n v="44025"/>
    <n v="15497"/>
    <n v="13386"/>
    <n v="9520"/>
    <n v="15142"/>
    <s v="Can cover demand"/>
    <n v="1.08E-3"/>
    <m/>
    <n v="-1.08E-3"/>
    <m/>
    <m/>
    <m/>
    <x v="53"/>
    <m/>
    <m/>
    <m/>
    <m/>
    <m/>
    <m/>
    <x v="1"/>
    <x v="11"/>
    <m/>
    <m/>
    <m/>
    <m/>
    <m/>
    <m/>
    <m/>
    <m/>
    <m/>
  </r>
  <r>
    <s v="ASRES-00319"/>
    <s v="RES-00319"/>
    <s v="N"/>
    <s v="HuiLing Lau"/>
    <s v="RES, 267 OHM, 1%, 0402"/>
    <s v="RESISTOR"/>
    <s v="JABIL CIRCUIT SPORE PTE LTD (IMAC)"/>
    <s v="YAGEO"/>
    <s v="RC0402FR-07267RL"/>
    <n v="17"/>
    <n v="10000"/>
    <n v="6970"/>
    <m/>
    <s v="Delivery"/>
    <m/>
    <n v="136818"/>
    <n v="0"/>
    <n v="0"/>
    <n v="136818"/>
    <n v="136818"/>
    <n v="3030"/>
    <n v="3600"/>
    <n v="3600"/>
    <n v="130188"/>
    <s v="Can cover demand"/>
    <n v="8.4000000000000003E-4"/>
    <m/>
    <n v="-8.4000000000000003E-4"/>
    <m/>
    <m/>
    <m/>
    <x v="53"/>
    <m/>
    <m/>
    <m/>
    <m/>
    <m/>
    <m/>
    <x v="1"/>
    <x v="11"/>
    <m/>
    <m/>
    <m/>
    <m/>
    <m/>
    <m/>
    <m/>
    <m/>
    <m/>
  </r>
  <r>
    <s v="ASRES-00321"/>
    <s v="RES-00321"/>
    <s v="N"/>
    <s v="HuiLing Lau"/>
    <s v="RES 2K OHM 1% 1/4W 1206"/>
    <s v="RESISTOR"/>
    <s v="JABIL CIRCUIT SPORE PTE LTD (IMAC)"/>
    <s v="YAGEO"/>
    <s v="RC1206FR-072KL"/>
    <n v="17"/>
    <n v="5000"/>
    <n v="4869"/>
    <m/>
    <s v="Delivery"/>
    <m/>
    <n v="4735"/>
    <n v="0"/>
    <n v="0"/>
    <n v="4735"/>
    <n v="4735"/>
    <n v="131"/>
    <n v="90"/>
    <n v="90"/>
    <n v="4514"/>
    <s v="Can cover demand"/>
    <n v="2.2799999999999999E-3"/>
    <m/>
    <n v="-2.2799999999999999E-3"/>
    <m/>
    <m/>
    <m/>
    <x v="53"/>
    <m/>
    <m/>
    <m/>
    <m/>
    <m/>
    <m/>
    <x v="1"/>
    <x v="11"/>
    <m/>
    <m/>
    <m/>
    <m/>
    <m/>
    <m/>
    <m/>
    <m/>
    <m/>
  </r>
  <r>
    <s v="ASRES-00322"/>
    <s v="RES-00322"/>
    <s v="N"/>
    <s v="Siewean Lim"/>
    <s v="RES, 48.7K OHM, 1%, 0402"/>
    <s v="RESISTOR"/>
    <s v="JABIL CIRCUIT SPORE PTE LTD (IMAC)"/>
    <s v="YAGEO"/>
    <s v="RC0402FR-0748K7L"/>
    <n v="17"/>
    <n v="10000"/>
    <n v="-39901"/>
    <m/>
    <s v="Delivery"/>
    <m/>
    <n v="42594"/>
    <n v="20000"/>
    <n v="20000"/>
    <n v="62594"/>
    <n v="82594"/>
    <n v="49901"/>
    <n v="36551"/>
    <n v="26007"/>
    <n v="-43858"/>
    <s v="Cannot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323"/>
    <s v="RES-00323"/>
    <s v="N"/>
    <s v="Siewean Lim"/>
    <s v="RES 392 OHM 1% 0402"/>
    <s v="RESISTOR"/>
    <s v="JABIL CIRCUIT SPORE PTE LTD (IMAC)"/>
    <s v="YAGEO"/>
    <s v="RC0402FR-07392RL"/>
    <n v="17"/>
    <n v="10000"/>
    <n v="-74717"/>
    <m/>
    <s v="Delivery"/>
    <m/>
    <n v="73252"/>
    <n v="30000"/>
    <n v="40000"/>
    <n v="103252"/>
    <n v="143252"/>
    <n v="84717"/>
    <n v="59481"/>
    <n v="61916"/>
    <n v="-70946"/>
    <s v="Cannot cover demand"/>
    <n v="6.0999999999999997E-4"/>
    <m/>
    <n v="-6.0999999999999997E-4"/>
    <m/>
    <m/>
    <m/>
    <x v="53"/>
    <m/>
    <m/>
    <m/>
    <m/>
    <m/>
    <m/>
    <x v="1"/>
    <x v="11"/>
    <m/>
    <m/>
    <m/>
    <m/>
    <m/>
    <m/>
    <m/>
    <m/>
    <m/>
  </r>
  <r>
    <s v="ASRES-00324"/>
    <s v="RES-00324"/>
    <s v="N"/>
    <s v="HuiLing Lau"/>
    <s v="RES 26.7K OHM 1% 0402"/>
    <s v="RESISTOR"/>
    <s v="JABIL CIRCUIT SPORE PTE LTD (IMAC)"/>
    <s v="YAGEO"/>
    <s v="RC0402FR-0726K7L"/>
    <n v="17"/>
    <n v="10000"/>
    <n v="9317"/>
    <m/>
    <s v="Delivery"/>
    <m/>
    <n v="1731"/>
    <n v="0"/>
    <n v="0"/>
    <n v="1731"/>
    <n v="1731"/>
    <n v="683"/>
    <n v="260"/>
    <n v="240"/>
    <n v="788"/>
    <s v="Can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325"/>
    <s v="RES-00325"/>
    <s v="N"/>
    <s v="HuiLing Lau"/>
    <s v="RES 43.2 OHM 1% 0402"/>
    <s v="RESISTOR"/>
    <s v="JABIL CIRCUIT SPORE PTE LTD (IMAC)"/>
    <s v="YAGEO"/>
    <s v="RC0402FR-0743R2L"/>
    <n v="17"/>
    <n v="10000"/>
    <n v="-4687"/>
    <m/>
    <s v="Delivery"/>
    <m/>
    <n v="27518"/>
    <n v="0"/>
    <n v="0"/>
    <n v="27518"/>
    <n v="27518"/>
    <n v="14687"/>
    <n v="7493"/>
    <n v="7436"/>
    <n v="5338"/>
    <s v="Can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326"/>
    <s v="RES-00326"/>
    <s v="N"/>
    <s v="Siewean Lim"/>
    <s v="RES 51.1 OHM 1% 0402"/>
    <s v="RESISTOR"/>
    <s v="JABIL CIRCUIT SPORE PTE LTD (IMAC)"/>
    <s v="YAGEO"/>
    <s v="RC0402FR-0751R1L"/>
    <n v="17"/>
    <n v="10000"/>
    <n v="-89966"/>
    <m/>
    <s v="Delivery"/>
    <m/>
    <n v="75646"/>
    <n v="30000"/>
    <n v="50000"/>
    <n v="105646"/>
    <n v="155646"/>
    <n v="99966"/>
    <n v="71115"/>
    <n v="59982"/>
    <n v="-95435"/>
    <s v="Cannot cover demand"/>
    <n v="5.5000000000000003E-4"/>
    <m/>
    <n v="-5.5000000000000003E-4"/>
    <m/>
    <m/>
    <m/>
    <x v="53"/>
    <m/>
    <m/>
    <m/>
    <m/>
    <m/>
    <m/>
    <x v="1"/>
    <x v="11"/>
    <m/>
    <m/>
    <m/>
    <m/>
    <m/>
    <m/>
    <m/>
    <m/>
    <m/>
  </r>
  <r>
    <s v="ASRES-00327"/>
    <s v="RES-00327"/>
    <s v="N"/>
    <s v="HuiLing Lau"/>
    <s v="RES 412 OHM 1% 0402"/>
    <s v="RESISTOR"/>
    <s v="JABIL CIRCUIT SPORE PTE LTD (IMAC)"/>
    <s v="YAGEO"/>
    <s v="RC0402FR-07412RL"/>
    <n v="17"/>
    <n v="10000"/>
    <n v="9569"/>
    <m/>
    <s v="Delivery"/>
    <m/>
    <n v="5482"/>
    <n v="0"/>
    <n v="0"/>
    <n v="5482"/>
    <n v="5482"/>
    <n v="431"/>
    <n v="228"/>
    <n v="228"/>
    <n v="4823"/>
    <s v="Can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328"/>
    <s v="RES-00328"/>
    <s v="N"/>
    <s v="Siewean Lim"/>
    <s v="RES 8.06K OHM 1% 0402"/>
    <s v="RESISTOR"/>
    <s v="JABIL CIRCUIT SPORE PTE LTD (IMAC)"/>
    <s v="YAGEO"/>
    <s v="RC0402FR-078K06L"/>
    <n v="17"/>
    <n v="10000"/>
    <n v="-88120"/>
    <m/>
    <s v="Delivery"/>
    <m/>
    <n v="67557"/>
    <n v="0"/>
    <n v="70000"/>
    <n v="67557"/>
    <n v="137557"/>
    <n v="98120"/>
    <n v="47537"/>
    <n v="46384"/>
    <n v="-78100"/>
    <s v="Cannot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329"/>
    <s v="RES-00329"/>
    <s v="N"/>
    <s v="HuiLing Lau"/>
    <s v="RES 115K OHM 1% 0.06W 0402"/>
    <s v="RESISTOR"/>
    <s v="JABIL CIRCUIT SPORE PTE LTD (IMAC)"/>
    <s v="YAGEO"/>
    <s v="RC0402FR-07115KL"/>
    <n v="17"/>
    <n v="10000"/>
    <n v="7369"/>
    <m/>
    <s v="Delivery"/>
    <m/>
    <n v="8175"/>
    <n v="0"/>
    <n v="0"/>
    <n v="8175"/>
    <n v="8175"/>
    <n v="2631"/>
    <n v="1968"/>
    <n v="1968"/>
    <n v="3576"/>
    <s v="Can cover demand"/>
    <n v="9.7000000000000005E-4"/>
    <m/>
    <n v="-9.7000000000000005E-4"/>
    <m/>
    <m/>
    <m/>
    <x v="53"/>
    <m/>
    <m/>
    <m/>
    <m/>
    <m/>
    <m/>
    <x v="1"/>
    <x v="11"/>
    <m/>
    <m/>
    <m/>
    <m/>
    <m/>
    <m/>
    <m/>
    <m/>
    <m/>
  </r>
  <r>
    <s v="ASRES-00330"/>
    <s v="RES-00330"/>
    <s v="N"/>
    <s v="HuiLing Lau"/>
    <s v="RES 324K OHM 1% 0.06W 0402"/>
    <s v="RESISTOR"/>
    <s v="JABIL CIRCUIT SPORE PTE LTD (IMAC)"/>
    <s v="KOA"/>
    <s v="RK73H1ETTP3243F"/>
    <n v="16"/>
    <n v="10000"/>
    <n v="9569"/>
    <m/>
    <s v="Delivery"/>
    <m/>
    <n v="45738"/>
    <n v="0"/>
    <n v="0"/>
    <n v="45738"/>
    <n v="45738"/>
    <n v="431"/>
    <n v="228"/>
    <n v="228"/>
    <n v="45079"/>
    <s v="Can cover demand"/>
    <n v="1.0300000000000001E-3"/>
    <m/>
    <n v="-1.0300000000000001E-3"/>
    <m/>
    <m/>
    <m/>
    <x v="53"/>
    <m/>
    <m/>
    <m/>
    <m/>
    <m/>
    <m/>
    <x v="1"/>
    <x v="11"/>
    <m/>
    <m/>
    <m/>
    <m/>
    <m/>
    <m/>
    <m/>
    <m/>
    <m/>
  </r>
  <r>
    <s v="ASRES-00331"/>
    <s v="RES-00331"/>
    <s v="N"/>
    <s v="Eeling Khuan"/>
    <s v="RES, TKF, 93.1K OHM, 1%, 0.0625W, 100PPM"/>
    <s v="RESISTOR"/>
    <s v="JABIL CIRCUIT SPORE PTE LTD (IMAC)"/>
    <s v="YAGEO"/>
    <s v="RC0402FR-0793K1L"/>
    <n v="11"/>
    <n v="10000"/>
    <n v="9862"/>
    <m/>
    <s v="Delivery"/>
    <m/>
    <n v="0"/>
    <n v="0"/>
    <n v="0"/>
    <n v="0"/>
    <n v="0"/>
    <n v="138"/>
    <n v="0"/>
    <n v="0"/>
    <n v="-138"/>
    <s v="Cannot cover demand"/>
    <n v="1.4E-3"/>
    <m/>
    <n v="-1.4E-3"/>
    <m/>
    <m/>
    <m/>
    <x v="53"/>
    <m/>
    <m/>
    <m/>
    <m/>
    <m/>
    <m/>
    <x v="1"/>
    <x v="11"/>
    <m/>
    <m/>
    <m/>
    <m/>
    <m/>
    <m/>
    <m/>
    <m/>
    <m/>
  </r>
  <r>
    <s v="ASRES-00332"/>
    <s v="RES-00332"/>
    <s v="N"/>
    <s v="Siewean Lim"/>
    <s v="RES 1.00 OHM 1% 0603 1/10W"/>
    <s v="RESISTOR"/>
    <s v="JABIL CIRCUIT SPORE PTE LTD (IMAC)"/>
    <s v="YAGEO"/>
    <s v="RC0603FR-071RL"/>
    <n v="17"/>
    <n v="5000"/>
    <n v="-335"/>
    <m/>
    <s v="Delivery"/>
    <m/>
    <n v="7364"/>
    <n v="0"/>
    <n v="5000"/>
    <n v="7364"/>
    <n v="12364"/>
    <n v="5335"/>
    <n v="3776"/>
    <n v="2910"/>
    <n v="-1747"/>
    <s v="Cannot cover demand"/>
    <n v="2.1099999999999999E-3"/>
    <m/>
    <n v="-2.1099999999999999E-3"/>
    <m/>
    <m/>
    <m/>
    <x v="53"/>
    <m/>
    <m/>
    <m/>
    <m/>
    <m/>
    <m/>
    <x v="1"/>
    <x v="11"/>
    <m/>
    <m/>
    <m/>
    <m/>
    <m/>
    <m/>
    <m/>
    <m/>
    <m/>
  </r>
  <r>
    <s v="ASRES-00333"/>
    <s v="RES-00333"/>
    <s v="N"/>
    <s v="Siewean Lim"/>
    <s v="RES 2.21 OHM 1% 0603 1/10W"/>
    <s v="RESISTOR"/>
    <s v="JABIL CIRCUIT SPORE PTE LTD (IMAC)"/>
    <s v="SEIELECT"/>
    <s v="RMCF0603FT2R21"/>
    <n v="15"/>
    <n v="5000"/>
    <n v="4744"/>
    <m/>
    <s v="Delivery"/>
    <m/>
    <n v="4130"/>
    <n v="0"/>
    <n v="0"/>
    <n v="4130"/>
    <n v="4130"/>
    <n v="256"/>
    <n v="138"/>
    <n v="138"/>
    <n v="3736"/>
    <s v="Can cover demand"/>
    <n v="2.1900000000000001E-3"/>
    <m/>
    <n v="-2.1900000000000001E-3"/>
    <m/>
    <m/>
    <m/>
    <x v="53"/>
    <m/>
    <m/>
    <m/>
    <m/>
    <m/>
    <m/>
    <x v="1"/>
    <x v="11"/>
    <m/>
    <m/>
    <m/>
    <m/>
    <m/>
    <m/>
    <m/>
    <m/>
    <m/>
  </r>
  <r>
    <s v="ASRES-00334"/>
    <s v="RES-00334"/>
    <s v="N"/>
    <s v="Siewean Lim"/>
    <s v="RES 2.61K OHM 1% 0402"/>
    <s v="RESISTOR"/>
    <s v="JABIL CIRCUIT SPORE PTE LTD (IMAC)"/>
    <s v="YAGEO"/>
    <s v="RC0402FR-072K61L"/>
    <n v="17"/>
    <n v="10000"/>
    <n v="-84182"/>
    <m/>
    <s v="Delivery"/>
    <m/>
    <n v="75102"/>
    <n v="20000"/>
    <n v="30000"/>
    <n v="95102"/>
    <n v="125102"/>
    <n v="94182"/>
    <n v="33305"/>
    <n v="31682"/>
    <n v="-52385"/>
    <s v="Cannot cover demand"/>
    <n v="9.3999999999999997E-4"/>
    <m/>
    <n v="-9.3999999999999997E-4"/>
    <m/>
    <m/>
    <m/>
    <x v="53"/>
    <m/>
    <m/>
    <m/>
    <m/>
    <m/>
    <m/>
    <x v="1"/>
    <x v="11"/>
    <m/>
    <m/>
    <m/>
    <m/>
    <m/>
    <m/>
    <m/>
    <m/>
    <m/>
  </r>
  <r>
    <s v="ASRES-00335"/>
    <s v="RES-00335"/>
    <s v="N"/>
    <s v="Siewean Lim"/>
    <s v="RES 3.74K OHM 1% 0402 1/16W"/>
    <s v="RESISTOR"/>
    <s v="JABIL CIRCUIT SPORE PTE LTD (IMAC)"/>
    <s v="YAGEO"/>
    <s v="RC0402FR-073K74L"/>
    <n v="17"/>
    <n v="10000"/>
    <n v="-19439"/>
    <m/>
    <s v="Delivery"/>
    <m/>
    <n v="51103"/>
    <n v="0"/>
    <n v="0"/>
    <n v="51103"/>
    <n v="51103"/>
    <n v="29439"/>
    <n v="19726"/>
    <n v="19889"/>
    <n v="1938"/>
    <s v="Can cover demand"/>
    <n v="9.7000000000000005E-4"/>
    <m/>
    <n v="-9.7000000000000005E-4"/>
    <m/>
    <m/>
    <m/>
    <x v="53"/>
    <m/>
    <m/>
    <m/>
    <m/>
    <m/>
    <m/>
    <x v="1"/>
    <x v="11"/>
    <m/>
    <m/>
    <m/>
    <m/>
    <m/>
    <m/>
    <m/>
    <m/>
    <m/>
  </r>
  <r>
    <s v="ASRES-00336"/>
    <s v="RES-00336"/>
    <s v="N"/>
    <s v="Siewean Lim"/>
    <s v="RES TKF 1.1K OHM 1% 1/16W 100PPM/C 0402"/>
    <s v="RESISTOR"/>
    <s v="JABIL CIRCUIT SPORE PTE LTD (IMAC)"/>
    <s v="YAGEO"/>
    <s v="RC0402FR-071K1L"/>
    <n v="17"/>
    <n v="10000"/>
    <n v="-3431"/>
    <m/>
    <s v="Delivery"/>
    <m/>
    <n v="15833"/>
    <n v="0"/>
    <n v="10000"/>
    <n v="15833"/>
    <n v="25833"/>
    <n v="13431"/>
    <n v="8411"/>
    <n v="8446"/>
    <n v="-6009"/>
    <s v="Cannot cover demand"/>
    <n v="6.4000000000000005E-4"/>
    <m/>
    <n v="-6.4000000000000005E-4"/>
    <m/>
    <m/>
    <m/>
    <x v="53"/>
    <m/>
    <m/>
    <m/>
    <m/>
    <m/>
    <m/>
    <x v="1"/>
    <x v="11"/>
    <m/>
    <m/>
    <m/>
    <m/>
    <m/>
    <m/>
    <m/>
    <m/>
    <m/>
  </r>
  <r>
    <s v="ASRES-00337"/>
    <s v="RES-00337"/>
    <s v="N"/>
    <s v="HuiLing Lau"/>
    <s v="RES 160K OHM 5% 0402"/>
    <s v="RESISTOR"/>
    <s v="JABIL CIRCUIT SPORE PTE LTD (IMAC)"/>
    <s v="YAGEO"/>
    <s v="RC0402FR-07160KL"/>
    <n v="17"/>
    <n v="10000"/>
    <n v="9241"/>
    <m/>
    <s v="Delivery"/>
    <m/>
    <n v="13378"/>
    <n v="0"/>
    <n v="0"/>
    <n v="13378"/>
    <n v="13378"/>
    <n v="759"/>
    <n v="200"/>
    <n v="120"/>
    <n v="12419"/>
    <s v="Can cover demand"/>
    <n v="1.0300000000000001E-3"/>
    <m/>
    <n v="-1.0300000000000001E-3"/>
    <m/>
    <m/>
    <m/>
    <x v="53"/>
    <m/>
    <m/>
    <m/>
    <m/>
    <m/>
    <m/>
    <x v="1"/>
    <x v="11"/>
    <m/>
    <m/>
    <m/>
    <m/>
    <m/>
    <m/>
    <m/>
    <m/>
    <m/>
  </r>
  <r>
    <s v="ASRES-00338"/>
    <s v="RES-00338"/>
    <s v="N"/>
    <s v="HuiLing Lau"/>
    <s v="RES 140 OHM 1% 0402"/>
    <s v="RESISTOR"/>
    <s v="JABIL CIRCUIT SPORE PTE LTD (IMAC)"/>
    <s v="YAGEO"/>
    <s v="RC0402FR-07140RL"/>
    <n v="17"/>
    <n v="10000"/>
    <n v="8764"/>
    <m/>
    <s v="Delivery"/>
    <m/>
    <n v="3790"/>
    <n v="0"/>
    <n v="0"/>
    <n v="3790"/>
    <n v="3790"/>
    <n v="1236"/>
    <n v="474"/>
    <n v="474"/>
    <n v="2080"/>
    <s v="Can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339"/>
    <s v="RES-00339"/>
    <s v="N"/>
    <s v="Siewean Lim"/>
    <s v="RES 107K OHMS 1% 0402 1/16W"/>
    <s v="RESISTOR"/>
    <s v="JABIL CIRCUIT SPORE PTE LTD (IMAC)"/>
    <s v="YAGEO"/>
    <s v="RC0402FR-07107KL"/>
    <n v="17"/>
    <n v="10000"/>
    <n v="-59051"/>
    <m/>
    <s v="Delivery"/>
    <m/>
    <n v="61515"/>
    <n v="10000"/>
    <n v="10000"/>
    <n v="71515"/>
    <n v="81515"/>
    <n v="69051"/>
    <n v="11850"/>
    <n v="11866"/>
    <n v="-19386"/>
    <s v="Cannot cover demand"/>
    <n v="6.3000000000000003E-4"/>
    <m/>
    <n v="-6.3000000000000003E-4"/>
    <m/>
    <m/>
    <m/>
    <x v="53"/>
    <m/>
    <m/>
    <m/>
    <m/>
    <m/>
    <m/>
    <x v="1"/>
    <x v="11"/>
    <m/>
    <m/>
    <m/>
    <m/>
    <m/>
    <m/>
    <m/>
    <m/>
    <m/>
  </r>
  <r>
    <s v="ASRES-00340"/>
    <s v="RES-00340"/>
    <s v="N"/>
    <s v="Siewean Lim"/>
    <s v="RES 25.5 OHM 1% 0402"/>
    <s v="RESISTOR"/>
    <s v="JABIL CIRCUIT SPORE PTE LTD (IMAC)"/>
    <s v="YAGEO"/>
    <s v="RC0402FR-0725R5L"/>
    <n v="17"/>
    <n v="10000"/>
    <n v="-21934"/>
    <m/>
    <s v="Delivery"/>
    <m/>
    <n v="66945"/>
    <n v="0"/>
    <n v="0"/>
    <n v="66945"/>
    <n v="66945"/>
    <n v="31934"/>
    <n v="18858"/>
    <n v="19188"/>
    <n v="16153"/>
    <s v="Can cover demand"/>
    <n v="4.8000000000000001E-4"/>
    <m/>
    <n v="-4.8000000000000001E-4"/>
    <m/>
    <m/>
    <m/>
    <x v="53"/>
    <m/>
    <m/>
    <m/>
    <m/>
    <m/>
    <m/>
    <x v="1"/>
    <x v="11"/>
    <m/>
    <m/>
    <m/>
    <m/>
    <m/>
    <m/>
    <m/>
    <m/>
    <m/>
  </r>
  <r>
    <s v="ASRES-00341"/>
    <s v="RES-00341"/>
    <s v="N"/>
    <s v="Siewean Lim"/>
    <s v="RES 27.4 OHM 1% 0402"/>
    <s v="RESISTOR"/>
    <s v="JABIL CIRCUIT SPORE PTE LTD (IMAC)"/>
    <s v="YAGEO"/>
    <s v="RC0402FR-0727R4L"/>
    <n v="17"/>
    <n v="10000"/>
    <n v="-34896"/>
    <m/>
    <s v="Delivery"/>
    <m/>
    <n v="49818"/>
    <n v="0"/>
    <n v="20000"/>
    <n v="49818"/>
    <n v="69818"/>
    <n v="44896"/>
    <n v="31890"/>
    <n v="32014"/>
    <n v="-26968"/>
    <s v="Cannot cover demand"/>
    <n v="3.6000000000000002E-4"/>
    <m/>
    <n v="-3.6000000000000002E-4"/>
    <m/>
    <m/>
    <m/>
    <x v="53"/>
    <m/>
    <m/>
    <m/>
    <m/>
    <m/>
    <m/>
    <x v="1"/>
    <x v="11"/>
    <m/>
    <m/>
    <m/>
    <m/>
    <m/>
    <m/>
    <m/>
    <m/>
    <m/>
  </r>
  <r>
    <s v="ASRES-00342"/>
    <s v="RES-00342"/>
    <s v="N"/>
    <s v="HuiLing Lau"/>
    <s v="RES 63.4K OHM 1% 0402"/>
    <s v="RESISTOR"/>
    <s v="JABIL CIRCUIT SPORE PTE LTD (IMAC)"/>
    <s v="YAGEO"/>
    <s v="RC0402FR-0763K4L"/>
    <n v="17"/>
    <n v="10000"/>
    <n v="6060"/>
    <m/>
    <s v="Delivery"/>
    <m/>
    <n v="10180"/>
    <n v="0"/>
    <n v="0"/>
    <n v="10180"/>
    <n v="10180"/>
    <n v="3940"/>
    <n v="1645"/>
    <n v="1483"/>
    <n v="4595"/>
    <s v="Can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343"/>
    <s v="RES-00343"/>
    <s v="N"/>
    <s v="Siewean Lim"/>
    <s v="RES, 16K OHM, 1%, 0402"/>
    <s v="RESISTOR"/>
    <s v="JABIL CIRCUIT SPORE PTE LTD (IMAC)"/>
    <s v="YAGEO"/>
    <s v="RC0402FR-0716KL"/>
    <n v="17"/>
    <n v="10000"/>
    <n v="-13028"/>
    <m/>
    <s v="Delivery"/>
    <m/>
    <n v="27229"/>
    <n v="0"/>
    <n v="10000"/>
    <n v="27229"/>
    <n v="37229"/>
    <n v="23028"/>
    <n v="12587"/>
    <n v="10838"/>
    <n v="-8386"/>
    <s v="Cannot cover demand"/>
    <n v="8.9999999999999998E-4"/>
    <m/>
    <n v="-8.9999999999999998E-4"/>
    <m/>
    <m/>
    <m/>
    <x v="53"/>
    <m/>
    <m/>
    <m/>
    <m/>
    <m/>
    <m/>
    <x v="1"/>
    <x v="11"/>
    <m/>
    <m/>
    <m/>
    <m/>
    <m/>
    <m/>
    <m/>
    <m/>
    <m/>
  </r>
  <r>
    <s v="ASRES-00344"/>
    <s v="RES-00344"/>
    <s v="N"/>
    <s v="Siewean Lim"/>
    <s v="RES 5.62K OHM 1% 0402"/>
    <s v="RESISTOR"/>
    <s v="JABIL CIRCUIT SPORE PTE LTD (IMAC)"/>
    <s v="YAGEO"/>
    <s v="RC0402FR-075K62L"/>
    <n v="17"/>
    <n v="10000"/>
    <n v="-20667"/>
    <m/>
    <s v="Delivery"/>
    <m/>
    <n v="28172"/>
    <n v="0"/>
    <n v="20000"/>
    <n v="28172"/>
    <n v="48172"/>
    <n v="30667"/>
    <n v="21799"/>
    <n v="20334"/>
    <n v="-24294"/>
    <s v="Cannot cover demand"/>
    <n v="3.6000000000000002E-4"/>
    <m/>
    <n v="-3.6000000000000002E-4"/>
    <m/>
    <m/>
    <m/>
    <x v="53"/>
    <m/>
    <m/>
    <m/>
    <m/>
    <m/>
    <m/>
    <x v="1"/>
    <x v="11"/>
    <m/>
    <m/>
    <m/>
    <m/>
    <m/>
    <m/>
    <m/>
    <m/>
    <m/>
  </r>
  <r>
    <s v="ASRES-00345"/>
    <s v="RES-00345"/>
    <s v="N"/>
    <s v="Siewean Lim"/>
    <s v="RES 845 OHM 1% 0402"/>
    <s v="RESISTOR"/>
    <s v="JABIL CIRCUIT SPORE PTE LTD (IMAC)"/>
    <s v="YAGEO"/>
    <s v="RC0402FR-07845RL"/>
    <n v="17"/>
    <n v="10000"/>
    <n v="-120664"/>
    <m/>
    <s v="Delivery"/>
    <m/>
    <n v="110083"/>
    <n v="20000"/>
    <n v="40000"/>
    <n v="130083"/>
    <n v="170083"/>
    <n v="130664"/>
    <n v="56626"/>
    <n v="55875"/>
    <n v="-77207"/>
    <s v="Cannot cover demand"/>
    <n v="7.6000000000000004E-4"/>
    <m/>
    <n v="-7.6000000000000004E-4"/>
    <m/>
    <m/>
    <m/>
    <x v="53"/>
    <m/>
    <m/>
    <m/>
    <m/>
    <m/>
    <m/>
    <x v="1"/>
    <x v="11"/>
    <m/>
    <m/>
    <m/>
    <m/>
    <m/>
    <m/>
    <m/>
    <m/>
    <m/>
  </r>
  <r>
    <s v="ASRES-00347"/>
    <s v="RES-00347"/>
    <s v="N"/>
    <s v="Siewean Lim"/>
    <s v="RES 110 OHM 1% 0402"/>
    <s v="RESISTOR"/>
    <s v="JABIL CIRCUIT SPORE PTE LTD (IMAC)"/>
    <s v="YAGEO"/>
    <s v="RC0402FR-07110RL"/>
    <n v="17"/>
    <n v="10000"/>
    <n v="3074"/>
    <m/>
    <s v="Delivery"/>
    <m/>
    <n v="12620"/>
    <n v="0"/>
    <n v="0"/>
    <n v="12620"/>
    <n v="12620"/>
    <n v="6926"/>
    <n v="5215"/>
    <n v="5175"/>
    <n v="479"/>
    <s v="Can cover demand"/>
    <n v="1.1199999999999999E-3"/>
    <m/>
    <n v="-1.1199999999999999E-3"/>
    <m/>
    <m/>
    <m/>
    <x v="53"/>
    <m/>
    <m/>
    <m/>
    <m/>
    <m/>
    <m/>
    <x v="1"/>
    <x v="11"/>
    <m/>
    <m/>
    <m/>
    <m/>
    <m/>
    <m/>
    <m/>
    <m/>
    <m/>
  </r>
  <r>
    <s v="ASRES-00350"/>
    <s v="RES-00350"/>
    <s v="N"/>
    <s v="Siewean Lim"/>
    <s v="RES 60.4K OHM 1% 0402"/>
    <s v="RESISTOR"/>
    <s v="JABIL CIRCUIT SPORE PTE LTD (IMAC)"/>
    <s v="YAGEO"/>
    <s v="RC0402FR-0760K4L"/>
    <n v="17"/>
    <n v="10000"/>
    <n v="-50397"/>
    <m/>
    <s v="Delivery"/>
    <m/>
    <n v="49964"/>
    <n v="20000"/>
    <n v="20000"/>
    <n v="69964"/>
    <n v="89964"/>
    <n v="60397"/>
    <n v="43675"/>
    <n v="44054"/>
    <n v="-54108"/>
    <s v="Cannot cover demand"/>
    <n v="6.9999999999999999E-4"/>
    <m/>
    <n v="-6.9999999999999999E-4"/>
    <m/>
    <m/>
    <m/>
    <x v="53"/>
    <m/>
    <m/>
    <m/>
    <m/>
    <m/>
    <m/>
    <x v="1"/>
    <x v="11"/>
    <m/>
    <m/>
    <m/>
    <m/>
    <m/>
    <m/>
    <m/>
    <m/>
    <m/>
  </r>
  <r>
    <s v="ASRES-00351"/>
    <s v="RES-00351"/>
    <s v="N"/>
    <s v="Siewean Lim"/>
    <s v="RES 2.2 OHM 1% 0402"/>
    <s v="RESISTOR"/>
    <s v="JABIL CIRCUIT SPORE PTE LTD (IMAC)"/>
    <s v="YAGEO"/>
    <s v="RC0402FR-072R2L"/>
    <n v="17"/>
    <n v="10000"/>
    <n v="-196158"/>
    <m/>
    <s v="Delivery"/>
    <m/>
    <n v="197520"/>
    <n v="0"/>
    <n v="110000"/>
    <n v="197520"/>
    <n v="307520"/>
    <n v="206158"/>
    <n v="147564"/>
    <n v="144470"/>
    <n v="-156202"/>
    <s v="Cannot cover demand"/>
    <n v="1.1900000000000001E-3"/>
    <m/>
    <n v="-1.1900000000000001E-3"/>
    <m/>
    <m/>
    <m/>
    <x v="53"/>
    <m/>
    <m/>
    <m/>
    <m/>
    <m/>
    <m/>
    <x v="1"/>
    <x v="11"/>
    <m/>
    <m/>
    <m/>
    <m/>
    <m/>
    <m/>
    <m/>
    <m/>
    <m/>
  </r>
  <r>
    <s v="ASRES-00352"/>
    <s v="RES-00352"/>
    <s v="N"/>
    <s v="Siewean Lim"/>
    <s v="RES 3.32K OHM 1% 0402"/>
    <s v="RESISTOR"/>
    <s v="JABIL CIRCUIT SPORE PTE LTD (IMAC)"/>
    <s v="YAGEO"/>
    <s v="RC0402FR-073K32L"/>
    <n v="17"/>
    <n v="10000"/>
    <n v="-123876"/>
    <m/>
    <s v="Delivery"/>
    <m/>
    <n v="77119"/>
    <n v="60000"/>
    <n v="50000"/>
    <n v="137119"/>
    <n v="187119"/>
    <n v="133876"/>
    <n v="74270"/>
    <n v="73223"/>
    <n v="-131027"/>
    <s v="Cannot cover demand"/>
    <n v="6.0999999999999997E-4"/>
    <m/>
    <n v="-6.0999999999999997E-4"/>
    <m/>
    <m/>
    <m/>
    <x v="53"/>
    <m/>
    <m/>
    <m/>
    <m/>
    <m/>
    <m/>
    <x v="1"/>
    <x v="11"/>
    <m/>
    <m/>
    <m/>
    <m/>
    <m/>
    <m/>
    <m/>
    <m/>
    <m/>
  </r>
  <r>
    <s v="ASRES-00354"/>
    <s v="RES-00354"/>
    <s v="N"/>
    <s v="HuiLing Lau"/>
    <s v="RES 160K OHM 1% 0402"/>
    <s v="RESISTOR"/>
    <s v="JABIL CIRCUIT SPORE PTE LTD (IMAC)"/>
    <s v="YAGEO"/>
    <s v="RC0402FR-07160KL"/>
    <n v="17"/>
    <n v="10000"/>
    <n v="8795"/>
    <m/>
    <s v="Delivery"/>
    <m/>
    <n v="8696"/>
    <n v="0"/>
    <n v="0"/>
    <n v="8696"/>
    <n v="8696"/>
    <n v="1205"/>
    <n v="1028"/>
    <n v="1051"/>
    <n v="6463"/>
    <s v="Can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355"/>
    <s v="RES-00355"/>
    <s v="N"/>
    <s v="Siewean Lim"/>
    <s v="RES 3.65K OHM 1% 0402"/>
    <s v="RESISTOR"/>
    <s v="JABIL CIRCUIT SPORE PTE LTD (IMAC)"/>
    <s v="YAGEO"/>
    <s v="RC0402FR-073K65L"/>
    <n v="17"/>
    <n v="10000"/>
    <n v="-141007"/>
    <m/>
    <s v="Delivery"/>
    <m/>
    <n v="61991"/>
    <n v="80000"/>
    <n v="70000"/>
    <n v="141991"/>
    <n v="211991"/>
    <n v="151007"/>
    <n v="68156"/>
    <n v="61658"/>
    <n v="-157172"/>
    <s v="Cannot cover demand"/>
    <n v="4.2999999999999999E-4"/>
    <m/>
    <n v="-4.2999999999999999E-4"/>
    <m/>
    <m/>
    <m/>
    <x v="53"/>
    <m/>
    <m/>
    <m/>
    <m/>
    <m/>
    <m/>
    <x v="1"/>
    <x v="11"/>
    <m/>
    <m/>
    <m/>
    <m/>
    <m/>
    <m/>
    <m/>
    <m/>
    <m/>
  </r>
  <r>
    <s v="ASRES-00356"/>
    <s v="RES-00356"/>
    <s v="N"/>
    <s v="Siewean Lim"/>
    <s v="RES 887 OHM 1% 0402"/>
    <s v="RESISTOR"/>
    <s v="JABIL CIRCUIT SPORE PTE LTD (IMAC)"/>
    <s v="YAGEO"/>
    <s v="RC0402FR-07887RL"/>
    <n v="17"/>
    <n v="10000"/>
    <n v="-28993"/>
    <m/>
    <s v="Delivery"/>
    <m/>
    <n v="23770"/>
    <n v="10000"/>
    <n v="30000"/>
    <n v="33770"/>
    <n v="63770"/>
    <n v="38993"/>
    <n v="21291"/>
    <n v="20300"/>
    <n v="-36514"/>
    <s v="Cannot cover demand"/>
    <n v="5.5000000000000003E-4"/>
    <m/>
    <n v="-5.5000000000000003E-4"/>
    <m/>
    <m/>
    <m/>
    <x v="53"/>
    <m/>
    <m/>
    <m/>
    <m/>
    <m/>
    <m/>
    <x v="1"/>
    <x v="11"/>
    <m/>
    <m/>
    <m/>
    <m/>
    <m/>
    <m/>
    <m/>
    <m/>
    <m/>
  </r>
  <r>
    <s v="ASRES-00357"/>
    <s v="RES-00357"/>
    <s v="N"/>
    <s v="Siewean Lim"/>
    <s v="RES 0.47 OHM 1% 0603 1/10W"/>
    <s v="RESISTOR"/>
    <s v="JABIL CIRCUIT SPORE PTE LTD (IMAC)"/>
    <s v="YAGEO"/>
    <s v="RL0603FR-070R47L"/>
    <n v="17"/>
    <n v="5000"/>
    <n v="2199"/>
    <m/>
    <s v="Delivery"/>
    <m/>
    <n v="3828"/>
    <n v="0"/>
    <n v="5000"/>
    <n v="3828"/>
    <n v="8828"/>
    <n v="2801"/>
    <n v="2236"/>
    <n v="2282"/>
    <n v="-1209"/>
    <s v="Cannot cover demand"/>
    <n v="1.7080000000000001E-2"/>
    <m/>
    <n v="-1.7080000000000001E-2"/>
    <m/>
    <m/>
    <m/>
    <x v="53"/>
    <m/>
    <m/>
    <m/>
    <m/>
    <m/>
    <m/>
    <x v="1"/>
    <x v="11"/>
    <m/>
    <m/>
    <m/>
    <m/>
    <m/>
    <m/>
    <m/>
    <m/>
    <m/>
  </r>
  <r>
    <s v="ASRES-00358"/>
    <s v="RES-00358"/>
    <s v="N"/>
    <s v="HuiLing Lau"/>
    <s v="RES 3.48K OHM 1% 0402"/>
    <s v="RESISTOR"/>
    <s v="JABIL CIRCUIT SPORE PTE LTD (IMAC)"/>
    <s v="YAGEO"/>
    <s v="RC0402FR-073K48L"/>
    <n v="17"/>
    <n v="10000"/>
    <n v="7754"/>
    <m/>
    <s v="Delivery"/>
    <m/>
    <n v="7223"/>
    <n v="0"/>
    <n v="0"/>
    <n v="7223"/>
    <n v="7223"/>
    <n v="2246"/>
    <n v="1013"/>
    <n v="1035"/>
    <n v="3964"/>
    <s v="Can cover demand"/>
    <n v="7.5000000000000002E-4"/>
    <m/>
    <n v="-7.5000000000000002E-4"/>
    <m/>
    <m/>
    <m/>
    <x v="53"/>
    <m/>
    <m/>
    <m/>
    <m/>
    <m/>
    <m/>
    <x v="1"/>
    <x v="11"/>
    <m/>
    <m/>
    <m/>
    <m/>
    <m/>
    <m/>
    <m/>
    <m/>
    <m/>
  </r>
  <r>
    <s v="ASRES-00359"/>
    <s v="RES-00359"/>
    <s v="N"/>
    <s v="Eeling Khuan"/>
    <s v="RES 0.003 OHM 1% 3W LR72A SMT-2"/>
    <s v="RESISTOR"/>
    <s v="JABIL CIRCUIT SPORE PTE LTD (IMAC)"/>
    <s v="ISOTEK"/>
    <s v="BVS-A-R003-1.0"/>
    <n v="31"/>
    <n v="3000"/>
    <n v="2958"/>
    <m/>
    <s v="Delivery"/>
    <m/>
    <n v="815"/>
    <n v="0"/>
    <n v="0"/>
    <n v="815"/>
    <n v="815"/>
    <n v="42"/>
    <n v="0"/>
    <n v="0"/>
    <n v="773"/>
    <s v="Can cover demand"/>
    <n v="1.024"/>
    <m/>
    <n v="-1.024"/>
    <m/>
    <m/>
    <m/>
    <x v="53"/>
    <m/>
    <m/>
    <m/>
    <m/>
    <m/>
    <m/>
    <x v="1"/>
    <x v="11"/>
    <m/>
    <m/>
    <m/>
    <m/>
    <m/>
    <m/>
    <m/>
    <m/>
    <m/>
  </r>
  <r>
    <s v="ASRES-00360"/>
    <s v="RES-00360"/>
    <s v="N"/>
    <s v="Siewean Lim"/>
    <s v="RES 25.5 OHM 1% 0201"/>
    <s v="RESISTOR"/>
    <s v="JABIL CIRCUIT SPORE PTE LTD (IMAC)"/>
    <s v="YAGEO"/>
    <s v="RC0201FR-0725R5L"/>
    <n v="17"/>
    <n v="10000"/>
    <n v="-146210"/>
    <m/>
    <s v="Delivery"/>
    <m/>
    <n v="97142"/>
    <n v="70000"/>
    <n v="0"/>
    <n v="167142"/>
    <n v="167142"/>
    <n v="156210"/>
    <n v="11037"/>
    <n v="11100"/>
    <n v="-70105"/>
    <s v="Cannot cover demand"/>
    <n v="5.6999999999999998E-4"/>
    <m/>
    <n v="-5.6999999999999998E-4"/>
    <m/>
    <m/>
    <m/>
    <x v="53"/>
    <m/>
    <m/>
    <m/>
    <m/>
    <m/>
    <m/>
    <x v="1"/>
    <x v="11"/>
    <m/>
    <m/>
    <m/>
    <m/>
    <m/>
    <m/>
    <m/>
    <m/>
    <m/>
  </r>
  <r>
    <s v="ASRES-00362"/>
    <s v="RES-00362"/>
    <s v="N"/>
    <s v="Siewean Lim"/>
    <s v="RES, 1.8K OHM, 1%, 0402"/>
    <s v="RESISTOR"/>
    <s v="JABIL CIRCUIT SPORE PTE LTD (IMAC)"/>
    <s v="YAGEO"/>
    <s v="RC0402FR-071K8L"/>
    <n v="17"/>
    <n v="10000"/>
    <n v="-42924"/>
    <m/>
    <s v="Delivery"/>
    <m/>
    <n v="39687"/>
    <n v="10000"/>
    <n v="30000"/>
    <n v="49687"/>
    <n v="79687"/>
    <n v="52924"/>
    <n v="30543"/>
    <n v="30799"/>
    <n v="-43780"/>
    <s v="Cannot cover demand"/>
    <n v="7.5000000000000002E-4"/>
    <m/>
    <n v="-7.5000000000000002E-4"/>
    <m/>
    <m/>
    <m/>
    <x v="53"/>
    <m/>
    <m/>
    <m/>
    <m/>
    <m/>
    <m/>
    <x v="1"/>
    <x v="11"/>
    <m/>
    <m/>
    <m/>
    <m/>
    <m/>
    <m/>
    <m/>
    <m/>
    <m/>
  </r>
  <r>
    <s v="ASRES-00363"/>
    <s v="RES-00363"/>
    <s v="N"/>
    <s v="Siewean Lim"/>
    <s v="RES, 2.55K OHM, 1%, 0402"/>
    <s v="RESISTOR"/>
    <s v="JABIL CIRCUIT SPORE PTE LTD (IMAC)"/>
    <s v="YAGEO"/>
    <s v="RC0402FR-072K55L"/>
    <n v="17"/>
    <n v="10000"/>
    <n v="-42188"/>
    <m/>
    <s v="Delivery"/>
    <m/>
    <n v="33680"/>
    <n v="20000"/>
    <n v="20000"/>
    <n v="53680"/>
    <n v="73680"/>
    <n v="52188"/>
    <n v="33763"/>
    <n v="31053"/>
    <n v="-52271"/>
    <s v="Cannot cover demand"/>
    <n v="3.6000000000000002E-4"/>
    <m/>
    <n v="-3.6000000000000002E-4"/>
    <m/>
    <m/>
    <m/>
    <x v="53"/>
    <m/>
    <m/>
    <m/>
    <m/>
    <m/>
    <m/>
    <x v="1"/>
    <x v="11"/>
    <m/>
    <m/>
    <m/>
    <m/>
    <m/>
    <m/>
    <m/>
    <m/>
    <m/>
  </r>
  <r>
    <s v="ASRES-00364"/>
    <s v="RES-00364"/>
    <s v="N"/>
    <s v="Siewean Lim"/>
    <s v="RES 75K OHM 1% 0402"/>
    <s v="RESISTOR"/>
    <s v="JABIL CIRCUIT SPORE PTE LTD (IMAC)"/>
    <s v="YAGEO"/>
    <s v="RC0402FR-0775KL"/>
    <n v="17"/>
    <n v="10000"/>
    <n v="-39067"/>
    <m/>
    <s v="Delivery"/>
    <m/>
    <n v="35525"/>
    <n v="20000"/>
    <n v="10000"/>
    <n v="55525"/>
    <n v="65525"/>
    <n v="49067"/>
    <n v="23039"/>
    <n v="23542"/>
    <n v="-36581"/>
    <s v="Cannot cover demand"/>
    <n v="9.6000000000000002E-4"/>
    <m/>
    <n v="-9.6000000000000002E-4"/>
    <m/>
    <m/>
    <m/>
    <x v="53"/>
    <m/>
    <m/>
    <m/>
    <m/>
    <m/>
    <m/>
    <x v="1"/>
    <x v="11"/>
    <m/>
    <m/>
    <m/>
    <m/>
    <m/>
    <m/>
    <m/>
    <m/>
    <m/>
  </r>
  <r>
    <s v="ASRES-00365"/>
    <s v="RES-00365"/>
    <s v="N"/>
    <s v="Siewean Lim"/>
    <s v="RES 4.64K OHM 1% 0402"/>
    <s v="RESISTOR"/>
    <s v="JABIL CIRCUIT SPORE PTE LTD (IMAC)"/>
    <s v="YAGEO"/>
    <s v="RC0402FR-074K64L"/>
    <n v="17"/>
    <n v="10000"/>
    <n v="1809"/>
    <m/>
    <s v="Delivery"/>
    <m/>
    <n v="7411"/>
    <n v="0"/>
    <n v="10000"/>
    <n v="7411"/>
    <n v="17411"/>
    <n v="8191"/>
    <n v="4258"/>
    <n v="4150"/>
    <n v="-5038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366"/>
    <s v="RES-00366"/>
    <s v="N"/>
    <s v="Siewean Lim"/>
    <s v="RES 2.32K OHM 1% 0402"/>
    <s v="RESISTOR"/>
    <s v="JABIL CIRCUIT SPORE PTE LTD (IMAC)"/>
    <s v="YAGEO"/>
    <s v="RC0402FR-072K32L"/>
    <n v="17"/>
    <n v="10000"/>
    <n v="-3486"/>
    <m/>
    <s v="Delivery"/>
    <m/>
    <n v="14218"/>
    <n v="0"/>
    <n v="10000"/>
    <n v="14218"/>
    <n v="24218"/>
    <n v="13486"/>
    <n v="8622"/>
    <n v="6500"/>
    <n v="-7890"/>
    <s v="Cannot cover demand"/>
    <n v="6.8000000000000005E-4"/>
    <m/>
    <n v="-6.8000000000000005E-4"/>
    <m/>
    <m/>
    <m/>
    <x v="53"/>
    <m/>
    <m/>
    <m/>
    <m/>
    <m/>
    <m/>
    <x v="1"/>
    <x v="11"/>
    <m/>
    <m/>
    <m/>
    <m/>
    <m/>
    <m/>
    <m/>
    <m/>
    <m/>
  </r>
  <r>
    <s v="ASRES-00367"/>
    <s v="RES-00367"/>
    <s v="N"/>
    <s v="HuiLing Lau"/>
    <s v="RES 232K OHM 1% 0402"/>
    <s v="RESISTOR"/>
    <s v="JABIL CIRCUIT SPORE PTE LTD (IMAC)"/>
    <s v="YAGEO"/>
    <s v="RC0402FR-07232KL"/>
    <n v="17"/>
    <n v="10000"/>
    <n v="8540"/>
    <m/>
    <s v="Delivery"/>
    <m/>
    <n v="8411"/>
    <n v="0"/>
    <n v="0"/>
    <n v="8411"/>
    <n v="8411"/>
    <n v="1460"/>
    <n v="1596"/>
    <n v="1596"/>
    <n v="5355"/>
    <s v="Can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368"/>
    <s v="RES-00368"/>
    <s v="N"/>
    <s v="HuiLing Lau"/>
    <s v="RES 10KOHM 1% 1/20W 0201"/>
    <s v="RESISTOR"/>
    <s v="JABIL CIRCUIT SPORE PTE LTD (IMAC)"/>
    <s v="YAGEO"/>
    <s v="RC0201FR-0710KL"/>
    <n v="17"/>
    <n v="10000"/>
    <n v="7241"/>
    <m/>
    <s v="Delivery"/>
    <m/>
    <n v="7342"/>
    <n v="0"/>
    <n v="0"/>
    <n v="7342"/>
    <n v="7342"/>
    <n v="2759"/>
    <n v="1054"/>
    <n v="909"/>
    <n v="3529"/>
    <s v="Can cover demand"/>
    <n v="5.5999999999999995E-4"/>
    <m/>
    <n v="-5.5999999999999995E-4"/>
    <m/>
    <m/>
    <m/>
    <x v="53"/>
    <m/>
    <m/>
    <m/>
    <m/>
    <m/>
    <m/>
    <x v="1"/>
    <x v="11"/>
    <m/>
    <m/>
    <m/>
    <m/>
    <m/>
    <m/>
    <m/>
    <m/>
    <m/>
  </r>
  <r>
    <s v="ASRES-00369"/>
    <s v="RES-00369"/>
    <s v="N"/>
    <s v="HuiLing Lau"/>
    <s v="RES, 634 OHM, 1%, 0402"/>
    <s v="RESISTOR"/>
    <s v="JABIL CIRCUIT SPORE PTE LTD (IMAC)"/>
    <s v="YAGEO"/>
    <s v="RC0402FR-07634RL"/>
    <n v="17"/>
    <n v="10000"/>
    <n v="9950"/>
    <m/>
    <s v="Delivery"/>
    <m/>
    <n v="10000"/>
    <n v="0"/>
    <n v="0"/>
    <n v="10000"/>
    <n v="10000"/>
    <n v="50"/>
    <n v="0"/>
    <n v="0"/>
    <n v="9950"/>
    <s v="Can cover demand"/>
    <n v="4.2999999999999999E-4"/>
    <m/>
    <n v="-4.2999999999999999E-4"/>
    <m/>
    <m/>
    <m/>
    <x v="53"/>
    <m/>
    <m/>
    <m/>
    <m/>
    <m/>
    <m/>
    <x v="1"/>
    <x v="11"/>
    <m/>
    <m/>
    <m/>
    <m/>
    <m/>
    <m/>
    <m/>
    <m/>
    <m/>
  </r>
  <r>
    <s v="ASRES-00370"/>
    <s v="RES-00370"/>
    <s v="N"/>
    <s v="HuiLing Lau"/>
    <s v="RES 187K OHM 1% 0402"/>
    <s v="RESISTOR"/>
    <s v="JABIL CIRCUIT SPORE PTE LTD (IMAC)"/>
    <s v="YAGEO"/>
    <s v="RC0402FR-07187KL"/>
    <n v="17"/>
    <n v="10000"/>
    <n v="-23291"/>
    <m/>
    <s v="Delivery"/>
    <m/>
    <n v="27809"/>
    <n v="10000"/>
    <n v="20000"/>
    <n v="37809"/>
    <n v="57809"/>
    <n v="33291"/>
    <n v="26315"/>
    <n v="27227"/>
    <n v="-31797"/>
    <s v="Cannot cover demand"/>
    <n v="1.4E-3"/>
    <m/>
    <n v="-1.4E-3"/>
    <m/>
    <m/>
    <m/>
    <x v="53"/>
    <m/>
    <m/>
    <m/>
    <m/>
    <m/>
    <m/>
    <x v="1"/>
    <x v="11"/>
    <m/>
    <m/>
    <m/>
    <m/>
    <m/>
    <m/>
    <m/>
    <m/>
    <m/>
  </r>
  <r>
    <s v="ASRES-00372"/>
    <s v="RES-00372"/>
    <s v="N"/>
    <s v="Siewean Lim"/>
    <s v="RES  51K OHM  1%  0402"/>
    <s v="RESISTOR"/>
    <s v="JABIL CIRCUIT SPORE PTE LTD (IMAC)"/>
    <s v="YAGEO"/>
    <s v="RC0402FR-0751KL"/>
    <n v="17"/>
    <n v="10000"/>
    <n v="-5729"/>
    <m/>
    <s v="Delivery"/>
    <m/>
    <n v="9651"/>
    <n v="10000"/>
    <n v="10000"/>
    <n v="19651"/>
    <n v="29651"/>
    <n v="15729"/>
    <n v="9661"/>
    <n v="9788"/>
    <n v="-15739"/>
    <s v="Cannot cover demand"/>
    <n v="5.2999999999999998E-4"/>
    <m/>
    <n v="-5.2999999999999998E-4"/>
    <m/>
    <m/>
    <m/>
    <x v="53"/>
    <m/>
    <m/>
    <m/>
    <m/>
    <m/>
    <m/>
    <x v="1"/>
    <x v="11"/>
    <m/>
    <m/>
    <m/>
    <m/>
    <m/>
    <m/>
    <m/>
    <m/>
    <m/>
  </r>
  <r>
    <s v="ASRES-00373"/>
    <s v="RES-00373"/>
    <s v="N"/>
    <s v="Siewean Lim"/>
    <s v="RES 40.2K OHMS 1% 0402"/>
    <s v="RESISTOR"/>
    <s v="JABIL CIRCUIT SPORE PTE LTD (IMAC)"/>
    <s v="YAGEO"/>
    <s v="RC0402FR-0740K2L"/>
    <n v="17"/>
    <n v="10000"/>
    <n v="-77470"/>
    <m/>
    <s v="Delivery"/>
    <m/>
    <n v="71521"/>
    <n v="20000"/>
    <n v="20000"/>
    <n v="91521"/>
    <n v="111521"/>
    <n v="87470"/>
    <n v="21337"/>
    <n v="20065"/>
    <n v="-37286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375"/>
    <s v="RES-00375"/>
    <s v="N"/>
    <s v="HuiLing Lau"/>
    <s v="1.6RES, 24.9 OHM, 1%, 0201"/>
    <s v="RESISTOR"/>
    <s v="JABIL CIRCUIT SPORE PTE LTD (IMAC)"/>
    <s v="YAGEO"/>
    <s v="RC0201FR-0724R9L"/>
    <n v="17"/>
    <n v="10000"/>
    <n v="7792"/>
    <m/>
    <s v="Delivery"/>
    <m/>
    <n v="13047"/>
    <n v="0"/>
    <n v="0"/>
    <n v="13047"/>
    <n v="13047"/>
    <n v="2208"/>
    <n v="960"/>
    <n v="1472"/>
    <n v="9879"/>
    <s v="Can cover demand"/>
    <n v="1.15E-3"/>
    <m/>
    <n v="-1.15E-3"/>
    <m/>
    <m/>
    <m/>
    <x v="53"/>
    <m/>
    <m/>
    <m/>
    <m/>
    <m/>
    <m/>
    <x v="1"/>
    <x v="11"/>
    <m/>
    <m/>
    <m/>
    <m/>
    <m/>
    <m/>
    <m/>
    <m/>
    <m/>
  </r>
  <r>
    <s v="ASRES-00377"/>
    <s v="RES-00377"/>
    <s v="N"/>
    <s v="Siewean Lim"/>
    <s v="RES  887K OHM 1% 0402"/>
    <s v="RESISTOR"/>
    <s v="JABIL CIRCUIT SPORE PTE LTD (IMAC)"/>
    <s v="YAGEO"/>
    <s v="RC0402FR-07887KL"/>
    <n v="17"/>
    <n v="10000"/>
    <n v="-21443"/>
    <m/>
    <s v="Delivery"/>
    <m/>
    <n v="18416"/>
    <n v="20000"/>
    <n v="10000"/>
    <n v="38416"/>
    <n v="48416"/>
    <n v="31443"/>
    <n v="16823"/>
    <n v="16886"/>
    <n v="-29850"/>
    <s v="Cannot cover demand"/>
    <n v="6.9999999999999999E-4"/>
    <m/>
    <n v="-6.9999999999999999E-4"/>
    <m/>
    <m/>
    <m/>
    <x v="53"/>
    <m/>
    <m/>
    <m/>
    <m/>
    <m/>
    <m/>
    <x v="1"/>
    <x v="11"/>
    <m/>
    <m/>
    <m/>
    <m/>
    <m/>
    <m/>
    <m/>
    <m/>
    <m/>
  </r>
  <r>
    <s v="ASRES-00378"/>
    <s v="RES-00378"/>
    <s v="N"/>
    <s v="HuiLing Lau"/>
    <s v="RES, 1.96K OHM, 1%, 0402"/>
    <s v="RESISTOR"/>
    <s v="JABIL CIRCUIT SPORE PTE LTD (IMAC)"/>
    <s v="YAGEO"/>
    <s v="RC0402FR-071K96L"/>
    <n v="17"/>
    <n v="10000"/>
    <n v="9700"/>
    <m/>
    <s v="Delivery"/>
    <m/>
    <n v="6880"/>
    <n v="0"/>
    <n v="0"/>
    <n v="6880"/>
    <n v="6880"/>
    <n v="300"/>
    <n v="225"/>
    <n v="221"/>
    <n v="6355"/>
    <s v="Can cover demand"/>
    <n v="1.4599999999999999E-3"/>
    <m/>
    <n v="-1.4599999999999999E-3"/>
    <m/>
    <m/>
    <m/>
    <x v="53"/>
    <m/>
    <m/>
    <m/>
    <m/>
    <m/>
    <m/>
    <x v="1"/>
    <x v="11"/>
    <m/>
    <m/>
    <m/>
    <m/>
    <m/>
    <m/>
    <m/>
    <m/>
    <m/>
  </r>
  <r>
    <s v="ASRES-00379"/>
    <s v="RES-00379"/>
    <s v="N"/>
    <s v="HuiLing Lau"/>
    <s v="RES 21.0K OHM 1% 0402"/>
    <s v="RESISTOR"/>
    <s v="JABIL CIRCUIT SPORE PTE LTD (IMAC)"/>
    <s v="YAGEO"/>
    <s v="RC0402FR-0721KL"/>
    <n v="17"/>
    <n v="10000"/>
    <n v="6712"/>
    <m/>
    <s v="Delivery"/>
    <m/>
    <n v="7802"/>
    <n v="0"/>
    <n v="0"/>
    <n v="7802"/>
    <n v="7802"/>
    <n v="3288"/>
    <n v="1472"/>
    <n v="1285"/>
    <n v="3042"/>
    <s v="Can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380"/>
    <s v="RES-00380"/>
    <s v="N"/>
    <s v="HuiLing Lau"/>
    <s v="RES 16.9K OHM 1% 0402"/>
    <s v="RESISTOR"/>
    <s v="JABIL CIRCUIT SPORE PTE LTD (IMAC)"/>
    <s v="YAGEO"/>
    <s v="RC0402FR-0716K9L"/>
    <n v="17"/>
    <n v="10000"/>
    <n v="6787"/>
    <m/>
    <s v="Delivery"/>
    <m/>
    <n v="4103"/>
    <n v="0"/>
    <n v="10000"/>
    <n v="4103"/>
    <n v="14103"/>
    <n v="3213"/>
    <n v="2313"/>
    <n v="2358"/>
    <n v="-1423"/>
    <s v="Cannot cover demand"/>
    <n v="5.2999999999999998E-4"/>
    <m/>
    <n v="-5.2999999999999998E-4"/>
    <m/>
    <m/>
    <m/>
    <x v="53"/>
    <m/>
    <m/>
    <m/>
    <m/>
    <m/>
    <m/>
    <x v="1"/>
    <x v="11"/>
    <m/>
    <m/>
    <m/>
    <m/>
    <m/>
    <m/>
    <m/>
    <m/>
    <m/>
  </r>
  <r>
    <s v="ASRES-00381"/>
    <s v="RES-00381"/>
    <s v="N"/>
    <s v="HuiLing Lau"/>
    <s v="RES 17.4K 1% 0402"/>
    <s v="RESISTOR"/>
    <s v="JABIL CIRCUIT SPORE PTE LTD (IMAC)"/>
    <s v="YAGEO"/>
    <s v="RC0402FR-0717K4L"/>
    <n v="17"/>
    <n v="10000"/>
    <n v="417"/>
    <m/>
    <s v="Delivery"/>
    <m/>
    <n v="13108"/>
    <n v="0"/>
    <n v="0"/>
    <n v="13108"/>
    <n v="13108"/>
    <n v="9583"/>
    <n v="6112"/>
    <n v="3467"/>
    <n v="-2587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382"/>
    <s v="RES-00382"/>
    <s v="N"/>
    <s v="Siewean Lim"/>
    <s v="RES 10.2K OHM 1% 0402"/>
    <s v="RESISTOR"/>
    <s v="JABIL CIRCUIT SPORE PTE LTD (IMAC)"/>
    <s v="YAGEO"/>
    <s v="RT0402FRE0710K2L"/>
    <n v="17"/>
    <n v="10000"/>
    <n v="-21180"/>
    <m/>
    <s v="Delivery"/>
    <m/>
    <n v="26598"/>
    <n v="0"/>
    <n v="20000"/>
    <n v="26598"/>
    <n v="46598"/>
    <n v="31180"/>
    <n v="18854"/>
    <n v="19568"/>
    <n v="-23436"/>
    <s v="Cannot cover demand"/>
    <n v="2.81E-3"/>
    <m/>
    <n v="-2.81E-3"/>
    <m/>
    <m/>
    <m/>
    <x v="53"/>
    <m/>
    <m/>
    <m/>
    <m/>
    <m/>
    <m/>
    <x v="1"/>
    <x v="11"/>
    <m/>
    <m/>
    <m/>
    <m/>
    <m/>
    <m/>
    <m/>
    <m/>
    <m/>
  </r>
  <r>
    <s v="ASRES-00383"/>
    <s v="RES-00383"/>
    <s v="N"/>
    <s v="Siewean Lim"/>
    <s v="RES  14.0K OHM  1%  0402"/>
    <s v="RESISTOR"/>
    <s v="JABIL CIRCUIT SPORE PTE LTD (IMAC)"/>
    <s v="YAGEO"/>
    <s v="RC0402FR-0714KL"/>
    <n v="17"/>
    <n v="10000"/>
    <n v="-1404"/>
    <m/>
    <s v="Delivery"/>
    <m/>
    <n v="9702"/>
    <n v="0"/>
    <n v="10000"/>
    <n v="9702"/>
    <n v="19702"/>
    <n v="11404"/>
    <n v="8438"/>
    <n v="6627"/>
    <n v="-10140"/>
    <s v="Cannot cover demand"/>
    <n v="1.14E-3"/>
    <m/>
    <n v="-1.14E-3"/>
    <m/>
    <m/>
    <m/>
    <x v="53"/>
    <m/>
    <m/>
    <m/>
    <m/>
    <m/>
    <m/>
    <x v="1"/>
    <x v="11"/>
    <m/>
    <m/>
    <m/>
    <m/>
    <m/>
    <m/>
    <m/>
    <m/>
    <m/>
  </r>
  <r>
    <s v="ASRES-00385"/>
    <s v="RES-00385"/>
    <s v="N"/>
    <s v="Siewean Lim"/>
    <s v="RES, 38.3K OHM, 1%, 0402"/>
    <s v="RESISTOR"/>
    <s v="JABIL CIRCUIT SPORE PTE LTD (IMAC)"/>
    <s v="YAGEO"/>
    <s v="RC0402FR-0738K3L"/>
    <n v="17"/>
    <n v="10000"/>
    <n v="809"/>
    <m/>
    <s v="Delivery"/>
    <m/>
    <n v="15703"/>
    <n v="0"/>
    <n v="0"/>
    <n v="15703"/>
    <n v="15703"/>
    <n v="9191"/>
    <n v="6993"/>
    <n v="7030"/>
    <n v="-481"/>
    <s v="Cannot cover demand"/>
    <n v="8.9999999999999998E-4"/>
    <m/>
    <n v="-8.9999999999999998E-4"/>
    <m/>
    <m/>
    <m/>
    <x v="53"/>
    <m/>
    <m/>
    <m/>
    <m/>
    <m/>
    <m/>
    <x v="1"/>
    <x v="11"/>
    <m/>
    <m/>
    <m/>
    <m/>
    <m/>
    <m/>
    <m/>
    <m/>
    <m/>
  </r>
  <r>
    <s v="ASRES-00386"/>
    <s v="RES-00386"/>
    <s v="N"/>
    <s v="HuiLing Lau"/>
    <s v="RES 78.7K OHM 1% 0402"/>
    <s v="RESISTOR"/>
    <s v="JABIL CIRCUIT SPORE PTE LTD (IMAC)"/>
    <s v="YAGEO"/>
    <s v="RC0402FR-0778K7L"/>
    <n v="17"/>
    <n v="10000"/>
    <n v="8891"/>
    <m/>
    <s v="Delivery"/>
    <m/>
    <n v="10677"/>
    <n v="0"/>
    <n v="0"/>
    <n v="10677"/>
    <n v="10677"/>
    <n v="1109"/>
    <n v="360"/>
    <n v="300"/>
    <n v="9208"/>
    <s v="Can cover demand"/>
    <n v="6.0999999999999997E-4"/>
    <m/>
    <n v="-6.0999999999999997E-4"/>
    <m/>
    <m/>
    <m/>
    <x v="53"/>
    <m/>
    <m/>
    <m/>
    <m/>
    <m/>
    <m/>
    <x v="1"/>
    <x v="11"/>
    <m/>
    <m/>
    <m/>
    <m/>
    <m/>
    <m/>
    <m/>
    <m/>
    <m/>
  </r>
  <r>
    <s v="ASRES-00387"/>
    <s v="RES-00387"/>
    <s v="N"/>
    <s v="Siewean Lim"/>
    <s v="RES 5.49K 1% 1/16W 0402"/>
    <s v="RESISTOR"/>
    <s v="JABIL CIRCUIT SPORE PTE LTD (IMAC)"/>
    <s v="YAGEO"/>
    <s v="RC0402FR-075K49L"/>
    <n v="17"/>
    <n v="10000"/>
    <n v="-10741"/>
    <m/>
    <s v="Delivery"/>
    <m/>
    <n v="25306"/>
    <n v="0"/>
    <n v="10000"/>
    <n v="25306"/>
    <n v="35306"/>
    <n v="20741"/>
    <n v="14553"/>
    <n v="13432"/>
    <n v="-9988"/>
    <s v="Cannot cover demand"/>
    <n v="1.4E-3"/>
    <m/>
    <n v="-1.4E-3"/>
    <m/>
    <m/>
    <m/>
    <x v="53"/>
    <m/>
    <m/>
    <m/>
    <m/>
    <m/>
    <m/>
    <x v="1"/>
    <x v="11"/>
    <m/>
    <m/>
    <m/>
    <m/>
    <m/>
    <m/>
    <m/>
    <m/>
    <m/>
  </r>
  <r>
    <s v="ASRES-00389"/>
    <s v="RES-00389"/>
    <s v="N"/>
    <s v="Siewean Lim"/>
    <s v="RES 2K 1% 1/20W 0201"/>
    <s v="RESISTOR"/>
    <s v="JABIL CIRCUIT SPORE PTE LTD (IMAC)"/>
    <s v="YAGEO"/>
    <s v="RC0201FR-072KL"/>
    <n v="17"/>
    <n v="10000"/>
    <n v="-681680"/>
    <m/>
    <s v="Delivery"/>
    <m/>
    <n v="525503"/>
    <n v="170000"/>
    <n v="100000"/>
    <n v="695503"/>
    <n v="795503"/>
    <n v="691680"/>
    <n v="145956"/>
    <n v="141678"/>
    <n v="-312133"/>
    <s v="Cannot cover demand"/>
    <n v="1.06E-3"/>
    <m/>
    <n v="-1.06E-3"/>
    <m/>
    <m/>
    <m/>
    <x v="53"/>
    <m/>
    <m/>
    <m/>
    <m/>
    <m/>
    <m/>
    <x v="1"/>
    <x v="11"/>
    <m/>
    <m/>
    <m/>
    <m/>
    <m/>
    <m/>
    <m/>
    <m/>
    <m/>
  </r>
  <r>
    <s v="ASRES-00390"/>
    <s v="RES-00390"/>
    <s v="N"/>
    <s v="HuiLing Lau"/>
    <s v="RES 165K 1% 0402"/>
    <s v="RESISTOR"/>
    <s v="JABIL CIRCUIT SPORE PTE LTD (IMAC)"/>
    <s v="YAGEO"/>
    <s v="RC0402FR-07165KL"/>
    <n v="17"/>
    <n v="10000"/>
    <n v="9076"/>
    <m/>
    <s v="Delivery"/>
    <m/>
    <n v="2210"/>
    <n v="0"/>
    <n v="0"/>
    <n v="2210"/>
    <n v="2210"/>
    <n v="924"/>
    <n v="329"/>
    <n v="289"/>
    <n v="957"/>
    <s v="Can cover demand"/>
    <n v="1.1100000000000001E-3"/>
    <m/>
    <n v="-1.1100000000000001E-3"/>
    <m/>
    <m/>
    <m/>
    <x v="53"/>
    <m/>
    <m/>
    <m/>
    <m/>
    <m/>
    <m/>
    <x v="1"/>
    <x v="11"/>
    <m/>
    <m/>
    <m/>
    <m/>
    <m/>
    <m/>
    <m/>
    <m/>
    <m/>
  </r>
  <r>
    <s v="ASRES-00391"/>
    <s v="RES-00391"/>
    <s v="N"/>
    <s v="HuiLing Lau"/>
    <s v="RES 28.7K OHM 1% 0201"/>
    <s v="RESISTOR"/>
    <s v="JABIL CIRCUIT SPORE PTE LTD (IMAC)"/>
    <s v="YAGEO"/>
    <s v="RC0201FR-0728K7L"/>
    <n v="17"/>
    <n v="10000"/>
    <n v="8045"/>
    <m/>
    <s v="Delivery"/>
    <m/>
    <n v="7324"/>
    <n v="0"/>
    <n v="0"/>
    <n v="7324"/>
    <n v="7324"/>
    <n v="1955"/>
    <n v="900"/>
    <n v="900"/>
    <n v="4469"/>
    <s v="Can cover demand"/>
    <n v="4.9500000000000004E-3"/>
    <m/>
    <n v="-4.9500000000000004E-3"/>
    <m/>
    <m/>
    <m/>
    <x v="53"/>
    <m/>
    <m/>
    <m/>
    <m/>
    <m/>
    <m/>
    <x v="1"/>
    <x v="11"/>
    <m/>
    <m/>
    <m/>
    <m/>
    <m/>
    <m/>
    <m/>
    <m/>
    <m/>
  </r>
  <r>
    <s v="ASRES-00392"/>
    <s v="RES-00392"/>
    <s v="N"/>
    <s v="HuiLing Lau"/>
    <s v="RES 39.2K OHM 1% 0201"/>
    <s v="RESISTOR"/>
    <s v="JABIL CIRCUIT SPORE PTE LTD (IMAC)"/>
    <s v="YAGEO"/>
    <s v="RC0201FR-0739K2L"/>
    <n v="17"/>
    <n v="10000"/>
    <n v="9609"/>
    <m/>
    <s v="Delivery"/>
    <m/>
    <n v="2503"/>
    <n v="0"/>
    <n v="0"/>
    <n v="2503"/>
    <n v="2503"/>
    <n v="391"/>
    <n v="180"/>
    <n v="180"/>
    <n v="1932"/>
    <s v="Can cover demand"/>
    <n v="4.6499999999999996E-3"/>
    <m/>
    <n v="-4.6499999999999996E-3"/>
    <m/>
    <m/>
    <m/>
    <x v="53"/>
    <m/>
    <m/>
    <m/>
    <m/>
    <m/>
    <m/>
    <x v="1"/>
    <x v="11"/>
    <m/>
    <m/>
    <m/>
    <m/>
    <m/>
    <m/>
    <m/>
    <m/>
    <m/>
  </r>
  <r>
    <s v="ASRES-00394"/>
    <s v="RES-00394"/>
    <s v="N"/>
    <s v="HuiLing Lau"/>
    <s v="RES 2.2M OHM 1% 0603"/>
    <s v="RESISTOR"/>
    <s v="JABIL CIRCUIT SPORE PTE LTD (IMAC)"/>
    <s v="YAGEO"/>
    <s v="RC0603FR-072M2L"/>
    <n v="17"/>
    <n v="5000"/>
    <n v="4876"/>
    <m/>
    <s v="Delivery"/>
    <m/>
    <n v="4845"/>
    <n v="0"/>
    <n v="0"/>
    <n v="4845"/>
    <n v="4845"/>
    <n v="124"/>
    <n v="66"/>
    <n v="66"/>
    <n v="4655"/>
    <s v="Can cover demand"/>
    <n v="4.9500000000000004E-3"/>
    <m/>
    <n v="-4.9500000000000004E-3"/>
    <m/>
    <m/>
    <m/>
    <x v="53"/>
    <m/>
    <m/>
    <m/>
    <m/>
    <m/>
    <m/>
    <x v="1"/>
    <x v="11"/>
    <m/>
    <m/>
    <m/>
    <m/>
    <m/>
    <m/>
    <m/>
    <m/>
    <m/>
  </r>
  <r>
    <s v="ASRES-00395"/>
    <s v="RES-00395"/>
    <s v="N"/>
    <s v="Siewean Lim"/>
    <s v="RES 499 OHM 1% 0201"/>
    <s v="RESISTOR"/>
    <s v="JABIL CIRCUIT SPORE PTE LTD (IMAC)"/>
    <s v="YAGEO"/>
    <s v="RC0201FR-07499RL"/>
    <n v="17"/>
    <n v="10000"/>
    <n v="-154535"/>
    <m/>
    <s v="Delivery"/>
    <m/>
    <n v="125503"/>
    <n v="40000"/>
    <n v="0"/>
    <n v="165503"/>
    <n v="165503"/>
    <n v="164535"/>
    <n v="876"/>
    <n v="956"/>
    <n v="-39908"/>
    <s v="Cannot cover demand"/>
    <n v="1.6999999999999999E-3"/>
    <m/>
    <n v="-1.6999999999999999E-3"/>
    <m/>
    <m/>
    <m/>
    <x v="53"/>
    <m/>
    <m/>
    <m/>
    <m/>
    <m/>
    <m/>
    <x v="1"/>
    <x v="11"/>
    <m/>
    <m/>
    <m/>
    <m/>
    <m/>
    <m/>
    <m/>
    <m/>
    <m/>
  </r>
  <r>
    <s v="ASRES-00396"/>
    <s v="RES-00396"/>
    <s v="N"/>
    <s v="Siewean Lim"/>
    <s v="RES 9.09K OHM 1% 0402"/>
    <s v="RESISTOR"/>
    <s v="JABIL CIRCUIT SPORE PTE LTD (IMAC)"/>
    <s v="YAGEO"/>
    <s v="RC0402FR-079K09L"/>
    <n v="17"/>
    <n v="10000"/>
    <n v="-261234"/>
    <m/>
    <s v="Delivery"/>
    <m/>
    <n v="228008"/>
    <n v="50000"/>
    <n v="80000"/>
    <n v="278008"/>
    <n v="358008"/>
    <n v="271234"/>
    <n v="105467"/>
    <n v="94313"/>
    <n v="-148693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399"/>
    <s v="RES-00399"/>
    <s v="N"/>
    <s v="HuiLing Lau"/>
    <s v="RES 3.4K OHM 1% 0402"/>
    <s v="RESISTOR"/>
    <s v="JABIL CIRCUIT SPORE PTE LTD (IMAC)"/>
    <s v="YAGEO"/>
    <s v="RC0402FR-073K4L"/>
    <n v="17"/>
    <n v="10000"/>
    <n v="1891"/>
    <m/>
    <s v="Delivery"/>
    <m/>
    <n v="11951"/>
    <n v="0"/>
    <n v="0"/>
    <n v="11951"/>
    <n v="11951"/>
    <n v="8109"/>
    <n v="6231"/>
    <n v="6276"/>
    <n v="-2389"/>
    <s v="Cannot cover demand"/>
    <n v="5.4000000000000001E-4"/>
    <m/>
    <n v="-5.4000000000000001E-4"/>
    <m/>
    <m/>
    <m/>
    <x v="53"/>
    <m/>
    <m/>
    <m/>
    <m/>
    <m/>
    <m/>
    <x v="1"/>
    <x v="11"/>
    <m/>
    <m/>
    <m/>
    <m/>
    <m/>
    <m/>
    <m/>
    <m/>
    <m/>
  </r>
  <r>
    <s v="ASRES-00400"/>
    <s v="RES-00400"/>
    <s v="N"/>
    <s v="Obsolete"/>
    <s v="RES, 681 OHM, 1%, 0402"/>
    <s v="RESISTOR"/>
    <s v="JABIL CIRCUIT SPORE PTE LTD (IMAC)"/>
    <s v="YAGEO"/>
    <s v="RC0402FR-07681RL"/>
    <n v="12"/>
    <n v="10000"/>
    <n v="10000"/>
    <m/>
    <s v="Delivery"/>
    <m/>
    <n v="0"/>
    <n v="0"/>
    <n v="0"/>
    <n v="0"/>
    <n v="0"/>
    <n v="0"/>
    <n v="0"/>
    <n v="0"/>
    <n v="0"/>
    <s v="No demand"/>
    <n v="6.0999999999999997E-4"/>
    <m/>
    <n v="-6.0999999999999997E-4"/>
    <m/>
    <m/>
    <m/>
    <x v="53"/>
    <m/>
    <m/>
    <m/>
    <m/>
    <m/>
    <m/>
    <x v="1"/>
    <x v="11"/>
    <m/>
    <m/>
    <m/>
    <m/>
    <m/>
    <m/>
    <m/>
    <m/>
    <m/>
  </r>
  <r>
    <s v="ASRES-00401"/>
    <s v="RES-00401"/>
    <s v="N"/>
    <s v="HuiLing Lau"/>
    <s v="RES 348K OHM 1% 0402"/>
    <s v="RESISTOR"/>
    <s v="JABIL CIRCUIT SPORE PTE LTD (IMAC)"/>
    <s v="YAGEO"/>
    <s v="RC0402FR-07348KL"/>
    <n v="17"/>
    <n v="10000"/>
    <n v="9844"/>
    <m/>
    <s v="Delivery"/>
    <m/>
    <n v="42325"/>
    <n v="0"/>
    <n v="0"/>
    <n v="42325"/>
    <n v="42325"/>
    <n v="156"/>
    <n v="108"/>
    <n v="108"/>
    <n v="42061"/>
    <s v="Can cover demand"/>
    <n v="6.9999999999999999E-4"/>
    <m/>
    <n v="-6.9999999999999999E-4"/>
    <m/>
    <m/>
    <m/>
    <x v="53"/>
    <m/>
    <m/>
    <m/>
    <m/>
    <m/>
    <m/>
    <x v="1"/>
    <x v="11"/>
    <m/>
    <m/>
    <m/>
    <m/>
    <m/>
    <m/>
    <m/>
    <m/>
    <m/>
  </r>
  <r>
    <s v="ASRES-00402"/>
    <s v="RES-00402"/>
    <s v="N"/>
    <s v="HuiLing Lau"/>
    <s v="RES 178K OHM 1% 0402"/>
    <s v="RESISTOR"/>
    <s v="JABIL CIRCUIT SPORE PTE LTD (IMAC)"/>
    <s v="YAGEO"/>
    <s v="RC0402FR-07178KL"/>
    <n v="17"/>
    <n v="10000"/>
    <n v="7184"/>
    <m/>
    <s v="Delivery"/>
    <m/>
    <n v="16930"/>
    <n v="0"/>
    <n v="0"/>
    <n v="16930"/>
    <n v="16930"/>
    <n v="2816"/>
    <n v="1935"/>
    <n v="1935"/>
    <n v="12179"/>
    <s v="Can cover demand"/>
    <n v="5.2999999999999998E-4"/>
    <m/>
    <n v="-5.2999999999999998E-4"/>
    <m/>
    <m/>
    <m/>
    <x v="53"/>
    <m/>
    <m/>
    <m/>
    <m/>
    <m/>
    <m/>
    <x v="1"/>
    <x v="11"/>
    <m/>
    <m/>
    <m/>
    <m/>
    <m/>
    <m/>
    <m/>
    <m/>
    <m/>
  </r>
  <r>
    <s v="ASRES-00405"/>
    <s v="RES-00405"/>
    <s v="N"/>
    <s v="Siewean Lim"/>
    <s v="RES 35.7K OHM 1% 0402"/>
    <s v="RESISTOR"/>
    <s v="JABIL CIRCUIT SPORE PTE LTD (IMAC)"/>
    <s v="YAGEO"/>
    <s v="RC0402FR-0735K7L"/>
    <n v="17"/>
    <n v="10000"/>
    <n v="-2145"/>
    <m/>
    <s v="Delivery"/>
    <m/>
    <n v="6910"/>
    <n v="0"/>
    <n v="10000"/>
    <n v="6910"/>
    <n v="16910"/>
    <n v="12145"/>
    <n v="7762"/>
    <n v="6658"/>
    <n v="-12997"/>
    <s v="Cannot cover demand"/>
    <n v="1.98E-3"/>
    <m/>
    <n v="-1.98E-3"/>
    <m/>
    <m/>
    <m/>
    <x v="53"/>
    <m/>
    <m/>
    <m/>
    <m/>
    <m/>
    <m/>
    <x v="1"/>
    <x v="11"/>
    <m/>
    <m/>
    <m/>
    <m/>
    <m/>
    <m/>
    <m/>
    <m/>
    <m/>
  </r>
  <r>
    <s v="ASRES-00406"/>
    <s v="RES-00406"/>
    <s v="N"/>
    <s v="HuiLing Lau"/>
    <s v="RES 137K OHM 1% 0402"/>
    <s v="RESISTOR"/>
    <s v="JABIL CIRCUIT SPORE PTE LTD (IMAC)"/>
    <s v="KOA"/>
    <s v="RK73H1ETTP1373F"/>
    <n v="16"/>
    <n v="10000"/>
    <n v="9618"/>
    <m/>
    <s v="Delivery"/>
    <m/>
    <n v="12870"/>
    <n v="0"/>
    <n v="0"/>
    <n v="12870"/>
    <n v="12870"/>
    <n v="382"/>
    <n v="156"/>
    <n v="156"/>
    <n v="12332"/>
    <s v="Can cover demand"/>
    <n v="1.98E-3"/>
    <m/>
    <n v="-1.98E-3"/>
    <m/>
    <m/>
    <m/>
    <x v="53"/>
    <m/>
    <m/>
    <m/>
    <m/>
    <m/>
    <m/>
    <x v="1"/>
    <x v="11"/>
    <m/>
    <m/>
    <m/>
    <m/>
    <m/>
    <m/>
    <m/>
    <m/>
    <m/>
  </r>
  <r>
    <s v="ASRES-00407"/>
    <s v="RES-00407"/>
    <s v="N"/>
    <s v="HuiLing Lau"/>
    <s v="RES 383K OHM 1% 0402"/>
    <s v="RESISTOR"/>
    <s v="JABIL CIRCUIT SPORE PTE LTD (IMAC)"/>
    <s v="YAGEO"/>
    <s v="RC0402FR-07383KL"/>
    <n v="17"/>
    <n v="10000"/>
    <n v="9743"/>
    <m/>
    <s v="Delivery"/>
    <m/>
    <n v="9182"/>
    <n v="0"/>
    <n v="0"/>
    <n v="9182"/>
    <n v="9182"/>
    <n v="257"/>
    <n v="148"/>
    <n v="135"/>
    <n v="8777"/>
    <s v="Can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408"/>
    <s v="RES-00408"/>
    <s v="N"/>
    <s v="Eeling Khuan"/>
    <s v="RES, TKF, 412K OHM, 1%, 0.0625W, 100PPM/"/>
    <s v="RESISTOR"/>
    <s v="JABIL CIRCUIT SPORE PTE LTD (IMAC)"/>
    <s v="YAGEO"/>
    <s v="RC0402FR-07412KL"/>
    <n v="17"/>
    <n v="10000"/>
    <n v="9946"/>
    <m/>
    <s v="Delivery"/>
    <m/>
    <n v="400"/>
    <n v="0"/>
    <n v="0"/>
    <n v="400"/>
    <n v="400"/>
    <n v="54"/>
    <n v="123"/>
    <n v="123"/>
    <n v="223"/>
    <s v="Can cover demand"/>
    <n v="6.9999999999999999E-4"/>
    <m/>
    <n v="-6.9999999999999999E-4"/>
    <m/>
    <m/>
    <m/>
    <x v="53"/>
    <m/>
    <m/>
    <m/>
    <m/>
    <m/>
    <m/>
    <x v="1"/>
    <x v="11"/>
    <m/>
    <m/>
    <m/>
    <m/>
    <m/>
    <m/>
    <m/>
    <m/>
    <m/>
  </r>
  <r>
    <s v="ASRES-00409"/>
    <s v="RES-00409"/>
    <s v="N"/>
    <s v="HuiLing Lau"/>
    <s v="RES 402K OHM 1% 0402"/>
    <s v="RESISTOR"/>
    <s v="JABIL CIRCUIT SPORE PTE LTD (IMAC)"/>
    <s v="KOA"/>
    <s v="RK73H1ETTP4023F"/>
    <n v="16"/>
    <n v="10000"/>
    <n v="9658"/>
    <m/>
    <s v="Delivery"/>
    <m/>
    <n v="8086"/>
    <n v="0"/>
    <n v="0"/>
    <n v="8086"/>
    <n v="8086"/>
    <n v="342"/>
    <n v="132"/>
    <n v="132"/>
    <n v="7612"/>
    <s v="Can cover demand"/>
    <n v="1.9400000000000001E-3"/>
    <m/>
    <n v="-1.9400000000000001E-3"/>
    <m/>
    <m/>
    <m/>
    <x v="53"/>
    <m/>
    <m/>
    <m/>
    <m/>
    <m/>
    <m/>
    <x v="1"/>
    <x v="11"/>
    <m/>
    <m/>
    <m/>
    <m/>
    <m/>
    <m/>
    <m/>
    <m/>
    <m/>
  </r>
  <r>
    <s v="ASRES-00410"/>
    <s v="RES-00410"/>
    <s v="N"/>
    <s v="Siewean Lim"/>
    <s v="RES 15.4K OHM 1% 0402"/>
    <s v="RESISTOR"/>
    <s v="JABIL CIRCUIT SPORE PTE LTD (IMAC)"/>
    <s v="YAGEO"/>
    <s v="RC0402FR-0715K4L"/>
    <n v="17"/>
    <n v="10000"/>
    <n v="-14858"/>
    <m/>
    <s v="Delivery"/>
    <m/>
    <n v="35562"/>
    <n v="0"/>
    <n v="0"/>
    <n v="35562"/>
    <n v="35562"/>
    <n v="24858"/>
    <n v="18404"/>
    <n v="14460"/>
    <n v="-7700"/>
    <s v="Cannot cover demand"/>
    <n v="1.01E-3"/>
    <m/>
    <n v="-1.01E-3"/>
    <m/>
    <m/>
    <m/>
    <x v="53"/>
    <m/>
    <m/>
    <m/>
    <m/>
    <m/>
    <m/>
    <x v="1"/>
    <x v="11"/>
    <m/>
    <m/>
    <m/>
    <m/>
    <m/>
    <m/>
    <m/>
    <m/>
    <m/>
  </r>
  <r>
    <s v="ASRES-00414"/>
    <s v="RES-00414"/>
    <s v="N"/>
    <s v="Siewean Lim"/>
    <s v="RES 69.8K OHM 1% 0402"/>
    <s v="RESISTOR"/>
    <s v="JABIL CIRCUIT SPORE PTE LTD (IMAC)"/>
    <s v="YAGEO"/>
    <s v="RC0402FR-0769K8L"/>
    <n v="17"/>
    <n v="10000"/>
    <n v="6035"/>
    <m/>
    <s v="Delivery"/>
    <m/>
    <n v="1708"/>
    <n v="10000"/>
    <n v="0"/>
    <n v="11708"/>
    <n v="11708"/>
    <n v="3965"/>
    <n v="1441"/>
    <n v="1526"/>
    <n v="-3698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415"/>
    <s v="RES-00415"/>
    <s v="N"/>
    <s v="Khailih Fang"/>
    <s v="RES, TNF, 2.26K OHM, 0.1%, 0.0625W, 25PP"/>
    <s v="RESISTOR"/>
    <s v="JABIL CIRCUIT SPORE PTE LTD (IMAC)"/>
    <s v="YAGEO"/>
    <s v="RT0402BRD072K26L"/>
    <n v="15"/>
    <n v="10000"/>
    <n v="9931"/>
    <m/>
    <s v="Delivery"/>
    <m/>
    <n v="0"/>
    <n v="0"/>
    <n v="0"/>
    <n v="0"/>
    <n v="0"/>
    <n v="69"/>
    <n v="0"/>
    <n v="0"/>
    <n v="-69"/>
    <s v="Cannot cover demand"/>
    <n v="7.45E-3"/>
    <m/>
    <n v="-7.45E-3"/>
    <m/>
    <m/>
    <m/>
    <x v="53"/>
    <m/>
    <m/>
    <m/>
    <m/>
    <m/>
    <m/>
    <x v="1"/>
    <x v="11"/>
    <m/>
    <m/>
    <m/>
    <m/>
    <m/>
    <m/>
    <m/>
    <m/>
    <m/>
  </r>
  <r>
    <s v="ASRES-00416"/>
    <s v="RES-00416"/>
    <s v="N"/>
    <s v="HuiLing Lau"/>
    <s v="RES 7.32K OHM 1% 0402"/>
    <s v="RESISTOR"/>
    <s v="JABIL CIRCUIT SPORE PTE LTD (IMAC)"/>
    <s v="YAGEO"/>
    <s v="RC0402FR-077K32L"/>
    <n v="17"/>
    <n v="10000"/>
    <n v="-17880"/>
    <m/>
    <s v="Delivery"/>
    <m/>
    <n v="27490"/>
    <n v="10000"/>
    <n v="10000"/>
    <n v="37490"/>
    <n v="47490"/>
    <n v="27880"/>
    <n v="21286"/>
    <n v="13353"/>
    <n v="-21676"/>
    <s v="Cannot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417"/>
    <s v="RES-00417"/>
    <s v="N"/>
    <s v="Siewean Lim"/>
    <s v="RES 2.87K OHM 1% 0402"/>
    <s v="RESISTOR"/>
    <s v="JABIL CIRCUIT SPORE PTE LTD (IMAC)"/>
    <s v="YAGEO"/>
    <s v="RC0402FR-072K87L"/>
    <n v="17"/>
    <n v="10000"/>
    <n v="-14362"/>
    <m/>
    <s v="Delivery"/>
    <m/>
    <n v="10777"/>
    <n v="20000"/>
    <n v="10000"/>
    <n v="30777"/>
    <n v="40777"/>
    <n v="24362"/>
    <n v="17905"/>
    <n v="10913"/>
    <n v="-31490"/>
    <s v="Cannot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418"/>
    <s v="RES-00418"/>
    <s v="N"/>
    <s v="Siewean Lim"/>
    <s v="RES 37.4K OHM 1% 0402"/>
    <s v="RESISTOR"/>
    <s v="JABIL CIRCUIT SPORE PTE LTD (IMAC)"/>
    <s v="YAGEO"/>
    <s v="RC0402FR-0737K4L"/>
    <n v="17"/>
    <n v="10000"/>
    <n v="6596"/>
    <m/>
    <s v="Delivery"/>
    <m/>
    <n v="10241"/>
    <n v="0"/>
    <n v="0"/>
    <n v="10241"/>
    <n v="10241"/>
    <n v="3404"/>
    <n v="1012"/>
    <n v="802"/>
    <n v="5825"/>
    <s v="Can cover demand"/>
    <n v="5.2999999999999998E-4"/>
    <m/>
    <n v="-5.2999999999999998E-4"/>
    <m/>
    <m/>
    <m/>
    <x v="53"/>
    <m/>
    <m/>
    <m/>
    <m/>
    <m/>
    <m/>
    <x v="1"/>
    <x v="11"/>
    <m/>
    <m/>
    <m/>
    <m/>
    <m/>
    <m/>
    <m/>
    <m/>
    <m/>
  </r>
  <r>
    <s v="ASRES-00421"/>
    <s v="RES-00421"/>
    <s v="N"/>
    <s v="Siewean Lim"/>
    <s v="RES, 3.83K OHM, 1%, 0402, 1/16W"/>
    <s v="RESISTOR"/>
    <s v="JABIL CIRCUIT SPORE PTE LTD (IMAC)"/>
    <s v="YAGEO"/>
    <s v="RC0402FR-073K83L"/>
    <n v="17"/>
    <n v="10000"/>
    <n v="-48887"/>
    <m/>
    <s v="Delivery"/>
    <m/>
    <n v="39605"/>
    <n v="20000"/>
    <n v="20000"/>
    <n v="59605"/>
    <n v="79605"/>
    <n v="58887"/>
    <n v="24158"/>
    <n v="22412"/>
    <n v="-43440"/>
    <s v="Cannot cover demand"/>
    <n v="4.2999999999999999E-4"/>
    <m/>
    <n v="-4.2999999999999999E-4"/>
    <m/>
    <m/>
    <m/>
    <x v="53"/>
    <m/>
    <m/>
    <m/>
    <m/>
    <m/>
    <m/>
    <x v="1"/>
    <x v="11"/>
    <m/>
    <m/>
    <m/>
    <m/>
    <m/>
    <m/>
    <m/>
    <m/>
    <m/>
  </r>
  <r>
    <s v="ASRES-00422"/>
    <s v="RES-00422"/>
    <s v="N"/>
    <s v="HuiLing Lau"/>
    <s v="RES, 3.24K OHM, 1%, 0402, 1/16W"/>
    <s v="RESISTOR"/>
    <s v="JABIL CIRCUIT SPORE PTE LTD (IMAC)"/>
    <s v="YAGEO"/>
    <s v="RC0402FR-073K24L"/>
    <n v="17"/>
    <n v="10000"/>
    <n v="9913"/>
    <m/>
    <s v="Delivery"/>
    <m/>
    <n v="2935"/>
    <n v="0"/>
    <n v="0"/>
    <n v="2935"/>
    <n v="2935"/>
    <n v="87"/>
    <n v="0"/>
    <n v="0"/>
    <n v="2848"/>
    <s v="Can cover demand"/>
    <n v="5.2999999999999998E-4"/>
    <m/>
    <n v="-5.2999999999999998E-4"/>
    <m/>
    <m/>
    <m/>
    <x v="53"/>
    <m/>
    <m/>
    <m/>
    <m/>
    <m/>
    <m/>
    <x v="1"/>
    <x v="11"/>
    <m/>
    <m/>
    <m/>
    <m/>
    <m/>
    <m/>
    <m/>
    <m/>
    <m/>
  </r>
  <r>
    <s v="ASRES-00423"/>
    <s v="RES-00423"/>
    <s v="N"/>
    <s v="HuiLing Lau"/>
    <s v="RES, 0.012 OHM, 1%, 0805, 1/4W"/>
    <s v="RESISTOR"/>
    <s v="JABIL CIRCUIT SPORE PTE LTD (IMAC)"/>
    <s v="PANASONIC"/>
    <s v="ERJ-6BWFR012V"/>
    <n v="15"/>
    <n v="5000"/>
    <n v="4390"/>
    <m/>
    <s v="Delivery"/>
    <m/>
    <n v="616"/>
    <n v="5000"/>
    <n v="0"/>
    <n v="5616"/>
    <n v="5616"/>
    <n v="610"/>
    <n v="405"/>
    <n v="345"/>
    <n v="-399"/>
    <s v="Cannot cover demand"/>
    <n v="6.8610000000000004E-2"/>
    <m/>
    <n v="-6.8610000000000004E-2"/>
    <m/>
    <m/>
    <m/>
    <x v="53"/>
    <m/>
    <m/>
    <m/>
    <m/>
    <m/>
    <m/>
    <x v="1"/>
    <x v="11"/>
    <m/>
    <m/>
    <m/>
    <m/>
    <m/>
    <m/>
    <m/>
    <m/>
    <m/>
  </r>
  <r>
    <s v="ASRES-00424"/>
    <s v="RES-00424"/>
    <s v="N"/>
    <s v="HuiLing Lau"/>
    <s v="RES 7.32K OHM 0.1%, 1/16W, 25PPM/C, 0402"/>
    <s v="RESISTOR"/>
    <s v="JABIL CIRCUIT SPORE PTE LTD (IMAC)"/>
    <s v="YAGEO"/>
    <s v="RT0402BRD077K32L"/>
    <n v="17"/>
    <n v="10000"/>
    <n v="10000"/>
    <m/>
    <s v="Delivery"/>
    <m/>
    <n v="644"/>
    <n v="0"/>
    <n v="0"/>
    <n v="644"/>
    <n v="644"/>
    <n v="0"/>
    <n v="0"/>
    <n v="0"/>
    <n v="644"/>
    <s v="No demand"/>
    <n v="1.21E-2"/>
    <m/>
    <n v="-1.21E-2"/>
    <m/>
    <m/>
    <m/>
    <x v="53"/>
    <m/>
    <m/>
    <m/>
    <m/>
    <m/>
    <m/>
    <x v="1"/>
    <x v="11"/>
    <m/>
    <m/>
    <m/>
    <m/>
    <m/>
    <m/>
    <m/>
    <m/>
    <m/>
  </r>
  <r>
    <s v="ASRES-00425"/>
    <s v="RES-00425"/>
    <s v="N"/>
    <s v="Eeling Khuan"/>
    <s v="RES, 8.66K OHM, 1%, 0402"/>
    <s v="RESISTOR"/>
    <s v="JABIL CIRCUIT SPORE PTE LTD (IMAC)"/>
    <s v="SEIELECT"/>
    <s v="RMCF0402FT8K66"/>
    <n v="23"/>
    <n v="10000"/>
    <n v="-887"/>
    <m/>
    <s v="Delivery"/>
    <m/>
    <n v="17063"/>
    <n v="0"/>
    <n v="10000"/>
    <n v="17063"/>
    <n v="27063"/>
    <n v="10887"/>
    <n v="8204"/>
    <n v="8705"/>
    <n v="-2028"/>
    <s v="Cannot cover demand"/>
    <n v="8.8999999999999995E-4"/>
    <m/>
    <n v="-8.8999999999999995E-4"/>
    <m/>
    <m/>
    <m/>
    <x v="53"/>
    <m/>
    <m/>
    <m/>
    <m/>
    <m/>
    <m/>
    <x v="1"/>
    <x v="11"/>
    <m/>
    <m/>
    <m/>
    <m/>
    <m/>
    <m/>
    <m/>
    <m/>
    <m/>
  </r>
  <r>
    <s v="ASRES-00426"/>
    <s v="RES-00426"/>
    <s v="N"/>
    <s v="Siewean Lim"/>
    <s v="RES 0.012 OHM 1% 1206 1/2W"/>
    <s v="RESISTOR"/>
    <s v="JABIL CIRCUIT SPORE PTE LTD (IMAC)"/>
    <s v="YAGEO"/>
    <s v="RL1206FR-7W0R012L"/>
    <n v="17"/>
    <n v="5000"/>
    <n v="-12928"/>
    <m/>
    <s v="Delivery"/>
    <m/>
    <n v="16200"/>
    <n v="5000"/>
    <n v="5000"/>
    <n v="21200"/>
    <n v="26200"/>
    <n v="17928"/>
    <n v="7332"/>
    <n v="7279"/>
    <n v="-9060"/>
    <s v="Cannot cover demand"/>
    <n v="3.7999999999999999E-2"/>
    <m/>
    <n v="-3.7999999999999999E-2"/>
    <m/>
    <m/>
    <m/>
    <x v="53"/>
    <m/>
    <m/>
    <m/>
    <m/>
    <m/>
    <m/>
    <x v="1"/>
    <x v="11"/>
    <m/>
    <m/>
    <m/>
    <m/>
    <m/>
    <m/>
    <m/>
    <m/>
    <m/>
  </r>
  <r>
    <s v="ASRES-00427"/>
    <s v="RES-00427"/>
    <s v="N"/>
    <s v="Siewean Lim"/>
    <s v="RES, 33.2K OHM, 1%, 0402"/>
    <s v="RESISTOR"/>
    <s v="JABIL CIRCUIT SPORE PTE LTD (IMAC)"/>
    <s v="YAGEO"/>
    <s v="RC0402FR-0733K2L"/>
    <n v="17"/>
    <n v="10000"/>
    <n v="-113769"/>
    <m/>
    <s v="Delivery"/>
    <m/>
    <n v="105102"/>
    <n v="0"/>
    <n v="60000"/>
    <n v="105102"/>
    <n v="165102"/>
    <n v="123769"/>
    <n v="55596"/>
    <n v="52283"/>
    <n v="-74263"/>
    <s v="Cannot cover demand"/>
    <n v="7.5000000000000002E-4"/>
    <m/>
    <n v="-7.5000000000000002E-4"/>
    <m/>
    <m/>
    <m/>
    <x v="53"/>
    <m/>
    <m/>
    <m/>
    <m/>
    <m/>
    <m/>
    <x v="1"/>
    <x v="11"/>
    <m/>
    <m/>
    <m/>
    <m/>
    <m/>
    <m/>
    <m/>
    <m/>
    <m/>
  </r>
  <r>
    <s v="ASRES-00429"/>
    <s v="RES-00429"/>
    <s v="N"/>
    <s v="HuiLing Lau"/>
    <s v="RES  THERMSTR NTC 330KOHM 1-4700 5% 0402"/>
    <s v="RESISTOR"/>
    <s v="JABIL CIRCUIT SPORE PTE LTD (IMAC)"/>
    <s v="TDK"/>
    <s v="NTCG104QH334JT1"/>
    <n v="17"/>
    <n v="20000"/>
    <n v="-88250"/>
    <m/>
    <s v="Delivery"/>
    <m/>
    <n v="64188"/>
    <n v="40000"/>
    <n v="40000"/>
    <n v="104188"/>
    <n v="144188"/>
    <n v="108250"/>
    <n v="43230"/>
    <n v="39390"/>
    <n v="-87292"/>
    <s v="Cannot cover demand"/>
    <n v="2.6599999999999999E-2"/>
    <m/>
    <n v="-2.6599999999999999E-2"/>
    <m/>
    <m/>
    <m/>
    <x v="53"/>
    <m/>
    <m/>
    <m/>
    <m/>
    <m/>
    <m/>
    <x v="1"/>
    <x v="11"/>
    <m/>
    <m/>
    <m/>
    <m/>
    <m/>
    <m/>
    <m/>
    <m/>
    <m/>
  </r>
  <r>
    <s v="ASRES-00430"/>
    <s v="RES-00430"/>
    <s v="N"/>
    <s v="HuiLing Lau"/>
    <s v="RES THERMISTR 10K  B=4201-4300K 5% 0603"/>
    <s v="RESISTOR"/>
    <s v="JABIL CIRCUIT SPORE PTE LTD (IMAC)"/>
    <s v="PANASONIC"/>
    <s v="ERTJ1VR103J"/>
    <n v="13"/>
    <n v="4000"/>
    <n v="-104250"/>
    <m/>
    <s v="Delivery"/>
    <m/>
    <n v="45999"/>
    <n v="48000"/>
    <n v="32000"/>
    <n v="93999"/>
    <n v="125999"/>
    <n v="108250"/>
    <n v="43230"/>
    <n v="39390"/>
    <n v="-105481"/>
    <s v="Cannot cover demand"/>
    <n v="0.05"/>
    <m/>
    <n v="-0.05"/>
    <m/>
    <m/>
    <m/>
    <x v="53"/>
    <m/>
    <m/>
    <m/>
    <m/>
    <m/>
    <m/>
    <x v="1"/>
    <x v="11"/>
    <m/>
    <m/>
    <m/>
    <m/>
    <m/>
    <m/>
    <m/>
    <m/>
    <m/>
  </r>
  <r>
    <s v="ASRES-00432"/>
    <s v="RES-00432"/>
    <s v="N"/>
    <s v="Siewean Lim"/>
    <s v="RES, 182K OHM, 1%, 0402"/>
    <s v="RESISTOR"/>
    <s v="JABIL CIRCUIT SPORE PTE LTD (IMAC)"/>
    <s v="YAGEO"/>
    <s v="RC0402FR-07182KL"/>
    <n v="17"/>
    <n v="10000"/>
    <n v="799"/>
    <m/>
    <s v="Delivery"/>
    <m/>
    <n v="15677"/>
    <n v="0"/>
    <n v="0"/>
    <n v="15677"/>
    <n v="15677"/>
    <n v="9201"/>
    <n v="7824"/>
    <n v="7849"/>
    <n v="-1348"/>
    <s v="Cannot cover demand"/>
    <n v="5.2999999999999998E-4"/>
    <m/>
    <n v="-5.2999999999999998E-4"/>
    <m/>
    <m/>
    <m/>
    <x v="53"/>
    <m/>
    <m/>
    <m/>
    <m/>
    <m/>
    <m/>
    <x v="1"/>
    <x v="11"/>
    <m/>
    <m/>
    <m/>
    <m/>
    <m/>
    <m/>
    <m/>
    <m/>
    <m/>
  </r>
  <r>
    <s v="ASRES-00437"/>
    <s v="RES-00437"/>
    <s v="N"/>
    <s v="Siewean Lim"/>
    <s v="RES 14.7 OHM 1% 0402"/>
    <s v="RESISTOR"/>
    <s v="JABIL CIRCUIT SPORE PTE LTD (IMAC)"/>
    <s v="YAGEO"/>
    <s v="RC0402FR-0714R7L"/>
    <n v="17"/>
    <n v="10000"/>
    <n v="-77910"/>
    <m/>
    <s v="Delivery"/>
    <m/>
    <n v="75700"/>
    <n v="20000"/>
    <n v="50000"/>
    <n v="95700"/>
    <n v="145700"/>
    <n v="87910"/>
    <n v="69003"/>
    <n v="62001"/>
    <n v="-81213"/>
    <s v="Cannot cover demand"/>
    <n v="1.34E-3"/>
    <m/>
    <n v="-1.34E-3"/>
    <m/>
    <m/>
    <m/>
    <x v="53"/>
    <m/>
    <m/>
    <m/>
    <m/>
    <m/>
    <m/>
    <x v="1"/>
    <x v="11"/>
    <m/>
    <m/>
    <m/>
    <m/>
    <m/>
    <m/>
    <m/>
    <m/>
    <m/>
  </r>
  <r>
    <s v="ASRES-00439"/>
    <s v="RES-00439"/>
    <s v="N"/>
    <s v="Siewean Lim"/>
    <s v="RES 35.7 OHM 1% 0402"/>
    <s v="RESISTOR"/>
    <s v="JABIL CIRCUIT SPORE PTE LTD (IMAC)"/>
    <s v="YAGEO"/>
    <s v="RC0402FR-0735R7L"/>
    <n v="17"/>
    <n v="10000"/>
    <n v="-295424"/>
    <m/>
    <s v="Delivery"/>
    <m/>
    <n v="140354"/>
    <n v="190000"/>
    <n v="130000"/>
    <n v="330354"/>
    <n v="460354"/>
    <n v="305424"/>
    <n v="220248"/>
    <n v="196000"/>
    <n v="-385318"/>
    <s v="Cannot cover demand"/>
    <n v="6.0999999999999997E-4"/>
    <m/>
    <n v="-6.0999999999999997E-4"/>
    <m/>
    <m/>
    <m/>
    <x v="53"/>
    <m/>
    <m/>
    <m/>
    <m/>
    <m/>
    <m/>
    <x v="1"/>
    <x v="11"/>
    <m/>
    <m/>
    <m/>
    <m/>
    <m/>
    <m/>
    <m/>
    <m/>
    <m/>
  </r>
  <r>
    <s v="ASRES-00440"/>
    <s v="RES-00440"/>
    <s v="N"/>
    <s v="Siewean Lim"/>
    <s v="RES 309 OHM 1% 0402"/>
    <s v="RESISTOR"/>
    <s v="JABIL CIRCUIT SPORE PTE LTD (IMAC)"/>
    <s v="YAGEO"/>
    <s v="RC0402FR-07309RL"/>
    <n v="17"/>
    <n v="10000"/>
    <n v="-4382"/>
    <m/>
    <s v="Delivery"/>
    <m/>
    <n v="19144"/>
    <n v="0"/>
    <n v="10000"/>
    <n v="19144"/>
    <n v="29144"/>
    <n v="14382"/>
    <n v="9666"/>
    <n v="8800"/>
    <n v="-4904"/>
    <s v="Cannot cover demand"/>
    <n v="2.0999999999999999E-3"/>
    <m/>
    <n v="-2.0999999999999999E-3"/>
    <m/>
    <m/>
    <m/>
    <x v="53"/>
    <m/>
    <m/>
    <m/>
    <m/>
    <m/>
    <m/>
    <x v="1"/>
    <x v="11"/>
    <m/>
    <m/>
    <m/>
    <m/>
    <m/>
    <m/>
    <m/>
    <m/>
    <m/>
  </r>
  <r>
    <s v="ASRES-00441"/>
    <s v="RES-00441"/>
    <s v="N"/>
    <s v="Siewean Lim"/>
    <s v="RES  430 OHM 5% 1210"/>
    <s v="RESISTOR"/>
    <s v="JABIL CIRCUIT SPORE PTE LTD (IMAC)"/>
    <s v="YAGEO"/>
    <s v="RC1210FR-07430RL"/>
    <n v="17"/>
    <n v="5000"/>
    <n v="-87277"/>
    <m/>
    <s v="Delivery"/>
    <m/>
    <n v="36189"/>
    <n v="40000"/>
    <n v="40000"/>
    <n v="76189"/>
    <n v="116189"/>
    <n v="92277"/>
    <n v="30886"/>
    <n v="30532"/>
    <n v="-86974"/>
    <s v="Cannot cover demand"/>
    <n v="9.1000000000000004E-3"/>
    <m/>
    <n v="-9.1000000000000004E-3"/>
    <m/>
    <m/>
    <m/>
    <x v="53"/>
    <m/>
    <m/>
    <m/>
    <m/>
    <m/>
    <m/>
    <x v="1"/>
    <x v="11"/>
    <m/>
    <m/>
    <m/>
    <m/>
    <m/>
    <m/>
    <m/>
    <m/>
    <m/>
  </r>
  <r>
    <s v="ASRES-00443"/>
    <s v="RES-00443"/>
    <s v="N"/>
    <s v="Siewean Lim"/>
    <s v="RES  6.98K OHM  1%  0402"/>
    <s v="RESISTOR"/>
    <s v="JABIL CIRCUIT SPORE PTE LTD (IMAC)"/>
    <s v="YAGEO"/>
    <s v="RC0402FR-076K98L"/>
    <n v="17"/>
    <n v="10000"/>
    <n v="-29851"/>
    <m/>
    <s v="Delivery"/>
    <m/>
    <n v="13520"/>
    <n v="20000"/>
    <n v="0"/>
    <n v="33520"/>
    <n v="33520"/>
    <n v="39851"/>
    <n v="7460"/>
    <n v="6505"/>
    <n v="-33791"/>
    <s v="Cannot cover demand"/>
    <n v="1.82E-3"/>
    <m/>
    <n v="-1.82E-3"/>
    <m/>
    <m/>
    <m/>
    <x v="53"/>
    <m/>
    <m/>
    <m/>
    <m/>
    <m/>
    <m/>
    <x v="1"/>
    <x v="11"/>
    <m/>
    <m/>
    <m/>
    <m/>
    <m/>
    <m/>
    <m/>
    <m/>
    <m/>
  </r>
  <r>
    <s v="ASRES-00445"/>
    <s v="RES-00445"/>
    <s v="N"/>
    <s v="Siewean Lim"/>
    <s v="RES  51 OHM 5% 1210"/>
    <s v="RESISTOR"/>
    <s v="JABIL CIRCUIT SPORE PTE LTD (IMAC)"/>
    <s v="YAGEO"/>
    <s v="RC1210FR-0751RL"/>
    <n v="17"/>
    <n v="5000"/>
    <n v="-5274"/>
    <m/>
    <s v="Delivery"/>
    <m/>
    <n v="10877"/>
    <n v="5000"/>
    <n v="0"/>
    <n v="15877"/>
    <n v="15877"/>
    <n v="10274"/>
    <n v="6195"/>
    <n v="6633"/>
    <n v="-5592"/>
    <s v="Cannot cover demand"/>
    <n v="8.8199999999999997E-3"/>
    <m/>
    <n v="-8.8199999999999997E-3"/>
    <m/>
    <m/>
    <m/>
    <x v="53"/>
    <m/>
    <m/>
    <m/>
    <m/>
    <m/>
    <m/>
    <x v="1"/>
    <x v="11"/>
    <m/>
    <m/>
    <m/>
    <m/>
    <m/>
    <m/>
    <m/>
    <m/>
    <m/>
  </r>
  <r>
    <s v="ASRES-00446"/>
    <s v="RES-00446"/>
    <s v="N"/>
    <s v="Siewean Lim"/>
    <s v="RES  4.53K OHM  1%  0402"/>
    <s v="RESISTOR"/>
    <s v="JABIL CIRCUIT SPORE PTE LTD (IMAC)"/>
    <s v="YAGEO"/>
    <s v="RC0402FR-074K53L"/>
    <n v="17"/>
    <n v="10000"/>
    <n v="-365014"/>
    <m/>
    <s v="Delivery"/>
    <m/>
    <n v="267794"/>
    <n v="100000"/>
    <n v="150000"/>
    <n v="367794"/>
    <n v="517794"/>
    <n v="375014"/>
    <n v="224131"/>
    <n v="217676"/>
    <n v="-331351"/>
    <s v="Cannot cover demand"/>
    <n v="6.0999999999999997E-4"/>
    <m/>
    <n v="-6.0999999999999997E-4"/>
    <m/>
    <m/>
    <m/>
    <x v="53"/>
    <m/>
    <m/>
    <m/>
    <m/>
    <m/>
    <m/>
    <x v="1"/>
    <x v="11"/>
    <m/>
    <m/>
    <m/>
    <m/>
    <m/>
    <m/>
    <m/>
    <m/>
    <m/>
  </r>
  <r>
    <s v="ASRES-00448"/>
    <s v="RES-00448"/>
    <s v="N"/>
    <s v="HuiLing Lau"/>
    <s v="RES, 9.53K OHM,1%,0402"/>
    <s v="RESISTOR"/>
    <s v="JABIL CIRCUIT SPORE PTE LTD (IMAC)"/>
    <s v="YAGEO"/>
    <s v="RC0402FR-079K53L"/>
    <n v="17"/>
    <n v="10000"/>
    <n v="-43452"/>
    <m/>
    <s v="Delivery"/>
    <m/>
    <n v="51287"/>
    <n v="20000"/>
    <n v="20000"/>
    <n v="71287"/>
    <n v="91287"/>
    <n v="53452"/>
    <n v="41027"/>
    <n v="15970"/>
    <n v="-43192"/>
    <s v="Cannot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449"/>
    <s v="RES-00449"/>
    <s v="N"/>
    <s v="Siewean Lim"/>
    <s v="RES, 6.04K OHM, 1%, 0201"/>
    <s v="RESISTOR"/>
    <s v="JABIL CIRCUIT SPORE PTE LTD (IMAC)"/>
    <s v="YAGEO"/>
    <s v="RC0201FR-076K04L"/>
    <n v="17"/>
    <n v="10000"/>
    <n v="-12512"/>
    <m/>
    <s v="Delivery"/>
    <m/>
    <n v="16839"/>
    <n v="20000"/>
    <n v="0"/>
    <n v="36839"/>
    <n v="36839"/>
    <n v="22512"/>
    <n v="15120"/>
    <n v="15120"/>
    <n v="-20793"/>
    <s v="Cannot cover demand"/>
    <n v="2.48E-3"/>
    <m/>
    <n v="-2.48E-3"/>
    <m/>
    <m/>
    <m/>
    <x v="53"/>
    <m/>
    <m/>
    <m/>
    <m/>
    <m/>
    <m/>
    <x v="1"/>
    <x v="11"/>
    <m/>
    <m/>
    <m/>
    <m/>
    <m/>
    <m/>
    <m/>
    <m/>
    <m/>
  </r>
  <r>
    <s v="ASRES-00450"/>
    <s v="RES-00450"/>
    <s v="N"/>
    <s v="Siewean Lim"/>
    <s v="RES, 4.53K OHM, 1%, 0201"/>
    <s v="RESISTOR"/>
    <s v="JABIL CIRCUIT SPORE PTE LTD (IMAC)"/>
    <s v="YAGEO"/>
    <s v="RC0201FR-074K53L"/>
    <n v="17"/>
    <n v="10000"/>
    <n v="-3756"/>
    <m/>
    <s v="Delivery"/>
    <m/>
    <n v="10350"/>
    <n v="10000"/>
    <n v="0"/>
    <n v="20350"/>
    <n v="20350"/>
    <n v="13756"/>
    <n v="8498"/>
    <n v="8630"/>
    <n v="-11904"/>
    <s v="Cannot cover demand"/>
    <n v="1.66E-3"/>
    <m/>
    <n v="-1.66E-3"/>
    <m/>
    <m/>
    <m/>
    <x v="53"/>
    <m/>
    <m/>
    <m/>
    <m/>
    <m/>
    <m/>
    <x v="1"/>
    <x v="11"/>
    <m/>
    <m/>
    <m/>
    <m/>
    <m/>
    <m/>
    <m/>
    <m/>
    <m/>
  </r>
  <r>
    <s v="ASRES-00451"/>
    <s v="RES-00451"/>
    <s v="N"/>
    <s v="Siewean Lim"/>
    <s v="RES, 5.9K OHM, 1%, 0402"/>
    <s v="RESISTOR"/>
    <s v="JABIL CIRCUIT SPORE PTE LTD (IMAC)"/>
    <s v="YAGEO"/>
    <s v="RC0402FR-075K9L"/>
    <n v="17"/>
    <n v="10000"/>
    <n v="7522"/>
    <m/>
    <s v="Delivery"/>
    <m/>
    <n v="1781"/>
    <n v="0"/>
    <n v="10000"/>
    <n v="1781"/>
    <n v="11781"/>
    <n v="2478"/>
    <n v="1581"/>
    <n v="1671"/>
    <n v="-2278"/>
    <s v="Cannot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454"/>
    <s v="RES-00454"/>
    <s v="N"/>
    <s v="Eeling Khuan"/>
    <s v="RES, 4.99 OHM, 1%, 2512, 2W"/>
    <s v="RESISTOR"/>
    <s v="JABIL CIRCUIT SPORE PTE LTD (IMAC)"/>
    <s v="SEIELECT"/>
    <s v="RHC2512FT4R99"/>
    <n v="13"/>
    <n v="4000"/>
    <n v="3580"/>
    <m/>
    <s v="Delivery"/>
    <m/>
    <n v="600"/>
    <n v="0"/>
    <n v="0"/>
    <n v="600"/>
    <n v="600"/>
    <n v="420"/>
    <n v="0"/>
    <n v="0"/>
    <n v="180"/>
    <s v="Can cover demand"/>
    <n v="0.34375"/>
    <m/>
    <n v="-0.34375"/>
    <m/>
    <m/>
    <m/>
    <x v="53"/>
    <m/>
    <m/>
    <m/>
    <m/>
    <m/>
    <m/>
    <x v="1"/>
    <x v="11"/>
    <m/>
    <m/>
    <m/>
    <m/>
    <m/>
    <m/>
    <m/>
    <m/>
    <m/>
  </r>
  <r>
    <s v="ASRES-00457"/>
    <s v="RES-00457"/>
    <s v="N"/>
    <s v="HuiLing Lau"/>
    <s v="RES 3.9K OHM 0.1%, 1/16W, 25PPM/C, 04002"/>
    <s v="RESISTOR"/>
    <s v="JABIL CIRCUIT SPORE PTE LTD (IMAC)"/>
    <s v="YAGEO"/>
    <s v="RT0402BRD073K9L"/>
    <n v="17"/>
    <n v="10000"/>
    <n v="10000"/>
    <m/>
    <s v="Delivery"/>
    <m/>
    <n v="547"/>
    <n v="0"/>
    <n v="0"/>
    <n v="547"/>
    <n v="547"/>
    <n v="0"/>
    <n v="0"/>
    <n v="0"/>
    <n v="547"/>
    <s v="No demand"/>
    <n v="2.6499999999999999E-2"/>
    <m/>
    <n v="-2.6499999999999999E-2"/>
    <m/>
    <m/>
    <m/>
    <x v="53"/>
    <m/>
    <m/>
    <m/>
    <m/>
    <m/>
    <m/>
    <x v="1"/>
    <x v="11"/>
    <m/>
    <m/>
    <m/>
    <m/>
    <m/>
    <m/>
    <m/>
    <m/>
    <m/>
  </r>
  <r>
    <s v="ASRES-00460"/>
    <s v="RES-00460"/>
    <s v="N"/>
    <s v="Eeling Khuan"/>
    <s v="RES, 10 OHM, 1%, 0201"/>
    <s v="RESISTOR"/>
    <s v="JABIL CIRCUIT SPORE PTE LTD (IMAC)"/>
    <s v="KOA"/>
    <s v="RK73H1HTTC10R0F"/>
    <n v="31"/>
    <n v="10000"/>
    <n v="10000"/>
    <m/>
    <s v="Delivery"/>
    <m/>
    <n v="1000"/>
    <n v="0"/>
    <n v="0"/>
    <n v="1000"/>
    <n v="1000"/>
    <n v="0"/>
    <n v="0"/>
    <n v="0"/>
    <n v="1000"/>
    <s v="No demand"/>
    <n v="9.6000000000000002E-4"/>
    <m/>
    <n v="-9.6000000000000002E-4"/>
    <m/>
    <m/>
    <m/>
    <x v="53"/>
    <m/>
    <m/>
    <m/>
    <m/>
    <m/>
    <m/>
    <x v="1"/>
    <x v="11"/>
    <m/>
    <m/>
    <m/>
    <m/>
    <m/>
    <m/>
    <m/>
    <m/>
    <m/>
  </r>
  <r>
    <s v="ASRES-00463"/>
    <s v="RES-00463"/>
    <s v="N"/>
    <s v="Siewean Lim"/>
    <s v="RES, 23.2K OHM, 1%, 0402"/>
    <s v="RESISTOR"/>
    <s v="JABIL CIRCUIT SPORE PTE LTD (IMAC)"/>
    <s v="YAGEO"/>
    <s v="RC0402FR-0723K2L"/>
    <n v="17"/>
    <n v="10000"/>
    <n v="-6234"/>
    <m/>
    <s v="Delivery"/>
    <m/>
    <n v="14669"/>
    <n v="0"/>
    <n v="10000"/>
    <n v="14669"/>
    <n v="24669"/>
    <n v="16234"/>
    <n v="10835"/>
    <n v="9988"/>
    <n v="-12400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464"/>
    <s v="RES-00464"/>
    <s v="N"/>
    <s v="Siewean Lim"/>
    <s v="RES, 0.051 OHM, 1%, 0402"/>
    <s v="RESISTOR"/>
    <s v="JABIL CIRCUIT SPORE PTE LTD (IMAC)"/>
    <s v="SEIELECT"/>
    <s v="CSR0402FK51L0"/>
    <n v="13"/>
    <n v="1000"/>
    <n v="-113422"/>
    <m/>
    <s v="Delivery"/>
    <m/>
    <n v="44324"/>
    <n v="90000"/>
    <n v="0"/>
    <n v="134324"/>
    <n v="134324"/>
    <n v="114422"/>
    <n v="70496"/>
    <n v="74046"/>
    <n v="-140594"/>
    <s v="Cannot cover demand"/>
    <n v="7.0400000000000004E-2"/>
    <m/>
    <n v="-7.0400000000000004E-2"/>
    <m/>
    <m/>
    <m/>
    <x v="53"/>
    <m/>
    <m/>
    <m/>
    <m/>
    <m/>
    <m/>
    <x v="1"/>
    <x v="11"/>
    <m/>
    <m/>
    <m/>
    <m/>
    <m/>
    <m/>
    <m/>
    <m/>
    <m/>
  </r>
  <r>
    <s v="ASRES-00465"/>
    <s v="RES-00465"/>
    <s v="N"/>
    <s v="Siewean Lim"/>
    <s v="RES, 4.32K OHM, 1%, 0402"/>
    <s v="RESISTOR"/>
    <s v="JABIL CIRCUIT SPORE PTE LTD (IMAC)"/>
    <s v="YAGEO"/>
    <s v="RC0402FR-074K32L"/>
    <n v="17"/>
    <n v="10000"/>
    <n v="-27685"/>
    <m/>
    <s v="Delivery"/>
    <m/>
    <n v="34030"/>
    <n v="0"/>
    <n v="20000"/>
    <n v="34030"/>
    <n v="54030"/>
    <n v="37685"/>
    <n v="15905"/>
    <n v="14990"/>
    <n v="-19560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466"/>
    <s v="RES-00466"/>
    <s v="N"/>
    <s v="Siewean Lim"/>
    <s v="RES, 13.7K OHM, 1%, 0402"/>
    <s v="RESISTOR"/>
    <s v="JABIL CIRCUIT SPORE PTE LTD (IMAC)"/>
    <s v="YAGEO"/>
    <s v="RC0402FR-0713K7L"/>
    <n v="17"/>
    <n v="10000"/>
    <n v="-58850"/>
    <m/>
    <s v="Delivery"/>
    <m/>
    <n v="58466"/>
    <n v="10000"/>
    <n v="20000"/>
    <n v="68466"/>
    <n v="88466"/>
    <n v="68850"/>
    <n v="27636"/>
    <n v="27424"/>
    <n v="-38020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467"/>
    <s v="RES-00467"/>
    <s v="N"/>
    <s v="HuiLing Lau"/>
    <s v="RES, 18.7K OHM, 0.1%, 1/16W, 25PPM/C, 04"/>
    <s v="RESISTOR"/>
    <s v="JABIL CIRCUIT SPORE PTE LTD (IMAC)"/>
    <s v="YAGEO"/>
    <s v="RT0402BRD0718K7L"/>
    <n v="17"/>
    <n v="10000"/>
    <n v="7415"/>
    <m/>
    <s v="Delivery"/>
    <m/>
    <n v="2725"/>
    <n v="10000"/>
    <n v="0"/>
    <n v="12725"/>
    <n v="12725"/>
    <n v="2585"/>
    <n v="1599"/>
    <n v="1699"/>
    <n v="-1459"/>
    <s v="Cannot cover demand"/>
    <n v="2.9700000000000001E-2"/>
    <m/>
    <n v="-2.9700000000000001E-2"/>
    <m/>
    <m/>
    <m/>
    <x v="53"/>
    <m/>
    <m/>
    <m/>
    <m/>
    <m/>
    <m/>
    <x v="1"/>
    <x v="11"/>
    <m/>
    <m/>
    <m/>
    <m/>
    <m/>
    <m/>
    <m/>
    <m/>
    <m/>
  </r>
  <r>
    <s v="ASRES-00468"/>
    <s v="RES-00468"/>
    <s v="N"/>
    <s v="HuiLing Lau"/>
    <s v="RES, 374 OHM, 1%, 0402"/>
    <s v="RESISTOR"/>
    <s v="JABIL CIRCUIT SPORE PTE LTD (IMAC)"/>
    <s v="KOA"/>
    <s v="RK73H1ETTP3740F"/>
    <n v="16"/>
    <n v="10000"/>
    <n v="-1297"/>
    <m/>
    <s v="Delivery"/>
    <m/>
    <n v="18285"/>
    <n v="10000"/>
    <n v="10000"/>
    <n v="28285"/>
    <n v="38285"/>
    <n v="11297"/>
    <n v="14457"/>
    <n v="14588"/>
    <n v="-7469"/>
    <s v="Cannot cover demand"/>
    <n v="1.5299999999999999E-3"/>
    <m/>
    <n v="-1.5299999999999999E-3"/>
    <m/>
    <m/>
    <m/>
    <x v="53"/>
    <m/>
    <m/>
    <m/>
    <m/>
    <m/>
    <m/>
    <x v="1"/>
    <x v="11"/>
    <m/>
    <m/>
    <m/>
    <m/>
    <m/>
    <m/>
    <m/>
    <m/>
    <m/>
  </r>
  <r>
    <s v="ASRES-00470"/>
    <s v="RES-00470"/>
    <s v="N"/>
    <s v="HuiLing Lau"/>
    <s v="RES, 1.30K OHM, 1%, 0402"/>
    <s v="RESISTOR"/>
    <s v="JABIL CIRCUIT SPORE PTE LTD (IMAC)"/>
    <s v="YAGEO"/>
    <s v="RC0402FR-071K3L"/>
    <n v="17"/>
    <n v="10000"/>
    <n v="-1171"/>
    <m/>
    <s v="Delivery"/>
    <m/>
    <n v="13565"/>
    <n v="0"/>
    <n v="10000"/>
    <n v="13565"/>
    <n v="23565"/>
    <n v="11171"/>
    <n v="8940"/>
    <n v="5015"/>
    <n v="-6546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471"/>
    <s v="RES-00471"/>
    <s v="N"/>
    <s v="HuiLing Lau"/>
    <s v="RES, 1.78K OHM, 1%, 0402"/>
    <s v="RESISTOR"/>
    <s v="JABIL CIRCUIT SPORE PTE LTD (IMAC)"/>
    <s v="KOA"/>
    <s v="RK73H1ETTP1781F"/>
    <n v="16"/>
    <n v="10000"/>
    <n v="4648"/>
    <m/>
    <s v="Delivery"/>
    <m/>
    <n v="4990"/>
    <n v="0"/>
    <n v="10000"/>
    <n v="4990"/>
    <n v="14990"/>
    <n v="5352"/>
    <n v="3408"/>
    <n v="2682"/>
    <n v="-3770"/>
    <s v="Cannot cover demand"/>
    <n v="1.6900000000000001E-3"/>
    <m/>
    <n v="-1.6900000000000001E-3"/>
    <m/>
    <m/>
    <m/>
    <x v="53"/>
    <m/>
    <m/>
    <m/>
    <m/>
    <m/>
    <m/>
    <x v="1"/>
    <x v="11"/>
    <m/>
    <m/>
    <m/>
    <m/>
    <m/>
    <m/>
    <m/>
    <m/>
    <m/>
  </r>
  <r>
    <s v="ASRES-00474"/>
    <s v="RES-00474"/>
    <s v="N"/>
    <s v="HuiLing Lau"/>
    <s v="RES, 60.4 OHM,1%,0402"/>
    <s v="RESISTOR"/>
    <s v="JABIL CIRCUIT SPORE PTE LTD (IMAC)"/>
    <s v="KOA"/>
    <s v="RK73H1ETTP60R4F"/>
    <n v="16"/>
    <n v="10000"/>
    <n v="-8618"/>
    <m/>
    <s v="Delivery"/>
    <m/>
    <n v="80011"/>
    <n v="0"/>
    <n v="0"/>
    <n v="80011"/>
    <n v="80011"/>
    <n v="18618"/>
    <n v="13734"/>
    <n v="8173"/>
    <n v="47659"/>
    <s v="Can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475"/>
    <s v="RES-00475"/>
    <s v="N"/>
    <s v="HuiLing Lau"/>
    <s v="RES, 60.4 OHM, 1%, 0201"/>
    <s v="RESISTOR"/>
    <s v="JABIL CIRCUIT SPORE PTE LTD (IMAC)"/>
    <s v="KOA"/>
    <s v="RK73H1HTTC60R4F"/>
    <n v="16"/>
    <n v="10000"/>
    <n v="-357678"/>
    <m/>
    <s v="Delivery"/>
    <m/>
    <n v="179648"/>
    <n v="240000"/>
    <n v="60000"/>
    <n v="419648"/>
    <n v="479648"/>
    <n v="367678"/>
    <n v="172686"/>
    <n v="181472"/>
    <n v="-360716"/>
    <s v="Cannot cover demand"/>
    <n v="4.2500000000000003E-3"/>
    <m/>
    <n v="-4.2500000000000003E-3"/>
    <m/>
    <m/>
    <m/>
    <x v="53"/>
    <m/>
    <m/>
    <m/>
    <m/>
    <m/>
    <m/>
    <x v="1"/>
    <x v="11"/>
    <m/>
    <m/>
    <m/>
    <m/>
    <m/>
    <m/>
    <m/>
    <m/>
    <m/>
  </r>
  <r>
    <s v="ASRES-00476"/>
    <s v="RES-00476"/>
    <s v="N"/>
    <s v="HuiLing Lau"/>
    <s v="RES, 40.2 OHM, 1%, 0201"/>
    <s v="RESISTOR"/>
    <s v="JABIL CIRCUIT SPORE PTE LTD (IMAC)"/>
    <s v="KOA"/>
    <s v="RK73H1HTTC40R2F"/>
    <n v="16"/>
    <n v="10000"/>
    <n v="6082"/>
    <m/>
    <s v="Delivery"/>
    <m/>
    <n v="15071"/>
    <n v="0"/>
    <n v="0"/>
    <n v="15071"/>
    <n v="15071"/>
    <n v="3918"/>
    <n v="2254"/>
    <n v="2320"/>
    <n v="8899"/>
    <s v="Can cover demand"/>
    <n v="4.0000000000000001E-3"/>
    <m/>
    <n v="-4.0000000000000001E-3"/>
    <m/>
    <m/>
    <m/>
    <x v="53"/>
    <m/>
    <m/>
    <m/>
    <m/>
    <m/>
    <m/>
    <x v="1"/>
    <x v="11"/>
    <m/>
    <m/>
    <m/>
    <m/>
    <m/>
    <m/>
    <m/>
    <m/>
    <m/>
  </r>
  <r>
    <s v="ASRES-00477"/>
    <s v="RES-00477"/>
    <s v="N"/>
    <s v="HuiLing Lau"/>
    <s v="RES, 121 OHM, 1%, 0201"/>
    <s v="RESISTOR"/>
    <s v="JABIL CIRCUIT SPORE PTE LTD (IMAC)"/>
    <s v="KOA"/>
    <s v="RK73H1HTTC1210F"/>
    <n v="16"/>
    <n v="10000"/>
    <n v="-178072"/>
    <m/>
    <s v="Delivery"/>
    <m/>
    <n v="95021"/>
    <n v="80000"/>
    <n v="70000"/>
    <n v="175021"/>
    <n v="245021"/>
    <n v="188072"/>
    <n v="86016"/>
    <n v="90056"/>
    <n v="-179067"/>
    <s v="Cannot cover demand"/>
    <n v="4.2500000000000003E-3"/>
    <m/>
    <n v="-4.2500000000000003E-3"/>
    <m/>
    <m/>
    <m/>
    <x v="53"/>
    <m/>
    <m/>
    <m/>
    <m/>
    <m/>
    <m/>
    <x v="1"/>
    <x v="11"/>
    <m/>
    <m/>
    <m/>
    <m/>
    <m/>
    <m/>
    <m/>
    <m/>
    <m/>
  </r>
  <r>
    <s v="ASRES-00478"/>
    <s v="RES-00478"/>
    <s v="N"/>
    <s v="Eeling Khuan"/>
    <s v="RES, 0.003 OHM, 1%, RC1206"/>
    <s v="RESISTOR"/>
    <s v="JABIL CIRCUIT SPORE PTE LTD (IMAC)"/>
    <s v="ROHM"/>
    <s v="PMR18EZPFV3L00"/>
    <n v="13"/>
    <n v="5000"/>
    <n v="3805"/>
    <m/>
    <s v="Delivery"/>
    <m/>
    <n v="5736"/>
    <n v="0"/>
    <n v="0"/>
    <n v="5736"/>
    <n v="5736"/>
    <n v="1195"/>
    <n v="803"/>
    <n v="771"/>
    <n v="3738"/>
    <s v="Can cover demand"/>
    <n v="0.14000000000000001"/>
    <m/>
    <n v="-0.14000000000000001"/>
    <m/>
    <m/>
    <m/>
    <x v="53"/>
    <m/>
    <m/>
    <m/>
    <m/>
    <m/>
    <m/>
    <x v="1"/>
    <x v="11"/>
    <m/>
    <m/>
    <m/>
    <m/>
    <m/>
    <m/>
    <m/>
    <m/>
    <m/>
  </r>
  <r>
    <s v="ASRES-00479"/>
    <s v="RES-00479"/>
    <s v="N"/>
    <s v="HuiLing Lau"/>
    <s v="RES, 0.003 OHM, 1%, 1/2W, 2010"/>
    <s v="RESISTOR"/>
    <s v="JABIL CIRCUIT SPORE PTE LTD (IMAC)"/>
    <s v="KOA"/>
    <s v="TLR2HDTE3L00F75"/>
    <n v="16"/>
    <n v="4000"/>
    <n v="-74740"/>
    <m/>
    <s v="Delivery"/>
    <m/>
    <n v="222077"/>
    <n v="0"/>
    <n v="0"/>
    <n v="222077"/>
    <n v="222077"/>
    <n v="78740"/>
    <n v="60360"/>
    <n v="32295"/>
    <n v="82977"/>
    <s v="Can cover demand"/>
    <n v="0.19375000000000001"/>
    <m/>
    <n v="-0.19375000000000001"/>
    <m/>
    <m/>
    <m/>
    <x v="53"/>
    <m/>
    <m/>
    <m/>
    <m/>
    <m/>
    <m/>
    <x v="1"/>
    <x v="11"/>
    <m/>
    <m/>
    <m/>
    <m/>
    <m/>
    <m/>
    <m/>
    <m/>
    <m/>
  </r>
  <r>
    <s v="ASRES-00482"/>
    <s v="RES-00482"/>
    <s v="N"/>
    <s v="Siewean Lim"/>
    <s v="RES, 1.15K OHM,1%,0402"/>
    <s v="RESISTOR"/>
    <s v="JABIL CIRCUIT SPORE PTE LTD (IMAC)"/>
    <s v="YAGEO"/>
    <s v="RC0402FR-071K15L"/>
    <n v="17"/>
    <n v="10000"/>
    <n v="7839"/>
    <m/>
    <s v="Delivery"/>
    <m/>
    <n v="2138"/>
    <n v="0"/>
    <n v="10000"/>
    <n v="2138"/>
    <n v="12138"/>
    <n v="2161"/>
    <n v="1952"/>
    <n v="1967"/>
    <n v="-1975"/>
    <s v="Cannot cover demand"/>
    <n v="1.9599999999999999E-3"/>
    <m/>
    <n v="-1.9599999999999999E-3"/>
    <m/>
    <m/>
    <m/>
    <x v="53"/>
    <m/>
    <m/>
    <m/>
    <m/>
    <m/>
    <m/>
    <x v="1"/>
    <x v="11"/>
    <m/>
    <m/>
    <m/>
    <m/>
    <m/>
    <m/>
    <m/>
    <m/>
    <m/>
  </r>
  <r>
    <s v="ASRES-00483"/>
    <s v="RES-00483"/>
    <s v="N"/>
    <s v="Siewean Lim"/>
    <s v="RES 178 OHM 1% 0402"/>
    <s v="RESISTOR"/>
    <s v="JABIL CIRCUIT SPORE PTE LTD (IMAC)"/>
    <s v="YAGEO"/>
    <s v="RC0402FR-07178RL"/>
    <n v="17"/>
    <n v="10000"/>
    <n v="6043"/>
    <m/>
    <s v="Delivery"/>
    <m/>
    <n v="4426"/>
    <n v="0"/>
    <n v="10000"/>
    <n v="4426"/>
    <n v="14426"/>
    <n v="3957"/>
    <n v="2027"/>
    <n v="1926"/>
    <n v="-1558"/>
    <s v="Cannot cover demand"/>
    <n v="1.98E-3"/>
    <m/>
    <n v="-1.98E-3"/>
    <m/>
    <m/>
    <m/>
    <x v="53"/>
    <m/>
    <m/>
    <m/>
    <m/>
    <m/>
    <m/>
    <x v="1"/>
    <x v="11"/>
    <m/>
    <m/>
    <m/>
    <m/>
    <m/>
    <m/>
    <m/>
    <m/>
    <m/>
  </r>
  <r>
    <s v="ASRES-00484"/>
    <s v="RES-00484"/>
    <s v="N"/>
    <s v="HuiLing Lau"/>
    <s v="RES 316 OHM 1% 0402"/>
    <s v="RESISTOR"/>
    <s v="JABIL CIRCUIT SPORE PTE LTD (IMAC)"/>
    <s v="YAGEO"/>
    <s v="RC0402FR-07316RL"/>
    <n v="17"/>
    <n v="10000"/>
    <n v="8059"/>
    <m/>
    <s v="Delivery"/>
    <m/>
    <n v="13542"/>
    <n v="0"/>
    <n v="0"/>
    <n v="13542"/>
    <n v="13542"/>
    <n v="1941"/>
    <n v="1727"/>
    <n v="1746"/>
    <n v="9874"/>
    <s v="Can cover demand"/>
    <n v="1.98E-3"/>
    <m/>
    <n v="-1.98E-3"/>
    <m/>
    <m/>
    <m/>
    <x v="53"/>
    <m/>
    <m/>
    <m/>
    <m/>
    <m/>
    <m/>
    <x v="1"/>
    <x v="11"/>
    <m/>
    <m/>
    <m/>
    <m/>
    <m/>
    <m/>
    <m/>
    <m/>
    <m/>
  </r>
  <r>
    <s v="ASRES-00485"/>
    <s v="RES-00485"/>
    <s v="N"/>
    <s v="Siewean Lim"/>
    <s v="RES 976 OHM 1% 0402"/>
    <s v="RESISTOR"/>
    <s v="JABIL CIRCUIT SPORE PTE LTD (IMAC)"/>
    <s v="YAGEO"/>
    <s v="RC0402FR-07976RL"/>
    <n v="17"/>
    <n v="10000"/>
    <n v="4972"/>
    <m/>
    <s v="Delivery"/>
    <m/>
    <n v="10298"/>
    <n v="0"/>
    <n v="0"/>
    <n v="10298"/>
    <n v="10298"/>
    <n v="5028"/>
    <n v="4112"/>
    <n v="3238"/>
    <n v="1158"/>
    <s v="Can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486"/>
    <s v="RES-00486"/>
    <s v="N"/>
    <s v="Eeling Khuan"/>
    <s v="RES, THERMISTOR, 100K, B=4200K, 3%,0603"/>
    <s v="RESISTOR"/>
    <s v="JABIL CIRCUIT SPORE PTE LTD (IMAC)"/>
    <s v="MURATAELEC"/>
    <s v="NCP18WF104E03RB"/>
    <n v="15"/>
    <n v="4000"/>
    <n v="8"/>
    <m/>
    <s v="Delivery"/>
    <m/>
    <n v="5673"/>
    <n v="0"/>
    <n v="0"/>
    <n v="5673"/>
    <n v="5673"/>
    <n v="3992"/>
    <n v="3092"/>
    <n v="2226"/>
    <n v="-1411"/>
    <s v="Cannot cover demand"/>
    <n v="3.5360000000000003E-2"/>
    <m/>
    <n v="-3.5360000000000003E-2"/>
    <m/>
    <m/>
    <m/>
    <x v="53"/>
    <m/>
    <m/>
    <m/>
    <m/>
    <m/>
    <m/>
    <x v="1"/>
    <x v="11"/>
    <m/>
    <m/>
    <m/>
    <m/>
    <m/>
    <m/>
    <m/>
    <m/>
    <m/>
  </r>
  <r>
    <s v="ASRES-00487"/>
    <s v="RES-00487"/>
    <s v="N"/>
    <s v="Eeling Khuan"/>
    <s v="RES, THERMISTOR, 220K, B=4500K, 3%,0603"/>
    <s v="RESISTOR"/>
    <s v="JABIL CIRCUIT SPORE PTE LTD (IMAC)"/>
    <s v="MURATAELEC"/>
    <s v="NCP18WM224E03RB"/>
    <n v="14"/>
    <n v="4000"/>
    <n v="8"/>
    <m/>
    <s v="Delivery"/>
    <m/>
    <n v="3491"/>
    <n v="4000"/>
    <n v="0"/>
    <n v="7491"/>
    <n v="7491"/>
    <n v="3992"/>
    <n v="3092"/>
    <n v="2226"/>
    <n v="-3593"/>
    <s v="Cannot cover demand"/>
    <n v="4.2799999999999998E-2"/>
    <m/>
    <n v="-4.2799999999999998E-2"/>
    <m/>
    <m/>
    <m/>
    <x v="53"/>
    <m/>
    <m/>
    <m/>
    <m/>
    <m/>
    <m/>
    <x v="1"/>
    <x v="11"/>
    <m/>
    <m/>
    <m/>
    <m/>
    <m/>
    <m/>
    <m/>
    <m/>
    <m/>
  </r>
  <r>
    <s v="ASRES-00490"/>
    <s v="RES-00490"/>
    <s v="N"/>
    <s v="Siewean Lim"/>
    <s v="RES, 5.6K OHM, 1%, 0402"/>
    <s v="RESISTOR"/>
    <s v="JABIL CIRCUIT SPORE PTE LTD (IMAC)"/>
    <s v="YAGEO"/>
    <s v="RC0402FR-075K6L"/>
    <n v="17"/>
    <n v="10000"/>
    <n v="6960"/>
    <m/>
    <s v="Delivery"/>
    <m/>
    <n v="6684"/>
    <n v="0"/>
    <n v="0"/>
    <n v="6684"/>
    <n v="6684"/>
    <n v="3040"/>
    <n v="1902"/>
    <n v="1902"/>
    <n v="1742"/>
    <s v="Can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491"/>
    <s v="RES-00491"/>
    <s v="N"/>
    <s v="Siewean Lim"/>
    <s v="RES, 6.49K OHM, 1%, 0402"/>
    <s v="RESISTOR"/>
    <s v="JABIL CIRCUIT SPORE PTE LTD (IMAC)"/>
    <s v="YAGEO"/>
    <s v="RC0402FR-076K49L"/>
    <n v="17"/>
    <n v="10000"/>
    <n v="-3878"/>
    <m/>
    <s v="Delivery"/>
    <m/>
    <n v="13613"/>
    <n v="0"/>
    <n v="10000"/>
    <n v="13613"/>
    <n v="23613"/>
    <n v="13878"/>
    <n v="7749"/>
    <n v="7287"/>
    <n v="-8014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492"/>
    <s v="RES-00492"/>
    <s v="N"/>
    <s v="HuiLing Lau"/>
    <s v="RES, 124K OHM, 1%, 0402"/>
    <s v="RESISTOR"/>
    <s v="JABIL CIRCUIT SPORE PTE LTD (IMAC)"/>
    <s v="YAGEO"/>
    <s v="RC0402FR-07124KL"/>
    <n v="17"/>
    <n v="10000"/>
    <n v="4467"/>
    <m/>
    <s v="Delivery"/>
    <m/>
    <n v="11127"/>
    <n v="0"/>
    <n v="0"/>
    <n v="11127"/>
    <n v="11127"/>
    <n v="5533"/>
    <n v="3548"/>
    <n v="3589"/>
    <n v="2046"/>
    <s v="Can cover demand"/>
    <n v="1.92E-3"/>
    <m/>
    <n v="-1.92E-3"/>
    <m/>
    <m/>
    <m/>
    <x v="53"/>
    <m/>
    <m/>
    <m/>
    <m/>
    <m/>
    <m/>
    <x v="1"/>
    <x v="11"/>
    <m/>
    <m/>
    <m/>
    <m/>
    <m/>
    <m/>
    <m/>
    <m/>
    <m/>
  </r>
  <r>
    <s v="ASRES-00494"/>
    <s v="RES-00494"/>
    <s v="N"/>
    <s v="Siewean Lim"/>
    <s v="RES, 57.6K OHM, 1%, 0402"/>
    <s v="RESISTOR"/>
    <s v="JABIL CIRCUIT SPORE PTE LTD (IMAC)"/>
    <s v="YAGEO"/>
    <s v="RC0402FR-0757K6L"/>
    <n v="17"/>
    <n v="10000"/>
    <n v="-7139"/>
    <m/>
    <s v="Delivery"/>
    <m/>
    <n v="28127"/>
    <n v="0"/>
    <n v="0"/>
    <n v="28127"/>
    <n v="28127"/>
    <n v="17139"/>
    <n v="14990"/>
    <n v="14586"/>
    <n v="-4002"/>
    <s v="Cannot cover demand"/>
    <n v="1.5E-3"/>
    <m/>
    <n v="-1.5E-3"/>
    <m/>
    <m/>
    <m/>
    <x v="53"/>
    <m/>
    <m/>
    <m/>
    <m/>
    <m/>
    <m/>
    <x v="1"/>
    <x v="11"/>
    <m/>
    <m/>
    <m/>
    <m/>
    <m/>
    <m/>
    <m/>
    <m/>
    <m/>
  </r>
  <r>
    <s v="ASRES-00495"/>
    <s v="RES-00495"/>
    <s v="N"/>
    <s v="Siewean Lim"/>
    <s v="RES, 127K OHM, 1%, 0402"/>
    <s v="RESISTOR"/>
    <s v="JABIL CIRCUIT SPORE PTE LTD (IMAC)"/>
    <s v="YAGEO"/>
    <s v="RC0402FR-07127KL"/>
    <n v="17"/>
    <n v="10000"/>
    <n v="5535"/>
    <m/>
    <s v="Delivery"/>
    <m/>
    <n v="11028"/>
    <n v="0"/>
    <n v="0"/>
    <n v="11028"/>
    <n v="11028"/>
    <n v="4465"/>
    <n v="2831"/>
    <n v="2830"/>
    <n v="3732"/>
    <s v="Can cover demand"/>
    <n v="1.92E-3"/>
    <m/>
    <n v="-1.92E-3"/>
    <m/>
    <m/>
    <m/>
    <x v="53"/>
    <m/>
    <m/>
    <m/>
    <m/>
    <m/>
    <m/>
    <x v="1"/>
    <x v="11"/>
    <m/>
    <m/>
    <m/>
    <m/>
    <m/>
    <m/>
    <m/>
    <m/>
    <m/>
  </r>
  <r>
    <s v="ASRES-00496"/>
    <s v="RES-00496"/>
    <s v="N"/>
    <s v="HuiLing Lau"/>
    <s v="RES, 196K OHM, 1%, 0402"/>
    <s v="RESISTOR"/>
    <s v="JABIL CIRCUIT SPORE PTE LTD (IMAC)"/>
    <s v="YAGEO"/>
    <s v="RC0402FR-07196KL"/>
    <n v="17"/>
    <n v="10000"/>
    <n v="9743"/>
    <m/>
    <s v="Delivery"/>
    <m/>
    <n v="7138"/>
    <n v="0"/>
    <n v="0"/>
    <n v="7138"/>
    <n v="7138"/>
    <n v="257"/>
    <n v="148"/>
    <n v="135"/>
    <n v="6733"/>
    <s v="Can cover demand"/>
    <n v="1.92E-3"/>
    <m/>
    <n v="-1.92E-3"/>
    <m/>
    <m/>
    <m/>
    <x v="53"/>
    <m/>
    <m/>
    <m/>
    <m/>
    <m/>
    <m/>
    <x v="1"/>
    <x v="11"/>
    <m/>
    <m/>
    <m/>
    <m/>
    <m/>
    <m/>
    <m/>
    <m/>
    <m/>
  </r>
  <r>
    <s v="ASRES-00498"/>
    <s v="RES-00498"/>
    <s v="N"/>
    <s v="Eeling Khuan"/>
    <s v="RES, 6.8 OHM, 1%, 0603,1/10W"/>
    <s v="RESISTOR"/>
    <s v="JABIL CIRCUIT SPORE PTE LTD (IMAC)"/>
    <s v="SEIELECT"/>
    <s v="RMCF0603FT6R80"/>
    <n v="23"/>
    <n v="5000"/>
    <n v="1008"/>
    <m/>
    <s v="Delivery"/>
    <m/>
    <n v="33761"/>
    <n v="0"/>
    <n v="0"/>
    <n v="33761"/>
    <n v="33761"/>
    <n v="3992"/>
    <n v="3092"/>
    <n v="2226"/>
    <n v="26677"/>
    <s v="Can cover demand"/>
    <n v="2.1900000000000001E-3"/>
    <m/>
    <n v="-2.1900000000000001E-3"/>
    <m/>
    <m/>
    <m/>
    <x v="53"/>
    <m/>
    <m/>
    <m/>
    <m/>
    <m/>
    <m/>
    <x v="1"/>
    <x v="11"/>
    <m/>
    <m/>
    <m/>
    <m/>
    <m/>
    <m/>
    <m/>
    <m/>
    <m/>
  </r>
  <r>
    <s v="ASRES-00500"/>
    <s v="RES-00500"/>
    <s v="N"/>
    <s v="Eeling Khuan"/>
    <s v="RES, 0.1 OHM, 1%, 0402"/>
    <s v="RESISTOR"/>
    <s v="JABIL CIRCUIT SPORE PTE LTD (IMAC)"/>
    <s v="KOA"/>
    <s v="SR731ETTPR100F"/>
    <n v="15"/>
    <n v="10000"/>
    <n v="8353"/>
    <m/>
    <s v="Delivery"/>
    <m/>
    <n v="8966"/>
    <n v="0"/>
    <n v="0"/>
    <n v="8966"/>
    <n v="8966"/>
    <n v="1647"/>
    <n v="980"/>
    <n v="1003"/>
    <n v="6339"/>
    <s v="Can cover demand"/>
    <n v="5.1200000000000002E-2"/>
    <m/>
    <n v="-5.1200000000000002E-2"/>
    <m/>
    <m/>
    <m/>
    <x v="53"/>
    <m/>
    <m/>
    <m/>
    <m/>
    <m/>
    <m/>
    <x v="1"/>
    <x v="11"/>
    <m/>
    <m/>
    <m/>
    <m/>
    <m/>
    <m/>
    <m/>
    <m/>
    <m/>
  </r>
  <r>
    <s v="ASRES-00502"/>
    <s v="RES-00502"/>
    <s v="N"/>
    <s v="HuiLing Lau"/>
    <s v="RES, 0.820 OHM, 1%, 0402"/>
    <s v="RESISTOR"/>
    <s v="JABIL CIRCUIT SPORE PTE LTD (IMAC)"/>
    <s v="YAGEO"/>
    <s v="RL0402FR-070R82L"/>
    <n v="17"/>
    <n v="10000"/>
    <n v="9920"/>
    <m/>
    <s v="Delivery"/>
    <m/>
    <n v="4070"/>
    <n v="0"/>
    <n v="0"/>
    <n v="4070"/>
    <n v="4070"/>
    <n v="80"/>
    <n v="0"/>
    <n v="0"/>
    <n v="3990"/>
    <s v="Can cover demand"/>
    <n v="2.5000000000000001E-2"/>
    <m/>
    <n v="-2.5000000000000001E-2"/>
    <m/>
    <m/>
    <m/>
    <x v="53"/>
    <m/>
    <m/>
    <m/>
    <m/>
    <m/>
    <m/>
    <x v="1"/>
    <x v="11"/>
    <m/>
    <m/>
    <m/>
    <m/>
    <m/>
    <m/>
    <m/>
    <m/>
    <m/>
  </r>
  <r>
    <s v="ASRES-00504"/>
    <s v="RES-00504"/>
    <s v="N"/>
    <s v="Siewean Lim"/>
    <s v="RES, 3.3K OHM, 1%, 0402"/>
    <s v="RESISTOR"/>
    <s v="JABIL CIRCUIT SPORE PTE LTD (IMAC)"/>
    <s v="YAGEO"/>
    <s v="RC0402FR-073K3L"/>
    <n v="17"/>
    <n v="10000"/>
    <n v="1178"/>
    <m/>
    <s v="Delivery"/>
    <m/>
    <n v="11253"/>
    <n v="0"/>
    <n v="10000"/>
    <n v="11253"/>
    <n v="21253"/>
    <n v="8822"/>
    <n v="4257"/>
    <n v="3982"/>
    <n v="-1826"/>
    <s v="Cannot cover demand"/>
    <n v="1.4E-3"/>
    <m/>
    <n v="-1.4E-3"/>
    <m/>
    <m/>
    <m/>
    <x v="53"/>
    <m/>
    <m/>
    <m/>
    <m/>
    <m/>
    <m/>
    <x v="1"/>
    <x v="11"/>
    <m/>
    <m/>
    <m/>
    <m/>
    <m/>
    <m/>
    <m/>
    <m/>
    <m/>
  </r>
  <r>
    <s v="ASRES-00505"/>
    <s v="RES-00505"/>
    <s v="N"/>
    <s v="HuiLing Lau"/>
    <s v="RES, 84.5 OHM, 1%, 0603,1/10W"/>
    <s v="RESISTOR"/>
    <s v="JABIL CIRCUIT SPORE PTE LTD (IMAC)"/>
    <s v="KOA"/>
    <s v="RK73H1JTTD84R5F"/>
    <n v="16"/>
    <n v="5000"/>
    <n v="-38308"/>
    <m/>
    <s v="Delivery"/>
    <m/>
    <n v="29884"/>
    <n v="10000"/>
    <n v="20000"/>
    <n v="39884"/>
    <n v="59884"/>
    <n v="43308"/>
    <n v="27456"/>
    <n v="28818"/>
    <n v="-40880"/>
    <s v="Cannot cover demand"/>
    <n v="1.9E-3"/>
    <m/>
    <n v="-1.9E-3"/>
    <m/>
    <m/>
    <m/>
    <x v="53"/>
    <m/>
    <m/>
    <m/>
    <m/>
    <m/>
    <m/>
    <x v="1"/>
    <x v="11"/>
    <m/>
    <m/>
    <m/>
    <m/>
    <m/>
    <m/>
    <m/>
    <m/>
    <m/>
  </r>
  <r>
    <s v="ASRES-00506"/>
    <s v="RES-00506"/>
    <s v="N"/>
    <s v="HuiLing Lau"/>
    <s v="RES, 124 OHM, 1%, 0603,1/10W"/>
    <s v="RESISTOR"/>
    <s v="JABIL CIRCUIT SPORE PTE LTD (IMAC)"/>
    <s v="KOA"/>
    <s v="RK73H1JTTD1240F"/>
    <n v="16"/>
    <n v="5000"/>
    <n v="-12730"/>
    <m/>
    <s v="Delivery"/>
    <m/>
    <n v="19422"/>
    <n v="0"/>
    <n v="5000"/>
    <n v="19422"/>
    <n v="24422"/>
    <n v="17730"/>
    <n v="9999"/>
    <n v="10362"/>
    <n v="-8307"/>
    <s v="Cannot cover demand"/>
    <n v="1.6900000000000001E-3"/>
    <m/>
    <n v="-1.6900000000000001E-3"/>
    <m/>
    <m/>
    <m/>
    <x v="53"/>
    <m/>
    <m/>
    <m/>
    <m/>
    <m/>
    <m/>
    <x v="1"/>
    <x v="11"/>
    <m/>
    <m/>
    <m/>
    <m/>
    <m/>
    <m/>
    <m/>
    <m/>
    <m/>
  </r>
  <r>
    <s v="ASRES-00507"/>
    <s v="RES-00507"/>
    <s v="N"/>
    <s v="HuiLing Lau"/>
    <s v="RES, 9.31K OHM, 1%, 0402"/>
    <s v="RESISTOR"/>
    <s v="JABIL CIRCUIT SPORE PTE LTD (IMAC)"/>
    <s v="YAGEO"/>
    <s v="RC0402FR-079K31L"/>
    <n v="17"/>
    <n v="10000"/>
    <n v="8778"/>
    <m/>
    <s v="Delivery"/>
    <m/>
    <n v="9660"/>
    <n v="0"/>
    <n v="0"/>
    <n v="9660"/>
    <n v="9660"/>
    <n v="1222"/>
    <n v="684"/>
    <n v="684"/>
    <n v="7754"/>
    <s v="Can cover demand"/>
    <n v="7.6999999999999996E-4"/>
    <m/>
    <n v="-7.6999999999999996E-4"/>
    <m/>
    <m/>
    <m/>
    <x v="53"/>
    <m/>
    <m/>
    <m/>
    <m/>
    <m/>
    <m/>
    <x v="1"/>
    <x v="11"/>
    <m/>
    <m/>
    <m/>
    <m/>
    <m/>
    <m/>
    <m/>
    <m/>
    <m/>
  </r>
  <r>
    <s v="ASRES-00508"/>
    <s v="RES-00508"/>
    <s v="N"/>
    <s v="HuiLing Lau"/>
    <s v="RES, 5.23K OHM, 1%, 0402"/>
    <s v="RESISTOR"/>
    <s v="JABIL CIRCUIT SPORE PTE LTD (IMAC)"/>
    <s v="YAGEO"/>
    <s v="RC0402FR-075K23L"/>
    <n v="17"/>
    <n v="10000"/>
    <n v="5143"/>
    <m/>
    <s v="Delivery"/>
    <m/>
    <n v="13110"/>
    <n v="0"/>
    <n v="0"/>
    <n v="13110"/>
    <n v="13110"/>
    <n v="4857"/>
    <n v="3572"/>
    <n v="2025"/>
    <n v="4681"/>
    <s v="Can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509"/>
    <s v="RES-00509"/>
    <s v="N"/>
    <s v="HuiLing Lau"/>
    <s v="RES, 681K OHM, 1%, 0402"/>
    <s v="RESISTOR"/>
    <s v="JABIL CIRCUIT SPORE PTE LTD (IMAC)"/>
    <s v="YAGEO"/>
    <s v="RC0402FR-07681KL"/>
    <n v="17"/>
    <n v="10000"/>
    <n v="7649"/>
    <m/>
    <s v="Delivery"/>
    <m/>
    <n v="9311"/>
    <n v="0"/>
    <n v="0"/>
    <n v="9311"/>
    <n v="9311"/>
    <n v="2351"/>
    <n v="1468"/>
    <n v="570"/>
    <n v="5492"/>
    <s v="Can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510"/>
    <s v="RES-00510"/>
    <s v="N"/>
    <s v="Eeling Khuan"/>
    <s v="1ES, THERMISTOR, 6.8K, B25/75=3477K, 5%,"/>
    <s v="RESISTOR"/>
    <s v="JABIL CIRCUIT SPORE PTE LTD (IMAC)"/>
    <s v="VISHAY"/>
    <s v="NTHS0805N02N6801JE"/>
    <n v="11"/>
    <n v="2000"/>
    <n v="2000"/>
    <m/>
    <s v="Delivery"/>
    <m/>
    <n v="1694"/>
    <n v="0"/>
    <n v="0"/>
    <n v="1694"/>
    <n v="1694"/>
    <n v="0"/>
    <n v="0"/>
    <n v="0"/>
    <n v="1694"/>
    <s v="No demand"/>
    <n v="0.192"/>
    <m/>
    <n v="-0.192"/>
    <m/>
    <m/>
    <m/>
    <x v="53"/>
    <m/>
    <m/>
    <m/>
    <m/>
    <m/>
    <m/>
    <x v="1"/>
    <x v="11"/>
    <m/>
    <m/>
    <m/>
    <m/>
    <m/>
    <m/>
    <m/>
    <m/>
    <m/>
  </r>
  <r>
    <s v="ASRES-00512"/>
    <s v="RES-00512"/>
    <s v="N"/>
    <s v="Eeling Khuan"/>
    <s v="RES, 1.2K OHM, 1%, 0402"/>
    <s v="RESISTOR"/>
    <s v="JABIL CIRCUIT SPORE PTE LTD (IMAC)"/>
    <s v="KOA"/>
    <s v="RK73H1ETTP1201F"/>
    <n v="31"/>
    <n v="10000"/>
    <n v="8470"/>
    <m/>
    <s v="Delivery"/>
    <m/>
    <n v="13261"/>
    <n v="0"/>
    <n v="0"/>
    <n v="13261"/>
    <n v="13261"/>
    <n v="1530"/>
    <n v="815"/>
    <n v="771"/>
    <n v="10916"/>
    <s v="Can cover demand"/>
    <n v="1.5399999999999999E-3"/>
    <m/>
    <n v="-1.5399999999999999E-3"/>
    <m/>
    <m/>
    <m/>
    <x v="53"/>
    <m/>
    <m/>
    <m/>
    <m/>
    <m/>
    <m/>
    <x v="1"/>
    <x v="11"/>
    <m/>
    <m/>
    <m/>
    <m/>
    <m/>
    <m/>
    <m/>
    <m/>
    <m/>
  </r>
  <r>
    <s v="ASRES-00514"/>
    <s v="RES-00514"/>
    <s v="N"/>
    <s v="Siewean Lim"/>
    <s v="RES, 14.7K OHM, 1%, 0402"/>
    <s v="RESISTOR"/>
    <s v="JABIL CIRCUIT SPORE PTE LTD (IMAC)"/>
    <s v="YAGEO"/>
    <s v="RC0402FR-0714K7L"/>
    <n v="17"/>
    <n v="10000"/>
    <n v="-14881"/>
    <m/>
    <s v="Delivery"/>
    <m/>
    <n v="25869"/>
    <n v="0"/>
    <n v="20000"/>
    <n v="25869"/>
    <n v="45869"/>
    <n v="24881"/>
    <n v="24315"/>
    <n v="24507"/>
    <n v="-23327"/>
    <s v="Cannot cover demand"/>
    <n v="8.8999999999999995E-4"/>
    <m/>
    <n v="-8.8999999999999995E-4"/>
    <m/>
    <m/>
    <m/>
    <x v="53"/>
    <m/>
    <m/>
    <m/>
    <m/>
    <m/>
    <m/>
    <x v="1"/>
    <x v="11"/>
    <m/>
    <m/>
    <m/>
    <m/>
    <m/>
    <m/>
    <m/>
    <m/>
    <m/>
  </r>
  <r>
    <s v="ASRES-00515"/>
    <s v="RES-00515"/>
    <s v="N"/>
    <s v="Siewean Lim"/>
    <s v="RES TKF 42.2K OHM 1% 1/16W 100PPM/C 0402"/>
    <s v="RESISTOR"/>
    <s v="JABIL CIRCUIT SPORE PTE LTD (IMAC)"/>
    <s v="YAGEO"/>
    <s v="RC0402FR-0742K2L"/>
    <n v="17"/>
    <n v="10000"/>
    <n v="7346"/>
    <m/>
    <s v="Delivery"/>
    <m/>
    <n v="2000"/>
    <n v="0"/>
    <n v="10000"/>
    <n v="2000"/>
    <n v="12000"/>
    <n v="2654"/>
    <n v="1345"/>
    <n v="1151"/>
    <n v="-1999"/>
    <s v="Cannot cover demand"/>
    <n v="7.6999999999999996E-4"/>
    <m/>
    <n v="-7.6999999999999996E-4"/>
    <m/>
    <m/>
    <m/>
    <x v="53"/>
    <m/>
    <m/>
    <m/>
    <m/>
    <m/>
    <m/>
    <x v="1"/>
    <x v="11"/>
    <m/>
    <m/>
    <m/>
    <m/>
    <m/>
    <m/>
    <m/>
    <m/>
    <m/>
  </r>
  <r>
    <s v="ASRES-00517"/>
    <s v="RES-00517"/>
    <s v="N"/>
    <s v="Siewean Lim"/>
    <s v="RES, 34.8K OHM, 1%, 0402"/>
    <s v="RESISTOR"/>
    <s v="JABIL CIRCUIT SPORE PTE LTD (IMAC)"/>
    <s v="YAGEO"/>
    <s v="RC0402FR-0734K8L"/>
    <n v="17"/>
    <n v="10000"/>
    <n v="-24026"/>
    <m/>
    <s v="Delivery"/>
    <m/>
    <n v="29095"/>
    <n v="0"/>
    <n v="20000"/>
    <n v="29095"/>
    <n v="49095"/>
    <n v="34026"/>
    <n v="20737"/>
    <n v="20047"/>
    <n v="-25668"/>
    <s v="Cannot cover demand"/>
    <n v="6.0999999999999997E-4"/>
    <m/>
    <n v="-6.0999999999999997E-4"/>
    <m/>
    <m/>
    <m/>
    <x v="53"/>
    <m/>
    <m/>
    <m/>
    <m/>
    <m/>
    <m/>
    <x v="1"/>
    <x v="11"/>
    <m/>
    <m/>
    <m/>
    <m/>
    <m/>
    <m/>
    <m/>
    <m/>
    <m/>
  </r>
  <r>
    <s v="ASRES-00518"/>
    <s v="RES-00518"/>
    <s v="N"/>
    <s v="HuiLing Lau"/>
    <s v="RES, 20.5K OHM, 0.1%, 1/16W, 25PPM/C, 04"/>
    <s v="RESISTOR"/>
    <s v="JABIL CIRCUIT SPORE PTE LTD (IMAC)"/>
    <s v="YAGEO"/>
    <s v="RT0402BRD0720K5L"/>
    <n v="17"/>
    <n v="10000"/>
    <n v="8664"/>
    <m/>
    <s v="Delivery"/>
    <m/>
    <n v="9549"/>
    <n v="0"/>
    <n v="0"/>
    <n v="9549"/>
    <n v="9549"/>
    <n v="1336"/>
    <n v="712"/>
    <n v="660"/>
    <n v="7501"/>
    <s v="Can cover demand"/>
    <n v="2.053E-2"/>
    <m/>
    <n v="-2.053E-2"/>
    <m/>
    <m/>
    <m/>
    <x v="53"/>
    <m/>
    <m/>
    <m/>
    <m/>
    <m/>
    <m/>
    <x v="1"/>
    <x v="11"/>
    <m/>
    <m/>
    <m/>
    <m/>
    <m/>
    <m/>
    <m/>
    <m/>
    <m/>
  </r>
  <r>
    <s v="ASRES-00519"/>
    <s v="RES-00519"/>
    <s v="N"/>
    <s v="HuiLing Lau"/>
    <s v="RES, 16.4K OHM, 0.1%, 1/16W, 25PPM/C, 04"/>
    <s v="RESISTOR"/>
    <s v="JABIL CIRCUIT SPORE PTE LTD (IMAC)"/>
    <s v="YAGEO"/>
    <s v="RT0402BRD0716K4L"/>
    <n v="17"/>
    <n v="10000"/>
    <n v="8884"/>
    <m/>
    <s v="Delivery"/>
    <m/>
    <n v="6910"/>
    <n v="0"/>
    <n v="0"/>
    <n v="6910"/>
    <n v="6910"/>
    <n v="1116"/>
    <n v="592"/>
    <n v="540"/>
    <n v="5202"/>
    <s v="Can cover demand"/>
    <n v="2.0330000000000001E-2"/>
    <m/>
    <n v="-2.0330000000000001E-2"/>
    <m/>
    <m/>
    <m/>
    <x v="53"/>
    <m/>
    <m/>
    <m/>
    <m/>
    <m/>
    <m/>
    <x v="1"/>
    <x v="11"/>
    <m/>
    <m/>
    <m/>
    <m/>
    <m/>
    <m/>
    <m/>
    <m/>
    <m/>
  </r>
  <r>
    <s v="ASRES-00520"/>
    <s v="RES-00520"/>
    <s v="N"/>
    <s v="HuiLing Lau"/>
    <s v="RES, 825K OHM, 1%, 0402"/>
    <s v="RESISTOR"/>
    <s v="JABIL CIRCUIT SPORE PTE LTD (IMAC)"/>
    <s v="YAGEO"/>
    <s v="RC0402FR-07825KL"/>
    <n v="17"/>
    <n v="10000"/>
    <n v="8906"/>
    <m/>
    <s v="Delivery"/>
    <m/>
    <n v="7909"/>
    <n v="0"/>
    <n v="0"/>
    <n v="7909"/>
    <n v="7909"/>
    <n v="1094"/>
    <n v="637"/>
    <n v="585"/>
    <n v="6178"/>
    <s v="Can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521"/>
    <s v="RES-00521"/>
    <s v="N"/>
    <s v="HuiLing Lau"/>
    <s v="RES, 105K OHM, 1%, 0402"/>
    <s v="RESISTOR"/>
    <s v="JABIL CIRCUIT SPORE PTE LTD (IMAC)"/>
    <s v="YAGEO"/>
    <s v="RC0402FR-07105KL"/>
    <n v="17"/>
    <n v="10000"/>
    <n v="6201"/>
    <m/>
    <s v="Delivery"/>
    <m/>
    <n v="11456"/>
    <n v="0"/>
    <n v="0"/>
    <n v="11456"/>
    <n v="11456"/>
    <n v="3799"/>
    <n v="2652"/>
    <n v="2652"/>
    <n v="5005"/>
    <s v="Can cover demand"/>
    <n v="1.5100000000000001E-3"/>
    <m/>
    <n v="-1.5100000000000001E-3"/>
    <m/>
    <m/>
    <m/>
    <x v="53"/>
    <m/>
    <m/>
    <m/>
    <m/>
    <m/>
    <m/>
    <x v="1"/>
    <x v="11"/>
    <m/>
    <m/>
    <m/>
    <m/>
    <m/>
    <m/>
    <m/>
    <m/>
    <m/>
  </r>
  <r>
    <s v="ASRES-00522"/>
    <s v="RES-00522"/>
    <s v="N"/>
    <s v="Siewean Lim"/>
    <s v="RES, 4.99 OHM, 1%, 0402"/>
    <s v="RESISTOR"/>
    <s v="JABIL CIRCUIT SPORE PTE LTD (IMAC)"/>
    <s v="YAGEO"/>
    <s v="RC0402FR-074R99L"/>
    <n v="17"/>
    <n v="10000"/>
    <n v="-13300"/>
    <m/>
    <s v="Delivery"/>
    <m/>
    <n v="25786"/>
    <n v="0"/>
    <n v="10000"/>
    <n v="25786"/>
    <n v="35786"/>
    <n v="23300"/>
    <n v="16690"/>
    <n v="14579"/>
    <n v="-14204"/>
    <s v="Cannot cover demand"/>
    <n v="1.34E-3"/>
    <m/>
    <n v="-1.34E-3"/>
    <m/>
    <m/>
    <m/>
    <x v="53"/>
    <m/>
    <m/>
    <m/>
    <m/>
    <m/>
    <m/>
    <x v="1"/>
    <x v="11"/>
    <m/>
    <m/>
    <m/>
    <m/>
    <m/>
    <m/>
    <m/>
    <m/>
    <m/>
  </r>
  <r>
    <s v="ASRES-00523"/>
    <s v="RES-00523"/>
    <s v="N"/>
    <s v="HuiLing Lau"/>
    <s v="RES 715 OHM, 0.25%, 1/16W, 25PPM/C, 0402"/>
    <s v="RESISTOR"/>
    <s v="JABIL CIRCUIT SPORE PTE LTD (IMAC)"/>
    <s v="YAGEO"/>
    <s v="RT0402BRD07715RL"/>
    <n v="17"/>
    <n v="10000"/>
    <n v="9629"/>
    <m/>
    <s v="Delivery"/>
    <m/>
    <n v="978"/>
    <n v="0"/>
    <n v="0"/>
    <n v="978"/>
    <n v="978"/>
    <n v="371"/>
    <n v="50"/>
    <n v="30"/>
    <n v="557"/>
    <s v="Can cover demand"/>
    <n v="2.9700000000000001E-2"/>
    <m/>
    <n v="-2.9700000000000001E-2"/>
    <m/>
    <m/>
    <m/>
    <x v="53"/>
    <m/>
    <m/>
    <m/>
    <m/>
    <m/>
    <m/>
    <x v="1"/>
    <x v="11"/>
    <m/>
    <m/>
    <m/>
    <m/>
    <m/>
    <m/>
    <m/>
    <m/>
    <m/>
  </r>
  <r>
    <s v="ASRES-00525"/>
    <s v="RES-00525"/>
    <s v="N"/>
    <s v="HuiLing Lau"/>
    <s v="RES, 16.2K OHM, 0.1%, 1/16W, 25PPM/C, 04"/>
    <s v="RESISTOR"/>
    <s v="JABIL CIRCUIT SPORE PTE LTD (IMAC)"/>
    <s v="YAGEO"/>
    <s v="RT0402BRD0716K2L"/>
    <n v="17"/>
    <n v="10000"/>
    <n v="9780"/>
    <m/>
    <s v="Delivery"/>
    <m/>
    <n v="8790"/>
    <n v="0"/>
    <n v="0"/>
    <n v="8790"/>
    <n v="8790"/>
    <n v="220"/>
    <n v="120"/>
    <n v="120"/>
    <n v="8450"/>
    <s v="Can cover demand"/>
    <n v="0.03"/>
    <m/>
    <n v="-0.03"/>
    <m/>
    <m/>
    <m/>
    <x v="53"/>
    <m/>
    <m/>
    <m/>
    <m/>
    <m/>
    <m/>
    <x v="1"/>
    <x v="11"/>
    <m/>
    <m/>
    <m/>
    <m/>
    <m/>
    <m/>
    <m/>
    <m/>
    <m/>
  </r>
  <r>
    <s v="ASRES-00527"/>
    <s v="RES-00527"/>
    <s v="N"/>
    <s v="HuiLing Lau"/>
    <s v="RES, 2 OHM, 1%, 0402"/>
    <s v="RESISTOR"/>
    <s v="JABIL CIRCUIT SPORE PTE LTD (IMAC)"/>
    <s v="KOA"/>
    <s v="RK73H1ETTP2R00F"/>
    <n v="16"/>
    <n v="10000"/>
    <n v="-30647"/>
    <m/>
    <s v="Delivery"/>
    <m/>
    <n v="31385"/>
    <n v="10000"/>
    <n v="10000"/>
    <n v="41385"/>
    <n v="51385"/>
    <n v="40647"/>
    <n v="22383"/>
    <n v="23155"/>
    <n v="-31645"/>
    <s v="Cannot cover demand"/>
    <n v="2.5899999999999999E-3"/>
    <m/>
    <n v="-2.5899999999999999E-3"/>
    <m/>
    <m/>
    <m/>
    <x v="53"/>
    <m/>
    <m/>
    <m/>
    <m/>
    <m/>
    <m/>
    <x v="1"/>
    <x v="11"/>
    <m/>
    <m/>
    <m/>
    <m/>
    <m/>
    <m/>
    <m/>
    <m/>
    <m/>
  </r>
  <r>
    <s v="ASRES-00530"/>
    <s v="RES-00530"/>
    <s v="N"/>
    <s v="Siewean Lim"/>
    <s v="RES, 44.2K OHMS, 1%, 0402"/>
    <s v="RESISTOR"/>
    <s v="JABIL CIRCUIT SPORE PTE LTD (IMAC)"/>
    <s v="YAGEO"/>
    <s v="RC0402FR-0744K2L"/>
    <n v="17"/>
    <n v="10000"/>
    <n v="6237"/>
    <m/>
    <s v="Delivery"/>
    <m/>
    <n v="6122"/>
    <n v="0"/>
    <n v="0"/>
    <n v="6122"/>
    <n v="6122"/>
    <n v="3763"/>
    <n v="2607"/>
    <n v="1718"/>
    <n v="-248"/>
    <s v="Cannot cover demand"/>
    <n v="8.9999999999999998E-4"/>
    <m/>
    <n v="-8.9999999999999998E-4"/>
    <m/>
    <m/>
    <m/>
    <x v="53"/>
    <m/>
    <m/>
    <m/>
    <m/>
    <m/>
    <m/>
    <x v="1"/>
    <x v="11"/>
    <m/>
    <m/>
    <m/>
    <m/>
    <m/>
    <m/>
    <m/>
    <m/>
    <m/>
  </r>
  <r>
    <s v="ASRES-00544"/>
    <s v="RES-00544"/>
    <s v="N"/>
    <s v="Siewean Lim"/>
    <s v="RES, 2.43K OHM, 1%, 0402"/>
    <s v="RESISTOR"/>
    <s v="JABIL CIRCUIT SPORE PTE LTD (IMAC)"/>
    <s v="YAGEO"/>
    <s v="RC0402FR-072K43L"/>
    <n v="17"/>
    <n v="10000"/>
    <n v="-17733"/>
    <m/>
    <s v="Delivery"/>
    <m/>
    <n v="37980"/>
    <n v="10000"/>
    <n v="0"/>
    <n v="47980"/>
    <n v="47980"/>
    <n v="27733"/>
    <n v="21555"/>
    <n v="8596"/>
    <n v="-11308"/>
    <s v="Cannot cover demand"/>
    <n v="7.9000000000000001E-4"/>
    <m/>
    <n v="-7.9000000000000001E-4"/>
    <m/>
    <m/>
    <m/>
    <x v="53"/>
    <m/>
    <m/>
    <m/>
    <m/>
    <m/>
    <m/>
    <x v="1"/>
    <x v="11"/>
    <m/>
    <m/>
    <m/>
    <m/>
    <m/>
    <m/>
    <m/>
    <m/>
    <m/>
  </r>
  <r>
    <s v="ASRES-00545"/>
    <s v="RES-00545"/>
    <s v="N"/>
    <s v="HuiLing Lau"/>
    <s v="RES, 5.76K OHM, 1%, 0402"/>
    <s v="RESISTOR"/>
    <s v="JABIL CIRCUIT SPORE PTE LTD (IMAC)"/>
    <s v="KOA"/>
    <s v="RK73H1ETTP5761F"/>
    <n v="16"/>
    <n v="10000"/>
    <n v="2754"/>
    <m/>
    <s v="Delivery"/>
    <m/>
    <n v="14306"/>
    <n v="0"/>
    <n v="0"/>
    <n v="14306"/>
    <n v="14306"/>
    <n v="7246"/>
    <n v="5205"/>
    <n v="5283"/>
    <n v="1855"/>
    <s v="Can cover demand"/>
    <n v="1.5399999999999999E-3"/>
    <m/>
    <n v="-1.5399999999999999E-3"/>
    <m/>
    <m/>
    <m/>
    <x v="53"/>
    <m/>
    <m/>
    <m/>
    <m/>
    <m/>
    <m/>
    <x v="1"/>
    <x v="11"/>
    <m/>
    <m/>
    <m/>
    <m/>
    <m/>
    <m/>
    <m/>
    <m/>
    <m/>
  </r>
  <r>
    <s v="ASRES-00546"/>
    <s v="RES-00546"/>
    <s v="N"/>
    <s v="Eeling Khuan"/>
    <s v="RES, METAL STRIP, 0.001 OHM, 1%, 7W, 272"/>
    <s v="RESISTOR"/>
    <s v="JABIL CIRCUIT SPORE PTE LTD (IMAC)"/>
    <s v="VISHAY"/>
    <s v="WSLP27261L000FEA"/>
    <n v="21"/>
    <n v="1500"/>
    <n v="1343"/>
    <m/>
    <s v="Delivery"/>
    <m/>
    <n v="182"/>
    <n v="0"/>
    <n v="0"/>
    <n v="182"/>
    <n v="182"/>
    <n v="157"/>
    <n v="30"/>
    <n v="30"/>
    <n v="-5"/>
    <s v="Cannot cover demand"/>
    <n v="1.69"/>
    <m/>
    <n v="-1.69"/>
    <m/>
    <m/>
    <m/>
    <x v="53"/>
    <m/>
    <m/>
    <m/>
    <m/>
    <m/>
    <m/>
    <x v="1"/>
    <x v="11"/>
    <m/>
    <m/>
    <m/>
    <m/>
    <m/>
    <m/>
    <m/>
    <m/>
    <m/>
  </r>
  <r>
    <s v="ASRES-00549"/>
    <s v="RES-00549"/>
    <s v="N"/>
    <s v="Eeling Khuan"/>
    <s v="RES, 22.1 OHM, 1%, 0201"/>
    <s v="RESISTOR"/>
    <s v="JABIL CIRCUIT SPORE PTE LTD (IMAC)"/>
    <s v="KOA"/>
    <s v="RK73H1HTTC22R1F"/>
    <n v="31"/>
    <n v="10000"/>
    <n v="9198"/>
    <m/>
    <s v="Delivery"/>
    <m/>
    <n v="13721"/>
    <n v="0"/>
    <n v="0"/>
    <n v="13721"/>
    <n v="13721"/>
    <n v="802"/>
    <n v="840"/>
    <n v="836"/>
    <n v="12079"/>
    <s v="Can cover demand"/>
    <n v="2.1900000000000001E-3"/>
    <m/>
    <n v="-2.1900000000000001E-3"/>
    <m/>
    <m/>
    <m/>
    <x v="53"/>
    <m/>
    <m/>
    <m/>
    <m/>
    <m/>
    <m/>
    <x v="1"/>
    <x v="11"/>
    <m/>
    <m/>
    <m/>
    <m/>
    <m/>
    <m/>
    <m/>
    <m/>
    <m/>
  </r>
  <r>
    <s v="ASRES-00550"/>
    <s v="RES-00550"/>
    <s v="N"/>
    <s v="Siewean Lim"/>
    <s v="RES, 680 OHM,1%,0402"/>
    <s v="RESISTOR"/>
    <s v="JABIL CIRCUIT SPORE PTE LTD (IMAC)"/>
    <s v="YAGEO"/>
    <s v="RC0402FR-07680RL"/>
    <n v="17"/>
    <n v="10000"/>
    <n v="-12461"/>
    <m/>
    <s v="Delivery"/>
    <m/>
    <n v="31367"/>
    <n v="10000"/>
    <n v="0"/>
    <n v="41367"/>
    <n v="41367"/>
    <n v="22461"/>
    <n v="14544"/>
    <n v="8205"/>
    <n v="-5638"/>
    <s v="Cannot cover demand"/>
    <n v="1.5399999999999999E-3"/>
    <m/>
    <n v="-1.5399999999999999E-3"/>
    <m/>
    <m/>
    <m/>
    <x v="53"/>
    <m/>
    <m/>
    <m/>
    <m/>
    <m/>
    <m/>
    <x v="1"/>
    <x v="11"/>
    <m/>
    <m/>
    <m/>
    <m/>
    <m/>
    <m/>
    <m/>
    <m/>
    <m/>
  </r>
  <r>
    <s v="ASRES-00560"/>
    <s v="RES-00560"/>
    <s v="N"/>
    <s v="Siewean Lim"/>
    <s v="RES, 8.2K OHM, 0.1%, 1/16W, 25PPM/C, THI"/>
    <s v="RESISTOR"/>
    <s v="JABIL CIRCUIT SPORE PTE LTD (IMAC)"/>
    <s v="YAGEO"/>
    <s v="RT0402BRD078K2L"/>
    <n v="17"/>
    <n v="10000"/>
    <n v="4878"/>
    <m/>
    <s v="Delivery"/>
    <m/>
    <n v="5148"/>
    <n v="0"/>
    <n v="10000"/>
    <n v="5148"/>
    <n v="15148"/>
    <n v="5122"/>
    <n v="3330"/>
    <n v="1592"/>
    <n v="-3304"/>
    <s v="Cannot cover demand"/>
    <n v="9.4199999999999996E-3"/>
    <m/>
    <n v="-9.4199999999999996E-3"/>
    <m/>
    <m/>
    <m/>
    <x v="53"/>
    <m/>
    <m/>
    <m/>
    <m/>
    <m/>
    <m/>
    <x v="1"/>
    <x v="11"/>
    <m/>
    <m/>
    <m/>
    <m/>
    <m/>
    <m/>
    <m/>
    <m/>
    <m/>
  </r>
  <r>
    <s v="ASRES-00562"/>
    <s v="RES-00562"/>
    <s v="N"/>
    <s v="Eeling Khuan"/>
    <s v="RES, 8.87K OHM, 0.1%, 1/16W, 25PPM/C, 04"/>
    <s v="RESISTOR"/>
    <s v="JABIL CIRCUIT SPORE PTE LTD (IMAC)"/>
    <s v="KOA"/>
    <s v="RN731ETTP8871B25"/>
    <n v="31"/>
    <n v="10000"/>
    <n v="9100"/>
    <m/>
    <s v="Delivery"/>
    <m/>
    <n v="13633"/>
    <n v="0"/>
    <n v="0"/>
    <n v="13633"/>
    <n v="13633"/>
    <n v="900"/>
    <n v="675"/>
    <n v="663"/>
    <n v="12058"/>
    <s v="Can cover demand"/>
    <n v="8.8080000000000006E-2"/>
    <m/>
    <n v="-8.8080000000000006E-2"/>
    <m/>
    <m/>
    <m/>
    <x v="53"/>
    <m/>
    <m/>
    <m/>
    <m/>
    <m/>
    <m/>
    <x v="1"/>
    <x v="11"/>
    <m/>
    <m/>
    <m/>
    <m/>
    <m/>
    <m/>
    <m/>
    <m/>
    <m/>
  </r>
  <r>
    <s v="ASRES-00563"/>
    <s v="RES-00563"/>
    <s v="N"/>
    <s v="Eeling Khuan"/>
    <s v="RES, 11.1K OHM, 0.1%, 1/16W, 25PPM/C, 04"/>
    <s v="RESISTOR"/>
    <s v="JABIL CIRCUIT SPORE PTE LTD (IMAC)"/>
    <s v="KOA"/>
    <s v="RN73H1ETTP1112B25"/>
    <n v="31"/>
    <n v="10000"/>
    <n v="9100"/>
    <m/>
    <s v="Delivery"/>
    <m/>
    <n v="12913"/>
    <n v="0"/>
    <n v="0"/>
    <n v="12913"/>
    <n v="12913"/>
    <n v="900"/>
    <n v="675"/>
    <n v="663"/>
    <n v="11338"/>
    <s v="Can cover demand"/>
    <n v="8.8080000000000006E-2"/>
    <m/>
    <n v="-8.8080000000000006E-2"/>
    <m/>
    <m/>
    <m/>
    <x v="53"/>
    <m/>
    <m/>
    <m/>
    <m/>
    <m/>
    <m/>
    <x v="1"/>
    <x v="11"/>
    <m/>
    <m/>
    <m/>
    <m/>
    <m/>
    <m/>
    <m/>
    <m/>
    <m/>
  </r>
  <r>
    <s v="ASRES-00564"/>
    <s v="RES-00564"/>
    <s v="N"/>
    <s v="HuiLing Lau"/>
    <s v="RES, 15.8K OHM, 1%, 0402"/>
    <s v="RESISTOR"/>
    <s v="JABIL CIRCUIT SPORE PTE LTD (IMAC)"/>
    <s v="YAGEO"/>
    <s v="RC0402FR-0715K8L"/>
    <n v="17"/>
    <n v="10000"/>
    <n v="7431"/>
    <m/>
    <s v="Delivery"/>
    <m/>
    <n v="4531"/>
    <n v="0"/>
    <n v="0"/>
    <n v="4531"/>
    <n v="4531"/>
    <n v="2569"/>
    <n v="1500"/>
    <n v="615"/>
    <n v="462"/>
    <s v="Can cover demand"/>
    <n v="8.4000000000000003E-4"/>
    <m/>
    <n v="-8.4000000000000003E-4"/>
    <m/>
    <m/>
    <m/>
    <x v="53"/>
    <m/>
    <m/>
    <m/>
    <m/>
    <m/>
    <m/>
    <x v="1"/>
    <x v="11"/>
    <m/>
    <m/>
    <m/>
    <m/>
    <m/>
    <m/>
    <m/>
    <m/>
    <m/>
  </r>
  <r>
    <s v="ASRES-00565"/>
    <s v="RES-00565"/>
    <s v="N"/>
    <s v="Siewean Lim"/>
    <s v="RES, 90.9K OHM, 1%, 0402"/>
    <s v="RESISTOR"/>
    <s v="JABIL CIRCUIT SPORE PTE LTD (IMAC)"/>
    <s v="YAGEO"/>
    <s v="RC0402FR-0790K9L"/>
    <n v="17"/>
    <n v="10000"/>
    <n v="7881"/>
    <m/>
    <s v="Delivery"/>
    <m/>
    <n v="10625"/>
    <n v="0"/>
    <n v="0"/>
    <n v="10625"/>
    <n v="10625"/>
    <n v="2119"/>
    <n v="1821"/>
    <n v="1821"/>
    <n v="6685"/>
    <s v="Can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567"/>
    <s v="RES-00567"/>
    <s v="N"/>
    <s v="Siewean Lim"/>
    <s v="RES, 196 OHM, 1%, 0402"/>
    <s v="RESISTOR"/>
    <s v="JABIL CIRCUIT SPORE PTE LTD (IMAC)"/>
    <s v="YAGEO"/>
    <s v="RC0402FR-07196RL"/>
    <n v="17"/>
    <n v="10000"/>
    <n v="-4326"/>
    <m/>
    <s v="Delivery"/>
    <m/>
    <n v="17404"/>
    <n v="0"/>
    <n v="10000"/>
    <n v="17404"/>
    <n v="27404"/>
    <n v="14326"/>
    <n v="11008"/>
    <n v="11978"/>
    <n v="-7930"/>
    <s v="Cannot cover demand"/>
    <n v="8.0000000000000004E-4"/>
    <m/>
    <n v="-8.0000000000000004E-4"/>
    <m/>
    <m/>
    <m/>
    <x v="53"/>
    <m/>
    <m/>
    <m/>
    <m/>
    <m/>
    <m/>
    <x v="1"/>
    <x v="11"/>
    <m/>
    <m/>
    <m/>
    <m/>
    <m/>
    <m/>
    <m/>
    <m/>
    <m/>
  </r>
  <r>
    <s v="ASRES-00570"/>
    <s v="RES-00570"/>
    <s v="N"/>
    <s v="Eeling Khuan"/>
    <s v="RES, 750K OHM, 1%, 0402"/>
    <s v="RESISTOR"/>
    <s v="JABIL CIRCUIT SPORE PTE LTD (IMAC)"/>
    <s v="KOA"/>
    <s v="RK73H1ETTP7503F"/>
    <n v="16"/>
    <n v="10000"/>
    <n v="9520"/>
    <m/>
    <s v="Delivery"/>
    <m/>
    <n v="1200"/>
    <n v="0"/>
    <n v="0"/>
    <n v="1200"/>
    <n v="1200"/>
    <n v="480"/>
    <n v="0"/>
    <n v="0"/>
    <n v="720"/>
    <s v="Can cover demand"/>
    <n v="9.3000000000000005E-4"/>
    <m/>
    <n v="-9.3000000000000005E-4"/>
    <m/>
    <m/>
    <m/>
    <x v="53"/>
    <m/>
    <m/>
    <m/>
    <m/>
    <m/>
    <m/>
    <x v="1"/>
    <x v="11"/>
    <m/>
    <m/>
    <m/>
    <m/>
    <m/>
    <m/>
    <m/>
    <m/>
    <m/>
  </r>
  <r>
    <s v="ASRES-00571"/>
    <s v="RES-00571"/>
    <s v="N"/>
    <s v="Eeling Khuan"/>
    <s v="RES, 0.002 OHM, 1%, 1W, RC2010"/>
    <s v="RESISTOR"/>
    <s v="JABIL CIRCUIT SPORE PTE LTD (IMAC)"/>
    <s v="SEIELECT"/>
    <s v="CSNL2010FT2L00"/>
    <n v="16"/>
    <n v="2000"/>
    <n v="-22236"/>
    <m/>
    <s v="Delivery"/>
    <m/>
    <n v="25402"/>
    <n v="10549"/>
    <n v="0"/>
    <n v="35951"/>
    <n v="35951"/>
    <n v="24236"/>
    <n v="16016"/>
    <n v="17956"/>
    <n v="-14850"/>
    <s v="Cannot cover demand"/>
    <n v="0.16600000000000001"/>
    <m/>
    <n v="-0.16600000000000001"/>
    <m/>
    <m/>
    <m/>
    <x v="53"/>
    <m/>
    <m/>
    <m/>
    <m/>
    <m/>
    <m/>
    <x v="1"/>
    <x v="11"/>
    <m/>
    <m/>
    <m/>
    <m/>
    <m/>
    <m/>
    <m/>
    <m/>
    <m/>
  </r>
  <r>
    <s v="ASRES-00584"/>
    <s v="RES-00584"/>
    <s v="N"/>
    <s v="Eeling Khuan"/>
    <s v="RES, 10 OHM, 1%, 2W, 2512"/>
    <s v="RESISTOR"/>
    <s v="JABIL CIRCUIT SPORE PTE LTD (IMAC)"/>
    <s v="BOURNS"/>
    <s v="CRM2512-FX-10R0ELF"/>
    <n v="8"/>
    <n v="4000"/>
    <n v="3790"/>
    <m/>
    <s v="Delivery"/>
    <m/>
    <n v="500"/>
    <n v="0"/>
    <n v="0"/>
    <n v="500"/>
    <n v="500"/>
    <n v="210"/>
    <n v="0"/>
    <n v="0"/>
    <n v="290"/>
    <s v="Can cover demand"/>
    <n v="0.10100000000000001"/>
    <m/>
    <n v="-0.10100000000000001"/>
    <m/>
    <m/>
    <m/>
    <x v="53"/>
    <m/>
    <m/>
    <m/>
    <m/>
    <m/>
    <m/>
    <x v="1"/>
    <x v="11"/>
    <m/>
    <m/>
    <m/>
    <m/>
    <m/>
    <m/>
    <m/>
    <m/>
    <m/>
  </r>
  <r>
    <s v="ASRES-00587"/>
    <s v="RES-00587"/>
    <s v="N"/>
    <s v="HuiLing Lau"/>
    <s v="RES, 66.5K OHM, 1%, 0402"/>
    <s v="RESISTOR"/>
    <s v="JABIL CIRCUIT SPORE PTE LTD (IMAC)"/>
    <s v="YAGEO"/>
    <s v="RC0402FR-0766K5L"/>
    <n v="17"/>
    <n v="10000"/>
    <n v="8948"/>
    <m/>
    <s v="Delivery"/>
    <m/>
    <n v="4000"/>
    <n v="0"/>
    <n v="0"/>
    <n v="4000"/>
    <n v="4000"/>
    <n v="1052"/>
    <n v="492"/>
    <n v="492"/>
    <n v="2456"/>
    <s v="Can cover demand"/>
    <n v="5.2999999999999998E-4"/>
    <m/>
    <n v="-5.2999999999999998E-4"/>
    <m/>
    <m/>
    <m/>
    <x v="53"/>
    <m/>
    <m/>
    <m/>
    <m/>
    <m/>
    <m/>
    <x v="1"/>
    <x v="11"/>
    <m/>
    <m/>
    <m/>
    <m/>
    <m/>
    <m/>
    <m/>
    <m/>
    <m/>
  </r>
  <r>
    <s v="ASRES-00602"/>
    <s v="RES-00602"/>
    <s v="N"/>
    <s v="Siewean Lim"/>
    <s v="RES, 127K OHM, 1%, 0603"/>
    <s v="RESISTOR"/>
    <s v="JABIL CIRCUIT SPORE PTE LTD (IMAC)"/>
    <s v="YAGEO"/>
    <s v="RC0603FR-07127KL"/>
    <n v="17"/>
    <n v="5000"/>
    <n v="929"/>
    <m/>
    <s v="Delivery"/>
    <m/>
    <n v="3849"/>
    <n v="5000"/>
    <n v="0"/>
    <n v="8849"/>
    <n v="8849"/>
    <n v="4071"/>
    <n v="3789"/>
    <n v="3789"/>
    <n v="-4011"/>
    <s v="Cannot cover demand"/>
    <n v="6.2E-4"/>
    <m/>
    <n v="-6.2E-4"/>
    <m/>
    <m/>
    <m/>
    <x v="53"/>
    <m/>
    <m/>
    <m/>
    <m/>
    <m/>
    <m/>
    <x v="1"/>
    <x v="11"/>
    <m/>
    <m/>
    <m/>
    <m/>
    <m/>
    <m/>
    <m/>
    <m/>
    <m/>
  </r>
  <r>
    <s v="ASRES-00603"/>
    <s v="RES-00603"/>
    <s v="N"/>
    <s v="Siewean Lim"/>
    <s v="RES, 14.3K OHM, 1%, 0603"/>
    <s v="RESISTOR"/>
    <s v="JABIL CIRCUIT SPORE PTE LTD (IMAC)"/>
    <s v="YAGEO"/>
    <s v="RC0603FR-0714K3L"/>
    <n v="17"/>
    <n v="5000"/>
    <n v="929"/>
    <m/>
    <s v="Delivery"/>
    <m/>
    <n v="6781"/>
    <n v="0"/>
    <n v="0"/>
    <n v="6781"/>
    <n v="6781"/>
    <n v="4071"/>
    <n v="3789"/>
    <n v="3789"/>
    <n v="-1079"/>
    <s v="Cannot cover demand"/>
    <n v="6.2E-4"/>
    <m/>
    <n v="-6.2E-4"/>
    <m/>
    <m/>
    <m/>
    <x v="53"/>
    <m/>
    <m/>
    <m/>
    <m/>
    <m/>
    <m/>
    <x v="1"/>
    <x v="11"/>
    <m/>
    <m/>
    <m/>
    <m/>
    <m/>
    <m/>
    <m/>
    <m/>
    <m/>
  </r>
  <r>
    <s v="ASRES-00611"/>
    <s v="RES-00611"/>
    <s v="N"/>
    <s v="Eeling Khuan"/>
    <s v="RES, TKF, 28.7K OHM, 1/16W, 1%, 100PPM/C"/>
    <s v="RESISTOR"/>
    <s v="JABIL CIRCUIT SPORE PTE LTD (IMAC)"/>
    <s v="KOA"/>
    <s v="RK73H1ETTP2872F"/>
    <n v="16"/>
    <n v="10000"/>
    <n v="9222"/>
    <m/>
    <s v="Delivery"/>
    <m/>
    <n v="1495"/>
    <n v="0"/>
    <n v="0"/>
    <n v="1495"/>
    <n v="1495"/>
    <n v="778"/>
    <n v="270"/>
    <n v="250"/>
    <n v="447"/>
    <s v="Can cover demand"/>
    <n v="1.4E-3"/>
    <m/>
    <n v="-1.4E-3"/>
    <m/>
    <m/>
    <m/>
    <x v="53"/>
    <m/>
    <m/>
    <m/>
    <m/>
    <m/>
    <m/>
    <x v="1"/>
    <x v="11"/>
    <m/>
    <m/>
    <m/>
    <m/>
    <m/>
    <m/>
    <m/>
    <m/>
    <m/>
  </r>
  <r>
    <s v="ASRES-00621"/>
    <s v="RES-00621"/>
    <s v="N"/>
    <s v="Eeling Khuan"/>
    <s v="RES, TKF, 150K OHM, 1%, 0.125W, 100PPM/C"/>
    <s v="RESISTOR"/>
    <s v="JABIL CIRCUIT SPORE PTE LTD (IMAC)"/>
    <s v="YAGEO"/>
    <s v="RC0805FR-07150KL"/>
    <n v="11"/>
    <n v="5000"/>
    <n v="4751"/>
    <m/>
    <s v="Delivery"/>
    <m/>
    <n v="0"/>
    <n v="100"/>
    <n v="0"/>
    <n v="100"/>
    <n v="100"/>
    <n v="249"/>
    <n v="0"/>
    <n v="0"/>
    <n v="-249"/>
    <s v="Cannot cover demand"/>
    <n v="1.1999999999999999E-3"/>
    <m/>
    <n v="-1.1999999999999999E-3"/>
    <m/>
    <m/>
    <m/>
    <x v="53"/>
    <m/>
    <m/>
    <m/>
    <m/>
    <m/>
    <m/>
    <x v="1"/>
    <x v="11"/>
    <m/>
    <m/>
    <m/>
    <m/>
    <m/>
    <m/>
    <m/>
    <m/>
    <m/>
  </r>
  <r>
    <s v="ASRES-00626"/>
    <s v="RES-00626"/>
    <s v="N"/>
    <s v="Eeling Khuan"/>
    <s v="RES, TKF, 1K OHM, 1%, 0.125W, 100PPM/C,"/>
    <s v="RESISTOR"/>
    <s v="JABIL CIRCUIT SPORE PTE LTD (IMAC)"/>
    <s v="YAGEO"/>
    <s v="RC0805FR-071KL"/>
    <n v="11"/>
    <n v="5000"/>
    <n v="4820"/>
    <m/>
    <s v="Delivery"/>
    <m/>
    <n v="0"/>
    <n v="100"/>
    <n v="0"/>
    <n v="100"/>
    <n v="100"/>
    <n v="180"/>
    <n v="0"/>
    <n v="0"/>
    <n v="-180"/>
    <s v="Cannot cover demand"/>
    <n v="1.1999999999999999E-3"/>
    <m/>
    <n v="-1.1999999999999999E-3"/>
    <m/>
    <m/>
    <m/>
    <x v="53"/>
    <m/>
    <m/>
    <m/>
    <m/>
    <m/>
    <m/>
    <x v="1"/>
    <x v="11"/>
    <m/>
    <m/>
    <m/>
    <m/>
    <m/>
    <m/>
    <m/>
    <m/>
    <m/>
  </r>
  <r>
    <s v="ASRES-00627"/>
    <s v="RES-00627"/>
    <s v="N"/>
    <s v="Eeling Khuan"/>
    <s v="RES, TKF, 49.9K OHM, 1%, 0.125W, 100PPM/"/>
    <s v="RESISTOR"/>
    <s v="JABIL CIRCUIT SPORE PTE LTD (IMAC)"/>
    <s v="YAGEO"/>
    <s v="RC0805FR-0749K9L"/>
    <n v="11"/>
    <n v="5000"/>
    <n v="4598"/>
    <m/>
    <s v="Delivery"/>
    <m/>
    <n v="0"/>
    <n v="200"/>
    <n v="0"/>
    <n v="200"/>
    <n v="200"/>
    <n v="402"/>
    <n v="0"/>
    <n v="0"/>
    <n v="-402"/>
    <s v="Cannot cover demand"/>
    <n v="1.1999999999999999E-3"/>
    <m/>
    <n v="-1.1999999999999999E-3"/>
    <m/>
    <m/>
    <m/>
    <x v="53"/>
    <m/>
    <m/>
    <m/>
    <m/>
    <m/>
    <m/>
    <x v="1"/>
    <x v="11"/>
    <m/>
    <m/>
    <m/>
    <m/>
    <m/>
    <m/>
    <m/>
    <m/>
    <m/>
  </r>
  <r>
    <s v="ASRES-00631"/>
    <s v="RES-00631"/>
    <s v="N"/>
    <s v="Eeling Khuan"/>
    <s v="RES, TKF, 47.5K OHM, 1%, 0.125W, 100PPM/"/>
    <s v="RESISTOR"/>
    <s v="JABIL CIRCUIT SPORE PTE LTD (IMAC)"/>
    <s v="YAGEO"/>
    <s v="RC0805FR-0747K5L"/>
    <n v="11"/>
    <n v="5000"/>
    <n v="4820"/>
    <m/>
    <s v="Delivery"/>
    <m/>
    <n v="0"/>
    <n v="100"/>
    <n v="0"/>
    <n v="100"/>
    <n v="100"/>
    <n v="180"/>
    <n v="0"/>
    <n v="0"/>
    <n v="-180"/>
    <s v="Cannot cover demand"/>
    <n v="1.1999999999999999E-3"/>
    <m/>
    <n v="-1.1999999999999999E-3"/>
    <m/>
    <m/>
    <m/>
    <x v="53"/>
    <m/>
    <m/>
    <m/>
    <m/>
    <m/>
    <m/>
    <x v="1"/>
    <x v="11"/>
    <m/>
    <m/>
    <m/>
    <m/>
    <m/>
    <m/>
    <m/>
    <m/>
    <m/>
  </r>
  <r>
    <s v="ASRES-00633"/>
    <s v="RES-00633"/>
    <s v="N"/>
    <s v="Eeling Khuan"/>
    <s v="RES, TKF, 2.7K OHM, 1%, 1/16W, 100PPM/C,"/>
    <s v="RESISTOR"/>
    <s v="JABIL CIRCUIT SPORE PTE LTD (IMAC)"/>
    <s v="YAGEO"/>
    <s v="RC0402FR-072K7L"/>
    <n v="17"/>
    <n v="10000"/>
    <n v="9310"/>
    <m/>
    <s v="Delivery"/>
    <m/>
    <n v="887"/>
    <n v="0"/>
    <n v="0"/>
    <n v="887"/>
    <n v="887"/>
    <n v="690"/>
    <n v="300"/>
    <n v="275"/>
    <n v="-103"/>
    <s v="Cannot cover demand"/>
    <n v="6.9999999999999999E-4"/>
    <m/>
    <n v="-6.9999999999999999E-4"/>
    <m/>
    <m/>
    <m/>
    <x v="53"/>
    <m/>
    <m/>
    <m/>
    <m/>
    <m/>
    <m/>
    <x v="1"/>
    <x v="11"/>
    <m/>
    <m/>
    <m/>
    <m/>
    <m/>
    <m/>
    <m/>
    <m/>
    <m/>
  </r>
  <r>
    <s v="ASRES-00641"/>
    <s v="RES-00641"/>
    <s v="N"/>
    <s v="Eeling Khuan"/>
    <s v="RES, TKF, 1 OHM, 1%, 0.25W, 200PPM/C, 08"/>
    <s v="RESISTOR"/>
    <s v="JABIL CIRCUIT SPORE PTE LTD (IMAC)"/>
    <s v="PANASONIC"/>
    <s v="ERJ-U6QF1R0V"/>
    <n v="15"/>
    <n v="10000"/>
    <n v="10000"/>
    <m/>
    <s v="Delivery"/>
    <m/>
    <n v="0"/>
    <n v="0"/>
    <n v="0"/>
    <n v="0"/>
    <n v="0"/>
    <n v="0"/>
    <n v="0"/>
    <n v="0"/>
    <n v="0"/>
    <s v="No demand"/>
    <n v="2.5000000000000001E-2"/>
    <m/>
    <n v="-2.5000000000000001E-2"/>
    <m/>
    <m/>
    <m/>
    <x v="53"/>
    <m/>
    <m/>
    <m/>
    <m/>
    <m/>
    <m/>
    <x v="1"/>
    <x v="11"/>
    <m/>
    <m/>
    <m/>
    <m/>
    <m/>
    <m/>
    <m/>
    <m/>
    <m/>
  </r>
  <r>
    <s v="ASSWT-00001"/>
    <s v="SWT-00001"/>
    <s v="N"/>
    <s v="Ong Ghee Kit"/>
    <s v="SWTCH PUSHBUTTON 4PIN NO SMD"/>
    <s v="SWITCH"/>
    <s v="FUTURE ELECTRONICS"/>
    <s v="C&amp;KCOMP"/>
    <s v="KMR421NGLFS"/>
    <n v="8"/>
    <n v="6000"/>
    <n v="2234"/>
    <m/>
    <s v="Delivery"/>
    <m/>
    <n v="1778"/>
    <n v="0"/>
    <n v="6000"/>
    <n v="1778"/>
    <n v="7778"/>
    <n v="3766"/>
    <n v="2976"/>
    <n v="3045"/>
    <n v="-4964"/>
    <s v="Cannot cover demand"/>
    <n v="0.21828"/>
    <m/>
    <n v="-0.21828"/>
    <m/>
    <m/>
    <m/>
    <x v="53"/>
    <m/>
    <m/>
    <m/>
    <m/>
    <m/>
    <m/>
    <x v="1"/>
    <x v="11"/>
    <m/>
    <m/>
    <m/>
    <m/>
    <m/>
    <m/>
    <m/>
    <m/>
    <m/>
  </r>
  <r>
    <s v="ASSWT-00118"/>
    <s v="SWT-00118"/>
    <s v="N"/>
    <s v="Ong Ghee Kit"/>
    <s v="SWITCH, DIP, 4 POS, SPST, SMD, 300 MIL G"/>
    <s v="SWITCH"/>
    <s v="CTS CORPORATION"/>
    <s v="CTS"/>
    <s v="218-4LPSTRF"/>
    <n v="5"/>
    <n v="2000"/>
    <n v="1981"/>
    <m/>
    <s v="PO"/>
    <m/>
    <n v="464"/>
    <n v="0"/>
    <n v="0"/>
    <n v="464"/>
    <n v="464"/>
    <n v="19"/>
    <n v="30"/>
    <n v="30"/>
    <n v="415"/>
    <s v="Can cover demand"/>
    <n v="0.56686000000000003"/>
    <m/>
    <n v="-0.56686000000000003"/>
    <m/>
    <m/>
    <m/>
    <x v="53"/>
    <m/>
    <m/>
    <m/>
    <m/>
    <m/>
    <m/>
    <x v="1"/>
    <x v="11"/>
    <m/>
    <m/>
    <m/>
    <m/>
    <m/>
    <m/>
    <m/>
    <m/>
    <m/>
  </r>
  <r>
    <s v="ASTEST-00004-01D"/>
    <s v="TEST-00004-01"/>
    <s v="N"/>
    <s v="RACHEL TAM"/>
    <s v="PROBE PAD, SMT, 1206"/>
    <s v="CONNECTOR"/>
    <s v="TYCO ELECTRONICS (MALAYSIA) SDN."/>
    <s v="TE"/>
    <s v="RCW-0C"/>
    <n v="27"/>
    <n v="2000"/>
    <n v="-9790"/>
    <m/>
    <s v="Delivery"/>
    <m/>
    <n v="1000"/>
    <n v="0"/>
    <n v="0"/>
    <n v="1000"/>
    <n v="1000"/>
    <n v="11790"/>
    <n v="15000"/>
    <n v="15000"/>
    <n v="-25790"/>
    <s v="Cannot cover demand"/>
    <n v="1.458"/>
    <m/>
    <n v="-1.458"/>
    <m/>
    <m/>
    <m/>
    <x v="53"/>
    <m/>
    <m/>
    <m/>
    <m/>
    <m/>
    <m/>
    <x v="1"/>
    <x v="11"/>
    <m/>
    <m/>
    <m/>
    <m/>
    <m/>
    <m/>
    <m/>
    <m/>
    <m/>
  </r>
  <r>
    <s v="ASTRN-00008"/>
    <s v="TRN-00008"/>
    <s v="N"/>
    <s v="Siewean Lim"/>
    <s v="TRANS XTR NPN MMBT3904 SOT23"/>
    <s v="TRANSISTOR"/>
    <s v="JABIL CIRCUIT SPORE PTE LTD (IMAC)"/>
    <s v="ONSEMICON"/>
    <s v="MMBT3904LT1G"/>
    <n v="14"/>
    <n v="39000"/>
    <n v="-144619"/>
    <m/>
    <s v="Delivery"/>
    <m/>
    <n v="100836"/>
    <n v="78000"/>
    <n v="0"/>
    <n v="178836"/>
    <n v="178836"/>
    <n v="183619"/>
    <n v="83887"/>
    <n v="81123"/>
    <n v="-166670"/>
    <s v="Cannot cover demand"/>
    <n v="6.3E-3"/>
    <m/>
    <n v="-6.3E-3"/>
    <m/>
    <m/>
    <m/>
    <x v="53"/>
    <m/>
    <m/>
    <m/>
    <m/>
    <m/>
    <m/>
    <x v="1"/>
    <x v="11"/>
    <m/>
    <m/>
    <m/>
    <m/>
    <m/>
    <m/>
    <m/>
    <m/>
    <m/>
  </r>
  <r>
    <s v="ASTRN-00101"/>
    <s v="TRN-00101"/>
    <s v="N"/>
    <s v="Siewean Lim"/>
    <s v="TRANS FET NCH BSS138 SOT23"/>
    <s v="TRANSISTOR"/>
    <s v="JABIL CIRCUIT SPORE PTE LTD (IMAC)"/>
    <s v="ONSEMICON"/>
    <s v="BSS138LT1G"/>
    <n v="14"/>
    <n v="18000"/>
    <n v="-1030384"/>
    <m/>
    <s v="Delivery"/>
    <m/>
    <n v="440915"/>
    <n v="432000"/>
    <n v="0"/>
    <n v="872915"/>
    <n v="872915"/>
    <n v="1048384"/>
    <n v="512597"/>
    <n v="465809"/>
    <n v="-1120066"/>
    <s v="Cannot cover demand"/>
    <n v="1.3100000000000001E-2"/>
    <m/>
    <n v="-1.3100000000000001E-2"/>
    <m/>
    <m/>
    <m/>
    <x v="53"/>
    <m/>
    <m/>
    <m/>
    <m/>
    <m/>
    <m/>
    <x v="1"/>
    <x v="11"/>
    <m/>
    <m/>
    <m/>
    <m/>
    <m/>
    <m/>
    <m/>
    <m/>
    <m/>
  </r>
  <r>
    <s v="ASTRN-00102"/>
    <s v="TRN-00102"/>
    <s v="N"/>
    <s v="Eeling Khuan"/>
    <s v="TRANS PNP MMBT3906 SOT23-3"/>
    <s v="TRANSISTOR"/>
    <s v="FUTURE ELECTRONICS"/>
    <s v="NEXPERIA"/>
    <s v="MMBT3906,215"/>
    <n v="27"/>
    <n v="45000"/>
    <n v="44850"/>
    <m/>
    <s v="Delivery"/>
    <m/>
    <n v="3008"/>
    <n v="0"/>
    <n v="0"/>
    <n v="3008"/>
    <n v="3008"/>
    <n v="150"/>
    <n v="0"/>
    <n v="0"/>
    <n v="2858"/>
    <s v="Can cover demand"/>
    <n v="7.4999999999999997E-3"/>
    <m/>
    <n v="-7.4999999999999997E-3"/>
    <m/>
    <m/>
    <m/>
    <x v="53"/>
    <m/>
    <m/>
    <m/>
    <m/>
    <m/>
    <m/>
    <x v="1"/>
    <x v="11"/>
    <m/>
    <m/>
    <m/>
    <m/>
    <m/>
    <m/>
    <m/>
    <m/>
    <m/>
  </r>
  <r>
    <s v="ASTRN-00105"/>
    <s v="TRN-00105"/>
    <s v="N"/>
    <s v="Siewean Lim"/>
    <s v="TRANS NFET PWR 60A"/>
    <s v="TRANSISTOR"/>
    <s v="WPG SOUTH ASIA PTE LTD"/>
    <s v="INFINEON"/>
    <s v="BSC010NE2LS"/>
    <n v="27"/>
    <n v="5000"/>
    <n v="-174713"/>
    <m/>
    <s v="Delivery"/>
    <m/>
    <n v="77424"/>
    <n v="50000"/>
    <n v="120000"/>
    <n v="127424"/>
    <n v="247424"/>
    <n v="179713"/>
    <n v="58139"/>
    <n v="53766"/>
    <n v="-160428"/>
    <s v="Cannot cover demand"/>
    <n v="0.41"/>
    <m/>
    <n v="-0.41"/>
    <m/>
    <m/>
    <m/>
    <x v="53"/>
    <m/>
    <m/>
    <m/>
    <m/>
    <m/>
    <m/>
    <x v="1"/>
    <x v="11"/>
    <m/>
    <m/>
    <m/>
    <m/>
    <m/>
    <m/>
    <m/>
    <m/>
    <m/>
  </r>
  <r>
    <s v="ASTRN-00109"/>
    <s v="TRN-00109"/>
    <s v="N"/>
    <s v="Siewean Lim"/>
    <s v="ANS FET POWER NCH 1MILLIOHM D2PAK-7"/>
    <s v="TRANSISTOR"/>
    <s v="JABIL CIRCUIT SPORE PTE LTD (IMAC)"/>
    <s v="ONSEMICON"/>
    <s v="FDB0105N407L"/>
    <n v="14"/>
    <n v="800"/>
    <n v="-3128"/>
    <m/>
    <s v="Delivery"/>
    <m/>
    <n v="1523"/>
    <n v="1600"/>
    <n v="0"/>
    <n v="3123"/>
    <n v="3123"/>
    <n v="3928"/>
    <n v="2592"/>
    <n v="2145"/>
    <n v="-4997"/>
    <s v="Cannot cover demand"/>
    <n v="1.9564999999999999"/>
    <m/>
    <n v="-1.9564999999999999"/>
    <m/>
    <m/>
    <m/>
    <x v="53"/>
    <m/>
    <m/>
    <m/>
    <m/>
    <m/>
    <m/>
    <x v="1"/>
    <x v="11"/>
    <m/>
    <m/>
    <m/>
    <m/>
    <m/>
    <m/>
    <m/>
    <m/>
    <m/>
  </r>
  <r>
    <s v="ASTRN-00110"/>
    <s v="TRN-00110"/>
    <s v="N"/>
    <s v="Joalin Chee"/>
    <s v="TRANS NFET PWR 30V 45A .0021OHMS SO8"/>
    <s v="TRANSISTOR"/>
    <s v="AVNET INC."/>
    <s v="RENESASTEC"/>
    <s v="RJK0330DPB-01#J0"/>
    <n v="19"/>
    <n v="2500"/>
    <n v="2500"/>
    <m/>
    <s v="Delivery"/>
    <m/>
    <n v="2006"/>
    <n v="0"/>
    <n v="0"/>
    <n v="2006"/>
    <n v="2006"/>
    <n v="0"/>
    <n v="0"/>
    <n v="0"/>
    <n v="2006"/>
    <s v="No demand"/>
    <n v="0.39"/>
    <m/>
    <n v="-0.39"/>
    <m/>
    <m/>
    <m/>
    <x v="53"/>
    <m/>
    <m/>
    <m/>
    <m/>
    <m/>
    <m/>
    <x v="1"/>
    <x v="11"/>
    <m/>
    <m/>
    <m/>
    <m/>
    <m/>
    <m/>
    <m/>
    <m/>
    <m/>
  </r>
  <r>
    <s v="ASTRN-00111"/>
    <s v="TRN-00111"/>
    <s v="N"/>
    <s v="Siewean Lim"/>
    <s v="TRANS NFET PWR 30V 30A .008OHMS SO08"/>
    <s v="TRANSISTOR"/>
    <s v="AVNET ASIA PTE LTD"/>
    <s v="INFINEON"/>
    <s v="BSC050NE2LSATMA1"/>
    <n v="41"/>
    <n v="5000"/>
    <n v="-334387"/>
    <m/>
    <s v="Delivery"/>
    <m/>
    <n v="147556"/>
    <n v="120000"/>
    <n v="0"/>
    <n v="267556"/>
    <n v="267556"/>
    <n v="339387"/>
    <n v="119540"/>
    <n v="114365"/>
    <n v="-311371"/>
    <s v="Cannot cover demand"/>
    <n v="0.18"/>
    <m/>
    <n v="-0.18"/>
    <m/>
    <m/>
    <m/>
    <x v="859"/>
    <s v="Avnet $0.18000 (100%)"/>
    <n v="5000"/>
    <n v="26"/>
    <s v="Infineon"/>
    <s v="1/23 MB: Per Rima, Christophe changed Ownership to Arista."/>
    <m/>
    <x v="0"/>
    <x v="12"/>
    <m/>
    <m/>
    <m/>
    <m/>
    <m/>
    <m/>
    <m/>
    <m/>
    <m/>
  </r>
  <r>
    <s v="ASTRN-00115"/>
    <s v="TRN-00115"/>
    <s v="N"/>
    <s v="Siewean Lim"/>
    <s v="TRANS FET NCH FDV301N 0.22A SOT-23-3"/>
    <s v="TRANSISTOR"/>
    <s v="JABIL CIRCUIT SPORE PTE LTD (IMAC)"/>
    <s v="ONSEMICON"/>
    <s v="FDV301N"/>
    <n v="14"/>
    <n v="18000"/>
    <n v="16117"/>
    <m/>
    <s v="Delivery"/>
    <m/>
    <n v="7573"/>
    <n v="0"/>
    <n v="0"/>
    <n v="7573"/>
    <n v="7573"/>
    <n v="1883"/>
    <n v="0"/>
    <n v="0"/>
    <n v="5690"/>
    <s v="Can cover demand"/>
    <n v="1.3599999999999999E-2"/>
    <m/>
    <n v="-1.3599999999999999E-2"/>
    <m/>
    <m/>
    <m/>
    <x v="53"/>
    <m/>
    <m/>
    <m/>
    <m/>
    <m/>
    <m/>
    <x v="1"/>
    <x v="11"/>
    <m/>
    <m/>
    <m/>
    <m/>
    <m/>
    <m/>
    <m/>
    <m/>
    <m/>
  </r>
  <r>
    <s v="ASTRN-00118"/>
    <s v="TRN-00118"/>
    <s v="N"/>
    <s v="Siewean Lim"/>
    <s v="TRANSISTOR NPN 2N3904 TO-92 THRU-HOLE"/>
    <s v="TRANSISTOR"/>
    <s v="JABIL CIRCUIT SPORE PTE LTD (IMAC)"/>
    <s v="ONSEMICON"/>
    <s v="2N3904BU"/>
    <n v="14"/>
    <n v="20000"/>
    <n v="823"/>
    <m/>
    <s v="Delivery"/>
    <m/>
    <n v="7485"/>
    <n v="20000"/>
    <n v="0"/>
    <n v="27485"/>
    <n v="27485"/>
    <n v="19177"/>
    <n v="9034"/>
    <n v="7216"/>
    <n v="-20726"/>
    <s v="Cannot cover demand"/>
    <n v="1.6119999999999999E-2"/>
    <m/>
    <n v="-1.6119999999999999E-2"/>
    <m/>
    <m/>
    <m/>
    <x v="53"/>
    <m/>
    <m/>
    <m/>
    <m/>
    <m/>
    <m/>
    <x v="1"/>
    <x v="11"/>
    <m/>
    <m/>
    <m/>
    <m/>
    <m/>
    <m/>
    <m/>
    <m/>
    <m/>
  </r>
  <r>
    <s v="ASTRN-00122"/>
    <s v="TRN-00122"/>
    <s v="N"/>
    <s v="Siewean Lim"/>
    <s v="TRANS PFET PWR LOAD SW wLEVEL SHIFT 1.3A"/>
    <s v="TRANSISTOR"/>
    <s v="JABIL CIRCUIT SPORE PTE LTD (IMAC)"/>
    <s v="ONSEMICON"/>
    <s v="NTJD1155LT1G"/>
    <n v="16"/>
    <n v="6000"/>
    <n v="6000"/>
    <m/>
    <s v="Delivery"/>
    <m/>
    <n v="0"/>
    <n v="0"/>
    <n v="0"/>
    <n v="0"/>
    <n v="0"/>
    <n v="0"/>
    <n v="0"/>
    <n v="0"/>
    <n v="0"/>
    <s v="No demand"/>
    <n v="8.1199999999999994E-2"/>
    <m/>
    <n v="-8.1199999999999994E-2"/>
    <m/>
    <m/>
    <m/>
    <x v="53"/>
    <m/>
    <m/>
    <m/>
    <m/>
    <m/>
    <m/>
    <x v="1"/>
    <x v="11"/>
    <m/>
    <m/>
    <m/>
    <m/>
    <m/>
    <m/>
    <m/>
    <m/>
    <m/>
  </r>
  <r>
    <s v="ASTRN-00124"/>
    <s v="TRN-00124"/>
    <s v="N"/>
    <s v="Siewean Lim"/>
    <s v="TRANS NFET PWR 100A 0.0011OHMS SO8"/>
    <s v="TRANSISTOR"/>
    <s v="AVNET INC."/>
    <s v="INFINEON"/>
    <s v="BSC011N03LS"/>
    <n v="42"/>
    <n v="5000"/>
    <n v="4352"/>
    <m/>
    <s v="Delivery"/>
    <m/>
    <n v="1200"/>
    <n v="0"/>
    <n v="0"/>
    <n v="1200"/>
    <n v="1200"/>
    <n v="648"/>
    <n v="270"/>
    <n v="270"/>
    <n v="282"/>
    <s v="Can cover demand"/>
    <n v="0.45"/>
    <m/>
    <n v="-0.45"/>
    <m/>
    <m/>
    <m/>
    <x v="53"/>
    <m/>
    <m/>
    <m/>
    <m/>
    <m/>
    <m/>
    <x v="1"/>
    <x v="11"/>
    <m/>
    <m/>
    <m/>
    <m/>
    <m/>
    <m/>
    <m/>
    <m/>
    <m/>
  </r>
  <r>
    <s v="ASTRN-00127"/>
    <s v="TRN-00127"/>
    <s v="N"/>
    <s v="Siewean Lim"/>
    <s v="NFET PWR 60A 0.0011OHMS SO8"/>
    <s v="TRANSISTOR"/>
    <s v="WPG SOUTH ASIA PTE LTD"/>
    <s v="INFINEON"/>
    <s v="BSC010NE2LS"/>
    <n v="27"/>
    <n v="5000"/>
    <n v="-193111"/>
    <m/>
    <s v="Delivery"/>
    <m/>
    <n v="93580"/>
    <n v="20000"/>
    <n v="115000"/>
    <n v="113580"/>
    <n v="228580"/>
    <n v="198111"/>
    <n v="42722"/>
    <n v="38553"/>
    <n v="-147253"/>
    <s v="Cannot cover demand"/>
    <n v="0.41"/>
    <m/>
    <n v="-0.41"/>
    <m/>
    <m/>
    <m/>
    <x v="53"/>
    <m/>
    <m/>
    <m/>
    <m/>
    <m/>
    <m/>
    <x v="1"/>
    <x v="11"/>
    <m/>
    <m/>
    <m/>
    <m/>
    <m/>
    <m/>
    <m/>
    <m/>
    <m/>
  </r>
  <r>
    <s v="ASTRN-00128"/>
    <s v="TRN-00128"/>
    <s v="N"/>
    <s v="Siewean Lim"/>
    <s v="NFET PWR 30V 30A 0.005OHMS SO8"/>
    <s v="TRANSISTOR"/>
    <s v="WPG SOUTH ASIA PTE LTD"/>
    <s v="INFINEON"/>
    <s v="BSC050NE2LS"/>
    <n v="43"/>
    <n v="5000"/>
    <n v="-263499"/>
    <m/>
    <s v="Delivery"/>
    <m/>
    <n v="79232"/>
    <n v="80000"/>
    <n v="145000"/>
    <n v="159232"/>
    <n v="304232"/>
    <n v="268499"/>
    <n v="92402"/>
    <n v="81937"/>
    <n v="-281669"/>
    <s v="Cannot cover demand"/>
    <n v="0.18"/>
    <m/>
    <n v="-0.18"/>
    <m/>
    <m/>
    <m/>
    <x v="53"/>
    <m/>
    <m/>
    <m/>
    <m/>
    <m/>
    <m/>
    <x v="1"/>
    <x v="11"/>
    <m/>
    <m/>
    <m/>
    <m/>
    <m/>
    <m/>
    <m/>
    <m/>
    <m/>
  </r>
  <r>
    <s v="ASTRN-00129"/>
    <s v="TRN-00129"/>
    <s v="N"/>
    <s v="Siewean Lim"/>
    <s v="TRANS JFET PCHANNEL 30V 225MW SOT-23-3"/>
    <s v="TRANSISTOR"/>
    <s v="JABIL CIRCUIT SPORE PTE LTD (IMAC)"/>
    <s v="ONSEMICON"/>
    <s v="MMBFJ177LT1G"/>
    <n v="14"/>
    <n v="6000"/>
    <n v="182"/>
    <m/>
    <s v="Delivery"/>
    <m/>
    <n v="7697"/>
    <n v="0"/>
    <n v="0"/>
    <n v="7697"/>
    <n v="7697"/>
    <n v="5818"/>
    <n v="3622"/>
    <n v="3709"/>
    <n v="-1743"/>
    <s v="Cannot cover demand"/>
    <n v="7.9159999999999994E-2"/>
    <m/>
    <n v="-7.9159999999999994E-2"/>
    <m/>
    <m/>
    <m/>
    <x v="53"/>
    <m/>
    <m/>
    <m/>
    <m/>
    <m/>
    <m/>
    <x v="1"/>
    <x v="11"/>
    <m/>
    <m/>
    <m/>
    <m/>
    <m/>
    <m/>
    <m/>
    <m/>
    <m/>
  </r>
  <r>
    <s v="ASTRN-00130"/>
    <s v="TRN-00130"/>
    <s v="N"/>
    <s v="Siewean Lim"/>
    <s v="TRANS NPN TO-92-3 CONVERT TO SMT VERSION"/>
    <s v="TRANSISTOR"/>
    <s v="JABIL CIRCUIT SPORE PTE LTD (IMAC)"/>
    <s v="ONSEMICON"/>
    <s v="2N3904BU"/>
    <n v="14"/>
    <n v="20000"/>
    <n v="-80832"/>
    <m/>
    <s v="Delivery"/>
    <m/>
    <n v="67000"/>
    <n v="20000"/>
    <n v="0"/>
    <n v="87000"/>
    <n v="87000"/>
    <n v="100832"/>
    <n v="71675"/>
    <n v="64815"/>
    <n v="-105507"/>
    <s v="Cannot cover demand"/>
    <n v="1.6379999999999999E-2"/>
    <m/>
    <n v="-1.6379999999999999E-2"/>
    <m/>
    <m/>
    <m/>
    <x v="53"/>
    <m/>
    <m/>
    <m/>
    <m/>
    <m/>
    <m/>
    <x v="1"/>
    <x v="11"/>
    <m/>
    <m/>
    <m/>
    <m/>
    <m/>
    <m/>
    <m/>
    <m/>
    <m/>
  </r>
  <r>
    <s v="ASTRN-00134"/>
    <s v="TRN-00134"/>
    <s v="N"/>
    <s v="Joalin Chee"/>
    <s v="NFET,PWR,60A,0.0011OHMS,INTEGRAL SCHOTTK"/>
    <s v="TRANSISTOR"/>
    <s v="WPG SOUTH ASIA PTE LTD"/>
    <s v="INFINEON"/>
    <s v="BSC010NE2LSIATMA1"/>
    <n v="80"/>
    <n v="5000"/>
    <n v="70"/>
    <m/>
    <s v="Delivery"/>
    <m/>
    <n v="7065"/>
    <n v="0"/>
    <n v="0"/>
    <n v="7065"/>
    <n v="7065"/>
    <n v="4930"/>
    <n v="3178"/>
    <n v="3114"/>
    <n v="-1043"/>
    <s v="Cannot cover demand"/>
    <n v="0.55000000000000004"/>
    <m/>
    <n v="-0.55000000000000004"/>
    <m/>
    <m/>
    <m/>
    <x v="53"/>
    <m/>
    <m/>
    <m/>
    <m/>
    <m/>
    <m/>
    <x v="1"/>
    <x v="11"/>
    <m/>
    <m/>
    <m/>
    <m/>
    <m/>
    <m/>
    <m/>
    <m/>
    <m/>
  </r>
  <r>
    <s v="ASTRN-00139"/>
    <s v="TRN-00139"/>
    <s v="N"/>
    <s v="Eeling Khuan"/>
    <s v="NFET,PWR,60A,0.0027OHMS,SO8"/>
    <s v="TRANSISTOR"/>
    <s v="ON SEMICONDUCTOR"/>
    <s v="ONSEMICON"/>
    <s v="FDMS8820"/>
    <n v="37"/>
    <n v="3000"/>
    <n v="-57128"/>
    <m/>
    <s v="Delivery"/>
    <m/>
    <n v="38344"/>
    <n v="28024"/>
    <n v="21000"/>
    <n v="66368"/>
    <n v="87368"/>
    <n v="60128"/>
    <n v="25649"/>
    <n v="24214"/>
    <n v="-47433"/>
    <s v="Cannot cover demand"/>
    <n v="0.42249999999999999"/>
    <m/>
    <n v="-0.42249999999999999"/>
    <m/>
    <m/>
    <m/>
    <x v="53"/>
    <m/>
    <m/>
    <m/>
    <m/>
    <m/>
    <m/>
    <x v="1"/>
    <x v="11"/>
    <m/>
    <m/>
    <m/>
    <m/>
    <m/>
    <m/>
    <m/>
    <m/>
    <m/>
  </r>
  <r>
    <s v="ASTRN-00145"/>
    <s v="TRN-00145"/>
    <s v="N"/>
    <s v="Joalin Chee"/>
    <s v="NFET,PWR,30V,120A,D2PAK-7"/>
    <s v="TRANSISTOR"/>
    <s v="AVNET ASIA PTE LTD"/>
    <s v="INFINEON"/>
    <s v="AUIRF3805S-7TRL"/>
    <n v="19"/>
    <n v="800"/>
    <n v="-8587"/>
    <m/>
    <s v="Delivery"/>
    <m/>
    <n v="6065"/>
    <n v="5600"/>
    <n v="3200"/>
    <n v="11665"/>
    <n v="14865"/>
    <n v="9387"/>
    <n v="5698"/>
    <n v="6222"/>
    <n v="-9020"/>
    <s v="Cannot cover demand"/>
    <n v="1.29"/>
    <m/>
    <n v="-1.29"/>
    <m/>
    <m/>
    <m/>
    <x v="860"/>
    <s v="Avnet $1.24000 (60%) / Avnet $2.02568 (40%)"/>
    <s v="800 / 800"/>
    <s v="16 / 4"/>
    <s v="Infineon / On Semi"/>
    <s v="1/23 MB: Per Rima, Christophe changed Ownership to Arista."/>
    <m/>
    <x v="0"/>
    <x v="12"/>
    <m/>
    <m/>
    <m/>
    <m/>
    <m/>
    <m/>
    <m/>
    <m/>
    <m/>
  </r>
  <r>
    <s v="ASTRN-00149"/>
    <s v="TRN-00149"/>
    <s v="N"/>
    <s v="Siewean Lim"/>
    <s v="FET, NCH/PCH, 20V, 2.7A/1.9A, SSOT-6"/>
    <s v="TRANSISTOR"/>
    <s v="JABIL CIRCUIT SPORE PTE LTD (IMAC)"/>
    <s v="ONSEMICON"/>
    <s v="FDC6327C"/>
    <n v="17"/>
    <n v="3000"/>
    <n v="2628"/>
    <m/>
    <s v="Delivery"/>
    <m/>
    <n v="2901"/>
    <n v="0"/>
    <n v="0"/>
    <n v="2901"/>
    <n v="2901"/>
    <n v="372"/>
    <n v="134"/>
    <n v="69"/>
    <n v="2395"/>
    <s v="Can cover demand"/>
    <n v="0.13"/>
    <m/>
    <n v="-0.13"/>
    <m/>
    <m/>
    <m/>
    <x v="53"/>
    <m/>
    <m/>
    <m/>
    <m/>
    <m/>
    <m/>
    <x v="1"/>
    <x v="11"/>
    <m/>
    <m/>
    <m/>
    <m/>
    <m/>
    <m/>
    <m/>
    <m/>
    <m/>
  </r>
  <r>
    <s v="ASTRN-00153"/>
    <s v="TRN-00153"/>
    <s v="N"/>
    <s v="Eeling Khuan"/>
    <s v="XTR, N-CH, 100V, 120A, D2PAK"/>
    <s v="TRANSISTOR"/>
    <s v="FUTURE ELECTRONICS"/>
    <s v="NEXPERIA"/>
    <s v="PSMN4R8-100BSEJ"/>
    <n v="23"/>
    <n v="800"/>
    <n v="482"/>
    <m/>
    <s v="Delivery"/>
    <m/>
    <n v="0"/>
    <n v="100"/>
    <n v="0"/>
    <n v="100"/>
    <n v="100"/>
    <n v="318"/>
    <n v="0"/>
    <n v="0"/>
    <n v="-318"/>
    <s v="Cannot cover demand"/>
    <n v="1.19"/>
    <m/>
    <n v="-1.19"/>
    <m/>
    <m/>
    <m/>
    <x v="53"/>
    <m/>
    <m/>
    <m/>
    <m/>
    <m/>
    <m/>
    <x v="1"/>
    <x v="11"/>
    <m/>
    <m/>
    <m/>
    <m/>
    <m/>
    <m/>
    <m/>
    <m/>
    <m/>
  </r>
  <r>
    <s v="ASTRN-00154"/>
    <s v="TRN-00154"/>
    <s v="N"/>
    <s v="Eeling Khuan"/>
    <s v="XSTR, NPN, 6V, 0.035A, 0.21W, TSFP-3"/>
    <s v="TRANSISTOR"/>
    <s v="AVNET INC."/>
    <s v="INFINEON"/>
    <s v="BFR360FH6327XTSA1"/>
    <n v="8"/>
    <n v="6000"/>
    <n v="-224"/>
    <m/>
    <s v="Delivery"/>
    <m/>
    <n v="3920"/>
    <n v="6000"/>
    <n v="0"/>
    <n v="9920"/>
    <n v="9920"/>
    <n v="6224"/>
    <n v="2160"/>
    <n v="2000"/>
    <n v="-4464"/>
    <s v="Cannot cover demand"/>
    <n v="5.8999999999999997E-2"/>
    <m/>
    <n v="-5.8999999999999997E-2"/>
    <m/>
    <m/>
    <m/>
    <x v="53"/>
    <m/>
    <m/>
    <m/>
    <m/>
    <m/>
    <m/>
    <x v="1"/>
    <x v="11"/>
    <m/>
    <m/>
    <m/>
    <m/>
    <m/>
    <m/>
    <m/>
    <m/>
    <m/>
  </r>
  <r>
    <s v="ASTRN-00155"/>
    <s v="TRN-00155"/>
    <s v="N"/>
    <s v="Eeling Khuan"/>
    <s v="FET, N-CH, 55V, 0.335A, SOT-23"/>
    <s v="TRANSISTOR"/>
    <s v="AVNET INC."/>
    <s v="NEXPERIA"/>
    <s v="BSH111BKR"/>
    <n v="9"/>
    <n v="50"/>
    <n v="50"/>
    <m/>
    <s v="Delivery"/>
    <m/>
    <n v="2000"/>
    <n v="0"/>
    <n v="0"/>
    <n v="2000"/>
    <n v="2000"/>
    <n v="0"/>
    <n v="0"/>
    <n v="0"/>
    <n v="2000"/>
    <s v="No demand"/>
    <n v="3.0429999999999999E-2"/>
    <m/>
    <n v="-3.0429999999999999E-2"/>
    <m/>
    <m/>
    <m/>
    <x v="53"/>
    <m/>
    <m/>
    <m/>
    <m/>
    <m/>
    <m/>
    <x v="1"/>
    <x v="11"/>
    <m/>
    <m/>
    <m/>
    <m/>
    <m/>
    <m/>
    <m/>
    <m/>
    <m/>
  </r>
  <r>
    <s v="ASTRN-00156"/>
    <s v="TRN-00156"/>
    <s v="N"/>
    <s v="Eeling Khuan"/>
    <s v="FET, N-CH, DUAL, 60V, 0.115A, SOT363"/>
    <s v="TRANSISTOR"/>
    <s v="FUTURE ELECTRONICS"/>
    <s v="DIODESINC"/>
    <s v="2N7002DW-7-F"/>
    <n v="31"/>
    <n v="9000"/>
    <n v="1837"/>
    <m/>
    <s v="Delivery"/>
    <m/>
    <n v="5172"/>
    <n v="9000"/>
    <n v="9000"/>
    <n v="14172"/>
    <n v="23172"/>
    <n v="7163"/>
    <n v="5504"/>
    <n v="5989"/>
    <n v="-7495"/>
    <s v="Cannot cover demand"/>
    <n v="2.1899999999999999E-2"/>
    <m/>
    <n v="-2.1899999999999999E-2"/>
    <m/>
    <m/>
    <m/>
    <x v="53"/>
    <m/>
    <m/>
    <m/>
    <m/>
    <m/>
    <m/>
    <x v="1"/>
    <x v="11"/>
    <m/>
    <m/>
    <m/>
    <m/>
    <m/>
    <m/>
    <m/>
    <m/>
    <m/>
  </r>
  <r>
    <s v="ASTRN-00158"/>
    <s v="TRN-00158"/>
    <s v="N"/>
    <s v="HuiLing Lau"/>
    <s v="FET, N-CH, DUAL, 60V, 0.115A, SOT363"/>
    <s v="TRANSISTOR"/>
    <s v="JABIL CIRCUIT SPORE PTE LTD (IMAC)"/>
    <s v="VISHAY"/>
    <s v="SI2329DS-T1-GE3"/>
    <n v="17"/>
    <n v="3000"/>
    <n v="-9130"/>
    <m/>
    <s v="Delivery"/>
    <m/>
    <n v="13276"/>
    <n v="0"/>
    <n v="9000"/>
    <n v="13276"/>
    <n v="22276"/>
    <n v="12130"/>
    <n v="9108"/>
    <n v="9198"/>
    <n v="-7962"/>
    <s v="Cannot cover demand"/>
    <n v="0.23100000000000001"/>
    <m/>
    <n v="-0.23100000000000001"/>
    <m/>
    <m/>
    <m/>
    <x v="53"/>
    <m/>
    <m/>
    <m/>
    <m/>
    <m/>
    <m/>
    <x v="1"/>
    <x v="11"/>
    <m/>
    <m/>
    <m/>
    <m/>
    <m/>
    <m/>
    <m/>
    <m/>
    <m/>
  </r>
  <r>
    <s v="ASTRN-00169D"/>
    <s v="TRN-00169"/>
    <s v="N"/>
    <s v="RACHEL TAM"/>
    <s v="XSTR, PNP, 150V, 0.5A, 0.3W, SOT23"/>
    <s v="TRANSISTOR"/>
    <s v="ON SEMICONDUCTOR"/>
    <s v="ONSEMICON"/>
    <s v="MMBT5401LT1G"/>
    <n v="9"/>
    <n v="18000"/>
    <n v="17820"/>
    <m/>
    <s v="Delivery"/>
    <m/>
    <n v="0"/>
    <n v="0"/>
    <n v="0"/>
    <n v="0"/>
    <n v="0"/>
    <n v="180"/>
    <n v="0"/>
    <n v="0"/>
    <n v="-180"/>
    <s v="Cannot cover demand"/>
    <n v="1.3559999999999999E-2"/>
    <m/>
    <n v="-1.3559999999999999E-2"/>
    <m/>
    <m/>
    <m/>
    <x v="53"/>
    <m/>
    <m/>
    <m/>
    <m/>
    <m/>
    <m/>
    <x v="1"/>
    <x v="11"/>
    <m/>
    <m/>
    <m/>
    <m/>
    <m/>
    <m/>
    <m/>
    <m/>
    <m/>
  </r>
  <r>
    <s v="ASTRN-00170D"/>
    <s v="TRN-00170"/>
    <s v="N"/>
    <s v="RACHEL TAM"/>
    <s v="FET, PCH, 12V, 4.0A, 1V-TH MAX, WITH ESD"/>
    <s v="TRANSISTOR"/>
    <s v="ARROW ELECTRONICS ASIA (S) PTE. LTD"/>
    <s v="NEXPERIA"/>
    <s v="PMV27UPER"/>
    <n v="13"/>
    <n v="12000"/>
    <n v="11682"/>
    <m/>
    <s v="Delivery"/>
    <m/>
    <n v="0"/>
    <n v="0"/>
    <n v="0"/>
    <n v="0"/>
    <n v="0"/>
    <n v="318"/>
    <n v="0"/>
    <n v="0"/>
    <n v="-318"/>
    <s v="Cannot cover demand"/>
    <n v="6.6000000000000003E-2"/>
    <m/>
    <n v="-6.6000000000000003E-2"/>
    <m/>
    <m/>
    <m/>
    <x v="53"/>
    <m/>
    <m/>
    <m/>
    <m/>
    <m/>
    <m/>
    <x v="1"/>
    <x v="11"/>
    <m/>
    <m/>
    <m/>
    <m/>
    <m/>
    <m/>
    <m/>
    <m/>
    <m/>
  </r>
  <r>
    <s v="ASXFR-00001"/>
    <s v="XFR-00001"/>
    <s v="N"/>
    <s v="Ong Ghee Kit"/>
    <s v="XFMR MGNTC 1000BASE-T 1:1 SNGLPRT SMT-24"/>
    <s v="TRANSFORMER"/>
    <s v="PULSE ELECTRONICS (SINGAPORE) PTE"/>
    <s v="PULSEENGR"/>
    <s v="H5007NLT"/>
    <n v="6"/>
    <n v="1200"/>
    <n v="-20464"/>
    <m/>
    <s v="PO"/>
    <m/>
    <n v="6875"/>
    <n v="9000"/>
    <n v="0"/>
    <n v="15875"/>
    <n v="15875"/>
    <n v="21664"/>
    <n v="4248"/>
    <n v="3307"/>
    <n v="-10037"/>
    <s v="Cannot cover demand"/>
    <n v="2.23"/>
    <m/>
    <n v="-2.23"/>
    <m/>
    <m/>
    <m/>
    <x v="53"/>
    <m/>
    <m/>
    <m/>
    <m/>
    <m/>
    <m/>
    <x v="1"/>
    <x v="11"/>
    <m/>
    <m/>
    <m/>
    <m/>
    <m/>
    <m/>
    <m/>
    <m/>
    <m/>
  </r>
  <r>
    <s v="ASCON-00032"/>
    <s v="CON-00032"/>
    <s v="N"/>
    <s v="Siewean Lim"/>
    <s v="CONN SFP+ SINGLE"/>
    <s v="CONNECTOR"/>
    <s v="MOLEX SINGAPORE PTE LTD"/>
    <s v="MOLEX"/>
    <s v="74441-0001"/>
    <n v="10"/>
    <n v="7680"/>
    <n v="-199855"/>
    <m/>
    <s v="Delivery"/>
    <m/>
    <n v="88357"/>
    <n v="122880"/>
    <n v="0"/>
    <n v="211237"/>
    <n v="211237"/>
    <n v="207535"/>
    <n v="85574"/>
    <n v="76257"/>
    <n v="-204752"/>
    <s v="Cannot cover demand"/>
    <n v="0.1908"/>
    <m/>
    <n v="-0.1908"/>
    <m/>
    <m/>
    <m/>
    <x v="53"/>
    <m/>
    <m/>
    <m/>
    <m/>
    <m/>
    <m/>
    <x v="1"/>
    <x v="2"/>
    <m/>
    <m/>
    <m/>
    <m/>
    <m/>
    <m/>
    <m/>
    <m/>
    <m/>
  </r>
  <r>
    <s v="ASCON-00068"/>
    <s v="CON-00068"/>
    <s v="N"/>
    <s v="HuiLing Lau"/>
    <s v="CONN POWER 4P VERT"/>
    <s v="CONNECTOR"/>
    <s v="TE(Malaysia) Sdn Bhd"/>
    <s v="TE"/>
    <s v="174520-1"/>
    <n v="12"/>
    <n v="3200"/>
    <n v="1954"/>
    <m/>
    <s v="Delivery"/>
    <m/>
    <n v="1118"/>
    <n v="3200"/>
    <n v="0"/>
    <n v="4318"/>
    <n v="4318"/>
    <n v="1246"/>
    <n v="932"/>
    <n v="955"/>
    <n v="-1060"/>
    <s v="Cannot cover demand"/>
    <n v="0.95269999999999999"/>
    <m/>
    <n v="-0.95269999999999999"/>
    <m/>
    <m/>
    <m/>
    <x v="53"/>
    <m/>
    <m/>
    <m/>
    <m/>
    <m/>
    <m/>
    <x v="1"/>
    <x v="2"/>
    <m/>
    <m/>
    <m/>
    <m/>
    <m/>
    <m/>
    <m/>
    <m/>
    <m/>
  </r>
  <r>
    <s v="ASCON-00069"/>
    <s v="CON-00069"/>
    <s v="N"/>
    <s v="HuiLing Lau"/>
    <s v="CON,SKT,DIP,1P,PRESS FIT"/>
    <s v="CONNECTOR"/>
    <s v="TE(Malaysia) Sdn Bhd"/>
    <s v="TYCO"/>
    <s v="9-1437514-4"/>
    <n v="11"/>
    <n v="5000"/>
    <n v="-171200"/>
    <m/>
    <s v="Delivery"/>
    <m/>
    <n v="73540"/>
    <n v="115000"/>
    <n v="0"/>
    <n v="188540"/>
    <n v="188540"/>
    <n v="176200"/>
    <n v="58500"/>
    <n v="54636"/>
    <n v="-161160"/>
    <s v="Cannot cover demand"/>
    <n v="0.12422999999999999"/>
    <m/>
    <n v="-0.12422999999999999"/>
    <m/>
    <m/>
    <m/>
    <x v="53"/>
    <m/>
    <m/>
    <m/>
    <m/>
    <m/>
    <m/>
    <x v="1"/>
    <x v="2"/>
    <m/>
    <m/>
    <m/>
    <m/>
    <m/>
    <m/>
    <m/>
    <m/>
    <m/>
  </r>
  <r>
    <s v="ASCON-00074"/>
    <s v="CON-00074"/>
    <s v="N"/>
    <s v="HuiLing Lau"/>
    <s v="CON HDR 2X1 THRU HOLE"/>
    <s v="CONNECTOR"/>
    <s v="TE(Malaysia) Sdn Bhd"/>
    <s v="TYCO"/>
    <s v="5-146274-2"/>
    <n v="21"/>
    <n v="20000"/>
    <n v="15283"/>
    <m/>
    <s v="Delivery"/>
    <m/>
    <n v="17373"/>
    <n v="0"/>
    <n v="0"/>
    <n v="17373"/>
    <n v="17373"/>
    <n v="4717"/>
    <n v="2227"/>
    <n v="2213"/>
    <n v="10429"/>
    <s v="Can cover demand"/>
    <n v="6.0429999999999998E-2"/>
    <m/>
    <n v="-6.0429999999999998E-2"/>
    <m/>
    <m/>
    <m/>
    <x v="53"/>
    <m/>
    <m/>
    <m/>
    <m/>
    <m/>
    <m/>
    <x v="1"/>
    <x v="2"/>
    <m/>
    <m/>
    <m/>
    <m/>
    <m/>
    <m/>
    <m/>
    <m/>
    <m/>
  </r>
  <r>
    <s v="ASCON-00077"/>
    <s v="CON-00077"/>
    <s v="N"/>
    <s v="Siewean Lim"/>
    <s v="CONN SSD USB HDR 2X5 PIN 9 REMOVED SMD"/>
    <s v="CONNECTOR"/>
    <s v="MOLEX SINGAPORE PTE LTD"/>
    <s v="MOLEX"/>
    <s v="71308-9311"/>
    <n v="10"/>
    <n v="1320"/>
    <n v="-16396"/>
    <m/>
    <s v="Delivery"/>
    <m/>
    <n v="7014"/>
    <n v="10560"/>
    <n v="0"/>
    <n v="17574"/>
    <n v="17574"/>
    <n v="17716"/>
    <n v="2090"/>
    <n v="2053"/>
    <n v="-12792"/>
    <s v="Cannot cover demand"/>
    <n v="0.48"/>
    <m/>
    <n v="-0.48"/>
    <m/>
    <m/>
    <m/>
    <x v="53"/>
    <m/>
    <m/>
    <m/>
    <m/>
    <m/>
    <m/>
    <x v="1"/>
    <x v="2"/>
    <m/>
    <m/>
    <m/>
    <m/>
    <m/>
    <m/>
    <m/>
    <m/>
    <m/>
  </r>
  <r>
    <s v="ASCON-00108"/>
    <s v="CON-00108"/>
    <s v="N"/>
    <s v="CHIEHTING TEH"/>
    <s v="CONN ITP-XDP SMT-60"/>
    <s v="CONNECTOR"/>
    <s v="SAMTEC ASIA PACIFIC PTE LTD"/>
    <s v="SAMTEC"/>
    <s v="BSH-030-01-L-D-A-TR"/>
    <n v="6"/>
    <n v="125"/>
    <n v="-769"/>
    <m/>
    <s v="PO"/>
    <m/>
    <n v="1715"/>
    <n v="0"/>
    <n v="0"/>
    <n v="1715"/>
    <n v="1715"/>
    <n v="894"/>
    <n v="840"/>
    <n v="836"/>
    <n v="-19"/>
    <s v="Cannot cover demand"/>
    <n v="3.5"/>
    <m/>
    <n v="-3.5"/>
    <m/>
    <m/>
    <m/>
    <x v="53"/>
    <m/>
    <m/>
    <m/>
    <m/>
    <m/>
    <m/>
    <x v="1"/>
    <x v="2"/>
    <m/>
    <m/>
    <m/>
    <m/>
    <m/>
    <m/>
    <m/>
    <m/>
    <m/>
  </r>
  <r>
    <s v="ASCON-00139"/>
    <s v="CON-00139"/>
    <s v="N"/>
    <s v="Siewean Lim"/>
    <s v="CONN SMT-32X7 XILINX PROGRAMMING HEADER"/>
    <s v="CONNECTOR"/>
    <s v="MOLEX SINGAPORE PTE LTD"/>
    <s v="MOLEX"/>
    <s v="0878325622"/>
    <n v="9"/>
    <n v="2000"/>
    <n v="-15849"/>
    <m/>
    <s v="Delivery"/>
    <m/>
    <n v="9859"/>
    <n v="6000"/>
    <n v="0"/>
    <n v="15859"/>
    <n v="15859"/>
    <n v="17849"/>
    <n v="10209"/>
    <n v="10650"/>
    <n v="-18199"/>
    <s v="Cannot cover demand"/>
    <n v="0.23499999999999999"/>
    <m/>
    <n v="-0.23499999999999999"/>
    <m/>
    <m/>
    <m/>
    <x v="53"/>
    <m/>
    <m/>
    <m/>
    <m/>
    <m/>
    <m/>
    <x v="1"/>
    <x v="2"/>
    <m/>
    <m/>
    <m/>
    <m/>
    <m/>
    <m/>
    <m/>
    <m/>
    <m/>
  </r>
  <r>
    <s v="ASCON-00183"/>
    <s v="CON-00183"/>
    <s v="N"/>
    <s v="Siewean Lim"/>
    <s v="CONN RA TH EUROCARD 48P MALE"/>
    <s v="CONNECTOR"/>
    <s v="MOLEX SINGAPORE PTE LTD"/>
    <s v="MOLEX"/>
    <s v="850030074"/>
    <n v="9"/>
    <n v="2040"/>
    <n v="1506"/>
    <m/>
    <s v="Delivery"/>
    <m/>
    <n v="6685"/>
    <n v="0"/>
    <n v="0"/>
    <n v="6685"/>
    <n v="6685"/>
    <n v="534"/>
    <n v="0"/>
    <n v="0"/>
    <n v="6151"/>
    <s v="Can cover demand"/>
    <n v="1.4450000000000001"/>
    <m/>
    <n v="-1.4450000000000001"/>
    <m/>
    <m/>
    <m/>
    <x v="53"/>
    <m/>
    <m/>
    <m/>
    <m/>
    <m/>
    <m/>
    <x v="1"/>
    <x v="2"/>
    <m/>
    <m/>
    <m/>
    <m/>
    <m/>
    <m/>
    <m/>
    <m/>
    <m/>
  </r>
  <r>
    <s v="ASCON-00198"/>
    <s v="CON-00198"/>
    <s v="N"/>
    <s v="Siewean Lim"/>
    <s v="CONN MICROFIT3 4 FAN TRAY SMT"/>
    <s v="CONNECTOR"/>
    <s v="MOLEX SINGAPORE PTE LTD"/>
    <s v="MOLEX"/>
    <s v="43045-0418"/>
    <n v="9"/>
    <n v="1800"/>
    <n v="-5202"/>
    <m/>
    <s v="Delivery"/>
    <m/>
    <n v="5144"/>
    <n v="1800"/>
    <n v="0"/>
    <n v="6944"/>
    <n v="6944"/>
    <n v="7002"/>
    <n v="5080"/>
    <n v="5167"/>
    <n v="-6938"/>
    <s v="Cannot cover demand"/>
    <n v="0.43"/>
    <m/>
    <n v="-0.43"/>
    <m/>
    <m/>
    <m/>
    <x v="53"/>
    <m/>
    <m/>
    <m/>
    <m/>
    <m/>
    <m/>
    <x v="1"/>
    <x v="2"/>
    <m/>
    <m/>
    <m/>
    <m/>
    <m/>
    <m/>
    <m/>
    <m/>
    <m/>
  </r>
  <r>
    <s v="ASCON-00206"/>
    <s v="CON-00206"/>
    <s v="N"/>
    <s v="Siewean Lim"/>
    <s v="CONN LPH PWR RECEPTC 10-PWR 16-SIG TH-66"/>
    <s v="CONNECTOR"/>
    <s v="MOLEX SINGAPORE PTE LTD"/>
    <s v="MOLEX"/>
    <s v="45984-0007"/>
    <n v="9"/>
    <n v="240"/>
    <n v="-2490"/>
    <m/>
    <s v="Delivery"/>
    <m/>
    <n v="2071"/>
    <n v="960"/>
    <n v="0"/>
    <n v="3031"/>
    <n v="3031"/>
    <n v="2730"/>
    <n v="774"/>
    <n v="724"/>
    <n v="-1433"/>
    <s v="Cannot cover demand"/>
    <n v="4.37"/>
    <m/>
    <n v="-4.37"/>
    <m/>
    <m/>
    <m/>
    <x v="53"/>
    <m/>
    <m/>
    <m/>
    <m/>
    <m/>
    <m/>
    <x v="1"/>
    <x v="2"/>
    <m/>
    <m/>
    <m/>
    <m/>
    <m/>
    <m/>
    <m/>
    <m/>
    <m/>
  </r>
  <r>
    <s v="ASCON-00213"/>
    <s v="CON-00213"/>
    <s v="N"/>
    <s v="Siewean Lim"/>
    <s v="CONN PCIE X1 36 PIN 30 MICROINCH ROHS TH"/>
    <s v="CONNECTOR"/>
    <s v="AMPHENOL FCI ASIA PTE LTD"/>
    <s v="AMPHENOFCI"/>
    <s v="10018784-10000TLF"/>
    <n v="8"/>
    <n v="2100"/>
    <n v="1758"/>
    <m/>
    <s v="PO"/>
    <m/>
    <n v="2390"/>
    <n v="0"/>
    <n v="0"/>
    <n v="2390"/>
    <n v="2390"/>
    <n v="342"/>
    <n v="0"/>
    <n v="0"/>
    <n v="2048"/>
    <s v="Can cover demand"/>
    <n v="0.37"/>
    <m/>
    <n v="-0.37"/>
    <m/>
    <m/>
    <m/>
    <x v="53"/>
    <m/>
    <m/>
    <m/>
    <m/>
    <m/>
    <m/>
    <x v="1"/>
    <x v="2"/>
    <m/>
    <m/>
    <m/>
    <m/>
    <m/>
    <m/>
    <m/>
    <m/>
    <m/>
  </r>
  <r>
    <s v="ASCON-00214"/>
    <s v="CON-00214"/>
    <s v="N"/>
    <s v="Siewean Lim"/>
    <s v="CONN SATA RECEPTACLE TH-22"/>
    <s v="CONNECTOR"/>
    <s v="MOLEX SINGAPORE PTE LTD"/>
    <s v="MOLEX"/>
    <s v="87779-1001"/>
    <n v="13"/>
    <n v="2880"/>
    <n v="2822"/>
    <m/>
    <s v="Delivery"/>
    <m/>
    <n v="0"/>
    <n v="0"/>
    <n v="0"/>
    <n v="0"/>
    <n v="0"/>
    <n v="58"/>
    <n v="0"/>
    <n v="0"/>
    <n v="-58"/>
    <s v="Cannot cover demand"/>
    <n v="0.88200000000000001"/>
    <m/>
    <n v="-0.88200000000000001"/>
    <m/>
    <m/>
    <m/>
    <x v="53"/>
    <m/>
    <m/>
    <m/>
    <m/>
    <m/>
    <m/>
    <x v="1"/>
    <x v="2"/>
    <m/>
    <m/>
    <m/>
    <m/>
    <m/>
    <m/>
    <m/>
    <m/>
    <m/>
  </r>
  <r>
    <s v="ASCON-00217"/>
    <s v="CON-00217"/>
    <s v="N"/>
    <s v="HuiLing Lau"/>
    <s v="CON,HDR4X1,THRU HOLE,0.1&quot;"/>
    <s v="CONNECTOR"/>
    <s v="TE(Malaysia) Sdn Bhd"/>
    <s v="TYCO"/>
    <s v="5-146274-4"/>
    <n v="21"/>
    <n v="2000"/>
    <n v="1437"/>
    <m/>
    <s v="Delivery"/>
    <m/>
    <n v="654"/>
    <n v="0"/>
    <n v="0"/>
    <n v="654"/>
    <n v="654"/>
    <n v="563"/>
    <n v="0"/>
    <n v="0"/>
    <n v="91"/>
    <s v="Can cover demand"/>
    <n v="5.9299999999999999E-2"/>
    <m/>
    <n v="-5.9299999999999999E-2"/>
    <m/>
    <m/>
    <m/>
    <x v="53"/>
    <m/>
    <m/>
    <m/>
    <m/>
    <m/>
    <m/>
    <x v="1"/>
    <x v="2"/>
    <m/>
    <m/>
    <m/>
    <m/>
    <m/>
    <m/>
    <m/>
    <m/>
    <m/>
  </r>
  <r>
    <s v="ASCON-00220"/>
    <s v="CON-00220"/>
    <s v="N"/>
    <s v="Siewean Lim"/>
    <s v="CONN HDR 2X4 SMD"/>
    <s v="CONNECTOR"/>
    <s v="MOLEX SINGAPORE PTE LTD"/>
    <s v="MOLEX"/>
    <s v="015-91-6082"/>
    <n v="10"/>
    <n v="6600"/>
    <n v="-68608"/>
    <m/>
    <s v="Delivery"/>
    <m/>
    <n v="29389"/>
    <n v="46200"/>
    <n v="0"/>
    <n v="75589"/>
    <n v="75589"/>
    <n v="75208"/>
    <n v="38033"/>
    <n v="35337"/>
    <n v="-83852"/>
    <s v="Cannot cover demand"/>
    <n v="0.28699999999999998"/>
    <m/>
    <n v="-0.28699999999999998"/>
    <m/>
    <m/>
    <m/>
    <x v="53"/>
    <m/>
    <m/>
    <m/>
    <m/>
    <m/>
    <m/>
    <x v="1"/>
    <x v="2"/>
    <m/>
    <m/>
    <m/>
    <m/>
    <m/>
    <m/>
    <m/>
    <m/>
    <m/>
  </r>
  <r>
    <s v="ASCON-00221"/>
    <s v="CON-00221"/>
    <s v="N"/>
    <s v="Siewean Lim"/>
    <s v="CONN HDR 2X2 SMD"/>
    <s v="CONNECTOR"/>
    <s v="MOLEX SINGAPORE PTE LTD"/>
    <s v="MOLEX"/>
    <s v="015-91-6042"/>
    <n v="10"/>
    <n v="6600"/>
    <n v="-195922"/>
    <m/>
    <s v="Delivery"/>
    <m/>
    <n v="83280"/>
    <n v="118800"/>
    <n v="0"/>
    <n v="202080"/>
    <n v="202080"/>
    <n v="202522"/>
    <n v="106959"/>
    <n v="101706"/>
    <n v="-226201"/>
    <s v="Cannot cover demand"/>
    <n v="0.253"/>
    <m/>
    <n v="-0.253"/>
    <m/>
    <m/>
    <m/>
    <x v="53"/>
    <m/>
    <m/>
    <m/>
    <m/>
    <m/>
    <m/>
    <x v="1"/>
    <x v="2"/>
    <m/>
    <m/>
    <m/>
    <m/>
    <m/>
    <m/>
    <m/>
    <m/>
    <m/>
  </r>
  <r>
    <s v="ASCON-00223"/>
    <s v="CON-00223"/>
    <s v="N"/>
    <s v="Siewean Lim"/>
    <s v="CON, SATA EDGE, SMD"/>
    <s v="CONNECTOR"/>
    <s v="MOLEX SINGAPORE PTE LTD"/>
    <s v="MOLEX"/>
    <s v="877030068"/>
    <n v="16"/>
    <n v="1700"/>
    <n v="1700"/>
    <m/>
    <s v="Delivery"/>
    <s v="E&amp;O file - No demand-Need Disposition/Scrap-EOL"/>
    <n v="970"/>
    <n v="0"/>
    <n v="0"/>
    <n v="970"/>
    <n v="970"/>
    <n v="0"/>
    <n v="0"/>
    <n v="0"/>
    <n v="970"/>
    <s v="No demand"/>
    <n v="1.22"/>
    <m/>
    <n v="-1.22"/>
    <m/>
    <m/>
    <m/>
    <x v="53"/>
    <m/>
    <m/>
    <m/>
    <m/>
    <m/>
    <m/>
    <x v="1"/>
    <x v="2"/>
    <m/>
    <m/>
    <m/>
    <m/>
    <m/>
    <m/>
    <m/>
    <m/>
    <m/>
  </r>
  <r>
    <s v="ASCON-00224"/>
    <s v="CON-00224"/>
    <s v="N"/>
    <s v="Siewean Lim"/>
    <s v="CONN SATA RECEPTACLE SMD"/>
    <s v="CONNECTOR"/>
    <s v="MOLEX SINGAPORE PTE LTD"/>
    <s v="MOLEX"/>
    <s v="877131006"/>
    <n v="9"/>
    <n v="3200"/>
    <n v="3160"/>
    <m/>
    <s v="Delivery"/>
    <m/>
    <n v="611"/>
    <n v="0"/>
    <n v="0"/>
    <n v="611"/>
    <n v="611"/>
    <n v="40"/>
    <n v="48"/>
    <n v="48"/>
    <n v="523"/>
    <s v="Can cover demand"/>
    <n v="0.52"/>
    <m/>
    <n v="-0.52"/>
    <m/>
    <m/>
    <m/>
    <x v="53"/>
    <m/>
    <m/>
    <m/>
    <m/>
    <m/>
    <m/>
    <x v="1"/>
    <x v="2"/>
    <m/>
    <m/>
    <m/>
    <m/>
    <m/>
    <m/>
    <m/>
    <m/>
    <m/>
  </r>
  <r>
    <s v="ASCON-00225"/>
    <s v="CON-00225"/>
    <s v="N"/>
    <s v="HuiLing Lau"/>
    <s v="CONN RJ45 2X1 GRN/ORG LEDS TH-16PLS8"/>
    <s v="CONNECTOR"/>
    <s v="TE(Malaysia) Sdn Bhd"/>
    <s v="TYCO"/>
    <s v="2-6368011-1"/>
    <n v="11"/>
    <n v="1080"/>
    <n v="-20584"/>
    <m/>
    <s v="Delivery"/>
    <m/>
    <n v="341"/>
    <n v="21600"/>
    <n v="0"/>
    <n v="21941"/>
    <n v="21941"/>
    <n v="21664"/>
    <n v="4248"/>
    <n v="3307"/>
    <n v="-25571"/>
    <s v="Cannot cover demand"/>
    <n v="2.86938"/>
    <m/>
    <n v="-2.86938"/>
    <m/>
    <m/>
    <m/>
    <x v="53"/>
    <m/>
    <m/>
    <m/>
    <m/>
    <m/>
    <m/>
    <x v="1"/>
    <x v="2"/>
    <m/>
    <m/>
    <m/>
    <m/>
    <m/>
    <m/>
    <m/>
    <m/>
    <m/>
  </r>
  <r>
    <s v="ASCON-00231"/>
    <s v="CON-00231"/>
    <s v="N"/>
    <s v="Siewean Lim"/>
    <s v="CONN USB TYPE A SINGLE VERTICAL ROHS TH"/>
    <s v="CONNECTOR"/>
    <s v="AMPHENOL FCI ASIA PTE LTD"/>
    <s v="AMPHENOL"/>
    <s v="73725-1191BLF"/>
    <n v="7"/>
    <n v="4800"/>
    <n v="-16944"/>
    <m/>
    <s v="PO"/>
    <m/>
    <n v="13953"/>
    <n v="9600"/>
    <n v="0"/>
    <n v="23553"/>
    <n v="23553"/>
    <n v="21744"/>
    <n v="4344"/>
    <n v="3403"/>
    <n v="-2535"/>
    <s v="Cannot cover demand"/>
    <n v="0.3533"/>
    <m/>
    <n v="-0.3533"/>
    <m/>
    <m/>
    <m/>
    <x v="53"/>
    <m/>
    <m/>
    <m/>
    <m/>
    <m/>
    <m/>
    <x v="1"/>
    <x v="2"/>
    <m/>
    <m/>
    <m/>
    <m/>
    <m/>
    <m/>
    <m/>
    <m/>
    <m/>
  </r>
  <r>
    <s v="ASCON-00245"/>
    <s v="CON-00245"/>
    <s v="N"/>
    <s v="HuiLing Lau"/>
    <s v="CONN USB TYPE A SINGLE MID-MOUNT TH-4"/>
    <s v="CONNECTOR"/>
    <s v="TE(Malaysia) Sdn Bhd"/>
    <s v="TE"/>
    <s v="1746311-1"/>
    <n v="11"/>
    <n v="819"/>
    <n v="-2339"/>
    <m/>
    <s v="Delivery"/>
    <m/>
    <n v="1534"/>
    <n v="3276"/>
    <n v="0"/>
    <n v="4810"/>
    <n v="4810"/>
    <n v="3158"/>
    <n v="3054"/>
    <n v="2948"/>
    <n v="-4678"/>
    <s v="Cannot cover demand"/>
    <n v="0.61700999999999995"/>
    <m/>
    <n v="-0.61700999999999995"/>
    <m/>
    <m/>
    <m/>
    <x v="53"/>
    <m/>
    <m/>
    <m/>
    <m/>
    <m/>
    <m/>
    <x v="1"/>
    <x v="2"/>
    <m/>
    <m/>
    <m/>
    <m/>
    <m/>
    <m/>
    <m/>
    <m/>
    <m/>
  </r>
  <r>
    <s v="ASCON-00274"/>
    <s v="CON-00274"/>
    <s v="N"/>
    <s v="Siewean Lim"/>
    <s v="CON MCX JACK FEMALE PCB MOUNT STRAI"/>
    <s v="CONNECTOR"/>
    <s v="MOLEX SINGAPORE PTE LTD"/>
    <s v="MOLEX"/>
    <s v="0734151692"/>
    <n v="9"/>
    <n v="6000"/>
    <n v="4150"/>
    <m/>
    <s v="Delivery"/>
    <m/>
    <n v="2393"/>
    <n v="0"/>
    <n v="0"/>
    <n v="2393"/>
    <n v="2393"/>
    <n v="1850"/>
    <n v="508"/>
    <n v="318"/>
    <n v="35"/>
    <s v="Can cover demand"/>
    <n v="0.98411000000000004"/>
    <m/>
    <n v="-0.98411000000000004"/>
    <m/>
    <m/>
    <m/>
    <x v="53"/>
    <m/>
    <m/>
    <m/>
    <m/>
    <m/>
    <m/>
    <x v="1"/>
    <x v="2"/>
    <m/>
    <m/>
    <m/>
    <m/>
    <m/>
    <m/>
    <m/>
    <m/>
    <m/>
  </r>
  <r>
    <s v="ASCON-00305"/>
    <s v="CON-00305"/>
    <s v="N"/>
    <s v="HuiLing Lau"/>
    <s v="CONN RJ45 SINGLE NO XFMER NO LED TH-8"/>
    <s v="CONNECTOR"/>
    <s v="TE(Malaysia) Sdn Bhd"/>
    <s v="TYCO"/>
    <s v="1-406541-1"/>
    <n v="11"/>
    <n v="2205"/>
    <n v="2165"/>
    <m/>
    <s v="Delivery"/>
    <m/>
    <n v="1027"/>
    <n v="0"/>
    <n v="0"/>
    <n v="1027"/>
    <n v="1027"/>
    <n v="40"/>
    <n v="48"/>
    <n v="48"/>
    <n v="939"/>
    <s v="Can cover demand"/>
    <n v="1.4685900000000001"/>
    <m/>
    <n v="-1.4685900000000001"/>
    <m/>
    <m/>
    <m/>
    <x v="53"/>
    <m/>
    <m/>
    <m/>
    <m/>
    <m/>
    <m/>
    <x v="1"/>
    <x v="2"/>
    <m/>
    <m/>
    <m/>
    <m/>
    <m/>
    <m/>
    <m/>
    <m/>
    <m/>
  </r>
  <r>
    <s v="ASCON-00327"/>
    <s v="CON-00327"/>
    <s v="N"/>
    <s v="CHIEHTING TEH"/>
    <s v="HDR 2X5  0.05&quot; PITCH  SURFACE MOUNT"/>
    <s v="CONNECTOR"/>
    <s v="SAMTEC ASIA PACIFIC PTE LTD"/>
    <s v="SAMTEC"/>
    <s v="FTSH-105-01-L-DV-K-P-TR"/>
    <n v="9"/>
    <n v="125"/>
    <n v="-31371"/>
    <m/>
    <s v="PO"/>
    <m/>
    <n v="16649"/>
    <n v="12875"/>
    <n v="0"/>
    <n v="29524"/>
    <n v="29524"/>
    <n v="31496"/>
    <n v="19682"/>
    <n v="20494"/>
    <n v="-21654"/>
    <s v="Cannot cover demand"/>
    <n v="0.3"/>
    <m/>
    <n v="-0.3"/>
    <m/>
    <m/>
    <m/>
    <x v="53"/>
    <m/>
    <m/>
    <m/>
    <m/>
    <m/>
    <m/>
    <x v="1"/>
    <x v="2"/>
    <m/>
    <m/>
    <m/>
    <m/>
    <m/>
    <m/>
    <m/>
    <m/>
    <m/>
  </r>
  <r>
    <s v="ASCON-00360"/>
    <s v="CON-00360"/>
    <s v="N"/>
    <s v="Siewean Lim"/>
    <s v="CONN PCIE X1 36 PIN PRESS FIT"/>
    <s v="CONNECTOR"/>
    <s v="AMPHENOL FCI ASIA PTE LTD"/>
    <s v="AMPHENOL"/>
    <s v="10039755-10100TLF"/>
    <n v="7"/>
    <n v="1512"/>
    <n v="82"/>
    <m/>
    <s v="PO"/>
    <m/>
    <n v="1371"/>
    <n v="0"/>
    <n v="0"/>
    <n v="1371"/>
    <n v="1371"/>
    <n v="1430"/>
    <n v="762"/>
    <n v="567"/>
    <n v="-821"/>
    <s v="Cannot cover demand"/>
    <n v="0.69120000000000004"/>
    <m/>
    <n v="-0.69120000000000004"/>
    <m/>
    <m/>
    <m/>
    <x v="53"/>
    <m/>
    <m/>
    <m/>
    <m/>
    <m/>
    <m/>
    <x v="1"/>
    <x v="2"/>
    <m/>
    <m/>
    <m/>
    <m/>
    <m/>
    <m/>
    <m/>
    <m/>
    <m/>
  </r>
  <r>
    <s v="ASCON-00365"/>
    <s v="CON-00365"/>
    <s v="N"/>
    <s v="HuiLing Lau"/>
    <s v="CON RJ45 SINGLE NO XFMER"/>
    <s v="CONNECTOR"/>
    <s v="TE(Malaysia) Sdn Bhd"/>
    <s v="TYCO"/>
    <s v="1-406541-6"/>
    <n v="11"/>
    <n v="2205"/>
    <n v="1038"/>
    <m/>
    <s v="Delivery"/>
    <m/>
    <n v="582"/>
    <n v="2205"/>
    <n v="0"/>
    <n v="2787"/>
    <n v="2787"/>
    <n v="1167"/>
    <n v="932"/>
    <n v="955"/>
    <n v="-1517"/>
    <s v="Cannot cover demand"/>
    <n v="1.60589"/>
    <m/>
    <n v="-1.60589"/>
    <m/>
    <m/>
    <m/>
    <x v="53"/>
    <m/>
    <m/>
    <m/>
    <m/>
    <m/>
    <m/>
    <x v="1"/>
    <x v="2"/>
    <m/>
    <m/>
    <m/>
    <m/>
    <m/>
    <m/>
    <m/>
    <m/>
    <m/>
  </r>
  <r>
    <s v="ASCON-00369"/>
    <s v="CON-00369"/>
    <s v="N"/>
    <s v="HuiLing Lau"/>
    <s v="CONN RJ45 OVER 1X USB PRESS-FIT"/>
    <s v="CONNECTOR"/>
    <s v="FOXCONN INTERCONNECT TECHNOLOGY"/>
    <s v="FOXCONN"/>
    <s v="UB11123-LP09-4F"/>
    <n v="9"/>
    <n v="1050"/>
    <n v="758"/>
    <m/>
    <s v="Delivery"/>
    <m/>
    <n v="1012"/>
    <n v="0"/>
    <n v="0"/>
    <n v="1012"/>
    <n v="1012"/>
    <n v="292"/>
    <n v="134"/>
    <n v="69"/>
    <n v="586"/>
    <s v="Can cover demand"/>
    <n v="0.99"/>
    <m/>
    <n v="-0.99"/>
    <m/>
    <m/>
    <m/>
    <x v="53"/>
    <m/>
    <m/>
    <m/>
    <m/>
    <m/>
    <m/>
    <x v="1"/>
    <x v="2"/>
    <m/>
    <m/>
    <m/>
    <m/>
    <m/>
    <m/>
    <m/>
    <m/>
    <m/>
  </r>
  <r>
    <s v="ASCON-00386"/>
    <s v="CON-00386"/>
    <s v="N"/>
    <s v="HuiLing Lau"/>
    <s v="CONN RJ45 VERTICAL SMT"/>
    <s v="CONNECTOR"/>
    <s v="TE(Malaysia) Sdn Bhd"/>
    <s v="TYCO"/>
    <s v="1-338088-6"/>
    <n v="11"/>
    <n v="1750"/>
    <n v="1359"/>
    <m/>
    <s v="Delivery"/>
    <m/>
    <n v="1701"/>
    <n v="0"/>
    <n v="0"/>
    <n v="1701"/>
    <n v="1701"/>
    <n v="391"/>
    <n v="180"/>
    <n v="180"/>
    <n v="1130"/>
    <s v="Can cover demand"/>
    <n v="0.29199999999999998"/>
    <m/>
    <n v="-0.29199999999999998"/>
    <m/>
    <m/>
    <m/>
    <x v="53"/>
    <m/>
    <m/>
    <m/>
    <m/>
    <m/>
    <m/>
    <x v="1"/>
    <x v="2"/>
    <m/>
    <m/>
    <m/>
    <m/>
    <m/>
    <m/>
    <m/>
    <m/>
    <m/>
  </r>
  <r>
    <s v="ASCON-00427"/>
    <s v="CON-00427"/>
    <s v="N"/>
    <s v="CHEW HO CHUN"/>
    <s v="SOCKET, M.2 FOR SSD,M-KEY,4.2MM HIGH, SM"/>
    <s v="CONNECTOR"/>
    <s v="TYCO ELECTRONICS (MALAYSIA) SDN."/>
    <s v="TE"/>
    <s v="1-2199230-6"/>
    <n v="13"/>
    <n v="12000"/>
    <n v="-40231"/>
    <m/>
    <s v="Delivery"/>
    <m/>
    <n v="8610"/>
    <n v="48520"/>
    <n v="0"/>
    <n v="57130"/>
    <n v="57130"/>
    <n v="52231"/>
    <n v="20455"/>
    <n v="19901"/>
    <n v="-64076"/>
    <s v="Cannot cover demand"/>
    <n v="1.1000000000000001"/>
    <m/>
    <n v="-1.1000000000000001"/>
    <m/>
    <m/>
    <m/>
    <x v="53"/>
    <m/>
    <m/>
    <m/>
    <m/>
    <m/>
    <m/>
    <x v="1"/>
    <x v="2"/>
    <m/>
    <m/>
    <m/>
    <m/>
    <m/>
    <m/>
    <m/>
    <m/>
    <m/>
  </r>
  <r>
    <s v="ASCON-00441"/>
    <s v="CON-00441"/>
    <s v="N"/>
    <s v="CHEW HO CHUN"/>
    <s v="CON SMT QSFP+ 28GBPS 38 POS."/>
    <s v="CONNECTOR"/>
    <s v="AMPHENOL CANADA CORPORATION"/>
    <s v="AMPHENOL"/>
    <s v="FS1-Z38-20Z6-60"/>
    <n v="7"/>
    <n v="500"/>
    <n v="-1238"/>
    <m/>
    <s v="PO"/>
    <m/>
    <n v="7176"/>
    <n v="0"/>
    <n v="0"/>
    <n v="7176"/>
    <n v="7176"/>
    <n v="1738"/>
    <n v="1296"/>
    <n v="1380"/>
    <n v="4142"/>
    <s v="Can cover demand"/>
    <n v="3.8274599999999999"/>
    <m/>
    <n v="-3.8274599999999999"/>
    <m/>
    <m/>
    <m/>
    <x v="53"/>
    <m/>
    <m/>
    <m/>
    <m/>
    <m/>
    <m/>
    <x v="1"/>
    <x v="2"/>
    <m/>
    <m/>
    <m/>
    <m/>
    <m/>
    <m/>
    <m/>
    <m/>
    <m/>
  </r>
  <r>
    <s v="ASCON-00448"/>
    <s v="CON-00448"/>
    <s v="N"/>
    <s v="Siewean Lim"/>
    <s v="CON MICROFIT 3MM 2X3P SMT"/>
    <s v="CONNECTOR"/>
    <s v="MOLEX SINGAPORE PTE LTD"/>
    <s v="MOLEX"/>
    <s v="0430450615"/>
    <n v="9"/>
    <n v="1800"/>
    <n v="-22025"/>
    <m/>
    <s v="Delivery"/>
    <m/>
    <n v="9543"/>
    <n v="12600"/>
    <n v="0"/>
    <n v="22143"/>
    <n v="22143"/>
    <n v="23825"/>
    <n v="15952"/>
    <n v="14215"/>
    <n v="-30234"/>
    <s v="Cannot cover demand"/>
    <n v="0.85099999999999998"/>
    <m/>
    <n v="-0.85099999999999998"/>
    <m/>
    <m/>
    <m/>
    <x v="53"/>
    <m/>
    <m/>
    <m/>
    <m/>
    <m/>
    <m/>
    <x v="1"/>
    <x v="2"/>
    <m/>
    <m/>
    <m/>
    <m/>
    <m/>
    <m/>
    <m/>
    <m/>
    <m/>
  </r>
  <r>
    <s v="ASCON-00482"/>
    <s v="CON-00482"/>
    <s v="N"/>
    <s v="CHEW HO CHUN"/>
    <s v="CON,MICROFIT3,2X6,HDR,SMT"/>
    <s v="CONNECTOR"/>
    <s v="MOLEX SINGAPORE PTE LTD"/>
    <s v="MOLEX"/>
    <s v="43045-1217"/>
    <n v="12"/>
    <n v="1400"/>
    <n v="1360"/>
    <m/>
    <s v="Delivery"/>
    <m/>
    <n v="7756"/>
    <n v="0"/>
    <n v="0"/>
    <n v="7756"/>
    <n v="7756"/>
    <n v="40"/>
    <n v="240"/>
    <n v="240"/>
    <n v="7476"/>
    <s v="Can cover demand"/>
    <n v="0.98"/>
    <m/>
    <n v="-0.98"/>
    <m/>
    <m/>
    <m/>
    <x v="53"/>
    <m/>
    <m/>
    <m/>
    <m/>
    <m/>
    <m/>
    <x v="1"/>
    <x v="2"/>
    <m/>
    <m/>
    <m/>
    <m/>
    <m/>
    <m/>
    <m/>
    <m/>
    <m/>
  </r>
  <r>
    <s v="ASCON-00483"/>
    <s v="CON-00483"/>
    <s v="N"/>
    <s v="CHEW HO CHUN"/>
    <s v="CON,HDR,1X3,SMD"/>
    <s v="CONNECTOR"/>
    <s v="SAMTEC ASIA PACIFIC PTE LTD"/>
    <s v="SAMTEC"/>
    <s v="ASP-188390-01"/>
    <n v="4"/>
    <n v="500"/>
    <n v="-71485"/>
    <m/>
    <s v="PO"/>
    <m/>
    <n v="25655"/>
    <n v="35500"/>
    <n v="0"/>
    <n v="61155"/>
    <n v="61155"/>
    <n v="71985"/>
    <n v="32945"/>
    <n v="32196"/>
    <n v="-43775"/>
    <s v="Cannot cover demand"/>
    <n v="0.24"/>
    <m/>
    <n v="-0.24"/>
    <m/>
    <m/>
    <m/>
    <x v="53"/>
    <m/>
    <m/>
    <m/>
    <m/>
    <m/>
    <m/>
    <x v="1"/>
    <x v="2"/>
    <m/>
    <m/>
    <m/>
    <m/>
    <m/>
    <m/>
    <m/>
    <m/>
    <m/>
  </r>
  <r>
    <s v="ASCON-00484"/>
    <s v="CON-00484"/>
    <s v="N"/>
    <s v="CHEW HO CHUN"/>
    <s v="CON,HDR,1X3,50MIL,SMT"/>
    <s v="CONNECTOR"/>
    <s v="SAMTEC ASIA PACIFIC PTE LTD"/>
    <s v="SAMTEC"/>
    <s v="ASP-192748-01"/>
    <n v="6"/>
    <n v="125"/>
    <n v="125"/>
    <m/>
    <s v="PO"/>
    <m/>
    <n v="187"/>
    <n v="0"/>
    <n v="0"/>
    <n v="187"/>
    <n v="187"/>
    <n v="0"/>
    <n v="0"/>
    <n v="0"/>
    <n v="187"/>
    <s v="No demand"/>
    <n v="0.17299999999999999"/>
    <m/>
    <n v="-0.17299999999999999"/>
    <m/>
    <m/>
    <m/>
    <x v="53"/>
    <m/>
    <m/>
    <m/>
    <m/>
    <m/>
    <m/>
    <x v="1"/>
    <x v="2"/>
    <m/>
    <m/>
    <m/>
    <m/>
    <m/>
    <m/>
    <m/>
    <m/>
    <m/>
  </r>
  <r>
    <s v="ASCON-00534"/>
    <s v="CON-00534"/>
    <s v="N"/>
    <s v="Siewean Lim"/>
    <s v="CON, FLAT-TO-BOARD, 26PINS, 0.5MM"/>
    <s v="CONNECTOR"/>
    <s v="MOLEX SINGAPORE PTE LTD"/>
    <s v="MOLEX"/>
    <s v="52435-2671"/>
    <n v="9"/>
    <n v="4000"/>
    <n v="-6436"/>
    <m/>
    <s v="Delivery"/>
    <m/>
    <n v="5849"/>
    <n v="4000"/>
    <n v="0"/>
    <n v="9849"/>
    <n v="9849"/>
    <n v="10436"/>
    <n v="6858"/>
    <n v="6436"/>
    <n v="-11445"/>
    <s v="Cannot cover demand"/>
    <n v="0.33400000000000002"/>
    <m/>
    <n v="-0.33400000000000002"/>
    <m/>
    <m/>
    <m/>
    <x v="53"/>
    <m/>
    <m/>
    <m/>
    <m/>
    <m/>
    <m/>
    <x v="1"/>
    <x v="2"/>
    <m/>
    <m/>
    <m/>
    <m/>
    <m/>
    <m/>
    <m/>
    <m/>
    <m/>
  </r>
  <r>
    <s v="ASCON-00537"/>
    <s v="CON-00537"/>
    <s v="N"/>
    <s v="CHEW HO CHUN"/>
    <s v="CON, PCIE X1, 36 PIN, 30 MICROINCH, SMT"/>
    <s v="CONNECTOR"/>
    <s v="AMPHENOL EAST ASIA LTD"/>
    <s v="AMPHENOL"/>
    <s v="G630H362621EU"/>
    <n v="15"/>
    <n v="4320"/>
    <n v="-20120"/>
    <m/>
    <s v="PO"/>
    <m/>
    <n v="16039"/>
    <n v="18360"/>
    <n v="0"/>
    <n v="34399"/>
    <n v="34399"/>
    <n v="24440"/>
    <n v="15786"/>
    <n v="16013"/>
    <n v="-5827"/>
    <s v="Cannot cover demand"/>
    <n v="0.65"/>
    <m/>
    <n v="-0.65"/>
    <m/>
    <m/>
    <m/>
    <x v="53"/>
    <m/>
    <m/>
    <m/>
    <m/>
    <m/>
    <m/>
    <x v="1"/>
    <x v="2"/>
    <m/>
    <m/>
    <m/>
    <m/>
    <m/>
    <m/>
    <m/>
    <m/>
    <m/>
  </r>
  <r>
    <s v="ASCON-00773"/>
    <s v="CON-00773"/>
    <s v="N"/>
    <s v="CHEW HO CHUN"/>
    <s v="CON, CFP2, 1-PORT CAGE, PRESS-FIT, POLYM"/>
    <s v="CONNECTOR"/>
    <s v="YAMAICHI ELECTRONICS (S) PTE LTD"/>
    <s v="YAMAICHI"/>
    <s v="CN121C-104-0019"/>
    <n v="10"/>
    <n v="80"/>
    <n v="80"/>
    <m/>
    <s v="PO"/>
    <m/>
    <n v="240"/>
    <n v="0"/>
    <n v="0"/>
    <n v="240"/>
    <n v="240"/>
    <n v="0"/>
    <n v="0"/>
    <n v="0"/>
    <n v="240"/>
    <s v="No demand"/>
    <n v="21.35"/>
    <m/>
    <n v="-21.35"/>
    <m/>
    <m/>
    <m/>
    <x v="861"/>
    <s v="YAMAICHI   $21.35000 (100%)"/>
    <n v="160"/>
    <n v="8"/>
    <s v="CN121C-104-0019"/>
    <s v="1/23 MB: Changed Ownership to Arista to align with SGD Ownership in preparation for New Quote Tool."/>
    <m/>
    <x v="0"/>
    <x v="1"/>
    <m/>
    <m/>
    <m/>
    <m/>
    <m/>
    <m/>
    <m/>
    <m/>
    <m/>
  </r>
  <r>
    <s v="ASCON-00829"/>
    <s v="CON-00829"/>
    <s v="N"/>
    <s v="RACHEL TAM"/>
    <s v="CON,PWR TERMINAL,6 PIN,PRESS-FIT,M3 THRE"/>
    <s v="CONNECTOR"/>
    <s v="WURTH ELECTRONICS SINGAPORE PTE LTD"/>
    <s v="WURTHELEK"/>
    <s v="7461057"/>
    <n v="7"/>
    <n v="1"/>
    <n v="1"/>
    <m/>
    <s v="PO"/>
    <m/>
    <n v="0"/>
    <n v="0"/>
    <n v="0"/>
    <n v="0"/>
    <n v="0"/>
    <n v="0"/>
    <n v="0"/>
    <n v="0"/>
    <n v="0"/>
    <s v="No demand"/>
    <n v="0.39"/>
    <m/>
    <n v="-0.39"/>
    <m/>
    <m/>
    <m/>
    <x v="53"/>
    <m/>
    <m/>
    <m/>
    <m/>
    <m/>
    <m/>
    <x v="1"/>
    <x v="2"/>
    <m/>
    <m/>
    <m/>
    <m/>
    <m/>
    <m/>
    <m/>
    <m/>
    <m/>
  </r>
  <r>
    <s v="ASCON-00914D"/>
    <s v="CON-00914"/>
    <s v="N"/>
    <s v="RACHEL TAM"/>
    <s v="CON, EXAMAX, 12-PAIR, 6X6 DEPOP COLUMNS"/>
    <s v="CONNECTOR"/>
    <s v="AMPHENOL FCI ASIA PTE LTD"/>
    <s v="AMPHENOFCI"/>
    <s v="10148614-101LF"/>
    <n v="12"/>
    <n v="430"/>
    <n v="430"/>
    <m/>
    <s v="PO"/>
    <m/>
    <n v="0"/>
    <n v="0"/>
    <n v="0"/>
    <n v="0"/>
    <n v="0"/>
    <n v="0"/>
    <n v="0"/>
    <n v="0"/>
    <n v="0"/>
    <s v="No demand"/>
    <n v="3.8570000000000002"/>
    <m/>
    <n v="-3.8570000000000002"/>
    <m/>
    <m/>
    <m/>
    <x v="53"/>
    <m/>
    <m/>
    <m/>
    <m/>
    <m/>
    <m/>
    <x v="1"/>
    <x v="2"/>
    <m/>
    <m/>
    <m/>
    <m/>
    <m/>
    <m/>
    <m/>
    <m/>
    <m/>
  </r>
  <r>
    <s v="ASCON-00922D"/>
    <s v="CON-00922"/>
    <s v="N"/>
    <s v="RACHEL TAM"/>
    <s v="CON, RIGHT ANGLE, IMPACT, 4 PAIR, 10 COL"/>
    <s v="CONNECTOR"/>
    <s v="MOLEX SINGAPORE PTE LTD"/>
    <s v="MOLEX"/>
    <s v="76160-1020"/>
    <n v="15"/>
    <n v="252"/>
    <n v="168"/>
    <m/>
    <s v="Delivery"/>
    <m/>
    <n v="0"/>
    <n v="0"/>
    <n v="0"/>
    <n v="0"/>
    <n v="0"/>
    <n v="84"/>
    <n v="0"/>
    <n v="0"/>
    <n v="-84"/>
    <s v="Cannot cover demand"/>
    <n v="3.6387999999999998"/>
    <m/>
    <n v="-3.6387999999999998"/>
    <m/>
    <m/>
    <m/>
    <x v="53"/>
    <m/>
    <m/>
    <m/>
    <m/>
    <m/>
    <m/>
    <x v="1"/>
    <x v="2"/>
    <m/>
    <m/>
    <m/>
    <m/>
    <m/>
    <m/>
    <m/>
    <m/>
    <m/>
  </r>
  <r>
    <s v="ASCON-00924D"/>
    <s v="CON-00924"/>
    <s v="N"/>
    <s v="RACHEL TAM"/>
    <s v="CON, RIGHT ANGLE, IMPACT, 3 PAIR, 6 COLU"/>
    <s v="CONNECTOR"/>
    <s v="MOLEX SINGAPORE PTE LTD"/>
    <s v="MOLEX"/>
    <s v="76170-1036"/>
    <n v="22"/>
    <n v="966"/>
    <n v="855"/>
    <m/>
    <s v="Delivery"/>
    <m/>
    <n v="0"/>
    <n v="0"/>
    <n v="0"/>
    <n v="0"/>
    <n v="0"/>
    <n v="111"/>
    <n v="0"/>
    <n v="0"/>
    <n v="-111"/>
    <s v="Cannot cover demand"/>
    <n v="2.2210000000000001"/>
    <m/>
    <n v="-2.2210000000000001"/>
    <m/>
    <m/>
    <m/>
    <x v="53"/>
    <m/>
    <m/>
    <m/>
    <m/>
    <m/>
    <m/>
    <x v="1"/>
    <x v="2"/>
    <m/>
    <m/>
    <m/>
    <m/>
    <m/>
    <m/>
    <m/>
    <m/>
    <m/>
  </r>
  <r>
    <s v="ASCON-00928D"/>
    <s v="CON-00928"/>
    <s v="N"/>
    <s v="RACHEL TAM"/>
    <s v="CON, POWER, BUSBAR CLIP, 3MM BUSBAR WIDT"/>
    <s v="CONNECTOR"/>
    <s v="MOLEX SINGAPORE PTE LTD"/>
    <s v="MOLEX"/>
    <s v="173708-0001"/>
    <n v="10"/>
    <n v="630"/>
    <n v="408"/>
    <m/>
    <s v="Delivery"/>
    <m/>
    <n v="0"/>
    <n v="0"/>
    <n v="0"/>
    <n v="0"/>
    <n v="0"/>
    <n v="222"/>
    <n v="0"/>
    <n v="0"/>
    <n v="-222"/>
    <s v="Cannot cover demand"/>
    <n v="1.9444600000000001"/>
    <m/>
    <n v="-1.9444600000000001"/>
    <m/>
    <m/>
    <m/>
    <x v="53"/>
    <m/>
    <m/>
    <m/>
    <m/>
    <m/>
    <m/>
    <x v="1"/>
    <x v="2"/>
    <m/>
    <m/>
    <m/>
    <m/>
    <m/>
    <m/>
    <m/>
    <m/>
    <m/>
  </r>
  <r>
    <s v="ASCON-01000D"/>
    <s v="CON-01000"/>
    <s v="N"/>
    <s v="RACHEL TAM"/>
    <s v="CON,MEZZANINE,NEOPRESS,RECEP,28GIG,6X10,"/>
    <s v="CONNECTOR"/>
    <s v="MOLEX SINGAPORE PTE LTD"/>
    <s v="MOLEX"/>
    <s v="172832-0005"/>
    <n v="10"/>
    <n v="720"/>
    <n v="-459"/>
    <m/>
    <s v="Delivery"/>
    <m/>
    <n v="0"/>
    <n v="720"/>
    <n v="0"/>
    <n v="720"/>
    <n v="720"/>
    <n v="1179"/>
    <n v="1500"/>
    <n v="1500"/>
    <n v="-2679"/>
    <s v="Cannot cover demand"/>
    <n v="9.9"/>
    <m/>
    <n v="-9.9"/>
    <m/>
    <m/>
    <m/>
    <x v="53"/>
    <m/>
    <m/>
    <m/>
    <m/>
    <m/>
    <m/>
    <x v="1"/>
    <x v="2"/>
    <m/>
    <m/>
    <m/>
    <m/>
    <m/>
    <m/>
    <m/>
    <m/>
    <m/>
  </r>
  <r>
    <s v="ASCON-01001D"/>
    <s v="CON-01001"/>
    <s v="N"/>
    <s v="RACHEL TAM"/>
    <s v="CON,MEZZANINE,NEOPRESS,PLUG,28GIG,6X10,2"/>
    <s v="CONNECTOR"/>
    <s v="MOLEX SINGAPORE PTE LTD"/>
    <s v="MOLEX"/>
    <s v="172801-0006"/>
    <n v="9"/>
    <n v="720"/>
    <n v="-459"/>
    <m/>
    <s v="Delivery"/>
    <m/>
    <n v="0"/>
    <n v="720"/>
    <n v="0"/>
    <n v="720"/>
    <n v="720"/>
    <n v="1179"/>
    <n v="1500"/>
    <n v="1500"/>
    <n v="-2679"/>
    <s v="Cannot cover demand"/>
    <n v="9.9"/>
    <m/>
    <n v="-9.9"/>
    <m/>
    <m/>
    <m/>
    <x v="53"/>
    <m/>
    <m/>
    <m/>
    <m/>
    <m/>
    <m/>
    <x v="1"/>
    <x v="2"/>
    <m/>
    <m/>
    <m/>
    <m/>
    <m/>
    <m/>
    <m/>
    <m/>
    <m/>
  </r>
  <r>
    <s v="ASCON-01025D"/>
    <s v="CON-01025"/>
    <s v="N"/>
    <s v="RACHEL TAM"/>
    <s v="CON, ZSFP+, 2X1, NO LIGHTPIPE, SPRING FI"/>
    <s v="CONNECTOR"/>
    <s v="MOLEX SINGAPORE PTE LTD"/>
    <s v="MOLEX"/>
    <s v="1725011002"/>
    <n v="13"/>
    <n v="90"/>
    <n v="-2268"/>
    <m/>
    <s v="Delivery"/>
    <m/>
    <n v="0"/>
    <n v="1890"/>
    <n v="0"/>
    <n v="1890"/>
    <n v="1890"/>
    <n v="2358"/>
    <n v="3000"/>
    <n v="3000"/>
    <n v="-5358"/>
    <s v="Cannot cover demand"/>
    <n v="4.9800000000000004"/>
    <m/>
    <n v="-4.9800000000000004"/>
    <m/>
    <m/>
    <m/>
    <x v="53"/>
    <m/>
    <m/>
    <m/>
    <m/>
    <m/>
    <m/>
    <x v="1"/>
    <x v="2"/>
    <m/>
    <m/>
    <m/>
    <m/>
    <m/>
    <m/>
    <m/>
    <m/>
    <m/>
  </r>
  <r>
    <s v="ASFAS-00136"/>
    <s v="FAS-00136"/>
    <s v="N"/>
    <s v="SWEECHENG LIM"/>
    <s v="HRDW SCREW M3X5 PAN HEAD PHILLIPS NYLON"/>
    <s v="HARDWARE"/>
    <s v="HARDWARE SPECIALTY COMPANY, INC."/>
    <s v="HARDWARESP"/>
    <s v="908945"/>
    <n v="4"/>
    <n v="10000"/>
    <n v="-25306"/>
    <m/>
    <s v="PO"/>
    <m/>
    <n v="20919"/>
    <n v="10000"/>
    <n v="0"/>
    <n v="30919"/>
    <n v="30919"/>
    <n v="35306"/>
    <n v="4276"/>
    <n v="4060"/>
    <n v="-8663"/>
    <s v="Cannot cover demand"/>
    <n v="1.67E-2"/>
    <m/>
    <n v="-1.67E-2"/>
    <m/>
    <m/>
    <m/>
    <x v="53"/>
    <m/>
    <m/>
    <m/>
    <m/>
    <m/>
    <m/>
    <x v="1"/>
    <x v="2"/>
    <m/>
    <m/>
    <m/>
    <m/>
    <m/>
    <m/>
    <m/>
    <m/>
    <m/>
  </r>
  <r>
    <s v="ASFAS-00144"/>
    <s v="FAS-00144"/>
    <s v="N"/>
    <s v="SWEECHENG LIM"/>
    <s v="SCREW,PH,FLAT-HEAD,M3X25,SS,PATCH-LOCK"/>
    <s v="HARDWARE"/>
    <s v="PENINSULA COMPONENTS, INC."/>
    <s v="PENCOM"/>
    <s v="SC9614"/>
    <n v="7"/>
    <n v="1000"/>
    <n v="445"/>
    <m/>
    <s v="PO"/>
    <m/>
    <n v="0"/>
    <n v="1000"/>
    <n v="0"/>
    <n v="1000"/>
    <n v="1000"/>
    <n v="555"/>
    <n v="0"/>
    <n v="0"/>
    <n v="445"/>
    <s v="Can cover demand"/>
    <n v="5.5199999999999999E-2"/>
    <m/>
    <n v="-5.5199999999999999E-2"/>
    <m/>
    <m/>
    <m/>
    <x v="53"/>
    <m/>
    <m/>
    <m/>
    <m/>
    <m/>
    <m/>
    <x v="1"/>
    <x v="2"/>
    <m/>
    <m/>
    <m/>
    <m/>
    <m/>
    <m/>
    <m/>
    <m/>
    <m/>
  </r>
  <r>
    <s v="ASFAS-00163"/>
    <s v="FAS-00163"/>
    <s v="N"/>
    <s v="SWEECHENG LIM"/>
    <s v="SCREW,12-24X5/8,PANHEAD,PHILLIPS,ZINC"/>
    <s v="HARDWARE"/>
    <s v="HARDWARE SPECIALTY COMPANY, INC."/>
    <s v="HARDWARESP"/>
    <s v="903039"/>
    <n v="10"/>
    <n v="10000"/>
    <n v="10000"/>
    <m/>
    <s v="PO"/>
    <m/>
    <n v="13000"/>
    <n v="0"/>
    <n v="0"/>
    <n v="13000"/>
    <n v="13000"/>
    <n v="0"/>
    <n v="0"/>
    <n v="0"/>
    <n v="13000"/>
    <s v="No demand"/>
    <n v="1.6E-2"/>
    <m/>
    <n v="-1.6E-2"/>
    <m/>
    <m/>
    <m/>
    <x v="53"/>
    <m/>
    <m/>
    <m/>
    <m/>
    <m/>
    <m/>
    <x v="1"/>
    <x v="2"/>
    <m/>
    <m/>
    <m/>
    <m/>
    <m/>
    <m/>
    <m/>
    <m/>
    <m/>
  </r>
  <r>
    <s v="ASFAS-00185"/>
    <s v="FAS-00185"/>
    <s v="N"/>
    <s v="SWEECHENG LIM"/>
    <s v="SCREW,FLAT HEAD,PH,M3X4MM,UNDERCUT,STAIN"/>
    <s v="HARDWARE"/>
    <s v="PENINSULA COMPONENTS, INC."/>
    <s v="PENCOM"/>
    <s v="SR5402"/>
    <n v="7"/>
    <n v="300000"/>
    <n v="-697265"/>
    <m/>
    <s v="PO"/>
    <m/>
    <n v="479917"/>
    <n v="400000"/>
    <n v="0"/>
    <n v="879917"/>
    <n v="879917"/>
    <n v="997265"/>
    <n v="429646"/>
    <n v="351823"/>
    <n v="-546994"/>
    <s v="Cannot cover demand"/>
    <n v="3.5999999999999997E-2"/>
    <m/>
    <n v="-3.5999999999999997E-2"/>
    <m/>
    <m/>
    <m/>
    <x v="53"/>
    <m/>
    <m/>
    <m/>
    <m/>
    <m/>
    <m/>
    <x v="1"/>
    <x v="2"/>
    <m/>
    <m/>
    <m/>
    <m/>
    <m/>
    <m/>
    <m/>
    <m/>
    <m/>
  </r>
  <r>
    <s v="ASFAS-00189"/>
    <s v="FAS-00189"/>
    <s v="N"/>
    <s v="SWEECHENG LIM"/>
    <s v="(BN)FAS NUT SOLDER PEM M3 THREAD 2MMTHK"/>
    <s v="HARDWARE"/>
    <s v="HARDWARE SPECIALTY COMPANY, INC."/>
    <s v="HARDWARESP"/>
    <s v="907784"/>
    <n v="13"/>
    <n v="10000"/>
    <n v="-190087"/>
    <m/>
    <s v="PO"/>
    <m/>
    <n v="100579"/>
    <n v="172399"/>
    <n v="0"/>
    <n v="272978"/>
    <n v="272978"/>
    <n v="200087"/>
    <n v="74424"/>
    <n v="69218"/>
    <n v="-1533"/>
    <s v="Cannot cover demand"/>
    <n v="0.14549999999999999"/>
    <m/>
    <n v="-0.14549999999999999"/>
    <m/>
    <m/>
    <m/>
    <x v="53"/>
    <m/>
    <m/>
    <m/>
    <m/>
    <m/>
    <m/>
    <x v="1"/>
    <x v="2"/>
    <m/>
    <m/>
    <m/>
    <m/>
    <m/>
    <m/>
    <m/>
    <m/>
    <m/>
  </r>
  <r>
    <s v="ASFAS-00191"/>
    <s v="FAS-00191"/>
    <s v="N"/>
    <s v="SWEECHENG LIM"/>
    <s v="SCREW,PAN HEAD,PHILLIPS,M3X33.8MM,STAINL"/>
    <s v="HARDWARE"/>
    <s v="SANYO DENKI AMERICA INC."/>
    <s v="SANYODENKI"/>
    <s v="FAS-00191"/>
    <n v="7"/>
    <n v="1"/>
    <n v="-455"/>
    <m/>
    <s v="PO"/>
    <m/>
    <n v="600"/>
    <n v="0"/>
    <n v="0"/>
    <n v="600"/>
    <n v="600"/>
    <n v="456"/>
    <n v="0"/>
    <n v="0"/>
    <n v="144"/>
    <s v="Can cover demand"/>
    <n v="0.1"/>
    <m/>
    <n v="-0.1"/>
    <m/>
    <m/>
    <m/>
    <x v="53"/>
    <m/>
    <m/>
    <m/>
    <m/>
    <m/>
    <m/>
    <x v="1"/>
    <x v="2"/>
    <m/>
    <m/>
    <m/>
    <m/>
    <m/>
    <m/>
    <m/>
    <m/>
    <m/>
  </r>
  <r>
    <s v="ASFAS-00197"/>
    <s v="FAS-00197"/>
    <s v="N"/>
    <s v="SWEECHENG LIM"/>
    <s v="WASHER,LOCK,EXT TOOTH,NO. 8,STAINLESS"/>
    <s v="HARDWARE"/>
    <s v="PENINSULA COMPONENTS, INC."/>
    <s v="PENCOM"/>
    <s v="WA1366"/>
    <n v="6"/>
    <n v="1000"/>
    <n v="-9190"/>
    <m/>
    <s v="PO"/>
    <m/>
    <n v="5145"/>
    <n v="3000"/>
    <n v="0"/>
    <n v="8145"/>
    <n v="8145"/>
    <n v="10190"/>
    <n v="6748"/>
    <n v="4532"/>
    <n v="-8793"/>
    <s v="Cannot cover demand"/>
    <n v="1.7000000000000001E-2"/>
    <m/>
    <n v="-1.7000000000000001E-2"/>
    <m/>
    <m/>
    <m/>
    <x v="53"/>
    <m/>
    <m/>
    <m/>
    <m/>
    <m/>
    <m/>
    <x v="1"/>
    <x v="2"/>
    <m/>
    <m/>
    <m/>
    <m/>
    <m/>
    <m/>
    <m/>
    <m/>
    <m/>
  </r>
  <r>
    <s v="ASFAS-00199"/>
    <s v="FAS-00199"/>
    <s v="N"/>
    <s v="SWEECHENG LIM"/>
    <s v="SCREW,FLAT HEAD,PHILLIPS,M4X5.00 LONG,ST"/>
    <s v="HARDWARE"/>
    <s v="PENINSULA COMPONENTS, INC."/>
    <s v="PENCOM"/>
    <s v="SC5762"/>
    <n v="6"/>
    <n v="30000"/>
    <n v="-43824"/>
    <m/>
    <s v="PO"/>
    <m/>
    <n v="48038"/>
    <n v="30000"/>
    <n v="0"/>
    <n v="78038"/>
    <n v="78038"/>
    <n v="73824"/>
    <n v="47196"/>
    <n v="41082"/>
    <n v="-42982"/>
    <s v="Cannot cover demand"/>
    <n v="2.5000000000000001E-2"/>
    <m/>
    <n v="-2.5000000000000001E-2"/>
    <m/>
    <m/>
    <m/>
    <x v="53"/>
    <m/>
    <m/>
    <m/>
    <m/>
    <m/>
    <m/>
    <x v="1"/>
    <x v="2"/>
    <m/>
    <m/>
    <m/>
    <m/>
    <m/>
    <m/>
    <m/>
    <m/>
    <m/>
  </r>
  <r>
    <s v="ASFAS-00212"/>
    <s v="FAS-00212"/>
    <s v="N"/>
    <s v="SWEECHENG LIM"/>
    <s v="SCREW 2-56X0.375 INCH PH PHILLIPS W/CONI"/>
    <s v="HARDWARE"/>
    <s v="HARDWARE SPECIALTY COMPANY, INC."/>
    <s v="HARDWARESP"/>
    <s v="900761"/>
    <n v="5"/>
    <n v="1000"/>
    <n v="-8"/>
    <m/>
    <s v="PO"/>
    <m/>
    <n v="1181"/>
    <n v="0"/>
    <n v="0"/>
    <n v="1181"/>
    <n v="1181"/>
    <n v="1008"/>
    <n v="418"/>
    <n v="198"/>
    <n v="-245"/>
    <s v="Cannot cover demand"/>
    <n v="0.2"/>
    <m/>
    <n v="-0.2"/>
    <m/>
    <m/>
    <m/>
    <x v="53"/>
    <m/>
    <m/>
    <m/>
    <m/>
    <m/>
    <m/>
    <x v="1"/>
    <x v="2"/>
    <m/>
    <m/>
    <m/>
    <m/>
    <m/>
    <m/>
    <m/>
    <m/>
    <m/>
  </r>
  <r>
    <s v="ASFAS-00214"/>
    <s v="FAS-00214"/>
    <s v="N"/>
    <s v="SWEECHENG LIM"/>
    <s v="HRDW NUT SOLDER PEM M2 THREAD 2MM THICK"/>
    <s v="HARDWARE"/>
    <s v="HARDWARE SPECIALTY COMPANY, INC."/>
    <s v="HARDWARESP"/>
    <s v="943809"/>
    <n v="7"/>
    <n v="10000"/>
    <n v="-166130"/>
    <m/>
    <s v="PO"/>
    <m/>
    <n v="80892"/>
    <n v="83500"/>
    <n v="0"/>
    <n v="164392"/>
    <n v="164392"/>
    <n v="176130"/>
    <n v="54820"/>
    <n v="53972"/>
    <n v="-66558"/>
    <s v="Cannot cover demand"/>
    <n v="0.12"/>
    <m/>
    <n v="-0.12"/>
    <m/>
    <m/>
    <m/>
    <x v="53"/>
    <m/>
    <m/>
    <m/>
    <m/>
    <m/>
    <m/>
    <x v="1"/>
    <x v="2"/>
    <m/>
    <m/>
    <m/>
    <m/>
    <m/>
    <m/>
    <m/>
    <m/>
    <m/>
  </r>
  <r>
    <s v="ASFAS-00239"/>
    <s v="FAS-00239"/>
    <s v="N"/>
    <s v="SWEECHENG LIM"/>
    <s v="SCREW,PAN HEAD #1 PHILLIPS,M3X14,SEMS WA"/>
    <s v="HARDWARE"/>
    <s v="PENINSULA COMPONENTS, INC."/>
    <s v="PENCOM"/>
    <s v="SC7137"/>
    <n v="8"/>
    <n v="5000"/>
    <n v="-7432"/>
    <m/>
    <s v="PO"/>
    <m/>
    <n v="3304"/>
    <n v="10000"/>
    <n v="0"/>
    <n v="13304"/>
    <n v="13304"/>
    <n v="12432"/>
    <n v="6835"/>
    <n v="6466"/>
    <n v="-5963"/>
    <s v="Cannot cover demand"/>
    <n v="1.7000000000000001E-2"/>
    <m/>
    <n v="-1.7000000000000001E-2"/>
    <m/>
    <m/>
    <m/>
    <x v="53"/>
    <m/>
    <m/>
    <m/>
    <m/>
    <m/>
    <m/>
    <x v="1"/>
    <x v="2"/>
    <m/>
    <m/>
    <m/>
    <m/>
    <m/>
    <m/>
    <m/>
    <m/>
    <m/>
  </r>
  <r>
    <s v="ASFAS-00257"/>
    <s v="FAS-00257"/>
    <s v="N"/>
    <s v="SWEECHENG LIM"/>
    <s v="(BN)SCR PANHD PH M3X10MM THREDFRMING"/>
    <s v="HARDWARE"/>
    <s v="PENINSULA COMPONENTS, INC."/>
    <s v="PENCOM"/>
    <s v="SC7113"/>
    <n v="8"/>
    <n v="5000"/>
    <n v="4738"/>
    <m/>
    <s v="PO"/>
    <m/>
    <n v="5550"/>
    <n v="0"/>
    <n v="0"/>
    <n v="5550"/>
    <n v="5550"/>
    <n v="262"/>
    <n v="132"/>
    <n v="132"/>
    <n v="5156"/>
    <s v="Can cover demand"/>
    <n v="0.01"/>
    <m/>
    <n v="-0.01"/>
    <m/>
    <m/>
    <m/>
    <x v="53"/>
    <m/>
    <m/>
    <m/>
    <m/>
    <m/>
    <m/>
    <x v="1"/>
    <x v="2"/>
    <m/>
    <m/>
    <m/>
    <m/>
    <m/>
    <m/>
    <m/>
    <m/>
    <m/>
  </r>
  <r>
    <s v="ASFAS-00261"/>
    <s v="FAS-00261"/>
    <s v="N"/>
    <s v="Khailih Fang"/>
    <s v="SCREW FH PHI M3X10 THREAD FORMING PLASTI"/>
    <s v="HARDWARE"/>
    <s v="PENINSULA COMPONENTS, INC."/>
    <s v="PENCOM"/>
    <s v="SC3112"/>
    <n v="7"/>
    <n v="1000"/>
    <n v="1000"/>
    <m/>
    <s v="PO"/>
    <m/>
    <n v="0"/>
    <n v="0"/>
    <n v="0"/>
    <n v="0"/>
    <n v="0"/>
    <n v="0"/>
    <n v="0"/>
    <n v="0"/>
    <n v="0"/>
    <s v="No demand"/>
    <n v="0.02"/>
    <m/>
    <n v="-0.02"/>
    <m/>
    <m/>
    <m/>
    <x v="53"/>
    <m/>
    <m/>
    <m/>
    <m/>
    <m/>
    <m/>
    <x v="1"/>
    <x v="2"/>
    <m/>
    <m/>
    <m/>
    <m/>
    <m/>
    <m/>
    <m/>
    <m/>
    <m/>
  </r>
  <r>
    <s v="ASFAS-00262"/>
    <s v="FAS-00262"/>
    <s v="N"/>
    <s v="SWEECHENG LIM"/>
    <s v="(BN)SCREW SOCKET HEAD HEX M3X10MM STAINL"/>
    <s v="HARDWARE"/>
    <s v="PENINSULA COMPONENTS, INC."/>
    <s v="PENCOM"/>
    <s v="SR1616"/>
    <n v="6"/>
    <n v="1000"/>
    <n v="-195"/>
    <m/>
    <s v="PO"/>
    <m/>
    <n v="36530"/>
    <n v="0"/>
    <n v="0"/>
    <n v="36530"/>
    <n v="36530"/>
    <n v="1195"/>
    <n v="594"/>
    <n v="594"/>
    <n v="34741"/>
    <s v="Can cover demand"/>
    <n v="0.03"/>
    <m/>
    <n v="-0.03"/>
    <m/>
    <m/>
    <m/>
    <x v="53"/>
    <m/>
    <m/>
    <m/>
    <m/>
    <m/>
    <m/>
    <x v="1"/>
    <x v="2"/>
    <m/>
    <m/>
    <m/>
    <m/>
    <m/>
    <m/>
    <m/>
    <m/>
    <m/>
  </r>
  <r>
    <s v="ASFAS-00297"/>
    <s v="FAS-00297"/>
    <s v="N"/>
    <s v="SWEECHENG LIM"/>
    <s v="WASHER WAVE-SPRING .194ID .242OD .006THK"/>
    <s v="HARDWARE"/>
    <s v="PENINSULA COMPONENTS, INC."/>
    <s v="PENCOM"/>
    <s v="WA3786 REV.B"/>
    <n v="9"/>
    <n v="7500"/>
    <n v="7494"/>
    <m/>
    <s v="PO"/>
    <m/>
    <n v="6806"/>
    <n v="0"/>
    <n v="0"/>
    <n v="6806"/>
    <n v="6806"/>
    <n v="6"/>
    <n v="0"/>
    <n v="0"/>
    <n v="6800"/>
    <s v="Can cover demand"/>
    <n v="0.23"/>
    <m/>
    <n v="-0.23"/>
    <m/>
    <m/>
    <m/>
    <x v="53"/>
    <m/>
    <m/>
    <m/>
    <m/>
    <m/>
    <m/>
    <x v="1"/>
    <x v="2"/>
    <m/>
    <m/>
    <m/>
    <m/>
    <m/>
    <m/>
    <m/>
    <m/>
    <m/>
  </r>
  <r>
    <s v="ASFAS-00301"/>
    <s v="FAS-00301"/>
    <s v="N"/>
    <s v="SWEECHENG LIM"/>
    <s v="SCREW,PH,M2X2.4LG,PATCH-LOCK"/>
    <s v="HARDWARE"/>
    <s v="PENINSULA COMPONENTS, INC."/>
    <s v="PENCOM"/>
    <s v="SR9478"/>
    <n v="9"/>
    <n v="2500"/>
    <n v="1658"/>
    <m/>
    <s v="PO"/>
    <m/>
    <n v="3276"/>
    <n v="0"/>
    <n v="0"/>
    <n v="3276"/>
    <n v="3276"/>
    <n v="842"/>
    <n v="268"/>
    <n v="138"/>
    <n v="2166"/>
    <s v="Can cover demand"/>
    <n v="6.5000000000000002E-2"/>
    <m/>
    <n v="-6.5000000000000002E-2"/>
    <m/>
    <m/>
    <m/>
    <x v="53"/>
    <m/>
    <m/>
    <m/>
    <m/>
    <m/>
    <m/>
    <x v="1"/>
    <x v="2"/>
    <m/>
    <m/>
    <m/>
    <m/>
    <m/>
    <m/>
    <m/>
    <m/>
    <m/>
  </r>
  <r>
    <s v="ASFAS-00318"/>
    <s v="FAS-00318"/>
    <s v="N"/>
    <s v="SWEECHENG LIM"/>
    <s v="SCW PHEAD #1 PHIL M2X10 SEMS DUAL WASHER"/>
    <s v="HARDWARE"/>
    <s v="PENINSULA COMPONENTS, INC."/>
    <s v="PENCOM"/>
    <s v="SR7240"/>
    <n v="9"/>
    <n v="1000"/>
    <n v="1000"/>
    <m/>
    <s v="PO"/>
    <m/>
    <n v="2619"/>
    <n v="0"/>
    <n v="0"/>
    <n v="2619"/>
    <n v="2619"/>
    <n v="0"/>
    <n v="0"/>
    <n v="0"/>
    <n v="2619"/>
    <s v="No demand"/>
    <n v="0.06"/>
    <m/>
    <n v="-0.06"/>
    <m/>
    <m/>
    <m/>
    <x v="53"/>
    <m/>
    <m/>
    <m/>
    <m/>
    <m/>
    <m/>
    <x v="1"/>
    <x v="2"/>
    <m/>
    <m/>
    <m/>
    <m/>
    <m/>
    <m/>
    <m/>
    <m/>
    <m/>
  </r>
  <r>
    <s v="ASFAS-00327"/>
    <s v="FAS-00327"/>
    <s v="N"/>
    <s v="SWEECHENG LIM"/>
    <s v="SPACER,.25OD,.12ID,.10LONG,PHENOLIC"/>
    <s v="HARDWARE"/>
    <s v="PENINSULA COMPONENTS, INC."/>
    <s v="PENCOM"/>
    <s v="ST6425"/>
    <n v="6"/>
    <n v="1000"/>
    <n v="-2308"/>
    <m/>
    <s v="PO"/>
    <m/>
    <n v="707"/>
    <n v="2000"/>
    <n v="0"/>
    <n v="2707"/>
    <n v="2707"/>
    <n v="3308"/>
    <n v="1993"/>
    <n v="1968"/>
    <n v="-2594"/>
    <s v="Cannot cover demand"/>
    <n v="1.23"/>
    <m/>
    <n v="-1.23"/>
    <m/>
    <m/>
    <m/>
    <x v="53"/>
    <m/>
    <m/>
    <m/>
    <m/>
    <m/>
    <m/>
    <x v="1"/>
    <x v="2"/>
    <m/>
    <m/>
    <m/>
    <m/>
    <m/>
    <m/>
    <m/>
    <m/>
    <m/>
  </r>
  <r>
    <s v="ASFAS-00328"/>
    <s v="FAS-00328"/>
    <s v="N"/>
    <s v="SWEECHENG LIM"/>
    <s v="SCREW,CAP,M3X6MM,SOC HD,HEX,STAINLESS,PA"/>
    <s v="HARDWARE"/>
    <s v="PENINSULA COMPONENTS, INC."/>
    <s v="PENCOM"/>
    <s v="SR7377"/>
    <n v="6"/>
    <n v="1000"/>
    <n v="-2308"/>
    <m/>
    <s v="PO"/>
    <m/>
    <n v="1886"/>
    <n v="1000"/>
    <n v="0"/>
    <n v="2886"/>
    <n v="2886"/>
    <n v="3308"/>
    <n v="1993"/>
    <n v="1968"/>
    <n v="-2415"/>
    <s v="Cannot cover demand"/>
    <n v="2.1000000000000001E-2"/>
    <m/>
    <n v="-2.1000000000000001E-2"/>
    <m/>
    <m/>
    <m/>
    <x v="53"/>
    <m/>
    <m/>
    <m/>
    <m/>
    <m/>
    <m/>
    <x v="1"/>
    <x v="2"/>
    <m/>
    <m/>
    <m/>
    <m/>
    <m/>
    <m/>
    <m/>
    <m/>
    <m/>
  </r>
  <r>
    <s v="ASFAS-00338"/>
    <s v="FAS-00338"/>
    <s v="N"/>
    <s v="SWEECHENG LIM"/>
    <s v="WASHER, FLAT, M3, 0.50MM THK, SS"/>
    <s v="HARDWARE"/>
    <s v="PENINSULA COMPONENTS, INC."/>
    <s v="PENCOM"/>
    <s v="WA1117"/>
    <n v="9"/>
    <n v="1000"/>
    <n v="-3240"/>
    <m/>
    <s v="PO"/>
    <m/>
    <n v="1749"/>
    <n v="3000"/>
    <n v="0"/>
    <n v="4749"/>
    <n v="4749"/>
    <n v="4240"/>
    <n v="2640"/>
    <n v="1070"/>
    <n v="-2131"/>
    <s v="Cannot cover demand"/>
    <n v="2.5000000000000001E-2"/>
    <m/>
    <n v="-2.5000000000000001E-2"/>
    <m/>
    <m/>
    <m/>
    <x v="53"/>
    <m/>
    <m/>
    <m/>
    <m/>
    <m/>
    <m/>
    <x v="1"/>
    <x v="2"/>
    <m/>
    <m/>
    <m/>
    <m/>
    <m/>
    <m/>
    <m/>
    <m/>
    <m/>
  </r>
  <r>
    <s v="ASFAS-00345"/>
    <s v="FAS-00345"/>
    <s v="N"/>
    <s v="SWEECHENG LIM"/>
    <s v="SCREW,PAN HEAD,#1 PHILLIPS,M"/>
    <s v="HARDWARE"/>
    <s v="HARDWARE SPECIALTY COMPANY, INC."/>
    <s v="HARDWARESP"/>
    <s v="914785"/>
    <n v="7"/>
    <n v="50000"/>
    <n v="-126130"/>
    <m/>
    <s v="PO"/>
    <m/>
    <n v="100407"/>
    <n v="50000"/>
    <n v="0"/>
    <n v="150407"/>
    <n v="150407"/>
    <n v="176130"/>
    <n v="54820"/>
    <n v="53972"/>
    <n v="-80543"/>
    <s v="Cannot cover demand"/>
    <n v="5.0999999999999997E-2"/>
    <m/>
    <n v="-5.0999999999999997E-2"/>
    <m/>
    <m/>
    <m/>
    <x v="53"/>
    <m/>
    <m/>
    <m/>
    <m/>
    <m/>
    <m/>
    <x v="1"/>
    <x v="2"/>
    <m/>
    <m/>
    <m/>
    <m/>
    <m/>
    <m/>
    <m/>
    <m/>
    <m/>
  </r>
  <r>
    <s v="ASFAS-00360"/>
    <s v="FAS-00360"/>
    <s v="N"/>
    <s v="Joalin Chee"/>
    <s v="RETAINING CLIP,COOPER BUSSMANN/HEILIND H"/>
    <s v="HARDWARE"/>
    <s v="ARROW ELECTRONICS ASIA (S) PTE. LTD"/>
    <s v="EATON"/>
    <s v="H541-J"/>
    <n v="23"/>
    <n v="200"/>
    <n v="-776"/>
    <m/>
    <s v="Delivery"/>
    <m/>
    <n v="662"/>
    <n v="400"/>
    <n v="200"/>
    <n v="1062"/>
    <n v="1262"/>
    <n v="976"/>
    <n v="248"/>
    <n v="72"/>
    <n v="-562"/>
    <s v="Cannot cover demand"/>
    <n v="0.11"/>
    <m/>
    <n v="-0.11"/>
    <m/>
    <m/>
    <m/>
    <x v="53"/>
    <m/>
    <m/>
    <m/>
    <m/>
    <m/>
    <m/>
    <x v="1"/>
    <x v="2"/>
    <m/>
    <m/>
    <m/>
    <m/>
    <m/>
    <m/>
    <m/>
    <m/>
    <m/>
  </r>
  <r>
    <s v="ASFAS-00378"/>
    <s v="FAS-00378"/>
    <s v="N"/>
    <s v="SWEECHENG LIM"/>
    <s v="SCREW,PAN HEAD #1 PHILLIPS,M3X16,SEMS WA"/>
    <s v="HARDWARE"/>
    <s v="HARDWARE SPECIALTY COMPANY, INC."/>
    <s v="HARDWARESP"/>
    <s v="900503"/>
    <n v="9"/>
    <n v="1000"/>
    <n v="-46138"/>
    <m/>
    <s v="PO"/>
    <m/>
    <n v="29238"/>
    <n v="17000"/>
    <n v="0"/>
    <n v="46238"/>
    <n v="46238"/>
    <n v="47138"/>
    <n v="27548"/>
    <n v="26196"/>
    <n v="-28448"/>
    <s v="Cannot cover demand"/>
    <n v="1.6E-2"/>
    <m/>
    <n v="-1.6E-2"/>
    <m/>
    <m/>
    <m/>
    <x v="53"/>
    <m/>
    <m/>
    <m/>
    <m/>
    <m/>
    <m/>
    <x v="1"/>
    <x v="2"/>
    <m/>
    <m/>
    <m/>
    <m/>
    <m/>
    <m/>
    <m/>
    <m/>
    <m/>
  </r>
  <r>
    <s v="ASFAS-00395"/>
    <s v="FAS-00395"/>
    <s v="N"/>
    <s v="SWEECHENG LIM"/>
    <s v="SCREW,M2X2.8L,TORX,SHOULDER,PATCH"/>
    <s v="HARDWARE"/>
    <s v="PENINSULA COMPONENTS, INC."/>
    <s v="PENCOM"/>
    <s v="SE4774"/>
    <n v="6"/>
    <n v="1000"/>
    <n v="-101568"/>
    <m/>
    <s v="PO"/>
    <m/>
    <n v="31368"/>
    <n v="79800"/>
    <n v="50000"/>
    <n v="111168"/>
    <n v="161168"/>
    <n v="102568"/>
    <n v="60714"/>
    <n v="59844"/>
    <n v="-2114"/>
    <s v="Cannot cover demand"/>
    <n v="0.2059"/>
    <m/>
    <n v="-0.2059"/>
    <m/>
    <m/>
    <m/>
    <x v="53"/>
    <m/>
    <m/>
    <m/>
    <m/>
    <m/>
    <m/>
    <x v="1"/>
    <x v="2"/>
    <m/>
    <m/>
    <m/>
    <m/>
    <m/>
    <m/>
    <m/>
    <m/>
    <m/>
  </r>
  <r>
    <s v="ASFAS-00417"/>
    <s v="FAS-00417"/>
    <s v="N"/>
    <s v="SWEECHENG LIM"/>
    <s v="STANDOFF,HEX,M3FX35.37L,M3MX6.5L,STL-ZN"/>
    <s v="HARDWARE"/>
    <s v="PENINSULA COMPONENTS, INC."/>
    <s v="PENCOM"/>
    <s v="ST7062"/>
    <n v="9"/>
    <n v="5000"/>
    <n v="-151"/>
    <m/>
    <s v="PO"/>
    <m/>
    <n v="2973"/>
    <n v="5000"/>
    <n v="0"/>
    <n v="7973"/>
    <n v="7973"/>
    <n v="5151"/>
    <n v="1735"/>
    <n v="1635"/>
    <n v="1087"/>
    <s v="Can cover demand"/>
    <n v="0.45"/>
    <m/>
    <n v="-0.45"/>
    <m/>
    <m/>
    <m/>
    <x v="53"/>
    <m/>
    <m/>
    <m/>
    <m/>
    <m/>
    <m/>
    <x v="1"/>
    <x v="2"/>
    <m/>
    <m/>
    <m/>
    <m/>
    <m/>
    <m/>
    <m/>
    <m/>
    <m/>
  </r>
  <r>
    <s v="ASFAS-00443"/>
    <s v="FAS-00443"/>
    <s v="N"/>
    <s v="SWEECHENG LIM"/>
    <s v="SCREW,PAN HEAD #1 PHILLIPS,M3X25,SEMS WA"/>
    <s v="HARDWARE"/>
    <s v="HARDWARE SPECIALTY COMPANY, INC."/>
    <s v="HARDWARESP"/>
    <s v="902140"/>
    <n v="8"/>
    <n v="4000"/>
    <n v="-8261"/>
    <m/>
    <s v="PO"/>
    <m/>
    <n v="8362"/>
    <n v="4000"/>
    <n v="0"/>
    <n v="12362"/>
    <n v="12362"/>
    <n v="12261"/>
    <n v="4800"/>
    <n v="4230"/>
    <n v="-4699"/>
    <s v="Cannot cover demand"/>
    <n v="4.3799999999999999E-2"/>
    <m/>
    <n v="-4.3799999999999999E-2"/>
    <m/>
    <m/>
    <m/>
    <x v="53"/>
    <m/>
    <m/>
    <m/>
    <m/>
    <m/>
    <m/>
    <x v="1"/>
    <x v="2"/>
    <m/>
    <m/>
    <m/>
    <m/>
    <m/>
    <m/>
    <m/>
    <m/>
    <m/>
  </r>
  <r>
    <s v="ASFAS-00446"/>
    <s v="FAS-00446"/>
    <s v="N"/>
    <s v="SWEECHENG LIM"/>
    <s v="SCREW,PAN HEAD #1 PHILLIPS,M3X20,SEMS WA"/>
    <s v="HARDWARE"/>
    <s v="HARDWARE SPECIALTY COMPANY, INC."/>
    <s v="HARDWARESP"/>
    <s v="943367"/>
    <n v="8"/>
    <n v="1000"/>
    <n v="-11412"/>
    <m/>
    <s v="PO"/>
    <m/>
    <n v="8902"/>
    <n v="3000"/>
    <n v="0"/>
    <n v="11902"/>
    <n v="11902"/>
    <n v="12412"/>
    <n v="5408"/>
    <n v="5400"/>
    <n v="-5918"/>
    <s v="Cannot cover demand"/>
    <n v="2.5000000000000001E-2"/>
    <m/>
    <n v="-2.5000000000000001E-2"/>
    <m/>
    <m/>
    <m/>
    <x v="53"/>
    <m/>
    <m/>
    <m/>
    <m/>
    <m/>
    <m/>
    <x v="1"/>
    <x v="2"/>
    <m/>
    <m/>
    <m/>
    <m/>
    <m/>
    <m/>
    <m/>
    <m/>
    <m/>
  </r>
  <r>
    <s v="ASFAS-00458"/>
    <s v="FAS-00458"/>
    <s v="N"/>
    <s v="SWEECHENG LIM"/>
    <s v="SCREW, M3X6MM, PAN HEAD,PHILLIPS,STAINLE"/>
    <s v="HARDWARE"/>
    <s v="PENINSULA COMPONENTS, INC."/>
    <s v="PENCOM"/>
    <s v="SC3840"/>
    <n v="6"/>
    <n v="1000"/>
    <n v="-244"/>
    <m/>
    <s v="PO"/>
    <m/>
    <n v="2348"/>
    <n v="0"/>
    <n v="0"/>
    <n v="2348"/>
    <n v="2348"/>
    <n v="1244"/>
    <n v="600"/>
    <n v="600"/>
    <n v="504"/>
    <s v="Can cover demand"/>
    <n v="2.5000000000000001E-2"/>
    <m/>
    <n v="-2.5000000000000001E-2"/>
    <m/>
    <m/>
    <m/>
    <x v="53"/>
    <m/>
    <m/>
    <m/>
    <m/>
    <m/>
    <m/>
    <x v="1"/>
    <x v="2"/>
    <m/>
    <m/>
    <m/>
    <m/>
    <m/>
    <m/>
    <m/>
    <m/>
    <m/>
  </r>
  <r>
    <s v="ASFAS-00459"/>
    <s v="FAS-00459"/>
    <s v="N"/>
    <s v="SWEECHENG LIM"/>
    <s v="SCREW,FLAT HEAD,PH,M4X6MM,STAINLESS,PATC"/>
    <s v="HARDWARE"/>
    <s v="PENINSULA COMPONENTS, INC."/>
    <s v="PENCOM"/>
    <s v="SE2767"/>
    <n v="9"/>
    <n v="1000"/>
    <n v="536"/>
    <m/>
    <s v="PO"/>
    <m/>
    <n v="8904"/>
    <n v="0"/>
    <n v="0"/>
    <n v="8904"/>
    <n v="8904"/>
    <n v="464"/>
    <n v="180"/>
    <n v="180"/>
    <n v="8260"/>
    <s v="Can cover demand"/>
    <n v="7.0000000000000007E-2"/>
    <m/>
    <n v="-7.0000000000000007E-2"/>
    <m/>
    <m/>
    <m/>
    <x v="53"/>
    <m/>
    <m/>
    <m/>
    <m/>
    <m/>
    <m/>
    <x v="1"/>
    <x v="2"/>
    <m/>
    <m/>
    <m/>
    <m/>
    <m/>
    <m/>
    <m/>
    <m/>
    <m/>
  </r>
  <r>
    <s v="ASFAS-00488"/>
    <s v="FAS-00488"/>
    <s v="N"/>
    <s v="SWEECHENG LIM"/>
    <s v="SCREW,PAN HEAD,#1 PHILLIPS,M2X4,SEMS,DUA"/>
    <s v="HARDWARE"/>
    <s v="HARDWARE SPECIALTY COMPANY, INC."/>
    <s v="HARDWARESP"/>
    <s v="941109"/>
    <n v="7"/>
    <n v="1000"/>
    <n v="264"/>
    <m/>
    <s v="PO"/>
    <m/>
    <n v="2147"/>
    <n v="0"/>
    <n v="0"/>
    <n v="2147"/>
    <n v="2147"/>
    <n v="736"/>
    <n v="795"/>
    <n v="791"/>
    <n v="616"/>
    <s v="Can cover demand"/>
    <n v="0.06"/>
    <m/>
    <n v="-0.06"/>
    <m/>
    <m/>
    <m/>
    <x v="53"/>
    <m/>
    <m/>
    <m/>
    <m/>
    <m/>
    <m/>
    <x v="1"/>
    <x v="2"/>
    <m/>
    <m/>
    <m/>
    <m/>
    <m/>
    <m/>
    <m/>
    <m/>
    <m/>
  </r>
  <r>
    <s v="ASFAS-00490"/>
    <s v="FAS-00490"/>
    <s v="N"/>
    <s v="SWEECHENG LIM"/>
    <s v="FAS,SPACER,SOLDER,PEM,3.6MM ID, 7.14MM O"/>
    <s v="HARDWARE"/>
    <s v="HEILIND ASIA PACIFIC (SG) PTE LTD"/>
    <s v="PENNENG"/>
    <s v="SMTSO-3.6-4ET"/>
    <n v="11"/>
    <n v="2700"/>
    <n v="292"/>
    <m/>
    <s v="PO"/>
    <m/>
    <n v="1606"/>
    <n v="2889"/>
    <n v="0"/>
    <n v="4495"/>
    <n v="4495"/>
    <n v="2408"/>
    <n v="1740"/>
    <n v="1620"/>
    <n v="347"/>
    <s v="Can cover demand"/>
    <n v="0.25"/>
    <m/>
    <n v="-0.25"/>
    <m/>
    <m/>
    <m/>
    <x v="53"/>
    <m/>
    <m/>
    <m/>
    <m/>
    <m/>
    <m/>
    <x v="1"/>
    <x v="2"/>
    <m/>
    <m/>
    <m/>
    <m/>
    <m/>
    <m/>
    <m/>
    <m/>
    <m/>
  </r>
  <r>
    <s v="ASFAS-00527"/>
    <s v="FAS-00527"/>
    <s v="N"/>
    <s v="SWEECHENG LIM"/>
    <s v="FAS,SPACER,SOLDER,3.6MM ID, 7.14MM OD,10"/>
    <s v="HARDWARE"/>
    <s v="PENINSULA COMPONENTS, INC."/>
    <s v="PENCOM"/>
    <s v="PR4667"/>
    <n v="7"/>
    <n v="1000"/>
    <n v="338"/>
    <m/>
    <s v="PO"/>
    <m/>
    <n v="2972"/>
    <n v="0"/>
    <n v="0"/>
    <n v="2972"/>
    <n v="2972"/>
    <n v="662"/>
    <n v="600"/>
    <n v="600"/>
    <n v="1710"/>
    <s v="Can cover demand"/>
    <n v="0.153"/>
    <m/>
    <n v="-0.153"/>
    <m/>
    <m/>
    <m/>
    <x v="53"/>
    <m/>
    <m/>
    <m/>
    <m/>
    <m/>
    <m/>
    <x v="1"/>
    <x v="2"/>
    <m/>
    <m/>
    <m/>
    <m/>
    <m/>
    <m/>
    <m/>
    <m/>
    <m/>
  </r>
  <r>
    <s v="ASFAS-00561"/>
    <s v="FAS-00561"/>
    <s v="N"/>
    <s v="SWEECHENG LIM"/>
    <s v="SCREW, THRD FRMG, K30X8MML, PH, PN HD, S"/>
    <s v="HARDWARE"/>
    <s v="PENINSULA COMPONENTS, INC."/>
    <s v="PENCOM"/>
    <s v="SC7074"/>
    <n v="9"/>
    <n v="1000"/>
    <n v="-280"/>
    <m/>
    <s v="PO"/>
    <m/>
    <n v="9000"/>
    <n v="0"/>
    <n v="0"/>
    <n v="9000"/>
    <n v="9000"/>
    <n v="1280"/>
    <n v="0"/>
    <n v="0"/>
    <n v="7720"/>
    <s v="Can cover demand"/>
    <n v="3.3000000000000002E-2"/>
    <m/>
    <n v="-3.3000000000000002E-2"/>
    <m/>
    <m/>
    <m/>
    <x v="53"/>
    <m/>
    <m/>
    <m/>
    <m/>
    <m/>
    <m/>
    <x v="1"/>
    <x v="2"/>
    <m/>
    <m/>
    <m/>
    <m/>
    <m/>
    <m/>
    <m/>
    <m/>
    <m/>
  </r>
  <r>
    <s v="ASFAS-00566"/>
    <s v="FAS-00566"/>
    <s v="N"/>
    <s v="SWEECHENG LIM"/>
    <s v="SCREW, TAP, #2X3/8&quot;L, PH, PN HD, STL, ZN"/>
    <s v="HARDWARE"/>
    <s v="PENINSULA COMPONENTS, INC."/>
    <s v="PENCOM"/>
    <s v="SR9145"/>
    <n v="7"/>
    <n v="1000"/>
    <n v="-11609"/>
    <m/>
    <s v="PO"/>
    <m/>
    <n v="5896"/>
    <n v="6791"/>
    <n v="0"/>
    <n v="12687"/>
    <n v="12687"/>
    <n v="12609"/>
    <n v="9732"/>
    <n v="3697"/>
    <n v="-9654"/>
    <s v="Cannot cover demand"/>
    <n v="6.4999999999999997E-3"/>
    <m/>
    <n v="-6.4999999999999997E-3"/>
    <m/>
    <m/>
    <m/>
    <x v="53"/>
    <m/>
    <m/>
    <m/>
    <m/>
    <m/>
    <m/>
    <x v="1"/>
    <x v="2"/>
    <m/>
    <m/>
    <m/>
    <m/>
    <m/>
    <m/>
    <m/>
    <m/>
    <m/>
  </r>
  <r>
    <s v="ASFAS-00576"/>
    <s v="FAS-00576"/>
    <s v="N"/>
    <s v="SWEECHENG LIM"/>
    <s v="SCREW, MACH, M3X8MML, PH, UFL HD, STL, Z"/>
    <s v="HARDWARE"/>
    <s v="HARDWARE SPECIALTY COMPANY, INC."/>
    <s v="PENCOM"/>
    <s v="SC7361"/>
    <n v="7"/>
    <n v="1000"/>
    <n v="170"/>
    <m/>
    <s v="PO"/>
    <m/>
    <n v="8000"/>
    <n v="0"/>
    <n v="0"/>
    <n v="8000"/>
    <n v="8000"/>
    <n v="830"/>
    <n v="0"/>
    <n v="0"/>
    <n v="7170"/>
    <s v="Can cover demand"/>
    <n v="1.7000000000000001E-2"/>
    <m/>
    <n v="-1.7000000000000001E-2"/>
    <m/>
    <m/>
    <m/>
    <x v="53"/>
    <m/>
    <m/>
    <m/>
    <m/>
    <m/>
    <m/>
    <x v="1"/>
    <x v="2"/>
    <m/>
    <m/>
    <m/>
    <m/>
    <m/>
    <m/>
    <m/>
    <m/>
    <m/>
  </r>
  <r>
    <s v="ASFAS-00579"/>
    <s v="FAS-00579"/>
    <s v="N"/>
    <s v="SWEECHENG LIM"/>
    <s v="SCREW,M3,SHOULDER,4MM DIA"/>
    <s v="HARDWARE"/>
    <s v="PENINSULA COMPONENTS, INC."/>
    <s v="PENCOM"/>
    <s v="FAS-00579"/>
    <n v="7"/>
    <n v="1000"/>
    <n v="876"/>
    <m/>
    <s v="PO"/>
    <m/>
    <n v="1648"/>
    <n v="0"/>
    <n v="0"/>
    <n v="1648"/>
    <n v="1648"/>
    <n v="124"/>
    <n v="60"/>
    <n v="60"/>
    <n v="1464"/>
    <s v="Can cover demand"/>
    <n v="0.12"/>
    <m/>
    <n v="-0.12"/>
    <m/>
    <m/>
    <m/>
    <x v="53"/>
    <m/>
    <m/>
    <m/>
    <m/>
    <m/>
    <m/>
    <x v="1"/>
    <x v="2"/>
    <m/>
    <m/>
    <m/>
    <m/>
    <m/>
    <m/>
    <m/>
    <m/>
    <m/>
  </r>
  <r>
    <s v="ASFAS-00604"/>
    <s v="FAS-00604"/>
    <s v="N"/>
    <s v="SWEECHENG LIM"/>
    <s v="SCREW, MACH, M3X6MML, PH, PN HD, SQ CN S"/>
    <s v="HARDWARE"/>
    <s v="HARDWARE SPECIALTY COMPANY, INC."/>
    <s v="HARDWARESP"/>
    <s v="900133"/>
    <n v="8"/>
    <n v="5000"/>
    <n v="-17764"/>
    <m/>
    <s v="PO"/>
    <m/>
    <n v="7310"/>
    <n v="20000"/>
    <n v="0"/>
    <n v="27310"/>
    <n v="27310"/>
    <n v="22764"/>
    <n v="23100"/>
    <n v="19175"/>
    <n v="-18554"/>
    <s v="Cannot cover demand"/>
    <n v="7.1999999999999998E-3"/>
    <m/>
    <n v="-7.1999999999999998E-3"/>
    <m/>
    <m/>
    <m/>
    <x v="53"/>
    <m/>
    <m/>
    <m/>
    <m/>
    <m/>
    <m/>
    <x v="1"/>
    <x v="2"/>
    <m/>
    <m/>
    <m/>
    <m/>
    <m/>
    <m/>
    <m/>
    <m/>
    <m/>
  </r>
  <r>
    <s v="ASFAS-00605"/>
    <s v="FAS-00605"/>
    <s v="N"/>
    <s v="SWEECHENG LIM"/>
    <s v="M.2 BOARD LATCH, 5.8MM"/>
    <s v="HARDWARE"/>
    <s v="FIVETECH TECHNOLOGY INC."/>
    <s v="FIVETECH"/>
    <s v="520-011-500-10-01-5"/>
    <n v="21"/>
    <n v="5000"/>
    <n v="5000"/>
    <m/>
    <s v="PO"/>
    <m/>
    <n v="0"/>
    <n v="0"/>
    <n v="0"/>
    <n v="0"/>
    <n v="0"/>
    <n v="0"/>
    <n v="0"/>
    <n v="0"/>
    <n v="0"/>
    <s v="No demand"/>
    <n v="0.38"/>
    <m/>
    <n v="-0.38"/>
    <m/>
    <m/>
    <m/>
    <x v="53"/>
    <m/>
    <m/>
    <m/>
    <m/>
    <m/>
    <m/>
    <x v="1"/>
    <x v="2"/>
    <m/>
    <m/>
    <m/>
    <m/>
    <m/>
    <m/>
    <m/>
    <m/>
    <m/>
  </r>
  <r>
    <s v="ASFAS-00609"/>
    <s v="FAS-00609"/>
    <s v="N"/>
    <s v="SWEECHENG LIM"/>
    <s v="SCREW, MACH, M3X6MML, PH, UFL HD, STL, Z"/>
    <s v="HARDWARE"/>
    <s v="HARDWARE SPECIALTY COMPANY, INC."/>
    <s v="HARDWARESP"/>
    <s v="950197"/>
    <n v="7"/>
    <n v="1000"/>
    <n v="-1080"/>
    <m/>
    <s v="PO"/>
    <m/>
    <n v="0"/>
    <n v="0"/>
    <n v="0"/>
    <n v="0"/>
    <n v="0"/>
    <n v="2080"/>
    <n v="0"/>
    <n v="0"/>
    <n v="-2080"/>
    <s v="Cannot cover demand"/>
    <n v="8.5709999999999995E-2"/>
    <m/>
    <n v="-8.5709999999999995E-2"/>
    <m/>
    <m/>
    <m/>
    <x v="53"/>
    <m/>
    <m/>
    <m/>
    <m/>
    <m/>
    <m/>
    <x v="1"/>
    <x v="2"/>
    <m/>
    <m/>
    <m/>
    <m/>
    <m/>
    <m/>
    <m/>
    <m/>
    <m/>
  </r>
  <r>
    <s v="ASFAS-00617"/>
    <s v="FAS-00617"/>
    <s v="N"/>
    <s v="SWEECHENG LIM"/>
    <s v="SCREW, MACH, M3X4MML, PH, UFL HD, STL, Z"/>
    <s v="HARDWARE"/>
    <s v="HARDWARE SPECIALTY COMPANY, INC."/>
    <s v="HARDWARESP"/>
    <s v="924052"/>
    <n v="7"/>
    <n v="1000"/>
    <n v="328"/>
    <m/>
    <s v="PO"/>
    <m/>
    <n v="13000"/>
    <n v="0"/>
    <n v="0"/>
    <n v="13000"/>
    <n v="13000"/>
    <n v="672"/>
    <n v="0"/>
    <n v="0"/>
    <n v="12328"/>
    <s v="Can cover demand"/>
    <n v="9.7999999999999997E-3"/>
    <m/>
    <n v="-9.7999999999999997E-3"/>
    <m/>
    <m/>
    <m/>
    <x v="53"/>
    <m/>
    <m/>
    <m/>
    <m/>
    <m/>
    <m/>
    <x v="1"/>
    <x v="2"/>
    <m/>
    <m/>
    <m/>
    <m/>
    <m/>
    <m/>
    <m/>
    <m/>
    <m/>
  </r>
  <r>
    <s v="ASFAS-00619"/>
    <s v="FAS-00619"/>
    <s v="N"/>
    <s v="SWEECHENG LIM"/>
    <s v="SCREW,PAN HEAD,#1 PHILLIPS,M3X5MM,EXT TO"/>
    <s v="HARDWARE"/>
    <s v="PENINSULA COMPONENTS, INC."/>
    <s v="PENCOM"/>
    <s v="SC7102"/>
    <n v="9"/>
    <n v="10000"/>
    <n v="-2200"/>
    <m/>
    <s v="PO"/>
    <m/>
    <n v="10947"/>
    <n v="10000"/>
    <n v="0"/>
    <n v="20947"/>
    <n v="20947"/>
    <n v="12200"/>
    <n v="9108"/>
    <n v="9198"/>
    <n v="-361"/>
    <s v="Cannot cover demand"/>
    <n v="1.2E-2"/>
    <m/>
    <n v="-1.2E-2"/>
    <m/>
    <m/>
    <m/>
    <x v="53"/>
    <m/>
    <m/>
    <m/>
    <m/>
    <m/>
    <m/>
    <x v="1"/>
    <x v="2"/>
    <m/>
    <m/>
    <m/>
    <m/>
    <m/>
    <m/>
    <m/>
    <m/>
    <m/>
  </r>
  <r>
    <s v="ASFAS-00622"/>
    <s v="FAS-00622"/>
    <s v="N"/>
    <s v="SWEECHENG LIM"/>
    <s v="LATCH, SSD, M.2 BOARD, 2.5MM ABOVE PCB,"/>
    <s v="HARDWARE"/>
    <s v="FIVETECH TECHNOLOGY INC."/>
    <s v="FIVETECH"/>
    <s v="520-011-250-10-02-5"/>
    <n v="8"/>
    <n v="1000"/>
    <n v="99"/>
    <m/>
    <s v="PO"/>
    <m/>
    <n v="1615"/>
    <n v="0"/>
    <n v="0"/>
    <n v="1615"/>
    <n v="1615"/>
    <n v="901"/>
    <n v="333"/>
    <n v="333"/>
    <n v="381"/>
    <s v="Can cover demand"/>
    <n v="0.65"/>
    <m/>
    <n v="-0.65"/>
    <m/>
    <m/>
    <m/>
    <x v="53"/>
    <m/>
    <m/>
    <m/>
    <m/>
    <m/>
    <m/>
    <x v="1"/>
    <x v="2"/>
    <m/>
    <m/>
    <m/>
    <m/>
    <m/>
    <m/>
    <m/>
    <m/>
    <m/>
  </r>
  <r>
    <s v="ASFAS-00627"/>
    <s v="FAS-00627"/>
    <s v="N"/>
    <s v="SWEECHENG LIM"/>
    <s v="SCREW, FLAT HEAD, TORX, #6-19, PLAST 48-"/>
    <s v="HARDWARE"/>
    <s v="HARDWARE SPECIALTY COMPANY, INC."/>
    <s v="HARDWARESP"/>
    <s v="950622"/>
    <n v="7"/>
    <n v="1000"/>
    <n v="-640"/>
    <m/>
    <s v="PO"/>
    <m/>
    <n v="10000"/>
    <n v="0"/>
    <n v="0"/>
    <n v="10000"/>
    <n v="10000"/>
    <n v="1640"/>
    <n v="0"/>
    <n v="0"/>
    <n v="8360"/>
    <s v="Can cover demand"/>
    <n v="2.3E-2"/>
    <m/>
    <n v="-2.3E-2"/>
    <m/>
    <m/>
    <m/>
    <x v="53"/>
    <m/>
    <m/>
    <m/>
    <m/>
    <m/>
    <m/>
    <x v="1"/>
    <x v="2"/>
    <m/>
    <m/>
    <m/>
    <m/>
    <m/>
    <m/>
    <m/>
    <m/>
    <m/>
  </r>
  <r>
    <s v="ASFAS-00637D"/>
    <s v="FAS-00637"/>
    <s v="N"/>
    <s v="RACHEL TAM"/>
    <s v="SCREW,MACH,M3X30MML,PH PN HD,SQ CN SEMS,"/>
    <s v="HARDWARE"/>
    <s v="PENINSULA COMPONENTS, INC."/>
    <s v="PENCOM"/>
    <s v="SC6972"/>
    <n v="7"/>
    <n v="1000"/>
    <n v="1000"/>
    <m/>
    <s v="PO"/>
    <m/>
    <n v="0"/>
    <n v="0"/>
    <n v="0"/>
    <n v="0"/>
    <n v="0"/>
    <n v="0"/>
    <n v="0"/>
    <n v="0"/>
    <n v="0"/>
    <s v="No demand"/>
    <n v="3.85E-2"/>
    <m/>
    <n v="-3.85E-2"/>
    <m/>
    <m/>
    <m/>
    <x v="53"/>
    <m/>
    <m/>
    <m/>
    <m/>
    <m/>
    <m/>
    <x v="1"/>
    <x v="2"/>
    <m/>
    <m/>
    <m/>
    <m/>
    <m/>
    <m/>
    <m/>
    <m/>
    <m/>
  </r>
  <r>
    <s v="ASFAS-00644"/>
    <s v="FAS-00644"/>
    <s v="N"/>
    <s v="SWEECHENG LIM"/>
    <s v="SCREW,MACH,12-24X5/8&quot;L,PH PN HD,TAPERED,"/>
    <s v="HARDWARE"/>
    <s v="PENINSULA COMPONENTS, INC."/>
    <s v="PENCOM"/>
    <s v="SR5658"/>
    <n v="8"/>
    <n v="10000"/>
    <n v="10000"/>
    <m/>
    <s v="PO"/>
    <m/>
    <n v="10605"/>
    <n v="0"/>
    <n v="0"/>
    <n v="10605"/>
    <n v="10605"/>
    <n v="0"/>
    <n v="0"/>
    <n v="0"/>
    <n v="10605"/>
    <s v="No demand"/>
    <n v="7.0000000000000007E-2"/>
    <m/>
    <n v="-7.0000000000000007E-2"/>
    <m/>
    <m/>
    <m/>
    <x v="53"/>
    <m/>
    <m/>
    <m/>
    <m/>
    <m/>
    <m/>
    <x v="1"/>
    <x v="2"/>
    <m/>
    <m/>
    <m/>
    <m/>
    <m/>
    <m/>
    <m/>
    <m/>
    <m/>
  </r>
  <r>
    <s v="ASFAS-00645"/>
    <s v="FAS-00645"/>
    <s v="N"/>
    <s v="SWEECHENG LIM"/>
    <s v="STANDOFF, RND, M3 THRD, 5MMOD, 1.5MML, B"/>
    <s v="HARDWARE"/>
    <s v="HARDWARE SPECIALTY COMPANY, INC."/>
    <s v="HARDWARESP"/>
    <s v="923301"/>
    <n v="9"/>
    <n v="4950"/>
    <n v="3394"/>
    <m/>
    <s v="PO"/>
    <m/>
    <n v="4246"/>
    <n v="0"/>
    <n v="0"/>
    <n v="4246"/>
    <n v="4246"/>
    <n v="1556"/>
    <n v="540"/>
    <n v="500"/>
    <n v="2150"/>
    <s v="Can cover demand"/>
    <n v="0.15"/>
    <m/>
    <n v="-0.15"/>
    <m/>
    <m/>
    <m/>
    <x v="53"/>
    <m/>
    <m/>
    <m/>
    <m/>
    <m/>
    <m/>
    <x v="1"/>
    <x v="2"/>
    <m/>
    <m/>
    <m/>
    <m/>
    <m/>
    <m/>
    <m/>
    <m/>
    <m/>
  </r>
  <r>
    <s v="ASFAS-00691D"/>
    <s v="FAS-00691"/>
    <s v="N"/>
    <s v="HOECHOON CHNG"/>
    <s v="STANDOFF,5.92MM HEX,MF,M3 THREADS,16.00M"/>
    <s v="HARDWARE"/>
    <s v="HARDWARE SPECIALTY COMPANY, INC."/>
    <s v="HARDWARESP"/>
    <s v="951974"/>
    <n v="9"/>
    <n v="1000"/>
    <n v="-2296"/>
    <m/>
    <s v="PO"/>
    <m/>
    <n v="5225"/>
    <n v="775"/>
    <n v="0"/>
    <n v="6000"/>
    <n v="6000"/>
    <n v="3296"/>
    <n v="1968"/>
    <n v="1968"/>
    <n v="736"/>
    <s v="Can cover demand"/>
    <n v="3.16"/>
    <m/>
    <n v="-3.16"/>
    <m/>
    <m/>
    <m/>
    <x v="53"/>
    <m/>
    <m/>
    <m/>
    <m/>
    <m/>
    <m/>
    <x v="1"/>
    <x v="2"/>
    <m/>
    <m/>
    <m/>
    <m/>
    <m/>
    <m/>
    <m/>
    <m/>
    <m/>
  </r>
  <r>
    <s v="ASFAS-00692"/>
    <s v="FAS-00692"/>
    <s v="N"/>
    <s v="SWEECHENG LIM"/>
    <s v="SCREW,M3,SHOULDER, 4.8D X 16.5L"/>
    <s v="HARDWARE"/>
    <s v="ALPHA COMPANY LTD."/>
    <s v="ALPHACOMP"/>
    <s v="S089HX1W"/>
    <n v="6"/>
    <n v="500"/>
    <n v="-2612"/>
    <m/>
    <s v="PO"/>
    <m/>
    <n v="2740"/>
    <n v="700"/>
    <n v="0"/>
    <n v="3440"/>
    <n v="3440"/>
    <n v="3112"/>
    <n v="1080"/>
    <n v="1000"/>
    <n v="-752"/>
    <s v="Cannot cover demand"/>
    <n v="1"/>
    <m/>
    <n v="-1"/>
    <m/>
    <m/>
    <m/>
    <x v="53"/>
    <m/>
    <m/>
    <m/>
    <m/>
    <m/>
    <m/>
    <x v="1"/>
    <x v="2"/>
    <m/>
    <m/>
    <m/>
    <m/>
    <m/>
    <m/>
    <m/>
    <m/>
    <m/>
  </r>
  <r>
    <s v="ASFAS-00693"/>
    <s v="FAS-00693"/>
    <s v="N"/>
    <s v="SWEECHENG LIM"/>
    <s v="SPRING,COMPRESSION,7.8OD,15.7L, WIRE DIA"/>
    <s v="HARDWARE"/>
    <s v="ALPHA COMPANY LTD."/>
    <s v="ALPHACOMP"/>
    <s v="S001YJ0C"/>
    <n v="4"/>
    <n v="2000"/>
    <n v="-1112"/>
    <m/>
    <s v="PO"/>
    <m/>
    <n v="3426"/>
    <n v="300"/>
    <n v="0"/>
    <n v="3726"/>
    <n v="3726"/>
    <n v="3112"/>
    <n v="1080"/>
    <n v="1000"/>
    <n v="-466"/>
    <s v="Cannot cover demand"/>
    <n v="0.95"/>
    <m/>
    <n v="-0.95"/>
    <m/>
    <m/>
    <m/>
    <x v="53"/>
    <m/>
    <m/>
    <m/>
    <m/>
    <m/>
    <m/>
    <x v="1"/>
    <x v="2"/>
    <m/>
    <m/>
    <m/>
    <m/>
    <m/>
    <m/>
    <m/>
    <m/>
    <m/>
  </r>
  <r>
    <s v="ASFAS-00700D"/>
    <s v="FAS-00700"/>
    <s v="N"/>
    <s v="HOECHOON CHNG"/>
    <s v="SCREW,PAN HEAD,PHILLIPS,PF K30 (3MM MAJO"/>
    <s v="HARDWARE"/>
    <s v="PENINSULA COMPONENTS, INC."/>
    <s v="PENCOM"/>
    <s v="SW2363"/>
    <n v="7"/>
    <n v="1000"/>
    <n v="445"/>
    <m/>
    <s v="PO"/>
    <m/>
    <n v="0"/>
    <n v="0"/>
    <n v="0"/>
    <n v="0"/>
    <n v="0"/>
    <n v="555"/>
    <n v="0"/>
    <n v="0"/>
    <n v="-555"/>
    <s v="Cannot cover demand"/>
    <n v="3.5999999999999997E-2"/>
    <m/>
    <n v="-3.5999999999999997E-2"/>
    <m/>
    <m/>
    <m/>
    <x v="53"/>
    <m/>
    <m/>
    <m/>
    <m/>
    <m/>
    <m/>
    <x v="1"/>
    <x v="2"/>
    <m/>
    <m/>
    <m/>
    <m/>
    <m/>
    <m/>
    <m/>
    <m/>
    <m/>
  </r>
  <r>
    <s v="ASFAS-00703D"/>
    <s v="FAS-00703"/>
    <s v="N"/>
    <s v="HOECHOON CHNG"/>
    <s v="SCREW, THRD CUTTING, #2-32X3/8&quot;L, PH PN"/>
    <s v="HARDWARE"/>
    <s v="PENINSULA COMPONENTS, INC."/>
    <s v="PENCOM"/>
    <s v="SC5634"/>
    <n v="7"/>
    <n v="1000"/>
    <n v="334"/>
    <m/>
    <s v="PO"/>
    <m/>
    <n v="0"/>
    <n v="0"/>
    <n v="0"/>
    <n v="0"/>
    <n v="0"/>
    <n v="666"/>
    <n v="0"/>
    <n v="0"/>
    <n v="-666"/>
    <s v="Cannot cover demand"/>
    <n v="0.06"/>
    <m/>
    <n v="-0.06"/>
    <m/>
    <m/>
    <m/>
    <x v="53"/>
    <m/>
    <m/>
    <m/>
    <m/>
    <m/>
    <m/>
    <x v="1"/>
    <x v="2"/>
    <m/>
    <m/>
    <m/>
    <m/>
    <m/>
    <m/>
    <m/>
    <m/>
    <m/>
  </r>
  <r>
    <s v="ASFAS-00708D"/>
    <s v="FAS-00708"/>
    <s v="N"/>
    <s v="HOECHOON CHNG"/>
    <s v="SCREW, THRD FRMG, K30X8MML, PH FL HD, ST"/>
    <s v="HARDWARE"/>
    <s v="PENINSULA COMPONENTS, INC."/>
    <s v="PENCOM"/>
    <s v="SC7197"/>
    <n v="7"/>
    <n v="1000"/>
    <n v="445"/>
    <m/>
    <s v="PO"/>
    <m/>
    <n v="0"/>
    <n v="0"/>
    <n v="0"/>
    <n v="0"/>
    <n v="0"/>
    <n v="555"/>
    <n v="0"/>
    <n v="0"/>
    <n v="-555"/>
    <s v="Cannot cover demand"/>
    <n v="4.8000000000000001E-2"/>
    <m/>
    <n v="-4.8000000000000001E-2"/>
    <m/>
    <m/>
    <m/>
    <x v="53"/>
    <m/>
    <m/>
    <m/>
    <m/>
    <m/>
    <m/>
    <x v="1"/>
    <x v="2"/>
    <m/>
    <m/>
    <m/>
    <m/>
    <m/>
    <m/>
    <m/>
    <m/>
    <m/>
  </r>
  <r>
    <s v="ASFAS-00710"/>
    <s v="FAS-00710"/>
    <s v="N"/>
    <s v="SWEECHENG LIM"/>
    <s v="SCREW, THRD CUTTING, #12-24X16MML, CROSS"/>
    <s v="HARDWARE"/>
    <s v="TEXTRAN INDUSTRIES (PENANG) SDN BHD"/>
    <s v="PENNENG"/>
    <s v="G-66306-ZI REV. B"/>
    <n v="11"/>
    <n v="20000"/>
    <n v="7712"/>
    <m/>
    <s v="PO"/>
    <m/>
    <n v="26135"/>
    <n v="0"/>
    <n v="0"/>
    <n v="26135"/>
    <n v="26135"/>
    <n v="12288"/>
    <n v="7200"/>
    <n v="2700"/>
    <n v="6647"/>
    <s v="Can cover demand"/>
    <n v="8.1299999999999997E-2"/>
    <m/>
    <n v="-8.1299999999999997E-2"/>
    <m/>
    <m/>
    <m/>
    <x v="53"/>
    <m/>
    <m/>
    <m/>
    <m/>
    <m/>
    <m/>
    <x v="1"/>
    <x v="2"/>
    <m/>
    <m/>
    <m/>
    <m/>
    <m/>
    <m/>
    <m/>
    <m/>
    <m/>
  </r>
  <r>
    <s v="ASFAS-00723D"/>
    <s v="FAS-00723"/>
    <s v="N"/>
    <s v="HOECHOON CHNG"/>
    <s v="LATCH,SSD,M.2 BOARD, 2.5MM ABOVE PCB, 98"/>
    <s v="HARDWARE"/>
    <s v="FIVETECH TECHNOLOGY INC."/>
    <s v="FIVETECH"/>
    <s v="520-011-250-10-03-5"/>
    <n v="6"/>
    <n v="1000"/>
    <n v="958"/>
    <m/>
    <s v="PO"/>
    <m/>
    <n v="0"/>
    <n v="0"/>
    <n v="0"/>
    <n v="0"/>
    <n v="0"/>
    <n v="42"/>
    <n v="0"/>
    <n v="0"/>
    <n v="-42"/>
    <s v="Cannot cover demand"/>
    <n v="0.78"/>
    <m/>
    <n v="-0.78"/>
    <m/>
    <m/>
    <m/>
    <x v="53"/>
    <m/>
    <m/>
    <m/>
    <m/>
    <m/>
    <m/>
    <x v="1"/>
    <x v="2"/>
    <m/>
    <m/>
    <m/>
    <m/>
    <m/>
    <m/>
    <m/>
    <m/>
    <m/>
  </r>
  <r>
    <s v="ASFAS-00740"/>
    <s v="FAS-00740"/>
    <s v="N"/>
    <s v="SWEECHENG LIM"/>
    <s v="FAS,SCREW,PAN HEAD PHILLIPS,M3X8 EXT SEM"/>
    <s v="HARDWARE"/>
    <s v="PENINSULA COMPONENTS, INC."/>
    <s v="PENCOM"/>
    <s v="SC2747"/>
    <n v="9"/>
    <n v="1000"/>
    <n v="-1048"/>
    <m/>
    <s v="PO"/>
    <m/>
    <n v="2084"/>
    <n v="0"/>
    <n v="0"/>
    <n v="2084"/>
    <n v="2084"/>
    <n v="2048"/>
    <n v="1200"/>
    <n v="450"/>
    <n v="-1164"/>
    <s v="Cannot cover demand"/>
    <n v="0.05"/>
    <m/>
    <n v="-0.05"/>
    <m/>
    <m/>
    <m/>
    <x v="53"/>
    <m/>
    <m/>
    <m/>
    <m/>
    <m/>
    <m/>
    <x v="1"/>
    <x v="2"/>
    <m/>
    <m/>
    <m/>
    <m/>
    <m/>
    <m/>
    <m/>
    <m/>
    <m/>
  </r>
  <r>
    <s v="ASFAS-05000"/>
    <s v="FAS-05000"/>
    <s v="N"/>
    <s v="SWEECHENG LIM"/>
    <s v="HRDW M3.0-0.5X8MM PPH SQCN"/>
    <s v="HARDWARE"/>
    <s v="PENINSULA COMPONENTS, INC."/>
    <s v="PENCOM"/>
    <s v="SC7134"/>
    <n v="7"/>
    <n v="100000"/>
    <n v="-964300"/>
    <m/>
    <s v="PO"/>
    <m/>
    <n v="543617"/>
    <n v="365000"/>
    <n v="0"/>
    <n v="908617"/>
    <n v="908617"/>
    <n v="1064300"/>
    <n v="485732"/>
    <n v="407077"/>
    <n v="-641415"/>
    <s v="Cannot cover demand"/>
    <n v="7.9000000000000008E-3"/>
    <m/>
    <n v="-7.9000000000000008E-3"/>
    <m/>
    <m/>
    <m/>
    <x v="53"/>
    <m/>
    <m/>
    <m/>
    <m/>
    <m/>
    <m/>
    <x v="1"/>
    <x v="2"/>
    <m/>
    <m/>
    <m/>
    <m/>
    <m/>
    <m/>
    <m/>
    <m/>
    <m/>
  </r>
  <r>
    <s v="ASFAS-05001"/>
    <s v="FAS-05001"/>
    <s v="N"/>
    <s v="SWEECHENG LIM"/>
    <s v="FAS, SCREW, PAN HEAD PHILLIPS, M4X8 SEMS"/>
    <s v="HARDWARE"/>
    <s v="HARDWARE SPECIALTY COMPANY, INC."/>
    <s v="HARDWARESP"/>
    <s v="900135"/>
    <n v="9"/>
    <n v="2000"/>
    <n v="-9166"/>
    <m/>
    <s v="PO"/>
    <m/>
    <n v="13264"/>
    <n v="0"/>
    <n v="0"/>
    <n v="13264"/>
    <n v="13264"/>
    <n v="11166"/>
    <n v="6996"/>
    <n v="4604"/>
    <n v="-4898"/>
    <s v="Cannot cover demand"/>
    <n v="0.02"/>
    <m/>
    <n v="-0.02"/>
    <m/>
    <m/>
    <m/>
    <x v="53"/>
    <m/>
    <m/>
    <m/>
    <m/>
    <m/>
    <m/>
    <x v="1"/>
    <x v="2"/>
    <m/>
    <m/>
    <m/>
    <m/>
    <m/>
    <m/>
    <m/>
    <m/>
    <m/>
  </r>
  <r>
    <s v="ASFAS-05002"/>
    <s v="FAS-05002"/>
    <s v="N"/>
    <s v="SWEECHENG LIM"/>
    <s v="SPE SCR SQUARE CONE SEMS 3MMX10"/>
    <s v="HARDWARE"/>
    <s v="PENINSULA COMPONENTS, INC."/>
    <s v="PENCOM"/>
    <s v="SC6999"/>
    <n v="9"/>
    <n v="10000"/>
    <n v="-72342"/>
    <m/>
    <s v="PO"/>
    <m/>
    <n v="27015"/>
    <n v="44000"/>
    <n v="0"/>
    <n v="71015"/>
    <n v="71015"/>
    <n v="82342"/>
    <n v="44234"/>
    <n v="44394"/>
    <n v="-55561"/>
    <s v="Cannot cover demand"/>
    <n v="8.8999999999999999E-3"/>
    <m/>
    <n v="-8.8999999999999999E-3"/>
    <m/>
    <m/>
    <m/>
    <x v="53"/>
    <m/>
    <m/>
    <m/>
    <m/>
    <m/>
    <m/>
    <x v="1"/>
    <x v="2"/>
    <m/>
    <m/>
    <m/>
    <m/>
    <m/>
    <m/>
    <m/>
    <m/>
    <m/>
  </r>
  <r>
    <s v="ASFAS-05005"/>
    <s v="FAS-05005"/>
    <s v="N"/>
    <s v="SWEECHENG LIM"/>
    <s v="SPE_RVT_SK42H"/>
    <s v="HARDWARE"/>
    <s v="HARDWARE SPECIALTY COMPANY, INC."/>
    <s v="HARDWARE SPECIALTY COMPANY"/>
    <n v="920156"/>
    <n v="9"/>
    <n v="1000"/>
    <n v="696"/>
    <m/>
    <s v="PO"/>
    <m/>
    <n v="1000"/>
    <n v="0"/>
    <n v="0"/>
    <n v="1000"/>
    <n v="1000"/>
    <n v="304"/>
    <n v="0"/>
    <n v="0"/>
    <n v="696"/>
    <s v="Can cover demand"/>
    <n v="0.25"/>
    <m/>
    <n v="-0.25"/>
    <m/>
    <m/>
    <m/>
    <x v="53"/>
    <m/>
    <m/>
    <m/>
    <m/>
    <m/>
    <m/>
    <x v="1"/>
    <x v="2"/>
    <m/>
    <m/>
    <m/>
    <m/>
    <m/>
    <m/>
    <m/>
    <m/>
    <m/>
  </r>
  <r>
    <s v="ASFAS-05051"/>
    <s v="FAS-05051"/>
    <s v="N"/>
    <s v="Siewean Lim"/>
    <s v="HRDW STANDOFF HEX FFM3 11MM"/>
    <s v="HARDWARE"/>
    <s v="HARDWARE SPECIALTY COMPANY, INC."/>
    <s v="HARDWARESP"/>
    <s v="914973"/>
    <n v="7"/>
    <n v="10000"/>
    <n v="-7653"/>
    <m/>
    <s v="PO"/>
    <m/>
    <n v="9314"/>
    <n v="10000"/>
    <n v="0"/>
    <n v="19314"/>
    <n v="19314"/>
    <n v="17653"/>
    <n v="2138"/>
    <n v="2030"/>
    <n v="-477"/>
    <s v="Cannot cover demand"/>
    <n v="9.2399999999999996E-2"/>
    <m/>
    <n v="-9.2399999999999996E-2"/>
    <m/>
    <m/>
    <m/>
    <x v="53"/>
    <m/>
    <m/>
    <m/>
    <m/>
    <m/>
    <m/>
    <x v="1"/>
    <x v="2"/>
    <m/>
    <m/>
    <m/>
    <m/>
    <m/>
    <m/>
    <m/>
    <m/>
    <m/>
  </r>
  <r>
    <s v="ASFAS-05101"/>
    <s v="FAS-05101"/>
    <s v="N"/>
    <s v="SWEECHENG LIM"/>
    <s v="HRDW SCREW PHL PAN SQCN M3.5X6"/>
    <s v="HARDWARE"/>
    <s v="PENINSULA COMPONENTS, INC."/>
    <s v="PENCOM"/>
    <s v="SC4548"/>
    <n v="6"/>
    <n v="5000"/>
    <n v="2928"/>
    <m/>
    <s v="PO"/>
    <m/>
    <n v="2613"/>
    <n v="0"/>
    <n v="0"/>
    <n v="2613"/>
    <n v="2613"/>
    <n v="2072"/>
    <n v="1200"/>
    <n v="1200"/>
    <n v="-659"/>
    <s v="Cannot cover demand"/>
    <n v="0.10395"/>
    <m/>
    <n v="-0.10395"/>
    <m/>
    <m/>
    <m/>
    <x v="53"/>
    <m/>
    <m/>
    <m/>
    <m/>
    <m/>
    <m/>
    <x v="1"/>
    <x v="2"/>
    <m/>
    <m/>
    <m/>
    <m/>
    <m/>
    <m/>
    <m/>
    <m/>
    <m/>
  </r>
  <r>
    <s v="ASGSKT-00222"/>
    <s v="GSKT-00222"/>
    <s v="N"/>
    <s v="SWEECHENG LIM"/>
    <s v="GASKET,FOAM,SILICONE,12.7MM OD,6.35MM ID"/>
    <s v="DIE CUT MATERIALS"/>
    <s v="BOYD CORPORATION"/>
    <s v="BOYD"/>
    <s v="GSKT-00222"/>
    <n v="11"/>
    <n v="1000"/>
    <n v="518"/>
    <m/>
    <s v="PO"/>
    <m/>
    <n v="3141"/>
    <n v="0"/>
    <n v="0"/>
    <n v="3141"/>
    <n v="3141"/>
    <n v="482"/>
    <n v="200"/>
    <n v="135"/>
    <n v="2459"/>
    <s v="Can cover demand"/>
    <n v="0.218"/>
    <m/>
    <n v="-0.218"/>
    <m/>
    <m/>
    <m/>
    <x v="53"/>
    <m/>
    <m/>
    <m/>
    <m/>
    <m/>
    <m/>
    <x v="1"/>
    <x v="2"/>
    <m/>
    <m/>
    <m/>
    <m/>
    <m/>
    <m/>
    <m/>
    <m/>
    <m/>
  </r>
  <r>
    <s v="ASGSKT-00239"/>
    <s v="GSKT-00239"/>
    <s v="N"/>
    <s v="SWEECHENG LIM"/>
    <s v="GASKET, HT840,FOAM,SILICONE,6.5MM OD,3.5"/>
    <s v="DIE CUT MATERIALS"/>
    <s v="BOYD CORPORATION"/>
    <s v="BOYD"/>
    <s v="ARI996-GSKT-00239"/>
    <n v="13"/>
    <n v="2500"/>
    <n v="-14082"/>
    <m/>
    <s v="PO"/>
    <m/>
    <n v="9602"/>
    <n v="7500"/>
    <n v="0"/>
    <n v="17102"/>
    <n v="17102"/>
    <n v="16582"/>
    <n v="573"/>
    <n v="573"/>
    <n v="-53"/>
    <s v="Cannot cover demand"/>
    <n v="0.06"/>
    <m/>
    <n v="-0.06"/>
    <m/>
    <m/>
    <m/>
    <x v="53"/>
    <m/>
    <m/>
    <m/>
    <m/>
    <m/>
    <m/>
    <x v="1"/>
    <x v="2"/>
    <m/>
    <m/>
    <m/>
    <m/>
    <m/>
    <m/>
    <m/>
    <m/>
    <m/>
  </r>
  <r>
    <s v="ASGSKT-00271"/>
    <s v="GSKT-00271"/>
    <s v="N"/>
    <s v="SWEECHENG LIM"/>
    <s v="GASKETS,FOAM,UPPER POINT REYES SNORKEL"/>
    <s v="DIE CUT MATERIALS"/>
    <s v="BOYD CORPORATION"/>
    <s v="BOYD"/>
    <s v="ARI996-GSKT-00271"/>
    <n v="12"/>
    <n v="1000"/>
    <n v="518"/>
    <m/>
    <s v="PO"/>
    <m/>
    <n v="1624"/>
    <n v="0"/>
    <n v="0"/>
    <n v="1624"/>
    <n v="1624"/>
    <n v="482"/>
    <n v="180"/>
    <n v="180"/>
    <n v="962"/>
    <s v="Can cover demand"/>
    <n v="0.76100000000000001"/>
    <m/>
    <n v="-0.76100000000000001"/>
    <m/>
    <m/>
    <m/>
    <x v="53"/>
    <m/>
    <m/>
    <m/>
    <m/>
    <m/>
    <m/>
    <x v="1"/>
    <x v="2"/>
    <m/>
    <m/>
    <m/>
    <m/>
    <m/>
    <m/>
    <m/>
    <m/>
    <m/>
  </r>
  <r>
    <s v="ASGSKT-00272"/>
    <s v="GSKT-00272"/>
    <s v="N"/>
    <s v="SWEECHENG LIM"/>
    <s v="GASKETS,FOAM,LOWER POINT REYES SNORKEL"/>
    <s v="DIE CUT MATERIALS"/>
    <s v="BOYD CORPORATION"/>
    <s v="BOYD"/>
    <s v="ARI996-GSKT-00272"/>
    <n v="12"/>
    <n v="1000"/>
    <n v="495"/>
    <m/>
    <s v="PO"/>
    <m/>
    <n v="348"/>
    <n v="600"/>
    <n v="0"/>
    <n v="948"/>
    <n v="948"/>
    <n v="505"/>
    <n v="180"/>
    <n v="180"/>
    <n v="263"/>
    <s v="Can cover demand"/>
    <n v="0.88200000000000001"/>
    <m/>
    <n v="-0.88200000000000001"/>
    <m/>
    <m/>
    <m/>
    <x v="53"/>
    <m/>
    <m/>
    <m/>
    <m/>
    <m/>
    <m/>
    <x v="1"/>
    <x v="2"/>
    <m/>
    <m/>
    <m/>
    <m/>
    <m/>
    <m/>
    <m/>
    <m/>
    <m/>
  </r>
  <r>
    <s v="ASGSKT-00273"/>
    <s v="GSKT-00273"/>
    <s v="N"/>
    <s v="SWEECHENG LIM"/>
    <s v="GASKETS,FOAM,UPPER,THIN,POINT REYES SNOR"/>
    <s v="DIE CUT MATERIALS"/>
    <s v="BOYD CORPORATION"/>
    <s v="BOYD"/>
    <s v="ARI-GSKT-00273"/>
    <n v="12"/>
    <n v="1000"/>
    <n v="518"/>
    <m/>
    <s v="PO"/>
    <m/>
    <n v="862"/>
    <n v="0"/>
    <n v="0"/>
    <n v="862"/>
    <n v="862"/>
    <n v="482"/>
    <n v="180"/>
    <n v="180"/>
    <n v="200"/>
    <s v="Can cover demand"/>
    <n v="0.10199999999999999"/>
    <m/>
    <n v="-0.10199999999999999"/>
    <m/>
    <m/>
    <m/>
    <x v="53"/>
    <m/>
    <m/>
    <m/>
    <m/>
    <m/>
    <m/>
    <x v="1"/>
    <x v="2"/>
    <m/>
    <m/>
    <m/>
    <m/>
    <m/>
    <m/>
    <m/>
    <m/>
    <m/>
  </r>
  <r>
    <s v="ASGSKT-00274"/>
    <s v="GSKT-00274"/>
    <s v="N"/>
    <s v="SWEECHENG LIM"/>
    <s v="GASKETS,FOAM,LOWER,THIN,POINT REYES SNOR"/>
    <s v="DIE CUT MATERIALS"/>
    <s v="BOYD CORPORATION"/>
    <s v="BOYD"/>
    <s v="ARI996-GSKT-00274"/>
    <n v="13"/>
    <n v="1000"/>
    <n v="495"/>
    <m/>
    <s v="PO"/>
    <m/>
    <n v="637"/>
    <n v="0"/>
    <n v="0"/>
    <n v="637"/>
    <n v="637"/>
    <n v="505"/>
    <n v="180"/>
    <n v="180"/>
    <n v="-48"/>
    <s v="Cannot cover demand"/>
    <n v="1.7290000000000001"/>
    <m/>
    <n v="-1.7290000000000001"/>
    <m/>
    <m/>
    <m/>
    <x v="53"/>
    <m/>
    <m/>
    <m/>
    <m/>
    <m/>
    <m/>
    <x v="1"/>
    <x v="2"/>
    <m/>
    <m/>
    <m/>
    <m/>
    <m/>
    <m/>
    <m/>
    <m/>
    <m/>
  </r>
  <r>
    <s v="ASGSKT-00330-02"/>
    <s v="GSKT-00330-02"/>
    <s v="N"/>
    <s v="SWEECHENG LIM"/>
    <s v="GASKET,FOAM,CALPELLA,BASE SM"/>
    <s v="DIE CUT MATERIALS"/>
    <s v="GLOCOM MARKETING PTE LTD"/>
    <s v="SCHLEGEL"/>
    <s v="GSKT-00330-02-USA"/>
    <n v="9"/>
    <n v="2500"/>
    <n v="1588"/>
    <m/>
    <s v="PO"/>
    <m/>
    <n v="1946"/>
    <n v="0"/>
    <n v="0"/>
    <n v="1946"/>
    <n v="1946"/>
    <n v="912"/>
    <n v="580"/>
    <n v="540"/>
    <n v="454"/>
    <s v="Can cover demand"/>
    <n v="1.58"/>
    <m/>
    <n v="-1.58"/>
    <m/>
    <m/>
    <m/>
    <x v="53"/>
    <m/>
    <m/>
    <m/>
    <m/>
    <m/>
    <m/>
    <x v="1"/>
    <x v="2"/>
    <m/>
    <m/>
    <m/>
    <m/>
    <m/>
    <m/>
    <m/>
    <m/>
    <m/>
  </r>
  <r>
    <s v="ASLBL-00112"/>
    <s v="LBL-00112"/>
    <s v="N"/>
    <s v="Khailih Fang"/>
    <s v="LBL, PCA AND SERIAL NUMBER"/>
    <s v="CUSTOM LABEL"/>
    <s v="CYMMETRIK (SHENZHEN) PRINTING"/>
    <s v="CYMMETRIK"/>
    <s v="LBL-00112"/>
    <n v="4"/>
    <n v="100"/>
    <n v="100"/>
    <m/>
    <s v="PO"/>
    <m/>
    <n v="0"/>
    <n v="0"/>
    <n v="0"/>
    <n v="0"/>
    <n v="0"/>
    <n v="0"/>
    <n v="0"/>
    <n v="0"/>
    <n v="0"/>
    <s v="No demand"/>
    <n v="3.0300000000000001E-2"/>
    <m/>
    <n v="-3.0300000000000001E-2"/>
    <m/>
    <m/>
    <m/>
    <x v="53"/>
    <m/>
    <m/>
    <m/>
    <m/>
    <m/>
    <m/>
    <x v="1"/>
    <x v="2"/>
    <m/>
    <m/>
    <m/>
    <m/>
    <m/>
    <m/>
    <m/>
    <m/>
    <m/>
  </r>
  <r>
    <s v="ASLBL-00206-01"/>
    <s v="LBL-00206-01"/>
    <s v="N"/>
    <s v="Khailih Fang"/>
    <s v="LBL,SERIAL NUMBER ONLY"/>
    <s v="CUSTOM LABEL"/>
    <s v="CYMMETRIK (SHENZHEN) PRINTING"/>
    <s v="CYMMETRIK"/>
    <s v="LBL-00206-01"/>
    <n v="4"/>
    <n v="5000"/>
    <n v="5000"/>
    <m/>
    <s v="PO"/>
    <m/>
    <n v="0"/>
    <n v="0"/>
    <n v="0"/>
    <n v="0"/>
    <n v="0"/>
    <n v="0"/>
    <n v="0"/>
    <n v="0"/>
    <n v="0"/>
    <s v="No demand"/>
    <n v="3.0300000000000001E-2"/>
    <m/>
    <n v="-3.0300000000000001E-2"/>
    <m/>
    <m/>
    <m/>
    <x v="53"/>
    <m/>
    <m/>
    <m/>
    <m/>
    <m/>
    <m/>
    <x v="1"/>
    <x v="2"/>
    <m/>
    <m/>
    <m/>
    <m/>
    <m/>
    <m/>
    <m/>
    <m/>
    <m/>
  </r>
  <r>
    <s v="ASLBL-00207-01"/>
    <s v="LBL-00207-01"/>
    <s v="N"/>
    <s v="SWEECHENG LIM"/>
    <s v="LBL,TOMALES,FRONT PORTS"/>
    <s v="CUSTOM LABEL"/>
    <s v="CYMMETRIK (SHENZHEN) PRINTING"/>
    <s v="CYMMETRIK"/>
    <s v="LBL-00207-01"/>
    <n v="3"/>
    <n v="1000"/>
    <n v="-5609"/>
    <m/>
    <s v="PO"/>
    <m/>
    <n v="5220"/>
    <n v="0"/>
    <n v="0"/>
    <n v="5220"/>
    <n v="5220"/>
    <n v="6609"/>
    <n v="4257"/>
    <n v="3193"/>
    <n v="-5646"/>
    <s v="Cannot cover demand"/>
    <n v="0.28499999999999998"/>
    <m/>
    <n v="-0.28499999999999998"/>
    <m/>
    <m/>
    <m/>
    <x v="53"/>
    <m/>
    <m/>
    <m/>
    <m/>
    <m/>
    <m/>
    <x v="1"/>
    <x v="2"/>
    <m/>
    <m/>
    <m/>
    <m/>
    <m/>
    <m/>
    <m/>
    <m/>
    <m/>
  </r>
  <r>
    <s v="ASLBL-00209-02"/>
    <s v="LBL-00209-02"/>
    <s v="N"/>
    <s v="SWEECHENG LIM"/>
    <s v="LBL,SFP,PORT NUMBERS,2X8 CONNECTOR"/>
    <s v="CUSTOM LABEL"/>
    <s v="CYMMETRIK (SHENZHEN) PRINTING"/>
    <s v="CYMMETRIK"/>
    <s v="LBL-00209-02"/>
    <n v="3"/>
    <n v="10000"/>
    <n v="9108"/>
    <m/>
    <s v="PO"/>
    <m/>
    <n v="9849"/>
    <n v="0"/>
    <n v="0"/>
    <n v="9849"/>
    <n v="9849"/>
    <n v="892"/>
    <n v="422"/>
    <n v="342"/>
    <n v="8535"/>
    <s v="Can cover demand"/>
    <n v="6.7799999999999999E-2"/>
    <m/>
    <n v="-6.7799999999999999E-2"/>
    <m/>
    <m/>
    <m/>
    <x v="53"/>
    <m/>
    <m/>
    <m/>
    <m/>
    <m/>
    <m/>
    <x v="1"/>
    <x v="2"/>
    <m/>
    <m/>
    <m/>
    <m/>
    <m/>
    <m/>
    <m/>
    <m/>
    <m/>
  </r>
  <r>
    <s v="ASLBL-00218-01"/>
    <s v="LBL-00218-01"/>
    <s v="N"/>
    <s v="SWEECHENG LIM"/>
    <s v="LBL,SFP,PORT NUMBERS,49-96"/>
    <s v="CUSTOM LABEL"/>
    <s v="CYMMETRIK (SHENZHEN) PRINTING"/>
    <s v="CYMMETRIK"/>
    <s v="LBL-00218-01"/>
    <n v="3"/>
    <n v="3000"/>
    <n v="2824"/>
    <m/>
    <s v="PO"/>
    <m/>
    <n v="1479"/>
    <n v="0"/>
    <n v="0"/>
    <n v="1479"/>
    <n v="1479"/>
    <n v="176"/>
    <n v="59"/>
    <n v="39"/>
    <n v="1244"/>
    <s v="Can cover demand"/>
    <n v="0.3"/>
    <m/>
    <n v="-0.3"/>
    <m/>
    <m/>
    <m/>
    <x v="53"/>
    <m/>
    <m/>
    <m/>
    <m/>
    <m/>
    <m/>
    <x v="1"/>
    <x v="2"/>
    <m/>
    <m/>
    <m/>
    <m/>
    <m/>
    <m/>
    <m/>
    <m/>
    <m/>
  </r>
  <r>
    <s v="ASLBL-00221-02"/>
    <s v="LBL-00221-02"/>
    <s v="N"/>
    <s v="Obsolete"/>
    <s v="LABEL,RIBBON,TOP"/>
    <s v="CUSTOM LABEL"/>
    <s v="SUNRISE PAPER (M) SDN BHD"/>
    <s v="JABIL"/>
    <s v="LBL-00221-02"/>
    <n v="3"/>
    <n v="500"/>
    <n v="500"/>
    <m/>
    <s v="PO"/>
    <m/>
    <n v="0"/>
    <n v="0"/>
    <n v="0"/>
    <n v="0"/>
    <n v="0"/>
    <n v="0"/>
    <n v="0"/>
    <n v="0"/>
    <n v="0"/>
    <s v="No demand"/>
    <n v="0.6"/>
    <m/>
    <n v="-0.6"/>
    <m/>
    <m/>
    <m/>
    <x v="53"/>
    <m/>
    <m/>
    <m/>
    <m/>
    <m/>
    <m/>
    <x v="1"/>
    <x v="2"/>
    <m/>
    <m/>
    <m/>
    <m/>
    <m/>
    <m/>
    <m/>
    <m/>
    <m/>
  </r>
  <r>
    <s v="ASLBL-00222-01"/>
    <s v="LBL-00222-01"/>
    <s v="N"/>
    <s v="SWEECHENG LIM"/>
    <s v="LABEL,RIBBON,BOTTOM"/>
    <s v="CUSTOM LABEL"/>
    <s v="SUNRISE PAPER (M) SDN BHD"/>
    <s v="SUNRISPAPR"/>
    <s v="LBL-00222-01"/>
    <n v="3"/>
    <n v="5000"/>
    <n v="-655"/>
    <m/>
    <s v="PO"/>
    <m/>
    <n v="2268"/>
    <n v="5000"/>
    <n v="0"/>
    <n v="7268"/>
    <n v="7268"/>
    <n v="5655"/>
    <n v="3781"/>
    <n v="3780"/>
    <n v="-2168"/>
    <s v="Cannot cover demand"/>
    <n v="0.26321"/>
    <m/>
    <n v="-0.26321"/>
    <m/>
    <m/>
    <m/>
    <x v="53"/>
    <m/>
    <m/>
    <m/>
    <m/>
    <m/>
    <m/>
    <x v="1"/>
    <x v="2"/>
    <m/>
    <m/>
    <m/>
    <m/>
    <m/>
    <m/>
    <m/>
    <m/>
    <m/>
  </r>
  <r>
    <s v="ASLBL-00226-01"/>
    <s v="LBL-00226-01"/>
    <s v="N"/>
    <s v="SWEECHENG LIM"/>
    <s v="LBL,EL CAPITAN,MODEL NUMBER"/>
    <s v="CUSTOM LABEL"/>
    <s v="SUNRISE PAPER (M) SDN BHD"/>
    <s v="SUNRISPAPR"/>
    <s v="LBL-00226-01"/>
    <n v="3"/>
    <n v="500"/>
    <n v="500"/>
    <m/>
    <s v="PO"/>
    <m/>
    <n v="100"/>
    <n v="0"/>
    <n v="0"/>
    <n v="100"/>
    <n v="100"/>
    <n v="0"/>
    <n v="0"/>
    <n v="0"/>
    <n v="100"/>
    <s v="No demand"/>
    <n v="0.48"/>
    <m/>
    <n v="-0.48"/>
    <m/>
    <m/>
    <m/>
    <x v="53"/>
    <m/>
    <m/>
    <m/>
    <m/>
    <m/>
    <m/>
    <x v="1"/>
    <x v="2"/>
    <m/>
    <m/>
    <m/>
    <m/>
    <m/>
    <m/>
    <m/>
    <m/>
    <m/>
  </r>
  <r>
    <s v="ASLBL-00227-01"/>
    <s v="LBL-00227-01"/>
    <s v="N"/>
    <s v="SWEECHENG LIM"/>
    <s v="LBL,SFP,PORT NUMBERS,2X6 CONNECTOR,1-24"/>
    <s v="CUSTOM LABEL"/>
    <s v="CYMMETRIK (SHENZHEN) PRINTING"/>
    <s v="CYMMETRIK"/>
    <s v="LBL-00227-01"/>
    <n v="3"/>
    <n v="5000"/>
    <n v="4734"/>
    <m/>
    <s v="PO"/>
    <m/>
    <n v="4664"/>
    <n v="0"/>
    <n v="0"/>
    <n v="4664"/>
    <n v="4664"/>
    <n v="266"/>
    <n v="0"/>
    <n v="0"/>
    <n v="4398"/>
    <s v="Can cover demand"/>
    <n v="0.19"/>
    <m/>
    <n v="-0.19"/>
    <m/>
    <m/>
    <m/>
    <x v="53"/>
    <m/>
    <m/>
    <m/>
    <m/>
    <m/>
    <m/>
    <x v="1"/>
    <x v="2"/>
    <m/>
    <m/>
    <m/>
    <m/>
    <m/>
    <m/>
    <m/>
    <m/>
    <m/>
  </r>
  <r>
    <s v="ASLBL-00228-01"/>
    <s v="LBL-00228-01"/>
    <s v="N"/>
    <s v="SWEECHENG LIM"/>
    <s v="LBL,SFP,PORT NUMBERS,25-52"/>
    <s v="CUSTOM LABEL"/>
    <s v="CYMMETRIK (SHENZHEN) PRINTING"/>
    <s v="CYMMETRIK"/>
    <s v="LBL-00228-01"/>
    <n v="3"/>
    <n v="5000"/>
    <n v="4903"/>
    <m/>
    <s v="PO"/>
    <m/>
    <n v="4144"/>
    <n v="0"/>
    <n v="0"/>
    <n v="4144"/>
    <n v="4144"/>
    <n v="97"/>
    <n v="0"/>
    <n v="0"/>
    <n v="4047"/>
    <s v="Can cover demand"/>
    <n v="0.36"/>
    <m/>
    <n v="-0.36"/>
    <m/>
    <m/>
    <m/>
    <x v="53"/>
    <m/>
    <m/>
    <m/>
    <m/>
    <m/>
    <m/>
    <x v="1"/>
    <x v="2"/>
    <m/>
    <m/>
    <m/>
    <m/>
    <m/>
    <m/>
    <m/>
    <m/>
    <m/>
  </r>
  <r>
    <s v="ASLBL-00236-02"/>
    <s v="LBL-00236-02"/>
    <s v="N"/>
    <s v="Obsolete"/>
    <s v="LABEL,HORSETAIL,MODEL NUMBER"/>
    <s v="CUSTOM LABEL"/>
    <s v="SUNRISE PAPER (M) SDN BHD"/>
    <s v="JABIL"/>
    <s v="LBL-00236-02"/>
    <n v="2"/>
    <n v="500"/>
    <n v="500"/>
    <m/>
    <s v="PO"/>
    <m/>
    <n v="0"/>
    <n v="0"/>
    <n v="0"/>
    <n v="0"/>
    <n v="0"/>
    <n v="0"/>
    <n v="0"/>
    <n v="0"/>
    <n v="0"/>
    <s v="No demand"/>
    <n v="0.82499999999999996"/>
    <m/>
    <n v="-0.82499999999999996"/>
    <m/>
    <m/>
    <m/>
    <x v="53"/>
    <m/>
    <m/>
    <m/>
    <m/>
    <m/>
    <m/>
    <x v="1"/>
    <x v="2"/>
    <m/>
    <m/>
    <m/>
    <m/>
    <m/>
    <m/>
    <m/>
    <m/>
    <m/>
  </r>
  <r>
    <s v="ASLBL-00292-01"/>
    <s v="LBL-00292-01"/>
    <s v="N"/>
    <s v="SWEECHENG LIM"/>
    <s v="LABEL,RIBBON,HANDLE"/>
    <s v="CUSTOM LABEL"/>
    <s v="CYMMETRIK (SHENZHEN) PRINTING"/>
    <s v="CYMMETRIK"/>
    <s v="LBL-00292-01"/>
    <n v="3"/>
    <n v="1000"/>
    <n v="-4655"/>
    <m/>
    <s v="PO"/>
    <m/>
    <n v="3329"/>
    <n v="0"/>
    <n v="0"/>
    <n v="3329"/>
    <n v="3329"/>
    <n v="5655"/>
    <n v="3781"/>
    <n v="3780"/>
    <n v="-6107"/>
    <s v="Cannot cover demand"/>
    <n v="0.23"/>
    <m/>
    <n v="-0.23"/>
    <m/>
    <m/>
    <m/>
    <x v="53"/>
    <m/>
    <m/>
    <m/>
    <m/>
    <m/>
    <m/>
    <x v="1"/>
    <x v="2"/>
    <m/>
    <m/>
    <m/>
    <m/>
    <m/>
    <m/>
    <m/>
    <m/>
    <m/>
  </r>
  <r>
    <s v="ASLBL-00297-01"/>
    <s v="LBL-00297-01"/>
    <s v="N"/>
    <s v="SWEECHENG LIM"/>
    <s v="LBL,MT DAN,MODEL NUMBER"/>
    <s v="CUSTOM LABEL"/>
    <s v="SUNRISE PAPER (M) SDN BHD"/>
    <s v="SUNRISPAPR"/>
    <s v="LBL-00297-01"/>
    <n v="3"/>
    <n v="1000"/>
    <n v="999"/>
    <m/>
    <s v="PO"/>
    <m/>
    <n v="434"/>
    <n v="0"/>
    <n v="0"/>
    <n v="434"/>
    <n v="434"/>
    <n v="1"/>
    <n v="0"/>
    <n v="0"/>
    <n v="433"/>
    <s v="Can cover demand"/>
    <n v="0.48485"/>
    <m/>
    <n v="-0.48485"/>
    <m/>
    <m/>
    <m/>
    <x v="53"/>
    <m/>
    <m/>
    <m/>
    <m/>
    <m/>
    <m/>
    <x v="1"/>
    <x v="2"/>
    <m/>
    <m/>
    <m/>
    <m/>
    <m/>
    <m/>
    <m/>
    <m/>
    <m/>
  </r>
  <r>
    <s v="ASLBL-00299-01"/>
    <s v="LBL-00299-01"/>
    <s v="N"/>
    <s v="SWEECHENG LIM"/>
    <s v="LBL,EAGLE PEAK,MODEL NUMBER"/>
    <s v="CUSTOM LABEL"/>
    <s v="SUNRISE PAPER (M) SDN BHD"/>
    <s v="JABIL"/>
    <s v="LBL-00299-01"/>
    <n v="3"/>
    <n v="1000"/>
    <n v="1000"/>
    <m/>
    <s v="PO"/>
    <m/>
    <n v="915"/>
    <n v="0"/>
    <n v="0"/>
    <n v="915"/>
    <n v="915"/>
    <n v="0"/>
    <n v="0"/>
    <n v="0"/>
    <n v="915"/>
    <s v="No demand"/>
    <n v="0.48"/>
    <m/>
    <n v="-0.48"/>
    <m/>
    <m/>
    <m/>
    <x v="53"/>
    <m/>
    <m/>
    <m/>
    <m/>
    <m/>
    <m/>
    <x v="1"/>
    <x v="2"/>
    <m/>
    <m/>
    <m/>
    <m/>
    <m/>
    <m/>
    <m/>
    <m/>
    <m/>
  </r>
  <r>
    <s v="ASLBL-00326-01"/>
    <s v="LBL-00326-01"/>
    <s v="N"/>
    <s v="SWEECHENG LIM"/>
    <s v="LABEL,PT REYES,LIGHTPIPE,CONN SUPPORT"/>
    <s v="CUSTOM LABEL"/>
    <s v="SUNRISE PAPER (M) SDN BHD"/>
    <s v="JABIL"/>
    <s v="LBL-00326-01"/>
    <n v="3"/>
    <n v="500"/>
    <n v="150"/>
    <m/>
    <s v="PO"/>
    <m/>
    <n v="1170"/>
    <n v="0"/>
    <n v="0"/>
    <n v="1170"/>
    <n v="1170"/>
    <n v="350"/>
    <n v="134"/>
    <n v="69"/>
    <n v="686"/>
    <s v="Can cover demand"/>
    <n v="0.39"/>
    <m/>
    <n v="-0.39"/>
    <m/>
    <m/>
    <m/>
    <x v="53"/>
    <m/>
    <m/>
    <m/>
    <m/>
    <m/>
    <m/>
    <x v="1"/>
    <x v="2"/>
    <m/>
    <m/>
    <m/>
    <m/>
    <m/>
    <m/>
    <m/>
    <m/>
    <m/>
  </r>
  <r>
    <s v="ASLBL-00330-01"/>
    <s v="LBL-00330-01"/>
    <s v="N"/>
    <s v="SWEECHENG LIM"/>
    <s v="LBL,EAGLE PEAK,MODEL NUMBER W/SSD"/>
    <s v="CUSTOM LABEL"/>
    <s v="SUNRISE PAPER (M) SDN BHD"/>
    <s v="SUNRISPAPR"/>
    <s v="LBL-00330-01"/>
    <n v="3"/>
    <n v="100"/>
    <n v="100"/>
    <m/>
    <s v="PO"/>
    <m/>
    <n v="83"/>
    <n v="0"/>
    <n v="0"/>
    <n v="83"/>
    <n v="83"/>
    <n v="0"/>
    <n v="0"/>
    <n v="0"/>
    <n v="83"/>
    <s v="No demand"/>
    <n v="1.6830000000000001"/>
    <m/>
    <n v="-1.6830000000000001"/>
    <m/>
    <m/>
    <m/>
    <x v="53"/>
    <m/>
    <m/>
    <m/>
    <m/>
    <m/>
    <m/>
    <x v="1"/>
    <x v="2"/>
    <m/>
    <m/>
    <m/>
    <m/>
    <m/>
    <m/>
    <m/>
    <m/>
    <m/>
  </r>
  <r>
    <s v="ASLBL-00344-01"/>
    <s v="LBL-00344-01"/>
    <s v="N"/>
    <s v="SWEECHENG LIM"/>
    <s v="LABEL,INSULATOR,QUARTZY"/>
    <s v="CUSTOM LABEL"/>
    <s v="BOYD CORPORATION"/>
    <s v="BOYD"/>
    <s v="LBL-00344-01"/>
    <n v="4"/>
    <n v="1000"/>
    <n v="1000"/>
    <m/>
    <s v="PO"/>
    <m/>
    <n v="864"/>
    <n v="0"/>
    <n v="0"/>
    <n v="864"/>
    <n v="864"/>
    <n v="0"/>
    <n v="0"/>
    <n v="0"/>
    <n v="864"/>
    <s v="No demand"/>
    <n v="0.126"/>
    <m/>
    <n v="-0.126"/>
    <m/>
    <m/>
    <m/>
    <x v="53"/>
    <m/>
    <m/>
    <m/>
    <m/>
    <m/>
    <m/>
    <x v="1"/>
    <x v="2"/>
    <m/>
    <m/>
    <m/>
    <m/>
    <m/>
    <m/>
    <m/>
    <m/>
    <m/>
  </r>
  <r>
    <s v="ASLBL-00354-01"/>
    <s v="LBL-00354-01"/>
    <s v="N"/>
    <s v="SWEECHENG LIM"/>
    <s v="LABEL,PT REYES,DUAL CORD WARNING"/>
    <s v="CUSTOM LABEL"/>
    <s v="SUNRISE PAPER (M) SDN BHD"/>
    <s v="SUNRISPAPR"/>
    <s v="LBL-00354-01"/>
    <n v="3"/>
    <n v="5000"/>
    <n v="-57433"/>
    <m/>
    <s v="PO"/>
    <m/>
    <n v="29514"/>
    <n v="20000"/>
    <n v="0"/>
    <n v="49514"/>
    <n v="49514"/>
    <n v="62433"/>
    <n v="25027"/>
    <n v="24404"/>
    <n v="-37946"/>
    <s v="Cannot cover demand"/>
    <n v="8.5000000000000006E-2"/>
    <m/>
    <n v="-8.5000000000000006E-2"/>
    <m/>
    <m/>
    <m/>
    <x v="53"/>
    <m/>
    <m/>
    <m/>
    <m/>
    <m/>
    <m/>
    <x v="1"/>
    <x v="2"/>
    <m/>
    <m/>
    <m/>
    <m/>
    <m/>
    <m/>
    <m/>
    <m/>
    <m/>
  </r>
  <r>
    <s v="ASLBL-00380-01"/>
    <s v="LBL-00380-01"/>
    <s v="N"/>
    <s v="SWEECHENG LIM"/>
    <s v="LBL EL CORAZON MODEL NUMBER"/>
    <s v="CUSTOM LABEL"/>
    <s v="SUNRISE PAPER (M) SDN BHD"/>
    <s v="SUNRISPAPR"/>
    <s v="LBL-00380-01"/>
    <n v="3"/>
    <n v="100"/>
    <n v="100"/>
    <m/>
    <s v="PO"/>
    <m/>
    <n v="24"/>
    <n v="0"/>
    <n v="0"/>
    <n v="24"/>
    <n v="24"/>
    <n v="0"/>
    <n v="0"/>
    <n v="0"/>
    <n v="24"/>
    <s v="No demand"/>
    <n v="1.782"/>
    <m/>
    <n v="-1.782"/>
    <m/>
    <m/>
    <m/>
    <x v="53"/>
    <m/>
    <m/>
    <m/>
    <m/>
    <m/>
    <m/>
    <x v="1"/>
    <x v="2"/>
    <m/>
    <m/>
    <m/>
    <m/>
    <m/>
    <m/>
    <m/>
    <m/>
    <m/>
  </r>
  <r>
    <s v="ASLBL-00396-01"/>
    <s v="LBL-00396-01"/>
    <s v="N"/>
    <s v="SWEECHENG LIM"/>
    <s v="LBL,OAK,MODEL NUMBER"/>
    <s v="CUSTOM LABEL"/>
    <s v="SUNRISE PAPER (M) SDN BHD"/>
    <s v="SUNRISPAPR"/>
    <s v="LBL-00396-01"/>
    <n v="3"/>
    <n v="200"/>
    <n v="159"/>
    <m/>
    <s v="PO"/>
    <m/>
    <n v="260"/>
    <n v="0"/>
    <n v="0"/>
    <n v="260"/>
    <n v="260"/>
    <n v="41"/>
    <n v="48"/>
    <n v="48"/>
    <n v="171"/>
    <s v="Can cover demand"/>
    <n v="1"/>
    <m/>
    <n v="-1"/>
    <m/>
    <m/>
    <m/>
    <x v="53"/>
    <m/>
    <m/>
    <m/>
    <m/>
    <m/>
    <m/>
    <x v="1"/>
    <x v="2"/>
    <m/>
    <m/>
    <m/>
    <m/>
    <m/>
    <m/>
    <m/>
    <m/>
    <m/>
  </r>
  <r>
    <s v="ASLBL-00397-01"/>
    <s v="LBL-00397-01"/>
    <s v="N"/>
    <s v="SWEECHENG LIM"/>
    <s v="LBL,OAK-SSD,MODEL NUMBER"/>
    <s v="CUSTOM LABEL"/>
    <s v="SUNRISE PAPER (M) SDN BHD"/>
    <s v="SUNRISPAPR"/>
    <s v="LBL-00397-01"/>
    <n v="3"/>
    <n v="500"/>
    <n v="500"/>
    <m/>
    <s v="PO"/>
    <m/>
    <n v="412"/>
    <n v="0"/>
    <n v="0"/>
    <n v="412"/>
    <n v="412"/>
    <n v="0"/>
    <n v="0"/>
    <n v="0"/>
    <n v="412"/>
    <s v="No demand"/>
    <n v="1"/>
    <m/>
    <n v="-1"/>
    <m/>
    <m/>
    <m/>
    <x v="53"/>
    <m/>
    <m/>
    <m/>
    <m/>
    <m/>
    <m/>
    <x v="1"/>
    <x v="2"/>
    <m/>
    <m/>
    <m/>
    <m/>
    <m/>
    <m/>
    <m/>
    <m/>
    <m/>
  </r>
  <r>
    <s v="ASLBL-00456-02"/>
    <s v="LBL-00456-02"/>
    <s v="N"/>
    <s v="SWEECHENG LIM"/>
    <s v="LBL,MENDOCINO,BACK LEFT"/>
    <s v="CUSTOM LABEL"/>
    <s v="CYMMETRIK (SHENZHEN) PRINTING"/>
    <s v="CYMMETRIK"/>
    <s v="LBL-00456-02"/>
    <n v="3"/>
    <n v="10000"/>
    <n v="5393"/>
    <m/>
    <s v="PO"/>
    <m/>
    <n v="6509"/>
    <n v="0"/>
    <n v="0"/>
    <n v="6509"/>
    <n v="6509"/>
    <n v="4607"/>
    <n v="3250"/>
    <n v="2230"/>
    <n v="-1348"/>
    <s v="Cannot cover demand"/>
    <n v="0.56999999999999995"/>
    <m/>
    <n v="-0.56999999999999995"/>
    <m/>
    <m/>
    <m/>
    <x v="53"/>
    <m/>
    <m/>
    <m/>
    <m/>
    <m/>
    <m/>
    <x v="1"/>
    <x v="2"/>
    <m/>
    <m/>
    <m/>
    <m/>
    <m/>
    <m/>
    <m/>
    <m/>
    <m/>
  </r>
  <r>
    <s v="ASLBL-00457-02"/>
    <s v="LBL-00457-02"/>
    <s v="N"/>
    <s v="SWEECHENG LIM"/>
    <s v="LBL,MENDOCINO,BACK RIGHT"/>
    <s v="CUSTOM LABEL"/>
    <s v="CYMMETRIK (SHENZHEN) PRINTING"/>
    <s v="CYMMETRIK"/>
    <s v="LBL-00457-02"/>
    <n v="3"/>
    <n v="5000"/>
    <n v="393"/>
    <m/>
    <s v="PO"/>
    <m/>
    <n v="1356"/>
    <n v="5000"/>
    <n v="0"/>
    <n v="6356"/>
    <n v="6356"/>
    <n v="4607"/>
    <n v="3250"/>
    <n v="2230"/>
    <n v="-1501"/>
    <s v="Cannot cover demand"/>
    <n v="0.71250000000000002"/>
    <m/>
    <n v="-0.71250000000000002"/>
    <m/>
    <m/>
    <m/>
    <x v="53"/>
    <m/>
    <m/>
    <m/>
    <m/>
    <m/>
    <m/>
    <x v="1"/>
    <x v="2"/>
    <m/>
    <m/>
    <m/>
    <m/>
    <m/>
    <m/>
    <m/>
    <m/>
    <m/>
  </r>
  <r>
    <s v="ASLBL-00476-02"/>
    <s v="LBL-00476-02"/>
    <s v="N"/>
    <s v="SWEECHENG LIM"/>
    <s v="LBL,MT HOLMES,MODEL NUMBER"/>
    <s v="CUSTOM LABEL"/>
    <s v="SUNRISE PAPER (M) SDN BHD"/>
    <s v="SUNRISPAPR"/>
    <s v="LBL-00476-02"/>
    <n v="3"/>
    <n v="500"/>
    <n v="414"/>
    <m/>
    <s v="PO"/>
    <m/>
    <n v="1671"/>
    <n v="0"/>
    <n v="0"/>
    <n v="1671"/>
    <n v="1671"/>
    <n v="86"/>
    <n v="50"/>
    <n v="30"/>
    <n v="1535"/>
    <s v="Can cover demand"/>
    <n v="2.8"/>
    <m/>
    <n v="-2.8"/>
    <m/>
    <m/>
    <m/>
    <x v="53"/>
    <m/>
    <m/>
    <m/>
    <m/>
    <m/>
    <m/>
    <x v="1"/>
    <x v="2"/>
    <m/>
    <m/>
    <m/>
    <m/>
    <m/>
    <m/>
    <m/>
    <m/>
    <m/>
  </r>
  <r>
    <s v="ASLBL-00507-01"/>
    <s v="LBL-00507-01"/>
    <s v="N"/>
    <s v="SWEECHENG LIM"/>
    <s v="LBL,RUSSIAN GULCH,BACK LEFT"/>
    <s v="CUSTOM LABEL"/>
    <s v="CYMMETRIK (SHENZHEN) PRINTING"/>
    <s v="CYMMETRIK"/>
    <s v="LBL-00507-01"/>
    <n v="3"/>
    <n v="1000"/>
    <n v="756"/>
    <m/>
    <s v="PO"/>
    <m/>
    <n v="317"/>
    <n v="0"/>
    <n v="0"/>
    <n v="317"/>
    <n v="317"/>
    <n v="244"/>
    <n v="62"/>
    <n v="18"/>
    <n v="11"/>
    <s v="Can cover demand"/>
    <n v="1.1499999999999999"/>
    <m/>
    <n v="-1.1499999999999999"/>
    <m/>
    <m/>
    <m/>
    <x v="53"/>
    <m/>
    <m/>
    <m/>
    <m/>
    <m/>
    <m/>
    <x v="1"/>
    <x v="2"/>
    <m/>
    <m/>
    <m/>
    <m/>
    <m/>
    <m/>
    <m/>
    <m/>
    <m/>
  </r>
  <r>
    <s v="ASLBL-00508-02"/>
    <s v="LBL-00508-02"/>
    <s v="N"/>
    <s v="SWEECHENG LIM"/>
    <s v="LBL,RUSSIAN GULCH,BACK RIGHT"/>
    <s v="CUSTOM LABEL"/>
    <s v="CYMMETRIK (SHENZHEN) PRINTING"/>
    <s v="CYMMETRIK"/>
    <s v="LBL-00508-02"/>
    <n v="3"/>
    <n v="1000"/>
    <n v="756"/>
    <m/>
    <s v="PO"/>
    <m/>
    <n v="520"/>
    <n v="0"/>
    <n v="0"/>
    <n v="520"/>
    <n v="520"/>
    <n v="244"/>
    <n v="62"/>
    <n v="18"/>
    <n v="214"/>
    <s v="Can cover demand"/>
    <n v="0.85"/>
    <m/>
    <n v="-0.85"/>
    <m/>
    <m/>
    <m/>
    <x v="53"/>
    <m/>
    <m/>
    <m/>
    <m/>
    <m/>
    <m/>
    <x v="1"/>
    <x v="2"/>
    <m/>
    <m/>
    <m/>
    <m/>
    <m/>
    <m/>
    <m/>
    <m/>
    <m/>
  </r>
  <r>
    <s v="ASLBL-00520-02"/>
    <s v="LBL-00520-02"/>
    <s v="N"/>
    <s v="SWEECHENG LIM"/>
    <s v="LABEL,OSPREY,TOP"/>
    <s v="CUSTOM LABEL"/>
    <s v="CYMMETRIK (SHENZHEN) PRINTING"/>
    <s v="CYMMETRIK"/>
    <s v="LBL-00520-02"/>
    <n v="3"/>
    <n v="5000"/>
    <n v="248"/>
    <m/>
    <s v="PO"/>
    <m/>
    <n v="4926"/>
    <n v="0"/>
    <n v="0"/>
    <n v="4926"/>
    <n v="4926"/>
    <n v="4752"/>
    <n v="2809"/>
    <n v="2808"/>
    <n v="-2635"/>
    <s v="Cannot cover demand"/>
    <n v="0.7"/>
    <m/>
    <n v="-0.7"/>
    <m/>
    <m/>
    <m/>
    <x v="53"/>
    <m/>
    <m/>
    <m/>
    <m/>
    <m/>
    <m/>
    <x v="1"/>
    <x v="2"/>
    <m/>
    <m/>
    <m/>
    <m/>
    <m/>
    <m/>
    <m/>
    <m/>
    <m/>
  </r>
  <r>
    <s v="ASLBL-00524-03"/>
    <s v="LBL-00524-03"/>
    <s v="N"/>
    <s v="SWEECHENG LIM"/>
    <s v="LBL,M4,RB,FM HANDLE"/>
    <s v="CUSTOM LABEL"/>
    <s v="CYMMETRIK (SHENZHEN) PRINTING"/>
    <s v="CYMMETRIK"/>
    <s v="LBL-00524-03"/>
    <n v="3"/>
    <n v="1000"/>
    <n v="231"/>
    <m/>
    <s v="PO"/>
    <m/>
    <n v="1508"/>
    <n v="0"/>
    <n v="0"/>
    <n v="1508"/>
    <n v="1508"/>
    <n v="769"/>
    <n v="615"/>
    <n v="430"/>
    <n v="124"/>
    <s v="Can cover demand"/>
    <n v="1.36"/>
    <m/>
    <n v="-1.36"/>
    <m/>
    <m/>
    <m/>
    <x v="53"/>
    <m/>
    <m/>
    <m/>
    <m/>
    <m/>
    <m/>
    <x v="1"/>
    <x v="2"/>
    <m/>
    <m/>
    <m/>
    <m/>
    <m/>
    <m/>
    <m/>
    <m/>
    <m/>
  </r>
  <r>
    <s v="ASLBL-00538-02"/>
    <s v="LBL-00538-02"/>
    <s v="N"/>
    <s v="SWEECHENG LIM"/>
    <s v="LBL,OLD FAITHFUL,MODEL NUMBER"/>
    <s v="CUSTOM LABEL"/>
    <s v="SUNRISE PAPER (M) SDN BHD"/>
    <s v="SUNRISPAPR"/>
    <s v="LBL-00538-02"/>
    <n v="3"/>
    <n v="500"/>
    <n v="-469"/>
    <m/>
    <s v="PO"/>
    <m/>
    <n v="438"/>
    <n v="0"/>
    <n v="0"/>
    <n v="438"/>
    <n v="438"/>
    <n v="969"/>
    <n v="920"/>
    <n v="872"/>
    <n v="-1451"/>
    <s v="Cannot cover demand"/>
    <n v="0.56999999999999995"/>
    <m/>
    <n v="-0.56999999999999995"/>
    <m/>
    <m/>
    <m/>
    <x v="53"/>
    <m/>
    <m/>
    <m/>
    <m/>
    <m/>
    <m/>
    <x v="1"/>
    <x v="2"/>
    <m/>
    <m/>
    <m/>
    <m/>
    <m/>
    <m/>
    <m/>
    <m/>
    <m/>
  </r>
  <r>
    <s v="ASLBL-00567-02"/>
    <s v="LBL-00567-02"/>
    <s v="N"/>
    <s v="SWEECHENG LIM"/>
    <s v="LBL,EL CAPITAN J,MODEL NUMBER"/>
    <s v="CUSTOM LABEL"/>
    <s v="SUNRISE PAPER (M) SDN BHD"/>
    <s v="SUNRISPAPR"/>
    <s v="LBL-00567-02"/>
    <n v="3"/>
    <n v="100"/>
    <n v="-274"/>
    <m/>
    <s v="PO"/>
    <m/>
    <n v="208"/>
    <n v="0"/>
    <n v="0"/>
    <n v="208"/>
    <n v="208"/>
    <n v="374"/>
    <n v="50"/>
    <n v="30"/>
    <n v="-216"/>
    <s v="Cannot cover demand"/>
    <n v="2.8"/>
    <m/>
    <n v="-2.8"/>
    <m/>
    <m/>
    <m/>
    <x v="53"/>
    <m/>
    <m/>
    <m/>
    <m/>
    <m/>
    <m/>
    <x v="1"/>
    <x v="2"/>
    <m/>
    <m/>
    <m/>
    <m/>
    <m/>
    <m/>
    <m/>
    <m/>
    <m/>
  </r>
  <r>
    <s v="ASLBL-00570-01"/>
    <s v="LBL-00570-01"/>
    <s v="N"/>
    <s v="SWEECHENG LIM"/>
    <s v="TAPE,DOUBLE COATED,3M 9495LE,12.7MM SQUA"/>
    <s v="CUSTOM LABEL"/>
    <s v="CYMMETRIK (SHENZHEN) PRINTING"/>
    <s v="CYMMETRIK"/>
    <s v="LBL-00570-01"/>
    <n v="3"/>
    <n v="1000"/>
    <n v="-24479"/>
    <m/>
    <s v="PO"/>
    <m/>
    <n v="13558"/>
    <n v="0"/>
    <n v="0"/>
    <n v="13558"/>
    <n v="13558"/>
    <n v="25479"/>
    <n v="14511"/>
    <n v="14071"/>
    <n v="-26432"/>
    <s v="Cannot cover demand"/>
    <n v="3.9100000000000003E-2"/>
    <m/>
    <n v="-3.9100000000000003E-2"/>
    <m/>
    <m/>
    <m/>
    <x v="53"/>
    <m/>
    <m/>
    <m/>
    <m/>
    <m/>
    <m/>
    <x v="1"/>
    <x v="2"/>
    <m/>
    <m/>
    <m/>
    <m/>
    <m/>
    <m/>
    <m/>
    <m/>
    <m/>
  </r>
  <r>
    <s v="ASLBL-00579-01"/>
    <s v="LBL-00579-01"/>
    <s v="N"/>
    <s v="SWEECHENG LIM"/>
    <s v="LBL,ALAMEDA,REAR IO, LIGHT PIPE"/>
    <s v="CUSTOM LABEL"/>
    <s v="BRADY TECHNOLOGY SDN BHD"/>
    <s v="BRADYLBL"/>
    <s v="LBL-00579-01"/>
    <n v="3"/>
    <n v="1000"/>
    <n v="-6869"/>
    <m/>
    <s v="PO"/>
    <m/>
    <n v="3970"/>
    <n v="0"/>
    <n v="0"/>
    <n v="3970"/>
    <n v="3970"/>
    <n v="7869"/>
    <n v="3804"/>
    <n v="3488"/>
    <n v="-7703"/>
    <s v="Cannot cover demand"/>
    <n v="0.375"/>
    <m/>
    <n v="-0.375"/>
    <m/>
    <m/>
    <m/>
    <x v="53"/>
    <m/>
    <m/>
    <m/>
    <m/>
    <m/>
    <m/>
    <x v="1"/>
    <x v="2"/>
    <m/>
    <m/>
    <m/>
    <m/>
    <m/>
    <m/>
    <m/>
    <m/>
    <m/>
  </r>
  <r>
    <s v="ASLBL-00595-01"/>
    <s v="LBL-00595-01"/>
    <s v="N"/>
    <s v="SWEECHENG LIM"/>
    <s v="LBL,PART NUMBER, BLANK, WHITE, 0.75&quot; X 0"/>
    <s v="CUSTOM LABEL"/>
    <s v="CYMMETRIK (SHENZHEN) PRINTING"/>
    <s v="CYMMETRIK"/>
    <s v="LBL-00595-01"/>
    <n v="3"/>
    <n v="20000"/>
    <n v="20000"/>
    <m/>
    <s v="PO"/>
    <m/>
    <n v="40000"/>
    <n v="0"/>
    <n v="0"/>
    <n v="40000"/>
    <n v="40000"/>
    <n v="0"/>
    <n v="0"/>
    <n v="0"/>
    <n v="40000"/>
    <s v="No demand"/>
    <n v="6.8400000000000002E-2"/>
    <m/>
    <n v="-6.8400000000000002E-2"/>
    <m/>
    <m/>
    <m/>
    <x v="53"/>
    <m/>
    <m/>
    <m/>
    <m/>
    <m/>
    <m/>
    <x v="1"/>
    <x v="2"/>
    <m/>
    <m/>
    <m/>
    <m/>
    <m/>
    <m/>
    <m/>
    <m/>
    <m/>
  </r>
  <r>
    <s v="ASLBL-00596-02"/>
    <s v="LBL-00596-02"/>
    <s v="N"/>
    <s v="SWEECHENG LIM"/>
    <s v="LBL,MOUNT DAN J,MODEL NUMBER"/>
    <s v="CUSTOM LABEL"/>
    <s v="SUNRISE PAPER (M) SDN BHD"/>
    <s v="SUNRISPAPR"/>
    <s v="LBL-00596-02"/>
    <n v="3"/>
    <n v="1000"/>
    <n v="768"/>
    <m/>
    <s v="PO"/>
    <m/>
    <n v="609"/>
    <n v="0"/>
    <n v="0"/>
    <n v="609"/>
    <n v="609"/>
    <n v="232"/>
    <n v="50"/>
    <n v="30"/>
    <n v="327"/>
    <s v="Can cover demand"/>
    <n v="0.18"/>
    <m/>
    <n v="-0.18"/>
    <m/>
    <m/>
    <m/>
    <x v="53"/>
    <m/>
    <m/>
    <m/>
    <m/>
    <m/>
    <m/>
    <x v="1"/>
    <x v="2"/>
    <m/>
    <m/>
    <m/>
    <m/>
    <m/>
    <m/>
    <m/>
    <m/>
    <m/>
  </r>
  <r>
    <s v="ASLBL-00625-02"/>
    <s v="LBL-00625-02"/>
    <s v="N"/>
    <s v="SWEECHENG LIM"/>
    <s v="LBL, XBOW CONNECTOR, SPRING INSULATOR"/>
    <s v="CUSTOM LABEL"/>
    <s v="BRADY TECHNOLOGY SDN BHD"/>
    <s v="BRADYLBL"/>
    <s v="LBL-00625-02"/>
    <n v="3"/>
    <n v="5000"/>
    <n v="-77342"/>
    <m/>
    <s v="PO"/>
    <m/>
    <n v="31366"/>
    <n v="20000"/>
    <n v="0"/>
    <n v="51366"/>
    <n v="51366"/>
    <n v="82342"/>
    <n v="46088"/>
    <n v="45856"/>
    <n v="-77064"/>
    <s v="Cannot cover demand"/>
    <n v="0.05"/>
    <m/>
    <n v="-0.05"/>
    <m/>
    <m/>
    <m/>
    <x v="53"/>
    <m/>
    <m/>
    <m/>
    <m/>
    <m/>
    <m/>
    <x v="1"/>
    <x v="2"/>
    <m/>
    <m/>
    <m/>
    <m/>
    <m/>
    <m/>
    <m/>
    <m/>
    <m/>
  </r>
  <r>
    <s v="ASLBL-00629-01"/>
    <s v="LBL-00629-01"/>
    <s v="N"/>
    <s v="SWEECHENG LIM"/>
    <s v="LBL,OLD FAITHFUL WITH SSD,MODEL NUMBER"/>
    <s v="CUSTOM LABEL"/>
    <s v="SUNRISE PAPER (M) SDN BHD"/>
    <s v="SUNRISPAPR"/>
    <s v="LBL-00629-01"/>
    <n v="3"/>
    <n v="1000"/>
    <n v="983"/>
    <m/>
    <s v="PO"/>
    <m/>
    <n v="715"/>
    <n v="0"/>
    <n v="0"/>
    <n v="715"/>
    <n v="715"/>
    <n v="17"/>
    <n v="12"/>
    <n v="12"/>
    <n v="686"/>
    <s v="Can cover demand"/>
    <n v="0.56999999999999995"/>
    <m/>
    <n v="-0.56999999999999995"/>
    <m/>
    <m/>
    <m/>
    <x v="53"/>
    <m/>
    <m/>
    <m/>
    <m/>
    <m/>
    <m/>
    <x v="1"/>
    <x v="2"/>
    <m/>
    <m/>
    <m/>
    <m/>
    <m/>
    <m/>
    <m/>
    <m/>
    <m/>
  </r>
  <r>
    <s v="ASLBL-00632-01"/>
    <s v="LBL-00632-01"/>
    <s v="N"/>
    <s v="SWEECHENG LIM"/>
    <s v="LBL,CLOUDSREST2,MODEL NUMBER"/>
    <s v="CUSTOM LABEL"/>
    <s v="CYMMETRIK (SHENZHEN) PRINTING"/>
    <s v="CYMMETRIK"/>
    <s v="LBL-00632-01"/>
    <n v="3"/>
    <n v="500"/>
    <n v="500"/>
    <m/>
    <s v="PO"/>
    <m/>
    <n v="51"/>
    <n v="0"/>
    <n v="0"/>
    <n v="51"/>
    <n v="51"/>
    <n v="0"/>
    <n v="0"/>
    <n v="0"/>
    <n v="51"/>
    <s v="No demand"/>
    <n v="0.19"/>
    <m/>
    <n v="-0.19"/>
    <m/>
    <m/>
    <m/>
    <x v="53"/>
    <m/>
    <m/>
    <m/>
    <m/>
    <m/>
    <m/>
    <x v="1"/>
    <x v="2"/>
    <m/>
    <m/>
    <m/>
    <m/>
    <m/>
    <m/>
    <m/>
    <m/>
    <m/>
  </r>
  <r>
    <s v="ASLBL-00649-02"/>
    <s v="LBL-00649-02"/>
    <s v="N"/>
    <s v="SWEECHENG LIM"/>
    <s v="582.17ATOR,ALAMEDA,STAT PCA,PROTECTIVE"/>
    <s v="CUSTOM LABEL"/>
    <s v="BOYD CORPORATION"/>
    <s v="BOYD"/>
    <s v="ARI-LBL-00649-02"/>
    <n v="7"/>
    <n v="200"/>
    <n v="-111"/>
    <m/>
    <s v="PO"/>
    <m/>
    <n v="618"/>
    <n v="0"/>
    <n v="0"/>
    <n v="618"/>
    <n v="618"/>
    <n v="311"/>
    <n v="150"/>
    <n v="150"/>
    <n v="157"/>
    <s v="Can cover demand"/>
    <n v="0.54600000000000004"/>
    <m/>
    <n v="-0.54600000000000004"/>
    <m/>
    <m/>
    <m/>
    <x v="53"/>
    <m/>
    <m/>
    <m/>
    <m/>
    <m/>
    <m/>
    <x v="1"/>
    <x v="2"/>
    <m/>
    <m/>
    <m/>
    <m/>
    <m/>
    <m/>
    <m/>
    <m/>
    <m/>
  </r>
  <r>
    <s v="ASLBL-00652-01"/>
    <s v="LBL-00652-01"/>
    <s v="N"/>
    <s v="SWEECHENG LIM"/>
    <s v="LBL,MT QUADRANT,MODEL NUMBER"/>
    <s v="CUSTOM LABEL"/>
    <s v="CYMMETRIK (SHENZHEN) PRINTING"/>
    <s v="LUSTRECAL"/>
    <s v="LBL-00652-01"/>
    <n v="3"/>
    <n v="2000"/>
    <n v="2000"/>
    <m/>
    <s v="PO"/>
    <m/>
    <n v="2000"/>
    <n v="0"/>
    <n v="0"/>
    <n v="2000"/>
    <n v="2000"/>
    <n v="0"/>
    <n v="0"/>
    <n v="0"/>
    <n v="2000"/>
    <s v="No demand"/>
    <n v="0.26"/>
    <m/>
    <n v="-0.26"/>
    <m/>
    <m/>
    <m/>
    <x v="53"/>
    <m/>
    <m/>
    <m/>
    <m/>
    <m/>
    <m/>
    <x v="1"/>
    <x v="2"/>
    <m/>
    <m/>
    <m/>
    <m/>
    <m/>
    <m/>
    <m/>
    <m/>
    <m/>
  </r>
  <r>
    <s v="ASLBL-00681-02"/>
    <s v="LBL-00681-02"/>
    <s v="N"/>
    <s v="SWEECHENG LIM"/>
    <s v="LBL,MT HAYNES 36 BASE,MODEL NUMBER"/>
    <s v="CUSTOM LABEL"/>
    <s v="CYMMETRIK (SHENZHEN) PRINTING"/>
    <s v="CYMMETRIK"/>
    <s v="LBL-00681-02"/>
    <n v="3"/>
    <n v="2000"/>
    <n v="-836"/>
    <m/>
    <s v="PO"/>
    <m/>
    <n v="1251"/>
    <n v="0"/>
    <n v="0"/>
    <n v="1251"/>
    <n v="1251"/>
    <n v="2836"/>
    <n v="681"/>
    <n v="825"/>
    <n v="-2266"/>
    <s v="Cannot cover demand"/>
    <n v="0.12"/>
    <m/>
    <n v="-0.12"/>
    <m/>
    <m/>
    <m/>
    <x v="53"/>
    <m/>
    <m/>
    <m/>
    <m/>
    <m/>
    <m/>
    <x v="1"/>
    <x v="2"/>
    <m/>
    <m/>
    <m/>
    <m/>
    <m/>
    <m/>
    <m/>
    <m/>
    <m/>
  </r>
  <r>
    <s v="ASLBL-00688-02"/>
    <s v="LBL-00688-02"/>
    <s v="N"/>
    <s v="SWEECHENG LIM"/>
    <s v="LBL,MT HAYNES 18 BASE,MODEL NUMBER"/>
    <s v="CUSTOM LABEL"/>
    <s v="CYMMETRIK (SHENZHEN) PRINTING"/>
    <s v="CYMMETRIK"/>
    <s v="LBL-00688-02"/>
    <n v="3"/>
    <n v="200"/>
    <n v="200"/>
    <m/>
    <s v="PO"/>
    <m/>
    <n v="114"/>
    <n v="0"/>
    <n v="0"/>
    <n v="114"/>
    <n v="114"/>
    <n v="0"/>
    <n v="0"/>
    <n v="0"/>
    <n v="114"/>
    <s v="No demand"/>
    <n v="1.25"/>
    <m/>
    <n v="-1.25"/>
    <m/>
    <m/>
    <m/>
    <x v="53"/>
    <m/>
    <m/>
    <m/>
    <m/>
    <m/>
    <m/>
    <x v="1"/>
    <x v="2"/>
    <m/>
    <m/>
    <m/>
    <m/>
    <m/>
    <m/>
    <m/>
    <m/>
    <m/>
  </r>
  <r>
    <s v="ASLBL-00693-01"/>
    <s v="LBL-00693-01"/>
    <s v="N"/>
    <s v="SWEECHENG LIM"/>
    <s v="KOREA COMPLIANCE LABEL, KCC, YL, GEN 3,"/>
    <s v="CUSTOM LABEL"/>
    <s v="CYMMETRIK (SHENZHEN) PRINTING"/>
    <s v="CYMMETRIK"/>
    <s v="LBL-00693-01"/>
    <n v="3"/>
    <n v="5000"/>
    <n v="-1251"/>
    <m/>
    <s v="PO"/>
    <m/>
    <n v="2980"/>
    <n v="5000"/>
    <n v="0"/>
    <n v="7980"/>
    <n v="7980"/>
    <n v="6251"/>
    <n v="3067"/>
    <n v="3153"/>
    <n v="-1338"/>
    <s v="Cannot cover demand"/>
    <n v="0.14249999999999999"/>
    <m/>
    <n v="-0.14249999999999999"/>
    <m/>
    <m/>
    <m/>
    <x v="53"/>
    <m/>
    <m/>
    <m/>
    <m/>
    <m/>
    <m/>
    <x v="1"/>
    <x v="2"/>
    <m/>
    <m/>
    <m/>
    <m/>
    <m/>
    <m/>
    <m/>
    <m/>
    <m/>
  </r>
  <r>
    <s v="ASLBL-00702-01"/>
    <s v="LBL-00702-01"/>
    <s v="N"/>
    <s v="SWEECHENG LIM"/>
    <s v="LBL,YL,MT QUADRANT PLUS,MODEL NUMBER"/>
    <s v="CUSTOM LABEL"/>
    <s v="CYMMETRIK (SHENZHEN) PRINTING"/>
    <s v="CYMMETRIK"/>
    <s v="LBL-00702-01"/>
    <n v="3"/>
    <n v="1000"/>
    <n v="174"/>
    <m/>
    <s v="PO"/>
    <m/>
    <n v="905"/>
    <n v="0"/>
    <n v="0"/>
    <n v="905"/>
    <n v="905"/>
    <n v="826"/>
    <n v="735"/>
    <n v="735"/>
    <n v="-656"/>
    <s v="Cannot cover demand"/>
    <n v="0.45"/>
    <m/>
    <n v="-0.45"/>
    <m/>
    <m/>
    <m/>
    <x v="53"/>
    <m/>
    <m/>
    <m/>
    <m/>
    <m/>
    <m/>
    <x v="1"/>
    <x v="2"/>
    <m/>
    <m/>
    <m/>
    <m/>
    <m/>
    <m/>
    <m/>
    <m/>
    <m/>
  </r>
  <r>
    <s v="ASLBL-00710-02"/>
    <s v="LBL-00710-02"/>
    <s v="N"/>
    <s v="SWEECHENG LIM"/>
    <s v="LBL,NICE,MODEL NUMBER,INTERIM"/>
    <s v="CUSTOM LABEL"/>
    <s v="CYMMETRIK (SHENZHEN) PRINTING"/>
    <s v="CYMMETRIK"/>
    <s v="LBL-00710-02"/>
    <n v="3"/>
    <n v="1000"/>
    <n v="1000"/>
    <m/>
    <s v="PO"/>
    <m/>
    <n v="104"/>
    <n v="0"/>
    <n v="0"/>
    <n v="104"/>
    <n v="104"/>
    <n v="0"/>
    <n v="0"/>
    <n v="0"/>
    <n v="104"/>
    <s v="No demand"/>
    <n v="0.4"/>
    <m/>
    <n v="-0.4"/>
    <m/>
    <m/>
    <m/>
    <x v="53"/>
    <m/>
    <m/>
    <m/>
    <m/>
    <m/>
    <m/>
    <x v="1"/>
    <x v="2"/>
    <m/>
    <m/>
    <m/>
    <m/>
    <m/>
    <m/>
    <m/>
    <m/>
    <m/>
  </r>
  <r>
    <s v="ASLBL-00722-01"/>
    <s v="LBL-00722-01"/>
    <s v="N"/>
    <s v="SWEECHENG LIM"/>
    <s v="LBL,SUPERVISOR,MSX,MODEL NUMBER"/>
    <s v="CUSTOM LABEL"/>
    <s v="SUNRISE PAPER (M) SDN BHD"/>
    <s v="SUNRISPAPR"/>
    <s v="LBL-00722-01"/>
    <n v="3"/>
    <n v="1000"/>
    <n v="907"/>
    <m/>
    <s v="PO"/>
    <m/>
    <n v="18"/>
    <n v="0"/>
    <n v="0"/>
    <n v="18"/>
    <n v="18"/>
    <n v="93"/>
    <n v="0"/>
    <n v="0"/>
    <n v="-75"/>
    <s v="Cannot cover demand"/>
    <n v="0.45"/>
    <m/>
    <n v="-0.45"/>
    <m/>
    <m/>
    <m/>
    <x v="53"/>
    <m/>
    <m/>
    <m/>
    <m/>
    <m/>
    <m/>
    <x v="1"/>
    <x v="2"/>
    <m/>
    <m/>
    <m/>
    <m/>
    <m/>
    <m/>
    <m/>
    <m/>
    <m/>
  </r>
  <r>
    <s v="ASLBL-00723-01"/>
    <s v="LBL-00723-01"/>
    <s v="N"/>
    <s v="SWEECHENG LIM"/>
    <s v="LBL,SUPERVISOR WITH SSD,MSX,MODEL NUMBER"/>
    <s v="CUSTOM LABEL"/>
    <s v="CYMMETRIK (SHENZHEN) PRINTING"/>
    <s v="CYMMETRIK"/>
    <s v="LBL-00723-01"/>
    <n v="3"/>
    <n v="2000"/>
    <n v="1993"/>
    <m/>
    <s v="PO"/>
    <m/>
    <n v="1841"/>
    <n v="0"/>
    <n v="0"/>
    <n v="1841"/>
    <n v="1841"/>
    <n v="7"/>
    <n v="0"/>
    <n v="0"/>
    <n v="1834"/>
    <s v="Can cover demand"/>
    <n v="0.45"/>
    <m/>
    <n v="-0.45"/>
    <m/>
    <m/>
    <m/>
    <x v="53"/>
    <m/>
    <m/>
    <m/>
    <m/>
    <m/>
    <m/>
    <x v="1"/>
    <x v="2"/>
    <m/>
    <m/>
    <m/>
    <m/>
    <m/>
    <m/>
    <m/>
    <m/>
    <m/>
  </r>
  <r>
    <s v="ASLBL-00728-02"/>
    <s v="LBL-00728-02"/>
    <s v="N"/>
    <s v="SWEECHENG LIM"/>
    <s v="LBL,YL,MT DAN PLUS BK-STAT,MODEL NUMBER"/>
    <s v="CUSTOM LABEL"/>
    <s v="CYMMETRIK (SHENZHEN) PRINTING"/>
    <s v="CYMMETRIK"/>
    <s v="LBL-00728-02"/>
    <n v="3"/>
    <n v="1000"/>
    <n v="959"/>
    <m/>
    <s v="PO"/>
    <m/>
    <n v="24"/>
    <n v="0"/>
    <n v="0"/>
    <n v="24"/>
    <n v="24"/>
    <n v="41"/>
    <n v="30"/>
    <n v="30"/>
    <n v="-47"/>
    <s v="Cannot cover demand"/>
    <n v="0.45"/>
    <m/>
    <n v="-0.45"/>
    <m/>
    <m/>
    <m/>
    <x v="53"/>
    <m/>
    <m/>
    <m/>
    <m/>
    <m/>
    <m/>
    <x v="1"/>
    <x v="2"/>
    <m/>
    <m/>
    <m/>
    <m/>
    <m/>
    <m/>
    <m/>
    <m/>
    <m/>
  </r>
  <r>
    <s v="ASLBL-00736-01"/>
    <s v="LBL-00736-01"/>
    <s v="N"/>
    <s v="SWEECHENG LIM"/>
    <s v="LBL,YL,MT HAYNES 36 STAT,MODEL NUMBER"/>
    <s v="CUSTOM LABEL"/>
    <s v="CYMMETRIK (SHENZHEN) PRINTING"/>
    <s v="CYMMETRIK"/>
    <s v="LBL-00736-01"/>
    <n v="3"/>
    <n v="5000"/>
    <n v="5000"/>
    <m/>
    <s v="PO"/>
    <m/>
    <n v="3417"/>
    <n v="0"/>
    <n v="0"/>
    <n v="3417"/>
    <n v="3417"/>
    <n v="0"/>
    <n v="40"/>
    <n v="42"/>
    <n v="3377"/>
    <s v="Can cover demand"/>
    <n v="0.75"/>
    <m/>
    <n v="-0.75"/>
    <m/>
    <m/>
    <m/>
    <x v="53"/>
    <m/>
    <m/>
    <m/>
    <m/>
    <m/>
    <m/>
    <x v="1"/>
    <x v="2"/>
    <m/>
    <m/>
    <m/>
    <m/>
    <m/>
    <m/>
    <m/>
    <m/>
    <m/>
  </r>
  <r>
    <s v="ASLBL-00744-01"/>
    <s v="LBL-00744-01"/>
    <s v="N"/>
    <s v="SWEECHENG LIM"/>
    <s v="LBL,WHEATLAND-STAT,MODEL NUMBER"/>
    <s v="CUSTOM LABEL"/>
    <s v="CYMMETRIK (SHENZHEN) PRINTING"/>
    <s v="CYMMETRIK"/>
    <s v="LBL-00744-01"/>
    <n v="3"/>
    <n v="1000"/>
    <n v="973"/>
    <m/>
    <s v="PO"/>
    <m/>
    <n v="443"/>
    <n v="0"/>
    <n v="0"/>
    <n v="443"/>
    <n v="443"/>
    <n v="27"/>
    <n v="0"/>
    <n v="0"/>
    <n v="416"/>
    <s v="Can cover demand"/>
    <n v="0.4"/>
    <m/>
    <n v="-0.4"/>
    <m/>
    <m/>
    <m/>
    <x v="53"/>
    <m/>
    <m/>
    <m/>
    <m/>
    <m/>
    <m/>
    <x v="1"/>
    <x v="2"/>
    <m/>
    <m/>
    <m/>
    <m/>
    <m/>
    <m/>
    <m/>
    <m/>
    <m/>
  </r>
  <r>
    <s v="ASLBL-00760-01"/>
    <s v="LBL-00760-01"/>
    <s v="N"/>
    <s v="SWEECHENG LIM"/>
    <s v="LBL,YL,MT QUADRANT PLUS STAT,MODEL NUMBE"/>
    <s v="CUSTOM LABEL"/>
    <s v="CYMMETRIK (SHENZHEN) PRINTING"/>
    <s v="CYMMETRIK"/>
    <s v="LBL-00760-01"/>
    <n v="3"/>
    <n v="1000"/>
    <n v="792"/>
    <m/>
    <s v="PO"/>
    <m/>
    <n v="312"/>
    <n v="0"/>
    <n v="0"/>
    <n v="312"/>
    <n v="312"/>
    <n v="208"/>
    <n v="0"/>
    <n v="0"/>
    <n v="104"/>
    <s v="Can cover demand"/>
    <n v="0.43"/>
    <m/>
    <n v="-0.43"/>
    <m/>
    <m/>
    <m/>
    <x v="53"/>
    <m/>
    <m/>
    <m/>
    <m/>
    <m/>
    <m/>
    <x v="1"/>
    <x v="2"/>
    <m/>
    <m/>
    <m/>
    <m/>
    <m/>
    <m/>
    <m/>
    <m/>
    <m/>
  </r>
  <r>
    <s v="ASLBL-00765-01"/>
    <s v="LBL-00765-01"/>
    <s v="N"/>
    <s v="SWEECHENG LIM"/>
    <s v="LABEL,GRATON+ STAT, MODEL NUMBER"/>
    <s v="CUSTOM LABEL"/>
    <s v="CYMMETRIK (SHENZHEN) PRINTING"/>
    <s v="CYMMETRIK"/>
    <s v="LBL-00765-01"/>
    <n v="3"/>
    <n v="1000"/>
    <n v="549"/>
    <m/>
    <s v="PO"/>
    <m/>
    <n v="497"/>
    <n v="0"/>
    <n v="0"/>
    <n v="497"/>
    <n v="497"/>
    <n v="451"/>
    <n v="262"/>
    <n v="162"/>
    <n v="-216"/>
    <s v="Cannot cover demand"/>
    <n v="0.42"/>
    <m/>
    <n v="-0.42"/>
    <m/>
    <m/>
    <m/>
    <x v="53"/>
    <m/>
    <m/>
    <m/>
    <m/>
    <m/>
    <m/>
    <x v="1"/>
    <x v="2"/>
    <m/>
    <m/>
    <m/>
    <m/>
    <m/>
    <m/>
    <m/>
    <m/>
    <m/>
  </r>
  <r>
    <s v="ASLBL-00766-01"/>
    <s v="LBL-00766-01"/>
    <s v="N"/>
    <s v="SWEECHENG LIM"/>
    <s v="LABEL,GRATON+ SR, MODEL NUMBER"/>
    <s v="CUSTOM LABEL"/>
    <s v="CYMMETRIK (SHENZHEN) PRINTING"/>
    <s v="CYMMETRIK"/>
    <s v="LBL-00766-01"/>
    <n v="3"/>
    <n v="1000"/>
    <n v="292"/>
    <m/>
    <s v="PO"/>
    <m/>
    <n v="904"/>
    <n v="0"/>
    <n v="0"/>
    <n v="904"/>
    <n v="904"/>
    <n v="708"/>
    <n v="324"/>
    <n v="324"/>
    <n v="-128"/>
    <s v="Cannot cover demand"/>
    <n v="0.42"/>
    <m/>
    <n v="-0.42"/>
    <m/>
    <m/>
    <m/>
    <x v="53"/>
    <m/>
    <m/>
    <m/>
    <m/>
    <m/>
    <m/>
    <x v="1"/>
    <x v="2"/>
    <m/>
    <m/>
    <m/>
    <m/>
    <m/>
    <m/>
    <m/>
    <m/>
    <m/>
  </r>
  <r>
    <s v="ASLBL-00768-03"/>
    <s v="LBL-00768-03"/>
    <s v="N"/>
    <s v="SWEECHENG LIM"/>
    <s v="LBL,MARIN,PIEDMONT,MODEL NUMBER"/>
    <s v="CUSTOM LABEL"/>
    <s v="CYMMETRIK (SHENZHEN) PRINTING"/>
    <s v="CYMMETRIK"/>
    <s v="LBL-00768-03"/>
    <n v="3"/>
    <n v="1000"/>
    <n v="239"/>
    <m/>
    <s v="PO"/>
    <m/>
    <n v="582"/>
    <n v="0"/>
    <n v="0"/>
    <n v="582"/>
    <n v="582"/>
    <n v="761"/>
    <n v="603"/>
    <n v="603"/>
    <n v="-782"/>
    <s v="Cannot cover demand"/>
    <n v="0.55000000000000004"/>
    <m/>
    <n v="-0.55000000000000004"/>
    <m/>
    <m/>
    <m/>
    <x v="53"/>
    <m/>
    <m/>
    <m/>
    <m/>
    <m/>
    <m/>
    <x v="1"/>
    <x v="2"/>
    <m/>
    <m/>
    <m/>
    <m/>
    <m/>
    <m/>
    <m/>
    <m/>
    <m/>
  </r>
  <r>
    <s v="ASLBL-00780-01"/>
    <s v="LBL-00780-01"/>
    <s v="N"/>
    <s v="SWEECHENG LIM"/>
    <s v="LBL,WOODACRE-STAT+, MODEL NUMBER"/>
    <s v="CUSTOM LABEL"/>
    <s v="CYMMETRIK (SHENZHEN) PRINTING"/>
    <s v="CYMMETRIK"/>
    <s v="LBL-00780-01"/>
    <n v="3"/>
    <n v="1000"/>
    <n v="740"/>
    <m/>
    <s v="PO"/>
    <m/>
    <n v="643"/>
    <n v="0"/>
    <n v="0"/>
    <n v="643"/>
    <n v="643"/>
    <n v="260"/>
    <n v="90"/>
    <n v="90"/>
    <n v="293"/>
    <s v="Can cover demand"/>
    <n v="0.35"/>
    <m/>
    <n v="-0.35"/>
    <m/>
    <m/>
    <m/>
    <x v="53"/>
    <m/>
    <m/>
    <m/>
    <m/>
    <m/>
    <m/>
    <x v="1"/>
    <x v="2"/>
    <m/>
    <m/>
    <m/>
    <m/>
    <m/>
    <m/>
    <m/>
    <m/>
    <m/>
  </r>
  <r>
    <s v="ASLBL-00782-01"/>
    <s v="LBL-00782-01"/>
    <s v="N"/>
    <s v="SWEECHENG LIM"/>
    <s v="LBL,WOODACRE+, MODEL NUMBER"/>
    <s v="CUSTOM LABEL"/>
    <s v="CYMMETRIK (SHENZHEN) PRINTING"/>
    <s v="CYMMETRIK"/>
    <s v="LBL-00782-01"/>
    <n v="3"/>
    <n v="1000"/>
    <n v="798"/>
    <m/>
    <s v="PO"/>
    <m/>
    <n v="121"/>
    <n v="500"/>
    <n v="0"/>
    <n v="621"/>
    <n v="621"/>
    <n v="202"/>
    <n v="90"/>
    <n v="90"/>
    <n v="329"/>
    <s v="Can cover demand"/>
    <n v="0.35"/>
    <m/>
    <n v="-0.35"/>
    <m/>
    <m/>
    <m/>
    <x v="53"/>
    <m/>
    <m/>
    <m/>
    <m/>
    <m/>
    <m/>
    <x v="1"/>
    <x v="2"/>
    <m/>
    <m/>
    <m/>
    <m/>
    <m/>
    <m/>
    <m/>
    <m/>
    <m/>
  </r>
  <r>
    <s v="ASLBL-00783-01"/>
    <s v="LBL-00783-01"/>
    <s v="N"/>
    <s v="SWEECHENG LIM"/>
    <s v="LBL,WOODACRE+ BK, MODEL NUMBER"/>
    <s v="CUSTOM LABEL"/>
    <s v="CYMMETRIK (SHENZHEN) PRINTING"/>
    <s v="CYMMETRIK"/>
    <s v="LBL-00783-01"/>
    <n v="3"/>
    <n v="1000"/>
    <n v="983"/>
    <m/>
    <s v="PO"/>
    <m/>
    <n v="1002"/>
    <n v="0"/>
    <n v="0"/>
    <n v="1002"/>
    <n v="1002"/>
    <n v="17"/>
    <n v="0"/>
    <n v="0"/>
    <n v="985"/>
    <s v="Can cover demand"/>
    <n v="0.35"/>
    <m/>
    <n v="-0.35"/>
    <m/>
    <m/>
    <m/>
    <x v="53"/>
    <m/>
    <m/>
    <m/>
    <m/>
    <m/>
    <m/>
    <x v="1"/>
    <x v="2"/>
    <m/>
    <m/>
    <m/>
    <m/>
    <m/>
    <m/>
    <m/>
    <m/>
    <m/>
  </r>
  <r>
    <s v="ASLBL-00784-01"/>
    <s v="LBL-00784-01"/>
    <s v="N"/>
    <s v="SWEECHENG LIM"/>
    <s v="LBL,YL,MT HAYNES 36 STAT BK,MODEL NUMBER"/>
    <s v="CUSTOM LABEL"/>
    <s v="CYMMETRIK (SHENZHEN) PRINTING"/>
    <s v="CYMMETRIK"/>
    <s v="LBL-00784-01"/>
    <n v="3"/>
    <n v="1000"/>
    <n v="966"/>
    <m/>
    <s v="PO"/>
    <m/>
    <n v="633"/>
    <n v="0"/>
    <n v="0"/>
    <n v="633"/>
    <n v="633"/>
    <n v="34"/>
    <n v="24"/>
    <n v="24"/>
    <n v="575"/>
    <s v="Can cover demand"/>
    <n v="0.45"/>
    <m/>
    <n v="-0.45"/>
    <m/>
    <m/>
    <m/>
    <x v="53"/>
    <m/>
    <m/>
    <m/>
    <m/>
    <m/>
    <m/>
    <x v="1"/>
    <x v="2"/>
    <m/>
    <m/>
    <m/>
    <m/>
    <m/>
    <m/>
    <m/>
    <m/>
    <m/>
  </r>
  <r>
    <s v="ASLBL-00785-01"/>
    <s v="LBL-00785-01"/>
    <s v="N"/>
    <s v="SWEECHENG LIM"/>
    <s v="LBL, WHEATLAND, MODEL NUMBER"/>
    <s v="CUSTOM LABEL"/>
    <s v="CYMMETRIK (SHENZHEN) PRINTING"/>
    <s v="CYMMETRIK"/>
    <s v="LBL-00785-01"/>
    <n v="3"/>
    <n v="1000"/>
    <n v="-391"/>
    <m/>
    <s v="PO"/>
    <m/>
    <n v="663"/>
    <n v="2500"/>
    <n v="0"/>
    <n v="3163"/>
    <n v="3163"/>
    <n v="1391"/>
    <n v="759"/>
    <n v="784"/>
    <n v="1013"/>
    <s v="Can cover demand"/>
    <n v="0.33250000000000002"/>
    <m/>
    <n v="-0.33250000000000002"/>
    <m/>
    <m/>
    <m/>
    <x v="53"/>
    <m/>
    <m/>
    <m/>
    <m/>
    <m/>
    <m/>
    <x v="1"/>
    <x v="2"/>
    <m/>
    <m/>
    <m/>
    <m/>
    <m/>
    <m/>
    <m/>
    <m/>
    <m/>
  </r>
  <r>
    <s v="ASLBL-00786-01"/>
    <s v="LBL-00786-01"/>
    <s v="N"/>
    <s v="SWEECHENG LIM"/>
    <s v="LABEL, GARDENA, MODEL NUMBER"/>
    <s v="CUSTOM LABEL"/>
    <s v="CYMMETRIK (SHENZHEN) PRINTING"/>
    <s v="CYMMETRIK"/>
    <s v="LBL-00786-01"/>
    <n v="3"/>
    <n v="1000"/>
    <n v="860"/>
    <m/>
    <s v="PO"/>
    <m/>
    <n v="4160"/>
    <n v="0"/>
    <n v="0"/>
    <n v="4160"/>
    <n v="4160"/>
    <n v="140"/>
    <n v="165"/>
    <n v="165"/>
    <n v="3855"/>
    <s v="Can cover demand"/>
    <n v="0.48"/>
    <m/>
    <n v="-0.48"/>
    <m/>
    <m/>
    <m/>
    <x v="53"/>
    <m/>
    <m/>
    <m/>
    <m/>
    <m/>
    <m/>
    <x v="1"/>
    <x v="2"/>
    <m/>
    <m/>
    <m/>
    <m/>
    <m/>
    <m/>
    <m/>
    <m/>
    <m/>
  </r>
  <r>
    <s v="ASLBL-00788-01D"/>
    <s v="LBL-00788-01"/>
    <s v="N"/>
    <s v="RACHEL TAM"/>
    <s v="LBL,MT HAYNES XL,MODEL NUMBER"/>
    <s v="CUSTOM LABEL"/>
    <s v="CYMMETRIK (SHENZHEN) PRINTING"/>
    <s v="CYMMETRIK"/>
    <s v="LBL-00788-01"/>
    <n v="3"/>
    <n v="1000"/>
    <n v="1000"/>
    <m/>
    <s v="PO"/>
    <m/>
    <n v="0"/>
    <n v="0"/>
    <n v="0"/>
    <n v="0"/>
    <n v="0"/>
    <n v="0"/>
    <n v="0"/>
    <n v="0"/>
    <n v="0"/>
    <s v="No demand"/>
    <n v="0.54"/>
    <m/>
    <n v="-0.54"/>
    <m/>
    <m/>
    <m/>
    <x v="53"/>
    <m/>
    <m/>
    <m/>
    <m/>
    <m/>
    <m/>
    <x v="1"/>
    <x v="2"/>
    <m/>
    <m/>
    <m/>
    <m/>
    <m/>
    <m/>
    <m/>
    <m/>
    <m/>
  </r>
  <r>
    <s v="ASLBL-00797-02"/>
    <s v="LBL-00797-02"/>
    <s v="N"/>
    <s v="SWEECHENG LIM"/>
    <s v="LBL, YELLOWSTONE, IRIS, FM HANDLE"/>
    <s v="CUSTOM LABEL"/>
    <s v="CYMMETRIK (SHENZHEN) PRINTING"/>
    <s v="CYMMETRIK"/>
    <s v="LBL-00797-02"/>
    <n v="3"/>
    <n v="1000"/>
    <n v="487"/>
    <m/>
    <s v="PO"/>
    <m/>
    <n v="561"/>
    <n v="0"/>
    <n v="0"/>
    <n v="561"/>
    <n v="561"/>
    <n v="513"/>
    <n v="504"/>
    <n v="504"/>
    <n v="-456"/>
    <s v="Cannot cover demand"/>
    <n v="0.74"/>
    <m/>
    <n v="-0.74"/>
    <m/>
    <m/>
    <m/>
    <x v="53"/>
    <m/>
    <m/>
    <m/>
    <m/>
    <m/>
    <m/>
    <x v="1"/>
    <x v="2"/>
    <m/>
    <m/>
    <m/>
    <m/>
    <m/>
    <m/>
    <m/>
    <m/>
    <m/>
  </r>
  <r>
    <s v="ASLBL-00811-01"/>
    <s v="LBL-00811-01"/>
    <s v="N"/>
    <s v="SWEECHENG LIM"/>
    <s v="LBL,TEHAMA,GLENHAVEN BK,MODEL NUMBER"/>
    <s v="CUSTOM LABEL"/>
    <s v="CYMMETRIK (SHENZHEN) PRINTING"/>
    <s v="CYMMETRIK"/>
    <s v="LBL-00811-01"/>
    <n v="3"/>
    <n v="1000"/>
    <n v="889"/>
    <m/>
    <s v="PO"/>
    <m/>
    <n v="900"/>
    <n v="0"/>
    <n v="0"/>
    <n v="900"/>
    <n v="900"/>
    <n v="111"/>
    <n v="57"/>
    <n v="51"/>
    <n v="732"/>
    <s v="Can cover demand"/>
    <n v="0.55000000000000004"/>
    <m/>
    <n v="-0.55000000000000004"/>
    <m/>
    <m/>
    <m/>
    <x v="53"/>
    <m/>
    <m/>
    <m/>
    <m/>
    <m/>
    <m/>
    <x v="1"/>
    <x v="2"/>
    <m/>
    <m/>
    <m/>
    <m/>
    <m/>
    <m/>
    <m/>
    <m/>
    <m/>
  </r>
  <r>
    <s v="ASLBL-00815-01"/>
    <s v="LBL-00815-01"/>
    <s v="N"/>
    <s v="SWEECHENG LIM"/>
    <s v="LBL,TEHAMA,GLENHAVEN STAT,MODEL NUMBER"/>
    <s v="CUSTOM LABEL"/>
    <s v="CYMMETRIK (SHENZHEN) PRINTING"/>
    <s v="CYMMETRIK"/>
    <s v="LBL-00815-01"/>
    <n v="3"/>
    <n v="1000"/>
    <n v="731"/>
    <m/>
    <s v="PO"/>
    <m/>
    <n v="101"/>
    <n v="1000"/>
    <n v="0"/>
    <n v="1101"/>
    <n v="1101"/>
    <n v="269"/>
    <n v="168"/>
    <n v="170"/>
    <n v="664"/>
    <s v="Can cover demand"/>
    <n v="0.55000000000000004"/>
    <m/>
    <n v="-0.55000000000000004"/>
    <m/>
    <m/>
    <m/>
    <x v="53"/>
    <m/>
    <m/>
    <m/>
    <m/>
    <m/>
    <m/>
    <x v="1"/>
    <x v="2"/>
    <m/>
    <m/>
    <m/>
    <m/>
    <m/>
    <m/>
    <m/>
    <m/>
    <m/>
  </r>
  <r>
    <s v="ASLBL-00816-01"/>
    <s v="LBL-00816-01"/>
    <s v="N"/>
    <s v="SWEECHENG LIM"/>
    <s v="LBL, CALPELLA, TOP, BLANK LABEL"/>
    <s v="CUSTOM LABEL"/>
    <s v="CYMMETRIK (SHENZHEN) PRINTING"/>
    <s v="CYMMETRIK"/>
    <s v="LBL-00816-01"/>
    <n v="3"/>
    <n v="5000"/>
    <n v="4544"/>
    <m/>
    <s v="PO"/>
    <m/>
    <n v="2567"/>
    <n v="0"/>
    <n v="0"/>
    <n v="2567"/>
    <n v="2567"/>
    <n v="456"/>
    <n v="290"/>
    <n v="270"/>
    <n v="1821"/>
    <s v="Can cover demand"/>
    <n v="0.41199999999999998"/>
    <m/>
    <n v="-0.41199999999999998"/>
    <m/>
    <m/>
    <m/>
    <x v="53"/>
    <m/>
    <m/>
    <m/>
    <m/>
    <m/>
    <m/>
    <x v="1"/>
    <x v="2"/>
    <m/>
    <m/>
    <m/>
    <m/>
    <m/>
    <m/>
    <m/>
    <m/>
    <m/>
  </r>
  <r>
    <s v="ASLBL-00818-01"/>
    <s v="LBL-00818-01"/>
    <s v="N"/>
    <s v="RACHEL TAM"/>
    <s v="LBL, CYPRESS-4-TTH ID LABEL"/>
    <s v="CUSTOM LABEL"/>
    <s v="CYMMETRIK (SHENZHEN) PRINTING"/>
    <s v="CYMMETRIK"/>
    <s v="LBL-00818-01"/>
    <n v="3"/>
    <n v="1000"/>
    <n v="1000"/>
    <m/>
    <s v="PO"/>
    <m/>
    <n v="0"/>
    <n v="0"/>
    <n v="0"/>
    <n v="0"/>
    <n v="0"/>
    <n v="0"/>
    <n v="0"/>
    <n v="0"/>
    <n v="0"/>
    <s v="No demand"/>
    <n v="1.38"/>
    <m/>
    <n v="-1.38"/>
    <m/>
    <m/>
    <m/>
    <x v="53"/>
    <m/>
    <m/>
    <m/>
    <m/>
    <m/>
    <m/>
    <x v="1"/>
    <x v="2"/>
    <m/>
    <m/>
    <m/>
    <m/>
    <m/>
    <m/>
    <m/>
    <m/>
    <m/>
  </r>
  <r>
    <s v="ASLBL-00819-01"/>
    <s v="LBL-00819-01"/>
    <s v="N"/>
    <s v="RACHEL TAM"/>
    <s v="LBL, CYPRESS-8-TTH ID LABEL"/>
    <s v="CUSTOM LABEL"/>
    <s v="CYMMETRIK (SHENZHEN) PRINTING"/>
    <s v="CYMMETRIK"/>
    <s v="LBL-00819-01"/>
    <n v="3"/>
    <n v="1000"/>
    <n v="1000"/>
    <m/>
    <s v="PO"/>
    <m/>
    <n v="0"/>
    <n v="0"/>
    <n v="0"/>
    <n v="0"/>
    <n v="0"/>
    <n v="0"/>
    <n v="0"/>
    <n v="0"/>
    <n v="0"/>
    <s v="No demand"/>
    <n v="1.5"/>
    <m/>
    <n v="-1.5"/>
    <m/>
    <m/>
    <m/>
    <x v="53"/>
    <m/>
    <m/>
    <m/>
    <m/>
    <m/>
    <m/>
    <x v="1"/>
    <x v="2"/>
    <m/>
    <m/>
    <m/>
    <m/>
    <m/>
    <m/>
    <m/>
    <m/>
    <m/>
  </r>
  <r>
    <s v="ASLBL-00824-01"/>
    <s v="LBL-00824-01"/>
    <s v="N"/>
    <s v="SWEECHENG LIM"/>
    <s v="KOREA COMPLIANCE LABEL,KCC,Y4 FABRIC MOD"/>
    <s v="CUSTOM LABEL"/>
    <s v="CYMMETRIK (SHENZHEN) PRINTING"/>
    <s v="CYMMETRIK"/>
    <s v="LBL-00824-01"/>
    <n v="3"/>
    <n v="1000"/>
    <n v="-265"/>
    <m/>
    <s v="PO"/>
    <m/>
    <n v="1207"/>
    <n v="0"/>
    <n v="0"/>
    <n v="1207"/>
    <n v="1207"/>
    <n v="1265"/>
    <n v="1119"/>
    <n v="934"/>
    <n v="-1177"/>
    <s v="Cannot cover demand"/>
    <n v="0.19"/>
    <m/>
    <n v="-0.19"/>
    <m/>
    <m/>
    <m/>
    <x v="53"/>
    <m/>
    <m/>
    <m/>
    <m/>
    <m/>
    <m/>
    <x v="1"/>
    <x v="2"/>
    <m/>
    <m/>
    <m/>
    <m/>
    <m/>
    <m/>
    <m/>
    <m/>
    <m/>
  </r>
  <r>
    <s v="ASLBL-00825-01"/>
    <s v="LBL-00825-01"/>
    <s v="N"/>
    <s v="SWEECHENG LIM"/>
    <s v="KOREA COMPLIANCE LABEL,KCC,YL SUP MODULE"/>
    <s v="CUSTOM LABEL"/>
    <s v="CYMMETRIK (SHENZHEN) PRINTING"/>
    <s v="CYMMETRIK"/>
    <s v="LBL-00825-01"/>
    <n v="3"/>
    <n v="1000"/>
    <n v="-86"/>
    <m/>
    <s v="PO"/>
    <m/>
    <n v="660"/>
    <n v="0"/>
    <n v="0"/>
    <n v="660"/>
    <n v="660"/>
    <n v="1086"/>
    <n v="932"/>
    <n v="884"/>
    <n v="-1358"/>
    <s v="Cannot cover demand"/>
    <n v="0.2"/>
    <m/>
    <n v="-0.2"/>
    <m/>
    <m/>
    <m/>
    <x v="53"/>
    <m/>
    <m/>
    <m/>
    <m/>
    <m/>
    <m/>
    <x v="1"/>
    <x v="2"/>
    <m/>
    <m/>
    <m/>
    <m/>
    <m/>
    <m/>
    <m/>
    <m/>
    <m/>
  </r>
  <r>
    <s v="ASLBL-00826-01"/>
    <s v="LBL-00826-01"/>
    <s v="N"/>
    <s v="SWEECHENG LIM"/>
    <s v="KOREA COMPLIANCE LABEL,KCC,Y8 FABRIC MOD"/>
    <s v="CUSTOM LABEL"/>
    <s v="CYMMETRIK (SHENZHEN) PRINTING"/>
    <s v="CYMMETRIK"/>
    <s v="LBL-00826-01"/>
    <n v="3"/>
    <n v="1000"/>
    <n v="-4655"/>
    <m/>
    <s v="PO"/>
    <m/>
    <n v="4357"/>
    <n v="0"/>
    <n v="0"/>
    <n v="4357"/>
    <n v="4357"/>
    <n v="5655"/>
    <n v="3781"/>
    <n v="3780"/>
    <n v="-5079"/>
    <s v="Cannot cover demand"/>
    <n v="0.19"/>
    <m/>
    <n v="-0.19"/>
    <m/>
    <m/>
    <m/>
    <x v="53"/>
    <m/>
    <m/>
    <m/>
    <m/>
    <m/>
    <m/>
    <x v="1"/>
    <x v="2"/>
    <m/>
    <m/>
    <m/>
    <m/>
    <m/>
    <m/>
    <m/>
    <m/>
    <m/>
  </r>
  <r>
    <s v="ASLBL-00827-01"/>
    <s v="LBL-00827-01"/>
    <s v="N"/>
    <s v="SWEECHENG LIM"/>
    <s v="KOREA COMPLIANCE LABEL,KCC,Y12 FABRIC MO"/>
    <s v="CUSTOM LABEL"/>
    <s v="CYMMETRIK (SHENZHEN) PRINTING"/>
    <s v="CYMMETRIK"/>
    <s v="LBL-00827-01"/>
    <n v="3"/>
    <n v="1000"/>
    <n v="1000"/>
    <m/>
    <s v="PO"/>
    <m/>
    <n v="460"/>
    <n v="0"/>
    <n v="0"/>
    <n v="460"/>
    <n v="460"/>
    <n v="0"/>
    <n v="0"/>
    <n v="0"/>
    <n v="460"/>
    <s v="No demand"/>
    <n v="0.2"/>
    <m/>
    <n v="-0.2"/>
    <m/>
    <m/>
    <m/>
    <x v="53"/>
    <m/>
    <m/>
    <m/>
    <m/>
    <m/>
    <m/>
    <x v="1"/>
    <x v="2"/>
    <m/>
    <m/>
    <m/>
    <m/>
    <m/>
    <m/>
    <m/>
    <m/>
    <m/>
  </r>
  <r>
    <s v="ASLBL-00833-01"/>
    <s v="LBL-00833-01"/>
    <s v="N"/>
    <s v="SWEECHENG LIM"/>
    <s v="LBL,TALMAGE BK,MODEL NUMBER"/>
    <s v="CUSTOM LABEL"/>
    <s v="CYMMETRIK (SHENZHEN) PRINTING"/>
    <s v="CYMMETRIK"/>
    <s v="LBL-00833-01"/>
    <n v="3"/>
    <n v="1000"/>
    <n v="803"/>
    <m/>
    <s v="PO"/>
    <m/>
    <n v="385"/>
    <n v="0"/>
    <n v="0"/>
    <n v="385"/>
    <n v="385"/>
    <n v="197"/>
    <n v="90"/>
    <n v="90"/>
    <n v="98"/>
    <s v="Can cover demand"/>
    <n v="0.55000000000000004"/>
    <m/>
    <n v="-0.55000000000000004"/>
    <m/>
    <m/>
    <m/>
    <x v="53"/>
    <m/>
    <m/>
    <m/>
    <m/>
    <m/>
    <m/>
    <x v="1"/>
    <x v="2"/>
    <m/>
    <m/>
    <m/>
    <m/>
    <m/>
    <m/>
    <m/>
    <m/>
    <m/>
  </r>
  <r>
    <s v="ASLBL-00851-01"/>
    <s v="LBL-00851-01"/>
    <s v="N"/>
    <s v="SWEECHENG LIM"/>
    <s v="LBL,BURRO HILL,FRONT PANEL"/>
    <s v="CUSTOM LABEL"/>
    <s v="CYMMETRIK (SHENZHEN) PRINTING"/>
    <s v="CYMMETRIK"/>
    <s v="LBL-00851-01"/>
    <n v="3"/>
    <n v="1000"/>
    <n v="924"/>
    <m/>
    <s v="PO"/>
    <m/>
    <n v="883"/>
    <n v="0"/>
    <n v="0"/>
    <n v="883"/>
    <n v="883"/>
    <n v="76"/>
    <n v="0"/>
    <n v="0"/>
    <n v="807"/>
    <s v="Can cover demand"/>
    <n v="1.1000000000000001"/>
    <m/>
    <n v="-1.1000000000000001"/>
    <m/>
    <m/>
    <m/>
    <x v="53"/>
    <m/>
    <m/>
    <m/>
    <m/>
    <m/>
    <m/>
    <x v="1"/>
    <x v="2"/>
    <m/>
    <m/>
    <m/>
    <m/>
    <m/>
    <m/>
    <m/>
    <m/>
    <m/>
  </r>
  <r>
    <s v="ASLBL-00853-01"/>
    <s v="LBL-00853-01"/>
    <s v="N"/>
    <s v="SWEECHENG LIM"/>
    <s v="LBL,TEHAMA,RED BLUFF,MODEL NUMBER"/>
    <s v="CUSTOM LABEL"/>
    <s v="CYMMETRIK (SHENZHEN) PRINTING"/>
    <s v="CYMMETRIK"/>
    <s v="LBL-00853-01"/>
    <n v="3"/>
    <n v="1000"/>
    <n v="935"/>
    <m/>
    <s v="PO"/>
    <m/>
    <n v="983"/>
    <n v="0"/>
    <n v="0"/>
    <n v="983"/>
    <n v="983"/>
    <n v="65"/>
    <n v="30"/>
    <n v="30"/>
    <n v="888"/>
    <s v="Can cover demand"/>
    <n v="0.55000000000000004"/>
    <m/>
    <n v="-0.55000000000000004"/>
    <m/>
    <m/>
    <m/>
    <x v="53"/>
    <m/>
    <m/>
    <m/>
    <m/>
    <m/>
    <m/>
    <x v="1"/>
    <x v="2"/>
    <m/>
    <m/>
    <m/>
    <m/>
    <m/>
    <m/>
    <m/>
    <m/>
    <m/>
  </r>
  <r>
    <s v="ASM60-LBL-00854-01"/>
    <s v="LBL-00854-01"/>
    <s v="N"/>
    <s v="PIEKCHENG GOH"/>
    <s v="LBL,BLK,WHT,0.5&quot;X0.25&quot;,XF-782"/>
    <s v="CUSTOM LABEL"/>
    <s v="SUNRISE PAPER (M) SDN BHD"/>
    <s v="SUNRISE PAPER (M) SDN BHD"/>
    <s v="LBL-00854-01"/>
    <n v="1"/>
    <n v="1000"/>
    <n v="-2662"/>
    <m/>
    <s v="PO"/>
    <m/>
    <n v="6000"/>
    <n v="0"/>
    <n v="0"/>
    <n v="6000"/>
    <n v="6000"/>
    <n v="3662"/>
    <n v="6310"/>
    <n v="0"/>
    <n v="-3972"/>
    <s v="Cannot cover demand"/>
    <n v="7.0000000000000007E-2"/>
    <m/>
    <n v="-7.0000000000000007E-2"/>
    <m/>
    <m/>
    <m/>
    <x v="53"/>
    <m/>
    <m/>
    <m/>
    <m/>
    <m/>
    <m/>
    <x v="1"/>
    <x v="2"/>
    <m/>
    <m/>
    <m/>
    <m/>
    <m/>
    <m/>
    <m/>
    <m/>
    <m/>
  </r>
  <r>
    <s v="ASLBL-00862-02"/>
    <s v="LBL-00862-02"/>
    <s v="N"/>
    <s v="SWEECHENG LIM"/>
    <s v="LBL,BLACKHAWK-P,FRONT, MODEL NUMBER"/>
    <s v="CUSTOM LABEL"/>
    <s v="CYMMETRIK (SHENZHEN) PRINTING"/>
    <s v="CYMMETRIK"/>
    <s v="LBL-00862-02"/>
    <n v="3"/>
    <n v="1000"/>
    <n v="887"/>
    <m/>
    <s v="PO"/>
    <m/>
    <n v="1424"/>
    <n v="0"/>
    <n v="0"/>
    <n v="1424"/>
    <n v="1424"/>
    <n v="113"/>
    <n v="150"/>
    <n v="150"/>
    <n v="1161"/>
    <s v="Can cover demand"/>
    <n v="0.6"/>
    <m/>
    <n v="-0.6"/>
    <m/>
    <m/>
    <m/>
    <x v="53"/>
    <m/>
    <m/>
    <m/>
    <m/>
    <m/>
    <m/>
    <x v="1"/>
    <x v="2"/>
    <m/>
    <m/>
    <m/>
    <m/>
    <m/>
    <m/>
    <m/>
    <m/>
    <m/>
  </r>
  <r>
    <s v="ASLBL-00863-01"/>
    <s v="LBL-00863-01"/>
    <s v="N"/>
    <s v="SWEECHENG LIM"/>
    <s v="LBL,BLACKHAWK,FRONT,PORT NUMBERS"/>
    <s v="CUSTOM LABEL"/>
    <s v="CYMMETRIK (SHENZHEN) PRINTING"/>
    <s v="CYMMETRIK"/>
    <s v="LBL-00863-01"/>
    <n v="3"/>
    <n v="1000"/>
    <n v="887"/>
    <m/>
    <s v="PO"/>
    <m/>
    <n v="569"/>
    <n v="0"/>
    <n v="0"/>
    <n v="569"/>
    <n v="569"/>
    <n v="113"/>
    <n v="150"/>
    <n v="150"/>
    <n v="306"/>
    <s v="Can cover demand"/>
    <n v="0.62"/>
    <m/>
    <n v="-0.62"/>
    <m/>
    <m/>
    <m/>
    <x v="53"/>
    <m/>
    <m/>
    <m/>
    <m/>
    <m/>
    <m/>
    <x v="1"/>
    <x v="2"/>
    <m/>
    <m/>
    <m/>
    <m/>
    <m/>
    <m/>
    <m/>
    <m/>
    <m/>
  </r>
  <r>
    <s v="ASLBL-00864-02"/>
    <s v="LBL-00864-02"/>
    <s v="N"/>
    <s v="SWEECHENG LIM"/>
    <s v="LBL,BLACKHAWK-P,FRONT,STATUS"/>
    <s v="CUSTOM LABEL"/>
    <s v="CYMMETRIK (SHENZHEN) PRINTING"/>
    <s v="CYMMETRIK"/>
    <s v="LBL-00864-02"/>
    <n v="3"/>
    <n v="1000"/>
    <n v="887"/>
    <m/>
    <s v="PO"/>
    <m/>
    <n v="1424"/>
    <n v="0"/>
    <n v="0"/>
    <n v="1424"/>
    <n v="1424"/>
    <n v="113"/>
    <n v="150"/>
    <n v="150"/>
    <n v="1161"/>
    <s v="Can cover demand"/>
    <n v="0.64"/>
    <m/>
    <n v="-0.64"/>
    <m/>
    <m/>
    <m/>
    <x v="53"/>
    <m/>
    <m/>
    <m/>
    <m/>
    <m/>
    <m/>
    <x v="1"/>
    <x v="2"/>
    <m/>
    <m/>
    <m/>
    <m/>
    <m/>
    <m/>
    <m/>
    <m/>
    <m/>
  </r>
  <r>
    <s v="ASLBL-00871-01"/>
    <s v="LBL-00871-01"/>
    <s v="N"/>
    <s v="SWEECHENG LIM"/>
    <s v="LBL,SPERRY,STATUS,GL"/>
    <s v="CUSTOM LABEL"/>
    <s v="CYMMETRIK (SHENZHEN) PRINTING"/>
    <s v="CYMMETRIK"/>
    <s v="LBL-00871-01"/>
    <n v="3"/>
    <n v="10000"/>
    <n v="-4701"/>
    <m/>
    <s v="PO"/>
    <m/>
    <n v="11463"/>
    <n v="0"/>
    <n v="0"/>
    <n v="11463"/>
    <n v="11463"/>
    <n v="14701"/>
    <n v="9720"/>
    <n v="3685"/>
    <n v="-12958"/>
    <s v="Cannot cover demand"/>
    <n v="0.25"/>
    <m/>
    <n v="-0.25"/>
    <m/>
    <m/>
    <m/>
    <x v="53"/>
    <m/>
    <m/>
    <m/>
    <m/>
    <m/>
    <m/>
    <x v="1"/>
    <x v="2"/>
    <m/>
    <m/>
    <m/>
    <m/>
    <m/>
    <m/>
    <m/>
    <m/>
    <m/>
  </r>
  <r>
    <s v="ASLBL-00879-01"/>
    <s v="LBL-00879-01"/>
    <s v="N"/>
    <s v="SWEECHENG LIM"/>
    <s v="LBL,LC EJECTOR HANDLE,GL"/>
    <s v="CUSTOM LABEL"/>
    <s v="CYMMETRIK (SHENZHEN) PRINTING"/>
    <s v="CYMMETRIK"/>
    <s v="LBL-00879-01"/>
    <n v="3"/>
    <n v="10000"/>
    <n v="-4701"/>
    <m/>
    <s v="PO"/>
    <m/>
    <n v="17425"/>
    <n v="0"/>
    <n v="0"/>
    <n v="17425"/>
    <n v="17425"/>
    <n v="14701"/>
    <n v="9720"/>
    <n v="3685"/>
    <n v="-6996"/>
    <s v="Cannot cover demand"/>
    <n v="0.19"/>
    <m/>
    <n v="-0.19"/>
    <m/>
    <m/>
    <m/>
    <x v="53"/>
    <m/>
    <m/>
    <m/>
    <m/>
    <m/>
    <m/>
    <x v="1"/>
    <x v="2"/>
    <m/>
    <m/>
    <m/>
    <m/>
    <m/>
    <m/>
    <m/>
    <m/>
    <m/>
  </r>
  <r>
    <s v="ASLBL-00884-01"/>
    <s v="LBL-00884-01"/>
    <s v="N"/>
    <s v="SWEECHENG LIM"/>
    <s v="LBL,DAWSON,STATUS"/>
    <s v="CUSTOM LABEL"/>
    <s v="CYMMETRIK (SHENZHEN) PRINTING"/>
    <s v="CYMMETRIK"/>
    <s v="LBL-00884-01"/>
    <n v="3"/>
    <n v="1000"/>
    <n v="-959"/>
    <m/>
    <s v="PO"/>
    <m/>
    <n v="1114"/>
    <n v="0"/>
    <n v="0"/>
    <n v="1114"/>
    <n v="1114"/>
    <n v="1959"/>
    <n v="1320"/>
    <n v="535"/>
    <n v="-2165"/>
    <s v="Cannot cover demand"/>
    <n v="0.52"/>
    <m/>
    <n v="-0.52"/>
    <m/>
    <m/>
    <m/>
    <x v="53"/>
    <m/>
    <m/>
    <m/>
    <m/>
    <m/>
    <m/>
    <x v="1"/>
    <x v="2"/>
    <m/>
    <m/>
    <m/>
    <m/>
    <m/>
    <m/>
    <m/>
    <m/>
    <m/>
  </r>
  <r>
    <s v="ASLBL-00885-03"/>
    <s v="LBL-00885-03"/>
    <s v="N"/>
    <s v="SWEECHENG LIM"/>
    <s v="LBL, LC MODEL NUM, GL"/>
    <s v="CUSTOM LABEL"/>
    <s v="CYMMETRIK (SHENZHEN) PRINTING"/>
    <s v="CYMMETRIK"/>
    <s v="LBL-00885-03"/>
    <n v="3"/>
    <n v="5000"/>
    <n v="-9701"/>
    <m/>
    <s v="PO"/>
    <m/>
    <n v="13924"/>
    <n v="0"/>
    <n v="0"/>
    <n v="13924"/>
    <n v="13924"/>
    <n v="14701"/>
    <n v="9720"/>
    <n v="3685"/>
    <n v="-10497"/>
    <s v="Cannot cover demand"/>
    <n v="0.3135"/>
    <m/>
    <n v="-0.3135"/>
    <m/>
    <m/>
    <m/>
    <x v="53"/>
    <m/>
    <m/>
    <m/>
    <m/>
    <m/>
    <m/>
    <x v="1"/>
    <x v="2"/>
    <m/>
    <m/>
    <m/>
    <m/>
    <m/>
    <m/>
    <m/>
    <m/>
    <m/>
  </r>
  <r>
    <s v="ASLBL-00886-01"/>
    <s v="LBL-00886-01"/>
    <s v="N"/>
    <s v="SWEECHENG LIM"/>
    <s v="LBL, SUP MODEL NUM,GL"/>
    <s v="CUSTOM LABEL"/>
    <s v="CYMMETRIK (SHENZHEN) PRINTING"/>
    <s v="CYMMETRIK"/>
    <s v="LBL-00886-01"/>
    <n v="3"/>
    <n v="5000"/>
    <n v="3041"/>
    <m/>
    <s v="PO"/>
    <m/>
    <n v="3409"/>
    <n v="0"/>
    <n v="0"/>
    <n v="3409"/>
    <n v="3409"/>
    <n v="1959"/>
    <n v="1320"/>
    <n v="535"/>
    <n v="130"/>
    <s v="Can cover demand"/>
    <n v="0.3135"/>
    <m/>
    <n v="-0.3135"/>
    <m/>
    <m/>
    <m/>
    <x v="53"/>
    <m/>
    <m/>
    <m/>
    <m/>
    <m/>
    <m/>
    <x v="1"/>
    <x v="2"/>
    <m/>
    <m/>
    <m/>
    <m/>
    <m/>
    <m/>
    <m/>
    <m/>
    <m/>
  </r>
  <r>
    <s v="ASLBL-00901-03D"/>
    <s v="LBL-00901-03"/>
    <s v="N"/>
    <s v="HOECHOON CHNG"/>
    <s v="LBL, OTTER LAKE, SUP, FRONT PANEL"/>
    <s v="CUSTOM LABEL"/>
    <s v="CYMMETRIK (SHENZHEN) PRINTING"/>
    <s v="CYMMETRIK"/>
    <s v="LBL-00901-03"/>
    <n v="3"/>
    <n v="1000"/>
    <n v="950"/>
    <m/>
    <s v="PO"/>
    <m/>
    <n v="930"/>
    <n v="0"/>
    <n v="0"/>
    <n v="930"/>
    <n v="930"/>
    <n v="50"/>
    <n v="0"/>
    <n v="0"/>
    <n v="880"/>
    <s v="Can cover demand"/>
    <n v="1.2"/>
    <m/>
    <n v="-1.2"/>
    <m/>
    <m/>
    <m/>
    <x v="53"/>
    <m/>
    <m/>
    <m/>
    <m/>
    <m/>
    <m/>
    <x v="1"/>
    <x v="2"/>
    <m/>
    <m/>
    <m/>
    <m/>
    <m/>
    <m/>
    <m/>
    <m/>
    <m/>
  </r>
  <r>
    <s v="ASLBL-00901-04D"/>
    <s v="LBL-00901-04"/>
    <s v="N"/>
    <s v="HOECHOON CHNG"/>
    <s v="LBL, OTTER LAKE, SUP, FRONT PANEL"/>
    <s v="CUSTOM LABEL"/>
    <s v="CYMMETRIK (SHENZHEN) PRINTING"/>
    <s v="CYMMETRIK"/>
    <s v="LBL-00901-04"/>
    <n v="3"/>
    <n v="1000"/>
    <n v="1000"/>
    <m/>
    <s v="PO"/>
    <m/>
    <n v="0"/>
    <n v="0"/>
    <n v="0"/>
    <n v="0"/>
    <n v="0"/>
    <n v="0"/>
    <n v="0"/>
    <n v="0"/>
    <n v="0"/>
    <s v="No demand"/>
    <n v="1.95"/>
    <m/>
    <n v="-1.95"/>
    <m/>
    <m/>
    <m/>
    <x v="53"/>
    <m/>
    <m/>
    <m/>
    <m/>
    <m/>
    <m/>
    <x v="1"/>
    <x v="2"/>
    <m/>
    <m/>
    <m/>
    <m/>
    <m/>
    <m/>
    <m/>
    <m/>
    <m/>
  </r>
  <r>
    <s v="ASLBL-00902-01"/>
    <s v="LBL-00902-01"/>
    <s v="N"/>
    <s v="Khailih Fang"/>
    <s v="LBL,SEQUOIA,CHESTNUT,MODEL NUMBER"/>
    <s v="CUSTOM LABEL"/>
    <s v="CYMMETRIK (SHENZHEN) PRINTING"/>
    <s v="CYMMETRIK"/>
    <s v="LBL-00902-01"/>
    <n v="3"/>
    <n v="1000"/>
    <n v="1000"/>
    <m/>
    <s v="PO"/>
    <m/>
    <n v="0"/>
    <n v="0"/>
    <n v="0"/>
    <n v="0"/>
    <n v="0"/>
    <n v="0"/>
    <n v="0"/>
    <n v="0"/>
    <n v="0"/>
    <s v="No demand"/>
    <n v="0.47"/>
    <m/>
    <n v="-0.47"/>
    <m/>
    <m/>
    <m/>
    <x v="53"/>
    <m/>
    <m/>
    <m/>
    <m/>
    <m/>
    <m/>
    <x v="1"/>
    <x v="2"/>
    <m/>
    <m/>
    <m/>
    <m/>
    <m/>
    <m/>
    <m/>
    <m/>
    <m/>
  </r>
  <r>
    <s v="ASLBL-00905-01"/>
    <s v="LBL-00905-01"/>
    <s v="N"/>
    <s v="SWEECHENG LIM"/>
    <s v="LABEL,TOWER FALL,TOP"/>
    <s v="CUSTOM LABEL"/>
    <s v="CYMMETRIK (SHENZHEN) PRINTING"/>
    <s v="CYMMETRIK"/>
    <s v="LBL-00905-01"/>
    <n v="3"/>
    <n v="1000"/>
    <n v="97"/>
    <m/>
    <s v="PO"/>
    <m/>
    <n v="1482"/>
    <n v="0"/>
    <n v="0"/>
    <n v="1482"/>
    <n v="1482"/>
    <n v="903"/>
    <n v="972"/>
    <n v="972"/>
    <n v="-393"/>
    <s v="Cannot cover demand"/>
    <n v="1.2350000000000001"/>
    <m/>
    <n v="-1.2350000000000001"/>
    <m/>
    <m/>
    <m/>
    <x v="53"/>
    <m/>
    <m/>
    <m/>
    <m/>
    <m/>
    <m/>
    <x v="1"/>
    <x v="2"/>
    <m/>
    <m/>
    <m/>
    <m/>
    <m/>
    <m/>
    <m/>
    <m/>
    <m/>
  </r>
  <r>
    <s v="ASLBL-00907-01D"/>
    <s v="LBL-00907-01"/>
    <s v="N"/>
    <s v="HOECHOON CHNG"/>
    <s v="LBL, GRINNELL, STATUS, GL"/>
    <s v="CUSTOM LABEL"/>
    <s v="CYMMETRIK (SHENZHEN) PRINTING"/>
    <s v="CYMMETRIK"/>
    <s v="LBL-00907-01"/>
    <n v="3"/>
    <n v="1000"/>
    <n v="1000"/>
    <m/>
    <s v="PO"/>
    <m/>
    <n v="180"/>
    <n v="0"/>
    <n v="0"/>
    <n v="180"/>
    <n v="180"/>
    <n v="0"/>
    <n v="0"/>
    <n v="0"/>
    <n v="180"/>
    <s v="No demand"/>
    <n v="0.9"/>
    <m/>
    <n v="-0.9"/>
    <m/>
    <m/>
    <m/>
    <x v="53"/>
    <m/>
    <m/>
    <m/>
    <m/>
    <m/>
    <m/>
    <x v="1"/>
    <x v="2"/>
    <m/>
    <m/>
    <m/>
    <m/>
    <m/>
    <m/>
    <m/>
    <m/>
    <m/>
  </r>
  <r>
    <s v="ASLBL-00907-02D"/>
    <s v="LBL-00907-02"/>
    <s v="N"/>
    <s v="HOECHOON CHNG"/>
    <s v="LBL, GRINNELL, STATUS, GL"/>
    <s v="CUSTOM LABEL"/>
    <s v="CYMMETRIK (SHENZHEN) PRINTING"/>
    <s v="CYMMETRIK"/>
    <s v="LBL-00907-02"/>
    <n v="3"/>
    <n v="1000"/>
    <n v="1000"/>
    <m/>
    <s v="PO"/>
    <m/>
    <n v="928"/>
    <n v="0"/>
    <n v="0"/>
    <n v="928"/>
    <n v="928"/>
    <n v="0"/>
    <n v="0"/>
    <n v="0"/>
    <n v="928"/>
    <s v="No demand"/>
    <n v="0.9"/>
    <m/>
    <n v="-0.9"/>
    <m/>
    <m/>
    <m/>
    <x v="53"/>
    <m/>
    <m/>
    <m/>
    <m/>
    <m/>
    <m/>
    <x v="1"/>
    <x v="2"/>
    <m/>
    <m/>
    <m/>
    <m/>
    <m/>
    <m/>
    <m/>
    <m/>
    <m/>
  </r>
  <r>
    <s v="ASLBL-00907-03"/>
    <s v="LBL-00907-03"/>
    <s v="N"/>
    <s v="SWEECHENG LIM"/>
    <s v="LBL, GRINNELL, STATUS, GL"/>
    <s v="CUSTOM LABEL"/>
    <s v="CYMMETRIK (SHENZHEN) PRINTING"/>
    <s v="CYMMETRIK"/>
    <s v="LBL-00907-03"/>
    <n v="3"/>
    <n v="1000"/>
    <n v="1000"/>
    <m/>
    <s v="PO"/>
    <m/>
    <n v="820"/>
    <n v="0"/>
    <n v="0"/>
    <n v="820"/>
    <n v="820"/>
    <n v="0"/>
    <n v="0"/>
    <n v="0"/>
    <n v="820"/>
    <s v="No demand"/>
    <n v="0.9"/>
    <m/>
    <n v="-0.9"/>
    <m/>
    <m/>
    <m/>
    <x v="53"/>
    <m/>
    <m/>
    <m/>
    <m/>
    <m/>
    <m/>
    <x v="1"/>
    <x v="2"/>
    <m/>
    <m/>
    <m/>
    <m/>
    <m/>
    <m/>
    <m/>
    <m/>
    <m/>
  </r>
  <r>
    <s v="ASLBL-00911-01"/>
    <s v="LBL-00911-01"/>
    <s v="N"/>
    <s v="SWEECHENG LIM"/>
    <s v="LBL, SAN MATEO, RACK EAR, ESD"/>
    <s v="CUSTOM LABEL"/>
    <s v="CYMMETRIK (SHENZHEN) PRINTING"/>
    <s v="CYMMETRIK"/>
    <s v="LBL-00911-01"/>
    <n v="3"/>
    <n v="100"/>
    <n v="100"/>
    <m/>
    <s v="PO"/>
    <m/>
    <n v="54"/>
    <n v="0"/>
    <n v="0"/>
    <n v="54"/>
    <n v="54"/>
    <n v="0"/>
    <n v="0"/>
    <n v="0"/>
    <n v="54"/>
    <s v="No demand"/>
    <n v="1.7"/>
    <m/>
    <n v="-1.7"/>
    <m/>
    <m/>
    <m/>
    <x v="53"/>
    <m/>
    <m/>
    <m/>
    <m/>
    <m/>
    <m/>
    <x v="1"/>
    <x v="2"/>
    <m/>
    <m/>
    <m/>
    <m/>
    <m/>
    <m/>
    <m/>
    <m/>
    <m/>
  </r>
  <r>
    <s v="ASLBL-00914-01"/>
    <s v="LBL-00914-01"/>
    <s v="N"/>
    <s v="SWEECHENG LIM"/>
    <s v="LBL,ALAMEDA,MINERAL,MODEL NUMBER"/>
    <s v="CUSTOM LABEL"/>
    <s v="CYMMETRIK (SHENZHEN) PRINTING"/>
    <s v="CYMMETRIK"/>
    <s v="LBL-00914-01"/>
    <n v="3"/>
    <n v="1000"/>
    <n v="1000"/>
    <m/>
    <s v="PO"/>
    <m/>
    <n v="935"/>
    <n v="0"/>
    <n v="0"/>
    <n v="935"/>
    <n v="935"/>
    <n v="0"/>
    <n v="0"/>
    <n v="0"/>
    <n v="935"/>
    <s v="No demand"/>
    <n v="0.55000000000000004"/>
    <m/>
    <n v="-0.55000000000000004"/>
    <m/>
    <m/>
    <m/>
    <x v="53"/>
    <m/>
    <m/>
    <m/>
    <m/>
    <m/>
    <m/>
    <x v="1"/>
    <x v="2"/>
    <m/>
    <m/>
    <m/>
    <m/>
    <m/>
    <m/>
    <m/>
    <m/>
    <m/>
  </r>
  <r>
    <s v="ASLBL-00915-01"/>
    <s v="LBL-00915-01"/>
    <s v="N"/>
    <s v="SWEECHENG LIM"/>
    <s v="LBL,ALAMEDA,MINERAL D,MODEL NUMBER"/>
    <s v="CUSTOM LABEL"/>
    <s v="CYMMETRIK (SHENZHEN) PRINTING"/>
    <s v="CYMMETRIK"/>
    <s v="LBL-00915-01"/>
    <n v="3"/>
    <n v="1000"/>
    <n v="1000"/>
    <m/>
    <s v="PO"/>
    <m/>
    <n v="1000"/>
    <n v="0"/>
    <n v="0"/>
    <n v="1000"/>
    <n v="1000"/>
    <n v="0"/>
    <n v="0"/>
    <n v="0"/>
    <n v="1000"/>
    <s v="No demand"/>
    <n v="0.55000000000000004"/>
    <m/>
    <n v="-0.55000000000000004"/>
    <m/>
    <m/>
    <m/>
    <x v="53"/>
    <m/>
    <m/>
    <m/>
    <m/>
    <m/>
    <m/>
    <x v="1"/>
    <x v="2"/>
    <m/>
    <m/>
    <m/>
    <m/>
    <m/>
    <m/>
    <m/>
    <m/>
    <m/>
  </r>
  <r>
    <s v="ASLBL-00919-01"/>
    <s v="LBL-00919-01"/>
    <s v="N"/>
    <s v="RACHEL TAM"/>
    <s v="TAPE,DOUBLE COATED,3M 4936, 131.8MM x 7."/>
    <s v="CUSTOM LABEL"/>
    <s v="CYMMETRIK (SHENZHEN) PRINTING"/>
    <s v="CYMMETRIK"/>
    <s v="LBL-00919-01"/>
    <n v="7"/>
    <n v="1"/>
    <n v="1"/>
    <m/>
    <s v="PO"/>
    <m/>
    <n v="0"/>
    <n v="0"/>
    <n v="0"/>
    <n v="0"/>
    <n v="0"/>
    <n v="0"/>
    <n v="0"/>
    <n v="0"/>
    <n v="0"/>
    <s v="No demand"/>
    <n v="0.6"/>
    <m/>
    <n v="-0.6"/>
    <m/>
    <m/>
    <m/>
    <x v="53"/>
    <m/>
    <m/>
    <m/>
    <m/>
    <m/>
    <m/>
    <x v="1"/>
    <x v="2"/>
    <m/>
    <m/>
    <m/>
    <m/>
    <m/>
    <m/>
    <m/>
    <m/>
    <m/>
  </r>
  <r>
    <s v="ASLBL-00922-02"/>
    <s v="LBL-00922-02"/>
    <s v="N"/>
    <s v="SWEECHENG LIM"/>
    <s v="INSULATOR,Y4,FABRIC BOARD T0 BASE"/>
    <s v="CUSTOM LABEL"/>
    <s v="CYMMETRIK (SHENZHEN) PRINTING"/>
    <s v="CYMMETRIK"/>
    <s v="LBL-00922-02"/>
    <n v="3"/>
    <n v="1000"/>
    <n v="-282"/>
    <m/>
    <s v="PO"/>
    <m/>
    <n v="2961"/>
    <n v="0"/>
    <n v="0"/>
    <n v="2961"/>
    <n v="2961"/>
    <n v="1282"/>
    <n v="1119"/>
    <n v="934"/>
    <n v="560"/>
    <s v="Can cover demand"/>
    <n v="0.37"/>
    <m/>
    <n v="-0.37"/>
    <m/>
    <m/>
    <m/>
    <x v="858"/>
    <m/>
    <m/>
    <m/>
    <m/>
    <s v="1/23 MB: Corrected Ownership to Arista, Long owns Insulator labels."/>
    <m/>
    <x v="0"/>
    <x v="9"/>
    <m/>
    <m/>
    <m/>
    <m/>
    <m/>
    <m/>
    <m/>
    <m/>
    <m/>
  </r>
  <r>
    <s v="ASLBL-00936-01"/>
    <s v="LBL-00936-01"/>
    <s v="N"/>
    <s v="SWEECHENG LIM"/>
    <s v="LBL,MT AMETHYST,MODEL NUMBER"/>
    <s v="CUSTOM LABEL"/>
    <s v="CYMMETRIK (SHENZHEN) PRINTING"/>
    <s v="CYMMETRIK"/>
    <s v="LBL-00936-01"/>
    <n v="3"/>
    <n v="1000"/>
    <n v="795"/>
    <m/>
    <s v="PO"/>
    <m/>
    <n v="889"/>
    <n v="0"/>
    <n v="0"/>
    <n v="889"/>
    <n v="889"/>
    <n v="205"/>
    <n v="123"/>
    <n v="123"/>
    <n v="561"/>
    <s v="Can cover demand"/>
    <n v="0.97"/>
    <m/>
    <n v="-0.97"/>
    <m/>
    <m/>
    <m/>
    <x v="53"/>
    <m/>
    <m/>
    <m/>
    <m/>
    <m/>
    <m/>
    <x v="1"/>
    <x v="2"/>
    <m/>
    <m/>
    <m/>
    <m/>
    <m/>
    <m/>
    <m/>
    <m/>
    <m/>
  </r>
  <r>
    <s v="ASLBL-00964-01D"/>
    <s v="LBL-00964-01"/>
    <s v="N"/>
    <s v="HOECHOON CHNG"/>
    <s v="LBL, GRINNELL, MODEL NUMBER"/>
    <s v="CUSTOM LABEL"/>
    <s v="CYMMETRIK (SHENZHEN) PRINTING"/>
    <s v="CYMMETRIK"/>
    <s v="LBL-00964-01"/>
    <n v="3"/>
    <n v="1000"/>
    <n v="1000"/>
    <m/>
    <s v="PO"/>
    <m/>
    <n v="19"/>
    <n v="0"/>
    <n v="0"/>
    <n v="19"/>
    <n v="19"/>
    <n v="0"/>
    <n v="0"/>
    <n v="0"/>
    <n v="19"/>
    <s v="No demand"/>
    <n v="0.41"/>
    <m/>
    <n v="-0.41"/>
    <m/>
    <m/>
    <m/>
    <x v="53"/>
    <m/>
    <m/>
    <m/>
    <m/>
    <m/>
    <m/>
    <x v="1"/>
    <x v="2"/>
    <m/>
    <m/>
    <m/>
    <m/>
    <m/>
    <m/>
    <m/>
    <m/>
    <m/>
  </r>
  <r>
    <s v="ASLBL-00964-03"/>
    <s v="LBL-00964-03"/>
    <s v="N"/>
    <s v="SWEECHENG LIM"/>
    <s v="LBL, MODEL NUMBER, GRINNELL D"/>
    <s v="CUSTOM LABEL"/>
    <s v="CYMMETRIK (SHENZHEN) PRINTING"/>
    <s v="CYMMETRIK"/>
    <s v="LBL-00964-03"/>
    <n v="3"/>
    <n v="1000"/>
    <n v="1000"/>
    <m/>
    <s v="PO"/>
    <m/>
    <n v="810"/>
    <n v="0"/>
    <n v="0"/>
    <n v="810"/>
    <n v="810"/>
    <n v="0"/>
    <n v="0"/>
    <n v="0"/>
    <n v="810"/>
    <s v="No demand"/>
    <n v="0.34"/>
    <m/>
    <n v="-0.34"/>
    <m/>
    <m/>
    <m/>
    <x v="53"/>
    <m/>
    <m/>
    <m/>
    <m/>
    <m/>
    <m/>
    <x v="1"/>
    <x v="2"/>
    <m/>
    <m/>
    <m/>
    <m/>
    <m/>
    <m/>
    <m/>
    <m/>
    <m/>
  </r>
  <r>
    <s v="ASLBL-00967-01"/>
    <s v="LBL-00967-01"/>
    <s v="N"/>
    <s v="SWEECHENG LIM"/>
    <s v="LBL,GL,LC,MOD,HANDLE"/>
    <s v="CUSTOM LABEL"/>
    <s v="CYMMETRIK (SHENZHEN) PRINTING"/>
    <s v="CYMMETRIK"/>
    <s v="LBL-00967-01"/>
    <n v="3"/>
    <n v="1000"/>
    <n v="857"/>
    <m/>
    <s v="PO"/>
    <m/>
    <n v="1029"/>
    <n v="0"/>
    <n v="0"/>
    <n v="1029"/>
    <n v="1029"/>
    <n v="143"/>
    <n v="12"/>
    <n v="12"/>
    <n v="874"/>
    <s v="Can cover demand"/>
    <n v="0.32"/>
    <m/>
    <n v="-0.32"/>
    <m/>
    <m/>
    <m/>
    <x v="53"/>
    <m/>
    <m/>
    <m/>
    <m/>
    <m/>
    <m/>
    <x v="1"/>
    <x v="2"/>
    <m/>
    <m/>
    <m/>
    <m/>
    <m/>
    <m/>
    <m/>
    <m/>
    <m/>
  </r>
  <r>
    <s v="ASLBL-00979-01D"/>
    <s v="LBL-00979-01"/>
    <s v="N"/>
    <s v="RACHEL TAM"/>
    <s v="LBL,MARIN,PIEDMONT,MODEL NUMBER,IPSEC"/>
    <s v="CUSTOM LABEL"/>
    <s v="CYMMETRIK (SHENZHEN) PRINTING"/>
    <s v="CYMMETRIK ENTERPRISE CO. LTD."/>
    <s v="LBL-00979-01"/>
    <n v="3"/>
    <n v="1000"/>
    <n v="1000"/>
    <m/>
    <s v="PO"/>
    <m/>
    <n v="0"/>
    <n v="0"/>
    <n v="0"/>
    <n v="0"/>
    <n v="0"/>
    <n v="0"/>
    <n v="0"/>
    <n v="0"/>
    <n v="0"/>
    <s v="No demand"/>
    <n v="0.55000000000000004"/>
    <m/>
    <n v="-0.55000000000000004"/>
    <m/>
    <m/>
    <m/>
    <x v="53"/>
    <m/>
    <m/>
    <m/>
    <m/>
    <m/>
    <m/>
    <x v="1"/>
    <x v="2"/>
    <m/>
    <m/>
    <m/>
    <m/>
    <m/>
    <m/>
    <m/>
    <m/>
    <m/>
  </r>
  <r>
    <s v="ASLBL-00981-01"/>
    <s v="LBL-00981-01"/>
    <s v="N"/>
    <s v="SWEECHENG LIM"/>
    <s v="LBL, BLANK, WHITE, 6MM X 6MM, 2D"/>
    <s v="CUSTOM LABEL"/>
    <s v="BRADY TECHNOLOGY SDN BHD"/>
    <s v="BRADLYNAME"/>
    <s v="LBL-00981-01"/>
    <n v="3"/>
    <n v="1000"/>
    <n v="-2284"/>
    <m/>
    <s v="PO"/>
    <m/>
    <n v="4004"/>
    <n v="0"/>
    <n v="0"/>
    <n v="4004"/>
    <n v="4004"/>
    <n v="3284"/>
    <n v="2640"/>
    <n v="1070"/>
    <n v="-1920"/>
    <s v="Cannot cover demand"/>
    <n v="0.22"/>
    <m/>
    <n v="-0.22"/>
    <m/>
    <m/>
    <m/>
    <x v="53"/>
    <m/>
    <m/>
    <m/>
    <m/>
    <m/>
    <m/>
    <x v="1"/>
    <x v="2"/>
    <m/>
    <m/>
    <m/>
    <m/>
    <m/>
    <m/>
    <m/>
    <m/>
    <m/>
  </r>
  <r>
    <s v="ASLBL-00998-01"/>
    <s v="LBL-00998-01"/>
    <s v="N"/>
    <s v="SWEECHENG LIM"/>
    <s v="LBL,DN4,FC,TRAY,HANDLE"/>
    <s v="CUSTOM LABEL"/>
    <s v="CYMMETRIK (SHENZHEN) PRINTING"/>
    <s v="CYMMETRIK"/>
    <s v="LBL-00998-01"/>
    <n v="3"/>
    <n v="1000"/>
    <n v="920"/>
    <m/>
    <s v="PO"/>
    <m/>
    <n v="0"/>
    <n v="0"/>
    <n v="0"/>
    <n v="0"/>
    <n v="0"/>
    <n v="80"/>
    <n v="0"/>
    <n v="0"/>
    <n v="-80"/>
    <s v="Cannot cover demand"/>
    <n v="0.54149999999999998"/>
    <m/>
    <n v="-0.54149999999999998"/>
    <m/>
    <m/>
    <m/>
    <x v="53"/>
    <m/>
    <m/>
    <m/>
    <m/>
    <m/>
    <m/>
    <x v="1"/>
    <x v="2"/>
    <m/>
    <m/>
    <m/>
    <m/>
    <m/>
    <m/>
    <m/>
    <m/>
    <m/>
  </r>
  <r>
    <s v="ASLBL-01000-01"/>
    <s v="LBL-01000-01"/>
    <s v="N"/>
    <s v="SWEECHENG LIM"/>
    <s v="LBL,DN8,FC,TRAY,BTM"/>
    <s v="CUSTOM LABEL"/>
    <s v="CYMMETRIK (SHENZHEN) PRINTING"/>
    <s v="CYMMETRIK"/>
    <s v="LBL-01000-01"/>
    <n v="3"/>
    <n v="1000"/>
    <n v="920"/>
    <m/>
    <s v="PO"/>
    <m/>
    <n v="0"/>
    <n v="0"/>
    <n v="0"/>
    <n v="0"/>
    <n v="0"/>
    <n v="80"/>
    <n v="0"/>
    <n v="0"/>
    <n v="-80"/>
    <s v="Cannot cover demand"/>
    <n v="0.33250000000000002"/>
    <m/>
    <n v="-0.33250000000000002"/>
    <m/>
    <m/>
    <m/>
    <x v="53"/>
    <m/>
    <m/>
    <m/>
    <m/>
    <m/>
    <m/>
    <x v="1"/>
    <x v="2"/>
    <m/>
    <m/>
    <m/>
    <m/>
    <m/>
    <m/>
    <m/>
    <m/>
    <m/>
  </r>
  <r>
    <s v="ASLBL-01001-01"/>
    <s v="LBL-01001-01"/>
    <s v="N"/>
    <s v="SWEECHENG LIM"/>
    <s v="LBL,DN8,FC,TRAY,TOP"/>
    <s v="CUSTOM LABEL"/>
    <s v="CYMMETRIK (SHENZHEN) PRINTING"/>
    <s v="CYMMETRIK"/>
    <s v="LBL-01001-01"/>
    <n v="3"/>
    <n v="1000"/>
    <n v="920"/>
    <m/>
    <s v="PO"/>
    <m/>
    <n v="0"/>
    <n v="0"/>
    <n v="0"/>
    <n v="0"/>
    <n v="0"/>
    <n v="80"/>
    <n v="0"/>
    <n v="0"/>
    <n v="-80"/>
    <s v="Cannot cover demand"/>
    <n v="0.33250000000000002"/>
    <m/>
    <n v="-0.33250000000000002"/>
    <m/>
    <m/>
    <m/>
    <x v="53"/>
    <m/>
    <m/>
    <m/>
    <m/>
    <m/>
    <m/>
    <x v="1"/>
    <x v="2"/>
    <m/>
    <m/>
    <m/>
    <m/>
    <m/>
    <m/>
    <m/>
    <m/>
    <m/>
  </r>
  <r>
    <s v="ASLBL-01006-01"/>
    <s v="LBL-01006-01"/>
    <s v="N"/>
    <s v="SWEECHENG LIM"/>
    <s v="LBL,BLACKHAWK-DD,FRONT, MODEL NUMBER"/>
    <s v="CUSTOM LABEL"/>
    <s v="CYMMETRIK (SHENZHEN) PRINTING"/>
    <s v="CYMMETRIK"/>
    <s v="LBL-01006-01"/>
    <n v="3"/>
    <n v="1000"/>
    <n v="731"/>
    <m/>
    <s v="PO"/>
    <m/>
    <n v="1819"/>
    <n v="0"/>
    <n v="0"/>
    <n v="1819"/>
    <n v="1819"/>
    <n v="269"/>
    <n v="150"/>
    <n v="150"/>
    <n v="1400"/>
    <s v="Can cover demand"/>
    <n v="0.58799999999999997"/>
    <m/>
    <n v="-0.58799999999999997"/>
    <m/>
    <m/>
    <m/>
    <x v="53"/>
    <m/>
    <m/>
    <m/>
    <m/>
    <m/>
    <m/>
    <x v="1"/>
    <x v="2"/>
    <m/>
    <m/>
    <m/>
    <m/>
    <m/>
    <m/>
    <m/>
    <m/>
    <m/>
  </r>
  <r>
    <s v="ASLBL-01007-02"/>
    <s v="LBL-01007-02"/>
    <s v="N"/>
    <s v="SWEECHENG LIM"/>
    <s v="LBL,BLACKHAWK-DD,FRONT,PORT NUMBERS"/>
    <s v="CUSTOM LABEL"/>
    <s v="CYMMETRIK (SHENZHEN) PRINTING"/>
    <s v="CYMMETRIK"/>
    <s v="LBL-01007-02"/>
    <n v="3"/>
    <n v="1000"/>
    <n v="731"/>
    <m/>
    <s v="PO"/>
    <m/>
    <n v="843"/>
    <n v="0"/>
    <n v="0"/>
    <n v="843"/>
    <n v="843"/>
    <n v="269"/>
    <n v="150"/>
    <n v="150"/>
    <n v="424"/>
    <s v="Can cover demand"/>
    <n v="2.0499999999999998"/>
    <m/>
    <n v="-2.0499999999999998"/>
    <m/>
    <m/>
    <m/>
    <x v="53"/>
    <m/>
    <m/>
    <m/>
    <m/>
    <m/>
    <m/>
    <x v="1"/>
    <x v="2"/>
    <m/>
    <m/>
    <m/>
    <m/>
    <m/>
    <m/>
    <m/>
    <m/>
    <m/>
  </r>
  <r>
    <s v="ASLBL-01008-01"/>
    <s v="LBL-01008-01"/>
    <s v="N"/>
    <s v="SWEECHENG LIM"/>
    <s v="LBL,BLACKHAWK-DD,FRONT,STATUS"/>
    <s v="CUSTOM LABEL"/>
    <s v="CYMMETRIK (SHENZHEN) PRINTING"/>
    <s v="CYMMETRIK"/>
    <s v="LBL-01008-01"/>
    <n v="3"/>
    <n v="1000"/>
    <n v="731"/>
    <m/>
    <s v="PO"/>
    <m/>
    <n v="1818"/>
    <n v="0"/>
    <n v="0"/>
    <n v="1818"/>
    <n v="1818"/>
    <n v="269"/>
    <n v="150"/>
    <n v="150"/>
    <n v="1399"/>
    <s v="Can cover demand"/>
    <n v="0.68"/>
    <m/>
    <n v="-0.68"/>
    <m/>
    <m/>
    <m/>
    <x v="53"/>
    <m/>
    <m/>
    <m/>
    <m/>
    <m/>
    <m/>
    <x v="1"/>
    <x v="2"/>
    <m/>
    <m/>
    <m/>
    <m/>
    <m/>
    <m/>
    <m/>
    <m/>
    <m/>
  </r>
  <r>
    <s v="ASLBL-01012-01"/>
    <s v="LBL-01012-01"/>
    <s v="N"/>
    <s v="SWEECHENG LIM"/>
    <s v="LBL,DENALI,EJECT,LEFT"/>
    <s v="CUSTOM LABEL"/>
    <s v="CYMMETRIK (SHENZHEN) PRINTING"/>
    <s v="CYMMETRIK"/>
    <s v="LBL-01012-01"/>
    <n v="3"/>
    <n v="1000"/>
    <n v="920"/>
    <m/>
    <s v="PO"/>
    <m/>
    <n v="1000"/>
    <n v="0"/>
    <n v="0"/>
    <n v="1000"/>
    <n v="1000"/>
    <n v="80"/>
    <n v="0"/>
    <n v="0"/>
    <n v="920"/>
    <s v="Can cover demand"/>
    <n v="0.36"/>
    <m/>
    <n v="-0.36"/>
    <m/>
    <m/>
    <m/>
    <x v="53"/>
    <m/>
    <m/>
    <m/>
    <m/>
    <m/>
    <m/>
    <x v="1"/>
    <x v="2"/>
    <m/>
    <m/>
    <m/>
    <m/>
    <m/>
    <m/>
    <m/>
    <m/>
    <m/>
  </r>
  <r>
    <s v="ASLBL-01027-01"/>
    <s v="LBL-01027-01"/>
    <s v="N"/>
    <s v="SWEECHENG LIM"/>
    <s v="LBL,DENALI,EJECT,RIGHT"/>
    <s v="CUSTOM LABEL"/>
    <s v="CYMMETRIK (SHENZHEN) PRINTING"/>
    <s v="CYMMETRIK"/>
    <s v="LBL-01027-01"/>
    <n v="3"/>
    <n v="1000"/>
    <n v="970"/>
    <m/>
    <s v="PO"/>
    <m/>
    <n v="1000"/>
    <n v="0"/>
    <n v="0"/>
    <n v="1000"/>
    <n v="1000"/>
    <n v="30"/>
    <n v="0"/>
    <n v="0"/>
    <n v="970"/>
    <s v="Can cover demand"/>
    <n v="0.36"/>
    <m/>
    <n v="-0.36"/>
    <m/>
    <m/>
    <m/>
    <x v="53"/>
    <m/>
    <m/>
    <m/>
    <m/>
    <m/>
    <m/>
    <x v="1"/>
    <x v="2"/>
    <m/>
    <m/>
    <m/>
    <m/>
    <m/>
    <m/>
    <m/>
    <m/>
    <m/>
  </r>
  <r>
    <s v="ASLBL-01037-01"/>
    <s v="LBL-01037-01"/>
    <s v="N"/>
    <s v="SWEECHENG LIM"/>
    <s v="LBL,MARYSVILLE,FRONT,PORT NUMBERS"/>
    <s v="CUSTOM LABEL"/>
    <s v="CYMMETRIK (SHENZHEN) PRINTING"/>
    <s v="CYMMETRIK"/>
    <s v="LBL-01037-01"/>
    <n v="3"/>
    <n v="5000"/>
    <n v="5000"/>
    <m/>
    <s v="PO"/>
    <m/>
    <n v="6922"/>
    <n v="0"/>
    <n v="0"/>
    <n v="6922"/>
    <n v="6922"/>
    <n v="0"/>
    <n v="0"/>
    <n v="0"/>
    <n v="6922"/>
    <s v="No demand"/>
    <n v="0.9"/>
    <m/>
    <n v="-0.9"/>
    <m/>
    <m/>
    <m/>
    <x v="53"/>
    <m/>
    <m/>
    <m/>
    <m/>
    <m/>
    <m/>
    <x v="1"/>
    <x v="2"/>
    <m/>
    <m/>
    <m/>
    <m/>
    <m/>
    <m/>
    <m/>
    <m/>
    <m/>
  </r>
  <r>
    <s v="ASLBL-01039-01"/>
    <s v="LBL-01039-01"/>
    <s v="N"/>
    <s v="SWEECHENG LIM"/>
    <s v="LBL,MARYSVILLE,FRONT,MODEL NUMBERS"/>
    <s v="CUSTOM LABEL"/>
    <s v="CYMMETRIK (SHENZHEN) PRINTING"/>
    <s v="CYMMETRIK"/>
    <s v="LBL-01039-01"/>
    <n v="3"/>
    <n v="5000"/>
    <n v="5000"/>
    <m/>
    <s v="PO"/>
    <m/>
    <n v="1576"/>
    <n v="0"/>
    <n v="0"/>
    <n v="1576"/>
    <n v="1576"/>
    <n v="0"/>
    <n v="0"/>
    <n v="0"/>
    <n v="1576"/>
    <s v="No demand"/>
    <n v="0.55000000000000004"/>
    <m/>
    <n v="-0.55000000000000004"/>
    <m/>
    <m/>
    <m/>
    <x v="53"/>
    <m/>
    <m/>
    <m/>
    <m/>
    <m/>
    <m/>
    <x v="1"/>
    <x v="2"/>
    <m/>
    <m/>
    <m/>
    <m/>
    <m/>
    <m/>
    <m/>
    <m/>
    <m/>
  </r>
  <r>
    <s v="ASLBL-01040-01"/>
    <s v="LBL-01040-01"/>
    <s v="N"/>
    <s v="SWEECHENG LIM"/>
    <s v="LBL,MARYSVILLE,FRONT,STATUS"/>
    <s v="CUSTOM LABEL"/>
    <s v="CYMMETRIK (SHENZHEN) PRINTING"/>
    <s v="CYMMETRIK"/>
    <s v="LBL-01040-01"/>
    <n v="3"/>
    <n v="5000"/>
    <n v="5000"/>
    <m/>
    <s v="PO"/>
    <m/>
    <n v="7194"/>
    <n v="0"/>
    <n v="0"/>
    <n v="7194"/>
    <n v="7194"/>
    <n v="0"/>
    <n v="0"/>
    <n v="0"/>
    <n v="7194"/>
    <s v="No demand"/>
    <n v="0.9"/>
    <m/>
    <n v="-0.9"/>
    <m/>
    <m/>
    <m/>
    <x v="53"/>
    <m/>
    <m/>
    <m/>
    <m/>
    <m/>
    <m/>
    <x v="1"/>
    <x v="2"/>
    <m/>
    <m/>
    <m/>
    <m/>
    <m/>
    <m/>
    <m/>
    <m/>
    <m/>
  </r>
  <r>
    <s v="ASLBL-01041-01"/>
    <s v="LBL-01041-01"/>
    <s v="N"/>
    <s v="SWEECHENG LIM"/>
    <s v="LBL,YUBA,REAR,3 IN 1"/>
    <s v="CUSTOM LABEL"/>
    <s v="CYMMETRIK (SHENZHEN) PRINTING"/>
    <s v="CYMMETRIK"/>
    <s v="LBL-01041-01"/>
    <n v="3"/>
    <n v="5000"/>
    <n v="5000"/>
    <m/>
    <s v="PO"/>
    <m/>
    <n v="9296"/>
    <n v="0"/>
    <n v="0"/>
    <n v="9296"/>
    <n v="9296"/>
    <n v="0"/>
    <n v="200"/>
    <n v="400"/>
    <n v="9096"/>
    <s v="Can cover demand"/>
    <n v="0.6"/>
    <m/>
    <n v="-0.6"/>
    <m/>
    <m/>
    <m/>
    <x v="53"/>
    <m/>
    <m/>
    <m/>
    <m/>
    <m/>
    <m/>
    <x v="1"/>
    <x v="2"/>
    <m/>
    <m/>
    <m/>
    <m/>
    <m/>
    <m/>
    <m/>
    <m/>
    <m/>
  </r>
  <r>
    <s v="ASLBL-01042-01"/>
    <s v="LBL-01042-01"/>
    <s v="N"/>
    <s v="SWEECHENG LIM"/>
    <s v="LBL,YUBA,REAR,BETWEEN 2 FANM"/>
    <s v="CUSTOM LABEL"/>
    <s v="CYMMETRIK (SHENZHEN) PRINTING"/>
    <s v="CYMMETRIK"/>
    <s v="LBL-01042-01"/>
    <n v="3"/>
    <n v="5000"/>
    <n v="5000"/>
    <m/>
    <s v="PO"/>
    <m/>
    <n v="6744"/>
    <n v="0"/>
    <n v="0"/>
    <n v="6744"/>
    <n v="6744"/>
    <n v="0"/>
    <n v="200"/>
    <n v="400"/>
    <n v="6544"/>
    <s v="Can cover demand"/>
    <n v="1.2"/>
    <m/>
    <n v="-1.2"/>
    <m/>
    <m/>
    <m/>
    <x v="53"/>
    <m/>
    <m/>
    <m/>
    <m/>
    <m/>
    <m/>
    <x v="1"/>
    <x v="2"/>
    <m/>
    <m/>
    <m/>
    <m/>
    <m/>
    <m/>
    <m/>
    <m/>
    <m/>
  </r>
  <r>
    <s v="ASLBL-01043-01"/>
    <s v="LBL-01043-01"/>
    <s v="N"/>
    <s v="SWEECHENG LIM"/>
    <s v="LABEL, GARDENA-E, MODEL NUMBER"/>
    <s v="CUSTOM LABEL"/>
    <s v="CYMMETRIK (SHENZHEN) PRINTING"/>
    <s v="CYMMETRIK"/>
    <s v="LBL-01043-01"/>
    <n v="3"/>
    <n v="1000"/>
    <n v="934"/>
    <m/>
    <s v="PO"/>
    <m/>
    <n v="821"/>
    <n v="0"/>
    <n v="0"/>
    <n v="821"/>
    <n v="821"/>
    <n v="66"/>
    <n v="75"/>
    <n v="75"/>
    <n v="680"/>
    <s v="Can cover demand"/>
    <n v="0.48"/>
    <m/>
    <n v="-0.48"/>
    <m/>
    <m/>
    <m/>
    <x v="53"/>
    <m/>
    <m/>
    <m/>
    <m/>
    <m/>
    <m/>
    <x v="1"/>
    <x v="2"/>
    <m/>
    <m/>
    <m/>
    <m/>
    <m/>
    <m/>
    <m/>
    <m/>
    <m/>
  </r>
  <r>
    <s v="ASLBL-01044-01"/>
    <s v="LBL-01044-01"/>
    <s v="N"/>
    <s v="SWEECHENG LIM"/>
    <s v="LBL, MYSTIC, TOP"/>
    <s v="CUSTOM LABEL"/>
    <s v="CYMMETRIK (SHENZHEN) PRINTING"/>
    <s v="CYMMETRIK"/>
    <s v="LBL-01044-01"/>
    <n v="3"/>
    <n v="1000"/>
    <n v="1000"/>
    <m/>
    <s v="PO"/>
    <m/>
    <n v="855"/>
    <n v="0"/>
    <n v="0"/>
    <n v="855"/>
    <n v="855"/>
    <n v="0"/>
    <n v="0"/>
    <n v="0"/>
    <n v="855"/>
    <s v="No demand"/>
    <n v="1.22"/>
    <m/>
    <n v="-1.22"/>
    <m/>
    <m/>
    <m/>
    <x v="53"/>
    <m/>
    <m/>
    <m/>
    <m/>
    <m/>
    <m/>
    <x v="1"/>
    <x v="2"/>
    <m/>
    <m/>
    <m/>
    <m/>
    <m/>
    <m/>
    <m/>
    <m/>
    <m/>
  </r>
  <r>
    <s v="ASLBL-01046-01"/>
    <s v="LBL-01046-01"/>
    <s v="N"/>
    <s v="SWEECHENG LIM"/>
    <s v="KOREA COMPLIANCE LABEL, KCC, GL, SC"/>
    <s v="CUSTOM LABEL"/>
    <s v="CYMMETRIK (SHENZHEN) PRINTING"/>
    <s v="CYMMETRIK"/>
    <s v="LBL-01046-01"/>
    <n v="3"/>
    <n v="1000"/>
    <n v="-1100"/>
    <m/>
    <s v="PO"/>
    <m/>
    <n v="1955"/>
    <n v="0"/>
    <n v="0"/>
    <n v="1955"/>
    <n v="1955"/>
    <n v="2100"/>
    <n v="1320"/>
    <n v="535"/>
    <n v="-1465"/>
    <s v="Cannot cover demand"/>
    <n v="0.19"/>
    <m/>
    <n v="-0.19"/>
    <m/>
    <m/>
    <m/>
    <x v="53"/>
    <m/>
    <m/>
    <m/>
    <m/>
    <m/>
    <m/>
    <x v="1"/>
    <x v="2"/>
    <m/>
    <m/>
    <m/>
    <m/>
    <m/>
    <m/>
    <m/>
    <m/>
    <m/>
  </r>
  <r>
    <s v="ASLBL-01047-01"/>
    <s v="LBL-01047-01"/>
    <s v="N"/>
    <s v="SWEECHENG LIM"/>
    <s v="LBL, KOREA COMPLIANCE, KCC, GL, LC"/>
    <s v="CUSTOM LABEL"/>
    <s v="CYMMETRIK (SHENZHEN) PRINTING"/>
    <s v="CYMMETRIK"/>
    <s v="LBL-01047-01"/>
    <n v="3"/>
    <n v="10000"/>
    <n v="-4701"/>
    <m/>
    <s v="PO"/>
    <m/>
    <n v="7853"/>
    <n v="10000"/>
    <n v="0"/>
    <n v="17853"/>
    <n v="17853"/>
    <n v="14701"/>
    <n v="9720"/>
    <n v="3685"/>
    <n v="-6568"/>
    <s v="Cannot cover demand"/>
    <n v="0.10199999999999999"/>
    <m/>
    <n v="-0.10199999999999999"/>
    <m/>
    <m/>
    <m/>
    <x v="53"/>
    <m/>
    <m/>
    <m/>
    <m/>
    <m/>
    <m/>
    <x v="1"/>
    <x v="2"/>
    <m/>
    <m/>
    <m/>
    <m/>
    <m/>
    <m/>
    <m/>
    <m/>
    <m/>
  </r>
  <r>
    <s v="ASLBL-01048-01"/>
    <s v="LBL-01048-01"/>
    <s v="N"/>
    <s v="SWEECHENG LIM"/>
    <s v="KOREA COMPLIANCE LABEL, KCC, GL, SUP"/>
    <s v="CUSTOM LABEL"/>
    <s v="CYMMETRIK (SHENZHEN) PRINTING"/>
    <s v="CYMMETRIK"/>
    <s v="LBL-01048-01"/>
    <n v="3"/>
    <n v="1000"/>
    <n v="-959"/>
    <m/>
    <s v="PO"/>
    <m/>
    <n v="1551"/>
    <n v="0"/>
    <n v="0"/>
    <n v="1551"/>
    <n v="1551"/>
    <n v="1959"/>
    <n v="1320"/>
    <n v="535"/>
    <n v="-1728"/>
    <s v="Cannot cover demand"/>
    <n v="0.2"/>
    <m/>
    <n v="-0.2"/>
    <m/>
    <m/>
    <m/>
    <x v="53"/>
    <m/>
    <m/>
    <m/>
    <m/>
    <m/>
    <m/>
    <x v="1"/>
    <x v="2"/>
    <m/>
    <m/>
    <m/>
    <m/>
    <m/>
    <m/>
    <m/>
    <m/>
    <m/>
  </r>
  <r>
    <s v="ASLBL-01055-01"/>
    <s v="LBL-01055-01"/>
    <s v="N"/>
    <s v="SWEECHENG LIM"/>
    <s v="LBL, SEQUOIA, 7304X3 FC, KOREA COMPLIANC"/>
    <s v="CUSTOM LABEL"/>
    <s v="CYMMETRIK (SHENZHEN) PRINTING"/>
    <s v="CYMMETRIK"/>
    <s v="LBL-01055-01"/>
    <n v="3"/>
    <n v="1000"/>
    <n v="1000"/>
    <m/>
    <s v="PO"/>
    <m/>
    <n v="0"/>
    <n v="0"/>
    <n v="0"/>
    <n v="0"/>
    <n v="0"/>
    <n v="0"/>
    <n v="0"/>
    <n v="0"/>
    <n v="0"/>
    <s v="No demand"/>
    <n v="0.2"/>
    <m/>
    <n v="-0.2"/>
    <m/>
    <m/>
    <m/>
    <x v="53"/>
    <m/>
    <m/>
    <m/>
    <m/>
    <m/>
    <m/>
    <x v="1"/>
    <x v="2"/>
    <m/>
    <m/>
    <m/>
    <m/>
    <m/>
    <m/>
    <m/>
    <m/>
    <m/>
  </r>
  <r>
    <s v="ASLBL-01060-01"/>
    <s v="LBL-01060-01"/>
    <s v="N"/>
    <s v="SWEECHENG LIM"/>
    <s v="LBL,SMARTSVILLE,FRONT,MODEL NUMBERS"/>
    <s v="CUSTOM LABEL"/>
    <s v="CYMMETRIK (SHENZHEN) PRINTING"/>
    <s v="CYMMETRIK"/>
    <s v="LBL-01060-01"/>
    <n v="3"/>
    <n v="1000"/>
    <n v="721"/>
    <m/>
    <s v="PO"/>
    <m/>
    <n v="1628"/>
    <n v="0"/>
    <n v="0"/>
    <n v="1628"/>
    <n v="1628"/>
    <n v="279"/>
    <n v="234"/>
    <n v="234"/>
    <n v="1115"/>
    <s v="Can cover demand"/>
    <n v="0.45"/>
    <m/>
    <n v="-0.45"/>
    <m/>
    <m/>
    <m/>
    <x v="53"/>
    <m/>
    <m/>
    <m/>
    <m/>
    <m/>
    <m/>
    <x v="1"/>
    <x v="2"/>
    <m/>
    <m/>
    <m/>
    <m/>
    <m/>
    <m/>
    <m/>
    <m/>
    <m/>
  </r>
  <r>
    <s v="ASLBL-01061-01"/>
    <s v="LBL-01061-01"/>
    <s v="N"/>
    <s v="SWEECHENG LIM"/>
    <s v="LBL,YUBA, FRONT, STATUS"/>
    <s v="CUSTOM LABEL"/>
    <s v="CYMMETRIK (SHENZHEN) PRINTING"/>
    <s v="CYMMETRIK"/>
    <s v="LBL-01061-01"/>
    <n v="3"/>
    <n v="1000"/>
    <n v="282"/>
    <m/>
    <s v="PO"/>
    <m/>
    <n v="852"/>
    <n v="0"/>
    <n v="0"/>
    <n v="852"/>
    <n v="852"/>
    <n v="718"/>
    <n v="429"/>
    <n v="429"/>
    <n v="-295"/>
    <s v="Cannot cover demand"/>
    <n v="0.25"/>
    <m/>
    <n v="-0.25"/>
    <m/>
    <m/>
    <m/>
    <x v="53"/>
    <m/>
    <m/>
    <m/>
    <m/>
    <m/>
    <m/>
    <x v="1"/>
    <x v="2"/>
    <m/>
    <m/>
    <m/>
    <m/>
    <m/>
    <m/>
    <m/>
    <m/>
    <m/>
  </r>
  <r>
    <s v="ASLBL-01065-01"/>
    <s v="LBL-01065-01"/>
    <s v="N"/>
    <s v="SWEECHENG LIM"/>
    <s v="LBL,BROOKS,2.5G POE,PORT DESIGNATION"/>
    <s v="CUSTOM LABEL"/>
    <s v="CYMMETRIK (SHENZHEN) PRINTING"/>
    <s v="CYMMETRIK"/>
    <s v="LBL-01065-01"/>
    <n v="3"/>
    <n v="1000"/>
    <n v="-1872"/>
    <m/>
    <s v="PO"/>
    <m/>
    <n v="999"/>
    <n v="1000"/>
    <n v="0"/>
    <n v="1999"/>
    <n v="1999"/>
    <n v="2872"/>
    <n v="2100"/>
    <n v="2100"/>
    <n v="-2973"/>
    <s v="Cannot cover demand"/>
    <n v="0.7"/>
    <m/>
    <n v="-0.7"/>
    <m/>
    <m/>
    <m/>
    <x v="53"/>
    <m/>
    <m/>
    <m/>
    <m/>
    <m/>
    <m/>
    <x v="1"/>
    <x v="2"/>
    <m/>
    <m/>
    <m/>
    <m/>
    <m/>
    <m/>
    <m/>
    <m/>
    <m/>
  </r>
  <r>
    <s v="ASLBL-01066-01"/>
    <s v="LBL-01066-01"/>
    <s v="N"/>
    <s v="SWEECHENG LIM"/>
    <s v="LBL,SAVANNA,2X SFP,PORT DESIGNATION"/>
    <s v="CUSTOM LABEL"/>
    <s v="CYMMETRIK (SHENZHEN) PRINTING"/>
    <s v="CYMMETRIK"/>
    <s v="LBL-01066-01"/>
    <n v="3"/>
    <n v="1000"/>
    <n v="-1888"/>
    <m/>
    <s v="PO"/>
    <m/>
    <n v="2050"/>
    <n v="0"/>
    <n v="0"/>
    <n v="2050"/>
    <n v="2050"/>
    <n v="2888"/>
    <n v="2289"/>
    <n v="2289"/>
    <n v="-3127"/>
    <s v="Cannot cover demand"/>
    <n v="0.33"/>
    <m/>
    <n v="-0.33"/>
    <m/>
    <m/>
    <m/>
    <x v="53"/>
    <m/>
    <m/>
    <m/>
    <m/>
    <m/>
    <m/>
    <x v="1"/>
    <x v="2"/>
    <m/>
    <m/>
    <m/>
    <m/>
    <m/>
    <m/>
    <m/>
    <m/>
    <m/>
  </r>
  <r>
    <s v="ASLBL-01067-01"/>
    <s v="LBL-01067-01"/>
    <s v="N"/>
    <s v="SWEECHENG LIM"/>
    <s v="LBL,SAVANNA,3X SFP,PORT DESIGNATION"/>
    <s v="CUSTOM LABEL"/>
    <s v="CYMMETRIK (SHENZHEN) PRINTING"/>
    <s v="CYMMETRIK"/>
    <s v="LBL-01067-01"/>
    <n v="3"/>
    <n v="1000"/>
    <n v="-2212"/>
    <m/>
    <s v="PO"/>
    <m/>
    <n v="1580"/>
    <n v="1000"/>
    <n v="0"/>
    <n v="2580"/>
    <n v="2580"/>
    <n v="3212"/>
    <n v="2265"/>
    <n v="2310"/>
    <n v="-2897"/>
    <s v="Cannot cover demand"/>
    <n v="0.36"/>
    <m/>
    <n v="-0.36"/>
    <m/>
    <m/>
    <m/>
    <x v="53"/>
    <m/>
    <m/>
    <m/>
    <m/>
    <m/>
    <m/>
    <x v="1"/>
    <x v="2"/>
    <m/>
    <m/>
    <m/>
    <m/>
    <m/>
    <m/>
    <m/>
    <m/>
    <m/>
  </r>
  <r>
    <s v="ASLBL-01068-01"/>
    <s v="LBL-01068-01"/>
    <s v="N"/>
    <s v="SWEECHENG LIM"/>
    <s v="BL,SAVANNA,QSFP,PORT DESIGNATION"/>
    <s v="CUSTOM LABEL"/>
    <s v="CYMMETRIK (SHENZHEN) PRINTING"/>
    <s v="CYMMETRIK"/>
    <s v="LBL-01068-01"/>
    <n v="3"/>
    <n v="1000"/>
    <n v="-1872"/>
    <m/>
    <s v="PO"/>
    <m/>
    <n v="2124"/>
    <n v="0"/>
    <n v="0"/>
    <n v="2124"/>
    <n v="2124"/>
    <n v="2872"/>
    <n v="2100"/>
    <n v="2100"/>
    <n v="-2848"/>
    <s v="Cannot cover demand"/>
    <n v="0.35"/>
    <m/>
    <n v="-0.35"/>
    <m/>
    <m/>
    <m/>
    <x v="53"/>
    <m/>
    <m/>
    <m/>
    <m/>
    <m/>
    <m/>
    <x v="1"/>
    <x v="2"/>
    <m/>
    <m/>
    <m/>
    <m/>
    <m/>
    <m/>
    <m/>
    <m/>
    <m/>
  </r>
  <r>
    <s v="ASLBL-01069-01D"/>
    <s v="LBL-01069-01"/>
    <s v="N"/>
    <s v="HOECHOON CHNG"/>
    <s v="LBL,BIRD,2.5G POE,PORT DESIGNATION"/>
    <s v="CUSTOM LABEL"/>
    <s v="CYMMETRIK (SHENZHEN) PRINTING"/>
    <s v="CYMMETRIK"/>
    <s v="LBL-01069-01"/>
    <n v="3"/>
    <n v="1000"/>
    <n v="1000"/>
    <m/>
    <s v="PO"/>
    <m/>
    <n v="1000"/>
    <n v="0"/>
    <n v="0"/>
    <n v="1000"/>
    <n v="1000"/>
    <n v="0"/>
    <n v="0"/>
    <n v="0"/>
    <n v="1000"/>
    <s v="No demand"/>
    <n v="0.37"/>
    <m/>
    <n v="-0.37"/>
    <m/>
    <m/>
    <m/>
    <x v="53"/>
    <m/>
    <m/>
    <m/>
    <m/>
    <m/>
    <m/>
    <x v="1"/>
    <x v="2"/>
    <m/>
    <m/>
    <m/>
    <m/>
    <m/>
    <m/>
    <m/>
    <m/>
    <m/>
  </r>
  <r>
    <s v="ASLBL-01069-02"/>
    <s v="LBL-01069-02"/>
    <s v="N"/>
    <s v="SWEECHENG LIM"/>
    <s v="LBL,SEAL,1G POE,PORT DESIGNATION"/>
    <s v="CUSTOM LABEL"/>
    <s v="CYMMETRIK (SHENZHEN) PRINTING"/>
    <s v="CYMMETRIK"/>
    <s v="LBL-01069-02"/>
    <n v="3"/>
    <n v="1000"/>
    <n v="999"/>
    <m/>
    <s v="PO"/>
    <m/>
    <n v="2389"/>
    <n v="0"/>
    <n v="0"/>
    <n v="2389"/>
    <n v="2389"/>
    <n v="1"/>
    <n v="165"/>
    <n v="210"/>
    <n v="2223"/>
    <s v="Can cover demand"/>
    <n v="0.37"/>
    <m/>
    <n v="-0.37"/>
    <m/>
    <m/>
    <m/>
    <x v="53"/>
    <m/>
    <m/>
    <m/>
    <m/>
    <m/>
    <m/>
    <x v="1"/>
    <x v="2"/>
    <m/>
    <m/>
    <m/>
    <m/>
    <m/>
    <m/>
    <m/>
    <m/>
    <m/>
  </r>
  <r>
    <s v="ASLBL-01070-01"/>
    <s v="LBL-01070-01"/>
    <s v="N"/>
    <s v="SWEECHENG LIM"/>
    <s v="LBL,BROOKS,5G POE,PORT DESIGNATION"/>
    <s v="CUSTOM LABEL"/>
    <s v="CYMMETRIK (SHENZHEN) PRINTING"/>
    <s v="CYMMETRIK"/>
    <s v="LBL-01070-01"/>
    <n v="3"/>
    <n v="1000"/>
    <n v="-1888"/>
    <m/>
    <s v="PO"/>
    <m/>
    <n v="2260"/>
    <n v="0"/>
    <n v="0"/>
    <n v="2260"/>
    <n v="2260"/>
    <n v="2888"/>
    <n v="2289"/>
    <n v="2289"/>
    <n v="-2917"/>
    <s v="Cannot cover demand"/>
    <n v="0.37"/>
    <m/>
    <n v="-0.37"/>
    <m/>
    <m/>
    <m/>
    <x v="53"/>
    <m/>
    <m/>
    <m/>
    <m/>
    <m/>
    <m/>
    <x v="1"/>
    <x v="2"/>
    <m/>
    <m/>
    <m/>
    <m/>
    <m/>
    <m/>
    <m/>
    <m/>
    <m/>
  </r>
  <r>
    <s v="ASLBL-01071-01"/>
    <s v="LBL-01071-01"/>
    <s v="N"/>
    <s v="SWEECHENG LIM"/>
    <s v="LBL,SEAL,1G POE,PORT DESIGNATION"/>
    <s v="CUSTOM LABEL"/>
    <s v="CYMMETRIK (SHENZHEN) PRINTING"/>
    <s v="CYMMETRIK"/>
    <s v="LBL-01071-01"/>
    <n v="3"/>
    <n v="1000"/>
    <n v="999"/>
    <m/>
    <s v="PO"/>
    <m/>
    <n v="1419"/>
    <n v="0"/>
    <n v="0"/>
    <n v="1419"/>
    <n v="1419"/>
    <n v="1"/>
    <n v="165"/>
    <n v="210"/>
    <n v="1253"/>
    <s v="Can cover demand"/>
    <n v="0.45"/>
    <m/>
    <n v="-0.45"/>
    <m/>
    <m/>
    <m/>
    <x v="53"/>
    <m/>
    <m/>
    <m/>
    <m/>
    <m/>
    <m/>
    <x v="1"/>
    <x v="2"/>
    <m/>
    <m/>
    <m/>
    <m/>
    <m/>
    <m/>
    <m/>
    <m/>
    <m/>
  </r>
  <r>
    <s v="ASLBL-01072-01"/>
    <s v="LBL-01072-01"/>
    <s v="N"/>
    <s v="SWEECHENG LIM"/>
    <s v="LBL,ROE,2.5G POE,PORT DESIGNATION"/>
    <s v="CUSTOM LABEL"/>
    <s v="CYMMETRIK (SHENZHEN) PRINTING"/>
    <s v="CYMMETRIK"/>
    <s v="LBL-01072-01"/>
    <n v="3"/>
    <n v="1000"/>
    <n v="984"/>
    <m/>
    <s v="PO"/>
    <m/>
    <n v="1083"/>
    <n v="0"/>
    <n v="0"/>
    <n v="1083"/>
    <n v="1083"/>
    <n v="16"/>
    <n v="189"/>
    <n v="189"/>
    <n v="878"/>
    <s v="Can cover demand"/>
    <n v="0.45"/>
    <m/>
    <n v="-0.45"/>
    <m/>
    <m/>
    <m/>
    <x v="53"/>
    <m/>
    <m/>
    <m/>
    <m/>
    <m/>
    <m/>
    <x v="1"/>
    <x v="2"/>
    <m/>
    <m/>
    <m/>
    <m/>
    <m/>
    <m/>
    <m/>
    <m/>
    <m/>
  </r>
  <r>
    <s v="ASLBL-01090-01"/>
    <s v="LBL-01090-01"/>
    <s v="N"/>
    <s v="SWEECHENG LIM"/>
    <s v="LBL, SEQUOIA, KOREA COMPLIANCE, 7300X3 L"/>
    <s v="CUSTOM LABEL"/>
    <s v="CYMMETRIK (SHENZHEN) PRINTING"/>
    <s v="CYMMETRIK"/>
    <s v="LBL-01090-01"/>
    <n v="3"/>
    <n v="1000"/>
    <n v="997"/>
    <m/>
    <s v="PO"/>
    <m/>
    <n v="546"/>
    <n v="0"/>
    <n v="0"/>
    <n v="546"/>
    <n v="546"/>
    <n v="3"/>
    <n v="0"/>
    <n v="0"/>
    <n v="543"/>
    <s v="Can cover demand"/>
    <n v="0.16"/>
    <m/>
    <n v="-0.16"/>
    <m/>
    <m/>
    <m/>
    <x v="53"/>
    <m/>
    <m/>
    <m/>
    <m/>
    <m/>
    <m/>
    <x v="1"/>
    <x v="2"/>
    <m/>
    <m/>
    <m/>
    <m/>
    <m/>
    <m/>
    <m/>
    <m/>
    <m/>
  </r>
  <r>
    <s v="ASLBL-01092-01D"/>
    <s v="LBL-01092-01"/>
    <s v="N"/>
    <s v="HOECHOON CHNG"/>
    <s v="LBL,THUNDERBIRD,GL"/>
    <s v="CUSTOM LABEL"/>
    <s v="CYMMETRIK (SHENZHEN) PRINTING"/>
    <s v="CYMMETRIK"/>
    <s v="LBL-01092-01"/>
    <n v="3"/>
    <n v="1"/>
    <n v="1"/>
    <m/>
    <s v="PO"/>
    <m/>
    <n v="295"/>
    <n v="0"/>
    <n v="0"/>
    <n v="295"/>
    <n v="295"/>
    <n v="0"/>
    <n v="0"/>
    <n v="0"/>
    <n v="295"/>
    <s v="No demand"/>
    <n v="6.5"/>
    <m/>
    <n v="-6.5"/>
    <m/>
    <m/>
    <m/>
    <x v="53"/>
    <m/>
    <m/>
    <m/>
    <m/>
    <m/>
    <m/>
    <x v="1"/>
    <x v="2"/>
    <m/>
    <m/>
    <m/>
    <m/>
    <m/>
    <m/>
    <m/>
    <m/>
    <m/>
  </r>
  <r>
    <s v="ASLBL-01103-01D"/>
    <s v="LBL-01103-01"/>
    <s v="N"/>
    <s v="HOECHOON CHNG"/>
    <s v="LBL,GRINNELL-P,STATUS,GL"/>
    <s v="CUSTOM LABEL"/>
    <s v="CYMMETRIK (SHENZHEN) PRINTING"/>
    <s v="CYMMETRIK"/>
    <s v="LBL-01103-01"/>
    <n v="3"/>
    <n v="1000"/>
    <n v="865"/>
    <m/>
    <s v="PO"/>
    <m/>
    <n v="0"/>
    <n v="0"/>
    <n v="0"/>
    <n v="0"/>
    <n v="0"/>
    <n v="135"/>
    <n v="0"/>
    <n v="0"/>
    <n v="-135"/>
    <s v="Cannot cover demand"/>
    <n v="0.95"/>
    <m/>
    <n v="-0.95"/>
    <m/>
    <m/>
    <m/>
    <x v="53"/>
    <m/>
    <m/>
    <m/>
    <m/>
    <m/>
    <m/>
    <x v="1"/>
    <x v="2"/>
    <m/>
    <m/>
    <m/>
    <m/>
    <m/>
    <m/>
    <m/>
    <m/>
    <m/>
  </r>
  <r>
    <s v="ASLBL-01103-02D"/>
    <s v="LBL-01103-02"/>
    <s v="N"/>
    <s v="HOECHOON CHNG"/>
    <s v="LBL,GRINNELL-P,STATUS,GL"/>
    <s v="CUSTOM LABEL"/>
    <s v="CYMMETRIK (SHENZHEN) PRINTING"/>
    <s v="CYMMETRIK ENTERPRISE CO. LTD."/>
    <s v="LBL-01103-02"/>
    <n v="3"/>
    <n v="1000"/>
    <n v="992"/>
    <m/>
    <s v="PO"/>
    <m/>
    <n v="0"/>
    <n v="0"/>
    <n v="0"/>
    <n v="0"/>
    <n v="0"/>
    <n v="8"/>
    <n v="12"/>
    <n v="12"/>
    <n v="-20"/>
    <s v="Cannot cover demand"/>
    <n v="0.95"/>
    <m/>
    <n v="-0.95"/>
    <m/>
    <m/>
    <m/>
    <x v="53"/>
    <m/>
    <m/>
    <m/>
    <m/>
    <m/>
    <m/>
    <x v="1"/>
    <x v="2"/>
    <m/>
    <m/>
    <m/>
    <m/>
    <m/>
    <m/>
    <m/>
    <m/>
    <m/>
  </r>
  <r>
    <s v="ASLBL-01104-02D"/>
    <s v="LBL-01104-02"/>
    <s v="N"/>
    <s v="HOECHOON CHNG"/>
    <s v="LBL, MODEL NUMBER, GRINNELL-P"/>
    <s v="CUSTOM LABEL"/>
    <s v="CYMMETRIK (SHENZHEN) PRINTING"/>
    <s v="CYMMETRIK"/>
    <s v="LBL-01104-02"/>
    <n v="3"/>
    <n v="1000"/>
    <n v="865"/>
    <m/>
    <s v="PO"/>
    <m/>
    <n v="0"/>
    <n v="0"/>
    <n v="0"/>
    <n v="0"/>
    <n v="0"/>
    <n v="135"/>
    <n v="0"/>
    <n v="0"/>
    <n v="-135"/>
    <s v="Cannot cover demand"/>
    <n v="0.41"/>
    <m/>
    <n v="-0.41"/>
    <m/>
    <m/>
    <m/>
    <x v="53"/>
    <m/>
    <m/>
    <m/>
    <m/>
    <m/>
    <m/>
    <x v="1"/>
    <x v="2"/>
    <m/>
    <m/>
    <m/>
    <m/>
    <m/>
    <m/>
    <m/>
    <m/>
    <m/>
  </r>
  <r>
    <s v="ASLBL-01104-03D"/>
    <s v="LBL-01104-03"/>
    <s v="N"/>
    <s v="HOECHOON CHNG"/>
    <s v="LBL, MODEL NUMBER, GRINNELL-P"/>
    <s v="CUSTOM LABEL"/>
    <s v="CYMMETRIK (SHENZHEN) PRINTING"/>
    <s v="CYMMETRIK ENTERPRISE CO. LTD."/>
    <s v="LBL-01104-03"/>
    <n v="3"/>
    <n v="1000"/>
    <n v="992"/>
    <m/>
    <s v="PO"/>
    <m/>
    <n v="0"/>
    <n v="0"/>
    <n v="0"/>
    <n v="0"/>
    <n v="0"/>
    <n v="8"/>
    <n v="12"/>
    <n v="12"/>
    <n v="-20"/>
    <s v="Cannot cover demand"/>
    <n v="0.34"/>
    <m/>
    <n v="-0.34"/>
    <m/>
    <m/>
    <m/>
    <x v="53"/>
    <m/>
    <m/>
    <m/>
    <m/>
    <m/>
    <m/>
    <x v="1"/>
    <x v="2"/>
    <m/>
    <m/>
    <m/>
    <m/>
    <m/>
    <m/>
    <m/>
    <m/>
    <m/>
  </r>
  <r>
    <s v="ASLBL-01112-01D"/>
    <s v="LBL-01112-01"/>
    <s v="N"/>
    <s v="HOECHOON CHNG"/>
    <s v="LBL,MT JACKSON,MODEL NUMBER"/>
    <s v="CUSTOM LABEL"/>
    <s v="CYMMETRIK (SHENZHEN) PRINTING"/>
    <s v="CYMMETRIK"/>
    <s v="LBL-01112-01"/>
    <n v="3"/>
    <n v="1000"/>
    <n v="794"/>
    <m/>
    <s v="PO"/>
    <m/>
    <n v="1000"/>
    <n v="0"/>
    <n v="0"/>
    <n v="1000"/>
    <n v="1000"/>
    <n v="206"/>
    <n v="123"/>
    <n v="123"/>
    <n v="671"/>
    <s v="Can cover demand"/>
    <n v="0.73499999999999999"/>
    <m/>
    <n v="-0.73499999999999999"/>
    <m/>
    <m/>
    <m/>
    <x v="53"/>
    <m/>
    <m/>
    <m/>
    <m/>
    <m/>
    <m/>
    <x v="1"/>
    <x v="2"/>
    <m/>
    <m/>
    <m/>
    <m/>
    <m/>
    <m/>
    <m/>
    <m/>
    <m/>
  </r>
  <r>
    <s v="ASLBL-01124-01"/>
    <s v="LBL-01124-01"/>
    <s v="N"/>
    <s v="SWEECHENG LIM"/>
    <s v="\BL,LYONSVILLE,FRONT,MODEL NUMBER"/>
    <s v="CUSTOM LABEL"/>
    <s v="CYMMETRIK (SHENZHEN) PRINTING"/>
    <s v="CYMMETRIK"/>
    <s v="LBL-01124-01"/>
    <n v="3"/>
    <n v="1000"/>
    <n v="402"/>
    <m/>
    <s v="PO"/>
    <m/>
    <n v="896"/>
    <n v="0"/>
    <n v="0"/>
    <n v="896"/>
    <n v="896"/>
    <n v="598"/>
    <n v="378"/>
    <n v="378"/>
    <n v="-80"/>
    <s v="Cannot cover demand"/>
    <n v="0.45"/>
    <m/>
    <n v="-0.45"/>
    <m/>
    <m/>
    <m/>
    <x v="53"/>
    <m/>
    <m/>
    <m/>
    <m/>
    <m/>
    <m/>
    <x v="1"/>
    <x v="2"/>
    <m/>
    <m/>
    <m/>
    <m/>
    <m/>
    <m/>
    <m/>
    <m/>
    <m/>
  </r>
  <r>
    <s v="ASLBL-01125-01"/>
    <s v="LBL-01125-01"/>
    <s v="N"/>
    <s v="SWEECHENG LIM"/>
    <s v="LBL,LYONSVILLE,FRONT,OSFP PORT NUMBERS"/>
    <s v="CUSTOM LABEL"/>
    <s v="CYMMETRIK (SHENZHEN) PRINTING"/>
    <s v="CYMMETRIK"/>
    <s v="LBL-01125-01"/>
    <n v="3"/>
    <n v="1000"/>
    <n v="282"/>
    <m/>
    <s v="PO"/>
    <m/>
    <n v="871"/>
    <n v="0"/>
    <n v="0"/>
    <n v="871"/>
    <n v="871"/>
    <n v="718"/>
    <n v="429"/>
    <n v="429"/>
    <n v="-276"/>
    <s v="Cannot cover demand"/>
    <n v="0.68600000000000005"/>
    <m/>
    <n v="-0.68600000000000005"/>
    <m/>
    <m/>
    <m/>
    <x v="53"/>
    <m/>
    <m/>
    <m/>
    <m/>
    <m/>
    <m/>
    <x v="1"/>
    <x v="2"/>
    <m/>
    <m/>
    <m/>
    <m/>
    <m/>
    <m/>
    <m/>
    <m/>
    <m/>
  </r>
  <r>
    <s v="ASLBL-01126-01"/>
    <s v="LBL-01126-01"/>
    <s v="N"/>
    <s v="SWEECHENG LIM"/>
    <s v="LBL,SMARTSVILLE-DD,FRONT,MODEL NUMBERS"/>
    <s v="CUSTOM LABEL"/>
    <s v="CYMMETRIK (SHENZHEN) PRINTING"/>
    <s v="CYMMETRIK"/>
    <s v="LBL-01126-01"/>
    <n v="3"/>
    <n v="1000"/>
    <n v="647"/>
    <m/>
    <s v="PO"/>
    <m/>
    <n v="948"/>
    <n v="0"/>
    <n v="0"/>
    <n v="948"/>
    <n v="948"/>
    <n v="353"/>
    <n v="198"/>
    <n v="198"/>
    <n v="397"/>
    <s v="Can cover demand"/>
    <n v="2.38"/>
    <m/>
    <n v="-2.38"/>
    <m/>
    <m/>
    <m/>
    <x v="53"/>
    <m/>
    <m/>
    <m/>
    <m/>
    <m/>
    <m/>
    <x v="1"/>
    <x v="2"/>
    <m/>
    <m/>
    <m/>
    <m/>
    <m/>
    <m/>
    <m/>
    <m/>
    <m/>
  </r>
  <r>
    <s v="ASLBL-01130-02D"/>
    <s v="LBL-01130-02"/>
    <s v="N"/>
    <s v="HOECHOON CHNG"/>
    <s v="LBL,CLEARWATER,FRONT STATUS"/>
    <s v="CUSTOM LABEL"/>
    <s v="CYMMETRIK (SHENZHEN) PRINTING"/>
    <s v="CYMMETRIK"/>
    <s v="LBL-01130-02"/>
    <n v="3"/>
    <n v="1000"/>
    <n v="1000"/>
    <m/>
    <s v="PO"/>
    <m/>
    <n v="1000"/>
    <n v="0"/>
    <n v="0"/>
    <n v="1000"/>
    <n v="1000"/>
    <n v="0"/>
    <n v="0"/>
    <n v="0"/>
    <n v="1000"/>
    <s v="No demand"/>
    <n v="0.73"/>
    <m/>
    <n v="-0.73"/>
    <m/>
    <m/>
    <m/>
    <x v="53"/>
    <m/>
    <m/>
    <m/>
    <m/>
    <m/>
    <m/>
    <x v="1"/>
    <x v="2"/>
    <m/>
    <m/>
    <m/>
    <m/>
    <m/>
    <m/>
    <m/>
    <m/>
    <m/>
  </r>
  <r>
    <s v="ASLBL-01131-02"/>
    <s v="LBL-01131-02"/>
    <s v="N"/>
    <s v="SWEECHENG LIM"/>
    <s v="LBL,CLEARWATER MS,FRONT STATUS"/>
    <s v="CUSTOM LABEL"/>
    <s v="CYMMETRIK (SHENZHEN) PRINTING"/>
    <s v="CYMMETRIK"/>
    <s v="LBL-01131-02"/>
    <n v="4"/>
    <n v="1000"/>
    <n v="970"/>
    <m/>
    <s v="PO"/>
    <m/>
    <n v="1000"/>
    <n v="0"/>
    <n v="0"/>
    <n v="1000"/>
    <n v="1000"/>
    <n v="30"/>
    <n v="0"/>
    <n v="0"/>
    <n v="970"/>
    <s v="Can cover demand"/>
    <n v="0.73"/>
    <m/>
    <n v="-0.73"/>
    <m/>
    <m/>
    <m/>
    <x v="53"/>
    <m/>
    <m/>
    <m/>
    <m/>
    <m/>
    <m/>
    <x v="1"/>
    <x v="2"/>
    <m/>
    <m/>
    <m/>
    <m/>
    <m/>
    <m/>
    <m/>
    <m/>
    <m/>
  </r>
  <r>
    <s v="ASLBL-01132-01D"/>
    <s v="LBL-01132-01"/>
    <s v="N"/>
    <s v="HOECHOON CHNG"/>
    <s v="LBL,BIRD,1G POE,PORT DESIGNATION"/>
    <s v="CUSTOM LABEL"/>
    <s v="CYMMETRIK (SHENZHEN) PRINTING"/>
    <s v="CYMMETRIK"/>
    <s v="LBL-01132-01"/>
    <n v="3"/>
    <n v="1000"/>
    <n v="1000"/>
    <m/>
    <s v="PO"/>
    <m/>
    <n v="2934"/>
    <n v="0"/>
    <n v="0"/>
    <n v="2934"/>
    <n v="2934"/>
    <n v="0"/>
    <n v="0"/>
    <n v="0"/>
    <n v="2934"/>
    <s v="No demand"/>
    <n v="0.68600000000000005"/>
    <m/>
    <n v="-0.68600000000000005"/>
    <m/>
    <m/>
    <m/>
    <x v="53"/>
    <m/>
    <m/>
    <m/>
    <m/>
    <m/>
    <m/>
    <x v="1"/>
    <x v="2"/>
    <m/>
    <m/>
    <m/>
    <m/>
    <m/>
    <m/>
    <m/>
    <m/>
    <m/>
  </r>
  <r>
    <s v="ASLBL-01132-02"/>
    <s v="LBL-01132-02"/>
    <s v="N"/>
    <s v="SWEECHENG LIM"/>
    <s v="LBL,BIRD,1G POE,PORT DESIGNATION"/>
    <s v="CUSTOM LABEL"/>
    <s v="CYMMETRIK (SHENZHEN) PRINTING"/>
    <s v="CYMMETRIK"/>
    <s v="LBL-01132-02"/>
    <n v="3"/>
    <n v="1000"/>
    <n v="-2211"/>
    <m/>
    <s v="PO"/>
    <m/>
    <n v="1390"/>
    <n v="1000"/>
    <n v="0"/>
    <n v="2390"/>
    <n v="2390"/>
    <n v="3211"/>
    <n v="2100"/>
    <n v="2100"/>
    <n v="-2921"/>
    <s v="Cannot cover demand"/>
    <n v="0.9"/>
    <m/>
    <n v="-0.9"/>
    <m/>
    <m/>
    <m/>
    <x v="53"/>
    <m/>
    <m/>
    <m/>
    <m/>
    <m/>
    <m/>
    <x v="1"/>
    <x v="2"/>
    <m/>
    <m/>
    <m/>
    <m/>
    <m/>
    <m/>
    <m/>
    <m/>
    <m/>
  </r>
  <r>
    <s v="ASLBL-01136-01"/>
    <s v="LBL-01136-01"/>
    <s v="N"/>
    <s v="SWEECHENG LIM"/>
    <s v="LBL,MCKINLEY,FRONT STATUS"/>
    <s v="CUSTOM LABEL"/>
    <s v="CYMMETRIK (SHENZHEN) PRINTING"/>
    <s v="CYMMETRIK ENTERPRISE CO. LTD."/>
    <s v="LBL-01136-01"/>
    <n v="3"/>
    <n v="1000"/>
    <n v="1000"/>
    <m/>
    <s v="PO"/>
    <m/>
    <n v="0"/>
    <n v="0"/>
    <n v="0"/>
    <n v="0"/>
    <n v="0"/>
    <n v="0"/>
    <n v="0"/>
    <n v="0"/>
    <n v="0"/>
    <s v="No demand"/>
    <n v="0.7056"/>
    <m/>
    <n v="-0.7056"/>
    <m/>
    <m/>
    <m/>
    <x v="53"/>
    <m/>
    <m/>
    <m/>
    <m/>
    <m/>
    <m/>
    <x v="1"/>
    <x v="2"/>
    <m/>
    <m/>
    <m/>
    <m/>
    <m/>
    <m/>
    <m/>
    <m/>
    <m/>
  </r>
  <r>
    <s v="ASLBL-01144-01"/>
    <s v="LBL-01144-01"/>
    <s v="N"/>
    <s v="SWEECHENG LIM"/>
    <s v="LBL,LYONSVILLE-DD,FRONT,MODEL NUMBER"/>
    <s v="CUSTOM LABEL"/>
    <s v="CYMMETRIK (SHENZHEN) PRINTING"/>
    <s v="CYMMETRIK"/>
    <s v="LBL-01144-01"/>
    <n v="3"/>
    <n v="1000"/>
    <n v="497"/>
    <m/>
    <s v="PO"/>
    <m/>
    <n v="482"/>
    <n v="0"/>
    <n v="0"/>
    <n v="482"/>
    <n v="482"/>
    <n v="503"/>
    <n v="378"/>
    <n v="378"/>
    <n v="-399"/>
    <s v="Cannot cover demand"/>
    <n v="0.35"/>
    <m/>
    <n v="-0.35"/>
    <m/>
    <m/>
    <m/>
    <x v="53"/>
    <m/>
    <m/>
    <m/>
    <m/>
    <m/>
    <m/>
    <x v="1"/>
    <x v="2"/>
    <m/>
    <m/>
    <m/>
    <m/>
    <m/>
    <m/>
    <m/>
    <m/>
    <m/>
  </r>
  <r>
    <s v="ASLBL-01145-01D"/>
    <s v="LBL-01145-01"/>
    <s v="N"/>
    <s v="RACHEL TAM"/>
    <s v="LBL,LYONSVILLE-DD,FRONT,PORT NUMBERS"/>
    <s v="CUSTOM LABEL"/>
    <s v="CYMMETRIK (SHENZHEN) PRINTING"/>
    <s v="CYMMETRIK"/>
    <s v="LBL-01145-01"/>
    <n v="3"/>
    <n v="1000"/>
    <n v="1000"/>
    <m/>
    <s v="PO"/>
    <m/>
    <n v="0"/>
    <n v="0"/>
    <n v="0"/>
    <n v="0"/>
    <n v="0"/>
    <n v="0"/>
    <n v="0"/>
    <n v="0"/>
    <n v="0"/>
    <s v="No demand"/>
    <n v="0.33"/>
    <m/>
    <n v="-0.33"/>
    <m/>
    <m/>
    <m/>
    <x v="53"/>
    <m/>
    <m/>
    <m/>
    <m/>
    <m/>
    <m/>
    <x v="1"/>
    <x v="2"/>
    <m/>
    <m/>
    <m/>
    <m/>
    <m/>
    <m/>
    <m/>
    <m/>
    <m/>
  </r>
  <r>
    <s v="ASLBL-01145-02"/>
    <s v="LBL-01145-02"/>
    <s v="N"/>
    <s v="SWEECHENG LIM"/>
    <s v="LBL,LYONSVILLE-DD,FRONT,PORT NUMBERS"/>
    <s v="CUSTOM LABEL"/>
    <s v="CYMMETRIK (SHENZHEN) PRINTING"/>
    <s v="CYMMETRIK"/>
    <s v="LBL-01145-02"/>
    <n v="3"/>
    <n v="1000"/>
    <n v="398"/>
    <m/>
    <s v="PO"/>
    <m/>
    <n v="1482"/>
    <n v="0"/>
    <n v="0"/>
    <n v="1482"/>
    <n v="1482"/>
    <n v="602"/>
    <n v="408"/>
    <n v="408"/>
    <n v="472"/>
    <s v="Can cover demand"/>
    <n v="0.7"/>
    <m/>
    <n v="-0.7"/>
    <m/>
    <m/>
    <m/>
    <x v="53"/>
    <m/>
    <m/>
    <m/>
    <m/>
    <m/>
    <m/>
    <x v="1"/>
    <x v="2"/>
    <m/>
    <m/>
    <m/>
    <m/>
    <m/>
    <m/>
    <m/>
    <m/>
    <m/>
  </r>
  <r>
    <s v="ASLBL-01150-02D"/>
    <s v="LBL-01150-02"/>
    <s v="N"/>
    <s v="RACHEL TAM"/>
    <s v="LBL,SPERRY-MS,MODEL NUMBER, GL"/>
    <s v="CUSTOM LABEL"/>
    <s v="CYMMETRIK (SHENZHEN) PRINTING"/>
    <s v="CYMMETRIK ENTERPRISE CO. LTD."/>
    <s v="LBL-01150-02"/>
    <n v="3"/>
    <n v="100"/>
    <n v="100"/>
    <m/>
    <s v="PO"/>
    <m/>
    <n v="0"/>
    <n v="0"/>
    <n v="0"/>
    <n v="0"/>
    <n v="0"/>
    <n v="0"/>
    <n v="0"/>
    <n v="0"/>
    <n v="0"/>
    <s v="No demand"/>
    <n v="0.41"/>
    <m/>
    <n v="-0.41"/>
    <m/>
    <m/>
    <m/>
    <x v="53"/>
    <m/>
    <m/>
    <m/>
    <m/>
    <m/>
    <m/>
    <x v="1"/>
    <x v="2"/>
    <m/>
    <m/>
    <m/>
    <m/>
    <m/>
    <m/>
    <m/>
    <m/>
    <m/>
  </r>
  <r>
    <s v="ASLBL-01151-01"/>
    <s v="LBL-01151-01"/>
    <s v="N"/>
    <s v="SWEECHENG LIM"/>
    <s v="LBL,LYONSVILLE-DD,FRONT,STATUS"/>
    <s v="CUSTOM LABEL"/>
    <s v="CYMMETRIK (SHENZHEN) PRINTING"/>
    <s v="CYMMETRIK"/>
    <s v="LBL-01151-01"/>
    <n v="3"/>
    <n v="1000"/>
    <n v="398"/>
    <m/>
    <s v="PO"/>
    <m/>
    <n v="1046"/>
    <n v="0"/>
    <n v="0"/>
    <n v="1046"/>
    <n v="1046"/>
    <n v="602"/>
    <n v="408"/>
    <n v="408"/>
    <n v="36"/>
    <s v="Can cover demand"/>
    <n v="0.33"/>
    <m/>
    <n v="-0.33"/>
    <m/>
    <m/>
    <m/>
    <x v="53"/>
    <m/>
    <m/>
    <m/>
    <m/>
    <m/>
    <m/>
    <x v="1"/>
    <x v="2"/>
    <m/>
    <m/>
    <m/>
    <m/>
    <m/>
    <m/>
    <m/>
    <m/>
    <m/>
  </r>
  <r>
    <s v="ASLBL-01157-01"/>
    <s v="LBL-01157-01"/>
    <s v="N"/>
    <s v="SWEECHENG LIM"/>
    <s v="LBL, SUP MODEL NUM 30G SSD,GL"/>
    <s v="CUSTOM LABEL"/>
    <s v="CYMMETRIK (SHENZHEN) PRINTING"/>
    <s v="CYMMETRIK"/>
    <s v="LBL-01157-01"/>
    <n v="3"/>
    <n v="1000"/>
    <n v="1000"/>
    <m/>
    <s v="PO"/>
    <m/>
    <n v="410"/>
    <n v="0"/>
    <n v="0"/>
    <n v="410"/>
    <n v="410"/>
    <n v="0"/>
    <n v="0"/>
    <n v="0"/>
    <n v="410"/>
    <s v="No demand"/>
    <n v="0.38950000000000001"/>
    <m/>
    <n v="-0.38950000000000001"/>
    <m/>
    <m/>
    <m/>
    <x v="53"/>
    <m/>
    <m/>
    <m/>
    <m/>
    <m/>
    <m/>
    <x v="1"/>
    <x v="2"/>
    <m/>
    <m/>
    <m/>
    <m/>
    <m/>
    <m/>
    <m/>
    <m/>
    <m/>
  </r>
  <r>
    <s v="ASLBL-01163-01D"/>
    <s v="LBL-01163-01"/>
    <s v="N"/>
    <s v="HOECHOON CHNG"/>
    <s v="LBL,DENALI,LC,CLEARWATER,MODEL NUMBER"/>
    <s v="CUSTOM LABEL"/>
    <s v="CYMMETRIK (SHENZHEN) PRINTING"/>
    <s v="CYMMETRIK"/>
    <s v="LBL-01163-01"/>
    <n v="3"/>
    <n v="1000"/>
    <n v="1000"/>
    <m/>
    <s v="PO"/>
    <m/>
    <n v="1000"/>
    <n v="0"/>
    <n v="0"/>
    <n v="1000"/>
    <n v="1000"/>
    <n v="0"/>
    <n v="0"/>
    <n v="0"/>
    <n v="1000"/>
    <s v="No demand"/>
    <n v="0.55000000000000004"/>
    <m/>
    <n v="-0.55000000000000004"/>
    <m/>
    <m/>
    <m/>
    <x v="53"/>
    <m/>
    <m/>
    <m/>
    <m/>
    <m/>
    <m/>
    <x v="1"/>
    <x v="2"/>
    <m/>
    <m/>
    <m/>
    <m/>
    <m/>
    <m/>
    <m/>
    <m/>
    <m/>
  </r>
  <r>
    <s v="ASLBL-01164-01"/>
    <s v="LBL-01164-01"/>
    <s v="N"/>
    <s v="SWEECHENG LIM"/>
    <s v="LBL,DENALI,LC,CLEARWATER MS,MODEL NUMBER"/>
    <s v="CUSTOM LABEL"/>
    <s v="CYMMETRIK (SHENZHEN) PRINTING"/>
    <s v="CYMMETRIK"/>
    <s v="LBL-01164-01"/>
    <n v="3"/>
    <n v="1000"/>
    <n v="970"/>
    <m/>
    <s v="PO"/>
    <m/>
    <n v="1000"/>
    <n v="0"/>
    <n v="0"/>
    <n v="1000"/>
    <n v="1000"/>
    <n v="30"/>
    <n v="0"/>
    <n v="0"/>
    <n v="970"/>
    <s v="Can cover demand"/>
    <n v="0.55000000000000004"/>
    <m/>
    <n v="-0.55000000000000004"/>
    <m/>
    <m/>
    <m/>
    <x v="53"/>
    <m/>
    <m/>
    <m/>
    <m/>
    <m/>
    <m/>
    <x v="1"/>
    <x v="2"/>
    <m/>
    <m/>
    <m/>
    <m/>
    <m/>
    <m/>
    <m/>
    <m/>
    <m/>
  </r>
  <r>
    <s v="ASLBL-01165-01"/>
    <s v="LBL-01165-01"/>
    <s v="N"/>
    <s v="SWEECHENG LIM"/>
    <s v="LBL,DENALI,LC,MCKINLEY,MODEL NUMBER"/>
    <s v="CUSTOM LABEL"/>
    <s v="CYMMETRIK (SHENZHEN) PRINTING"/>
    <s v="CYMMETRIK ENTERPRISE CO. LTD."/>
    <s v="LBL-01165-01"/>
    <n v="3"/>
    <n v="1000"/>
    <n v="1000"/>
    <m/>
    <s v="PO"/>
    <m/>
    <n v="0"/>
    <n v="0"/>
    <n v="0"/>
    <n v="0"/>
    <n v="0"/>
    <n v="0"/>
    <n v="0"/>
    <n v="0"/>
    <n v="0"/>
    <s v="No demand"/>
    <n v="0.53900000000000003"/>
    <m/>
    <n v="-0.53900000000000003"/>
    <m/>
    <m/>
    <m/>
    <x v="53"/>
    <m/>
    <m/>
    <m/>
    <m/>
    <m/>
    <m/>
    <x v="1"/>
    <x v="2"/>
    <m/>
    <m/>
    <m/>
    <m/>
    <m/>
    <m/>
    <m/>
    <m/>
    <m/>
  </r>
  <r>
    <s v="ASLBL-01167-01"/>
    <s v="LBL-01167-01"/>
    <s v="N"/>
    <s v="SWEECHENG LIM"/>
    <s v="LBL,LYONSVILLE-BK,FRONT,MODEL NUMBER"/>
    <s v="CUSTOM LABEL"/>
    <s v="CYMMETRIK (SHENZHEN) PRINTING"/>
    <s v="CYMMETRIK"/>
    <s v="LBL-01167-01"/>
    <n v="3"/>
    <n v="1000"/>
    <n v="880"/>
    <m/>
    <s v="PO"/>
    <m/>
    <n v="910"/>
    <n v="0"/>
    <n v="0"/>
    <n v="910"/>
    <n v="910"/>
    <n v="120"/>
    <n v="51"/>
    <n v="51"/>
    <n v="739"/>
    <s v="Can cover demand"/>
    <n v="0.45"/>
    <m/>
    <n v="-0.45"/>
    <m/>
    <m/>
    <m/>
    <x v="53"/>
    <m/>
    <m/>
    <m/>
    <m/>
    <m/>
    <m/>
    <x v="1"/>
    <x v="2"/>
    <m/>
    <m/>
    <m/>
    <m/>
    <m/>
    <m/>
    <m/>
    <m/>
    <m/>
  </r>
  <r>
    <s v="ASLBL-01191-01"/>
    <s v="LBL-01191-01"/>
    <s v="N"/>
    <s v="SWEECHENG LIM"/>
    <s v="LBL,MT SHERIDAN,MODEL NUMBER"/>
    <s v="CUSTOM LABEL"/>
    <s v="CYMMETRIK (SHENZHEN) PRINTING"/>
    <s v="CYMMETRIK"/>
    <s v="LBL-01191-01"/>
    <n v="3"/>
    <n v="1000"/>
    <n v="-347"/>
    <m/>
    <s v="PO"/>
    <m/>
    <n v="1720"/>
    <n v="0"/>
    <n v="0"/>
    <n v="1720"/>
    <n v="1720"/>
    <n v="1347"/>
    <n v="1254"/>
    <n v="1254"/>
    <n v="-881"/>
    <s v="Cannot cover demand"/>
    <n v="0.71250000000000002"/>
    <m/>
    <n v="-0.71250000000000002"/>
    <m/>
    <m/>
    <m/>
    <x v="53"/>
    <m/>
    <m/>
    <m/>
    <m/>
    <m/>
    <m/>
    <x v="1"/>
    <x v="2"/>
    <m/>
    <m/>
    <m/>
    <m/>
    <m/>
    <m/>
    <m/>
    <m/>
    <m/>
  </r>
  <r>
    <s v="ASLBL-01222-01"/>
    <s v="LBL-01222-01"/>
    <s v="N"/>
    <s v="SWEECHENG LIM"/>
    <s v="LBL,SMARTSVILLE-BK,FRONT,MODEL NUMBERS"/>
    <s v="CUSTOM LABEL"/>
    <s v="CYMMETRIK (SHENZHEN) PRINTING"/>
    <s v="CYMMETRIK"/>
    <s v="LBL-01222-01"/>
    <n v="3"/>
    <n v="1000"/>
    <n v="857"/>
    <m/>
    <s v="PO"/>
    <m/>
    <n v="1811"/>
    <n v="0"/>
    <n v="0"/>
    <n v="1811"/>
    <n v="1811"/>
    <n v="143"/>
    <n v="117"/>
    <n v="117"/>
    <n v="1551"/>
    <s v="Can cover demand"/>
    <n v="0.45"/>
    <m/>
    <n v="-0.45"/>
    <m/>
    <m/>
    <m/>
    <x v="53"/>
    <m/>
    <m/>
    <m/>
    <m/>
    <m/>
    <m/>
    <x v="1"/>
    <x v="2"/>
    <m/>
    <m/>
    <m/>
    <m/>
    <m/>
    <m/>
    <m/>
    <m/>
    <m/>
  </r>
  <r>
    <s v="ASLBL-01237-01D"/>
    <s v="LBL-01237-01"/>
    <s v="N"/>
    <s v="HOECHOON CHNG"/>
    <s v="LBL,MODEL NUMBER, CLEARWATER-BK"/>
    <s v="CUSTOM LABEL"/>
    <s v="CYMMETRIK (SHENZHEN) PRINTING"/>
    <s v="CYMMETRIK"/>
    <s v="LBL-01237-01"/>
    <n v="3"/>
    <n v="1000"/>
    <n v="1000"/>
    <m/>
    <s v="PO"/>
    <m/>
    <n v="60"/>
    <n v="0"/>
    <n v="0"/>
    <n v="60"/>
    <n v="60"/>
    <n v="0"/>
    <n v="0"/>
    <n v="0"/>
    <n v="60"/>
    <s v="No demand"/>
    <n v="0.55000000000000004"/>
    <m/>
    <n v="-0.55000000000000004"/>
    <m/>
    <m/>
    <m/>
    <x v="53"/>
    <m/>
    <m/>
    <m/>
    <m/>
    <m/>
    <m/>
    <x v="1"/>
    <x v="2"/>
    <m/>
    <m/>
    <m/>
    <m/>
    <m/>
    <m/>
    <m/>
    <m/>
    <m/>
  </r>
  <r>
    <s v="ASLBL-01280-01D"/>
    <s v="LBL-01280-01"/>
    <s v="N"/>
    <s v="HOECHOON CHNG"/>
    <s v="LBL,BLACKHAWK-V,FRONT, MODEL NUMBER"/>
    <s v="CUSTOM LABEL"/>
    <s v="CYMMETRIK (SHENZHEN) PRINTING"/>
    <s v="CYMMETRIK"/>
    <s v="LBL-01280-01"/>
    <n v="3"/>
    <n v="1000"/>
    <n v="1000"/>
    <m/>
    <s v="PO"/>
    <m/>
    <n v="1000"/>
    <n v="0"/>
    <n v="0"/>
    <n v="1000"/>
    <n v="1000"/>
    <n v="0"/>
    <n v="0"/>
    <n v="0"/>
    <n v="1000"/>
    <s v="No demand"/>
    <n v="0.56999999999999995"/>
    <m/>
    <n v="-0.56999999999999995"/>
    <m/>
    <m/>
    <m/>
    <x v="53"/>
    <m/>
    <m/>
    <m/>
    <m/>
    <m/>
    <m/>
    <x v="1"/>
    <x v="2"/>
    <m/>
    <m/>
    <m/>
    <m/>
    <m/>
    <m/>
    <m/>
    <m/>
    <m/>
  </r>
  <r>
    <s v="ASLBL-01281-01"/>
    <s v="LBL-01281-01"/>
    <s v="N"/>
    <s v="SWEECHENG LIM"/>
    <s v="LBL,MT SHERIDAN-BK,MODEL NUMBER"/>
    <s v="CUSTOM LABEL"/>
    <s v="CYMMETRIK (SHENZHEN) PRINTING"/>
    <s v="CYMMETRIK"/>
    <s v="LBL-01281-01"/>
    <n v="3"/>
    <n v="1000"/>
    <n v="938"/>
    <m/>
    <s v="PO"/>
    <m/>
    <n v="60"/>
    <n v="0"/>
    <n v="0"/>
    <n v="60"/>
    <n v="60"/>
    <n v="62"/>
    <n v="30"/>
    <n v="30"/>
    <n v="-32"/>
    <s v="Cannot cover demand"/>
    <n v="0.75"/>
    <m/>
    <n v="-0.75"/>
    <m/>
    <m/>
    <m/>
    <x v="53"/>
    <m/>
    <m/>
    <m/>
    <m/>
    <m/>
    <m/>
    <x v="1"/>
    <x v="2"/>
    <m/>
    <m/>
    <m/>
    <m/>
    <m/>
    <m/>
    <m/>
    <m/>
    <m/>
  </r>
  <r>
    <s v="ASLBL-01282-01"/>
    <s v="LBL-01282-01"/>
    <s v="N"/>
    <s v="SWEECHENG LIM"/>
    <s v="LBL, DN, KOREA COMPLIANCE, 7800LC"/>
    <s v="CUSTOM LABEL"/>
    <s v="CYMMETRIK (SHENZHEN) PRINTING"/>
    <s v="CYMMETRIK"/>
    <s v="LBL-01282-01"/>
    <n v="3"/>
    <n v="1000"/>
    <n v="970"/>
    <m/>
    <s v="PO"/>
    <m/>
    <n v="50"/>
    <n v="0"/>
    <n v="0"/>
    <n v="50"/>
    <n v="50"/>
    <n v="30"/>
    <n v="0"/>
    <n v="0"/>
    <n v="20"/>
    <s v="Can cover demand"/>
    <n v="0.2"/>
    <m/>
    <n v="-0.2"/>
    <m/>
    <m/>
    <m/>
    <x v="53"/>
    <m/>
    <m/>
    <m/>
    <m/>
    <m/>
    <m/>
    <x v="1"/>
    <x v="2"/>
    <m/>
    <m/>
    <m/>
    <m/>
    <m/>
    <m/>
    <m/>
    <m/>
    <m/>
  </r>
  <r>
    <s v="ASLBL-01283-01D"/>
    <s v="LBL-01283-01"/>
    <s v="N"/>
    <s v="HOECHOON CHNG"/>
    <s v="LBL, DN, KOREA COMPLIANCE, 7800-SUP"/>
    <s v="CUSTOM LABEL"/>
    <s v="CYMMETRIK (SHENZHEN) PRINTING"/>
    <s v="CYMMETRIK"/>
    <s v="LBL-01283-01"/>
    <n v="3"/>
    <n v="1000"/>
    <n v="950"/>
    <m/>
    <s v="PO"/>
    <m/>
    <n v="0"/>
    <n v="0"/>
    <n v="0"/>
    <n v="0"/>
    <n v="0"/>
    <n v="50"/>
    <n v="0"/>
    <n v="0"/>
    <n v="-50"/>
    <s v="Cannot cover demand"/>
    <n v="0.2"/>
    <m/>
    <n v="-0.2"/>
    <m/>
    <m/>
    <m/>
    <x v="53"/>
    <m/>
    <m/>
    <m/>
    <m/>
    <m/>
    <m/>
    <x v="1"/>
    <x v="2"/>
    <m/>
    <m/>
    <m/>
    <m/>
    <m/>
    <m/>
    <m/>
    <m/>
    <m/>
  </r>
  <r>
    <s v="ASLBL-01284-01"/>
    <s v="LBL-01284-01"/>
    <s v="N"/>
    <s v="SWEECHENG LIM"/>
    <s v="LBL,SMARTSVILLE-DD-BK,FRONT,MODEL NUMBER"/>
    <s v="CUSTOM LABEL"/>
    <s v="CYMMETRIK (SHENZHEN) PRINTING"/>
    <s v="CYMMETRIK"/>
    <s v="LBL-01284-01"/>
    <n v="3"/>
    <n v="1000"/>
    <n v="685"/>
    <m/>
    <s v="PO"/>
    <m/>
    <n v="1000"/>
    <n v="0"/>
    <n v="0"/>
    <n v="1000"/>
    <n v="1000"/>
    <n v="315"/>
    <n v="60"/>
    <n v="60"/>
    <n v="625"/>
    <s v="Can cover demand"/>
    <n v="0.45"/>
    <m/>
    <n v="-0.45"/>
    <m/>
    <m/>
    <m/>
    <x v="53"/>
    <m/>
    <m/>
    <m/>
    <m/>
    <m/>
    <m/>
    <x v="1"/>
    <x v="2"/>
    <m/>
    <m/>
    <m/>
    <m/>
    <m/>
    <m/>
    <m/>
    <m/>
    <m/>
  </r>
  <r>
    <s v="ASLBL-01307-01D"/>
    <s v="LBL-01307-01"/>
    <s v="N"/>
    <s v="HOECHOON CHNG"/>
    <s v="LBL,SMARTSVILLE-BK-MS,FRONT,MODEL NUMBER"/>
    <s v="CUSTOM LABEL"/>
    <s v="CYMMETRIK (SHENZHEN) PRINTING"/>
    <s v="CYMMETRIK"/>
    <s v="LBL-01307-01"/>
    <n v="3"/>
    <n v="1000"/>
    <n v="840"/>
    <m/>
    <s v="PO"/>
    <m/>
    <n v="1008"/>
    <n v="0"/>
    <n v="0"/>
    <n v="1008"/>
    <n v="1008"/>
    <n v="160"/>
    <n v="75"/>
    <n v="75"/>
    <n v="773"/>
    <s v="Can cover demand"/>
    <n v="0.45"/>
    <m/>
    <n v="-0.45"/>
    <m/>
    <m/>
    <m/>
    <x v="53"/>
    <m/>
    <m/>
    <m/>
    <m/>
    <m/>
    <m/>
    <x v="1"/>
    <x v="2"/>
    <m/>
    <m/>
    <m/>
    <m/>
    <m/>
    <m/>
    <m/>
    <m/>
    <m/>
  </r>
  <r>
    <s v="ASLBL-01327-01D"/>
    <s v="LBL-01327-01"/>
    <s v="N"/>
    <s v="SWEECHENG LIM"/>
    <s v="LBL,LYONSVILLE-DD-BK,FRONT,MODEL NUMBER"/>
    <s v="CUSTOM LABEL"/>
    <s v="CYMMETRIK (SHENZHEN) PRINTING"/>
    <s v="CYMMETRIK ENTERPRISE CO. LTD. "/>
    <s v="LBL-01327-01"/>
    <n v="3"/>
    <n v="1000"/>
    <n v="901"/>
    <m/>
    <s v="PO"/>
    <m/>
    <n v="128"/>
    <n v="0"/>
    <n v="0"/>
    <n v="128"/>
    <n v="128"/>
    <n v="99"/>
    <n v="30"/>
    <n v="30"/>
    <n v="-1"/>
    <s v="Cannot cover demand"/>
    <n v="0.35"/>
    <m/>
    <n v="-0.35"/>
    <m/>
    <m/>
    <m/>
    <x v="53"/>
    <m/>
    <m/>
    <m/>
    <m/>
    <m/>
    <m/>
    <x v="1"/>
    <x v="2"/>
    <m/>
    <m/>
    <m/>
    <m/>
    <m/>
    <m/>
    <m/>
    <m/>
    <m/>
  </r>
  <r>
    <s v="ASMECH-00010"/>
    <s v="MECH-00010"/>
    <s v="N"/>
    <s v="CHIEHTING TEH"/>
    <s v="MISC MECH LIGHTPIPE 5.5IN"/>
    <s v="PLASTICS"/>
    <s v="FUTURE ELECTRONICS INC."/>
    <s v="BIVAR"/>
    <s v="LC-5.5"/>
    <n v="23"/>
    <n v="500"/>
    <n v="-518"/>
    <m/>
    <s v="Delivery"/>
    <m/>
    <n v="522"/>
    <n v="500"/>
    <n v="500"/>
    <n v="1022"/>
    <n v="1522"/>
    <n v="1018"/>
    <n v="346"/>
    <n v="306"/>
    <n v="-842"/>
    <s v="Cannot cover demand"/>
    <n v="0.79"/>
    <m/>
    <n v="-0.79"/>
    <m/>
    <m/>
    <m/>
    <x v="53"/>
    <m/>
    <m/>
    <m/>
    <m/>
    <m/>
    <m/>
    <x v="1"/>
    <x v="2"/>
    <m/>
    <m/>
    <m/>
    <m/>
    <m/>
    <m/>
    <m/>
    <m/>
    <m/>
  </r>
  <r>
    <s v="ASMECH-00112"/>
    <s v="MECH-00112"/>
    <s v="N"/>
    <s v="TeikSoon Loh"/>
    <s v="MISC MECH LIGHTPIPE FLEXIBLE SMD ADAPTER"/>
    <s v="HARDWARE"/>
    <s v="HEILIND ASIA PACIFIC (SG) PTE LTD"/>
    <s v="BIVAR"/>
    <s v="SMFLP"/>
    <n v="17"/>
    <n v="100"/>
    <n v="99"/>
    <m/>
    <s v="PO"/>
    <m/>
    <n v="12"/>
    <n v="0"/>
    <n v="0"/>
    <n v="12"/>
    <n v="12"/>
    <n v="1"/>
    <n v="0"/>
    <n v="0"/>
    <n v="11"/>
    <s v="Can cover demand"/>
    <n v="0.28000000000000003"/>
    <m/>
    <n v="-0.28000000000000003"/>
    <m/>
    <m/>
    <m/>
    <x v="53"/>
    <m/>
    <m/>
    <m/>
    <m/>
    <m/>
    <m/>
    <x v="1"/>
    <x v="2"/>
    <m/>
    <m/>
    <m/>
    <m/>
    <m/>
    <m/>
    <m/>
    <m/>
    <m/>
  </r>
  <r>
    <s v="ASMECH-00196-01"/>
    <s v="MECH-00196-01"/>
    <s v="N"/>
    <s v="TeikSoon Loh"/>
    <s v="STANDOFF,6.00HEX,MF,M3 THREADS,33.84MM L"/>
    <s v="HARDWARE"/>
    <s v="PENINSULA COMPONENTS, INC."/>
    <s v="PENCOM"/>
    <s v="ST4886"/>
    <n v="9"/>
    <n v="5000"/>
    <n v="-26701"/>
    <m/>
    <s v="PO"/>
    <m/>
    <n v="7201"/>
    <n v="23000"/>
    <n v="0"/>
    <n v="30201"/>
    <n v="30201"/>
    <n v="31701"/>
    <n v="858"/>
    <n v="738"/>
    <n v="-2358"/>
    <s v="Cannot cover demand"/>
    <n v="0.23749999999999999"/>
    <m/>
    <n v="-0.23749999999999999"/>
    <m/>
    <m/>
    <m/>
    <x v="53"/>
    <m/>
    <m/>
    <m/>
    <m/>
    <m/>
    <m/>
    <x v="1"/>
    <x v="2"/>
    <m/>
    <m/>
    <m/>
    <m/>
    <m/>
    <m/>
    <m/>
    <m/>
    <m/>
  </r>
  <r>
    <s v="ASMECH-00227-01"/>
    <s v="MECH-00227-01"/>
    <s v="N"/>
    <s v="TeikSoon Loh"/>
    <s v="HRDW STANDOFF 6MM HEX MF M3 THREADS 15M"/>
    <s v="HARDWARE"/>
    <s v="PENINSULA COMPONENTS, INC."/>
    <s v="PENCOM"/>
    <s v="ST4965"/>
    <n v="8"/>
    <n v="1000"/>
    <n v="-2392"/>
    <m/>
    <s v="PO"/>
    <m/>
    <n v="1205"/>
    <n v="1000"/>
    <n v="0"/>
    <n v="2205"/>
    <n v="2205"/>
    <n v="3392"/>
    <n v="740"/>
    <n v="360"/>
    <n v="-1927"/>
    <s v="Cannot cover demand"/>
    <n v="0.442"/>
    <m/>
    <n v="-0.442"/>
    <m/>
    <m/>
    <m/>
    <x v="53"/>
    <m/>
    <m/>
    <m/>
    <m/>
    <m/>
    <m/>
    <x v="1"/>
    <x v="2"/>
    <m/>
    <m/>
    <m/>
    <m/>
    <m/>
    <m/>
    <m/>
    <m/>
    <m/>
  </r>
  <r>
    <s v="ASMECH-00273-01"/>
    <s v="MECH-00273-01"/>
    <s v="N"/>
    <s v="TeikSoon Loh"/>
    <s v="HRDW STANDOFF 6.0HEX MF M3 THREADS 10MML"/>
    <s v="HARDWARE"/>
    <s v="HARDWARE SPECIALTY COMPANY, INC."/>
    <s v="HARDWARESP"/>
    <s v="944967"/>
    <n v="11"/>
    <n v="5000"/>
    <n v="1705"/>
    <m/>
    <s v="PO"/>
    <m/>
    <n v="763"/>
    <n v="5000"/>
    <n v="0"/>
    <n v="5763"/>
    <n v="5763"/>
    <n v="3295"/>
    <n v="1320"/>
    <n v="535"/>
    <n v="1148"/>
    <s v="Can cover demand"/>
    <n v="0.14713999999999999"/>
    <m/>
    <n v="-0.14713999999999999"/>
    <m/>
    <m/>
    <m/>
    <x v="53"/>
    <m/>
    <m/>
    <m/>
    <m/>
    <m/>
    <m/>
    <x v="1"/>
    <x v="2"/>
    <m/>
    <m/>
    <m/>
    <m/>
    <m/>
    <m/>
    <m/>
    <m/>
    <m/>
  </r>
  <r>
    <s v="ASMECH-00348-01"/>
    <s v="MECH-00348-01"/>
    <s v="N"/>
    <s v="Eeling Khuan"/>
    <s v="STANDOFF,6MM HEX,MF,M3,POINTREYES"/>
    <s v="HARDWARE"/>
    <s v="PENINSULA COMPONENTS, INC."/>
    <s v="PENCOM"/>
    <s v="ST6146_A0"/>
    <n v="8"/>
    <n v="3000"/>
    <n v="1950"/>
    <m/>
    <s v="PO"/>
    <m/>
    <n v="2741"/>
    <n v="0"/>
    <n v="0"/>
    <n v="2741"/>
    <n v="2741"/>
    <n v="1050"/>
    <n v="450"/>
    <n v="180"/>
    <n v="1241"/>
    <s v="Can cover demand"/>
    <n v="0.441"/>
    <m/>
    <n v="-0.441"/>
    <m/>
    <m/>
    <m/>
    <x v="53"/>
    <m/>
    <m/>
    <m/>
    <m/>
    <m/>
    <m/>
    <x v="1"/>
    <x v="2"/>
    <m/>
    <m/>
    <m/>
    <m/>
    <m/>
    <m/>
    <m/>
    <m/>
    <m/>
  </r>
  <r>
    <s v="ASMECH-00467-01"/>
    <s v="MECH-00467-01"/>
    <s v="N"/>
    <s v="TeikSoon Loh"/>
    <s v="BUMPER,ROUND,3M,12.7MMX3.6MM"/>
    <s v="HARDWARE"/>
    <s v="PENINSULA COMPONENTS, INC."/>
    <s v="PENCOM"/>
    <s v="PL2900"/>
    <n v="10"/>
    <n v="30000"/>
    <n v="10408"/>
    <m/>
    <s v="PO"/>
    <m/>
    <n v="24372"/>
    <n v="0"/>
    <n v="0"/>
    <n v="24372"/>
    <n v="24372"/>
    <n v="19592"/>
    <n v="13248"/>
    <n v="8992"/>
    <n v="-8468"/>
    <s v="Cannot cover demand"/>
    <n v="2.4E-2"/>
    <m/>
    <n v="-2.4E-2"/>
    <m/>
    <m/>
    <m/>
    <x v="53"/>
    <m/>
    <m/>
    <m/>
    <m/>
    <m/>
    <m/>
    <x v="1"/>
    <x v="2"/>
    <m/>
    <m/>
    <m/>
    <m/>
    <m/>
    <m/>
    <m/>
    <m/>
    <m/>
  </r>
  <r>
    <s v="ASMECH-00538-01"/>
    <s v="MECH-00538-01"/>
    <s v="N"/>
    <s v="TeikSoon Loh"/>
    <s v="CLAMP,CABLE.PLASTIC,.25 DIA,.38 WIDE"/>
    <s v="HARDWARE"/>
    <s v="HEILIND ASIA PACIFIC (SG) PTE LTD"/>
    <s v="PANDUIT"/>
    <s v="CCS25-S8-M"/>
    <n v="13"/>
    <n v="1000"/>
    <n v="-2392"/>
    <m/>
    <s v="PO"/>
    <m/>
    <n v="653"/>
    <n v="1000"/>
    <n v="0"/>
    <n v="1653"/>
    <n v="1653"/>
    <n v="3392"/>
    <n v="740"/>
    <n v="360"/>
    <n v="-2479"/>
    <s v="Cannot cover demand"/>
    <n v="3.5999999999999997E-2"/>
    <m/>
    <n v="-3.5999999999999997E-2"/>
    <m/>
    <m/>
    <m/>
    <x v="53"/>
    <m/>
    <m/>
    <m/>
    <m/>
    <m/>
    <m/>
    <x v="1"/>
    <x v="2"/>
    <m/>
    <m/>
    <m/>
    <m/>
    <m/>
    <m/>
    <m/>
    <m/>
    <m/>
  </r>
  <r>
    <s v="ASMECH-00540-01"/>
    <s v="MECH-00540-01"/>
    <s v="N"/>
    <s v="TeikSoon Loh"/>
    <s v="MECH,MO,CABLE,GROMMET,D-SHAPE"/>
    <s v="HARDWARE"/>
    <s v="PENINSULA COMPONENTS, INC."/>
    <s v="PENCOM"/>
    <s v="SP6480"/>
    <n v="7"/>
    <n v="1000"/>
    <n v="-8702"/>
    <m/>
    <s v="PO"/>
    <m/>
    <n v="3893"/>
    <n v="3000"/>
    <n v="0"/>
    <n v="6893"/>
    <n v="6893"/>
    <n v="9702"/>
    <n v="6624"/>
    <n v="4496"/>
    <n v="-9433"/>
    <s v="Cannot cover demand"/>
    <n v="0.5"/>
    <m/>
    <n v="-0.5"/>
    <m/>
    <m/>
    <m/>
    <x v="53"/>
    <m/>
    <m/>
    <m/>
    <m/>
    <m/>
    <m/>
    <x v="1"/>
    <x v="2"/>
    <m/>
    <m/>
    <m/>
    <m/>
    <m/>
    <m/>
    <m/>
    <m/>
    <m/>
  </r>
  <r>
    <s v="ASMECH-00816-01"/>
    <s v="MECH-00816-01"/>
    <s v="N"/>
    <s v="TeikSoon Loh"/>
    <s v="LIGHTPIPE FLEX 9.75L 4MMOD LENS 1MM FIBE"/>
    <s v="PLASTICS"/>
    <s v="FUTURE ELECTRONICS"/>
    <s v="BIVAR"/>
    <s v="LC-9.75"/>
    <n v="13"/>
    <n v="100"/>
    <n v="100"/>
    <m/>
    <s v="Delivery"/>
    <m/>
    <n v="0"/>
    <n v="0"/>
    <n v="0"/>
    <n v="0"/>
    <n v="0"/>
    <n v="0"/>
    <n v="0"/>
    <n v="0"/>
    <n v="0"/>
    <s v="No demand"/>
    <n v="0.95"/>
    <m/>
    <n v="-0.95"/>
    <m/>
    <m/>
    <m/>
    <x v="53"/>
    <m/>
    <m/>
    <m/>
    <m/>
    <m/>
    <m/>
    <x v="1"/>
    <x v="2"/>
    <m/>
    <m/>
    <m/>
    <m/>
    <m/>
    <m/>
    <m/>
    <m/>
    <m/>
  </r>
  <r>
    <s v="ASMECH-01190"/>
    <s v="MECH-01190"/>
    <s v="N"/>
    <s v="TeikSoon Loh"/>
    <s v="MECH,LIGHTPIPE,FLEXIBLE,10 INCH"/>
    <s v="PLASTICS"/>
    <s v="PENINSULA COMPONENTS, INC."/>
    <s v="BIVAR"/>
    <s v="LC-10.0"/>
    <n v="13"/>
    <n v="100"/>
    <n v="24"/>
    <m/>
    <s v="PO"/>
    <m/>
    <n v="947"/>
    <n v="0"/>
    <n v="0"/>
    <n v="947"/>
    <n v="947"/>
    <n v="76"/>
    <n v="0"/>
    <n v="0"/>
    <n v="871"/>
    <s v="Can cover demand"/>
    <n v="1.39"/>
    <m/>
    <n v="-1.39"/>
    <m/>
    <m/>
    <m/>
    <x v="53"/>
    <m/>
    <m/>
    <m/>
    <m/>
    <m/>
    <m/>
    <x v="1"/>
    <x v="2"/>
    <m/>
    <m/>
    <m/>
    <m/>
    <m/>
    <m/>
    <m/>
    <m/>
    <m/>
  </r>
  <r>
    <s v="ASMECH-01572-01"/>
    <s v="MECH-01572-01"/>
    <s v="N"/>
    <s v="TeikSoon Loh"/>
    <s v="FABPLSTC,BUSHING,SHOULDER,INSULATING,OSP"/>
    <s v="HARDWARE"/>
    <s v="PENINSULA COMPONENTS, INC."/>
    <s v="PENCOM"/>
    <s v="SI5559"/>
    <n v="9"/>
    <n v="5000"/>
    <n v="-17620"/>
    <m/>
    <s v="PO"/>
    <m/>
    <n v="10603"/>
    <n v="15000"/>
    <n v="0"/>
    <n v="25603"/>
    <n v="25603"/>
    <n v="22620"/>
    <n v="15124"/>
    <n v="15120"/>
    <n v="-12141"/>
    <s v="Cannot cover demand"/>
    <n v="1.3"/>
    <m/>
    <n v="-1.3"/>
    <m/>
    <m/>
    <m/>
    <x v="393"/>
    <m/>
    <m/>
    <m/>
    <m/>
    <s v="1/23 MB: Changed Ownership to Arista to align with SGD Ownership in preparation for New Quote Tool."/>
    <m/>
    <x v="0"/>
    <x v="3"/>
    <m/>
    <m/>
    <m/>
    <m/>
    <m/>
    <m/>
    <m/>
    <m/>
    <m/>
  </r>
  <r>
    <s v="ASMECH-01852-01"/>
    <s v="MECH-01852-01"/>
    <s v="N"/>
    <s v="TeikSoon Loh"/>
    <s v="MECH,LIGHTPIPE,FLEXIBLE,8.5 INCH"/>
    <s v="PLASTICS"/>
    <s v="HEILIND ASIA PACIFIC (SG) PTE LTD"/>
    <s v="BIVAR"/>
    <s v="BFL-8011"/>
    <n v="15"/>
    <n v="100"/>
    <n v="70"/>
    <m/>
    <s v="PO"/>
    <m/>
    <n v="900"/>
    <n v="0"/>
    <n v="0"/>
    <n v="900"/>
    <n v="900"/>
    <n v="30"/>
    <n v="0"/>
    <n v="0"/>
    <n v="870"/>
    <s v="Can cover demand"/>
    <n v="0.73980000000000001"/>
    <m/>
    <n v="-0.73980000000000001"/>
    <m/>
    <m/>
    <m/>
    <x v="53"/>
    <m/>
    <m/>
    <m/>
    <m/>
    <m/>
    <m/>
    <x v="1"/>
    <x v="2"/>
    <m/>
    <m/>
    <m/>
    <m/>
    <m/>
    <m/>
    <m/>
    <m/>
    <m/>
  </r>
  <r>
    <s v="ASMECH-05030"/>
    <s v="MECH-05030"/>
    <s v="N"/>
    <s v="CHIEHTING TEH"/>
    <s v="MECH LIGHTPIPE FLEXIBLE 3.0 INCH"/>
    <s v="PLASTICS"/>
    <s v="FUTURE ELECTRONICS INC."/>
    <s v="BIVAR"/>
    <s v="LC-3.0"/>
    <n v="13"/>
    <n v="1000"/>
    <n v="-186"/>
    <m/>
    <s v="Delivery"/>
    <m/>
    <n v="870"/>
    <n v="1000"/>
    <n v="0"/>
    <n v="1870"/>
    <n v="1870"/>
    <n v="1186"/>
    <n v="932"/>
    <n v="884"/>
    <n v="-1248"/>
    <s v="Cannot cover demand"/>
    <n v="0.48970999999999998"/>
    <m/>
    <n v="-0.48970999999999998"/>
    <m/>
    <m/>
    <m/>
    <x v="53"/>
    <m/>
    <m/>
    <m/>
    <m/>
    <m/>
    <m/>
    <x v="1"/>
    <x v="2"/>
    <m/>
    <m/>
    <m/>
    <m/>
    <m/>
    <m/>
    <m/>
    <m/>
    <m/>
  </r>
  <r>
    <s v="ASMECH-05031"/>
    <s v="MECH-05031"/>
    <s v="N"/>
    <s v="CHIEHTING TEH"/>
    <s v="MECH LIGHTPIPE FLEXIBLE 3.5 INCH"/>
    <s v="PLASTICS"/>
    <s v="FUTURE ELECTRONICS INC."/>
    <s v="BIVAR"/>
    <s v="LC-3.5"/>
    <n v="13"/>
    <n v="5000"/>
    <n v="-1426"/>
    <m/>
    <s v="Delivery"/>
    <m/>
    <n v="2102"/>
    <n v="8300"/>
    <n v="5000"/>
    <n v="10402"/>
    <n v="15402"/>
    <n v="6426"/>
    <n v="3776"/>
    <n v="3854"/>
    <n v="-8100"/>
    <s v="Cannot cover demand"/>
    <n v="0.46400000000000002"/>
    <m/>
    <n v="-0.46400000000000002"/>
    <m/>
    <m/>
    <m/>
    <x v="53"/>
    <m/>
    <m/>
    <m/>
    <m/>
    <m/>
    <m/>
    <x v="1"/>
    <x v="2"/>
    <m/>
    <m/>
    <m/>
    <m/>
    <m/>
    <m/>
    <m/>
    <m/>
    <m/>
  </r>
  <r>
    <s v="ASMECH-05919"/>
    <s v="MECH-05919"/>
    <s v="N"/>
    <s v="TeikSoon Loh"/>
    <s v="HRDW WIRE ZIP TIE"/>
    <s v="HARDWARE"/>
    <s v="PENINSULA COMPONENTS, INC."/>
    <s v="PENCOM"/>
    <s v="PL2141"/>
    <n v="9"/>
    <n v="5000"/>
    <n v="-2361"/>
    <m/>
    <s v="PO"/>
    <m/>
    <n v="4341"/>
    <n v="278"/>
    <n v="0"/>
    <n v="4619"/>
    <n v="4619"/>
    <n v="7361"/>
    <n v="3745"/>
    <n v="3827"/>
    <n v="-6487"/>
    <s v="Cannot cover demand"/>
    <n v="0.09"/>
    <m/>
    <n v="-0.09"/>
    <m/>
    <m/>
    <m/>
    <x v="53"/>
    <m/>
    <m/>
    <m/>
    <m/>
    <m/>
    <m/>
    <x v="1"/>
    <x v="2"/>
    <m/>
    <m/>
    <m/>
    <m/>
    <m/>
    <m/>
    <m/>
    <m/>
    <m/>
  </r>
  <r>
    <s v="ASTEST-00003-01D"/>
    <s v="TEST-00003-01"/>
    <s v="N"/>
    <s v="RACHEL TAM"/>
    <s v="PROBE PAD, SMT, 0603"/>
    <s v="CONNECTOR"/>
    <s v="TYCO ELECTRONICS (MALAYSIA) SDN."/>
    <s v="TE"/>
    <s v="RCU-0C"/>
    <n v="9"/>
    <n v="2000"/>
    <n v="2000"/>
    <m/>
    <s v="Delivery"/>
    <m/>
    <n v="4000"/>
    <n v="0"/>
    <n v="0"/>
    <n v="4000"/>
    <n v="4000"/>
    <n v="0"/>
    <n v="0"/>
    <n v="0"/>
    <n v="4000"/>
    <s v="No demand"/>
    <n v="8.3000000000000004E-2"/>
    <m/>
    <n v="-8.3000000000000004E-2"/>
    <m/>
    <m/>
    <m/>
    <x v="53"/>
    <m/>
    <m/>
    <m/>
    <m/>
    <m/>
    <m/>
    <x v="1"/>
    <x v="2"/>
    <m/>
    <m/>
    <m/>
    <m/>
    <m/>
    <m/>
    <m/>
    <m/>
    <m/>
  </r>
  <r>
    <s v="ASIC-00359"/>
    <s v="IC-00359"/>
    <s v="Y"/>
    <s v="QianHui Khoo"/>
    <s v="MPRO CPU SANDY BRIDGE GLADDEN 2.6GH"/>
    <s v="MICROPROCESSOR"/>
    <s v="ARISTA NETWORKS INC."/>
    <s v="INTEL"/>
    <s v="AV8062701048500S R0NQ"/>
    <n v="9"/>
    <n v="100"/>
    <n v="-331"/>
    <m/>
    <s v="PO"/>
    <m/>
    <n v="279"/>
    <n v="160"/>
    <n v="80"/>
    <n v="439"/>
    <n v="519"/>
    <n v="431"/>
    <n v="228"/>
    <n v="228"/>
    <n v="-140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405"/>
    <s v="IC-00405"/>
    <s v="Y"/>
    <s v="QianHui Khoo"/>
    <s v="IC,PHY,10GBSE-T,QUAD,BCM84848,40NM,REVA1"/>
    <s v="CHIP SET"/>
    <s v="ARISTA NETWORKS INC."/>
    <s v="BROADCOM"/>
    <s v="BCM84848A1KFSBLG"/>
    <n v="19"/>
    <n v="100"/>
    <n v="-17528"/>
    <m/>
    <s v="PO"/>
    <m/>
    <n v="6306"/>
    <n v="13860"/>
    <n v="1120"/>
    <n v="20166"/>
    <n v="21286"/>
    <n v="17628"/>
    <n v="10836"/>
    <n v="11196"/>
    <n v="-7178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414"/>
    <s v="IC-00414"/>
    <s v="Y"/>
    <s v="QianHui Khoo"/>
    <s v="MPRO CPU  SANDY BRIDGE GLADDEN 1.5GHZ"/>
    <s v="MICROPROCESSOR"/>
    <s v="ARISTA NETWORKS INC."/>
    <s v="INTEL"/>
    <s v="AV8062701147401S R0NZ"/>
    <n v="9"/>
    <n v="100"/>
    <n v="100"/>
    <m/>
    <s v="PO"/>
    <m/>
    <n v="0"/>
    <n v="0"/>
    <n v="0"/>
    <n v="0"/>
    <n v="0"/>
    <n v="0"/>
    <n v="0"/>
    <n v="0"/>
    <n v="0"/>
    <s v="No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474"/>
    <s v="IC-00474"/>
    <s v="Y"/>
    <s v="QianHui Khoo"/>
    <s v="INTF SWITCH ALTA B2 64PORT ENGNRNG SAMPL"/>
    <s v="ANALOG POWER"/>
    <s v="ARISTA NETWORKS INC."/>
    <s v="INTEL"/>
    <s v="EZFM6348A"/>
    <n v="11"/>
    <n v="100"/>
    <n v="44"/>
    <m/>
    <s v="PO"/>
    <m/>
    <n v="41"/>
    <n v="0"/>
    <n v="0"/>
    <n v="41"/>
    <n v="41"/>
    <n v="56"/>
    <n v="0"/>
    <n v="0"/>
    <n v="-15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489"/>
    <s v="IC-00489"/>
    <s v="Y"/>
    <s v="QianHui Khoo"/>
    <s v="IC,SWITCH,ALTA B2, 64-PORTS ENGINEERING"/>
    <s v="ANALOG SIGNAL CHAIN"/>
    <s v="ARISTA NETWORKS INC."/>
    <s v="INTEL"/>
    <s v="EZFM6364A"/>
    <n v="13"/>
    <n v="100"/>
    <n v="-118"/>
    <m/>
    <s v="PO"/>
    <m/>
    <n v="239"/>
    <n v="0"/>
    <n v="0"/>
    <n v="239"/>
    <n v="239"/>
    <n v="218"/>
    <n v="0"/>
    <n v="0"/>
    <n v="21"/>
    <s v="Can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498"/>
    <s v="IC-00498"/>
    <s v="Y"/>
    <s v="QianHui Khoo"/>
    <s v="INTF TRIDNT2 SWIT 1280G REVA2 BGA2397 LF"/>
    <s v="CHIP SET"/>
    <s v="ARISTA NETWORKS INC."/>
    <s v="BROADCOM"/>
    <s v="BCM56850A2KFSBLG"/>
    <n v="19"/>
    <n v="100"/>
    <n v="-15487"/>
    <m/>
    <s v="PO"/>
    <m/>
    <n v="91"/>
    <n v="13220"/>
    <n v="4150"/>
    <n v="13311"/>
    <n v="17461"/>
    <n v="15587"/>
    <n v="539"/>
    <n v="507"/>
    <n v="1335"/>
    <s v="Can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500-01"/>
    <s v="IC-00500-01"/>
    <s v="Y"/>
    <s v="QianHui Khoo"/>
    <s v="IC, CDR, OCTAL, 10G, FBGA256, BCM84328,"/>
    <s v="CHIP SET"/>
    <s v="ARISTA NETWORKS INC."/>
    <s v="BROADCOM"/>
    <s v="BCM84328BKFSBLG"/>
    <n v="19"/>
    <n v="100"/>
    <n v="-1004"/>
    <m/>
    <s v="PO"/>
    <m/>
    <n v="352"/>
    <n v="710"/>
    <n v="420"/>
    <n v="1062"/>
    <n v="1482"/>
    <n v="1104"/>
    <n v="472"/>
    <n v="312"/>
    <n v="-94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503"/>
    <s v="IC-00503"/>
    <s v="Y"/>
    <s v="QianHui Khoo"/>
    <s v="IC,SWITCH,ALTA,B2,FBGA1677,24-PORT"/>
    <s v="ANALOG SIGNAL CHAIN"/>
    <s v="ARISTA NETWORKS INC."/>
    <s v="INTEL"/>
    <s v="EZFM6324A"/>
    <n v="18"/>
    <n v="100"/>
    <n v="-189"/>
    <m/>
    <s v="PO"/>
    <m/>
    <n v="267"/>
    <n v="0"/>
    <n v="0"/>
    <n v="267"/>
    <n v="267"/>
    <n v="289"/>
    <n v="0"/>
    <n v="0"/>
    <n v="-22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517-01"/>
    <s v="IC-00517-01"/>
    <s v="Y"/>
    <s v="QianHui Khoo"/>
    <s v="IC, SWITCH, HELIX4, REV A0, LEADFEE C4 B"/>
    <s v="CHIP SET"/>
    <s v="ARISTA NETWORKS INC."/>
    <s v="BROADCOM"/>
    <s v="BCM56340A0KFSBLG"/>
    <n v="19"/>
    <n v="100"/>
    <n v="-4743"/>
    <m/>
    <s v="PO"/>
    <m/>
    <n v="4836"/>
    <n v="2420"/>
    <n v="2310"/>
    <n v="7256"/>
    <n v="9566"/>
    <n v="4843"/>
    <n v="3312"/>
    <n v="2401"/>
    <n v="1411"/>
    <s v="Can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518"/>
    <s v="IC-00518"/>
    <s v="Y"/>
    <s v="QianHui Khoo"/>
    <s v="INTF PHY OCT 10/100/1000BST RVC1 FGBA256"/>
    <s v="CHIP SET"/>
    <s v="ARISTA NETWORKS INC."/>
    <s v="BROADCOM"/>
    <s v="BCM54282C1KFBG"/>
    <n v="19"/>
    <n v="100"/>
    <n v="-28958"/>
    <m/>
    <s v="PO"/>
    <m/>
    <n v="28916"/>
    <n v="14520"/>
    <n v="13860"/>
    <n v="43436"/>
    <n v="57296"/>
    <n v="29058"/>
    <n v="19872"/>
    <n v="14406"/>
    <n v="8366"/>
    <s v="Can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538"/>
    <s v="IC-00538"/>
    <s v="Y"/>
    <s v="QianHui Khoo"/>
    <s v="IC TRIDENT2 SWITCH 720G FCBGA2397 LDFREE"/>
    <s v="CHIP SET"/>
    <s v="ARISTA NETWORKS INC."/>
    <s v="BROADCOM"/>
    <s v="BCM56855A2KFSBG"/>
    <n v="19"/>
    <n v="100"/>
    <n v="-1257"/>
    <m/>
    <s v="PO"/>
    <m/>
    <n v="890"/>
    <n v="1130"/>
    <n v="0"/>
    <n v="2020"/>
    <n v="2020"/>
    <n v="1357"/>
    <n v="870"/>
    <n v="840"/>
    <n v="-207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547-01"/>
    <s v="IC-00547-01"/>
    <s v="Y"/>
    <s v="QianHui Khoo"/>
    <s v="IC, ARAD+ Pb-FREE FABRIC ACCESS PROCESSO"/>
    <s v="CHIP SET"/>
    <s v="ARISTA NETWORKS INC."/>
    <s v="BROADCOM"/>
    <s v="BCM88460A0KFSBLG"/>
    <n v="19"/>
    <n v="100"/>
    <n v="100"/>
    <m/>
    <s v="PO"/>
    <m/>
    <n v="0"/>
    <n v="0"/>
    <n v="0"/>
    <n v="0"/>
    <n v="0"/>
    <n v="0"/>
    <n v="0"/>
    <n v="0"/>
    <n v="0"/>
    <s v="No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559-01"/>
    <s v="IC-00559-01"/>
    <s v="Y"/>
    <s v="QianHui Khoo"/>
    <s v="IC,FABRIC, FE3600 A1, ULA,FCBGA2597"/>
    <s v="CHIP SET"/>
    <s v="ARISTA NETWORKS INC."/>
    <s v="BROADCOM"/>
    <s v="BCM88775A1KFSBG"/>
    <n v="19"/>
    <n v="100"/>
    <n v="-10843"/>
    <m/>
    <s v="PO"/>
    <m/>
    <n v="4217"/>
    <n v="4900"/>
    <n v="6930"/>
    <n v="9117"/>
    <n v="16047"/>
    <n v="10943"/>
    <n v="6848"/>
    <n v="7203"/>
    <n v="-1744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577"/>
    <s v="IC-00577"/>
    <s v="Y"/>
    <s v="QianHui Khoo"/>
    <s v="GEARBOX,100G,10:4,AVAGO W/ 802.3BJ AN &amp;"/>
    <s v="CHIP SET"/>
    <s v="ARISTA NETWORKS INC."/>
    <s v="BROADCOM"/>
    <s v="AVSP-9104-N03"/>
    <n v="21"/>
    <n v="100"/>
    <n v="100"/>
    <m/>
    <s v="PO"/>
    <m/>
    <n v="0"/>
    <n v="0"/>
    <n v="0"/>
    <n v="0"/>
    <n v="0"/>
    <n v="0"/>
    <n v="0"/>
    <n v="0"/>
    <n v="0"/>
    <s v="No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583-02"/>
    <s v="IC-00583-02"/>
    <s v="Y"/>
    <s v="QianHui Khoo"/>
    <s v="IC, TOMAHAWK, SWITCH, 3200, REV B1, FCBG"/>
    <s v="CHIP SET"/>
    <s v="ARISTA NETWORKS INC."/>
    <s v="BROADCOM"/>
    <s v="BCM56960B1KFSBG"/>
    <n v="19"/>
    <n v="100"/>
    <n v="-16153"/>
    <m/>
    <s v="PO"/>
    <m/>
    <n v="5206"/>
    <n v="11550"/>
    <n v="6650"/>
    <n v="16756"/>
    <n v="23406"/>
    <n v="16253"/>
    <n v="6561"/>
    <n v="6508"/>
    <n v="592"/>
    <s v="Can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584-02"/>
    <s v="IC-00584-02"/>
    <s v="Y"/>
    <s v="QianHui Khoo"/>
    <s v="IC, XP80, SWITCH, REV B1"/>
    <s v="CHIP SET"/>
    <s v="ARISTA NETWORKS INC."/>
    <s v="CAVIUMNETW"/>
    <s v="CNX88091-BG2912-Y-G"/>
    <n v="17"/>
    <n v="100"/>
    <n v="100"/>
    <m/>
    <s v="PO"/>
    <m/>
    <n v="105"/>
    <n v="0"/>
    <n v="0"/>
    <n v="105"/>
    <n v="105"/>
    <n v="0"/>
    <n v="0"/>
    <n v="0"/>
    <n v="105"/>
    <s v="No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590-01"/>
    <s v="IC-00590-01"/>
    <s v="Y"/>
    <s v="QianHui Khoo"/>
    <s v="IC, SESTO, GEARBOX REVERSE, QUAD 40G, HS"/>
    <s v="CHIP SET"/>
    <s v="ARISTA NETWORKS INC."/>
    <s v="BROADCOM"/>
    <s v="BCM82764BKFSBG"/>
    <n v="19"/>
    <n v="100"/>
    <n v="-1529"/>
    <m/>
    <s v="PO"/>
    <m/>
    <n v="695"/>
    <n v="272"/>
    <n v="0"/>
    <n v="967"/>
    <n v="967"/>
    <n v="1629"/>
    <n v="150"/>
    <n v="90"/>
    <n v="-812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606-01"/>
    <s v="IC-00606-01"/>
    <s v="Y"/>
    <s v="QianHui Khoo"/>
    <s v="IC, QUMRAN-MX, BCM88375, REV B0, FCBGA-2"/>
    <s v="TIMING IC"/>
    <s v="ARISTA NETWORKS INC."/>
    <s v="BROADCOM"/>
    <s v="BCM88375CB0KFSBG"/>
    <n v="19"/>
    <n v="100"/>
    <n v="-1859"/>
    <m/>
    <s v="PO"/>
    <m/>
    <n v="1445"/>
    <n v="670"/>
    <n v="770"/>
    <n v="2115"/>
    <n v="2885"/>
    <n v="1959"/>
    <n v="1127"/>
    <n v="1160"/>
    <n v="-201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607-02"/>
    <s v="IC-00607-02"/>
    <s v="Y"/>
    <s v="QianHui Khoo"/>
    <s v="IC, JERICHO, BCM88675, REV B0"/>
    <s v="CHIP SET"/>
    <s v="ARISTA NETWORKS INC."/>
    <s v="BROADCOM"/>
    <s v="BCM88675CB0KFSBG"/>
    <n v="19"/>
    <n v="100"/>
    <n v="-1580"/>
    <m/>
    <s v="PO"/>
    <m/>
    <n v="253"/>
    <n v="700"/>
    <n v="840"/>
    <n v="953"/>
    <n v="1793"/>
    <n v="1680"/>
    <n v="600"/>
    <n v="420"/>
    <n v="-487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628-01"/>
    <s v="IC-00628-01"/>
    <s v="Y"/>
    <s v="QianHui Khoo"/>
    <s v="IC, PHY, 100G, ENIGMA"/>
    <s v="CHIP SET"/>
    <s v="ARISTA NETWORKS INC."/>
    <s v="CREDOSEMI"/>
    <s v="CMX42550 B0"/>
    <n v="19"/>
    <n v="100"/>
    <n v="-16760"/>
    <m/>
    <s v="PO"/>
    <m/>
    <n v="15860"/>
    <n v="9700"/>
    <n v="3000"/>
    <n v="25560"/>
    <n v="28560"/>
    <n v="16860"/>
    <n v="13860"/>
    <n v="14976"/>
    <n v="-2160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669"/>
    <s v="IC-00669"/>
    <s v="Y"/>
    <s v="QianHui Khoo"/>
    <s v="IC, ARAD+, PB-FREE BUMPS, 200GBE FABRIC"/>
    <s v="CHIP SET"/>
    <s v="ARISTA NETWORKS INC."/>
    <s v="BROADCOM"/>
    <s v="BCM88660A0KFSBLG"/>
    <n v="19"/>
    <n v="100"/>
    <n v="100"/>
    <m/>
    <s v="PO"/>
    <m/>
    <n v="37"/>
    <n v="0"/>
    <n v="0"/>
    <n v="37"/>
    <n v="37"/>
    <n v="0"/>
    <n v="0"/>
    <n v="0"/>
    <n v="37"/>
    <s v="No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670"/>
    <s v="IC-00670"/>
    <s v="Y"/>
    <s v="QianHui Khoo"/>
    <s v="IC,FABRIC, FE1600, ULA,FBGA2397 B0, LEAD"/>
    <s v="CHIP SET"/>
    <s v="ARISTA NETWORKS INC."/>
    <s v="BROADCOM"/>
    <s v="BCM88750B0KFSBLG"/>
    <n v="18"/>
    <n v="100"/>
    <n v="100"/>
    <m/>
    <s v="PO"/>
    <m/>
    <n v="0"/>
    <n v="0"/>
    <n v="0"/>
    <n v="0"/>
    <n v="0"/>
    <n v="0"/>
    <n v="0"/>
    <n v="0"/>
    <n v="0"/>
    <s v="No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671"/>
    <s v="IC-00671"/>
    <s v="Y"/>
    <s v="QianHui Khoo"/>
    <s v="IC, TRIDENT2+, SWITCH, 1280G, FCBGA2397,"/>
    <s v="CHIP SET"/>
    <s v="ARISTA NETWORKS INC."/>
    <s v="BROADCOM"/>
    <s v="BCM56860A1KFSBG"/>
    <n v="19"/>
    <n v="100"/>
    <n v="-842"/>
    <m/>
    <s v="PO"/>
    <m/>
    <n v="1219"/>
    <n v="290"/>
    <n v="280"/>
    <n v="1509"/>
    <n v="1789"/>
    <n v="942"/>
    <n v="551"/>
    <n v="486"/>
    <n v="296"/>
    <s v="Can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685-01"/>
    <s v="IC-00685-01"/>
    <s v="Y"/>
    <s v="QianHui Khoo"/>
    <s v="IC, CPU, INTEL BROADWELL-DE, D-1528, 6 C"/>
    <s v="MICROPROCESSOR"/>
    <s v="ARISTA NETWORKS INC."/>
    <s v="INTEL"/>
    <s v="GG8067402569500S R2DL"/>
    <n v="9"/>
    <n v="100"/>
    <n v="-927"/>
    <m/>
    <s v="PO"/>
    <m/>
    <n v="692"/>
    <n v="280"/>
    <n v="0"/>
    <n v="972"/>
    <n v="972"/>
    <n v="1027"/>
    <n v="932"/>
    <n v="955"/>
    <n v="-987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687"/>
    <s v="IC-00687"/>
    <s v="Y"/>
    <s v="QianHui Khoo"/>
    <s v="IC, CPU, INTEL BROADWELL-DE, D-1527, 4 C"/>
    <s v="MICROPROCESSOR"/>
    <s v="ARISTA NETWORKS INC."/>
    <s v="INTEL"/>
    <s v="GG8067402569400S R2DK"/>
    <n v="9"/>
    <n v="100"/>
    <n v="-2290"/>
    <m/>
    <s v="PO"/>
    <m/>
    <n v="761"/>
    <n v="1866"/>
    <n v="0"/>
    <n v="2627"/>
    <n v="2627"/>
    <n v="2390"/>
    <n v="1575"/>
    <n v="686"/>
    <n v="-1338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688"/>
    <s v="IC-00688"/>
    <s v="Y"/>
    <s v="QianHui Khoo"/>
    <s v="IC, CPU, INTEL BROADWELL-DE, D1508, 2 CO"/>
    <s v="MICROPROCESSOR"/>
    <s v="ARISTA NETWORKS INC."/>
    <s v="INTEL"/>
    <s v="GG8067402569900S R2DQ"/>
    <n v="9"/>
    <n v="100"/>
    <n v="-376"/>
    <m/>
    <s v="PO"/>
    <m/>
    <n v="2043"/>
    <n v="0"/>
    <n v="0"/>
    <n v="2043"/>
    <n v="2043"/>
    <n v="476"/>
    <n v="585"/>
    <n v="585"/>
    <n v="982"/>
    <s v="Can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689"/>
    <s v="IC-00689"/>
    <s v="Y"/>
    <s v="QianHui Khoo"/>
    <s v="IC, PHY, 10GBASE-T, QUAD, BCM84858R, 28N"/>
    <s v="CHIP SET"/>
    <s v="ARISTA NETWORKS INC."/>
    <s v="BROADCOM"/>
    <s v="BCM84858RB1KFEBG"/>
    <n v="19"/>
    <n v="100"/>
    <n v="-4136"/>
    <m/>
    <s v="PO"/>
    <m/>
    <n v="3627"/>
    <n v="1868"/>
    <n v="0"/>
    <n v="5495"/>
    <n v="5495"/>
    <n v="4236"/>
    <n v="1800"/>
    <n v="720"/>
    <n v="-541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694-02"/>
    <s v="IC-00694-02"/>
    <s v="Y"/>
    <s v="FIONA ANG"/>
    <s v="IC,400G Coherent DSP, 2x 200G, REV B1, F"/>
    <s v="TIMING IC"/>
    <s v="ARISTA NETWORKS INC."/>
    <s v="ACACIACOM"/>
    <s v="490-0006-02"/>
    <n v="23"/>
    <n v="100"/>
    <n v="100"/>
    <m/>
    <s v="PO"/>
    <m/>
    <n v="0"/>
    <n v="0"/>
    <n v="0"/>
    <n v="0"/>
    <n v="0"/>
    <n v="0"/>
    <n v="0"/>
    <n v="0"/>
    <n v="0"/>
    <s v="No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698"/>
    <s v="IC-00698"/>
    <s v="Y"/>
    <s v="QianHui Khoo"/>
    <s v="IC, EVORA, 28NM DUAL 100G MACSEC RETIMER"/>
    <s v="CHIP SET"/>
    <s v="ARISTA NETWORKS INC."/>
    <s v="BROADCOM"/>
    <s v="BCM82391AKFSBG"/>
    <n v="19"/>
    <n v="100"/>
    <n v="-1004"/>
    <m/>
    <s v="PO"/>
    <m/>
    <n v="6021"/>
    <n v="1600"/>
    <n v="0"/>
    <n v="7621"/>
    <n v="7621"/>
    <n v="1104"/>
    <n v="480"/>
    <n v="736"/>
    <n v="6037"/>
    <s v="Can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701-01"/>
    <s v="IC-00701-01"/>
    <s v="Y"/>
    <s v="QianHui Khoo"/>
    <s v="IC, SESTO 2, GEARBOX REVERSE, HSBGA324,"/>
    <s v="MICROPROCESSOR"/>
    <s v="ARISTA NETWORKS INC."/>
    <s v="BROADCOM"/>
    <s v="BCM82864AKFSBG_DC&gt;1619"/>
    <n v="19"/>
    <n v="100"/>
    <n v="-197"/>
    <m/>
    <s v="PO"/>
    <m/>
    <n v="486"/>
    <n v="0"/>
    <n v="0"/>
    <n v="486"/>
    <n v="486"/>
    <n v="297"/>
    <n v="225"/>
    <n v="225"/>
    <n v="-36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724-01"/>
    <s v="IC-00724-01"/>
    <s v="Y"/>
    <s v="QianHui Khoo"/>
    <s v="IC, QUMRAN-AX, BCM88471CB0KFSBG, REV B0,"/>
    <s v="CHIP SET"/>
    <s v="ARISTA NETWORKS INC."/>
    <s v="BROADCOM"/>
    <s v="BCM88471CB0KFSBG"/>
    <n v="19"/>
    <n v="100"/>
    <n v="-1317"/>
    <m/>
    <s v="PO"/>
    <m/>
    <n v="583"/>
    <n v="700"/>
    <n v="700"/>
    <n v="1283"/>
    <n v="1983"/>
    <n v="1417"/>
    <n v="759"/>
    <n v="784"/>
    <n v="-193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740"/>
    <s v="IC-00740"/>
    <s v="Y"/>
    <s v="QianHui Khoo"/>
    <s v="IC, CPU, INTEL BROADWELL-DE, D-1548, 8 C"/>
    <s v="MICROPROCESSOR"/>
    <s v="ARISTA NETWORKS INC."/>
    <s v="INTEL"/>
    <s v="GG8067402569300S R2DJ"/>
    <n v="9"/>
    <n v="100"/>
    <n v="2"/>
    <m/>
    <s v="PO"/>
    <m/>
    <n v="40"/>
    <n v="40"/>
    <n v="0"/>
    <n v="80"/>
    <n v="80"/>
    <n v="98"/>
    <n v="0"/>
    <n v="0"/>
    <n v="-18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741"/>
    <s v="IC-00741"/>
    <s v="Y"/>
    <s v="QianHui Khoo"/>
    <s v="IC, FPGA, XILINX, VIRTEX-7, XC7VX550T-3F"/>
    <s v="PROG LOGIC"/>
    <s v="ARISTA NETWORKS INC."/>
    <s v="XILINX"/>
    <s v="XC7VX550T-3FFG1158E"/>
    <n v="16"/>
    <n v="100"/>
    <n v="-1486"/>
    <m/>
    <s v="PO"/>
    <m/>
    <n v="1042"/>
    <n v="844"/>
    <n v="400"/>
    <n v="1886"/>
    <n v="2286"/>
    <n v="1586"/>
    <n v="854"/>
    <n v="770"/>
    <n v="-154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742"/>
    <s v="IC-00742"/>
    <s v="Y"/>
    <s v="QianHui Khoo"/>
    <s v="IC, FPGA, XILINX, KINTEX-7, XC7K355T-3FF"/>
    <s v="PROG LOGIC"/>
    <s v="ARISTA NETWORKS INC."/>
    <s v="XILINX"/>
    <s v="XC7K355T-3FFG901E"/>
    <n v="19"/>
    <n v="100"/>
    <n v="-976"/>
    <m/>
    <s v="PO"/>
    <m/>
    <n v="313"/>
    <n v="770"/>
    <n v="480"/>
    <n v="1083"/>
    <n v="1563"/>
    <n v="1076"/>
    <n v="675"/>
    <n v="671"/>
    <n v="-188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743-01"/>
    <s v="IC-00743-01"/>
    <s v="Y"/>
    <s v="QianHui Khoo"/>
    <s v="IC, JERICHO PLUS, BCM88680 A1"/>
    <s v="CHIP SET"/>
    <s v="ARISTA NETWORKS INC."/>
    <s v="BROADCOM"/>
    <s v="BCM88680CA1KFSBG"/>
    <n v="19"/>
    <n v="100"/>
    <n v="-50"/>
    <m/>
    <s v="PO"/>
    <m/>
    <n v="52"/>
    <n v="0"/>
    <n v="140"/>
    <n v="52"/>
    <n v="192"/>
    <n v="150"/>
    <n v="120"/>
    <n v="120"/>
    <n v="-78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747-01"/>
    <s v="IC-00747-01"/>
    <s v="Y"/>
    <s v="QianHui Khoo"/>
    <s v="IC, QUMRAN-AX,BCM88470CB0KFSBG, REV B0,"/>
    <s v="CHIP SET"/>
    <s v="ARISTA NETWORKS INC."/>
    <s v="BROADCOM"/>
    <s v="BCM88470CB0KFSBG"/>
    <n v="19"/>
    <n v="100"/>
    <n v="-727"/>
    <m/>
    <s v="PO"/>
    <m/>
    <n v="446"/>
    <n v="557"/>
    <n v="434"/>
    <n v="1003"/>
    <n v="1437"/>
    <n v="827"/>
    <n v="648"/>
    <n v="690"/>
    <n v="-38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774-02"/>
    <s v="IC-00774-02"/>
    <s v="Y"/>
    <s v="QianHui Khoo"/>
    <s v="IC, XP80, SWITCH, REV B2, 48X25G+6X100G/"/>
    <s v="CHIP SET"/>
    <s v="ARISTA NETWORKS INC."/>
    <s v="CAVIUMNETW"/>
    <s v="CNX88072C-BG2912-Y22-G"/>
    <n v="17"/>
    <n v="100"/>
    <n v="44"/>
    <m/>
    <s v="PO"/>
    <m/>
    <n v="90"/>
    <n v="0"/>
    <n v="0"/>
    <n v="90"/>
    <n v="90"/>
    <n v="56"/>
    <n v="0"/>
    <n v="0"/>
    <n v="34"/>
    <s v="Can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775-02"/>
    <s v="IC-00775-02"/>
    <s v="Y"/>
    <s v="QianHui Khoo"/>
    <s v="IC, XP80, SWITCH, REV B2, 48X10G+6X100G/"/>
    <s v="CHIP SET"/>
    <s v="ARISTA NETWORKS INC."/>
    <s v="MARVELL"/>
    <s v="CNX88061C-BG2912-Y22-G"/>
    <n v="16"/>
    <n v="100"/>
    <n v="76"/>
    <m/>
    <s v="PO"/>
    <m/>
    <n v="58"/>
    <n v="0"/>
    <n v="0"/>
    <n v="58"/>
    <n v="58"/>
    <n v="24"/>
    <n v="0"/>
    <n v="0"/>
    <n v="34"/>
    <s v="Can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783-01"/>
    <s v="IC-00783-01"/>
    <s v="Y"/>
    <s v="QianHui Khoo"/>
    <s v="IC, TOMAHAWK+, SWITCH, 3.2TB, REV A1, FC"/>
    <s v="CHIP SET"/>
    <s v="ARISTA NETWORKS INC."/>
    <s v="BROADCOM"/>
    <s v="BCM56965A1KFSBG"/>
    <n v="19"/>
    <n v="100"/>
    <n v="-863"/>
    <m/>
    <s v="PO"/>
    <m/>
    <n v="1007"/>
    <n v="140"/>
    <n v="140"/>
    <n v="1147"/>
    <n v="1287"/>
    <n v="963"/>
    <n v="333"/>
    <n v="333"/>
    <n v="-9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788-01"/>
    <s v="IC-00788-01"/>
    <s v="Y"/>
    <s v="QianHui Khoo"/>
    <s v="IC, JERICHO PLUS, BCM88682 A1"/>
    <s v="CHIP SET"/>
    <s v="ARISTA NETWORKS INC."/>
    <s v="BROADCOM"/>
    <s v="BCM88682CA1KFSBG"/>
    <n v="19"/>
    <n v="100"/>
    <n v="-19097"/>
    <m/>
    <s v="PO"/>
    <m/>
    <n v="4365"/>
    <n v="8730"/>
    <n v="12740"/>
    <n v="13095"/>
    <n v="25835"/>
    <n v="19197"/>
    <n v="8638"/>
    <n v="9308"/>
    <n v="-2000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800-01D"/>
    <s v="IC-00800-01"/>
    <s v="Y"/>
    <s v="QianHui Khoo"/>
    <s v="IC, JERICHO PLUS, BCM88681 A1"/>
    <s v="TIMING IC"/>
    <s v="ARISTA NETWORKS INC."/>
    <s v="BROADCOM"/>
    <s v="BCM88681CA1KFSBG"/>
    <n v="27"/>
    <n v="1"/>
    <n v="1"/>
    <m/>
    <s v="PO"/>
    <m/>
    <n v="30"/>
    <n v="0"/>
    <n v="0"/>
    <n v="30"/>
    <n v="30"/>
    <n v="0"/>
    <n v="0"/>
    <n v="0"/>
    <n v="30"/>
    <s v="No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813"/>
    <s v="IC-00813"/>
    <s v="Y"/>
    <s v="QianHui Khoo"/>
    <s v="IC, JERICHO PLUS, BCM88684 A1"/>
    <s v="CHIP SET"/>
    <s v="ARISTA NETWORKS INC."/>
    <s v="BROADCOM"/>
    <s v="BCM88684CA1KFSBG"/>
    <n v="19"/>
    <n v="100"/>
    <n v="-423"/>
    <m/>
    <s v="PO"/>
    <m/>
    <n v="450"/>
    <n v="0"/>
    <n v="140"/>
    <n v="450"/>
    <n v="590"/>
    <n v="523"/>
    <n v="267"/>
    <n v="249"/>
    <n v="-200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816D"/>
    <s v="IC-00816"/>
    <s v="Y"/>
    <s v="QianHui Khoo"/>
    <s v="IC,TCAM,NLA15K,4M,12.5G,900MHZ,A1,DUAL H"/>
    <s v="CHIP SET"/>
    <s v="ARISTA NETWORKS INC."/>
    <s v="BROADCOM"/>
    <s v="BCM52311A1IH0H325D"/>
    <n v="19"/>
    <n v="1"/>
    <n v="1"/>
    <m/>
    <s v="PO"/>
    <m/>
    <n v="260"/>
    <n v="0"/>
    <n v="0"/>
    <n v="260"/>
    <n v="260"/>
    <n v="0"/>
    <n v="0"/>
    <n v="0"/>
    <n v="260"/>
    <s v="No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817"/>
    <s v="IC-00817"/>
    <s v="Y"/>
    <s v="QianHui Khoo"/>
    <s v="IC, TOMAHAWK+, SWITCH, 1.8TB, REV A1, FC"/>
    <s v="CHIP SET"/>
    <s v="ARISTA NETWORKS INC."/>
    <s v="BROADCOM"/>
    <s v="BCM56967A1KFSBG"/>
    <n v="19"/>
    <n v="100"/>
    <n v="-1578"/>
    <m/>
    <s v="PO"/>
    <m/>
    <n v="636"/>
    <n v="350"/>
    <n v="0"/>
    <n v="986"/>
    <n v="986"/>
    <n v="1678"/>
    <n v="370"/>
    <n v="180"/>
    <n v="-1062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819"/>
    <s v="IC-00819"/>
    <s v="Y"/>
    <s v="QianHui Khoo"/>
    <s v="IC, TRIDENT3, SWITCH, 3200G, FCBGA2912,"/>
    <s v="CHIP SET"/>
    <s v="ARISTA NETWORKS INC."/>
    <s v="BROADCOM"/>
    <s v="BCM56870A0KFSBG"/>
    <n v="21"/>
    <n v="100"/>
    <n v="-2305"/>
    <m/>
    <s v="PO"/>
    <m/>
    <n v="2032"/>
    <n v="1400"/>
    <n v="600"/>
    <n v="3432"/>
    <n v="4032"/>
    <n v="2405"/>
    <n v="1550"/>
    <n v="1646"/>
    <n v="77"/>
    <s v="Can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828-02"/>
    <s v="IC-00828-02"/>
    <s v="Y"/>
    <s v="QianHui Khoo"/>
    <s v="IC, RAMON, BCM88795-B0, SINGLE STAGE - 1"/>
    <s v="TIMING IC"/>
    <s v="ARISTA NETWORKS INC."/>
    <s v="BROADCOM"/>
    <s v="BCM88795CB0KFSBG"/>
    <n v="127"/>
    <n v="1"/>
    <n v="-79"/>
    <m/>
    <s v="PO"/>
    <m/>
    <n v="188"/>
    <n v="0"/>
    <n v="0"/>
    <n v="188"/>
    <n v="188"/>
    <n v="80"/>
    <n v="0"/>
    <n v="0"/>
    <n v="108"/>
    <s v="Can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830-02"/>
    <s v="IC-00830-02"/>
    <s v="Y"/>
    <s v="QianHui Khoo"/>
    <s v="IC, RAMON, BCM88797, REV B0, SINGLE STAG"/>
    <s v="CHIP SET"/>
    <s v="ARISTA NETWORKS INC."/>
    <s v="BROADCOM"/>
    <s v="BCM88797CB0KFSBG"/>
    <n v="27"/>
    <n v="1"/>
    <n v="-2301"/>
    <m/>
    <s v="PO"/>
    <m/>
    <n v="4457"/>
    <n v="1610"/>
    <n v="0"/>
    <n v="6067"/>
    <n v="6067"/>
    <n v="2302"/>
    <n v="2448"/>
    <n v="2448"/>
    <n v="1317"/>
    <s v="Can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841"/>
    <s v="IC-00841"/>
    <s v="Y"/>
    <s v="QianHui Khoo"/>
    <s v="IC, PHY, BABBAGE A0, 56G PAM4 AND 28G NR"/>
    <s v="CHIP SET"/>
    <s v="ARISTA NETWORKS INC."/>
    <s v="CREDOSEMI"/>
    <s v="CRT50216P-A0G-C2"/>
    <n v="19"/>
    <n v="800"/>
    <n v="-49064"/>
    <m/>
    <s v="PO"/>
    <m/>
    <n v="28048"/>
    <n v="55818"/>
    <n v="0"/>
    <n v="83866"/>
    <n v="83866"/>
    <n v="49864"/>
    <n v="38880"/>
    <n v="14740"/>
    <n v="-4878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841-01"/>
    <s v="IC-00841-01"/>
    <s v="Y"/>
    <s v="QianHui Khoo"/>
    <s v="IC, PHY, BABBAGE B0, 56G PAM4 AND 28G NR"/>
    <s v="CHIP SET"/>
    <s v="ARISTA NETWORKS INC."/>
    <s v="CREDOSEMI"/>
    <s v="CRT50216-B0-AALN-C2"/>
    <n v="19"/>
    <n v="800"/>
    <n v="-17012"/>
    <m/>
    <s v="PO"/>
    <m/>
    <n v="29969"/>
    <n v="3800"/>
    <n v="0"/>
    <n v="33769"/>
    <n v="33769"/>
    <n v="17812"/>
    <n v="12600"/>
    <n v="12600"/>
    <n v="3357"/>
    <s v="Can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843-01"/>
    <s v="IC-00843-01"/>
    <s v="Y"/>
    <s v="QianHui Khoo"/>
    <s v="IC, TOMAHAWK2CLOUD, SWITCH, 6400,BCM5697"/>
    <s v="CHIP SET"/>
    <s v="ARISTA NETWORKS INC."/>
    <s v="BROADCOM"/>
    <s v="BCM56971B0KFSBG"/>
    <n v="21"/>
    <n v="100"/>
    <n v="-102"/>
    <m/>
    <s v="PO"/>
    <m/>
    <n v="4458"/>
    <n v="0"/>
    <n v="0"/>
    <n v="4458"/>
    <n v="4458"/>
    <n v="202"/>
    <n v="240"/>
    <n v="240"/>
    <n v="4016"/>
    <s v="Can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851D"/>
    <s v="IC-00851"/>
    <s v="Y"/>
    <s v="QianHui Khoo"/>
    <s v="IC, CPU, INTEL BROADWELL-DE, D1519, 4 CO"/>
    <s v="MICROPROCESSOR"/>
    <s v="ARISTA NETWORKS INC."/>
    <s v="INTEL"/>
    <s v="GG8067402569601S R2DM"/>
    <n v="9"/>
    <n v="100"/>
    <n v="99"/>
    <m/>
    <s v="PO"/>
    <m/>
    <n v="13"/>
    <n v="0"/>
    <n v="0"/>
    <n v="13"/>
    <n v="13"/>
    <n v="1"/>
    <n v="0"/>
    <n v="0"/>
    <n v="12"/>
    <s v="Can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853-01"/>
    <s v="IC-00853-01"/>
    <s v="Y"/>
    <s v="QianHui Khoo"/>
    <s v="IC, BAREFOOT-TOFINO 32-PORT, 4-PIPE, SWI"/>
    <s v="TIMING IC"/>
    <s v="ARISTA NETWORKS INC."/>
    <s v="BAREFOOT"/>
    <s v="BFN-T10-032Q-B0(DC&gt;=1824,#3)"/>
    <n v="25"/>
    <n v="10"/>
    <n v="10"/>
    <m/>
    <s v="PO"/>
    <m/>
    <n v="0"/>
    <n v="0"/>
    <n v="0"/>
    <n v="0"/>
    <n v="0"/>
    <n v="0"/>
    <n v="0"/>
    <n v="0"/>
    <n v="0"/>
    <s v="No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856-04"/>
    <s v="IC-00856-04"/>
    <s v="Y"/>
    <s v="QianHui Khoo"/>
    <s v="IC, HIGH POWER, 0.84V, 400W, JERICHO2, B"/>
    <s v="TIMING IC"/>
    <s v="ARISTA NETWORKS INC."/>
    <s v="BROADCOM"/>
    <s v="BCM88690CB1KFSBG"/>
    <n v="33"/>
    <n v="1"/>
    <n v="-5650"/>
    <m/>
    <s v="PO"/>
    <m/>
    <n v="5313"/>
    <n v="1668"/>
    <n v="0"/>
    <n v="6981"/>
    <n v="6981"/>
    <n v="5651"/>
    <n v="3888"/>
    <n v="3888"/>
    <n v="-2558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858-01"/>
    <s v="IC-00858-01"/>
    <s v="Y"/>
    <s v="QianHui Khoo"/>
    <s v="IC, TOMAHAWK3, SWITCH, 12.8TB, BCM56980,"/>
    <s v="CHIP SET"/>
    <s v="ARISTA NETWORKS INC."/>
    <s v="BROADCOM"/>
    <s v="BCM56980B0KFSBG"/>
    <n v="27"/>
    <n v="25"/>
    <n v="-2239"/>
    <m/>
    <s v="PO"/>
    <m/>
    <n v="4022"/>
    <n v="0"/>
    <n v="0"/>
    <n v="4022"/>
    <n v="4022"/>
    <n v="2264"/>
    <n v="1620"/>
    <n v="835"/>
    <n v="138"/>
    <s v="Can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864"/>
    <s v="IC-00864"/>
    <s v="Y"/>
    <s v="QianHui Khoo"/>
    <s v="IC, TITANHAWK, BCM56968B1KFSBG"/>
    <s v="CHIP SET"/>
    <s v="ARISTA NETWORKS INC."/>
    <s v="BROADCOM"/>
    <s v="BCM56968B1KFSBG"/>
    <n v="18"/>
    <n v="100"/>
    <n v="100"/>
    <m/>
    <s v="PO"/>
    <m/>
    <n v="0"/>
    <n v="0"/>
    <n v="0"/>
    <n v="0"/>
    <n v="0"/>
    <n v="0"/>
    <n v="0"/>
    <n v="0"/>
    <n v="0"/>
    <s v="No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886"/>
    <s v="IC-00886"/>
    <s v="Y"/>
    <s v="QianHui Khoo"/>
    <s v="IC, TRIDENT3 X5, SWITCH, 2000G, 1001.7MP"/>
    <s v="CHIP SET"/>
    <s v="ARISTA NETWORKS INC."/>
    <s v="BROADCOM"/>
    <s v="BCM56770A0KFSBG"/>
    <n v="27"/>
    <n v="100"/>
    <n v="-4083"/>
    <m/>
    <s v="PO"/>
    <m/>
    <n v="2651"/>
    <n v="1490"/>
    <n v="2400"/>
    <n v="4141"/>
    <n v="6541"/>
    <n v="4183"/>
    <n v="2193"/>
    <n v="2327"/>
    <n v="165"/>
    <s v="Can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904D"/>
    <s v="IC-00904"/>
    <s v="Y"/>
    <s v="QianHui Khoo"/>
    <s v="IC, SWITCH, TRIDENT3.X3, 560GB/S,  863.1"/>
    <s v="TIMING IC"/>
    <s v="ARISTA NETWORKS INC."/>
    <s v="BROADCOM"/>
    <s v="BCM56578A0KFSBG"/>
    <n v="27"/>
    <n v="100"/>
    <n v="100"/>
    <m/>
    <s v="PO"/>
    <m/>
    <n v="352"/>
    <n v="0"/>
    <n v="0"/>
    <n v="352"/>
    <n v="352"/>
    <n v="0"/>
    <n v="0"/>
    <n v="0"/>
    <n v="352"/>
    <s v="No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904-01D"/>
    <s v="IC-00904-01"/>
    <s v="Y"/>
    <s v="QianHui Khoo"/>
    <s v="IC, SWITCH, TRIDENT3.X3, 500GB/S,  BCM56"/>
    <s v="TIMING IC"/>
    <s v="ARISTA NETWORKS INC."/>
    <s v="BROADCOM"/>
    <s v="BCM56578A1KFSBG"/>
    <n v="27"/>
    <n v="100"/>
    <n v="100"/>
    <m/>
    <s v="PO"/>
    <m/>
    <n v="318"/>
    <n v="0"/>
    <n v="0"/>
    <n v="318"/>
    <n v="318"/>
    <n v="0"/>
    <n v="0"/>
    <n v="0"/>
    <n v="318"/>
    <s v="No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904-02"/>
    <s v="IC-00904-02"/>
    <s v="Y"/>
    <s v="QianHui Khoo"/>
    <s v="IC, SWITCH, TRIDENT3.X3, 500GB/S,  BCM56"/>
    <s v="TIMING IC"/>
    <s v="ARISTA NETWORKS INC."/>
    <s v="BROADCOM"/>
    <s v="BCM56578A2KFSBG"/>
    <n v="27"/>
    <n v="1"/>
    <n v="-5233"/>
    <m/>
    <s v="PO"/>
    <m/>
    <n v="4473"/>
    <n v="2675"/>
    <n v="3360"/>
    <n v="7148"/>
    <n v="10508"/>
    <n v="5234"/>
    <n v="5100"/>
    <n v="5100"/>
    <n v="174"/>
    <s v="Can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931-01"/>
    <s v="IC-00931-01"/>
    <s v="Y"/>
    <s v="QianHui Khoo"/>
    <s v="IC, BAREFOOT-TOFINO-32-PORT, 2-PIPE, SWI"/>
    <s v="CHIP SET"/>
    <s v="ARISTA NETWORKS INC."/>
    <s v="BAREFOOT"/>
    <s v="BFN-T10-032D-B0(DC&gt;=1824)"/>
    <n v="25"/>
    <n v="100"/>
    <n v="100"/>
    <m/>
    <s v="PO"/>
    <m/>
    <n v="280"/>
    <n v="0"/>
    <n v="0"/>
    <n v="280"/>
    <n v="280"/>
    <n v="0"/>
    <n v="0"/>
    <n v="0"/>
    <n v="280"/>
    <s v="No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950D"/>
    <s v="IC-00950"/>
    <s v="Y"/>
    <s v="QianHui Khoo"/>
    <s v="IC, SWITCH, TRIDENT3.X3, 560GB/S,  863.1"/>
    <s v="TIMING IC"/>
    <s v="ARISTA NETWORKS INC."/>
    <s v="BROADCOM"/>
    <s v="BCM56577A0KFSBG"/>
    <n v="27"/>
    <n v="100"/>
    <n v="100"/>
    <m/>
    <s v="PO"/>
    <m/>
    <n v="137"/>
    <n v="0"/>
    <n v="0"/>
    <n v="137"/>
    <n v="137"/>
    <n v="0"/>
    <n v="0"/>
    <n v="0"/>
    <n v="137"/>
    <s v="No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950-01D"/>
    <s v="IC-00950-01"/>
    <s v="Y"/>
    <s v="QianHui Khoo"/>
    <s v="IC, SWITCH, TRIDENT3.X3, 290GB/S,  BCM56"/>
    <s v="TIMING IC"/>
    <s v="ARISTA NETWORKS INC."/>
    <s v="BROADCOM"/>
    <s v="BCM56577A1KFSBG"/>
    <n v="27"/>
    <n v="1"/>
    <n v="1"/>
    <m/>
    <s v="PO"/>
    <m/>
    <n v="618"/>
    <n v="0"/>
    <n v="0"/>
    <n v="618"/>
    <n v="618"/>
    <n v="0"/>
    <n v="0"/>
    <n v="0"/>
    <n v="618"/>
    <s v="No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950-02"/>
    <s v="IC-00950-02"/>
    <s v="Y"/>
    <s v="QianHui Khoo"/>
    <s v="IC, SWITCH, TRIDENT3.X3, 290GB/S,  BCM56"/>
    <s v="CHIP SET"/>
    <s v="ARISTA NETWORKS INC."/>
    <s v="BROADCOM"/>
    <s v="BCM56577A2KFSBG"/>
    <n v="27"/>
    <n v="1"/>
    <n v="-16"/>
    <m/>
    <s v="PO"/>
    <m/>
    <n v="5672"/>
    <n v="0"/>
    <n v="0"/>
    <n v="5672"/>
    <n v="5672"/>
    <n v="17"/>
    <n v="354"/>
    <n v="399"/>
    <n v="5301"/>
    <s v="Can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951D"/>
    <s v="IC-00951"/>
    <s v="Y"/>
    <s v="QianHui Khoo"/>
    <s v="IC, SWITCH, TRIDENT3.X3, 560GB/S,  863.1"/>
    <s v="TIMING IC"/>
    <s v="ARISTA NETWORKS INC."/>
    <s v="BROADCOM"/>
    <s v="BCM56579A0KFSBG"/>
    <n v="27"/>
    <n v="100"/>
    <n v="100"/>
    <m/>
    <s v="PO"/>
    <m/>
    <n v="158"/>
    <n v="0"/>
    <n v="0"/>
    <n v="158"/>
    <n v="158"/>
    <n v="0"/>
    <n v="0"/>
    <n v="0"/>
    <n v="158"/>
    <s v="No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951-01D"/>
    <s v="IC-00951-01"/>
    <s v="Y"/>
    <s v="QianHui Khoo"/>
    <s v="IC, SWITCH, TRIDENT3.X3, 350GB/S,  BCM56"/>
    <s v="TIMING IC"/>
    <s v="ARISTA NETWORKS INC."/>
    <s v="BROADCOM"/>
    <s v="BCM56579A1KFSBG"/>
    <n v="27"/>
    <n v="1"/>
    <n v="1"/>
    <m/>
    <s v="PO"/>
    <m/>
    <n v="350"/>
    <n v="0"/>
    <n v="0"/>
    <n v="350"/>
    <n v="350"/>
    <n v="0"/>
    <n v="0"/>
    <n v="0"/>
    <n v="350"/>
    <s v="No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951-02"/>
    <s v="IC-00951-02"/>
    <s v="Y"/>
    <s v="QianHui Khoo"/>
    <s v="IC, SWITCH, TRIDENT3.X3, 350GB/S,  BCM56"/>
    <s v="TIMING IC"/>
    <s v="ARISTA NETWORKS INC."/>
    <s v="BROADCOM"/>
    <s v="BCM56579A2KFSBG"/>
    <n v="27"/>
    <n v="1"/>
    <n v="-3171"/>
    <m/>
    <s v="PO"/>
    <m/>
    <n v="5019"/>
    <n v="400"/>
    <n v="560"/>
    <n v="5419"/>
    <n v="5979"/>
    <n v="3172"/>
    <n v="2100"/>
    <n v="2100"/>
    <n v="707"/>
    <s v="Can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975D"/>
    <s v="IC-00975"/>
    <s v="Y"/>
    <s v="QianHui Khoo"/>
    <s v="IC, TRIDENT3 X4, SWITCH, 2000G, 1001.7MP"/>
    <s v="TIMING IC"/>
    <s v="ARISTA NETWORKS INC."/>
    <s v="BROADCOM"/>
    <s v="BCM56470A0KFSBG"/>
    <n v="26"/>
    <n v="100"/>
    <n v="100"/>
    <m/>
    <s v="PO"/>
    <m/>
    <n v="0"/>
    <n v="0"/>
    <n v="0"/>
    <n v="0"/>
    <n v="0"/>
    <n v="0"/>
    <n v="0"/>
    <n v="0"/>
    <n v="0"/>
    <s v="No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977D"/>
    <s v="IC-00977"/>
    <s v="Y"/>
    <s v="QianHui Khoo"/>
    <s v="IC, FIRELIGHT-MGIG, SWITCH, 400G,MPPS, 6"/>
    <s v="TIMING IC"/>
    <s v="ARISTA NETWORKS INC."/>
    <s v="BROADCOM"/>
    <s v="BCM56070A0KFSBG"/>
    <n v="26"/>
    <n v="100"/>
    <n v="-53"/>
    <m/>
    <s v="PO"/>
    <m/>
    <n v="323"/>
    <n v="0"/>
    <n v="501"/>
    <n v="323"/>
    <n v="824"/>
    <n v="153"/>
    <n v="0"/>
    <n v="0"/>
    <n v="671"/>
    <s v="Can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983D"/>
    <s v="IC-00983"/>
    <s v="Y"/>
    <s v="QianHui Khoo"/>
    <s v="IC, FIRELIGHT-1GIG, SWITCH, 420G,MPPS, 6"/>
    <s v="TIMING IC"/>
    <s v="ARISTA NETWORKS INC."/>
    <s v="BROADCOM"/>
    <s v="BCM56071A0KFSBG"/>
    <n v="26"/>
    <n v="100"/>
    <n v="100"/>
    <m/>
    <s v="PO"/>
    <m/>
    <n v="40"/>
    <n v="175"/>
    <n v="25"/>
    <n v="215"/>
    <n v="240"/>
    <n v="0"/>
    <n v="0"/>
    <n v="0"/>
    <n v="240"/>
    <s v="No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0985"/>
    <s v="IC-00985"/>
    <s v="Y"/>
    <s v="QianHui Khoo"/>
    <s v="IC, PHY, 10GBASE-T, OCTAL, BCM84898, 16N"/>
    <s v="TIMING IC"/>
    <s v="ARISTA NETWORKS INC."/>
    <s v="BROADCOM"/>
    <s v="BCM84898B0KFSBG"/>
    <n v="26"/>
    <n v="100"/>
    <n v="-5528"/>
    <m/>
    <s v="PO"/>
    <m/>
    <n v="1710"/>
    <n v="2970"/>
    <n v="5100"/>
    <n v="4680"/>
    <n v="9780"/>
    <n v="5628"/>
    <n v="3780"/>
    <n v="3780"/>
    <n v="372"/>
    <s v="Can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1036-01D"/>
    <s v="IC-01036-01"/>
    <s v="Y"/>
    <s v="QianHui Khoo"/>
    <s v="IC, B52, CMS42550, REVA1, GBOX &amp; RETIMER"/>
    <s v="TIMING IC"/>
    <s v="ARISTA NETWORKS INC."/>
    <s v="CREDOSEMI"/>
    <s v="CMS42550-A1-AALN-10"/>
    <n v="7"/>
    <n v="1"/>
    <n v="-1279"/>
    <m/>
    <s v="PO"/>
    <m/>
    <n v="570"/>
    <n v="470"/>
    <n v="0"/>
    <n v="1040"/>
    <n v="1040"/>
    <n v="1280"/>
    <n v="600"/>
    <n v="600"/>
    <n v="-840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1049D"/>
    <s v="IC-01049"/>
    <s v="Y"/>
    <s v="QianHui Khoo"/>
    <s v="IC,Q2C,BCM88825"/>
    <s v="TIMING IC"/>
    <s v="ARISTA NETWORKS INC."/>
    <s v="BROADCOM"/>
    <s v="BCM88825CA0KFSBG"/>
    <n v="7"/>
    <n v="1"/>
    <n v="1"/>
    <m/>
    <s v="PO"/>
    <m/>
    <n v="0"/>
    <n v="0"/>
    <n v="0"/>
    <n v="0"/>
    <n v="0"/>
    <n v="0"/>
    <n v="200"/>
    <n v="400"/>
    <n v="-200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1084-01"/>
    <s v="IC-01084-01"/>
    <s v="Y"/>
    <s v="QianHui Khoo"/>
    <s v="IC, JERICHO2, HALF MDB, NO ILKN, BCM8869"/>
    <s v="TIMING IC"/>
    <s v="ARISTA NETWORKS INC."/>
    <s v="BROADCOM"/>
    <s v="BCM88694CB1KFSBG"/>
    <n v="7"/>
    <n v="1"/>
    <n v="-387"/>
    <m/>
    <s v="PO"/>
    <m/>
    <n v="345"/>
    <n v="2281"/>
    <n v="2641"/>
    <n v="2626"/>
    <n v="5267"/>
    <n v="388"/>
    <n v="246"/>
    <n v="246"/>
    <n v="4633"/>
    <s v="Can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1093D"/>
    <s v="IC-01093"/>
    <s v="Y"/>
    <s v="QianHui Khoo"/>
    <s v="IC, PHY, OCTAL 2.5GBASE-T, BCM54998E, CO"/>
    <s v="TIMING IC"/>
    <s v="ARISTA NETWORKS INC."/>
    <s v="BROADCOM"/>
    <s v="BCM54998EB0KFSBG"/>
    <n v="26"/>
    <n v="100"/>
    <n v="-12104"/>
    <m/>
    <s v="PO"/>
    <m/>
    <n v="2014"/>
    <n v="1000"/>
    <n v="23870"/>
    <n v="3014"/>
    <n v="26884"/>
    <n v="12204"/>
    <n v="15000"/>
    <n v="15000"/>
    <n v="-320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1105-01D"/>
    <s v="IC-01105-01"/>
    <s v="Y"/>
    <s v="QianHui Khoo"/>
    <s v="IC, JERICHO2, FULL MDB, NO ILKN, BCM8869"/>
    <s v="TIMING IC"/>
    <s v="ARISTA NETWORKS INC."/>
    <s v="BROADCOM"/>
    <s v="BCM88696CB1KFSBG"/>
    <n v="7"/>
    <n v="1"/>
    <n v="1"/>
    <m/>
    <s v="PO"/>
    <m/>
    <n v="1"/>
    <n v="0"/>
    <n v="0"/>
    <n v="1"/>
    <n v="1"/>
    <n v="0"/>
    <n v="0"/>
    <n v="0"/>
    <n v="1"/>
    <s v="No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1151D"/>
    <s v="IC-01151"/>
    <s v="Y"/>
    <s v="QianHui Khoo"/>
    <s v="IC, Q2C BCM88820 REV A1"/>
    <s v="TIMING IC"/>
    <s v="ARISTA NETWORKS INC."/>
    <s v="BROADCOM "/>
    <s v="BCM88820CA1KFSBG"/>
    <n v="27"/>
    <n v="1"/>
    <n v="1"/>
    <m/>
    <s v="PO"/>
    <m/>
    <n v="0"/>
    <n v="0"/>
    <n v="0"/>
    <n v="0"/>
    <n v="0"/>
    <n v="0"/>
    <n v="0"/>
    <n v="0"/>
    <n v="0"/>
    <s v="No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IC-01153D"/>
    <s v="IC-01153"/>
    <s v="Y"/>
    <s v="QianHui Khoo"/>
    <s v="IC, TRIDENT3 X5, SWITCH, 1080G, 1BMPPS,"/>
    <s v="TIMING IC"/>
    <s v="ARISTA NETWORKS INC."/>
    <s v="BROADCOM"/>
    <s v="BCM56771A0KFSBG"/>
    <n v="7"/>
    <n v="1"/>
    <n v="-360"/>
    <m/>
    <s v="PO"/>
    <m/>
    <n v="0"/>
    <n v="0"/>
    <n v="100"/>
    <n v="0"/>
    <n v="100"/>
    <n v="361"/>
    <n v="260"/>
    <n v="300"/>
    <n v="-521"/>
    <s v="Cannot cover demand"/>
    <n v="1.0000000000000001E-5"/>
    <n v="1.0000000000000001E-5"/>
    <n v="0"/>
    <m/>
    <m/>
    <m/>
    <x v="862"/>
    <m/>
    <m/>
    <m/>
    <m/>
    <s v="Consigned"/>
    <m/>
    <x v="0"/>
    <x v="13"/>
    <m/>
    <m/>
    <m/>
    <m/>
    <m/>
    <m/>
    <m/>
    <m/>
    <m/>
  </r>
  <r>
    <s v="ASLBL-00568-02"/>
    <s v="LBL-00568-02"/>
    <s v="Y"/>
    <s v="SWEECHENG LIM"/>
    <s v="LBL, ASSET TAG, NEW NETWORK (BLUE), FACE"/>
    <s v="CUSTOM LABEL"/>
    <s v="ARISTA NETWORKS INC."/>
    <s v="FACEBOOK"/>
    <s v="LBL-00568-02"/>
    <n v="5"/>
    <n v="18000"/>
    <n v="2925"/>
    <m/>
    <s v="PO"/>
    <m/>
    <n v="7195"/>
    <n v="18000"/>
    <n v="0"/>
    <n v="25195"/>
    <n v="25195"/>
    <n v="15075"/>
    <n v="9720"/>
    <n v="3685"/>
    <n v="400"/>
    <s v="Can cover demand"/>
    <n v="1.0000000000000001E-5"/>
    <n v="1.0000000000000001E-5"/>
    <n v="0"/>
    <m/>
    <m/>
    <m/>
    <x v="862"/>
    <m/>
    <m/>
    <m/>
    <m/>
    <s v="Consigned"/>
    <m/>
    <x v="0"/>
    <x v="14"/>
    <m/>
    <m/>
    <m/>
    <m/>
    <m/>
    <m/>
    <m/>
    <m/>
    <m/>
  </r>
  <r>
    <s v="ASLBL-00569-01"/>
    <s v="LBL-00569-01"/>
    <s v="Y"/>
    <s v="SWEECHENG LIM"/>
    <s v="LBL, ASSET TAG, TECH OPS, FACEBOOK, 25MM"/>
    <s v="CUSTOM LABEL"/>
    <s v="ARISTA NETWORKS INC."/>
    <s v="FACEBOOK"/>
    <s v="LBL-00569-01"/>
    <n v="4"/>
    <n v="1000"/>
    <n v="980"/>
    <m/>
    <s v="PO"/>
    <m/>
    <n v="0"/>
    <n v="0"/>
    <n v="0"/>
    <n v="0"/>
    <n v="0"/>
    <n v="20"/>
    <n v="0"/>
    <n v="0"/>
    <n v="-20"/>
    <s v="Cannot cover demand"/>
    <n v="1.0000000000000001E-5"/>
    <n v="1.0000000000000001E-5"/>
    <n v="0"/>
    <m/>
    <m/>
    <m/>
    <x v="862"/>
    <m/>
    <m/>
    <m/>
    <m/>
    <s v="Consigned"/>
    <m/>
    <x v="0"/>
    <x v="14"/>
    <m/>
    <m/>
    <m/>
    <m/>
    <m/>
    <m/>
    <m/>
    <m/>
    <m/>
  </r>
  <r>
    <s v="ASLBL-00569-02"/>
    <s v="LBL-00569-02"/>
    <s v="Y"/>
    <s v="SWEECHENG LIM"/>
    <s v="LBL, ASSET TAG, NEW TECH OPS (BLUE), FAC"/>
    <s v="CUSTOM LABEL"/>
    <s v="ARISTA NETWORKS INC."/>
    <s v="FACEBOOK"/>
    <s v="LBL-00569-02"/>
    <n v="5"/>
    <n v="10000"/>
    <n v="3721"/>
    <m/>
    <s v="PO"/>
    <m/>
    <n v="44500"/>
    <n v="0"/>
    <n v="0"/>
    <n v="44500"/>
    <n v="44500"/>
    <n v="6279"/>
    <n v="3840"/>
    <n v="1520"/>
    <n v="34381"/>
    <s v="Can cover demand"/>
    <n v="1.0000000000000001E-5"/>
    <n v="1.0000000000000001E-5"/>
    <n v="0"/>
    <m/>
    <m/>
    <m/>
    <x v="862"/>
    <m/>
    <m/>
    <m/>
    <m/>
    <s v="Consigned"/>
    <m/>
    <x v="0"/>
    <x v="14"/>
    <m/>
    <m/>
    <m/>
    <m/>
    <m/>
    <m/>
    <m/>
    <m/>
    <m/>
  </r>
  <r>
    <s v="ASRLY-00001"/>
    <s v="RLY-00001"/>
    <s v="N"/>
    <s v="Ong Ghee Kit"/>
    <s v="RELAY, DPDT, 1A, 5V, RF, 1GHZ, SMD"/>
    <s v="RELAY"/>
    <s v="Omron Electronic Components Sdn Bhd"/>
    <s v="OMRONELEC"/>
    <s v="G6KU-2F-RF-TR03 DC5"/>
    <n v="17"/>
    <n v="600"/>
    <n v="550"/>
    <m/>
    <s v="PO"/>
    <m/>
    <n v="600"/>
    <n v="0"/>
    <n v="0"/>
    <n v="600"/>
    <n v="600"/>
    <n v="50"/>
    <n v="0"/>
    <n v="0"/>
    <n v="550"/>
    <s v="Can cover demand"/>
    <n v="12.72"/>
    <m/>
    <n v="-12.72"/>
    <m/>
    <m/>
    <m/>
    <x v="53"/>
    <m/>
    <m/>
    <m/>
    <m/>
    <m/>
    <m/>
    <x v="1"/>
    <x v="15"/>
    <m/>
    <m/>
    <m/>
    <m/>
    <m/>
    <m/>
    <m/>
    <m/>
    <m/>
  </r>
  <r>
    <s v="ASCAP-00038"/>
    <s v="CAP-00038"/>
    <s v="N"/>
    <s v="Eeling Khuan"/>
    <s v="CAP, ALUM POLY, 2200UF, 4V, 20%, RND 10"/>
    <s v="CAPACITOR-CERAMIC"/>
    <s v="JABIL CIRCUIT SPORE PTE LTD (IMAC)"/>
    <s v="NICHICON"/>
    <s v="PCG0G222MCL1GS"/>
    <n v="21"/>
    <n v="2000"/>
    <n v="-9244"/>
    <m/>
    <s v="Delivery"/>
    <m/>
    <n v="13230"/>
    <n v="0"/>
    <n v="6000"/>
    <n v="13230"/>
    <n v="19230"/>
    <n v="11244"/>
    <n v="5580"/>
    <n v="4788"/>
    <n v="-3594"/>
    <s v="Cannot cover demand"/>
    <n v="0.74414000000000002"/>
    <m/>
    <n v="-0.74414000000000002"/>
    <m/>
    <m/>
    <m/>
    <x v="53"/>
    <m/>
    <m/>
    <m/>
    <m/>
    <m/>
    <m/>
    <x v="1"/>
    <x v="16"/>
    <m/>
    <m/>
    <m/>
    <m/>
    <m/>
    <m/>
    <m/>
    <m/>
    <m/>
  </r>
  <r>
    <s v="ASCAP-00044"/>
    <s v="CAP-00044"/>
    <s v="N"/>
    <s v="Eeling Khuan"/>
    <s v="CAP, CER-X7R, 4.7UF, 16V, 10%, 0805, 125"/>
    <s v="CAPACITOR-CERAMIC"/>
    <s v="JABIL CIRCUIT SPORE PTE LTD (IMAC)"/>
    <s v="SAMSUNG"/>
    <s v="CL21B475KOFNNNE"/>
    <n v="28"/>
    <n v="10000"/>
    <n v="5308"/>
    <m/>
    <s v="Delivery"/>
    <m/>
    <n v="7338"/>
    <n v="0"/>
    <n v="0"/>
    <n v="7338"/>
    <n v="7338"/>
    <n v="4692"/>
    <n v="1737"/>
    <n v="1612"/>
    <n v="909"/>
    <s v="Can cover demand"/>
    <n v="2.6009999999999998E-2"/>
    <m/>
    <n v="-2.6009999999999998E-2"/>
    <m/>
    <m/>
    <m/>
    <x v="53"/>
    <m/>
    <m/>
    <m/>
    <m/>
    <m/>
    <m/>
    <x v="1"/>
    <x v="16"/>
    <m/>
    <m/>
    <m/>
    <m/>
    <m/>
    <m/>
    <m/>
    <m/>
    <m/>
  </r>
  <r>
    <s v="ASCAP-00058"/>
    <s v="CAP-00058"/>
    <s v="N"/>
    <s v="Eeling Khuan"/>
    <s v="CAP, ALUM POLY, 820UF, 2.5V, 20%, RND 8"/>
    <s v="CAPACITOR-CERAMIC"/>
    <s v="JABIL CIRCUIT SPORE PTE LTD (IMAC)"/>
    <s v="NICHICON"/>
    <s v="RHA0E821MCN1GS"/>
    <n v="21"/>
    <n v="2000"/>
    <n v="-2276"/>
    <m/>
    <s v="Delivery"/>
    <m/>
    <n v="5632"/>
    <n v="0"/>
    <n v="2000"/>
    <n v="5632"/>
    <n v="7632"/>
    <n v="4276"/>
    <n v="2240"/>
    <n v="1976"/>
    <n v="-884"/>
    <s v="Cannot cover demand"/>
    <n v="0.22489999999999999"/>
    <m/>
    <n v="-0.22489999999999999"/>
    <m/>
    <m/>
    <m/>
    <x v="53"/>
    <m/>
    <m/>
    <m/>
    <m/>
    <m/>
    <m/>
    <x v="1"/>
    <x v="16"/>
    <m/>
    <m/>
    <m/>
    <m/>
    <m/>
    <m/>
    <m/>
    <m/>
    <m/>
  </r>
  <r>
    <s v="ASCAP-00074"/>
    <s v="CAP-00074"/>
    <s v="N"/>
    <s v="Eeling Khuan"/>
    <s v="CAP, ALUM POLY, 330UF, 4V, 20%, RND 6.3"/>
    <s v="CAPACITOR-CERAMIC"/>
    <s v="JABIL CIRCUIT SPORE PTE LTD (IMAC)"/>
    <s v="PANASONIC"/>
    <s v="6SVPC330M"/>
    <n v="13"/>
    <n v="1000"/>
    <n v="-2786"/>
    <m/>
    <s v="Delivery"/>
    <m/>
    <n v="5708"/>
    <n v="0"/>
    <n v="2000"/>
    <n v="5708"/>
    <n v="7708"/>
    <n v="3786"/>
    <n v="1761"/>
    <n v="1636"/>
    <n v="161"/>
    <s v="Can cover demand"/>
    <n v="0.39539999999999997"/>
    <m/>
    <n v="-0.39539999999999997"/>
    <m/>
    <m/>
    <m/>
    <x v="53"/>
    <m/>
    <m/>
    <m/>
    <m/>
    <m/>
    <m/>
    <x v="1"/>
    <x v="16"/>
    <m/>
    <m/>
    <m/>
    <m/>
    <m/>
    <m/>
    <m/>
    <m/>
    <m/>
  </r>
  <r>
    <s v="ASCAP-00097"/>
    <s v="CAP-00097"/>
    <s v="N"/>
    <s v="Eeling Khuan"/>
    <s v="CAP, ALUM POLY, 120UF, 10V, 20%, RND 6.3"/>
    <s v="CAPACITOR-CERAMIC"/>
    <s v="JABIL CIRCUIT SPORE PTE LTD (IMAC)"/>
    <s v="NICHICON"/>
    <s v="PCS1A121MCL1GS"/>
    <n v="21"/>
    <n v="2000"/>
    <n v="1198"/>
    <m/>
    <s v="Delivery"/>
    <m/>
    <n v="1933"/>
    <n v="0"/>
    <n v="0"/>
    <n v="1933"/>
    <n v="1933"/>
    <n v="802"/>
    <n v="387"/>
    <n v="362"/>
    <n v="744"/>
    <s v="Can cover demand"/>
    <n v="0.3196"/>
    <m/>
    <n v="-0.3196"/>
    <m/>
    <m/>
    <m/>
    <x v="53"/>
    <m/>
    <m/>
    <m/>
    <m/>
    <m/>
    <m/>
    <x v="1"/>
    <x v="16"/>
    <m/>
    <m/>
    <m/>
    <m/>
    <m/>
    <m/>
    <m/>
    <m/>
    <m/>
  </r>
  <r>
    <s v="ASCAP-00098"/>
    <s v="CAP-00098"/>
    <s v="N"/>
    <s v="Eeling Khuan"/>
    <s v="CAP, CER-X7R, 6800PF, 25V, 5%, 0402, 125"/>
    <s v="CAPACITOR-CERAMIC"/>
    <s v="JABIL CIRCUIT SPORE PTE LTD (IMAC)"/>
    <s v="AVX"/>
    <s v="04023C682JAT2A"/>
    <n v="31"/>
    <n v="10000"/>
    <n v="7594"/>
    <m/>
    <s v="Delivery"/>
    <m/>
    <n v="9762"/>
    <n v="0"/>
    <n v="0"/>
    <n v="9762"/>
    <n v="9762"/>
    <n v="2406"/>
    <n v="1161"/>
    <n v="1086"/>
    <n v="6195"/>
    <s v="Can cover demand"/>
    <n v="0.14124999999999999"/>
    <m/>
    <n v="-0.14124999999999999"/>
    <m/>
    <m/>
    <m/>
    <x v="53"/>
    <m/>
    <m/>
    <m/>
    <m/>
    <m/>
    <m/>
    <x v="1"/>
    <x v="16"/>
    <m/>
    <m/>
    <m/>
    <m/>
    <m/>
    <m/>
    <m/>
    <m/>
    <m/>
  </r>
  <r>
    <s v="ASCAP-00099"/>
    <s v="CAP-00099"/>
    <s v="N"/>
    <s v="Eeling Khuan"/>
    <s v="CAP, CER FEED-THRU, 2200PF, 50V, 20%, 08"/>
    <s v="CAPACITOR-CERAMIC"/>
    <s v="JABIL CIRCUIT SPORE PTE LTD (IMAC)"/>
    <s v="MURATAELEC"/>
    <s v="NFM21CC222R1H3D"/>
    <n v="19"/>
    <n v="4000"/>
    <n v="-138"/>
    <m/>
    <s v="Delivery"/>
    <m/>
    <n v="11694"/>
    <n v="0"/>
    <n v="0"/>
    <n v="11694"/>
    <n v="11694"/>
    <n v="4138"/>
    <n v="2064"/>
    <n v="1718"/>
    <n v="5492"/>
    <s v="Can cover demand"/>
    <n v="0.33462999999999998"/>
    <m/>
    <n v="-0.33462999999999998"/>
    <m/>
    <m/>
    <m/>
    <x v="53"/>
    <m/>
    <m/>
    <m/>
    <m/>
    <m/>
    <m/>
    <x v="1"/>
    <x v="16"/>
    <m/>
    <m/>
    <m/>
    <m/>
    <m/>
    <m/>
    <m/>
    <m/>
    <m/>
  </r>
  <r>
    <s v="ASCAP-00101"/>
    <s v="CAP-00101"/>
    <s v="N"/>
    <s v="Eeling Khuan"/>
    <s v="CAP, CER-X7R, 22UF, 16V, 20%, 1210, 125C"/>
    <s v="CAPACITOR-CERAMIC"/>
    <s v="JABIL CIRCUIT SPORE PTE LTD (IMAC)"/>
    <s v="SAMSUNG"/>
    <s v="CL32B226MOJNNNE"/>
    <n v="29"/>
    <n v="5000"/>
    <n v="-12634"/>
    <m/>
    <s v="Delivery"/>
    <m/>
    <n v="28729"/>
    <n v="0"/>
    <n v="5000"/>
    <n v="28729"/>
    <n v="33729"/>
    <n v="17634"/>
    <n v="8587"/>
    <n v="7513"/>
    <n v="2508"/>
    <s v="Can cover demand"/>
    <n v="9.5000000000000001E-2"/>
    <m/>
    <n v="-9.5000000000000001E-2"/>
    <m/>
    <m/>
    <m/>
    <x v="53"/>
    <m/>
    <m/>
    <m/>
    <m/>
    <m/>
    <m/>
    <x v="1"/>
    <x v="16"/>
    <m/>
    <m/>
    <m/>
    <m/>
    <m/>
    <m/>
    <m/>
    <m/>
    <m/>
  </r>
  <r>
    <s v="ASCAP-00102"/>
    <s v="CAP-00102"/>
    <s v="N"/>
    <s v="Eeling Khuan"/>
    <s v="CAP, CER-C0G, 150PF, 50V, 5%, 0402, 125C"/>
    <s v="CAPACITOR-CERAMIC"/>
    <s v="JABIL CIRCUIT SPORE PTE LTD (IMAC)"/>
    <s v="SAMSUNG"/>
    <s v="CL05C151JB5NNNC"/>
    <n v="29"/>
    <n v="50000"/>
    <n v="49198"/>
    <m/>
    <s v="Delivery"/>
    <m/>
    <n v="51432"/>
    <n v="0"/>
    <n v="0"/>
    <n v="51432"/>
    <n v="51432"/>
    <n v="802"/>
    <n v="387"/>
    <n v="362"/>
    <n v="50243"/>
    <s v="Can cover demand"/>
    <n v="3.5999999999999999E-3"/>
    <m/>
    <n v="-3.5999999999999999E-3"/>
    <m/>
    <m/>
    <m/>
    <x v="53"/>
    <m/>
    <m/>
    <m/>
    <m/>
    <m/>
    <m/>
    <x v="1"/>
    <x v="16"/>
    <m/>
    <m/>
    <m/>
    <m/>
    <m/>
    <m/>
    <m/>
    <m/>
    <m/>
  </r>
  <r>
    <s v="ASCAP-00149"/>
    <s v="CAP-00149"/>
    <s v="N"/>
    <s v="Eeling Khuan"/>
    <s v="CAP, ALUM, 100UF, 35V, 20%, RND 8 X 10MM"/>
    <s v="CAPACITOR-CERAMIC"/>
    <s v="JABIL CIRCUIT SPORE PTE LTD (IMAC)"/>
    <s v="NICHICON"/>
    <s v="UCD1V101MNL1GS"/>
    <n v="21"/>
    <n v="2000"/>
    <n v="-588"/>
    <m/>
    <s v="Delivery"/>
    <m/>
    <n v="5758"/>
    <n v="0"/>
    <n v="0"/>
    <n v="5758"/>
    <n v="5758"/>
    <n v="2588"/>
    <n v="1204"/>
    <n v="1268"/>
    <n v="1966"/>
    <s v="Can cover demand"/>
    <n v="9.776E-2"/>
    <m/>
    <n v="-9.776E-2"/>
    <m/>
    <m/>
    <m/>
    <x v="53"/>
    <m/>
    <m/>
    <m/>
    <m/>
    <m/>
    <m/>
    <x v="1"/>
    <x v="16"/>
    <m/>
    <m/>
    <m/>
    <m/>
    <m/>
    <m/>
    <m/>
    <m/>
    <m/>
  </r>
  <r>
    <s v="ASCAP-00172"/>
    <s v="CAP-00172"/>
    <s v="N"/>
    <s v="HuiLing Lau"/>
    <s v="CAP, CER-X7R, 0.1UF, 100V, 10%, 0603, 12"/>
    <s v="CAPACITOR-CERAMIC"/>
    <s v="JABIL CIRCUIT SPORE PTE LTD (IMAC)"/>
    <s v="YAGEO"/>
    <s v="CC0603KRX7R0BB104"/>
    <n v="13"/>
    <n v="4000"/>
    <n v="-29382"/>
    <m/>
    <s v="Delivery"/>
    <m/>
    <n v="36908"/>
    <n v="4000"/>
    <n v="0"/>
    <n v="40908"/>
    <n v="40908"/>
    <n v="33382"/>
    <n v="16766"/>
    <n v="14374"/>
    <n v="-13240"/>
    <s v="Cannot cover demand"/>
    <n v="1.34E-2"/>
    <m/>
    <n v="-1.34E-2"/>
    <m/>
    <m/>
    <m/>
    <x v="53"/>
    <m/>
    <m/>
    <m/>
    <m/>
    <m/>
    <m/>
    <x v="1"/>
    <x v="16"/>
    <m/>
    <m/>
    <m/>
    <m/>
    <m/>
    <m/>
    <m/>
    <m/>
    <m/>
  </r>
  <r>
    <s v="ASCAP-00180"/>
    <s v="CAP-00180"/>
    <s v="N"/>
    <s v="HuiLing Lau"/>
    <s v="CAP, ALUM POLY, 560UF, 20V, 20%, RND 10"/>
    <s v="CAPACITOR-CERAMIC"/>
    <s v="JABIL CIRCUIT SPORE PTE LTD (IMAC)"/>
    <s v="PANASONIC"/>
    <s v="20SVPF560M"/>
    <n v="13"/>
    <n v="400"/>
    <n v="-5968"/>
    <m/>
    <s v="Delivery"/>
    <m/>
    <n v="10217"/>
    <n v="0"/>
    <n v="0"/>
    <n v="10217"/>
    <n v="10217"/>
    <n v="6368"/>
    <n v="2862"/>
    <n v="2672"/>
    <n v="987"/>
    <s v="Can cover demand"/>
    <n v="0.73199999999999998"/>
    <m/>
    <n v="-0.73199999999999998"/>
    <m/>
    <m/>
    <m/>
    <x v="53"/>
    <m/>
    <m/>
    <m/>
    <m/>
    <m/>
    <m/>
    <x v="1"/>
    <x v="16"/>
    <m/>
    <m/>
    <m/>
    <m/>
    <m/>
    <m/>
    <m/>
    <m/>
    <m/>
  </r>
  <r>
    <s v="ASCAP-00199"/>
    <s v="CAP-00199"/>
    <s v="N"/>
    <s v="Eeling Khuan"/>
    <s v="CAP, TANT-POLY, 680UF, 2.5V, 20%, 7343"/>
    <s v="CAPACITOR-CERAMIC"/>
    <s v="JABIL CIRCUIT SPORE PTE LTD (IMAC)"/>
    <s v="KEMET"/>
    <s v="T520D687M2R5ATE015"/>
    <n v="17"/>
    <n v="1500"/>
    <n v="-18046"/>
    <m/>
    <s v="Delivery"/>
    <m/>
    <n v="24546"/>
    <n v="0"/>
    <n v="4500"/>
    <n v="24546"/>
    <n v="29046"/>
    <n v="19546"/>
    <n v="7218"/>
    <n v="6698"/>
    <n v="-2218"/>
    <s v="Cannot cover demand"/>
    <n v="1.2635000000000001"/>
    <m/>
    <n v="-1.2635000000000001"/>
    <m/>
    <m/>
    <m/>
    <x v="53"/>
    <m/>
    <m/>
    <m/>
    <m/>
    <m/>
    <m/>
    <x v="1"/>
    <x v="16"/>
    <m/>
    <m/>
    <m/>
    <m/>
    <m/>
    <m/>
    <m/>
    <m/>
    <m/>
  </r>
  <r>
    <s v="ASCAP-00234"/>
    <s v="CAP-00234"/>
    <s v="N"/>
    <s v="Eeling Khuan"/>
    <s v="CAP, ALUM POLY, 68UF, 16V, 20%, 7343, 0."/>
    <s v="CAPACITOR-CERAMIC"/>
    <s v="JABIL CIRCUIT SPORE PTE LTD (IMAC)"/>
    <s v="PANASONIC"/>
    <s v="EEFCX1C680R"/>
    <n v="15"/>
    <n v="3500"/>
    <n v="1166"/>
    <m/>
    <s v="Delivery"/>
    <m/>
    <n v="6105"/>
    <n v="0"/>
    <n v="0"/>
    <n v="6105"/>
    <n v="6105"/>
    <n v="2334"/>
    <n v="810"/>
    <n v="750"/>
    <n v="2961"/>
    <s v="Can cover demand"/>
    <n v="0.58286000000000004"/>
    <m/>
    <n v="-0.58286000000000004"/>
    <m/>
    <m/>
    <m/>
    <x v="53"/>
    <m/>
    <m/>
    <m/>
    <m/>
    <m/>
    <m/>
    <x v="1"/>
    <x v="16"/>
    <m/>
    <m/>
    <m/>
    <m/>
    <m/>
    <m/>
    <m/>
    <m/>
    <m/>
  </r>
  <r>
    <s v="ASCAP-00246"/>
    <s v="CAP-00246"/>
    <s v="N"/>
    <s v="Eeling Khuan"/>
    <s v="CAP, TANT-POLY, 4.7UF, 10V, 20%, 0805"/>
    <s v="CAPACITOR-CERAMIC"/>
    <s v="JABIL CIRCUIT SPORE PTE LTD (IMAC)"/>
    <s v="AVX"/>
    <s v="TCJR475M010R0500E"/>
    <n v="17"/>
    <n v="2500"/>
    <n v="2400"/>
    <m/>
    <s v="Delivery"/>
    <m/>
    <n v="200"/>
    <n v="0"/>
    <n v="0"/>
    <n v="200"/>
    <n v="200"/>
    <n v="100"/>
    <n v="0"/>
    <n v="0"/>
    <n v="100"/>
    <s v="Can cover demand"/>
    <n v="0.10582"/>
    <m/>
    <n v="-0.10582"/>
    <m/>
    <m/>
    <m/>
    <x v="53"/>
    <m/>
    <m/>
    <m/>
    <m/>
    <m/>
    <m/>
    <x v="1"/>
    <x v="16"/>
    <m/>
    <m/>
    <m/>
    <m/>
    <m/>
    <m/>
    <m/>
    <m/>
    <m/>
  </r>
  <r>
    <s v="ASCAP-00367"/>
    <s v="CAP-00367"/>
    <s v="N"/>
    <s v="Eeling Khuan"/>
    <s v="CAP, CER-C0G, 22PF, 50V, 5%, 0402, 125C,"/>
    <s v="CAPACITOR-CERAMIC"/>
    <s v="JABIL CIRCUIT SPORE PTE LTD (IMAC)"/>
    <s v="SAMSUNG"/>
    <s v="CL05C220JB5NNNC"/>
    <n v="29"/>
    <n v="50000"/>
    <n v="42067"/>
    <m/>
    <s v="Delivery"/>
    <m/>
    <n v="49203"/>
    <n v="0"/>
    <n v="0"/>
    <n v="49203"/>
    <n v="49203"/>
    <n v="7933"/>
    <n v="3889"/>
    <n v="3459"/>
    <n v="37381"/>
    <s v="Can cover demand"/>
    <n v="2.6099999999999999E-3"/>
    <m/>
    <n v="-2.6099999999999999E-3"/>
    <m/>
    <m/>
    <m/>
    <x v="53"/>
    <m/>
    <m/>
    <m/>
    <m/>
    <m/>
    <m/>
    <x v="1"/>
    <x v="16"/>
    <m/>
    <m/>
    <m/>
    <m/>
    <m/>
    <m/>
    <m/>
    <m/>
    <m/>
  </r>
  <r>
    <s v="ASCAP-00385"/>
    <s v="CAP-00385"/>
    <s v="N"/>
    <s v="Eeling Khuan"/>
    <s v="CAP, CER-X7R, 10UF, 16V, 20%, 1210, 125C"/>
    <s v="CAPACITOR-CERAMIC"/>
    <s v="JABIL CIRCUIT SPORE PTE LTD (IMAC)"/>
    <s v="AVX"/>
    <s v="1210YC106MAT2A"/>
    <n v="43"/>
    <n v="2000"/>
    <n v="1888"/>
    <m/>
    <s v="Delivery"/>
    <m/>
    <n v="449"/>
    <n v="0"/>
    <n v="0"/>
    <n v="449"/>
    <n v="449"/>
    <n v="112"/>
    <n v="87"/>
    <n v="87"/>
    <n v="250"/>
    <s v="Can cover demand"/>
    <n v="0.2"/>
    <m/>
    <n v="-0.2"/>
    <m/>
    <m/>
    <m/>
    <x v="53"/>
    <m/>
    <m/>
    <m/>
    <m/>
    <m/>
    <m/>
    <x v="1"/>
    <x v="16"/>
    <m/>
    <m/>
    <m/>
    <m/>
    <m/>
    <m/>
    <m/>
    <m/>
    <m/>
  </r>
  <r>
    <s v="ASDIO-00126"/>
    <s v="DIO-00126"/>
    <s v="N"/>
    <s v="Ong Ghee Kit"/>
    <s v="DIODE, SCHOTTKY, 30V, 0.2A, SOT23"/>
    <s v="DIODE"/>
    <s v="ARROW ELECTRONICS ASIA (S) PTE. LTD"/>
    <s v="DIODESINC"/>
    <s v="BAT54S-7-F"/>
    <n v="40"/>
    <n v="18000"/>
    <n v="16815"/>
    <m/>
    <s v="Delivery"/>
    <m/>
    <n v="18000"/>
    <n v="0"/>
    <n v="0"/>
    <n v="18000"/>
    <n v="18000"/>
    <n v="1185"/>
    <n v="602"/>
    <n v="315"/>
    <n v="16213"/>
    <s v="Can cover demand"/>
    <n v="1.1440000000000001E-2"/>
    <m/>
    <n v="-1.1440000000000001E-2"/>
    <m/>
    <m/>
    <m/>
    <x v="863"/>
    <m/>
    <m/>
    <m/>
    <m/>
    <s v="1/23 MB: Per Rima, Christophe changed Ownership to Arista but not her part. Pending John Malian to confirm correct Arista PIC to manage cost. Put under Rima temporarily."/>
    <m/>
    <x v="0"/>
    <x v="12"/>
    <m/>
    <m/>
    <m/>
    <m/>
    <m/>
    <m/>
    <m/>
    <m/>
    <m/>
  </r>
  <r>
    <s v="ASDIO-00127"/>
    <s v="DIO-00127"/>
    <s v="N"/>
    <s v="Ong Ghee Kit"/>
    <s v="DIODE, ESD PROT, R-R 5.5V, SOT-886"/>
    <s v="DIODE"/>
    <s v="FUTURE ELECTRONICS"/>
    <s v="NEXPERIA"/>
    <s v="PRTR5V0U2F,115"/>
    <n v="9"/>
    <n v="5000"/>
    <n v="4198"/>
    <m/>
    <s v="Delivery"/>
    <m/>
    <n v="9913"/>
    <n v="0"/>
    <n v="0"/>
    <n v="9913"/>
    <n v="9913"/>
    <n v="802"/>
    <n v="387"/>
    <n v="362"/>
    <n v="8724"/>
    <s v="Can cover demand"/>
    <n v="0.1062"/>
    <m/>
    <n v="-0.1062"/>
    <m/>
    <m/>
    <m/>
    <x v="53"/>
    <m/>
    <m/>
    <m/>
    <m/>
    <m/>
    <m/>
    <x v="1"/>
    <x v="16"/>
    <m/>
    <m/>
    <m/>
    <m/>
    <m/>
    <m/>
    <m/>
    <m/>
    <m/>
  </r>
  <r>
    <s v="ASDIO-00128"/>
    <s v="DIO-00128"/>
    <s v="N"/>
    <s v="Ong Ghee Kit"/>
    <s v="LED, T-1, DUAL RED/GRN, RT ANG, PTH"/>
    <s v="DIODE"/>
    <s v="KINGBRIGHT ELECTRONIC CO.,LTD"/>
    <s v="KINGBRIGHT"/>
    <s v="WP130WCP/2EGW"/>
    <n v="13"/>
    <n v="1000"/>
    <n v="198"/>
    <m/>
    <s v="Delivery"/>
    <m/>
    <n v="935"/>
    <n v="1000"/>
    <n v="0"/>
    <n v="1935"/>
    <n v="1935"/>
    <n v="802"/>
    <n v="387"/>
    <n v="362"/>
    <n v="-254"/>
    <s v="Cannot cover demand"/>
    <n v="0.48299999999999998"/>
    <m/>
    <n v="-0.48299999999999998"/>
    <m/>
    <m/>
    <m/>
    <x v="53"/>
    <m/>
    <m/>
    <m/>
    <m/>
    <m/>
    <m/>
    <x v="1"/>
    <x v="16"/>
    <m/>
    <m/>
    <m/>
    <m/>
    <m/>
    <m/>
    <m/>
    <m/>
    <m/>
  </r>
  <r>
    <s v="ASDIO-00131"/>
    <s v="DIO-00131"/>
    <s v="N"/>
    <s v="Siewean Lim"/>
    <s v="DIODE, ESD, 30KV, 12VRWM, UNIDIR, SOD523"/>
    <s v="DIODE"/>
    <s v="JABIL CIRCUIT SPORE PTE LTD (IMAC)"/>
    <s v="NEXPERIA"/>
    <s v="PESD12VS1UB,115"/>
    <n v="5"/>
    <n v="9000"/>
    <n v="6040"/>
    <m/>
    <s v="Delivery"/>
    <m/>
    <n v="5574"/>
    <n v="3000"/>
    <n v="0"/>
    <n v="8574"/>
    <n v="8574"/>
    <n v="2960"/>
    <n v="1462"/>
    <n v="1403"/>
    <n v="1152"/>
    <s v="Can cover demand"/>
    <n v="5.1999999999999998E-2"/>
    <m/>
    <n v="-5.1999999999999998E-2"/>
    <m/>
    <m/>
    <m/>
    <x v="53"/>
    <m/>
    <m/>
    <m/>
    <m/>
    <m/>
    <m/>
    <x v="1"/>
    <x v="16"/>
    <m/>
    <m/>
    <m/>
    <m/>
    <m/>
    <m/>
    <m/>
    <m/>
    <m/>
  </r>
  <r>
    <s v="ASDIO-00133"/>
    <s v="DIO-00133"/>
    <s v="N"/>
    <s v="Ong Ghee Kit"/>
    <s v="DIODE, ZENER, 3.57V, 0.5W, SOD323F"/>
    <s v="DIODE"/>
    <s v="ARROW ELECTRONICS ASIA (S) PTE. LTD"/>
    <s v="DIODESINC"/>
    <s v="DDZ3V6ASF-7"/>
    <n v="17"/>
    <n v="6000"/>
    <n v="80"/>
    <m/>
    <s v="Delivery"/>
    <m/>
    <n v="20726"/>
    <n v="0"/>
    <n v="0"/>
    <n v="20726"/>
    <n v="20726"/>
    <n v="5920"/>
    <n v="2924"/>
    <n v="2806"/>
    <n v="11882"/>
    <s v="Can cover demand"/>
    <n v="2.87E-2"/>
    <m/>
    <n v="-2.87E-2"/>
    <m/>
    <m/>
    <m/>
    <x v="53"/>
    <m/>
    <m/>
    <m/>
    <m/>
    <m/>
    <m/>
    <x v="1"/>
    <x v="16"/>
    <m/>
    <m/>
    <m/>
    <m/>
    <m/>
    <m/>
    <m/>
    <m/>
    <m/>
  </r>
  <r>
    <s v="ASDIO-00138"/>
    <s v="DIO-00138"/>
    <s v="N"/>
    <s v="Ong Ghee Kit"/>
    <s v="DIODE, SCHOTTKY, 40V, 1A, SMA"/>
    <s v="DIODE"/>
    <s v="FUTURE ELECTRONICS"/>
    <s v="DIODESINC"/>
    <s v="B140-13-F"/>
    <n v="19"/>
    <n v="5000"/>
    <n v="4845"/>
    <m/>
    <s v="Delivery"/>
    <m/>
    <n v="4993"/>
    <n v="0"/>
    <n v="0"/>
    <n v="4993"/>
    <n v="4993"/>
    <n v="155"/>
    <n v="86"/>
    <n v="45"/>
    <n v="4752"/>
    <s v="Can cover demand"/>
    <n v="2.3279999999999999E-2"/>
    <m/>
    <n v="-2.3279999999999999E-2"/>
    <m/>
    <m/>
    <m/>
    <x v="53"/>
    <m/>
    <m/>
    <m/>
    <m/>
    <m/>
    <m/>
    <x v="1"/>
    <x v="16"/>
    <m/>
    <m/>
    <m/>
    <m/>
    <m/>
    <m/>
    <m/>
    <m/>
    <m/>
  </r>
  <r>
    <s v="ASDIO-00139"/>
    <s v="DIO-00139"/>
    <s v="N"/>
    <s v="Ong Ghee Kit"/>
    <s v="LED, RED/GRN/BLU, VERT, PLCC"/>
    <s v="DIODE"/>
    <s v="WPG SOUTH ASIA PTE LTD"/>
    <s v="CREEINC"/>
    <s v="CLX6E-FKC-CH1M1D1BB7C3D3"/>
    <n v="13"/>
    <n v="2800"/>
    <n v="1998"/>
    <m/>
    <s v="Delivery"/>
    <m/>
    <n v="2678"/>
    <n v="0"/>
    <n v="0"/>
    <n v="2678"/>
    <n v="2678"/>
    <n v="802"/>
    <n v="387"/>
    <n v="362"/>
    <n v="1489"/>
    <s v="Can cover demand"/>
    <n v="0.23400000000000001"/>
    <m/>
    <n v="-0.23400000000000001"/>
    <m/>
    <m/>
    <m/>
    <x v="53"/>
    <m/>
    <m/>
    <m/>
    <m/>
    <m/>
    <m/>
    <x v="1"/>
    <x v="16"/>
    <m/>
    <m/>
    <m/>
    <m/>
    <m/>
    <m/>
    <m/>
    <m/>
    <m/>
  </r>
  <r>
    <s v="ASDIO-00140"/>
    <s v="DIO-00140"/>
    <s v="N"/>
    <s v="Ong Ghee Kit"/>
    <s v="DIODE, SCHOTTKY, 40V, 0.25A, SOD523"/>
    <s v="DIODE"/>
    <s v="ON SEMICONDUCTOR"/>
    <s v="ONSEMICON"/>
    <s v="NSR0340V2T1G"/>
    <n v="23"/>
    <n v="9000"/>
    <n v="-1856"/>
    <m/>
    <s v="Delivery"/>
    <m/>
    <n v="26062"/>
    <n v="0"/>
    <n v="0"/>
    <n v="26062"/>
    <n v="26062"/>
    <n v="10856"/>
    <n v="5371"/>
    <n v="4743"/>
    <n v="9835"/>
    <s v="Can cover demand"/>
    <n v="4.2160000000000003E-2"/>
    <m/>
    <n v="-4.2160000000000003E-2"/>
    <m/>
    <m/>
    <m/>
    <x v="53"/>
    <m/>
    <m/>
    <m/>
    <m/>
    <m/>
    <m/>
    <x v="1"/>
    <x v="16"/>
    <m/>
    <m/>
    <m/>
    <m/>
    <m/>
    <m/>
    <m/>
    <m/>
    <m/>
  </r>
  <r>
    <s v="ASDIO-00153"/>
    <s v="DIO-00153"/>
    <s v="N"/>
    <s v="Ong Ghee Kit"/>
    <s v="LED, GRN, 570NM, 50MCD, CLR, 1.6 X 0.8MM"/>
    <s v="DIODE"/>
    <s v="KINGBRIGHT ELECTRONIC CO.,LTD"/>
    <s v="KINGBRIGHT"/>
    <s v="APT1608CGCK"/>
    <n v="8"/>
    <n v="2000"/>
    <n v="-334"/>
    <m/>
    <s v="Delivery"/>
    <m/>
    <n v="1090"/>
    <n v="2000"/>
    <n v="0"/>
    <n v="3090"/>
    <n v="3090"/>
    <n v="2334"/>
    <n v="810"/>
    <n v="750"/>
    <n v="-2054"/>
    <s v="Cannot cover demand"/>
    <n v="5.0540000000000002E-2"/>
    <m/>
    <n v="-5.0540000000000002E-2"/>
    <m/>
    <m/>
    <m/>
    <x v="53"/>
    <m/>
    <m/>
    <m/>
    <m/>
    <m/>
    <m/>
    <x v="1"/>
    <x v="16"/>
    <m/>
    <m/>
    <m/>
    <m/>
    <m/>
    <m/>
    <m/>
    <m/>
    <m/>
  </r>
  <r>
    <s v="ASFUSE-00007"/>
    <s v="FUSE-00007"/>
    <s v="N"/>
    <s v="Ong Ghee Kit"/>
    <s v="FUSE, PTC, 0.5A, 8V, RESETTABLE, 1206"/>
    <s v="CIRCUIT PROTECTION"/>
    <s v="BEL FUSE(MACAO COMMERCIAL OFFSHORE)"/>
    <s v="BELFUSE"/>
    <s v="0ZCJ0050FF2G"/>
    <n v="15"/>
    <n v="4000"/>
    <n v="3690"/>
    <m/>
    <s v="Delivery"/>
    <m/>
    <n v="738"/>
    <n v="0"/>
    <n v="0"/>
    <n v="738"/>
    <n v="738"/>
    <n v="310"/>
    <n v="172"/>
    <n v="90"/>
    <n v="256"/>
    <s v="Can cover demand"/>
    <n v="0.54867999999999995"/>
    <m/>
    <n v="-0.54867999999999995"/>
    <m/>
    <m/>
    <m/>
    <x v="53"/>
    <m/>
    <m/>
    <m/>
    <m/>
    <m/>
    <m/>
    <x v="1"/>
    <x v="16"/>
    <m/>
    <m/>
    <m/>
    <m/>
    <m/>
    <m/>
    <m/>
    <m/>
    <m/>
  </r>
  <r>
    <s v="ASIC-00179"/>
    <s v="IC-00179"/>
    <s v="N"/>
    <s v="Eeling Khuan"/>
    <s v="IC, OPTO ISOL, PDIP-4"/>
    <s v="ANALOG SIGNAL CHAIN"/>
    <s v="ON SEMICONDUCTOR"/>
    <s v="ONSEMICON"/>
    <s v="FOD8173SD"/>
    <n v="8"/>
    <n v="3000"/>
    <n v="3000"/>
    <m/>
    <s v="Delivery"/>
    <m/>
    <n v="3000"/>
    <n v="0"/>
    <n v="0"/>
    <n v="3000"/>
    <n v="3000"/>
    <n v="0"/>
    <n v="0"/>
    <n v="0"/>
    <n v="3000"/>
    <s v="No demand"/>
    <n v="8.14E-2"/>
    <m/>
    <n v="-8.14E-2"/>
    <m/>
    <m/>
    <m/>
    <x v="53"/>
    <m/>
    <m/>
    <m/>
    <m/>
    <m/>
    <m/>
    <x v="1"/>
    <x v="16"/>
    <m/>
    <m/>
    <m/>
    <m/>
    <m/>
    <m/>
    <m/>
    <m/>
    <m/>
  </r>
  <r>
    <s v="ASIC-00213"/>
    <s v="IC-00213"/>
    <s v="N"/>
    <s v="Eeling Khuan"/>
    <s v="IC, DECODER 2:4"/>
    <s v="TIMING IC"/>
    <s v="AVNET INC."/>
    <s v="NEXPERIA"/>
    <s v="74LVC139BQ,115"/>
    <n v="13"/>
    <n v="6000"/>
    <n v="378"/>
    <m/>
    <s v="Delivery"/>
    <m/>
    <n v="11601"/>
    <n v="0"/>
    <n v="0"/>
    <n v="11601"/>
    <n v="11601"/>
    <n v="5622"/>
    <n v="2790"/>
    <n v="2394"/>
    <n v="3189"/>
    <s v="Can cover demand"/>
    <n v="0.1208"/>
    <m/>
    <n v="-0.1208"/>
    <m/>
    <m/>
    <m/>
    <x v="53"/>
    <m/>
    <m/>
    <m/>
    <m/>
    <m/>
    <m/>
    <x v="1"/>
    <x v="16"/>
    <m/>
    <m/>
    <m/>
    <m/>
    <m/>
    <m/>
    <m/>
    <m/>
    <m/>
  </r>
  <r>
    <s v="ASIC-00232"/>
    <s v="IC-00232"/>
    <s v="N"/>
    <s v="Eeling Khuan"/>
    <s v="DO NOT PURCHASE, DEV-05276 REP IC-01070"/>
    <s v="ANALOG POWER"/>
    <s v="ARROW ELECTRONICS ASIA (S) PTE. LTD"/>
    <s v="STMICRO"/>
    <s v="L6728AHTR"/>
    <n v="80"/>
    <n v="4000"/>
    <n v="2396"/>
    <m/>
    <s v="Delivery"/>
    <m/>
    <n v="1887"/>
    <n v="0"/>
    <n v="0"/>
    <n v="1887"/>
    <n v="1887"/>
    <n v="1604"/>
    <n v="774"/>
    <n v="724"/>
    <n v="-491"/>
    <s v="Cannot cover demand"/>
    <n v="0.83"/>
    <m/>
    <n v="-0.83"/>
    <m/>
    <m/>
    <m/>
    <x v="53"/>
    <m/>
    <m/>
    <m/>
    <m/>
    <m/>
    <m/>
    <x v="1"/>
    <x v="16"/>
    <m/>
    <m/>
    <m/>
    <m/>
    <m/>
    <m/>
    <m/>
    <m/>
    <m/>
  </r>
  <r>
    <s v="ASIC-00236"/>
    <s v="IC-00236"/>
    <s v="N"/>
    <s v="Eeling Khuan"/>
    <s v="IC, VREG, 1.2V, LDO, 0.95A, DPAK"/>
    <s v="TIMING IC"/>
    <s v="AVNET INC."/>
    <s v="STMICRO"/>
    <s v="LD1117DT12TR"/>
    <n v="9"/>
    <n v="5000"/>
    <n v="4043"/>
    <m/>
    <s v="Delivery"/>
    <m/>
    <n v="2421"/>
    <n v="0"/>
    <n v="0"/>
    <n v="2421"/>
    <n v="2421"/>
    <n v="957"/>
    <n v="473"/>
    <n v="407"/>
    <n v="991"/>
    <s v="Can cover demand"/>
    <n v="0.161"/>
    <m/>
    <n v="-0.161"/>
    <m/>
    <m/>
    <m/>
    <x v="53"/>
    <m/>
    <m/>
    <m/>
    <m/>
    <m/>
    <m/>
    <x v="1"/>
    <x v="16"/>
    <m/>
    <m/>
    <m/>
    <m/>
    <m/>
    <m/>
    <m/>
    <m/>
    <m/>
  </r>
  <r>
    <s v="ASIC-00263"/>
    <s v="IC-00263"/>
    <s v="N"/>
    <s v="Eeling Khuan"/>
    <s v="IC, TEMP SENSOR, I2C/SMBUS, TSSOP-8"/>
    <s v="TIMING IC"/>
    <s v="AVNET INC."/>
    <s v="NXPSEMI"/>
    <s v="PCT2075DP,118"/>
    <n v="13"/>
    <n v="5000"/>
    <n v="4795"/>
    <m/>
    <s v="Delivery"/>
    <m/>
    <n v="5195"/>
    <n v="0"/>
    <n v="0"/>
    <n v="5195"/>
    <n v="5195"/>
    <n v="205"/>
    <n v="86"/>
    <n v="45"/>
    <n v="4904"/>
    <s v="Can cover demand"/>
    <n v="0.187"/>
    <m/>
    <n v="-0.187"/>
    <m/>
    <m/>
    <m/>
    <x v="53"/>
    <m/>
    <m/>
    <m/>
    <m/>
    <m/>
    <m/>
    <x v="1"/>
    <x v="16"/>
    <m/>
    <m/>
    <m/>
    <m/>
    <m/>
    <m/>
    <m/>
    <m/>
    <m/>
  </r>
  <r>
    <s v="ASIC-00293"/>
    <s v="IC-00293"/>
    <s v="N"/>
    <s v="Eeling Khuan"/>
    <s v="IC, EXPANDER, I2C/SMBUS, GPIO, 5.5V, 100"/>
    <s v="TIMING IC"/>
    <s v="FUTURE ELECTRONICS INC."/>
    <s v="NXPSEMI"/>
    <s v="PCAL9538APWJ"/>
    <n v="13"/>
    <n v="2500"/>
    <n v="2500"/>
    <m/>
    <s v="Delivery"/>
    <m/>
    <n v="2500"/>
    <n v="0"/>
    <n v="0"/>
    <n v="2500"/>
    <n v="2500"/>
    <n v="0"/>
    <n v="0"/>
    <n v="0"/>
    <n v="2500"/>
    <s v="No demand"/>
    <n v="0.57899999999999996"/>
    <m/>
    <n v="-0.57899999999999996"/>
    <m/>
    <m/>
    <m/>
    <x v="53"/>
    <m/>
    <m/>
    <m/>
    <m/>
    <m/>
    <m/>
    <x v="1"/>
    <x v="16"/>
    <m/>
    <m/>
    <m/>
    <m/>
    <m/>
    <m/>
    <m/>
    <m/>
    <m/>
  </r>
  <r>
    <s v="ASIC-00323"/>
    <s v="IC-00323"/>
    <s v="N"/>
    <s v="Eeling Khuan"/>
    <s v="IC, PCI EXCHANGE SW, 3.0, TQFN-42"/>
    <s v="ANALOG SIGNAL CHAIN"/>
    <s v="AVNET INC."/>
    <s v="DIODESINC"/>
    <s v="PI3PCIE3442AZHEX"/>
    <n v="13"/>
    <n v="3500"/>
    <n v="3500"/>
    <m/>
    <s v="Delivery"/>
    <m/>
    <n v="3500"/>
    <n v="0"/>
    <n v="0"/>
    <n v="3500"/>
    <n v="3500"/>
    <n v="0"/>
    <n v="0"/>
    <n v="0"/>
    <n v="3500"/>
    <s v="No demand"/>
    <n v="1.347"/>
    <m/>
    <n v="-1.347"/>
    <m/>
    <m/>
    <m/>
    <x v="53"/>
    <m/>
    <m/>
    <m/>
    <m/>
    <m/>
    <m/>
    <x v="1"/>
    <x v="16"/>
    <m/>
    <m/>
    <m/>
    <m/>
    <m/>
    <m/>
    <m/>
    <m/>
    <m/>
  </r>
  <r>
    <s v="ASIC-00367"/>
    <s v="IC-00367"/>
    <s v="N"/>
    <s v="Eeling Khuan"/>
    <s v="IC, SWITCH, ANALOG, SPDT, LOW-VOLTAGE"/>
    <s v="TIMING IC"/>
    <s v="ON SEMICONDUCTOR"/>
    <s v="ONSEMICON"/>
    <s v="NLASB3157DFT2G"/>
    <n v="14"/>
    <n v="6000"/>
    <n v="5198"/>
    <m/>
    <s v="Delivery"/>
    <m/>
    <n v="2913"/>
    <n v="0"/>
    <n v="0"/>
    <n v="2913"/>
    <n v="2913"/>
    <n v="802"/>
    <n v="387"/>
    <n v="362"/>
    <n v="1724"/>
    <s v="Can cover demand"/>
    <n v="4.5999999999999999E-2"/>
    <m/>
    <n v="-4.5999999999999999E-2"/>
    <m/>
    <m/>
    <m/>
    <x v="53"/>
    <m/>
    <m/>
    <m/>
    <m/>
    <m/>
    <m/>
    <x v="1"/>
    <x v="16"/>
    <m/>
    <m/>
    <m/>
    <m/>
    <m/>
    <m/>
    <m/>
    <m/>
    <m/>
  </r>
  <r>
    <s v="ASIC-00453"/>
    <s v="IC-00453"/>
    <s v="N"/>
    <s v="Eeling Khuan"/>
    <s v="IC, MUX/DEMUX, 2:1, PCIE, DHVQFN-20"/>
    <s v="TIMING IC"/>
    <s v="ARROW ELECTRONICS ASIA (S) PTE. LTD"/>
    <s v="NXPSEMI"/>
    <s v="CBTL02043ABQ,115"/>
    <n v="21"/>
    <n v="3000"/>
    <n v="1620"/>
    <m/>
    <s v="Delivery"/>
    <m/>
    <n v="3109"/>
    <n v="0"/>
    <n v="0"/>
    <n v="3109"/>
    <n v="3109"/>
    <n v="1380"/>
    <n v="600"/>
    <n v="550"/>
    <n v="1129"/>
    <s v="Can cover demand"/>
    <n v="0.72399999999999998"/>
    <m/>
    <n v="-0.72399999999999998"/>
    <m/>
    <m/>
    <m/>
    <x v="53"/>
    <m/>
    <m/>
    <m/>
    <m/>
    <m/>
    <m/>
    <x v="1"/>
    <x v="16"/>
    <m/>
    <m/>
    <m/>
    <m/>
    <m/>
    <m/>
    <m/>
    <m/>
    <m/>
  </r>
  <r>
    <s v="ASIC-00532"/>
    <s v="IC-00532"/>
    <s v="N"/>
    <s v="Eeling Khuan"/>
    <s v="IC, VOLTAGE TRANSLATOR, 3 BIT,"/>
    <s v="TIMING IC"/>
    <s v="ARROW ELECTRONICS ASIA (S) PTE. LTD"/>
    <s v="NXPSEMI"/>
    <s v="NVT2003DP,118"/>
    <n v="13"/>
    <n v="2500"/>
    <n v="1810"/>
    <m/>
    <s v="Delivery"/>
    <m/>
    <n v="2452"/>
    <n v="0"/>
    <n v="0"/>
    <n v="2452"/>
    <n v="2452"/>
    <n v="690"/>
    <n v="300"/>
    <n v="275"/>
    <n v="1462"/>
    <s v="Can cover demand"/>
    <n v="0.30499999999999999"/>
    <m/>
    <n v="-0.30499999999999999"/>
    <m/>
    <m/>
    <m/>
    <x v="53"/>
    <m/>
    <m/>
    <m/>
    <m/>
    <m/>
    <m/>
    <x v="1"/>
    <x v="16"/>
    <m/>
    <m/>
    <m/>
    <m/>
    <m/>
    <m/>
    <m/>
    <m/>
    <m/>
  </r>
  <r>
    <s v="ASIC-00581"/>
    <s v="IC-00581"/>
    <s v="N"/>
    <s v="Eeling Khuan"/>
    <s v="IC, I2C/SMBUS GPIO EXPANDER, 3.6V, TSSOP"/>
    <s v="TIMING IC"/>
    <s v="ARROW ELECTRONICS ASIA (S) PTE. LTD"/>
    <s v="NXPSEMI"/>
    <s v="PCA9575PW2,118"/>
    <n v="15"/>
    <n v="2500"/>
    <n v="944"/>
    <m/>
    <s v="Delivery"/>
    <m/>
    <n v="1902"/>
    <n v="0"/>
    <n v="0"/>
    <n v="1902"/>
    <n v="1902"/>
    <n v="1556"/>
    <n v="540"/>
    <n v="500"/>
    <n v="-194"/>
    <s v="Cannot cover demand"/>
    <n v="0.80100000000000005"/>
    <m/>
    <n v="-0.80100000000000005"/>
    <m/>
    <m/>
    <m/>
    <x v="53"/>
    <m/>
    <m/>
    <m/>
    <m/>
    <m/>
    <m/>
    <x v="1"/>
    <x v="16"/>
    <m/>
    <m/>
    <m/>
    <m/>
    <m/>
    <m/>
    <m/>
    <m/>
    <m/>
  </r>
  <r>
    <s v="ASIC-00619"/>
    <s v="IC-00619"/>
    <s v="N"/>
    <s v="Eeling Khuan"/>
    <s v="IC, SWITCH, USB 2.0, DUAL PORT, MSOP-10"/>
    <s v="TIMING IC"/>
    <s v="ON SEMICONDUCTOR"/>
    <s v="ONSEMICON"/>
    <s v="FSUSB30MUX"/>
    <n v="9"/>
    <n v="4000"/>
    <n v="2394"/>
    <m/>
    <s v="Delivery"/>
    <m/>
    <n v="3398"/>
    <n v="0"/>
    <n v="0"/>
    <n v="3398"/>
    <n v="3398"/>
    <n v="1606"/>
    <n v="540"/>
    <n v="500"/>
    <n v="1252"/>
    <s v="Can cover demand"/>
    <n v="0.17169999999999999"/>
    <m/>
    <n v="-0.17169999999999999"/>
    <m/>
    <m/>
    <m/>
    <x v="53"/>
    <m/>
    <m/>
    <m/>
    <m/>
    <m/>
    <m/>
    <x v="1"/>
    <x v="16"/>
    <m/>
    <m/>
    <m/>
    <m/>
    <m/>
    <m/>
    <m/>
    <m/>
    <m/>
  </r>
  <r>
    <s v="ASIC-00661"/>
    <s v="IC-00661"/>
    <s v="N"/>
    <s v="Eeling Khuan"/>
    <s v="IC,TEMP SENSOR, EXTERNAL DIODE, MSOP-8"/>
    <s v="TIMING IC"/>
    <s v="ON SEMICONDUCTOR"/>
    <s v="ONSEMICON"/>
    <s v="ADM1032ARMZ-2R"/>
    <n v="9"/>
    <n v="3000"/>
    <n v="2222"/>
    <m/>
    <s v="Delivery"/>
    <m/>
    <n v="2691"/>
    <n v="0"/>
    <n v="0"/>
    <n v="2691"/>
    <n v="2691"/>
    <n v="778"/>
    <n v="270"/>
    <n v="250"/>
    <n v="1643"/>
    <s v="Can cover demand"/>
    <n v="0.21435999999999999"/>
    <m/>
    <n v="-0.21435999999999999"/>
    <m/>
    <m/>
    <m/>
    <x v="53"/>
    <m/>
    <m/>
    <m/>
    <m/>
    <m/>
    <m/>
    <x v="1"/>
    <x v="16"/>
    <m/>
    <m/>
    <m/>
    <m/>
    <m/>
    <m/>
    <m/>
    <m/>
    <m/>
  </r>
  <r>
    <s v="ASIC-00696"/>
    <s v="IC-00696"/>
    <s v="N"/>
    <s v="Eeling Khuan"/>
    <s v="IC, VOLTAGE LEVEL TRANSLATOR, SINGLE, BI"/>
    <s v="TIMING IC"/>
    <s v="AVNET INC."/>
    <s v="NEXPERIA"/>
    <s v="74AVC1T45GW,125"/>
    <n v="13"/>
    <n v="9000"/>
    <n v="-1162"/>
    <m/>
    <s v="Delivery"/>
    <m/>
    <n v="14268"/>
    <n v="0"/>
    <n v="0"/>
    <n v="14268"/>
    <n v="14268"/>
    <n v="10162"/>
    <n v="3744"/>
    <n v="3474"/>
    <n v="362"/>
    <s v="Can cover demand"/>
    <n v="0.1108"/>
    <m/>
    <n v="-0.1108"/>
    <m/>
    <m/>
    <m/>
    <x v="53"/>
    <m/>
    <m/>
    <m/>
    <m/>
    <m/>
    <m/>
    <x v="1"/>
    <x v="16"/>
    <m/>
    <m/>
    <m/>
    <m/>
    <m/>
    <m/>
    <m/>
    <m/>
    <m/>
  </r>
  <r>
    <s v="ASIC-00720"/>
    <s v="IC-00720"/>
    <s v="N"/>
    <s v="Eeling Khuan"/>
    <s v="IC, VREG, LDO, ADJ +1.25V TO 10VDC VOUT,"/>
    <s v="TIMING IC"/>
    <s v="ON SEMICONDUCTOR"/>
    <s v="ONSEMICON"/>
    <s v="NCP3337MNADJR2G"/>
    <n v="11"/>
    <n v="3000"/>
    <n v="-2690"/>
    <m/>
    <s v="Delivery"/>
    <m/>
    <n v="14280"/>
    <n v="0"/>
    <n v="0"/>
    <n v="14280"/>
    <n v="14280"/>
    <n v="5690"/>
    <n v="2592"/>
    <n v="2422"/>
    <n v="5998"/>
    <s v="Can cover demand"/>
    <n v="0.31119000000000002"/>
    <m/>
    <n v="-0.31119000000000002"/>
    <m/>
    <m/>
    <m/>
    <x v="53"/>
    <m/>
    <m/>
    <m/>
    <m/>
    <m/>
    <m/>
    <x v="1"/>
    <x v="16"/>
    <m/>
    <m/>
    <m/>
    <m/>
    <m/>
    <m/>
    <m/>
    <m/>
    <m/>
  </r>
  <r>
    <s v="ASIC-00801"/>
    <s v="IC-00801"/>
    <s v="N"/>
    <s v="Eeling Khuan"/>
    <s v="IC, INTERFACE, USB TO UART/FIFO, DUAL, Q"/>
    <s v="TIMING IC"/>
    <s v="ARROW ELECTRONICS ASIA (S) PTE. LTD"/>
    <s v="FUTURTECDV"/>
    <s v="FT2232HQ-REEL"/>
    <n v="26"/>
    <n v="4000"/>
    <n v="2265"/>
    <m/>
    <s v="Delivery"/>
    <m/>
    <n v="4792"/>
    <n v="0"/>
    <n v="0"/>
    <n v="4792"/>
    <n v="4792"/>
    <n v="1735"/>
    <n v="743"/>
    <n v="657"/>
    <n v="2314"/>
    <s v="Can cover demand"/>
    <n v="3.33"/>
    <m/>
    <n v="-3.33"/>
    <m/>
    <m/>
    <m/>
    <x v="53"/>
    <m/>
    <m/>
    <m/>
    <m/>
    <m/>
    <m/>
    <x v="1"/>
    <x v="16"/>
    <m/>
    <m/>
    <m/>
    <m/>
    <m/>
    <m/>
    <m/>
    <m/>
    <m/>
  </r>
  <r>
    <s v="ASIC-00888"/>
    <s v="IC-00888"/>
    <s v="N"/>
    <s v="Eeling Khuan"/>
    <s v="IC, TEMP SENSOR, DIGITAL, SERIAL 2-WIRE"/>
    <s v="TIMING IC"/>
    <s v="AVNET INC."/>
    <s v="NXPSEMI"/>
    <s v="LM75BDP,118"/>
    <n v="13"/>
    <n v="5000"/>
    <n v="236"/>
    <m/>
    <s v="Delivery"/>
    <m/>
    <n v="9123"/>
    <n v="0"/>
    <n v="0"/>
    <n v="9123"/>
    <n v="9123"/>
    <n v="4764"/>
    <n v="2088"/>
    <n v="1948"/>
    <n v="2271"/>
    <s v="Can cover demand"/>
    <n v="0.20399999999999999"/>
    <m/>
    <n v="-0.20399999999999999"/>
    <m/>
    <m/>
    <m/>
    <x v="53"/>
    <m/>
    <m/>
    <m/>
    <m/>
    <m/>
    <m/>
    <x v="1"/>
    <x v="16"/>
    <m/>
    <m/>
    <m/>
    <m/>
    <m/>
    <m/>
    <m/>
    <m/>
    <m/>
  </r>
  <r>
    <s v="ASIC-01065"/>
    <s v="IC-01065"/>
    <s v="N"/>
    <s v="Eeling Khuan"/>
    <s v="IC, GPIO EXPANDER, TSSOP-16"/>
    <s v="TIMING IC"/>
    <s v="FUTURE ELECTRONICS"/>
    <s v="NXPSEMI"/>
    <s v="PCAL9554BPWJ"/>
    <n v="13"/>
    <n v="2500"/>
    <n v="2450"/>
    <m/>
    <s v="Delivery"/>
    <m/>
    <n v="2500"/>
    <n v="0"/>
    <n v="0"/>
    <n v="2500"/>
    <n v="2500"/>
    <n v="50"/>
    <n v="0"/>
    <n v="0"/>
    <n v="2450"/>
    <s v="Can cover demand"/>
    <n v="0.69099999999999995"/>
    <m/>
    <n v="-0.69099999999999995"/>
    <m/>
    <m/>
    <m/>
    <x v="53"/>
    <m/>
    <m/>
    <m/>
    <m/>
    <m/>
    <m/>
    <x v="1"/>
    <x v="16"/>
    <m/>
    <m/>
    <m/>
    <m/>
    <m/>
    <m/>
    <m/>
    <m/>
    <m/>
  </r>
  <r>
    <s v="ASIC-01073"/>
    <s v="IC-01073"/>
    <s v="N"/>
    <s v="Eeling Khuan"/>
    <s v="IC, MOTOR DRIVER, SOIC-10"/>
    <s v="TIMING IC"/>
    <s v="ON SEMICONDUCTOR"/>
    <s v="ONSEMICON"/>
    <s v="LV8548MC-AH"/>
    <n v="37"/>
    <n v="2500"/>
    <n v="2450"/>
    <m/>
    <s v="Delivery"/>
    <m/>
    <n v="2500"/>
    <n v="0"/>
    <n v="0"/>
    <n v="2500"/>
    <n v="2500"/>
    <n v="50"/>
    <n v="0"/>
    <n v="0"/>
    <n v="2450"/>
    <s v="Can cover demand"/>
    <n v="0.40017999999999998"/>
    <m/>
    <n v="-0.40017999999999998"/>
    <m/>
    <m/>
    <m/>
    <x v="53"/>
    <m/>
    <m/>
    <m/>
    <m/>
    <m/>
    <m/>
    <x v="1"/>
    <x v="16"/>
    <m/>
    <m/>
    <m/>
    <m/>
    <m/>
    <m/>
    <m/>
    <m/>
    <m/>
  </r>
  <r>
    <s v="ASIND-00165"/>
    <s v="IND-00165"/>
    <s v="N"/>
    <s v="Eeling Khuan"/>
    <s v="IND, WW, 4.7UH, 20%, 0.6A, 0.3445 OHM, 0"/>
    <s v="INDUCTOR"/>
    <s v="TAIYO YUDEN (M) SDN BHD"/>
    <s v="TAIYOYUDEN"/>
    <s v="BRC2012T4R7MD"/>
    <n v="21"/>
    <n v="2000"/>
    <n v="-87952"/>
    <m/>
    <s v="Delivery"/>
    <m/>
    <n v="86314"/>
    <n v="36000"/>
    <n v="28000"/>
    <n v="122314"/>
    <n v="150314"/>
    <n v="89952"/>
    <n v="44640"/>
    <n v="38304"/>
    <n v="-48278"/>
    <s v="Cannot cover demand"/>
    <n v="0.40100000000000002"/>
    <m/>
    <n v="-0.40100000000000002"/>
    <m/>
    <m/>
    <m/>
    <x v="53"/>
    <m/>
    <m/>
    <m/>
    <m/>
    <m/>
    <m/>
    <x v="1"/>
    <x v="16"/>
    <m/>
    <m/>
    <m/>
    <m/>
    <m/>
    <m/>
    <m/>
    <m/>
    <m/>
  </r>
  <r>
    <s v="ASIND-00167"/>
    <s v="IND-00167"/>
    <s v="N"/>
    <s v="Eeling Khuan"/>
    <s v="IND, WW, 4.7UH, 20%, 15.5A, 0.0079 OHM,"/>
    <s v="INDUCTOR"/>
    <s v="WURTH ELECTRONICS SINGAPORE PTE LTD"/>
    <s v="WURTHELEK"/>
    <s v="7443320470"/>
    <n v="11"/>
    <n v="300"/>
    <n v="-3468"/>
    <m/>
    <s v="PO"/>
    <m/>
    <n v="6034"/>
    <n v="0"/>
    <n v="0"/>
    <n v="6034"/>
    <n v="6034"/>
    <n v="3768"/>
    <n v="1868"/>
    <n v="1604"/>
    <n v="398"/>
    <s v="Can cover demand"/>
    <n v="0.55000000000000004"/>
    <m/>
    <n v="-0.55000000000000004"/>
    <m/>
    <m/>
    <m/>
    <x v="53"/>
    <m/>
    <m/>
    <m/>
    <m/>
    <m/>
    <m/>
    <x v="1"/>
    <x v="16"/>
    <m/>
    <m/>
    <m/>
    <m/>
    <m/>
    <m/>
    <m/>
    <m/>
    <m/>
  </r>
  <r>
    <s v="ASIND-00169"/>
    <s v="IND-00169"/>
    <s v="N"/>
    <s v="Eeling Khuan"/>
    <s v="IND, FERRITE BEAD, 120 OHM@100MHZ, 0.015"/>
    <s v="INDUCTOR"/>
    <s v="TAIYO YUDEN (M) SDN BHD"/>
    <s v="TAIYOYUDEN"/>
    <s v="FBMH2016HM121NT"/>
    <n v="13"/>
    <n v="2000"/>
    <n v="-107165"/>
    <m/>
    <s v="Delivery"/>
    <m/>
    <n v="92183"/>
    <n v="48000"/>
    <n v="24000"/>
    <n v="140183"/>
    <n v="164183"/>
    <n v="109165"/>
    <n v="54016"/>
    <n v="46463"/>
    <n v="-70998"/>
    <s v="Cannot cover demand"/>
    <n v="7.46E-2"/>
    <m/>
    <n v="-7.46E-2"/>
    <m/>
    <m/>
    <m/>
    <x v="53"/>
    <m/>
    <m/>
    <m/>
    <m/>
    <m/>
    <m/>
    <x v="1"/>
    <x v="16"/>
    <m/>
    <m/>
    <m/>
    <m/>
    <m/>
    <m/>
    <m/>
    <m/>
    <m/>
  </r>
  <r>
    <s v="ASIND-00175"/>
    <s v="IND-00175"/>
    <s v="N"/>
    <s v="HuiLing Lau"/>
    <s v="IND, WW, 4.7UH, 20%, 5.5A, 0.04 OHM, 6.9"/>
    <s v="INDUCTOR"/>
    <s v="JABIL CIRCUIT SPORE PTE LTD (IMAC)"/>
    <s v="NICCOMP"/>
    <s v="NPIM74C4R7MTRF"/>
    <n v="13"/>
    <n v="1000"/>
    <n v="-604"/>
    <m/>
    <s v="Delivery"/>
    <m/>
    <n v="1848"/>
    <n v="0"/>
    <n v="2000"/>
    <n v="1848"/>
    <n v="3848"/>
    <n v="1604"/>
    <n v="774"/>
    <n v="724"/>
    <n v="-530"/>
    <s v="Cannot cover demand"/>
    <n v="0.3392"/>
    <m/>
    <n v="-0.3392"/>
    <m/>
    <m/>
    <m/>
    <x v="53"/>
    <m/>
    <m/>
    <m/>
    <m/>
    <m/>
    <m/>
    <x v="1"/>
    <x v="16"/>
    <m/>
    <m/>
    <m/>
    <m/>
    <m/>
    <m/>
    <m/>
    <m/>
    <m/>
  </r>
  <r>
    <s v="ASIND-00181"/>
    <s v="IND-00181"/>
    <s v="N"/>
    <s v="Eeling Khuan"/>
    <s v="IND, 2.2UH, 20%, 20A, 0.0042 OHM, 14X12."/>
    <s v="INDUCTOR"/>
    <s v="FUTURE ELECTRONICS"/>
    <s v="ABRACON"/>
    <s v="ASPI-1367-2R2M-T"/>
    <n v="16"/>
    <n v="1000"/>
    <n v="-1811"/>
    <m/>
    <s v="Delivery"/>
    <m/>
    <n v="5046"/>
    <n v="0"/>
    <n v="0"/>
    <n v="5046"/>
    <n v="5046"/>
    <n v="2811"/>
    <n v="1395"/>
    <n v="1197"/>
    <n v="840"/>
    <s v="Can cover demand"/>
    <n v="1.0062"/>
    <m/>
    <n v="-1.0062"/>
    <m/>
    <m/>
    <m/>
    <x v="53"/>
    <m/>
    <m/>
    <m/>
    <m/>
    <m/>
    <m/>
    <x v="1"/>
    <x v="16"/>
    <m/>
    <m/>
    <m/>
    <m/>
    <m/>
    <m/>
    <m/>
    <m/>
    <m/>
  </r>
  <r>
    <s v="ASIND-00196"/>
    <s v="IND-00196"/>
    <s v="N"/>
    <s v="Eeling Khuan"/>
    <s v="IND, WW, 10UH, 20%, 0.24A, 0805"/>
    <s v="INDUCTOR"/>
    <s v="KEMET ELECTRONICS MARKETING (S) PTE"/>
    <s v="KEMET"/>
    <s v="L0805C100MDWIT"/>
    <n v="54"/>
    <n v="9000"/>
    <n v="8198"/>
    <m/>
    <s v="Delivery"/>
    <m/>
    <n v="3100"/>
    <n v="0"/>
    <n v="0"/>
    <n v="3100"/>
    <n v="3100"/>
    <n v="802"/>
    <n v="387"/>
    <n v="362"/>
    <n v="1911"/>
    <s v="Can cover demand"/>
    <n v="0.11315"/>
    <m/>
    <n v="-0.11315"/>
    <m/>
    <m/>
    <m/>
    <x v="53"/>
    <m/>
    <m/>
    <m/>
    <m/>
    <m/>
    <m/>
    <x v="1"/>
    <x v="16"/>
    <m/>
    <m/>
    <m/>
    <m/>
    <m/>
    <m/>
    <m/>
    <m/>
    <m/>
  </r>
  <r>
    <s v="ASIND-00209"/>
    <s v="IND-00209"/>
    <s v="N"/>
    <s v="Eeling Khuan"/>
    <s v="IND, 2.2UH, 20%,10.9A, 0.0045 OHM, 12.5X"/>
    <s v="INDUCTOR"/>
    <s v="ARROW ELECTRONICS ASIA (S) PTE. LTD"/>
    <s v="EATON"/>
    <s v="DR125-2R2-R"/>
    <n v="9"/>
    <n v="600"/>
    <n v="-202"/>
    <m/>
    <s v="Delivery"/>
    <m/>
    <n v="3025"/>
    <n v="0"/>
    <n v="0"/>
    <n v="3025"/>
    <n v="3025"/>
    <n v="802"/>
    <n v="387"/>
    <n v="362"/>
    <n v="1836"/>
    <s v="Can cover demand"/>
    <n v="0.22961999999999999"/>
    <m/>
    <n v="-0.22961999999999999"/>
    <m/>
    <m/>
    <m/>
    <x v="53"/>
    <m/>
    <m/>
    <m/>
    <m/>
    <m/>
    <m/>
    <x v="1"/>
    <x v="16"/>
    <m/>
    <m/>
    <m/>
    <m/>
    <m/>
    <m/>
    <m/>
    <m/>
    <m/>
  </r>
  <r>
    <s v="ASIND-00227"/>
    <s v="IND-00227"/>
    <s v="N"/>
    <s v="Eeling Khuan"/>
    <s v="IND, FERRITE BEAD, 250 Z@100MHZ, 0.015 O"/>
    <s v="INDUCTOR"/>
    <s v="STEWARD PTE LTD"/>
    <s v="LAIRDTECH"/>
    <s v="HI2220P251R-10"/>
    <n v="9"/>
    <n v="8000"/>
    <n v="-14488"/>
    <m/>
    <s v="Delivery"/>
    <m/>
    <n v="30459"/>
    <n v="0"/>
    <n v="0"/>
    <n v="30459"/>
    <n v="30459"/>
    <n v="22488"/>
    <n v="11160"/>
    <n v="9576"/>
    <n v="-3189"/>
    <s v="Cannot cover demand"/>
    <n v="0.34956999999999999"/>
    <m/>
    <n v="-0.34956999999999999"/>
    <m/>
    <m/>
    <m/>
    <x v="53"/>
    <m/>
    <m/>
    <m/>
    <m/>
    <m/>
    <m/>
    <x v="1"/>
    <x v="16"/>
    <m/>
    <m/>
    <m/>
    <m/>
    <m/>
    <m/>
    <m/>
    <m/>
    <m/>
  </r>
  <r>
    <s v="ASIND-00228"/>
    <s v="IND-00228"/>
    <s v="N"/>
    <s v="Eeling Khuan"/>
    <s v="IND, 0.82UH, 20%, 15A, 0.00388 OHM, SHLD"/>
    <s v="INDUCTOR"/>
    <s v="VISHAY INTERTECHNOLOGY ASIA PTE LTD"/>
    <s v="VISHAY"/>
    <s v="IHLP3232DZERR82M11"/>
    <n v="17"/>
    <n v="500"/>
    <n v="-414"/>
    <m/>
    <s v="Delivery"/>
    <m/>
    <n v="900"/>
    <n v="1000"/>
    <n v="500"/>
    <n v="1900"/>
    <n v="2400"/>
    <n v="914"/>
    <n v="474"/>
    <n v="449"/>
    <n v="-488"/>
    <s v="Cannot cover demand"/>
    <n v="0.51600000000000001"/>
    <m/>
    <n v="-0.51600000000000001"/>
    <m/>
    <m/>
    <m/>
    <x v="53"/>
    <m/>
    <m/>
    <m/>
    <m/>
    <m/>
    <m/>
    <x v="1"/>
    <x v="16"/>
    <m/>
    <m/>
    <m/>
    <m/>
    <m/>
    <m/>
    <m/>
    <m/>
    <m/>
  </r>
  <r>
    <s v="ASIND-00229"/>
    <s v="IND-00229"/>
    <s v="N"/>
    <s v="Eeling Khuan"/>
    <s v="IND, 1UH, 20%, 5.39A, 0.0099 OHM, 7.6X7."/>
    <s v="INDUCTOR"/>
    <s v="ARROW ELECTRONICS ASIA (S) PTE. LTD"/>
    <s v="EATON"/>
    <s v="DR74-1R0-R"/>
    <n v="17"/>
    <n v="2200"/>
    <n v="1398"/>
    <m/>
    <s v="Delivery"/>
    <m/>
    <n v="2079"/>
    <n v="0"/>
    <n v="0"/>
    <n v="2079"/>
    <n v="2079"/>
    <n v="802"/>
    <n v="387"/>
    <n v="362"/>
    <n v="890"/>
    <s v="Can cover demand"/>
    <n v="0.183"/>
    <m/>
    <n v="-0.183"/>
    <m/>
    <m/>
    <m/>
    <x v="53"/>
    <m/>
    <m/>
    <m/>
    <m/>
    <m/>
    <m/>
    <x v="1"/>
    <x v="16"/>
    <m/>
    <m/>
    <m/>
    <m/>
    <m/>
    <m/>
    <m/>
    <m/>
    <m/>
  </r>
  <r>
    <s v="ASIND-00230"/>
    <s v="IND-00230"/>
    <s v="N"/>
    <s v="HuiLing Lau"/>
    <s v="IND, 0.47UH, 20%, 25A, 0.00245 OHM, 8.18"/>
    <s v="INDUCTOR"/>
    <s v="JABIL CIRCUIT SPORE PTE LTD (IMAC)"/>
    <s v="VISHAY"/>
    <s v="IHLP3232DZERR47M01"/>
    <n v="71"/>
    <n v="500"/>
    <n v="-302"/>
    <m/>
    <s v="Delivery"/>
    <m/>
    <n v="930"/>
    <n v="0"/>
    <n v="500"/>
    <n v="930"/>
    <n v="1430"/>
    <n v="802"/>
    <n v="387"/>
    <n v="362"/>
    <n v="-259"/>
    <s v="Cannot cover demand"/>
    <n v="0.6966"/>
    <m/>
    <n v="-0.6966"/>
    <m/>
    <m/>
    <m/>
    <x v="53"/>
    <m/>
    <m/>
    <m/>
    <m/>
    <m/>
    <m/>
    <x v="1"/>
    <x v="16"/>
    <m/>
    <m/>
    <m/>
    <m/>
    <m/>
    <m/>
    <m/>
    <m/>
    <m/>
  </r>
  <r>
    <s v="ASIND-00259"/>
    <s v="IND-00259"/>
    <s v="N"/>
    <s v="Eeling Khuan"/>
    <s v="FERRITE, ULTRA, HC, 56 OHMS, 10A, SMD"/>
    <s v="INDUCTOR"/>
    <s v="STEWARD PTE LTD"/>
    <s v="LAIRDTECH"/>
    <s v="DM1612X560R-10"/>
    <n v="11"/>
    <n v="5000"/>
    <n v="4473"/>
    <m/>
    <s v="Delivery"/>
    <m/>
    <n v="4884"/>
    <n v="0"/>
    <n v="0"/>
    <n v="4884"/>
    <n v="4884"/>
    <n v="527"/>
    <n v="344"/>
    <n v="180"/>
    <n v="4013"/>
    <s v="Can cover demand"/>
    <n v="0.23104"/>
    <m/>
    <n v="-0.23104"/>
    <m/>
    <m/>
    <m/>
    <x v="53"/>
    <m/>
    <m/>
    <m/>
    <m/>
    <m/>
    <m/>
    <x v="1"/>
    <x v="16"/>
    <m/>
    <m/>
    <m/>
    <m/>
    <m/>
    <m/>
    <m/>
    <m/>
    <m/>
  </r>
  <r>
    <s v="ASIND-00273"/>
    <s v="IND-00273"/>
    <s v="N"/>
    <s v="Eeling Khuan"/>
    <s v="IND, 100NH, 0.3A, 5%, 0603"/>
    <s v="INDUCTOR"/>
    <s v="ARROW ELECTRONICS ASIA (S) PTE. LTD"/>
    <s v="BOURNS"/>
    <s v="CI160808-R10J"/>
    <n v="17"/>
    <n v="4000"/>
    <n v="3950"/>
    <m/>
    <s v="Delivery"/>
    <m/>
    <n v="8020"/>
    <n v="0"/>
    <n v="0"/>
    <n v="8020"/>
    <n v="8020"/>
    <n v="50"/>
    <n v="0"/>
    <n v="0"/>
    <n v="7970"/>
    <s v="Can cover demand"/>
    <n v="1.9300000000000001E-2"/>
    <m/>
    <n v="-1.9300000000000001E-2"/>
    <m/>
    <m/>
    <m/>
    <x v="53"/>
    <m/>
    <m/>
    <m/>
    <m/>
    <m/>
    <m/>
    <x v="1"/>
    <x v="16"/>
    <m/>
    <m/>
    <m/>
    <m/>
    <m/>
    <m/>
    <m/>
    <m/>
    <m/>
  </r>
  <r>
    <s v="ASIND-00306"/>
    <s v="IND-00306"/>
    <s v="N"/>
    <s v="HuiLing Lau"/>
    <s v="IND, FERRITE, 50 OHM@100MHZ, +/-12.5 OHM"/>
    <s v="INDUCTOR"/>
    <s v="MURATA ELECTRONICS SINGAPORE (PTE)"/>
    <s v="MURATAELEC"/>
    <s v="BLM31SN500SZ1L"/>
    <n v="10"/>
    <n v="3000"/>
    <n v="666"/>
    <m/>
    <s v="Delivery"/>
    <m/>
    <n v="2090"/>
    <n v="3000"/>
    <n v="0"/>
    <n v="5090"/>
    <n v="5090"/>
    <n v="2334"/>
    <n v="810"/>
    <n v="750"/>
    <n v="-1054"/>
    <s v="Cannot cover demand"/>
    <n v="6.7839999999999998E-2"/>
    <m/>
    <n v="-6.7839999999999998E-2"/>
    <m/>
    <m/>
    <m/>
    <x v="53"/>
    <m/>
    <m/>
    <m/>
    <m/>
    <m/>
    <m/>
    <x v="1"/>
    <x v="16"/>
    <m/>
    <m/>
    <m/>
    <m/>
    <m/>
    <m/>
    <m/>
    <m/>
    <m/>
  </r>
  <r>
    <s v="ASIND-00313"/>
    <s v="IND-00313"/>
    <s v="N"/>
    <s v="Eeling Khuan"/>
    <s v="IND, FERRITE, 600 OHM@100MHZ, 25%, 1.5A,"/>
    <s v="INDUCTOR"/>
    <s v="MURATA ELECTRONICS (MALAYSIA) SDN."/>
    <s v="MURATAELEC"/>
    <s v="BLM31PG601SN1L"/>
    <n v="11"/>
    <n v="3000"/>
    <n v="2222"/>
    <m/>
    <s v="Delivery"/>
    <m/>
    <n v="2698"/>
    <n v="0"/>
    <n v="0"/>
    <n v="2698"/>
    <n v="2698"/>
    <n v="778"/>
    <n v="270"/>
    <n v="250"/>
    <n v="1650"/>
    <s v="Can cover demand"/>
    <n v="6.9599999999999995E-2"/>
    <m/>
    <n v="-6.9599999999999995E-2"/>
    <m/>
    <m/>
    <m/>
    <x v="53"/>
    <m/>
    <m/>
    <m/>
    <m/>
    <m/>
    <m/>
    <x v="1"/>
    <x v="16"/>
    <m/>
    <m/>
    <m/>
    <m/>
    <m/>
    <m/>
    <m/>
    <m/>
    <m/>
  </r>
  <r>
    <s v="ASIND-00315"/>
    <s v="IND-00315"/>
    <s v="N"/>
    <s v="Eeling Khuan"/>
    <s v="IND, FERRITE BEAD, 600 OHM, 25%, 100MHZ,"/>
    <s v="INDUCTOR"/>
    <s v="STEWARD PTE LTD"/>
    <s v="LAIRDTECH"/>
    <s v="MI0603J601R-10"/>
    <n v="9"/>
    <n v="2000"/>
    <n v="-334"/>
    <m/>
    <s v="Delivery"/>
    <m/>
    <n v="3186"/>
    <n v="0"/>
    <n v="0"/>
    <n v="3186"/>
    <n v="3186"/>
    <n v="2334"/>
    <n v="810"/>
    <n v="750"/>
    <n v="42"/>
    <s v="Can cover demand"/>
    <n v="6.9599999999999995E-2"/>
    <m/>
    <n v="-6.9599999999999995E-2"/>
    <m/>
    <m/>
    <m/>
    <x v="53"/>
    <m/>
    <m/>
    <m/>
    <m/>
    <m/>
    <m/>
    <x v="1"/>
    <x v="16"/>
    <m/>
    <m/>
    <m/>
    <m/>
    <m/>
    <m/>
    <m/>
    <m/>
    <m/>
  </r>
  <r>
    <s v="ASIND-00322"/>
    <s v="IND-00322"/>
    <s v="N"/>
    <s v="HuiLing Lau"/>
    <s v="IND, FERRITE BEAD, 300 OHM, 25%, 100MHZ,"/>
    <s v="INDUCTOR"/>
    <s v="JABIL CIRCUIT SPORE PTE LTD (IMAC)"/>
    <s v="TDK"/>
    <s v="MMZ1608R301ATA00"/>
    <n v="17"/>
    <n v="8000"/>
    <n v="-36620"/>
    <m/>
    <s v="Delivery"/>
    <m/>
    <n v="20350"/>
    <n v="24000"/>
    <n v="16000"/>
    <n v="44350"/>
    <n v="60350"/>
    <n v="44620"/>
    <n v="18771"/>
    <n v="17064"/>
    <n v="-43041"/>
    <s v="Cannot cover demand"/>
    <n v="1.2E-2"/>
    <m/>
    <n v="-1.2E-2"/>
    <m/>
    <m/>
    <m/>
    <x v="53"/>
    <m/>
    <m/>
    <m/>
    <m/>
    <m/>
    <m/>
    <x v="1"/>
    <x v="16"/>
    <m/>
    <m/>
    <m/>
    <m/>
    <m/>
    <m/>
    <m/>
    <m/>
    <m/>
  </r>
  <r>
    <s v="ASPDOC-00114-01"/>
    <s v="PDOC-00114-01"/>
    <s v="N"/>
    <s v="Ong Ghee Kit"/>
    <s v="METAMUX48 QUICK START GUIDE"/>
    <s v="DOCUMENT"/>
    <s v="SUNRISE PAPER (M) SDN BHD"/>
    <s v="JABIL"/>
    <s v="PDOC-00114-01"/>
    <n v="4"/>
    <n v="1000"/>
    <n v="462"/>
    <m/>
    <s v="PO"/>
    <m/>
    <n v="916"/>
    <n v="0"/>
    <n v="0"/>
    <n v="916"/>
    <n v="916"/>
    <n v="538"/>
    <n v="214"/>
    <n v="230"/>
    <n v="164"/>
    <s v="Can cover demand"/>
    <n v="0.14499999999999999"/>
    <m/>
    <n v="-0.14499999999999999"/>
    <m/>
    <m/>
    <m/>
    <x v="53"/>
    <m/>
    <m/>
    <m/>
    <m/>
    <m/>
    <m/>
    <x v="1"/>
    <x v="16"/>
    <m/>
    <m/>
    <m/>
    <m/>
    <m/>
    <m/>
    <m/>
    <m/>
    <m/>
  </r>
  <r>
    <s v="ASPDOC-00130-01D"/>
    <s v="PDOC-00130-01"/>
    <s v="N"/>
    <s v="HOECHOON CHNG"/>
    <s v="METACONNECT96 QUICK START GUIDE"/>
    <s v="DOCUMENT"/>
    <s v="SUNRISE PAPER (M) SDN BHD"/>
    <s v="JABIL"/>
    <s v="PDOC-00130-01"/>
    <n v="3"/>
    <n v="1000"/>
    <n v="841"/>
    <m/>
    <s v="PO"/>
    <m/>
    <n v="981"/>
    <n v="0"/>
    <n v="0"/>
    <n v="981"/>
    <n v="981"/>
    <n v="159"/>
    <n v="86"/>
    <n v="45"/>
    <n v="736"/>
    <s v="Can cover demand"/>
    <n v="0.1512"/>
    <m/>
    <n v="-0.1512"/>
    <m/>
    <m/>
    <m/>
    <x v="53"/>
    <m/>
    <m/>
    <m/>
    <m/>
    <m/>
    <m/>
    <x v="1"/>
    <x v="16"/>
    <m/>
    <m/>
    <m/>
    <m/>
    <m/>
    <m/>
    <m/>
    <m/>
    <m/>
  </r>
  <r>
    <s v="ASPDOC-00149-01D"/>
    <s v="PDOC-00149-01"/>
    <s v="N"/>
    <s v="HOECHOON CHNG"/>
    <s v="METAAPP QUICK START GUIDE"/>
    <s v="DOCUMENT"/>
    <s v="SUNRISE PAPER (M) SDN BHD"/>
    <s v="JABIL"/>
    <s v="PDOC-00149-01"/>
    <n v="3"/>
    <n v="1000"/>
    <n v="1000"/>
    <m/>
    <s v="PO"/>
    <m/>
    <n v="1000"/>
    <n v="0"/>
    <n v="0"/>
    <n v="1000"/>
    <n v="1000"/>
    <n v="0"/>
    <n v="0"/>
    <n v="0"/>
    <n v="1000"/>
    <s v="No demand"/>
    <n v="0.15"/>
    <m/>
    <n v="-0.15"/>
    <m/>
    <m/>
    <m/>
    <x v="53"/>
    <m/>
    <m/>
    <m/>
    <m/>
    <m/>
    <m/>
    <x v="1"/>
    <x v="16"/>
    <m/>
    <m/>
    <m/>
    <m/>
    <m/>
    <m/>
    <m/>
    <m/>
    <m/>
  </r>
  <r>
    <s v="ASPDOC-00189-01D"/>
    <s v="PDOC-00189-01"/>
    <s v="N"/>
    <s v="HOECHOON CHNG"/>
    <s v="MetaConnect48 / MetaConnect16 V3 Quick S"/>
    <s v="PRINTING"/>
    <s v="SUNRISE PAPER (M) SDN BHD"/>
    <s v="JABIL"/>
    <s v="PDOC-00189-01"/>
    <n v="3"/>
    <n v="1000"/>
    <n v="1000"/>
    <m/>
    <s v="PO"/>
    <m/>
    <n v="0"/>
    <n v="0"/>
    <n v="0"/>
    <n v="0"/>
    <n v="0"/>
    <n v="0"/>
    <n v="0"/>
    <n v="0"/>
    <n v="0"/>
    <s v="No demand"/>
    <n v="0.156"/>
    <m/>
    <n v="-0.156"/>
    <m/>
    <m/>
    <m/>
    <x v="53"/>
    <m/>
    <m/>
    <m/>
    <m/>
    <m/>
    <m/>
    <x v="1"/>
    <x v="16"/>
    <m/>
    <m/>
    <m/>
    <m/>
    <m/>
    <m/>
    <m/>
    <m/>
    <m/>
  </r>
  <r>
    <s v="ASRES-00301"/>
    <s v="RES-00301"/>
    <s v="N"/>
    <s v="Siewean Lim"/>
    <s v="RES, TKF, 4.7K OHM, 1%, 1/16W, 100PPM/C,"/>
    <s v="RESISTOR"/>
    <s v="JABIL CIRCUIT SPORE PTE LTD (IMAC)"/>
    <s v="YAGEO"/>
    <s v="RC0402FR-074K7L"/>
    <n v="17"/>
    <n v="10000"/>
    <n v="-605202"/>
    <m/>
    <s v="Delivery"/>
    <m/>
    <n v="660710"/>
    <n v="100000"/>
    <n v="80000"/>
    <n v="760710"/>
    <n v="840710"/>
    <n v="615202"/>
    <n v="292107"/>
    <n v="254401"/>
    <n v="-246599"/>
    <s v="Cannot cover demand"/>
    <n v="1.5399999999999999E-3"/>
    <m/>
    <n v="-1.5399999999999999E-3"/>
    <m/>
    <m/>
    <m/>
    <x v="53"/>
    <m/>
    <m/>
    <m/>
    <m/>
    <m/>
    <m/>
    <x v="1"/>
    <x v="16"/>
    <m/>
    <m/>
    <m/>
    <m/>
    <m/>
    <m/>
    <m/>
    <m/>
    <m/>
  </r>
  <r>
    <s v="ASRES-00420"/>
    <s v="RES-00420"/>
    <s v="N"/>
    <s v="HuiLing Lau"/>
    <s v="RES, TKF, 619 OHM, 1%, 1/16W, 100PPM/C,"/>
    <s v="RESISTOR"/>
    <s v="JABIL CIRCUIT SPORE PTE LTD (IMAC)"/>
    <s v="YAGEO"/>
    <s v="RC0402FR-07619RL"/>
    <n v="17"/>
    <n v="10000"/>
    <n v="8396"/>
    <m/>
    <s v="Delivery"/>
    <m/>
    <n v="9798"/>
    <n v="0"/>
    <n v="0"/>
    <n v="9798"/>
    <n v="9798"/>
    <n v="1604"/>
    <n v="774"/>
    <n v="724"/>
    <n v="7420"/>
    <s v="Can cover demand"/>
    <n v="1.0500000000000001E-2"/>
    <m/>
    <n v="-1.0500000000000001E-2"/>
    <m/>
    <m/>
    <m/>
    <x v="53"/>
    <m/>
    <m/>
    <m/>
    <m/>
    <m/>
    <m/>
    <x v="1"/>
    <x v="16"/>
    <m/>
    <m/>
    <m/>
    <m/>
    <m/>
    <m/>
    <m/>
    <m/>
    <m/>
  </r>
  <r>
    <s v="ASRES-00459"/>
    <s v="RES-00459"/>
    <s v="N"/>
    <s v="HuiLing Lau"/>
    <s v="RES, TKF, 47K OHM, 1%, 1/16W, 100PPM/C,"/>
    <s v="RESISTOR"/>
    <s v="JABIL CIRCUIT SPORE PTE LTD (IMAC)"/>
    <s v="YAGEO"/>
    <s v="RC0402FR-0747KL"/>
    <n v="17"/>
    <n v="10000"/>
    <n v="5990"/>
    <m/>
    <s v="Delivery"/>
    <m/>
    <n v="9653"/>
    <n v="0"/>
    <n v="0"/>
    <n v="9653"/>
    <n v="9653"/>
    <n v="4010"/>
    <n v="1935"/>
    <n v="1810"/>
    <n v="3708"/>
    <s v="Can cover demand"/>
    <n v="1.4E-3"/>
    <m/>
    <n v="-1.4E-3"/>
    <m/>
    <m/>
    <m/>
    <x v="53"/>
    <m/>
    <m/>
    <m/>
    <m/>
    <m/>
    <m/>
    <x v="1"/>
    <x v="16"/>
    <m/>
    <m/>
    <m/>
    <m/>
    <m/>
    <m/>
    <m/>
    <m/>
    <m/>
  </r>
  <r>
    <s v="ASRES-00499"/>
    <s v="RES-00499"/>
    <s v="N"/>
    <s v="HuiLing Lau"/>
    <s v="RES, TKF, 909 OHM, 1%, 1/16W, 100PPM/C,"/>
    <s v="RESISTOR"/>
    <s v="JABIL CIRCUIT SPORE PTE LTD (IMAC)"/>
    <s v="YAGEO"/>
    <s v="RC0402FR-07909RL"/>
    <n v="17"/>
    <n v="10000"/>
    <n v="8396"/>
    <m/>
    <s v="Delivery"/>
    <m/>
    <n v="6858"/>
    <n v="0"/>
    <n v="0"/>
    <n v="6858"/>
    <n v="6858"/>
    <n v="1604"/>
    <n v="774"/>
    <n v="724"/>
    <n v="4480"/>
    <s v="Can cover demand"/>
    <n v="1.0999999999999999E-2"/>
    <m/>
    <n v="-1.0999999999999999E-2"/>
    <m/>
    <m/>
    <m/>
    <x v="53"/>
    <m/>
    <m/>
    <m/>
    <m/>
    <m/>
    <m/>
    <x v="1"/>
    <x v="16"/>
    <m/>
    <m/>
    <m/>
    <m/>
    <m/>
    <m/>
    <m/>
    <m/>
    <m/>
  </r>
  <r>
    <s v="ASRES-00513"/>
    <s v="RES-00513"/>
    <s v="N"/>
    <s v="HuiLing Lau"/>
    <s v="RES, TKF, 3.6K OHM, 1%, 1/16W, 100PPM/C,"/>
    <s v="RESISTOR"/>
    <s v="JABIL CIRCUIT SPORE PTE LTD (IMAC)"/>
    <s v="YAGEO"/>
    <s v="RC0402FR-073K6L"/>
    <n v="17"/>
    <n v="10000"/>
    <n v="6742"/>
    <m/>
    <s v="Delivery"/>
    <m/>
    <n v="9339"/>
    <n v="0"/>
    <n v="0"/>
    <n v="9339"/>
    <n v="9339"/>
    <n v="3258"/>
    <n v="1548"/>
    <n v="1448"/>
    <n v="4533"/>
    <s v="Can cover demand"/>
    <n v="1.4E-3"/>
    <m/>
    <n v="-1.4E-3"/>
    <m/>
    <m/>
    <m/>
    <x v="53"/>
    <m/>
    <m/>
    <m/>
    <m/>
    <m/>
    <m/>
    <x v="1"/>
    <x v="16"/>
    <m/>
    <m/>
    <m/>
    <m/>
    <m/>
    <m/>
    <m/>
    <m/>
    <m/>
  </r>
  <r>
    <s v="ASRES-00531"/>
    <s v="RES-00531"/>
    <s v="N"/>
    <s v="HuiLing Lau"/>
    <s v="RES, TKF, 2.4K OHM, 1%, 1/16W, 100PPM/C,"/>
    <s v="RESISTOR"/>
    <s v="JABIL CIRCUIT SPORE PTE LTD (IMAC)"/>
    <s v="YAGEO"/>
    <s v="RC0402FR-072K4L"/>
    <n v="17"/>
    <n v="10000"/>
    <n v="9198"/>
    <m/>
    <s v="Delivery"/>
    <m/>
    <n v="9408"/>
    <n v="0"/>
    <n v="0"/>
    <n v="9408"/>
    <n v="9408"/>
    <n v="802"/>
    <n v="387"/>
    <n v="362"/>
    <n v="8219"/>
    <s v="Can cover demand"/>
    <n v="1.0999999999999999E-2"/>
    <m/>
    <n v="-1.0999999999999999E-2"/>
    <m/>
    <m/>
    <m/>
    <x v="53"/>
    <m/>
    <m/>
    <m/>
    <m/>
    <m/>
    <m/>
    <x v="1"/>
    <x v="16"/>
    <m/>
    <m/>
    <m/>
    <m/>
    <m/>
    <m/>
    <m/>
    <m/>
    <m/>
  </r>
  <r>
    <s v="ASRES-00536"/>
    <s v="RES-00536"/>
    <s v="N"/>
    <s v="Siewean Lim"/>
    <s v="RES, TKF, 464 OHM, 1%, 1/16W, 100PPM/C,"/>
    <s v="RESISTOR"/>
    <s v="JABIL CIRCUIT SPORE PTE LTD (IMAC)"/>
    <s v="YAGEO"/>
    <s v="RC0402FR-07464RL"/>
    <n v="17"/>
    <n v="10000"/>
    <n v="-83940"/>
    <m/>
    <s v="Delivery"/>
    <m/>
    <n v="109598"/>
    <n v="0"/>
    <n v="20000"/>
    <n v="109598"/>
    <n v="129598"/>
    <n v="93940"/>
    <n v="46224"/>
    <n v="39778"/>
    <n v="-30566"/>
    <s v="Cannot cover demand"/>
    <n v="1.5399999999999999E-3"/>
    <m/>
    <n v="-1.5399999999999999E-3"/>
    <m/>
    <m/>
    <m/>
    <x v="53"/>
    <m/>
    <m/>
    <m/>
    <m/>
    <m/>
    <m/>
    <x v="1"/>
    <x v="16"/>
    <m/>
    <m/>
    <m/>
    <m/>
    <m/>
    <m/>
    <m/>
    <m/>
    <m/>
  </r>
  <r>
    <s v="ASRES-00537"/>
    <s v="RES-00537"/>
    <s v="N"/>
    <s v="HuiLing Lau"/>
    <s v="RES, TKF, 511K OHM, 1%, 1/16W, 100PPM/C,"/>
    <s v="RESISTOR"/>
    <s v="JABIL CIRCUIT SPORE PTE LTD (IMAC)"/>
    <s v="YAGEO"/>
    <s v="RC0402FR-07511KL"/>
    <n v="17"/>
    <n v="10000"/>
    <n v="9198"/>
    <m/>
    <s v="Delivery"/>
    <m/>
    <n v="9846"/>
    <n v="0"/>
    <n v="0"/>
    <n v="9846"/>
    <n v="9846"/>
    <n v="802"/>
    <n v="387"/>
    <n v="362"/>
    <n v="8657"/>
    <s v="Can cover demand"/>
    <n v="4.0999999999999999E-4"/>
    <m/>
    <n v="-4.0999999999999999E-4"/>
    <m/>
    <m/>
    <m/>
    <x v="53"/>
    <m/>
    <m/>
    <m/>
    <m/>
    <m/>
    <m/>
    <x v="1"/>
    <x v="16"/>
    <m/>
    <m/>
    <m/>
    <m/>
    <m/>
    <m/>
    <m/>
    <m/>
    <m/>
  </r>
  <r>
    <s v="ASRES-00538"/>
    <s v="RES-00538"/>
    <s v="N"/>
    <s v="HuiLing Lau"/>
    <s v="RES, TNF, 4.87K OHM, 0.1%, 1/16W, 0402"/>
    <s v="RESISTOR"/>
    <s v="JABIL CIRCUIT SPORE PTE LTD (IMAC)"/>
    <s v="YAGEO"/>
    <s v="RT0402BRD074K87L"/>
    <n v="17"/>
    <n v="10000"/>
    <n v="8172"/>
    <m/>
    <s v="Delivery"/>
    <m/>
    <n v="5501"/>
    <n v="0"/>
    <n v="0"/>
    <n v="5501"/>
    <n v="5501"/>
    <n v="1828"/>
    <n v="948"/>
    <n v="898"/>
    <n v="2725"/>
    <s v="Can cover demand"/>
    <n v="6.0000000000000001E-3"/>
    <m/>
    <n v="-6.0000000000000001E-3"/>
    <m/>
    <m/>
    <m/>
    <x v="53"/>
    <m/>
    <m/>
    <m/>
    <m/>
    <m/>
    <m/>
    <x v="1"/>
    <x v="16"/>
    <m/>
    <m/>
    <m/>
    <m/>
    <m/>
    <m/>
    <m/>
    <m/>
    <m/>
  </r>
  <r>
    <s v="ASRES-00543"/>
    <s v="RES-00543"/>
    <s v="N"/>
    <s v="Eeling Khuan"/>
    <s v="RES, TKF, 51.1 OHM, 1%, 1/2W, 1206"/>
    <s v="RESISTOR"/>
    <s v="JABIL CIRCUIT SPORE PTE LTD (IMAC)"/>
    <s v="ROHM"/>
    <s v="ESR18EZPF51R1"/>
    <n v="17"/>
    <n v="5000"/>
    <n v="3396"/>
    <m/>
    <s v="Delivery"/>
    <m/>
    <n v="4862"/>
    <n v="0"/>
    <n v="0"/>
    <n v="4862"/>
    <n v="4862"/>
    <n v="1604"/>
    <n v="774"/>
    <n v="724"/>
    <n v="2484"/>
    <s v="Can cover demand"/>
    <n v="1.29E-2"/>
    <m/>
    <n v="-1.29E-2"/>
    <m/>
    <m/>
    <m/>
    <x v="53"/>
    <m/>
    <m/>
    <m/>
    <m/>
    <m/>
    <m/>
    <x v="1"/>
    <x v="16"/>
    <m/>
    <m/>
    <m/>
    <m/>
    <m/>
    <m/>
    <m/>
    <m/>
    <m/>
  </r>
  <r>
    <s v="ASRES-00548"/>
    <s v="RES-00548"/>
    <s v="N"/>
    <s v="Eeling Khuan"/>
    <s v="RES, NTC, 4.7K OHM, 5%, 3545K, 0402"/>
    <s v="RESISTOR"/>
    <s v="JABIL CIRCUIT SPORE PTE LTD (IMAC)"/>
    <s v="MURATAELEC"/>
    <s v="NCP15XM472J03RC"/>
    <n v="9"/>
    <n v="10000"/>
    <n v="5188"/>
    <m/>
    <s v="Delivery"/>
    <m/>
    <n v="8673"/>
    <n v="0"/>
    <n v="0"/>
    <n v="8673"/>
    <n v="8673"/>
    <n v="4812"/>
    <n v="2322"/>
    <n v="2172"/>
    <n v="1539"/>
    <s v="Can cover demand"/>
    <n v="8.1610000000000002E-2"/>
    <m/>
    <n v="-8.1610000000000002E-2"/>
    <m/>
    <m/>
    <m/>
    <x v="53"/>
    <m/>
    <m/>
    <m/>
    <m/>
    <m/>
    <m/>
    <x v="1"/>
    <x v="16"/>
    <m/>
    <m/>
    <m/>
    <m/>
    <m/>
    <m/>
    <m/>
    <m/>
    <m/>
  </r>
  <r>
    <s v="ASRES-00556"/>
    <s v="RES-00556"/>
    <s v="N"/>
    <s v="HuiLing Lau"/>
    <s v="RES, TKF, 15 OHM, 1%, 1/16W, 100PPM/C, 0"/>
    <s v="RESISTOR"/>
    <s v="JABIL CIRCUIT SPORE PTE LTD (IMAC)"/>
    <s v="YAGEO"/>
    <s v="RC0402FR-0715RL"/>
    <n v="17"/>
    <n v="10000"/>
    <n v="7189"/>
    <m/>
    <s v="Delivery"/>
    <m/>
    <n v="9789"/>
    <n v="0"/>
    <n v="0"/>
    <n v="9789"/>
    <n v="9789"/>
    <n v="2811"/>
    <n v="1395"/>
    <n v="1197"/>
    <n v="5583"/>
    <s v="Can cover demand"/>
    <n v="1.4E-3"/>
    <m/>
    <n v="-1.4E-3"/>
    <m/>
    <m/>
    <m/>
    <x v="53"/>
    <m/>
    <m/>
    <m/>
    <m/>
    <m/>
    <m/>
    <x v="1"/>
    <x v="16"/>
    <m/>
    <m/>
    <m/>
    <m/>
    <m/>
    <m/>
    <m/>
    <m/>
    <m/>
  </r>
  <r>
    <s v="ASRES-00558"/>
    <s v="RES-00558"/>
    <s v="N"/>
    <s v="Eeling Khuan"/>
    <s v="RES, MTL PLATE, 0.002 OHM, 1%, 2W, 75PPM"/>
    <s v="RESISTOR"/>
    <s v="JABIL CIRCUIT SPORE PTE LTD (IMAC)"/>
    <s v="KOA"/>
    <s v="TLR2HWDTE2L00F75"/>
    <n v="15"/>
    <n v="4000"/>
    <n v="3222"/>
    <m/>
    <s v="Delivery"/>
    <m/>
    <n v="3940"/>
    <n v="0"/>
    <n v="0"/>
    <n v="3940"/>
    <n v="3940"/>
    <n v="778"/>
    <n v="270"/>
    <n v="250"/>
    <n v="2892"/>
    <s v="Can cover demand"/>
    <n v="0.24"/>
    <m/>
    <n v="-0.24"/>
    <m/>
    <m/>
    <m/>
    <x v="53"/>
    <m/>
    <m/>
    <m/>
    <m/>
    <m/>
    <m/>
    <x v="1"/>
    <x v="16"/>
    <m/>
    <m/>
    <m/>
    <m/>
    <m/>
    <m/>
    <m/>
    <m/>
    <m/>
  </r>
  <r>
    <s v="ASRES-00559"/>
    <s v="RES-00559"/>
    <s v="N"/>
    <s v="Eeling Khuan"/>
    <s v="RES, TKF, 2.2 OHM, 5%, 0.4W, 200PPM/C, 0"/>
    <s v="RESISTOR"/>
    <s v="JABIL CIRCUIT SPORE PTE LTD (IMAC)"/>
    <s v="KOA"/>
    <s v="SG73P2ATTD2R2J"/>
    <n v="16"/>
    <n v="5000"/>
    <n v="-12350"/>
    <m/>
    <s v="Delivery"/>
    <m/>
    <n v="32000"/>
    <n v="0"/>
    <n v="0"/>
    <n v="32000"/>
    <n v="32000"/>
    <n v="17350"/>
    <n v="10865"/>
    <n v="10198"/>
    <n v="3785"/>
    <s v="Can cover demand"/>
    <n v="5.1000000000000004E-3"/>
    <m/>
    <n v="-5.1000000000000004E-3"/>
    <m/>
    <m/>
    <m/>
    <x v="53"/>
    <m/>
    <m/>
    <m/>
    <m/>
    <m/>
    <m/>
    <x v="1"/>
    <x v="16"/>
    <m/>
    <m/>
    <m/>
    <m/>
    <m/>
    <m/>
    <m/>
    <m/>
    <m/>
  </r>
  <r>
    <s v="ASRES-00588"/>
    <s v="RES-00588"/>
    <s v="N"/>
    <s v="HuiLing Lau"/>
    <s v="RES, TKF, 27.1 OHM, 1%, 1/16W, 0402"/>
    <s v="RESISTOR"/>
    <s v="JABIL CIRCUIT SPORE PTE LTD (IMAC)"/>
    <s v="YAGEO"/>
    <s v="RC0402JR-0727R1L"/>
    <n v="17"/>
    <n v="10000"/>
    <n v="10000"/>
    <m/>
    <s v="Delivery"/>
    <m/>
    <n v="9512"/>
    <n v="0"/>
    <n v="0"/>
    <n v="9512"/>
    <n v="9512"/>
    <n v="0"/>
    <n v="0"/>
    <n v="0"/>
    <n v="9512"/>
    <s v="No demand"/>
    <n v="5.0000000000000001E-4"/>
    <m/>
    <n v="-5.0000000000000001E-4"/>
    <m/>
    <m/>
    <m/>
    <x v="53"/>
    <m/>
    <m/>
    <m/>
    <m/>
    <m/>
    <m/>
    <x v="1"/>
    <x v="16"/>
    <m/>
    <m/>
    <m/>
    <m/>
    <m/>
    <m/>
    <m/>
    <m/>
    <m/>
  </r>
  <r>
    <s v="ASRES-00589"/>
    <s v="RES-00589"/>
    <s v="N"/>
    <s v="HuiLing Lau"/>
    <s v="RES, TKF, 30.1 OHM, 1%, 1/16W, 0402"/>
    <s v="RESISTOR"/>
    <s v="JABIL CIRCUIT SPORE PTE LTD (IMAC)"/>
    <s v="YAGEO"/>
    <s v="RC0402FR-0730R1L"/>
    <n v="17"/>
    <n v="10000"/>
    <n v="8396"/>
    <m/>
    <s v="Delivery"/>
    <m/>
    <n v="9843"/>
    <n v="0"/>
    <n v="0"/>
    <n v="9843"/>
    <n v="9843"/>
    <n v="1604"/>
    <n v="774"/>
    <n v="724"/>
    <n v="7465"/>
    <s v="Can cover demand"/>
    <n v="4.0999999999999999E-4"/>
    <m/>
    <n v="-4.0999999999999999E-4"/>
    <m/>
    <m/>
    <m/>
    <x v="53"/>
    <m/>
    <m/>
    <m/>
    <m/>
    <m/>
    <m/>
    <x v="1"/>
    <x v="16"/>
    <m/>
    <m/>
    <m/>
    <m/>
    <m/>
    <m/>
    <m/>
    <m/>
    <m/>
  </r>
  <r>
    <s v="ASRES-00590"/>
    <s v="RES-00590"/>
    <s v="N"/>
    <s v="HuiLing Lau"/>
    <s v="RES, TKF, 45.3 OHM, 1%, 1/16W, 0402"/>
    <s v="RESISTOR"/>
    <s v="JABIL CIRCUIT SPORE PTE LTD (IMAC)"/>
    <s v="YAGEO"/>
    <s v="RC0402FR-0745R3L"/>
    <n v="17"/>
    <n v="10000"/>
    <n v="9198"/>
    <m/>
    <s v="Delivery"/>
    <m/>
    <n v="9930"/>
    <n v="0"/>
    <n v="0"/>
    <n v="9930"/>
    <n v="9930"/>
    <n v="802"/>
    <n v="387"/>
    <n v="362"/>
    <n v="8741"/>
    <s v="Can cover demand"/>
    <n v="4.0999999999999999E-4"/>
    <m/>
    <n v="-4.0999999999999999E-4"/>
    <m/>
    <m/>
    <m/>
    <x v="53"/>
    <m/>
    <m/>
    <m/>
    <m/>
    <m/>
    <m/>
    <x v="1"/>
    <x v="16"/>
    <m/>
    <m/>
    <m/>
    <m/>
    <m/>
    <m/>
    <m/>
    <m/>
    <m/>
  </r>
  <r>
    <s v="ASRES-00591"/>
    <s v="RES-00591"/>
    <s v="N"/>
    <s v="HuiLing Lau"/>
    <s v="RES, TKF, 23.7 OHM, 1%, 1/16W, 0402"/>
    <s v="RESISTOR"/>
    <s v="JABIL CIRCUIT SPORE PTE LTD (IMAC)"/>
    <s v="YAGEO"/>
    <s v="RC0402FR-0723R7L"/>
    <n v="17"/>
    <n v="10000"/>
    <n v="8396"/>
    <m/>
    <s v="Delivery"/>
    <m/>
    <n v="4725"/>
    <n v="0"/>
    <n v="0"/>
    <n v="4725"/>
    <n v="4725"/>
    <n v="1604"/>
    <n v="774"/>
    <n v="724"/>
    <n v="2347"/>
    <s v="Can cover demand"/>
    <n v="4.0999999999999999E-4"/>
    <m/>
    <n v="-4.0999999999999999E-4"/>
    <m/>
    <m/>
    <m/>
    <x v="53"/>
    <m/>
    <m/>
    <m/>
    <m/>
    <m/>
    <m/>
    <x v="1"/>
    <x v="16"/>
    <m/>
    <m/>
    <m/>
    <m/>
    <m/>
    <m/>
    <m/>
    <m/>
    <m/>
  </r>
  <r>
    <s v="ASRES-00592"/>
    <s v="RES-00592"/>
    <s v="N"/>
    <s v="Siewean Lim"/>
    <s v="RES, TKF, 330 OHM, 0.4W, 5%, 0805"/>
    <s v="RESISTOR"/>
    <s v="JABIL CIRCUIT SPORE PTE LTD (IMAC)"/>
    <s v="ROHM"/>
    <s v="ESR10EZPJ331"/>
    <n v="17"/>
    <n v="5000"/>
    <n v="-920"/>
    <m/>
    <s v="Delivery"/>
    <m/>
    <n v="19261"/>
    <n v="0"/>
    <n v="0"/>
    <n v="19261"/>
    <n v="19261"/>
    <n v="5920"/>
    <n v="2924"/>
    <n v="2806"/>
    <n v="10417"/>
    <s v="Can cover demand"/>
    <n v="1.516E-2"/>
    <m/>
    <n v="-1.516E-2"/>
    <m/>
    <m/>
    <m/>
    <x v="53"/>
    <m/>
    <m/>
    <m/>
    <m/>
    <m/>
    <m/>
    <x v="1"/>
    <x v="16"/>
    <m/>
    <m/>
    <m/>
    <m/>
    <m/>
    <m/>
    <m/>
    <m/>
    <m/>
  </r>
  <r>
    <s v="ASRES-00593"/>
    <s v="RES-00593"/>
    <s v="N"/>
    <s v="Eeling Khuan"/>
    <s v="VARISTOR, ESD SUPPRESSOR, 12V, 0402"/>
    <s v="RESISTOR"/>
    <s v="JABIL CIRCUIT SPORE PTE LTD (IMAC)"/>
    <s v="BOURNS"/>
    <s v="CG0402MLU-12G"/>
    <n v="14"/>
    <n v="30000"/>
    <n v="28396"/>
    <m/>
    <s v="Delivery"/>
    <m/>
    <n v="29911"/>
    <n v="0"/>
    <n v="0"/>
    <n v="29911"/>
    <n v="29911"/>
    <n v="1604"/>
    <n v="774"/>
    <n v="724"/>
    <n v="27533"/>
    <s v="Can cover demand"/>
    <n v="0.13"/>
    <m/>
    <n v="-0.13"/>
    <m/>
    <m/>
    <m/>
    <x v="53"/>
    <m/>
    <m/>
    <m/>
    <m/>
    <m/>
    <m/>
    <x v="1"/>
    <x v="16"/>
    <m/>
    <m/>
    <m/>
    <m/>
    <m/>
    <m/>
    <m/>
    <m/>
    <m/>
  </r>
  <r>
    <s v="ASRES-00599"/>
    <s v="RES-00599"/>
    <s v="N"/>
    <s v="Siewean Lim"/>
    <s v="RES, TKF, 160 OHM, 1%, 1/16W, 100PPM/C,"/>
    <s v="RESISTOR"/>
    <s v="JABIL CIRCUIT SPORE PTE LTD (IMAC)"/>
    <s v="YAGEO"/>
    <s v="RC0402FR-07160RL"/>
    <n v="17"/>
    <n v="10000"/>
    <n v="-83162"/>
    <m/>
    <s v="Delivery"/>
    <m/>
    <n v="103010"/>
    <n v="0"/>
    <n v="30000"/>
    <n v="103010"/>
    <n v="133010"/>
    <n v="93162"/>
    <n v="45954"/>
    <n v="39528"/>
    <n v="-36106"/>
    <s v="Cannot cover demand"/>
    <n v="1.5399999999999999E-3"/>
    <m/>
    <n v="-1.5399999999999999E-3"/>
    <m/>
    <m/>
    <m/>
    <x v="53"/>
    <m/>
    <m/>
    <m/>
    <m/>
    <m/>
    <m/>
    <x v="1"/>
    <x v="16"/>
    <m/>
    <m/>
    <m/>
    <m/>
    <m/>
    <m/>
    <m/>
    <m/>
    <m/>
  </r>
  <r>
    <s v="ASRES-00600"/>
    <s v="RES-00600"/>
    <s v="N"/>
    <s v="Eeling Khuan"/>
    <s v="RES, PTC, RESETABLE, HOLD:1.60A, TRIP:3."/>
    <s v="RESISTOR"/>
    <s v="JABIL CIRCUIT SPORE PTE LTD (IMAC)"/>
    <s v="BELFUSE"/>
    <s v="0ZCG0160BF2C"/>
    <n v="14"/>
    <n v="2000"/>
    <n v="-588"/>
    <m/>
    <s v="Delivery"/>
    <m/>
    <n v="3763"/>
    <n v="0"/>
    <n v="0"/>
    <n v="3763"/>
    <n v="3763"/>
    <n v="2588"/>
    <n v="1204"/>
    <n v="1268"/>
    <n v="-29"/>
    <s v="Cannot cover demand"/>
    <n v="4.2999999999999997E-2"/>
    <m/>
    <n v="-4.2999999999999997E-2"/>
    <m/>
    <m/>
    <m/>
    <x v="53"/>
    <m/>
    <m/>
    <m/>
    <m/>
    <m/>
    <m/>
    <x v="1"/>
    <x v="16"/>
    <m/>
    <m/>
    <m/>
    <m/>
    <m/>
    <m/>
    <m/>
    <m/>
    <m/>
  </r>
  <r>
    <s v="ASRES-00601"/>
    <s v="RES-00601"/>
    <s v="N"/>
    <s v="HuiLing Lau"/>
    <s v="RES, TKF, 10 OHM, 5%, 1/2W, 200PPM/C, 12"/>
    <s v="RESISTOR"/>
    <s v="JABIL CIRCUIT SPORE PTE LTD (IMAC)"/>
    <s v="YAGEO"/>
    <s v="RC1210JR-0710RL"/>
    <n v="17"/>
    <n v="5000"/>
    <n v="5000"/>
    <m/>
    <s v="Delivery"/>
    <m/>
    <n v="1000"/>
    <n v="0"/>
    <n v="0"/>
    <n v="1000"/>
    <n v="1000"/>
    <n v="0"/>
    <n v="0"/>
    <n v="0"/>
    <n v="1000"/>
    <s v="No demand"/>
    <n v="1.0999999999999999E-2"/>
    <m/>
    <n v="-1.0999999999999999E-2"/>
    <m/>
    <m/>
    <m/>
    <x v="53"/>
    <m/>
    <m/>
    <m/>
    <m/>
    <m/>
    <m/>
    <x v="1"/>
    <x v="16"/>
    <m/>
    <m/>
    <m/>
    <m/>
    <m/>
    <m/>
    <m/>
    <m/>
    <m/>
  </r>
  <r>
    <s v="ASRES-00607"/>
    <s v="RES-00607"/>
    <s v="N"/>
    <s v="HuiLing Lau"/>
    <s v="RES TNF 9.76K OHM 1/16W 0.1% 25PPM/C 040"/>
    <s v="RESISTOR"/>
    <s v="JABIL CIRCUIT SPORE PTE LTD (IMAC)"/>
    <s v="YAGEO"/>
    <s v="RT0402BRD079K76L"/>
    <n v="17"/>
    <n v="10000"/>
    <n v="10000"/>
    <m/>
    <s v="Delivery"/>
    <m/>
    <n v="10000"/>
    <n v="0"/>
    <n v="0"/>
    <n v="10000"/>
    <n v="10000"/>
    <n v="0"/>
    <n v="0"/>
    <n v="0"/>
    <n v="10000"/>
    <s v="No demand"/>
    <n v="2.1999999999999999E-2"/>
    <m/>
    <n v="-2.1999999999999999E-2"/>
    <m/>
    <m/>
    <m/>
    <x v="53"/>
    <m/>
    <m/>
    <m/>
    <m/>
    <m/>
    <m/>
    <x v="1"/>
    <x v="16"/>
    <m/>
    <m/>
    <m/>
    <m/>
    <m/>
    <m/>
    <m/>
    <m/>
    <m/>
  </r>
  <r>
    <s v="ASRES-00615"/>
    <s v="RES-00615"/>
    <s v="N"/>
    <s v="HuiLing Lau"/>
    <s v="RES, NTWK, 49.9 OHM, 1%, 1/16W, ISOLATED"/>
    <s v="RESISTOR"/>
    <s v="JABIL CIRCUIT SPORE PTE LTD (IMAC)"/>
    <s v="YAGEO"/>
    <s v="YC124-FR-0749R9L"/>
    <n v="17"/>
    <n v="10000"/>
    <n v="10000"/>
    <m/>
    <s v="Delivery"/>
    <m/>
    <n v="5000"/>
    <n v="0"/>
    <n v="0"/>
    <n v="5000"/>
    <n v="5000"/>
    <n v="0"/>
    <n v="0"/>
    <n v="0"/>
    <n v="5000"/>
    <s v="No demand"/>
    <n v="4.4999999999999998E-2"/>
    <m/>
    <n v="-4.4999999999999998E-2"/>
    <m/>
    <m/>
    <m/>
    <x v="53"/>
    <m/>
    <m/>
    <m/>
    <m/>
    <m/>
    <m/>
    <x v="1"/>
    <x v="16"/>
    <m/>
    <m/>
    <m/>
    <m/>
    <m/>
    <m/>
    <m/>
    <m/>
    <m/>
  </r>
  <r>
    <s v="ASRES-00617"/>
    <s v="RES-00617"/>
    <s v="N"/>
    <s v="HuiLing Lau"/>
    <s v="RES, TKF, 27 OHM, 1%, 1/16W, 100PPM/C, 0"/>
    <s v="RESISTOR"/>
    <s v="JABIL CIRCUIT SPORE PTE LTD (IMAC)"/>
    <s v="YAGEO"/>
    <s v="RC0402FR-0727RL"/>
    <n v="17"/>
    <n v="10000"/>
    <n v="376"/>
    <m/>
    <s v="Delivery"/>
    <m/>
    <n v="6228"/>
    <n v="10000"/>
    <n v="0"/>
    <n v="16228"/>
    <n v="16228"/>
    <n v="9624"/>
    <n v="4644"/>
    <n v="4344"/>
    <n v="-8040"/>
    <s v="Cannot cover demand"/>
    <n v="1.4E-3"/>
    <m/>
    <n v="-1.4E-3"/>
    <m/>
    <m/>
    <m/>
    <x v="53"/>
    <m/>
    <m/>
    <m/>
    <m/>
    <m/>
    <m/>
    <x v="1"/>
    <x v="16"/>
    <m/>
    <m/>
    <m/>
    <m/>
    <m/>
    <m/>
    <m/>
    <m/>
    <m/>
  </r>
  <r>
    <s v="ASRES-00620"/>
    <s v="RES-00620"/>
    <s v="N"/>
    <s v="Eeling Khuan"/>
    <s v="RES, TKF, 2.71K OHM, 1%, 1/16W, 100PPM/C"/>
    <s v="RESISTOR"/>
    <s v="JABIL CIRCUIT SPORE PTE LTD (IMAC)"/>
    <s v="YAGEO"/>
    <s v="RC0402FR-072K71L"/>
    <n v="11"/>
    <n v="10000"/>
    <n v="9888"/>
    <m/>
    <s v="Delivery"/>
    <m/>
    <n v="9980"/>
    <n v="0"/>
    <n v="0"/>
    <n v="9980"/>
    <n v="9980"/>
    <n v="112"/>
    <n v="87"/>
    <n v="87"/>
    <n v="9781"/>
    <s v="Can cover demand"/>
    <n v="4.2000000000000002E-4"/>
    <m/>
    <n v="-4.2000000000000002E-4"/>
    <m/>
    <m/>
    <m/>
    <x v="53"/>
    <m/>
    <m/>
    <m/>
    <m/>
    <m/>
    <m/>
    <x v="1"/>
    <x v="16"/>
    <m/>
    <m/>
    <m/>
    <m/>
    <m/>
    <m/>
    <m/>
    <m/>
    <m/>
  </r>
  <r>
    <s v="ASTRN-00106"/>
    <s v="TRN-00106"/>
    <s v="N"/>
    <s v="Eeling Khuan"/>
    <s v="XSTR, FET, P-CH, 30V, 90A, TO252-3"/>
    <s v="TRANSISTOR"/>
    <s v="AVNET INC."/>
    <s v="INFINEON"/>
    <s v="IPD90P03P404ATMA1"/>
    <n v="18"/>
    <n v="2500"/>
    <n v="1543"/>
    <m/>
    <s v="Delivery"/>
    <m/>
    <n v="2425"/>
    <n v="0"/>
    <n v="0"/>
    <n v="2425"/>
    <n v="2425"/>
    <n v="957"/>
    <n v="473"/>
    <n v="407"/>
    <n v="995"/>
    <s v="Can cover demand"/>
    <n v="0.70199999999999996"/>
    <m/>
    <n v="-0.70199999999999996"/>
    <m/>
    <m/>
    <m/>
    <x v="864"/>
    <m/>
    <m/>
    <m/>
    <m/>
    <s v="1/23 MB: Per Rima, Christophe changed Ownership to Arista. 1/16 RM: Pending cost."/>
    <m/>
    <x v="0"/>
    <x v="12"/>
    <m/>
    <m/>
    <m/>
    <m/>
    <m/>
    <m/>
    <m/>
    <m/>
    <m/>
  </r>
  <r>
    <s v="ASTRN-00119"/>
    <s v="TRN-00119"/>
    <s v="N"/>
    <s v="Eeling Khuan"/>
    <s v="XSTR, FET, P-CH, 30V, 9.7A, SOIC-8"/>
    <s v="TRANSISTOR"/>
    <s v="VISHAY INTERTECHNOLOGY ASIA PTE LTD"/>
    <s v="VISHAY"/>
    <s v="SI4427BDY-T1-E3"/>
    <n v="25"/>
    <n v="2500"/>
    <n v="1698"/>
    <m/>
    <s v="Delivery"/>
    <m/>
    <n v="2434"/>
    <n v="0"/>
    <n v="0"/>
    <n v="2434"/>
    <n v="2434"/>
    <n v="802"/>
    <n v="387"/>
    <n v="362"/>
    <n v="1245"/>
    <s v="Can cover demand"/>
    <n v="0.65490000000000004"/>
    <m/>
    <n v="-0.65490000000000004"/>
    <m/>
    <m/>
    <m/>
    <x v="53"/>
    <m/>
    <m/>
    <m/>
    <m/>
    <m/>
    <m/>
    <x v="1"/>
    <x v="16"/>
    <m/>
    <m/>
    <m/>
    <m/>
    <m/>
    <m/>
    <m/>
    <m/>
    <m/>
  </r>
  <r>
    <s v="ASTRN-00120"/>
    <s v="TRN-00120"/>
    <s v="N"/>
    <s v="Eeling Khuan"/>
    <s v="XSTR, FET, N-CH, 25V, DUAL, POWER56"/>
    <s v="TRANSISTOR"/>
    <s v="ON SEMICONDUCTOR"/>
    <s v="ONSEMICON"/>
    <s v="FDMS3602S"/>
    <n v="21"/>
    <n v="3000"/>
    <n v="1396"/>
    <m/>
    <s v="Delivery"/>
    <m/>
    <n v="5850"/>
    <n v="0"/>
    <n v="0"/>
    <n v="5850"/>
    <n v="5850"/>
    <n v="1604"/>
    <n v="774"/>
    <n v="724"/>
    <n v="3472"/>
    <s v="Can cover demand"/>
    <n v="0.61272000000000004"/>
    <m/>
    <n v="-0.61272000000000004"/>
    <m/>
    <m/>
    <m/>
    <x v="53"/>
    <m/>
    <m/>
    <m/>
    <m/>
    <m/>
    <m/>
    <x v="1"/>
    <x v="16"/>
    <m/>
    <m/>
    <m/>
    <m/>
    <m/>
    <m/>
    <m/>
    <m/>
    <m/>
  </r>
  <r>
    <s v="ASTRN-00121"/>
    <s v="TRN-00121"/>
    <s v="N"/>
    <s v="Eeling Khuan"/>
    <s v="XSTR, FET, P-CH, 30V, 1.1VGSTH, 0.2A, SO"/>
    <s v="TRANSISTOR"/>
    <s v="AVNET INC."/>
    <s v="NEXPERIA"/>
    <s v="NX3008PBKW,115"/>
    <n v="29"/>
    <n v="21000"/>
    <n v="21000"/>
    <m/>
    <s v="Delivery"/>
    <m/>
    <n v="21000"/>
    <n v="0"/>
    <n v="0"/>
    <n v="21000"/>
    <n v="21000"/>
    <n v="0"/>
    <n v="0"/>
    <n v="0"/>
    <n v="21000"/>
    <s v="No demand"/>
    <n v="3.5000000000000003E-2"/>
    <m/>
    <n v="-3.5000000000000003E-2"/>
    <m/>
    <m/>
    <m/>
    <x v="53"/>
    <m/>
    <m/>
    <m/>
    <m/>
    <m/>
    <m/>
    <x v="1"/>
    <x v="16"/>
    <m/>
    <m/>
    <m/>
    <m/>
    <m/>
    <m/>
    <m/>
    <m/>
    <m/>
  </r>
  <r>
    <s v="ASTRN-00123"/>
    <s v="TRN-00123"/>
    <s v="N"/>
    <s v="Eeling Khuan"/>
    <s v="XSTR, FET, N-CH, 30V, 65A, 0.0069 OHM RD"/>
    <s v="TRANSISTOR"/>
    <s v="FUTURE ELECTRONICS"/>
    <s v="STMICRO"/>
    <s v="STD65N3LLH5"/>
    <n v="53"/>
    <n v="5000"/>
    <n v="-6503"/>
    <m/>
    <s v="Delivery"/>
    <m/>
    <n v="29134"/>
    <n v="0"/>
    <n v="0"/>
    <n v="29134"/>
    <n v="29134"/>
    <n v="11503"/>
    <n v="5672"/>
    <n v="5060"/>
    <n v="11959"/>
    <s v="Can cover demand"/>
    <n v="0.19800000000000001"/>
    <m/>
    <n v="-0.19800000000000001"/>
    <m/>
    <m/>
    <m/>
    <x v="53"/>
    <m/>
    <m/>
    <m/>
    <m/>
    <m/>
    <m/>
    <x v="1"/>
    <x v="16"/>
    <m/>
    <m/>
    <m/>
    <m/>
    <m/>
    <m/>
    <m/>
    <m/>
    <m/>
  </r>
  <r>
    <s v="ASTRN-00131"/>
    <s v="TRN-00131"/>
    <s v="N"/>
    <s v="Eeling Khuan"/>
    <s v="XSTR, FET, N-CH, 30V, 80A, 0.0028 OHM RD"/>
    <s v="TRANSISTOR"/>
    <s v="AVNET INC."/>
    <s v="STMICRO"/>
    <s v="STD150N3LLH6"/>
    <n v="25"/>
    <n v="2500"/>
    <n v="-7399"/>
    <m/>
    <s v="Delivery"/>
    <m/>
    <n v="24263"/>
    <n v="0"/>
    <n v="0"/>
    <n v="24263"/>
    <n v="24263"/>
    <n v="9899"/>
    <n v="4898"/>
    <n v="4336"/>
    <n v="9466"/>
    <s v="Can cover demand"/>
    <n v="0.91069999999999995"/>
    <m/>
    <n v="-0.91069999999999995"/>
    <m/>
    <m/>
    <m/>
    <x v="865"/>
    <s v="Avnet $0.75900 (100%)"/>
    <n v="2500"/>
    <n v="20"/>
    <s v="ST Micro"/>
    <s v="1/23 MB: Per Rima, Christophe changed Ownership to Arista."/>
    <m/>
    <x v="0"/>
    <x v="12"/>
    <m/>
    <m/>
    <m/>
    <m/>
    <m/>
    <m/>
    <m/>
    <m/>
    <m/>
  </r>
  <r>
    <s v="ASTRN-00138"/>
    <s v="TRN-00138"/>
    <s v="N"/>
    <s v="Eeling Khuan"/>
    <s v="XSTR, FET, N-CH, 20V, 0.2A, SOT-416"/>
    <s v="TRANSISTOR"/>
    <s v="ROHM SEMICONDUCTOR (S) PTE LTD"/>
    <s v="ROHM"/>
    <s v="RUE002N02TL"/>
    <n v="8"/>
    <n v="3000"/>
    <n v="-10226"/>
    <m/>
    <s v="Delivery"/>
    <m/>
    <n v="12799"/>
    <n v="6000"/>
    <n v="3000"/>
    <n v="18799"/>
    <n v="21799"/>
    <n v="13226"/>
    <n v="4590"/>
    <n v="4250"/>
    <n v="-5017"/>
    <s v="Cannot cover demand"/>
    <n v="8.5250000000000006E-2"/>
    <m/>
    <n v="-8.5250000000000006E-2"/>
    <m/>
    <m/>
    <m/>
    <x v="53"/>
    <m/>
    <m/>
    <m/>
    <m/>
    <m/>
    <m/>
    <x v="1"/>
    <x v="16"/>
    <m/>
    <m/>
    <m/>
    <m/>
    <m/>
    <m/>
    <m/>
    <m/>
    <m/>
  </r>
  <r>
    <s v="ASTRN-00147"/>
    <s v="TRN-00147"/>
    <s v="N"/>
    <s v="Eeling Khuan"/>
    <s v="XSTR, FET, N-CH, 30V, 0.1A, 8 OHM RDSON,"/>
    <s v="TRANSISTOR"/>
    <s v="ROHM SEMICONDUCTOR (S) PTE LTD"/>
    <s v="ROHM"/>
    <s v="2SK3019TL"/>
    <n v="17"/>
    <n v="3000"/>
    <n v="-158526"/>
    <m/>
    <s v="Delivery"/>
    <m/>
    <n v="124359"/>
    <n v="60000"/>
    <n v="120000"/>
    <n v="184359"/>
    <n v="304359"/>
    <n v="161526"/>
    <n v="77104"/>
    <n v="68310"/>
    <n v="-114271"/>
    <s v="Cannot cover demand"/>
    <n v="9.4939999999999997E-2"/>
    <m/>
    <n v="-9.4939999999999997E-2"/>
    <m/>
    <m/>
    <m/>
    <x v="53"/>
    <m/>
    <m/>
    <m/>
    <m/>
    <m/>
    <m/>
    <x v="1"/>
    <x v="16"/>
    <m/>
    <m/>
    <m/>
    <m/>
    <m/>
    <m/>
    <m/>
    <m/>
    <m/>
  </r>
  <r>
    <s v="ASCON-00480"/>
    <s v="CON-00480"/>
    <s v="N"/>
    <s v="CHEW HO CHUN"/>
    <s v="CON, UMC, 50 OHM, VERT, RCPT, SMD"/>
    <s v="CONNECTOR"/>
    <s v="WISELINK TECHNOLOGY PTE LTD"/>
    <s v="CINCHCONN"/>
    <s v="128-0711-201"/>
    <n v="11"/>
    <n v="2500"/>
    <n v="1598"/>
    <m/>
    <s v="PO"/>
    <m/>
    <n v="2415"/>
    <n v="0"/>
    <n v="0"/>
    <n v="2415"/>
    <n v="2415"/>
    <n v="902"/>
    <n v="387"/>
    <n v="362"/>
    <n v="1126"/>
    <s v="Can cover demand"/>
    <n v="0.32400000000000001"/>
    <m/>
    <n v="-0.32400000000000001"/>
    <m/>
    <m/>
    <m/>
    <x v="53"/>
    <m/>
    <m/>
    <m/>
    <m/>
    <m/>
    <m/>
    <x v="1"/>
    <x v="17"/>
    <m/>
    <m/>
    <m/>
    <m/>
    <m/>
    <m/>
    <m/>
    <m/>
    <m/>
  </r>
  <r>
    <s v="ASFAS-00228"/>
    <s v="FAS-00228"/>
    <s v="N"/>
    <s v="SWEECHENG LIM"/>
    <s v="SCREW, MACH, M2X5MML, PH, PN HD, STL, ZN"/>
    <s v="HARDWARE"/>
    <s v="HARDWARE SPECIALTY COMPANY, INC."/>
    <s v="HARDWARE SPECIALTY COMPANY"/>
    <n v="901873"/>
    <n v="5"/>
    <n v="1000"/>
    <n v="1000"/>
    <m/>
    <s v="PO"/>
    <m/>
    <n v="1000"/>
    <n v="0"/>
    <n v="0"/>
    <n v="1000"/>
    <n v="1000"/>
    <n v="0"/>
    <n v="0"/>
    <n v="0"/>
    <n v="1000"/>
    <s v="No demand"/>
    <n v="3.2500000000000001E-2"/>
    <m/>
    <n v="-3.2500000000000001E-2"/>
    <m/>
    <m/>
    <m/>
    <x v="53"/>
    <m/>
    <m/>
    <m/>
    <m/>
    <m/>
    <m/>
    <x v="1"/>
    <x v="17"/>
    <m/>
    <m/>
    <m/>
    <m/>
    <m/>
    <m/>
    <m/>
    <m/>
    <m/>
  </r>
  <r>
    <s v="ASFAS-00233"/>
    <s v="FAS-00233"/>
    <s v="N"/>
    <s v="SWEECHENG LIM"/>
    <s v="STANDOFF, HEX, M3X5MML, 0.197&quot;OD, NYLON"/>
    <s v="HARDWARE"/>
    <s v="FUTURE ELECTRONICS"/>
    <s v="ESSENTRA"/>
    <s v="CBTS010A"/>
    <n v="13"/>
    <n v="1000"/>
    <n v="-590"/>
    <m/>
    <s v="Delivery"/>
    <m/>
    <n v="1920"/>
    <n v="1000"/>
    <n v="0"/>
    <n v="2920"/>
    <n v="2920"/>
    <n v="1590"/>
    <n v="860"/>
    <n v="450"/>
    <n v="-530"/>
    <s v="Cannot cover demand"/>
    <n v="0.28749999999999998"/>
    <m/>
    <n v="-0.28749999999999998"/>
    <m/>
    <m/>
    <m/>
    <x v="53"/>
    <m/>
    <m/>
    <m/>
    <m/>
    <m/>
    <m/>
    <x v="1"/>
    <x v="17"/>
    <m/>
    <m/>
    <m/>
    <m/>
    <m/>
    <m/>
    <m/>
    <m/>
    <m/>
  </r>
  <r>
    <s v="ASFAS-00387"/>
    <s v="FAS-00387"/>
    <s v="N"/>
    <s v="SWEECHENG LIM"/>
    <s v="SCREW, MACH, M3X5MML, PH, WAFER HD, STL,"/>
    <s v="HARDWARE"/>
    <s v="PENINSULA COMPONENTS, INC."/>
    <s v="PENCOM"/>
    <s v="SR7601"/>
    <n v="9"/>
    <n v="1000"/>
    <n v="-1882"/>
    <m/>
    <s v="PO"/>
    <m/>
    <n v="1330"/>
    <n v="2000"/>
    <n v="0"/>
    <n v="3330"/>
    <n v="3330"/>
    <n v="2882"/>
    <n v="1314"/>
    <n v="1224"/>
    <n v="-866"/>
    <s v="Cannot cover demand"/>
    <n v="6.3250000000000001E-2"/>
    <m/>
    <n v="-6.3250000000000001E-2"/>
    <m/>
    <m/>
    <m/>
    <x v="53"/>
    <m/>
    <m/>
    <m/>
    <m/>
    <m/>
    <m/>
    <x v="1"/>
    <x v="17"/>
    <m/>
    <m/>
    <m/>
    <m/>
    <m/>
    <m/>
    <m/>
    <m/>
    <m/>
  </r>
  <r>
    <s v="ASFAS-00403"/>
    <s v="FAS-00403"/>
    <s v="N"/>
    <s v="SWEECHENG LIM"/>
    <s v="SCREW,PAN HEAD,PHILLIPS,PF K30 (3MM MAJO"/>
    <s v="HARDWARE"/>
    <s v="PENINSULA COMPONENTS, INC."/>
    <s v="PENCOM"/>
    <s v="SC9308"/>
    <n v="7"/>
    <n v="1000"/>
    <n v="1000"/>
    <m/>
    <s v="PO"/>
    <m/>
    <n v="1000"/>
    <n v="0"/>
    <n v="0"/>
    <n v="1000"/>
    <n v="1000"/>
    <n v="0"/>
    <n v="0"/>
    <n v="0"/>
    <n v="1000"/>
    <s v="No demand"/>
    <n v="1.8749999999999999E-2"/>
    <m/>
    <n v="-1.8749999999999999E-2"/>
    <m/>
    <m/>
    <m/>
    <x v="53"/>
    <m/>
    <m/>
    <m/>
    <m/>
    <m/>
    <m/>
    <x v="1"/>
    <x v="17"/>
    <m/>
    <m/>
    <m/>
    <m/>
    <m/>
    <m/>
    <m/>
    <m/>
    <m/>
  </r>
  <r>
    <s v="ASFAS-00453"/>
    <s v="FAS-00453"/>
    <s v="N"/>
    <s v="SWEECHENG LIM"/>
    <s v="SCREW,M3X15.40,PNHD,#1PH,SEMS_BALL POINT"/>
    <s v="HARDWARE"/>
    <s v="PENINSULA COMPONENTS, INC."/>
    <s v="PENCOM"/>
    <s v="FAS-00453"/>
    <n v="6"/>
    <n v="1000"/>
    <n v="1000"/>
    <m/>
    <s v="PO"/>
    <m/>
    <n v="1880"/>
    <n v="0"/>
    <n v="0"/>
    <n v="1880"/>
    <n v="1880"/>
    <n v="0"/>
    <n v="0"/>
    <n v="0"/>
    <n v="1880"/>
    <s v="No demand"/>
    <n v="6.9849999999999995E-2"/>
    <m/>
    <n v="-6.9849999999999995E-2"/>
    <m/>
    <m/>
    <m/>
    <x v="53"/>
    <m/>
    <m/>
    <m/>
    <m/>
    <m/>
    <m/>
    <x v="1"/>
    <x v="17"/>
    <m/>
    <m/>
    <m/>
    <m/>
    <m/>
    <m/>
    <m/>
    <m/>
    <m/>
  </r>
  <r>
    <s v="ASFAS-00472"/>
    <s v="FAS-00472"/>
    <s v="N"/>
    <s v="SWEECHENG LIM"/>
    <s v="WASHER, FLAT, M4, 4.3MM ID,9MM OD,0.7-0."/>
    <s v="HARDWARE"/>
    <s v="PENINSULA COMPONENTS, INC."/>
    <s v="PENCOM"/>
    <s v="WA1122"/>
    <n v="7"/>
    <n v="1000"/>
    <n v="900"/>
    <m/>
    <s v="PO"/>
    <m/>
    <n v="1000"/>
    <n v="0"/>
    <n v="0"/>
    <n v="1000"/>
    <n v="1000"/>
    <n v="100"/>
    <n v="0"/>
    <n v="0"/>
    <n v="900"/>
    <s v="Can cover demand"/>
    <n v="2.5000000000000001E-2"/>
    <m/>
    <n v="-2.5000000000000001E-2"/>
    <m/>
    <m/>
    <m/>
    <x v="53"/>
    <m/>
    <m/>
    <m/>
    <m/>
    <m/>
    <m/>
    <x v="1"/>
    <x v="17"/>
    <m/>
    <m/>
    <m/>
    <m/>
    <m/>
    <m/>
    <m/>
    <m/>
    <m/>
  </r>
  <r>
    <s v="ASFAS-00550"/>
    <s v="FAS-00550"/>
    <s v="N"/>
    <s v="SWEECHENG LIM"/>
    <s v="STANDOFF M3 3MML STEEL SMT SOLDER"/>
    <s v="HARDWARE"/>
    <s v="PENINSULA COMPONENTS, INC."/>
    <s v="PENCOM"/>
    <s v="ST6122"/>
    <n v="9"/>
    <n v="1000"/>
    <n v="198"/>
    <m/>
    <s v="PO"/>
    <m/>
    <n v="1957"/>
    <n v="0"/>
    <n v="0"/>
    <n v="1957"/>
    <n v="1957"/>
    <n v="802"/>
    <n v="387"/>
    <n v="362"/>
    <n v="768"/>
    <s v="Can cover demand"/>
    <n v="0.254"/>
    <m/>
    <n v="-0.254"/>
    <m/>
    <m/>
    <m/>
    <x v="53"/>
    <m/>
    <m/>
    <m/>
    <m/>
    <m/>
    <m/>
    <x v="1"/>
    <x v="17"/>
    <m/>
    <m/>
    <m/>
    <m/>
    <m/>
    <m/>
    <m/>
    <m/>
    <m/>
  </r>
  <r>
    <s v="ASFAS-00615"/>
    <s v="FAS-00615"/>
    <s v="N"/>
    <s v="SWEECHENG LIM"/>
    <s v="SCREW, MACH, M3X8MML, PH, PN HD, STL, ZN"/>
    <s v="HARDWARE"/>
    <s v="PENINSULA COMPONENTS, INC."/>
    <s v="PENCOM"/>
    <s v="SC7225"/>
    <n v="9"/>
    <n v="3000"/>
    <n v="3000"/>
    <m/>
    <s v="PO"/>
    <m/>
    <n v="6050"/>
    <n v="0"/>
    <n v="0"/>
    <n v="6050"/>
    <n v="6050"/>
    <n v="0"/>
    <n v="0"/>
    <n v="0"/>
    <n v="6050"/>
    <s v="No demand"/>
    <n v="5.5E-2"/>
    <m/>
    <n v="-5.5E-2"/>
    <m/>
    <m/>
    <m/>
    <x v="53"/>
    <m/>
    <m/>
    <m/>
    <m/>
    <m/>
    <m/>
    <x v="1"/>
    <x v="17"/>
    <m/>
    <m/>
    <m/>
    <m/>
    <m/>
    <m/>
    <m/>
    <m/>
    <m/>
  </r>
  <r>
    <s v="ASFAS-00695"/>
    <s v="FAS-00695"/>
    <s v="N"/>
    <s v="SWEECHENG LIM"/>
    <s v="SCREW, MACH, M3X6MML, PH, FL HD, STL, ZN"/>
    <s v="HARDWARE"/>
    <s v="HARDWARE SPECIALTY COMPANY, INC."/>
    <s v="HARDWARESP"/>
    <s v="904620"/>
    <n v="4"/>
    <n v="5000"/>
    <n v="-8033"/>
    <m/>
    <s v="PO"/>
    <m/>
    <n v="8105"/>
    <n v="10000"/>
    <n v="0"/>
    <n v="18105"/>
    <n v="18105"/>
    <n v="13033"/>
    <n v="6364"/>
    <n v="5563"/>
    <n v="-1292"/>
    <s v="Cannot cover demand"/>
    <n v="0.04"/>
    <m/>
    <n v="-0.04"/>
    <m/>
    <m/>
    <m/>
    <x v="53"/>
    <m/>
    <m/>
    <m/>
    <m/>
    <m/>
    <m/>
    <x v="1"/>
    <x v="17"/>
    <m/>
    <m/>
    <m/>
    <m/>
    <m/>
    <m/>
    <m/>
    <m/>
    <m/>
  </r>
  <r>
    <s v="ASFAS-00711"/>
    <s v="FAS-00711"/>
    <s v="N"/>
    <s v="SWEECHENG LIM"/>
    <s v="SCREW, MACH, M3X18MML, PH, FL HD, STL, Z"/>
    <s v="HARDWARE"/>
    <s v="PENINSULA COMPONENTS, INC."/>
    <s v="PENCOM"/>
    <s v="SC1570"/>
    <n v="9"/>
    <n v="1000"/>
    <n v="900"/>
    <m/>
    <s v="PO"/>
    <m/>
    <n v="1050"/>
    <n v="0"/>
    <n v="0"/>
    <n v="1050"/>
    <n v="1050"/>
    <n v="100"/>
    <n v="0"/>
    <n v="0"/>
    <n v="950"/>
    <s v="Can cover demand"/>
    <n v="5.7500000000000002E-2"/>
    <m/>
    <n v="-5.7500000000000002E-2"/>
    <m/>
    <m/>
    <m/>
    <x v="53"/>
    <m/>
    <m/>
    <m/>
    <m/>
    <m/>
    <m/>
    <x v="1"/>
    <x v="17"/>
    <m/>
    <m/>
    <m/>
    <m/>
    <m/>
    <m/>
    <m/>
    <m/>
    <m/>
  </r>
  <r>
    <s v="ASFAS-00713"/>
    <s v="FAS-00713"/>
    <s v="N"/>
    <s v="SWEECHENG LIM"/>
    <s v="CAGE NUT SET, 4 EACH, M6 CAGE NUT, M6 SC"/>
    <s v="HARDWARE"/>
    <s v="PENINSULA COMPONENTS, INC."/>
    <s v="ARISTANETW"/>
    <s v="CNM601"/>
    <n v="9"/>
    <n v="1000"/>
    <n v="2"/>
    <m/>
    <s v="PO"/>
    <m/>
    <n v="985"/>
    <n v="1000"/>
    <n v="0"/>
    <n v="1985"/>
    <n v="1985"/>
    <n v="998"/>
    <n v="476"/>
    <n v="443"/>
    <n v="511"/>
    <s v="Can cover demand"/>
    <n v="3"/>
    <m/>
    <n v="-3"/>
    <m/>
    <m/>
    <m/>
    <x v="53"/>
    <m/>
    <m/>
    <m/>
    <m/>
    <m/>
    <m/>
    <x v="1"/>
    <x v="17"/>
    <m/>
    <m/>
    <m/>
    <m/>
    <m/>
    <m/>
    <m/>
    <m/>
    <m/>
  </r>
  <r>
    <s v="ASFAS-00768D"/>
    <s v="FAS-00768"/>
    <s v="N"/>
    <s v="HOECHOON CHNG"/>
    <s v="SCREW, MACH, M3X6MML, PH, PN, NYLON, THR"/>
    <s v="HARDWARE"/>
    <s v="PENINSULA COMPONENTS, INC."/>
    <s v="PENCOM"/>
    <s v="SW3643"/>
    <n v="5"/>
    <n v="100"/>
    <n v="-1490"/>
    <m/>
    <s v="PO"/>
    <m/>
    <n v="320"/>
    <n v="1100"/>
    <n v="0"/>
    <n v="1420"/>
    <n v="1420"/>
    <n v="1590"/>
    <n v="860"/>
    <n v="450"/>
    <n v="-1030"/>
    <s v="Cannot cover demand"/>
    <n v="0.75"/>
    <m/>
    <n v="-0.75"/>
    <m/>
    <m/>
    <m/>
    <x v="53"/>
    <m/>
    <m/>
    <m/>
    <m/>
    <m/>
    <m/>
    <x v="1"/>
    <x v="17"/>
    <m/>
    <m/>
    <m/>
    <m/>
    <m/>
    <m/>
    <m/>
    <m/>
    <m/>
  </r>
  <r>
    <s v="ASFAS-00796"/>
    <s v="FAS-00796"/>
    <s v="N"/>
    <s v="SWEECHENG LIM"/>
    <s v="SCREW, MACH, M3X6MML, PH, PN HD, EXT TOO"/>
    <s v="HARDWARE"/>
    <s v="PENINSULA COMPONENTS, INC."/>
    <s v="PENCOM"/>
    <s v="SC7101"/>
    <n v="9"/>
    <n v="1000"/>
    <n v="-3496"/>
    <m/>
    <s v="PO"/>
    <m/>
    <n v="5680"/>
    <n v="2000"/>
    <n v="0"/>
    <n v="7680"/>
    <n v="7680"/>
    <n v="4496"/>
    <n v="2236"/>
    <n v="1808"/>
    <n v="948"/>
    <s v="Can cover demand"/>
    <n v="4.4999999999999998E-2"/>
    <m/>
    <n v="-4.4999999999999998E-2"/>
    <m/>
    <m/>
    <m/>
    <x v="53"/>
    <m/>
    <m/>
    <m/>
    <m/>
    <m/>
    <m/>
    <x v="1"/>
    <x v="17"/>
    <m/>
    <m/>
    <m/>
    <m/>
    <m/>
    <m/>
    <m/>
    <m/>
    <m/>
  </r>
  <r>
    <s v="ASLBL-00339-01"/>
    <s v="LBL-00339-01"/>
    <s v="N"/>
    <s v="SWEECHENG LIM"/>
    <s v="LABEL, CORD, WRAP-AROUND, 1&quot; X 0.75&quot;"/>
    <s v="CUSTOM LABEL"/>
    <s v="BRADY TECHNOLOGY SDN BHD"/>
    <s v="BRADYLBL"/>
    <s v="THT-75-427-3"/>
    <n v="4"/>
    <n v="3000"/>
    <n v="1004"/>
    <m/>
    <s v="PO"/>
    <m/>
    <n v="2920"/>
    <n v="0"/>
    <n v="0"/>
    <n v="2920"/>
    <n v="2920"/>
    <n v="1996"/>
    <n v="952"/>
    <n v="886"/>
    <n v="-28"/>
    <s v="Cannot cover demand"/>
    <n v="0.13"/>
    <m/>
    <n v="-0.13"/>
    <m/>
    <m/>
    <m/>
    <x v="53"/>
    <m/>
    <m/>
    <m/>
    <m/>
    <m/>
    <m/>
    <x v="1"/>
    <x v="17"/>
    <m/>
    <m/>
    <m/>
    <m/>
    <m/>
    <m/>
    <m/>
    <m/>
    <m/>
  </r>
  <r>
    <s v="ASLBL-01074-01"/>
    <s v="LBL-01074-01"/>
    <s v="N"/>
    <s v="SWEECHENG LIM"/>
    <s v="LBL, MULTIPLE POWER SOURCE WARNING STICK"/>
    <s v="CUSTOM LABEL"/>
    <s v="CYMMETRIK (SHENZHEN) PRINTING"/>
    <s v="CYMMETRIK"/>
    <s v="LBL-01074-01"/>
    <n v="3"/>
    <n v="1000"/>
    <n v="-612"/>
    <m/>
    <s v="PO"/>
    <m/>
    <n v="1830"/>
    <n v="0"/>
    <n v="0"/>
    <n v="1830"/>
    <n v="1830"/>
    <n v="1612"/>
    <n v="774"/>
    <n v="724"/>
    <n v="-556"/>
    <s v="Cannot cover demand"/>
    <n v="0.25"/>
    <m/>
    <n v="-0.25"/>
    <m/>
    <m/>
    <m/>
    <x v="53"/>
    <m/>
    <m/>
    <m/>
    <m/>
    <m/>
    <m/>
    <x v="1"/>
    <x v="17"/>
    <m/>
    <m/>
    <m/>
    <m/>
    <m/>
    <m/>
    <m/>
    <m/>
    <m/>
  </r>
  <r>
    <s v="ASLBL-01076-01D"/>
    <s v="LBL-01076-01"/>
    <s v="N"/>
    <s v="HOECHOON CHNG"/>
    <s v="LBL, ALTITUDE WARNING STICKER FOR 1RU DE"/>
    <s v="CUSTOM LABEL"/>
    <s v="CYMMETRIK (SHENZHEN) PRINTING"/>
    <s v="CYMMETRIK"/>
    <s v="LBL-01076-01"/>
    <n v="3"/>
    <n v="1000"/>
    <n v="1000"/>
    <m/>
    <s v="PO"/>
    <m/>
    <n v="940"/>
    <n v="0"/>
    <n v="0"/>
    <n v="940"/>
    <n v="940"/>
    <n v="0"/>
    <n v="0"/>
    <n v="0"/>
    <n v="940"/>
    <s v="No demand"/>
    <n v="0.25"/>
    <m/>
    <n v="-0.25"/>
    <m/>
    <m/>
    <m/>
    <x v="53"/>
    <m/>
    <m/>
    <m/>
    <m/>
    <m/>
    <m/>
    <x v="1"/>
    <x v="17"/>
    <m/>
    <m/>
    <m/>
    <m/>
    <m/>
    <m/>
    <m/>
    <m/>
    <m/>
  </r>
  <r>
    <s v="ASLBL-01077-01D"/>
    <s v="LBL-01077-01"/>
    <s v="N"/>
    <s v="HOECHOON CHNG"/>
    <s v="LBL, 2RU PSU ORIENTATION"/>
    <s v="CUSTOM LABEL"/>
    <s v="CYMMETRIK (SHENZHEN) PRINTING"/>
    <s v="CYMMETRIK"/>
    <s v="LBL-01077-01"/>
    <n v="3"/>
    <n v="1000"/>
    <n v="841"/>
    <m/>
    <s v="PO"/>
    <m/>
    <n v="995"/>
    <n v="0"/>
    <n v="0"/>
    <n v="995"/>
    <n v="995"/>
    <n v="159"/>
    <n v="86"/>
    <n v="45"/>
    <n v="750"/>
    <s v="Can cover demand"/>
    <n v="0.5"/>
    <m/>
    <n v="-0.5"/>
    <m/>
    <m/>
    <m/>
    <x v="53"/>
    <m/>
    <m/>
    <m/>
    <m/>
    <m/>
    <m/>
    <x v="1"/>
    <x v="17"/>
    <m/>
    <m/>
    <m/>
    <m/>
    <m/>
    <m/>
    <m/>
    <m/>
    <m/>
  </r>
  <r>
    <s v="ASLBL-01086-01"/>
    <s v="LBL-01086-01"/>
    <s v="N"/>
    <s v="SWEECHENG LIM"/>
    <s v="INSULATOR, METAPP HDD"/>
    <s v="CUSTOM LABEL"/>
    <s v="CYMMETRIK (SHENZHEN) PRINTING"/>
    <s v="CYMMETRIK"/>
    <s v="LBL-01086-01"/>
    <n v="3"/>
    <n v="1000"/>
    <n v="1000"/>
    <m/>
    <s v="PO"/>
    <m/>
    <n v="1000"/>
    <n v="0"/>
    <n v="0"/>
    <n v="1000"/>
    <n v="1000"/>
    <n v="0"/>
    <n v="0"/>
    <n v="0"/>
    <n v="1000"/>
    <s v="No demand"/>
    <n v="0.72"/>
    <m/>
    <n v="-0.72"/>
    <m/>
    <m/>
    <m/>
    <x v="53"/>
    <m/>
    <m/>
    <m/>
    <m/>
    <m/>
    <m/>
    <x v="1"/>
    <x v="17"/>
    <m/>
    <m/>
    <m/>
    <m/>
    <m/>
    <m/>
    <m/>
    <m/>
    <m/>
  </r>
  <r>
    <s v="ASLBL-01091-01"/>
    <s v="LBL-01091-01"/>
    <s v="N"/>
    <s v="SWEECHENG LIM"/>
    <s v="LBL, STICKER AMI APTIO BIOS LICENSE"/>
    <s v="CUSTOM LABEL"/>
    <s v="AMERICAN MEGATRENDS TECHNOLOGIES"/>
    <s v="AMERMEGA"/>
    <s v="LBS-786Q"/>
    <n v="6"/>
    <n v="1000"/>
    <n v="253"/>
    <m/>
    <s v="PO"/>
    <m/>
    <n v="1040"/>
    <n v="0"/>
    <n v="0"/>
    <n v="1040"/>
    <n v="1040"/>
    <n v="747"/>
    <n v="357"/>
    <n v="337"/>
    <n v="-64"/>
    <s v="Cannot cover demand"/>
    <n v="5"/>
    <m/>
    <n v="-5"/>
    <m/>
    <m/>
    <m/>
    <x v="53"/>
    <m/>
    <m/>
    <m/>
    <m/>
    <m/>
    <m/>
    <x v="1"/>
    <x v="17"/>
    <m/>
    <m/>
    <m/>
    <m/>
    <m/>
    <m/>
    <m/>
    <m/>
    <m/>
  </r>
  <r>
    <s v="ASLBL-01218-01"/>
    <s v="LBL-01218-01"/>
    <s v="N"/>
    <s v="SWEECHENG LIM"/>
    <s v="LBL,COMPLIANCE,BLANK,GRAY, 1.0&quot; X 3.0&quot;"/>
    <s v="CUSTOM LABEL"/>
    <s v="BRADY TECHNOLOGY SDN BHD"/>
    <s v="BRADYLBL"/>
    <s v="THT-18-428-3"/>
    <n v="4"/>
    <n v="1"/>
    <n v="-828"/>
    <m/>
    <s v="PO"/>
    <m/>
    <n v="1982"/>
    <n v="0"/>
    <n v="0"/>
    <n v="1982"/>
    <n v="1982"/>
    <n v="829"/>
    <n v="387"/>
    <n v="362"/>
    <n v="766"/>
    <s v="Can cover demand"/>
    <n v="0.1305"/>
    <m/>
    <n v="-0.1305"/>
    <m/>
    <m/>
    <m/>
    <x v="53"/>
    <m/>
    <m/>
    <m/>
    <m/>
    <m/>
    <m/>
    <x v="1"/>
    <x v="17"/>
    <m/>
    <m/>
    <m/>
    <m/>
    <m/>
    <m/>
    <m/>
    <m/>
    <m/>
  </r>
  <r>
    <s v="ASLBL-01286-01"/>
    <s v="LBL-01286-01"/>
    <s v="N"/>
    <s v="SWEECHENG LIM"/>
    <s v="LBL,MAC/SN/MODEL,BLANK,GRAY, 1.0&quot; X 3.0&quot;"/>
    <s v="CUSTOM LABEL"/>
    <s v="BRADY TECHNOLOGY SDN BHD"/>
    <s v="BRADYLBL"/>
    <s v="THT-18-428-3"/>
    <n v="3"/>
    <n v="1000"/>
    <n v="194"/>
    <m/>
    <s v="PO"/>
    <m/>
    <n v="955"/>
    <n v="0"/>
    <n v="0"/>
    <n v="955"/>
    <n v="955"/>
    <n v="806"/>
    <n v="387"/>
    <n v="362"/>
    <n v="-238"/>
    <s v="Cannot cover demand"/>
    <n v="0.1305"/>
    <m/>
    <n v="-0.1305"/>
    <m/>
    <m/>
    <m/>
    <x v="53"/>
    <m/>
    <m/>
    <m/>
    <m/>
    <m/>
    <m/>
    <x v="1"/>
    <x v="17"/>
    <m/>
    <m/>
    <m/>
    <m/>
    <m/>
    <m/>
    <m/>
    <m/>
    <m/>
  </r>
  <r>
    <s v="ASIC-00881"/>
    <s v="IC-00881"/>
    <s v="Y"/>
    <s v="QianHui Khoo"/>
    <s v="IC, CROSSPOINT SWITCH, 48X48, 11.88GBPS,"/>
    <s v="TIMING IC"/>
    <s v="ARISTA NETWORKS INC."/>
    <s v="MACOM"/>
    <s v="M21048G-12"/>
    <n v="20"/>
    <n v="60"/>
    <n v="-52"/>
    <m/>
    <s v="PO"/>
    <m/>
    <n v="160"/>
    <n v="40"/>
    <n v="40"/>
    <n v="200"/>
    <n v="240"/>
    <n v="112"/>
    <n v="87"/>
    <n v="87"/>
    <n v="41"/>
    <s v="Can cover demand"/>
    <n v="1.0000000000000001E-5"/>
    <n v="1.0000000000000001E-5"/>
    <n v="0"/>
    <m/>
    <m/>
    <m/>
    <x v="862"/>
    <m/>
    <m/>
    <m/>
    <m/>
    <s v="Consigned"/>
    <m/>
    <x v="0"/>
    <x v="18"/>
    <m/>
    <m/>
    <m/>
    <m/>
    <m/>
    <m/>
    <m/>
    <m/>
    <m/>
  </r>
  <r>
    <s v="ASIC-00892"/>
    <s v="IC-00892"/>
    <s v="Y"/>
    <s v="QianHui Khoo"/>
    <s v="IC, CROSSPOINT SWITCH, 120X120, 12.5GBPS"/>
    <s v="ANALOG SIGNAL CHAIN"/>
    <s v="ARISTA NETWORKS INC."/>
    <s v="MACOMTESOL"/>
    <s v="M21601G-12"/>
    <n v="30"/>
    <n v="1"/>
    <n v="1"/>
    <m/>
    <s v="PO"/>
    <m/>
    <n v="80"/>
    <n v="0"/>
    <n v="0"/>
    <n v="80"/>
    <n v="80"/>
    <n v="0"/>
    <n v="0"/>
    <n v="0"/>
    <n v="80"/>
    <s v="No demand"/>
    <n v="1.0000000000000001E-5"/>
    <n v="1.0000000000000001E-5"/>
    <n v="0"/>
    <m/>
    <m/>
    <m/>
    <x v="862"/>
    <m/>
    <m/>
    <m/>
    <m/>
    <s v="Consigned"/>
    <m/>
    <x v="0"/>
    <x v="18"/>
    <m/>
    <m/>
    <m/>
    <m/>
    <m/>
    <m/>
    <m/>
    <m/>
    <m/>
  </r>
  <r>
    <s v="ASIC-00912"/>
    <s v="IC-00912"/>
    <s v="Y"/>
    <s v="QianHui Khoo"/>
    <s v="IC, CROSSPOINT SWITCH, 160X160, 12.5GBPS"/>
    <s v="TIMING IC"/>
    <s v="ARISTA NETWORKS INC."/>
    <s v="MACOMTESOL"/>
    <s v="M21605G-12"/>
    <n v="30"/>
    <n v="1"/>
    <n v="-689"/>
    <m/>
    <s v="PO"/>
    <m/>
    <n v="679"/>
    <n v="264"/>
    <n v="204"/>
    <n v="943"/>
    <n v="1147"/>
    <n v="690"/>
    <n v="300"/>
    <n v="275"/>
    <n v="157"/>
    <s v="Can cover demand"/>
    <n v="1.0000000000000001E-5"/>
    <n v="1.0000000000000001E-5"/>
    <n v="0"/>
    <m/>
    <m/>
    <m/>
    <x v="862"/>
    <m/>
    <m/>
    <m/>
    <m/>
    <s v="Consigned"/>
    <m/>
    <x v="0"/>
    <x v="18"/>
    <m/>
    <m/>
    <m/>
    <m/>
    <m/>
    <m/>
    <m/>
    <m/>
    <m/>
  </r>
  <r>
    <s v="ASIC-00947"/>
    <s v="IC-00947"/>
    <s v="Y"/>
    <s v="QianHui Khoo"/>
    <s v="IC, FPGA, VIRTEX ULTRASCALE+, 1879920 CE"/>
    <s v="ANALOG SIGNAL CHAIN"/>
    <s v="ARISTA NETWORKS INC."/>
    <s v="XILINX"/>
    <s v="XCVU9P-3FLGB2104E"/>
    <n v="14"/>
    <n v="1"/>
    <n v="-90"/>
    <m/>
    <s v="PO"/>
    <m/>
    <n v="128"/>
    <n v="22"/>
    <n v="0"/>
    <n v="150"/>
    <n v="150"/>
    <n v="91"/>
    <n v="57"/>
    <n v="51"/>
    <n v="2"/>
    <s v="Can cover demand"/>
    <n v="1.0000000000000001E-5"/>
    <n v="1.0000000000000001E-5"/>
    <n v="0"/>
    <m/>
    <m/>
    <m/>
    <x v="862"/>
    <m/>
    <m/>
    <m/>
    <m/>
    <s v="Consigned"/>
    <m/>
    <x v="0"/>
    <x v="18"/>
    <m/>
    <m/>
    <m/>
    <m/>
    <m/>
    <m/>
    <m/>
    <m/>
    <m/>
  </r>
  <r>
    <s v="ASIC-00956"/>
    <s v="IC-00956"/>
    <s v="Y"/>
    <s v="QianHui Khoo"/>
    <s v="IC, FPGA, VIRTEX ULTRASCALE, 1724100 CEL"/>
    <s v="TIMING IC"/>
    <s v="ARISTA NETWORKS INC."/>
    <s v="XILINX"/>
    <s v="XCVU7P-2FLVB2104E"/>
    <n v="14"/>
    <n v="1"/>
    <n v="-686"/>
    <m/>
    <s v="PO"/>
    <m/>
    <n v="438"/>
    <n v="152"/>
    <n v="0"/>
    <n v="590"/>
    <n v="590"/>
    <n v="687"/>
    <n v="213"/>
    <n v="199"/>
    <n v="-310"/>
    <s v="Cannot cover demand"/>
    <n v="1.0000000000000001E-5"/>
    <n v="1.0000000000000001E-5"/>
    <n v="0"/>
    <m/>
    <m/>
    <m/>
    <x v="862"/>
    <m/>
    <m/>
    <m/>
    <m/>
    <s v="Consigned"/>
    <m/>
    <x v="0"/>
    <x v="18"/>
    <m/>
    <m/>
    <m/>
    <m/>
    <m/>
    <m/>
    <m/>
    <m/>
    <m/>
  </r>
  <r>
    <s v="ASOSC-00196"/>
    <s v="OSC-00196"/>
    <s v="Y"/>
    <s v="QianHui Khoo"/>
    <s v="OSC, RUBIDIUM ATOMIC CLOCK, SA.33M, AT E"/>
    <s v="FREQUENCY"/>
    <s v="ARISTA NETWORKS INC."/>
    <s v="MICROSEMI"/>
    <s v="090-44330-32"/>
    <n v="20"/>
    <n v="1"/>
    <n v="-49"/>
    <m/>
    <s v="PO"/>
    <m/>
    <n v="0"/>
    <n v="82"/>
    <n v="0"/>
    <n v="82"/>
    <n v="82"/>
    <n v="50"/>
    <n v="0"/>
    <n v="0"/>
    <n v="32"/>
    <s v="Can cover demand"/>
    <n v="1.0000000000000001E-5"/>
    <n v="1.0000000000000001E-5"/>
    <n v="0"/>
    <m/>
    <m/>
    <m/>
    <x v="862"/>
    <m/>
    <m/>
    <m/>
    <m/>
    <s v="Consigned"/>
    <m/>
    <x v="0"/>
    <x v="18"/>
    <m/>
    <m/>
    <m/>
    <m/>
    <m/>
    <m/>
    <m/>
    <m/>
    <m/>
  </r>
  <r>
    <s v="ASPRG-00025-04"/>
    <s v="PRG-00025-04"/>
    <s v="N"/>
    <s v="CHIEHTING TEH"/>
    <s v="PRG 1RU BODEGA SPI FLASH ABOOT 2.0."/>
    <s v="PROG LOGIC"/>
    <s v="AVNET INC."/>
    <s v="AVNET"/>
    <s v="PRG-00025-04"/>
    <n v="16"/>
    <n v="750"/>
    <n v="481"/>
    <m/>
    <s v="Delivery"/>
    <m/>
    <n v="660"/>
    <n v="0"/>
    <n v="0"/>
    <n v="660"/>
    <n v="660"/>
    <n v="269"/>
    <n v="0"/>
    <n v="0"/>
    <n v="391"/>
    <s v="Can cover demand"/>
    <n v="1.23"/>
    <m/>
    <n v="-1.23"/>
    <m/>
    <m/>
    <m/>
    <x v="866"/>
    <s v="Future  $1.20000 (50%) / Avnet  $1.26000 (50%) / Avnet  $2.97000 (0%)"/>
    <s v="480 / 750 / 750"/>
    <s v="8 / 13 / 18"/>
    <m/>
    <s v="1/23 MB: Changed PIC from Lisa R to John."/>
    <m/>
    <x v="0"/>
    <x v="6"/>
    <m/>
    <m/>
    <m/>
    <m/>
    <m/>
    <m/>
    <m/>
    <m/>
    <m/>
  </r>
  <r>
    <s v="ASPRG-00028-01"/>
    <s v="PRG-00028-01"/>
    <s v="N"/>
    <s v="Joalin Chee"/>
    <s v="PRG,1RU,BODEGA,SANTA ROSA CLOCK GENERATO"/>
    <s v="PROG LOGIC"/>
    <s v="ARROW ELECTRONICS ASIA (S) PTE. LTD"/>
    <s v="SILICONLAB"/>
    <s v="SI5338P-A01574-GMR"/>
    <n v="13"/>
    <n v="2500"/>
    <n v="2211"/>
    <m/>
    <s v="Delivery"/>
    <m/>
    <n v="713"/>
    <n v="0"/>
    <n v="0"/>
    <n v="713"/>
    <n v="713"/>
    <n v="289"/>
    <n v="0"/>
    <n v="0"/>
    <n v="424"/>
    <s v="Can cover demand"/>
    <n v="7.6"/>
    <m/>
    <n v="-7.6"/>
    <m/>
    <m/>
    <m/>
    <x v="867"/>
    <s v="Si Labs  $7.60000 (100%)"/>
    <n v="300"/>
    <n v="12"/>
    <s v="SI5338P-B01574-GMR/Si Labs"/>
    <s v="1/23 MB: Changed PIC from Lisa R to John. 1/17 JM: PO Based."/>
    <m/>
    <x v="0"/>
    <x v="6"/>
    <m/>
    <m/>
    <m/>
    <m/>
    <m/>
    <m/>
    <m/>
    <m/>
    <m/>
  </r>
  <r>
    <s v="ASPRG-00034-01"/>
    <s v="PRG-00034-01"/>
    <s v="N"/>
    <s v="HuiLing Lau"/>
    <s v="PRG 1RU BODEGA CLOCK GENERATOR USE IN3"/>
    <s v="PROG LOGIC"/>
    <s v="ARROW ELECTRONICS ASIA (S) PTE. LTD"/>
    <s v="SILICONLAB"/>
    <s v="SI5338P-B01804-GM"/>
    <n v="13"/>
    <n v="75"/>
    <n v="-199"/>
    <m/>
    <s v="Delivery"/>
    <m/>
    <n v="296"/>
    <n v="0"/>
    <n v="0"/>
    <n v="296"/>
    <n v="296"/>
    <n v="274"/>
    <n v="0"/>
    <n v="0"/>
    <n v="22"/>
    <s v="Can cover demand"/>
    <n v="7.6"/>
    <m/>
    <n v="-7.6"/>
    <m/>
    <m/>
    <m/>
    <x v="867"/>
    <s v="Si Labs  $7.60000 (100%)"/>
    <n v="300"/>
    <n v="12"/>
    <s v="SI5338P-B01574-GMR/Si Labs"/>
    <s v="1/23 MB: Changed PIC from Lisa R to John. 1/17 JM: PO Based."/>
    <m/>
    <x v="0"/>
    <x v="6"/>
    <m/>
    <m/>
    <m/>
    <m/>
    <m/>
    <m/>
    <m/>
    <m/>
    <m/>
  </r>
  <r>
    <s v="ASPRG-00038-04"/>
    <s v="PRG-00038-04"/>
    <s v="N"/>
    <s v="CHIEHTING TEH"/>
    <s v="MEM PRG ABOOT GLADDEN BASD V3.0.0 SOIC16"/>
    <s v="PROG LOGIC"/>
    <s v="AVNET INC."/>
    <s v="FUTURE"/>
    <s v="PRG-00038-04"/>
    <n v="13"/>
    <n v="220"/>
    <n v="-211"/>
    <m/>
    <s v="Delivery"/>
    <m/>
    <n v="0"/>
    <n v="0"/>
    <n v="0"/>
    <n v="0"/>
    <n v="0"/>
    <n v="431"/>
    <n v="228"/>
    <n v="228"/>
    <n v="-659"/>
    <s v="Cannot cover demand"/>
    <n v="0.97"/>
    <m/>
    <n v="-0.97"/>
    <m/>
    <m/>
    <m/>
    <x v="540"/>
    <s v="Future  $0.95000 (100%) / Avnet  $1.12000 (0%) / Avnet  $2.90000 (0%)"/>
    <s v="44 / 750 / 750"/>
    <s v="4 / 13 / 18"/>
    <m/>
    <s v="1/23 MB: Changed PIC from Lisa R to John."/>
    <m/>
    <x v="0"/>
    <x v="6"/>
    <m/>
    <m/>
    <m/>
    <m/>
    <m/>
    <m/>
    <m/>
    <m/>
    <m/>
  </r>
  <r>
    <s v="ASPRG-00039-01"/>
    <s v="PRG-00039-01"/>
    <s v="N"/>
    <s v="Joalin Chee"/>
    <s v="MEM PRG GBE GLADDEN BASED V1.0.0 SOIC08"/>
    <s v="PROG LOGIC"/>
    <s v="AVNET INC."/>
    <s v="AVNET"/>
    <s v="PRG-00039-01"/>
    <n v="10"/>
    <n v="750"/>
    <n v="319"/>
    <m/>
    <s v="Delivery"/>
    <m/>
    <n v="177"/>
    <n v="750"/>
    <n v="0"/>
    <n v="927"/>
    <n v="927"/>
    <n v="431"/>
    <n v="228"/>
    <n v="228"/>
    <n v="-482"/>
    <s v="Cannot cover demand"/>
    <n v="0.87"/>
    <m/>
    <n v="-0.87"/>
    <m/>
    <m/>
    <m/>
    <x v="868"/>
    <s v="Avnet  $0.87000 (100%)"/>
    <n v="750"/>
    <n v="15"/>
    <m/>
    <s v="1/23 MB: Changed PIC from Lisa R to John."/>
    <m/>
    <x v="0"/>
    <x v="6"/>
    <m/>
    <m/>
    <m/>
    <m/>
    <m/>
    <m/>
    <m/>
    <m/>
    <m/>
  </r>
  <r>
    <s v="ASPRG-00049-01"/>
    <s v="PRG-00049-01"/>
    <s v="N"/>
    <s v="Joalin Chee"/>
    <s v="PROG, CROW, ABOOT"/>
    <s v="PROG LOGIC"/>
    <s v="AVNET INC."/>
    <s v="AVNET"/>
    <s v="PRG-00049-01"/>
    <n v="15"/>
    <n v="750"/>
    <n v="-14970"/>
    <m/>
    <s v="Delivery"/>
    <m/>
    <n v="4181"/>
    <n v="11940"/>
    <n v="480"/>
    <n v="16121"/>
    <n v="16601"/>
    <n v="15720"/>
    <n v="885"/>
    <n v="825"/>
    <n v="-12424"/>
    <s v="Cannot cover demand"/>
    <n v="1.264"/>
    <m/>
    <n v="-1.264"/>
    <m/>
    <m/>
    <m/>
    <x v="869"/>
    <s v="Future  $1.20000 (80%) / Avnet  $1.32000 (20%)"/>
    <s v="480 / 750"/>
    <s v="8 / 13"/>
    <m/>
    <s v="1/23 MB: Changed PIC from Lisa R to John."/>
    <m/>
    <x v="0"/>
    <x v="6"/>
    <m/>
    <m/>
    <m/>
    <m/>
    <m/>
    <m/>
    <m/>
    <m/>
    <m/>
  </r>
  <r>
    <s v="ASPRG-00054-02"/>
    <s v="PRG-00054-02"/>
    <s v="N"/>
    <s v="Joalin Chee"/>
    <s v="REV A0,PRG,ABOOT 6.0.3 CROW,STEPPE EAGLE"/>
    <s v="PROG LOGIC"/>
    <s v="AVNET INC."/>
    <s v="AVNET"/>
    <s v="PRG-00054-02"/>
    <n v="13"/>
    <n v="750"/>
    <n v="-37018"/>
    <m/>
    <s v="Delivery"/>
    <m/>
    <n v="15264"/>
    <n v="27990"/>
    <n v="2880"/>
    <n v="43254"/>
    <n v="46134"/>
    <n v="37768"/>
    <n v="20596"/>
    <n v="18801"/>
    <n v="-43100"/>
    <s v="Cannot cover demand"/>
    <n v="1.5649999999999999"/>
    <m/>
    <n v="-1.5649999999999999"/>
    <m/>
    <m/>
    <m/>
    <x v="870"/>
    <s v="Future  $1.55000 (50%) / Avnet  $1.58000 (50%) / Avnet  $1.65000 (0%)"/>
    <s v="480 / 750 / 750"/>
    <s v="8 / 7 / 18"/>
    <m/>
    <s v="1/23 MB: Changed PIC from Lisa R to John."/>
    <m/>
    <x v="0"/>
    <x v="6"/>
    <m/>
    <m/>
    <m/>
    <m/>
    <m/>
    <m/>
    <m/>
    <m/>
    <m/>
  </r>
  <r>
    <s v="ASPRG-00054-03"/>
    <s v="PRG-00054-03"/>
    <s v="N"/>
    <s v="CHEW HO CHUN"/>
    <s v="PRG, ABOOT FOR CROW WITH STEPPE EAGLE, A"/>
    <s v="PROG LOGIC"/>
    <s v="AVNET INC."/>
    <s v="AVNET"/>
    <s v="PRG-00054-03_MICRON"/>
    <n v="13"/>
    <n v="750"/>
    <n v="485"/>
    <m/>
    <s v="Delivery"/>
    <m/>
    <n v="690"/>
    <n v="0"/>
    <n v="0"/>
    <n v="690"/>
    <n v="690"/>
    <n v="265"/>
    <n v="0"/>
    <n v="0"/>
    <n v="425"/>
    <s v="Can cover demand"/>
    <n v="1.44"/>
    <m/>
    <n v="-1.44"/>
    <m/>
    <m/>
    <m/>
    <x v="871"/>
    <s v="Avnet  $1.44000 (100%)"/>
    <n v="750"/>
    <n v="7"/>
    <m/>
    <s v="1/23 MB: Changed PIC from Lisa R to John."/>
    <m/>
    <x v="0"/>
    <x v="6"/>
    <m/>
    <m/>
    <m/>
    <m/>
    <m/>
    <m/>
    <m/>
    <m/>
    <m/>
  </r>
  <r>
    <s v="ASPRG-00055-01"/>
    <s v="PRG-00055-01"/>
    <s v="N"/>
    <s v="Joalin Chee"/>
    <s v="PRG, ABOOT FOR OLD FAITHFUL"/>
    <s v="PROG LOGIC"/>
    <s v="AVNET INC."/>
    <s v="AVNET"/>
    <s v="PRG-00055-01"/>
    <n v="13"/>
    <n v="750"/>
    <n v="-227"/>
    <m/>
    <s v="Delivery"/>
    <m/>
    <n v="749"/>
    <n v="480"/>
    <n v="0"/>
    <n v="1229"/>
    <n v="1229"/>
    <n v="977"/>
    <n v="932"/>
    <n v="955"/>
    <n v="-1160"/>
    <s v="Cannot cover demand"/>
    <n v="1.5649999999999999"/>
    <m/>
    <n v="-1.5649999999999999"/>
    <m/>
    <m/>
    <m/>
    <x v="870"/>
    <s v="Future  $1.55000 (50%) / Avnet  $1.58000 (50%)"/>
    <s v="480 / 750"/>
    <s v="8 / 7"/>
    <m/>
    <s v="1/23 MB: Changed PIC from Lisa R to John."/>
    <m/>
    <x v="0"/>
    <x v="6"/>
    <m/>
    <m/>
    <m/>
    <m/>
    <m/>
    <m/>
    <m/>
    <m/>
    <m/>
  </r>
  <r>
    <s v="ASPRG-00057-03"/>
    <s v="PRG-00057-03"/>
    <s v="N"/>
    <s v="Joalin Chee"/>
    <s v="MENDOCINO SPI FLASH PROGRAMMED, FPGA, 0X"/>
    <s v="PROG LOGIC"/>
    <s v="AVNET INC."/>
    <s v="AVNET"/>
    <s v="PRG-00057-03"/>
    <n v="15"/>
    <n v="750"/>
    <n v="-4093"/>
    <m/>
    <s v="Delivery"/>
    <m/>
    <n v="5926"/>
    <n v="0"/>
    <n v="0"/>
    <n v="5926"/>
    <n v="5926"/>
    <n v="4843"/>
    <n v="3312"/>
    <n v="2401"/>
    <n v="-2229"/>
    <s v="Cannot cover demand"/>
    <n v="1.236"/>
    <m/>
    <n v="-1.236"/>
    <m/>
    <m/>
    <m/>
    <x v="872"/>
    <s v="Future  $1.20000 (70%) / Avnet  $1.32000 (30%)"/>
    <s v="480 / 750"/>
    <s v="8 / 13"/>
    <m/>
    <s v="1/23 MB: Changed PIC from Lisa R to John."/>
    <m/>
    <x v="0"/>
    <x v="6"/>
    <m/>
    <m/>
    <m/>
    <m/>
    <m/>
    <m/>
    <m/>
    <m/>
    <m/>
  </r>
  <r>
    <s v="ASPRG-00059-01"/>
    <s v="PRG-00059-01"/>
    <s v="N"/>
    <s v="CHEW HO CHUN"/>
    <s v="IC, MEM, FLASH, 64MBIT, 104MHZ, SOIC-8,"/>
    <s v="PROG LOGIC"/>
    <s v="ARROW ELECTRONICS, INC."/>
    <s v="ARROWELEC"/>
    <s v="PRG-00059-01"/>
    <n v="14"/>
    <n v="100"/>
    <n v="-702"/>
    <m/>
    <s v="Delivery"/>
    <m/>
    <n v="711"/>
    <n v="400"/>
    <n v="100"/>
    <n v="1111"/>
    <n v="1211"/>
    <n v="802"/>
    <n v="387"/>
    <n v="362"/>
    <n v="-478"/>
    <s v="Cannot cover demand"/>
    <n v="3.4649000000000001"/>
    <m/>
    <n v="-3.4649000000000001"/>
    <m/>
    <m/>
    <m/>
    <x v="873"/>
    <s v="Arrow  $3.46490 (100%)"/>
    <n v="90"/>
    <n v="13"/>
    <s v="W25Q64JVSSIM-101382-1070577"/>
    <s v="1/23 MB: Changed PIC from Lisa R to John. 1/17 JM: PO Based."/>
    <m/>
    <x v="0"/>
    <x v="6"/>
    <m/>
    <m/>
    <m/>
    <m/>
    <m/>
    <m/>
    <m/>
    <m/>
    <m/>
  </r>
  <r>
    <s v="ASPRG-00060-02"/>
    <s v="PRG-00060-02"/>
    <s v="N"/>
    <s v="Joalin Chee"/>
    <s v="PRG, BCM5718, GRACKEL V1.0"/>
    <s v="PROG LOGIC"/>
    <s v="AVNET INC."/>
    <s v="AVNET"/>
    <s v="PRG-00060-02"/>
    <n v="19"/>
    <n v="4000"/>
    <n v="4000"/>
    <m/>
    <s v="Delivery"/>
    <m/>
    <n v="23"/>
    <n v="0"/>
    <n v="0"/>
    <n v="23"/>
    <n v="23"/>
    <n v="0"/>
    <n v="0"/>
    <n v="0"/>
    <n v="23"/>
    <s v="No demand"/>
    <n v="1.01"/>
    <m/>
    <n v="-1.01"/>
    <m/>
    <m/>
    <m/>
    <x v="874"/>
    <s v="Avnet  $1.01000 (100%)"/>
    <n v="4000"/>
    <n v="16"/>
    <s v="AT45DB021E-SSHN2B-T"/>
    <s v="1/23 MB: Changed PIC from Lisa R to John."/>
    <m/>
    <x v="0"/>
    <x v="6"/>
    <m/>
    <m/>
    <m/>
    <m/>
    <m/>
    <m/>
    <m/>
    <m/>
    <m/>
  </r>
  <r>
    <s v="ASPRG-00060-03"/>
    <s v="PRG-00060-03"/>
    <s v="N"/>
    <s v="CHEW HO CHUN"/>
    <s v="PRG, BCM5718, GRACKEL V1.0"/>
    <s v="PROG LOGIC"/>
    <s v="AVNET INC."/>
    <s v="AVNET"/>
    <s v="PRG-00060-03"/>
    <n v="17"/>
    <n v="4000"/>
    <n v="3628"/>
    <m/>
    <s v="Delivery"/>
    <m/>
    <n v="4000"/>
    <n v="0"/>
    <n v="0"/>
    <n v="4000"/>
    <n v="4000"/>
    <n v="372"/>
    <n v="134"/>
    <n v="69"/>
    <n v="3494"/>
    <s v="Can cover demand"/>
    <n v="1.01"/>
    <m/>
    <n v="-1.01"/>
    <m/>
    <m/>
    <m/>
    <x v="874"/>
    <s v="Avnet  $1.01000 (100%) / Future  $0.80000 (0%)"/>
    <s v="4000 / 4000"/>
    <s v="16 / 8"/>
    <s v="AT45DB021E-SSHN2B-T /  AT45DB021E-SSHN2B-T"/>
    <s v="1/23 MB: Changed PIC from Lisa R to John."/>
    <m/>
    <x v="0"/>
    <x v="6"/>
    <m/>
    <m/>
    <m/>
    <m/>
    <m/>
    <m/>
    <m/>
    <m/>
    <m/>
  </r>
  <r>
    <s v="ASPRG-00061-02"/>
    <s v="PRG-00061-02"/>
    <s v="N"/>
    <s v="Joalin Chee"/>
    <s v="PRG, ABOOT FOR GRACKLE, ABOOT VERSION 2"/>
    <s v="PROG LOGIC"/>
    <s v="AVNET INC."/>
    <s v="AVNET"/>
    <s v="PRG-00061-02"/>
    <n v="9"/>
    <n v="750"/>
    <n v="378"/>
    <m/>
    <s v="Delivery"/>
    <m/>
    <n v="773"/>
    <n v="0"/>
    <n v="0"/>
    <n v="773"/>
    <n v="773"/>
    <n v="372"/>
    <n v="134"/>
    <n v="69"/>
    <n v="267"/>
    <s v="Can cover demand"/>
    <n v="1.6040000000000001"/>
    <m/>
    <n v="-1.6040000000000001"/>
    <m/>
    <m/>
    <m/>
    <x v="875"/>
    <s v="Future  $1.55000 (0%) / Avnet  $1.70000 (20%) / Avnet  $1.58000 (80%)"/>
    <s v="750 / 750 / 750"/>
    <s v="10 / 13 / 7"/>
    <m/>
    <s v="1/23 MB: Changed PIC from Lisa R to John."/>
    <m/>
    <x v="0"/>
    <x v="6"/>
    <m/>
    <m/>
    <m/>
    <m/>
    <m/>
    <m/>
    <m/>
    <m/>
    <m/>
  </r>
  <r>
    <s v="ASPRG-00063-01"/>
    <s v="PRG-00063-01"/>
    <s v="N"/>
    <s v="Joalin Chee"/>
    <s v="PRG, ROOK, ABOOT, PCH2X4"/>
    <s v="PROG LOGIC"/>
    <s v="AVNET INC."/>
    <s v="AVNET"/>
    <s v="PRG-00063-01"/>
    <n v="13"/>
    <n v="750"/>
    <n v="339"/>
    <m/>
    <s v="Delivery"/>
    <m/>
    <n v="10301"/>
    <n v="0"/>
    <n v="0"/>
    <n v="10301"/>
    <n v="10301"/>
    <n v="411"/>
    <n v="540"/>
    <n v="540"/>
    <n v="9350"/>
    <s v="Can cover demand"/>
    <n v="1.5649999999999999"/>
    <m/>
    <n v="-1.5649999999999999"/>
    <m/>
    <m/>
    <m/>
    <x v="870"/>
    <s v="Future  $1.55000 (50%) / Avnet  $1.58000 (50%) / Avnet  $1.56000 (0%)"/>
    <s v="480 / 750 / 750"/>
    <s v="8 / 7 / 13"/>
    <m/>
    <s v="1/23 MB: Changed PIC from Lisa R to John."/>
    <m/>
    <x v="0"/>
    <x v="6"/>
    <m/>
    <m/>
    <m/>
    <m/>
    <m/>
    <m/>
    <m/>
    <m/>
    <m/>
  </r>
  <r>
    <s v="ASPRG-00064-01"/>
    <s v="PRG-00064-01"/>
    <s v="N"/>
    <s v="Joalin Chee"/>
    <s v="PRG, ABOOT FOR GREAT FOUNTAIN"/>
    <s v="PROG LOGIC"/>
    <s v="AVNET INC."/>
    <s v="AVNET"/>
    <s v="PRG-00064-01"/>
    <n v="13"/>
    <n v="750"/>
    <n v="652"/>
    <m/>
    <s v="Delivery"/>
    <m/>
    <n v="446"/>
    <n v="0"/>
    <n v="0"/>
    <n v="446"/>
    <n v="446"/>
    <n v="98"/>
    <n v="0"/>
    <n v="0"/>
    <n v="348"/>
    <s v="Can cover demand"/>
    <n v="1.5649999999999999"/>
    <m/>
    <n v="-1.5649999999999999"/>
    <m/>
    <m/>
    <m/>
    <x v="870"/>
    <s v="Future  $1.55000 (50%) / Avnet  $1.70000 (0%) / Avnet  $1.58000 (50%)"/>
    <s v="480 / 750 / 750"/>
    <s v="10 / 13 / 7"/>
    <m/>
    <s v="1/23 MB: Changed PIC from Lisa R to John."/>
    <m/>
    <x v="0"/>
    <x v="6"/>
    <m/>
    <m/>
    <m/>
    <m/>
    <m/>
    <m/>
    <m/>
    <m/>
    <m/>
  </r>
  <r>
    <s v="ASPRG-00065-01"/>
    <s v="PRG-00065-01"/>
    <s v="N"/>
    <s v="Joalin Chee"/>
    <s v="PRG, ROOK, ABOOT, PCH8X1"/>
    <s v="PROG LOGIC"/>
    <s v="AVNET INC."/>
    <s v="AVNET"/>
    <s v="PRG-00065-01"/>
    <n v="13"/>
    <n v="750"/>
    <n v="425"/>
    <m/>
    <s v="Delivery"/>
    <m/>
    <n v="273"/>
    <n v="750"/>
    <n v="0"/>
    <n v="1023"/>
    <n v="1023"/>
    <n v="325"/>
    <n v="255"/>
    <n v="251"/>
    <n v="-307"/>
    <s v="Cannot cover demand"/>
    <n v="1.5649999999999999"/>
    <m/>
    <n v="-1.5649999999999999"/>
    <m/>
    <m/>
    <m/>
    <x v="870"/>
    <s v="Future  $1.55000 (50%) / Avnet  $1.70000 (0%) / Avnet  $1.58000 (50%)"/>
    <s v="480 / 750 / 750"/>
    <s v="8 / 13 / 7"/>
    <m/>
    <s v="1/23 MB: Changed PIC from Lisa R to John."/>
    <m/>
    <x v="0"/>
    <x v="6"/>
    <m/>
    <m/>
    <m/>
    <m/>
    <m/>
    <m/>
    <m/>
    <m/>
    <m/>
  </r>
  <r>
    <s v="ASPRG-00073-01"/>
    <s v="PRG-00073-01"/>
    <s v="N"/>
    <s v="Joalin Chee"/>
    <s v="PRG, MP2958A, BROADWELL VCCIN, 2-PHASE"/>
    <s v="PROG LOGIC"/>
    <s v="AVNET INC."/>
    <s v="MONOLITPWR"/>
    <s v="MP2958AGU-0069-Z"/>
    <n v="29"/>
    <n v="5000"/>
    <n v="2869"/>
    <m/>
    <s v="Delivery"/>
    <m/>
    <n v="7042"/>
    <n v="0"/>
    <n v="0"/>
    <n v="7042"/>
    <n v="7042"/>
    <n v="2131"/>
    <n v="1365"/>
    <n v="480"/>
    <n v="3546"/>
    <s v="Can cover demand"/>
    <n v="1.5"/>
    <m/>
    <n v="-1.5"/>
    <m/>
    <m/>
    <m/>
    <x v="209"/>
    <s v="Avnet  $1.50000 (100%)"/>
    <n v="5000"/>
    <n v="15"/>
    <s v="MP2958AGU-0069-Z/Monothilic Power"/>
    <s v="1/23 MB: Changed PIC from Lisa R to John."/>
    <m/>
    <x v="0"/>
    <x v="6"/>
    <m/>
    <m/>
    <m/>
    <m/>
    <m/>
    <m/>
    <m/>
    <m/>
    <m/>
  </r>
  <r>
    <s v="ASPRG-00074-01"/>
    <s v="PRG-00074-01"/>
    <s v="N"/>
    <s v="Joalin Chee"/>
    <s v="PRG, MP2958A, BROADWELL VDDQ, 1-PHASE"/>
    <s v="PROG LOGIC"/>
    <s v="AVNET INC."/>
    <s v="MONOLITPWR"/>
    <s v="MP2958AGU-0169-Z"/>
    <n v="29"/>
    <n v="2500"/>
    <n v="369"/>
    <m/>
    <s v="Delivery"/>
    <m/>
    <n v="2724"/>
    <n v="0"/>
    <n v="0"/>
    <n v="2724"/>
    <n v="2724"/>
    <n v="2131"/>
    <n v="1365"/>
    <n v="480"/>
    <n v="-772"/>
    <s v="Cannot cover demand"/>
    <n v="1.5"/>
    <m/>
    <n v="-1.5"/>
    <m/>
    <m/>
    <m/>
    <x v="209"/>
    <s v="Avnet  $1.50000 (100%)"/>
    <n v="5000"/>
    <n v="15"/>
    <s v="MP2958AGU-0069-Z/Monothilic Power"/>
    <s v="1/23 MB: Changed PIC from Lisa R to John."/>
    <m/>
    <x v="0"/>
    <x v="6"/>
    <m/>
    <m/>
    <m/>
    <m/>
    <m/>
    <m/>
    <m/>
    <m/>
    <m/>
  </r>
  <r>
    <s v="ASPRG-00076-01"/>
    <s v="PRG-00076-01"/>
    <s v="N"/>
    <s v="CHEW HO CHUN"/>
    <s v="PRG, TOFINO CONFIG EEPROM, MINERAL AND A"/>
    <s v="PROG LOGIC"/>
    <s v="AVNET INC."/>
    <s v="AVNET"/>
    <s v="PRG-00076-01"/>
    <n v="13"/>
    <n v="750"/>
    <n v="750"/>
    <m/>
    <s v="Delivery"/>
    <m/>
    <n v="1000"/>
    <n v="0"/>
    <n v="0"/>
    <n v="1000"/>
    <n v="1000"/>
    <n v="0"/>
    <n v="0"/>
    <n v="0"/>
    <n v="1000"/>
    <s v="No demand"/>
    <n v="1.55"/>
    <m/>
    <n v="-1.55"/>
    <m/>
    <m/>
    <m/>
    <x v="876"/>
    <s v="Avnet    $1.55000 (100%) / Avnet    $0.71000 (0%)"/>
    <s v="750 / 750"/>
    <s v="18 / 18"/>
    <s v="AT25512N-SH-B/MicroChip /    M95512-RMN6TP IPQ"/>
    <s v="1/23 MB: Changed PIC from Lisa R to John."/>
    <m/>
    <x v="0"/>
    <x v="6"/>
    <m/>
    <m/>
    <m/>
    <m/>
    <m/>
    <m/>
    <m/>
    <m/>
    <m/>
  </r>
  <r>
    <s v="ASPRG-00082-01"/>
    <s v="PRG-00082-01"/>
    <s v="N"/>
    <s v="Joalin Chee"/>
    <s v="BCM5720,DAWSON-ETHNET-CTRL, VER.01"/>
    <s v="PROG LOGIC"/>
    <s v="AVNET INC."/>
    <s v="AVNET"/>
    <s v="PRG-00082-01"/>
    <n v="15"/>
    <n v="4000"/>
    <n v="1927"/>
    <m/>
    <s v="Delivery"/>
    <m/>
    <n v="6562"/>
    <n v="0"/>
    <n v="0"/>
    <n v="6562"/>
    <n v="6562"/>
    <n v="2073"/>
    <n v="1320"/>
    <n v="435"/>
    <n v="3169"/>
    <s v="Can cover demand"/>
    <n v="0.83199999999999996"/>
    <m/>
    <n v="-0.83199999999999996"/>
    <m/>
    <m/>
    <m/>
    <x v="877"/>
    <s v="Future  $0.90000 (20%) / Avnet  $0.81000 (80%)"/>
    <s v="4000 / 4000"/>
    <s v="6 / 16"/>
    <m/>
    <s v="1/23 MB: Changed PIC from Lisa R to John."/>
    <m/>
    <x v="0"/>
    <x v="6"/>
    <m/>
    <m/>
    <m/>
    <m/>
    <m/>
    <m/>
    <m/>
    <m/>
    <m/>
  </r>
  <r>
    <s v="ASPRG-00083-01"/>
    <s v="PRG-00083-01"/>
    <s v="N"/>
    <s v="CHEW HO CHUN"/>
    <s v="PRG, OTTER LAKE SHIMM PCI CONFIG PROM"/>
    <s v="PROG LOGIC"/>
    <s v="AVNET INC."/>
    <s v="AVNET"/>
    <s v="PRG-00083-01"/>
    <n v="13"/>
    <n v="750"/>
    <n v="750"/>
    <m/>
    <s v="Delivery"/>
    <m/>
    <n v="750"/>
    <n v="0"/>
    <n v="0"/>
    <n v="750"/>
    <n v="750"/>
    <n v="0"/>
    <n v="0"/>
    <n v="0"/>
    <n v="750"/>
    <s v="No demand"/>
    <n v="2.25"/>
    <m/>
    <n v="-2.25"/>
    <m/>
    <m/>
    <m/>
    <x v="878"/>
    <s v="Avnet  $2.25000 (100%)"/>
    <n v="750"/>
    <n v="7"/>
    <s v="MT25QU256ABA8ESF-0SIT"/>
    <s v="1/23 MB: Changed PIC from Lisa R to John."/>
    <m/>
    <x v="0"/>
    <x v="6"/>
    <m/>
    <m/>
    <m/>
    <m/>
    <m/>
    <m/>
    <m/>
    <m/>
    <m/>
  </r>
  <r>
    <s v="ASPRG-00083-02"/>
    <s v="PRG-00083-02"/>
    <s v="N"/>
    <s v="CHEW HO CHUN"/>
    <s v="PRG, OTTER LAKE SHIMM PCI CONFIG PROM"/>
    <s v="PROG LOGIC"/>
    <s v="AVNET INC."/>
    <s v="AVNET"/>
    <s v="PRG-00083-02"/>
    <n v="14"/>
    <n v="750"/>
    <n v="700"/>
    <m/>
    <s v="Delivery"/>
    <m/>
    <n v="0"/>
    <n v="0"/>
    <n v="0"/>
    <n v="0"/>
    <n v="0"/>
    <n v="50"/>
    <n v="0"/>
    <n v="0"/>
    <n v="-50"/>
    <s v="Cannot cover demand"/>
    <n v="2.25"/>
    <m/>
    <n v="-2.25"/>
    <m/>
    <m/>
    <m/>
    <x v="878"/>
    <s v="Avnet  $2.25000 (100%)"/>
    <n v="750"/>
    <n v="7"/>
    <s v="MT25QU256ABA8ESF-0SIT"/>
    <s v="1/23 MB: Changed PIC from Lisa R to John."/>
    <m/>
    <x v="0"/>
    <x v="6"/>
    <m/>
    <m/>
    <m/>
    <m/>
    <m/>
    <m/>
    <m/>
    <m/>
    <m/>
  </r>
  <r>
    <s v="ASPRG-00085-02"/>
    <s v="PRG-00085-02"/>
    <s v="N"/>
    <s v="CHEW HO CHUN"/>
    <s v="WOODPECKER, ABOOT FOR 2&amp;4CORE"/>
    <s v="PROG LOGIC"/>
    <s v="FUTURE ELECTRONICS"/>
    <s v="FUTURE"/>
    <s v="PRG-00085-02F"/>
    <n v="15"/>
    <n v="570"/>
    <n v="570"/>
    <m/>
    <s v="Delivery"/>
    <m/>
    <n v="0"/>
    <n v="0"/>
    <n v="0"/>
    <n v="0"/>
    <n v="0"/>
    <n v="0"/>
    <n v="0"/>
    <n v="295"/>
    <n v="0"/>
    <s v="No demand"/>
    <n v="1.69"/>
    <m/>
    <n v="-1.69"/>
    <m/>
    <m/>
    <m/>
    <x v="57"/>
    <s v="Future  $1.69000 (100%)"/>
    <n v="570"/>
    <n v="10"/>
    <s v="MX25U12835FZNI-10G"/>
    <s v="1/23 MB: Changed PIC from Lisa R to John."/>
    <m/>
    <x v="0"/>
    <x v="6"/>
    <m/>
    <m/>
    <m/>
    <m/>
    <m/>
    <m/>
    <m/>
    <m/>
    <m/>
  </r>
  <r>
    <s v="ASPRG-00085-03"/>
    <s v="PRG-00085-03"/>
    <s v="N"/>
    <s v="CHEW HO CHUN"/>
    <s v="PRG, ABOOT 9-9.0.1-11845100, WOODPECKER"/>
    <s v="PROG LOGIC"/>
    <s v="FUTURE ELECTRONICS"/>
    <s v="FUTURE"/>
    <s v="PRG-00085-03F"/>
    <n v="11"/>
    <n v="570"/>
    <n v="-5414"/>
    <m/>
    <s v="Delivery"/>
    <m/>
    <n v="3392"/>
    <n v="3990"/>
    <n v="0"/>
    <n v="7382"/>
    <n v="7382"/>
    <n v="5984"/>
    <n v="4004"/>
    <n v="4489"/>
    <n v="-6596"/>
    <s v="Cannot cover demand"/>
    <n v="1.72"/>
    <m/>
    <n v="-1.72"/>
    <m/>
    <m/>
    <m/>
    <x v="879"/>
    <s v="Future  $1.69000 (70%) / Avenet  $1.79000 (30%)"/>
    <s v="570 / 750"/>
    <s v="10 / 13"/>
    <s v="MX25U12835FZNI-10G /  MX25U12835FZNI-10G"/>
    <s v="1/23 MB: Changed PIC from Lisa R to John."/>
    <m/>
    <x v="0"/>
    <x v="6"/>
    <m/>
    <m/>
    <m/>
    <m/>
    <m/>
    <m/>
    <m/>
    <m/>
    <m/>
  </r>
  <r>
    <s v="ASPRG-00086-02"/>
    <s v="PRG-00086-02"/>
    <s v="N"/>
    <s v="Joalin Chee"/>
    <s v="BMC, SPI FLASH"/>
    <s v="PROG LOGIC"/>
    <s v="AVNET INC."/>
    <s v="AVNET"/>
    <s v="PRG-00086-02"/>
    <n v="14"/>
    <n v="750"/>
    <n v="-3296"/>
    <m/>
    <s v="Delivery"/>
    <m/>
    <n v="2941"/>
    <n v="3000"/>
    <n v="1500"/>
    <n v="5941"/>
    <n v="7441"/>
    <n v="4046"/>
    <n v="2640"/>
    <n v="870"/>
    <n v="-3745"/>
    <s v="Cannot cover demand"/>
    <n v="1.94"/>
    <m/>
    <n v="-1.94"/>
    <m/>
    <m/>
    <m/>
    <x v="880"/>
    <s v="Avnet  $1.94000 (100%)"/>
    <n v="750"/>
    <n v="7"/>
    <s v="MT25QL256ABA1EW9-0SIT/Micron /MX25L25645GZ2I-08G"/>
    <s v="1/23 MB: Changed PIC from Lisa R to John."/>
    <m/>
    <x v="0"/>
    <x v="6"/>
    <m/>
    <m/>
    <m/>
    <m/>
    <m/>
    <m/>
    <m/>
    <m/>
    <m/>
  </r>
  <r>
    <s v="ASPRG-00087-02"/>
    <s v="PRG-00087-02"/>
    <s v="N"/>
    <s v="Joalin Chee"/>
    <s v="PRG, DAWSON, ABOOT, PCH2X4"/>
    <s v="PROG LOGIC"/>
    <s v="AVNET INC."/>
    <s v="AVNET"/>
    <s v="PRG-00087-02"/>
    <n v="16"/>
    <n v="750"/>
    <n v="-1273"/>
    <m/>
    <s v="Delivery"/>
    <m/>
    <n v="1189"/>
    <n v="1500"/>
    <n v="0"/>
    <n v="2689"/>
    <n v="2689"/>
    <n v="2023"/>
    <n v="1320"/>
    <n v="435"/>
    <n v="-2154"/>
    <s v="Cannot cover demand"/>
    <n v="1.5"/>
    <m/>
    <n v="-1.5"/>
    <m/>
    <m/>
    <m/>
    <x v="209"/>
    <s v="Future  $1.55000 (0%) / Avnet  $1.52000 (0%) / Avnet  $1.50000 (100%)"/>
    <s v="480 / 750 / 750"/>
    <s v="8 / 7 / 14"/>
    <m/>
    <s v="1/23 MB: Changed PIC from Lisa R to John."/>
    <m/>
    <x v="0"/>
    <x v="6"/>
    <m/>
    <m/>
    <m/>
    <m/>
    <m/>
    <m/>
    <m/>
    <m/>
    <m/>
  </r>
  <r>
    <s v="ASPRG-00088-02"/>
    <s v="PRG-00088-02"/>
    <s v="N"/>
    <s v="CHEW HO CHUN"/>
    <s v="PRG, OTTER LAKE ABOOT"/>
    <s v="PROG LOGIC"/>
    <s v="AVNET INC."/>
    <s v="AVNET"/>
    <s v="PRG-00088-02"/>
    <n v="13"/>
    <n v="750"/>
    <n v="700"/>
    <m/>
    <s v="Delivery"/>
    <m/>
    <n v="750"/>
    <n v="0"/>
    <n v="0"/>
    <n v="750"/>
    <n v="750"/>
    <n v="50"/>
    <n v="0"/>
    <n v="0"/>
    <n v="700"/>
    <s v="Can cover demand"/>
    <n v="1.5"/>
    <m/>
    <n v="-1.5"/>
    <m/>
    <m/>
    <m/>
    <x v="209"/>
    <s v="Avnet  $1.44000 (50%) / Avnet  $1.56000 (50%)"/>
    <s v="750 / 750"/>
    <s v="7 / 13"/>
    <m/>
    <s v="1/23 MB: Changed PIC from Lisa R to John."/>
    <m/>
    <x v="0"/>
    <x v="6"/>
    <m/>
    <m/>
    <m/>
    <m/>
    <m/>
    <m/>
    <m/>
    <m/>
    <m/>
  </r>
  <r>
    <s v="ASPRG-00091-01"/>
    <s v="PRG-00091-01"/>
    <s v="N"/>
    <s v="CHEW HO CHUN"/>
    <s v="PRG, MONTARA, ABOOT, NORCAL7-7.2.1, PCIE"/>
    <s v="PROG LOGIC"/>
    <s v="AVNET INC."/>
    <s v="AVNET"/>
    <s v="PRG-00091-01"/>
    <n v="19"/>
    <n v="750"/>
    <n v="684"/>
    <m/>
    <s v="Delivery"/>
    <m/>
    <n v="1269"/>
    <n v="0"/>
    <n v="0"/>
    <n v="1269"/>
    <n v="1269"/>
    <n v="66"/>
    <n v="45"/>
    <n v="45"/>
    <n v="1158"/>
    <s v="Can cover demand"/>
    <n v="1.56"/>
    <m/>
    <n v="-1.56"/>
    <m/>
    <m/>
    <m/>
    <x v="881"/>
    <s v="Avnet  $1.56000 (100%)"/>
    <n v="750"/>
    <n v="13"/>
    <m/>
    <s v="1/23 MB: Changed PIC from Lisa R to John."/>
    <m/>
    <x v="0"/>
    <x v="6"/>
    <m/>
    <m/>
    <m/>
    <m/>
    <m/>
    <m/>
    <m/>
    <m/>
    <m/>
  </r>
  <r>
    <s v="ASPRG-00095-01"/>
    <s v="PRG-00095-01"/>
    <s v="N"/>
    <s v="CHEW HO CHUN"/>
    <s v="PRG, SAVANNA, ISLANDS, FIRMWARE, POE MIC"/>
    <s v="PROG LOGIC"/>
    <s v="AVNET INC."/>
    <s v="AVNET"/>
    <s v="PRG-00095-01"/>
    <n v="16"/>
    <n v="750"/>
    <n v="-5315"/>
    <m/>
    <s v="Delivery"/>
    <m/>
    <n v="13580"/>
    <n v="0"/>
    <n v="0"/>
    <n v="13580"/>
    <n v="13580"/>
    <n v="6065"/>
    <n v="4554"/>
    <n v="4599"/>
    <n v="2961"/>
    <s v="Can cover demand"/>
    <n v="1.85"/>
    <m/>
    <n v="-1.85"/>
    <m/>
    <m/>
    <m/>
    <x v="143"/>
    <s v="Avnet  $1.85000 (100%)"/>
    <n v="750"/>
    <n v="13"/>
    <s v="STM32F100C8T6B"/>
    <s v="1/23 MB: Changed PIC from Lisa R to John."/>
    <m/>
    <x v="0"/>
    <x v="6"/>
    <m/>
    <m/>
    <m/>
    <m/>
    <m/>
    <m/>
    <m/>
    <m/>
    <m/>
  </r>
  <r>
    <s v="ASPRG-00096-01"/>
    <s v="PRG-00096-01"/>
    <s v="N"/>
    <s v="CHEW HO CHUN"/>
    <s v="PRG, ABOOT FOR NARWHAL WITH BROADWELL-DE"/>
    <s v="PROG LOGIC"/>
    <s v="AVNET INC."/>
    <s v="AVNET"/>
    <s v="PRG-00096-01_MACRONIX"/>
    <n v="16"/>
    <n v="750"/>
    <n v="708"/>
    <m/>
    <s v="Delivery"/>
    <m/>
    <n v="0"/>
    <n v="0"/>
    <n v="0"/>
    <n v="0"/>
    <n v="0"/>
    <n v="42"/>
    <n v="0"/>
    <n v="0"/>
    <n v="-42"/>
    <s v="Cannot cover demand"/>
    <n v="1.56"/>
    <m/>
    <n v="-1.56"/>
    <m/>
    <m/>
    <m/>
    <x v="881"/>
    <s v="Avnet  $1.56000 (100%)"/>
    <n v="750"/>
    <n v="13"/>
    <s v="MT25QU256ABA8ESF-0SIT"/>
    <s v="1/23 MB: Changed PIC from Lisa R to John."/>
    <m/>
    <x v="0"/>
    <x v="6"/>
    <m/>
    <m/>
    <m/>
    <m/>
    <m/>
    <m/>
    <m/>
    <m/>
    <m/>
  </r>
  <r>
    <s v="ASPRG-00098-01"/>
    <s v="PRG-00098-01"/>
    <s v="N"/>
    <s v="CHEW HO CHUN"/>
    <s v="PRG, NARWHAL, PCI CONFIG PROM"/>
    <s v="PROG LOGIC"/>
    <s v="AVNET INC."/>
    <s v="AVNET"/>
    <s v="PRG-00098-01_Micron"/>
    <n v="14"/>
    <n v="750"/>
    <n v="708"/>
    <m/>
    <s v="Delivery"/>
    <m/>
    <n v="0"/>
    <n v="0"/>
    <n v="0"/>
    <n v="0"/>
    <n v="0"/>
    <n v="42"/>
    <n v="0"/>
    <n v="0"/>
    <n v="-42"/>
    <s v="Cannot cover demand"/>
    <n v="2.25"/>
    <m/>
    <n v="-2.25"/>
    <m/>
    <m/>
    <m/>
    <x v="878"/>
    <s v="Avnet  $2.25000 (100%)"/>
    <n v="750"/>
    <n v="11"/>
    <s v="MT25QU256ABA8ESF-0SIT"/>
    <s v="1/23 MB: Changed PIC from Lisa R to John."/>
    <m/>
    <x v="0"/>
    <x v="6"/>
    <m/>
    <m/>
    <m/>
    <m/>
    <m/>
    <m/>
    <m/>
    <m/>
    <m/>
  </r>
  <r>
    <s v="ASPRG-00099-01"/>
    <s v="PRG-00099-01"/>
    <s v="N"/>
    <s v="CHEW HO CHUN"/>
    <s v="PRG, SAVANNA, ISLANDS, FIRMWARE, FPGA SC"/>
    <s v="PROG LOGIC"/>
    <s v="AVNET INC."/>
    <s v="AVNET"/>
    <s v="PRG-00099-01"/>
    <n v="13"/>
    <n v="750"/>
    <n v="-2142"/>
    <m/>
    <s v="Delivery"/>
    <m/>
    <n v="8776"/>
    <n v="0"/>
    <n v="0"/>
    <n v="8776"/>
    <n v="8776"/>
    <n v="2892"/>
    <n v="2289"/>
    <n v="2289"/>
    <n v="3595"/>
    <s v="Can cover demand"/>
    <n v="0.91"/>
    <m/>
    <n v="-0.91"/>
    <m/>
    <m/>
    <m/>
    <x v="882"/>
    <s v="Avnet  $0.91000 (100%)"/>
    <n v="750"/>
    <n v="13"/>
    <s v="MX25L3233FZNI-08G"/>
    <s v="1/23 MB: Changed PIC from Lisa R to John."/>
    <m/>
    <x v="0"/>
    <x v="6"/>
    <m/>
    <m/>
    <m/>
    <m/>
    <m/>
    <m/>
    <m/>
    <m/>
    <m/>
  </r>
  <r>
    <s v="ASPRG-00100-01"/>
    <s v="PRG-00100-01"/>
    <s v="N"/>
    <s v="CHEW HO CHUN"/>
    <s v="BCM5720,NARWHAL-ETHNET-CTRL, VER.01"/>
    <s v="PROG LOGIC"/>
    <s v="AVNET INC."/>
    <s v="AVNET"/>
    <s v="PRG-00100-01"/>
    <n v="16"/>
    <n v="4000"/>
    <n v="3958"/>
    <m/>
    <s v="Delivery"/>
    <m/>
    <n v="0"/>
    <n v="0"/>
    <n v="0"/>
    <n v="0"/>
    <n v="0"/>
    <n v="42"/>
    <n v="0"/>
    <n v="0"/>
    <n v="-42"/>
    <s v="Cannot cover demand"/>
    <n v="0.81"/>
    <m/>
    <n v="-0.81"/>
    <m/>
    <m/>
    <m/>
    <x v="883"/>
    <s v="Avnet  $0.81000 (100%)"/>
    <n v="4000"/>
    <n v="16"/>
    <s v="PRG-00100-01"/>
    <s v="1/23 MB: Changed PIC from Lisa R to John."/>
    <m/>
    <x v="0"/>
    <x v="6"/>
    <m/>
    <m/>
    <m/>
    <m/>
    <m/>
    <m/>
    <m/>
    <m/>
    <m/>
  </r>
  <r>
    <s v="ASPRG-00102-01"/>
    <s v="PRG-00102-01"/>
    <s v="N"/>
    <s v="CHEW HO CHUN"/>
    <s v="PRG, SAVANNA, BIRD ISLAND, FIRMWARE, FPG"/>
    <s v="PROG LOGIC"/>
    <s v="AVNET INC."/>
    <s v="AVNET"/>
    <s v="PRG-00102-01"/>
    <n v="17"/>
    <n v="750"/>
    <n v="-2423"/>
    <m/>
    <s v="Delivery"/>
    <m/>
    <n v="7563"/>
    <n v="2250"/>
    <n v="0"/>
    <n v="9813"/>
    <n v="9813"/>
    <n v="3173"/>
    <n v="2265"/>
    <n v="2310"/>
    <n v="2125"/>
    <s v="Can cover demand"/>
    <n v="0.91"/>
    <m/>
    <n v="-0.91"/>
    <m/>
    <m/>
    <m/>
    <x v="882"/>
    <s v="Avnet  $0.91000 (100%)"/>
    <n v="750"/>
    <n v="13"/>
    <s v="MX25L3233FZNI-08G"/>
    <s v="1/23 MB: Changed PIC from Lisa R to John."/>
    <m/>
    <x v="0"/>
    <x v="6"/>
    <m/>
    <m/>
    <m/>
    <m/>
    <m/>
    <m/>
    <m/>
    <m/>
    <m/>
  </r>
  <r>
    <s v="ASASY-00247-04"/>
    <s v="ASY-00247-04"/>
    <s v="N"/>
    <s v="TeikSoon Loh"/>
    <s v="ASY,BODEGA,RACK,REINFORCED EAR"/>
    <s v="METAL"/>
    <s v="VIASYSTEMS ASIA PACIFIC COMPANY"/>
    <s v="VIASYSTEMS"/>
    <s v="ASY-00247-04"/>
    <n v="11"/>
    <n v="250"/>
    <n v="-692"/>
    <m/>
    <s v="PO"/>
    <m/>
    <n v="856"/>
    <n v="0"/>
    <n v="0"/>
    <n v="856"/>
    <n v="856"/>
    <n v="942"/>
    <n v="0"/>
    <n v="0"/>
    <n v="-86"/>
    <s v="Cannot cover demand"/>
    <n v="5.0999999999999996"/>
    <m/>
    <n v="-5.0999999999999996"/>
    <m/>
    <m/>
    <m/>
    <x v="884"/>
    <s v="TTM $5.10000 (100%)"/>
    <n v="250"/>
    <n v="7"/>
    <m/>
    <m/>
    <m/>
    <x v="0"/>
    <x v="9"/>
    <m/>
    <m/>
    <m/>
    <m/>
    <m/>
    <m/>
    <m/>
    <m/>
    <m/>
  </r>
  <r>
    <s v="ASASY-00414-01"/>
    <s v="ASY-00414-01"/>
    <s v="N"/>
    <s v="TeikSoon Loh"/>
    <s v="ASY,RUBY,SSD,COMBO BRACKET"/>
    <s v="METAL"/>
    <s v="VIASYSTEMS ASIA PACIFIC COMPANY"/>
    <s v="VIASYSTEMS"/>
    <s v="ASY-00414-01"/>
    <n v="8"/>
    <n v="80"/>
    <n v="-37"/>
    <m/>
    <s v="PO"/>
    <m/>
    <n v="137"/>
    <n v="0"/>
    <n v="0"/>
    <n v="137"/>
    <n v="137"/>
    <n v="117"/>
    <n v="0"/>
    <n v="0"/>
    <n v="20"/>
    <s v="Can cover demand"/>
    <n v="8.19"/>
    <m/>
    <n v="-8.19"/>
    <m/>
    <m/>
    <m/>
    <x v="885"/>
    <s v="TTM $8.19000 (100%)"/>
    <n v="80"/>
    <n v="7"/>
    <m/>
    <m/>
    <m/>
    <x v="0"/>
    <x v="9"/>
    <m/>
    <m/>
    <m/>
    <m/>
    <m/>
    <m/>
    <m/>
    <m/>
    <m/>
  </r>
  <r>
    <s v="ASASY-00477-02"/>
    <s v="ASY-00477-02"/>
    <s v="N"/>
    <s v="TeikSoon Loh"/>
    <s v="ASY,SANTA ROSA,24P,CHASSIS,COVER SHEET M"/>
    <s v="METAL"/>
    <s v="VIASYSTEMS ASIA PACIFIC COMPANY"/>
    <s v="VIASYSTEMS"/>
    <s v="ASY-00477-02"/>
    <n v="11"/>
    <n v="80"/>
    <n v="-89"/>
    <m/>
    <s v="PO"/>
    <m/>
    <n v="127"/>
    <n v="0"/>
    <n v="0"/>
    <n v="127"/>
    <n v="127"/>
    <n v="169"/>
    <n v="0"/>
    <n v="0"/>
    <n v="-42"/>
    <s v="Cannot cover demand"/>
    <n v="23.64"/>
    <m/>
    <n v="-23.64"/>
    <m/>
    <m/>
    <m/>
    <x v="886"/>
    <s v="TTM $23.64000 (100%)"/>
    <n v="80"/>
    <n v="7"/>
    <m/>
    <m/>
    <m/>
    <x v="0"/>
    <x v="9"/>
    <m/>
    <m/>
    <m/>
    <m/>
    <m/>
    <m/>
    <m/>
    <m/>
    <m/>
  </r>
  <r>
    <s v="ASASY-00479-02"/>
    <s v="ASY-00479-02"/>
    <s v="N"/>
    <s v="TeikSoon Loh"/>
    <s v="ASY,SANTA ROSA,24P,CHASSIS,BASE SHEET ME"/>
    <s v="METAL"/>
    <s v="VIASYSTEMS ASIA PACIFIC COMPANY"/>
    <s v="VIASYSTEMS"/>
    <s v="ASY-00479-02"/>
    <n v="11"/>
    <n v="80"/>
    <n v="-89"/>
    <m/>
    <s v="PO"/>
    <m/>
    <n v="132"/>
    <n v="0"/>
    <n v="0"/>
    <n v="132"/>
    <n v="132"/>
    <n v="169"/>
    <n v="0"/>
    <n v="0"/>
    <n v="-37"/>
    <s v="Cannot cover demand"/>
    <n v="34.659999999999997"/>
    <m/>
    <n v="-34.659999999999997"/>
    <m/>
    <m/>
    <m/>
    <x v="887"/>
    <s v="TTM $34.66000 (100%)"/>
    <n v="80"/>
    <n v="7"/>
    <m/>
    <m/>
    <m/>
    <x v="0"/>
    <x v="9"/>
    <m/>
    <m/>
    <m/>
    <m/>
    <m/>
    <m/>
    <m/>
    <m/>
    <m/>
  </r>
  <r>
    <s v="ASASY-00486-03"/>
    <s v="ASY-00486-03"/>
    <s v="N"/>
    <s v="TeikSoon Loh"/>
    <s v="ASY,SANTA ROSA,52P,CHASSIS,BASE SHEET ME"/>
    <s v="METAL"/>
    <s v="VIASYSTEMS ASIA PACIFIC COMPANY"/>
    <s v="VIASYSTEMS"/>
    <s v="ASY-00486-03"/>
    <n v="11"/>
    <n v="80"/>
    <n v="-17"/>
    <m/>
    <s v="PO"/>
    <m/>
    <n v="72"/>
    <n v="0"/>
    <n v="0"/>
    <n v="72"/>
    <n v="72"/>
    <n v="97"/>
    <n v="0"/>
    <n v="0"/>
    <n v="-25"/>
    <s v="Cannot cover demand"/>
    <n v="35.49"/>
    <m/>
    <n v="-35.49"/>
    <m/>
    <m/>
    <m/>
    <x v="888"/>
    <s v="TTM $35.49000 (100%)"/>
    <n v="80"/>
    <n v="7"/>
    <m/>
    <m/>
    <m/>
    <x v="0"/>
    <x v="9"/>
    <m/>
    <m/>
    <m/>
    <m/>
    <m/>
    <m/>
    <m/>
    <m/>
    <m/>
  </r>
  <r>
    <s v="ASASY-00488-03"/>
    <s v="ASY-00488-03"/>
    <s v="N"/>
    <s v="TeikSoon Loh"/>
    <s v="ASY,SANTA ROSA,52P,CHASSIS,COVER SHEET M"/>
    <s v="METAL"/>
    <s v="VIASYSTEMS ASIA PACIFIC COMPANY"/>
    <s v="VIASYSTEMS"/>
    <s v="ASY-00488-03"/>
    <n v="11"/>
    <n v="80"/>
    <n v="-17"/>
    <m/>
    <s v="PO"/>
    <m/>
    <n v="89"/>
    <n v="0"/>
    <n v="0"/>
    <n v="89"/>
    <n v="89"/>
    <n v="97"/>
    <n v="0"/>
    <n v="0"/>
    <n v="-8"/>
    <s v="Cannot cover demand"/>
    <n v="23.24"/>
    <m/>
    <n v="-23.24"/>
    <m/>
    <m/>
    <m/>
    <x v="889"/>
    <s v="TTM $23.24000 (100%)"/>
    <n v="80"/>
    <n v="7"/>
    <m/>
    <m/>
    <m/>
    <x v="0"/>
    <x v="9"/>
    <m/>
    <m/>
    <m/>
    <m/>
    <m/>
    <m/>
    <m/>
    <m/>
    <m/>
  </r>
  <r>
    <s v="ASASY-00490-01"/>
    <s v="ASY-00490-01"/>
    <s v="N"/>
    <s v="TeikSoon Loh"/>
    <s v="ASY,SANTA ROSA,52P,CHASSIS,FRONT BAFFLE"/>
    <s v="METAL"/>
    <s v="VIASYSTEMS ASIA PACIFIC COMPANY"/>
    <s v="VIASYSTEMS"/>
    <s v="ASY-00490-01"/>
    <n v="8"/>
    <n v="200"/>
    <n v="-140"/>
    <m/>
    <s v="PO"/>
    <m/>
    <n v="340"/>
    <n v="0"/>
    <n v="0"/>
    <n v="340"/>
    <n v="340"/>
    <n v="340"/>
    <n v="0"/>
    <n v="0"/>
    <n v="0"/>
    <s v="Can cover demand"/>
    <n v="5.07"/>
    <m/>
    <n v="-5.07"/>
    <m/>
    <m/>
    <m/>
    <x v="242"/>
    <s v="TTM $5.07000 (100%)"/>
    <n v="200"/>
    <n v="7"/>
    <m/>
    <m/>
    <m/>
    <x v="0"/>
    <x v="9"/>
    <m/>
    <m/>
    <m/>
    <m/>
    <m/>
    <m/>
    <m/>
    <m/>
    <m/>
  </r>
  <r>
    <s v="ASASY-00569-02"/>
    <s v="ASY-00569-02"/>
    <s v="N"/>
    <s v="TeikSoon Loh"/>
    <s v="ASY,COTATI,CHASSIS,BASE SHEET METAL"/>
    <s v="METAL"/>
    <s v="VIASYSTEMS ASIA PACIFIC COMPANY"/>
    <s v="VIASYSTEMS"/>
    <s v="ASY-00569-02"/>
    <n v="11"/>
    <n v="80"/>
    <n v="-55"/>
    <m/>
    <s v="PO"/>
    <m/>
    <n v="173"/>
    <n v="0"/>
    <n v="0"/>
    <n v="173"/>
    <n v="173"/>
    <n v="135"/>
    <n v="0"/>
    <n v="0"/>
    <n v="38"/>
    <s v="Can cover demand"/>
    <n v="34.08"/>
    <m/>
    <n v="-34.08"/>
    <m/>
    <m/>
    <m/>
    <x v="890"/>
    <s v="TTM $34.08000 (100%)"/>
    <n v="80"/>
    <n v="7"/>
    <m/>
    <m/>
    <m/>
    <x v="0"/>
    <x v="9"/>
    <m/>
    <m/>
    <m/>
    <m/>
    <m/>
    <m/>
    <m/>
    <m/>
    <m/>
  </r>
  <r>
    <s v="ASASY-00570-03"/>
    <s v="ASY-00570-03"/>
    <s v="N"/>
    <s v="TeikSoon Loh"/>
    <s v="ASY,COTATI,CHASSIS,COVER SHEET METAL"/>
    <s v="METAL"/>
    <s v="VIASYSTEMS ASIA PACIFIC COMPANY"/>
    <s v="VIASYSTEMS"/>
    <s v="ASY-00570-03"/>
    <n v="11"/>
    <n v="80"/>
    <n v="-55"/>
    <m/>
    <s v="PO"/>
    <m/>
    <n v="172"/>
    <n v="0"/>
    <n v="0"/>
    <n v="172"/>
    <n v="172"/>
    <n v="135"/>
    <n v="0"/>
    <n v="0"/>
    <n v="37"/>
    <s v="Can cover demand"/>
    <n v="23.4"/>
    <m/>
    <n v="-23.4"/>
    <m/>
    <m/>
    <m/>
    <x v="891"/>
    <s v="TTM $23.40000 (100%)"/>
    <n v="80"/>
    <n v="7"/>
    <m/>
    <m/>
    <m/>
    <x v="0"/>
    <x v="9"/>
    <m/>
    <m/>
    <m/>
    <m/>
    <m/>
    <m/>
    <m/>
    <m/>
    <m/>
  </r>
  <r>
    <s v="ASASY-00868-09"/>
    <s v="ASY-00868-09"/>
    <s v="N"/>
    <s v="TeikSoon Loh"/>
    <s v="ASY,PT REYES,SCHOONER,CHASSIS,BASE SHEET"/>
    <s v="METAL"/>
    <s v="VIASYSTEMS ASIA PACIFIC COMPANY"/>
    <s v="VIASYSTEMS"/>
    <s v="ASY-00868-09"/>
    <n v="11"/>
    <n v="40"/>
    <n v="-136"/>
    <m/>
    <s v="PO"/>
    <m/>
    <n v="118"/>
    <n v="80"/>
    <n v="0"/>
    <n v="198"/>
    <n v="198"/>
    <n v="176"/>
    <n v="59"/>
    <n v="39"/>
    <n v="-37"/>
    <s v="Cannot cover demand"/>
    <n v="59.54"/>
    <m/>
    <n v="-59.54"/>
    <m/>
    <m/>
    <m/>
    <x v="892"/>
    <s v="TTM $59.54000 (100%)"/>
    <n v="40"/>
    <n v="7"/>
    <m/>
    <m/>
    <m/>
    <x v="0"/>
    <x v="9"/>
    <m/>
    <m/>
    <m/>
    <m/>
    <m/>
    <m/>
    <m/>
    <m/>
    <m/>
  </r>
  <r>
    <s v="ASASY-00870-08"/>
    <s v="ASY-00870-08"/>
    <s v="N"/>
    <s v="TeikSoon Loh"/>
    <s v="ASY,PT REYES,SCHOONER,CHASSIS,TRAY SHEET"/>
    <s v="METAL"/>
    <s v="VIASYSTEMS ASIA PACIFIC COMPANY"/>
    <s v="VIASYSTEMS"/>
    <s v="ASY-00870-08"/>
    <n v="11"/>
    <n v="40"/>
    <n v="-133"/>
    <m/>
    <s v="PO"/>
    <m/>
    <n v="89"/>
    <n v="120"/>
    <n v="0"/>
    <n v="209"/>
    <n v="209"/>
    <n v="173"/>
    <n v="59"/>
    <n v="39"/>
    <n v="-23"/>
    <s v="Cannot cover demand"/>
    <n v="40.090000000000003"/>
    <m/>
    <n v="-40.090000000000003"/>
    <m/>
    <m/>
    <m/>
    <x v="893"/>
    <s v="TTM $40.09000 (100%)"/>
    <n v="40"/>
    <n v="7"/>
    <m/>
    <m/>
    <m/>
    <x v="0"/>
    <x v="9"/>
    <m/>
    <m/>
    <m/>
    <m/>
    <m/>
    <m/>
    <m/>
    <m/>
    <m/>
  </r>
  <r>
    <s v="ASASY-00920-04"/>
    <s v="ASY-00920-04"/>
    <s v="N"/>
    <s v="SWEECHENG LIM"/>
    <s v="ASY,TOOLLESS,RACK EAR,KEYHOLE,2 POST,2U"/>
    <s v="METAL"/>
    <s v="CLOUD NETWORK TECHNOLOGY"/>
    <s v="FOXCONN"/>
    <s v="ASY-00920-04"/>
    <n v="15"/>
    <n v="1000"/>
    <n v="-1300"/>
    <m/>
    <s v="PO"/>
    <m/>
    <n v="11616"/>
    <n v="0"/>
    <n v="0"/>
    <n v="11616"/>
    <n v="11616"/>
    <n v="2300"/>
    <n v="1108"/>
    <n v="978"/>
    <n v="8208"/>
    <s v="Can cover demand"/>
    <n v="11.765700000000001"/>
    <m/>
    <n v="-11.765700000000001"/>
    <m/>
    <m/>
    <m/>
    <x v="894"/>
    <s v="FOXCONN SDN BHD $11.76570 (100%)"/>
    <n v="1000"/>
    <n v="8"/>
    <m/>
    <m/>
    <m/>
    <x v="0"/>
    <x v="9"/>
    <m/>
    <m/>
    <m/>
    <m/>
    <m/>
    <m/>
    <m/>
    <m/>
    <m/>
  </r>
  <r>
    <s v="ASASY-00921-03"/>
    <s v="ASY-00921-03"/>
    <s v="N"/>
    <s v="SWEECHENG LIM"/>
    <s v="ASY,TOOLLESS,RACK EAR,KEYHOLE,2 POST,1U"/>
    <s v="METAL"/>
    <s v="CLOUD NETWORK TECHNOLOGY"/>
    <s v="FOXCONN"/>
    <s v="ASY-00921-03"/>
    <n v="15"/>
    <n v="5000"/>
    <n v="-103800"/>
    <m/>
    <s v="PO"/>
    <m/>
    <n v="32632"/>
    <n v="80000"/>
    <n v="0"/>
    <n v="112632"/>
    <n v="112632"/>
    <n v="108800"/>
    <n v="33200"/>
    <n v="34000"/>
    <n v="-29368"/>
    <s v="Cannot cover demand"/>
    <n v="2.1545999999999998"/>
    <m/>
    <n v="-2.1545999999999998"/>
    <m/>
    <m/>
    <m/>
    <x v="895"/>
    <s v="FOXCONN SDN BHD $2.06220 (100%)"/>
    <n v="20000"/>
    <n v="8"/>
    <m/>
    <m/>
    <m/>
    <x v="0"/>
    <x v="9"/>
    <m/>
    <m/>
    <m/>
    <m/>
    <m/>
    <m/>
    <m/>
    <m/>
    <m/>
  </r>
  <r>
    <s v="ASASY-01054-05"/>
    <s v="ASY-01054-05"/>
    <s v="N"/>
    <s v="TeikSoon Loh"/>
    <s v="ASY,MARIN,CLEARLAKE,CHASSIS,BASE SHEET M"/>
    <s v="METAL"/>
    <s v="TREND TECHNOLOGIES MALAYSIA"/>
    <s v="TRENDPLSTS"/>
    <s v="ASY-01054-05"/>
    <n v="11"/>
    <n v="1000"/>
    <n v="-14092"/>
    <m/>
    <s v="PO"/>
    <m/>
    <n v="2902"/>
    <n v="9019"/>
    <n v="0"/>
    <n v="11921"/>
    <n v="11921"/>
    <n v="15092"/>
    <n v="66"/>
    <n v="66"/>
    <n v="-3237"/>
    <s v="Cannot cover demand"/>
    <n v="25.797999999999998"/>
    <m/>
    <n v="-25.797999999999998"/>
    <m/>
    <m/>
    <m/>
    <x v="896"/>
    <s v="TTM $36.34000 (30%) / Trend Johor $21.28000 (70%)"/>
    <s v="80 / 1000"/>
    <s v="7  / 8"/>
    <m/>
    <m/>
    <s v="ST  / T"/>
    <x v="0"/>
    <x v="9"/>
    <m/>
    <m/>
    <m/>
    <m/>
    <m/>
    <m/>
    <m/>
    <m/>
    <m/>
  </r>
  <r>
    <s v="ASASY-01058-02"/>
    <s v="ASY-01058-02"/>
    <s v="N"/>
    <s v="TeikSoon Loh"/>
    <s v="ASY,MARIN,CLEARLAKE,CHASSIS,TOP COVER SM"/>
    <s v="METAL"/>
    <s v="TREND TECHNOLOGIES MALAYSIA"/>
    <s v="TRENDPLSTS"/>
    <s v="ASY-01058-02"/>
    <n v="9"/>
    <n v="1000"/>
    <n v="-14279"/>
    <m/>
    <s v="PO"/>
    <m/>
    <n v="3122"/>
    <n v="9605"/>
    <n v="0"/>
    <n v="12727"/>
    <n v="12727"/>
    <n v="15279"/>
    <n v="15"/>
    <n v="15"/>
    <n v="-2567"/>
    <s v="Cannot cover demand"/>
    <n v="16.829999999999998"/>
    <m/>
    <n v="-16.829999999999998"/>
    <m/>
    <m/>
    <m/>
    <x v="897"/>
    <s v="TTM $24.39000 (30%) / Trend Johor $13.59000 (70%)"/>
    <s v="80 / 1000"/>
    <s v="7  / 8"/>
    <m/>
    <m/>
    <s v="ST  / T"/>
    <x v="0"/>
    <x v="9"/>
    <m/>
    <m/>
    <m/>
    <m/>
    <m/>
    <m/>
    <m/>
    <m/>
    <m/>
  </r>
  <r>
    <s v="ASASY-01197-05"/>
    <s v="ASY-01197-05"/>
    <s v="N"/>
    <s v="TeikSoon Loh"/>
    <s v="ASY,MARIN,DORAN,CHASSIS,BASE SHEET METAL"/>
    <s v="METAL"/>
    <s v="TREND TECHNOLOGIES MALAYSIA"/>
    <s v="TRENDPLSTS"/>
    <s v="ASY-01197-05"/>
    <n v="9"/>
    <n v="1000"/>
    <n v="417"/>
    <m/>
    <s v="PO"/>
    <m/>
    <n v="754"/>
    <n v="520"/>
    <n v="0"/>
    <n v="1274"/>
    <n v="1274"/>
    <n v="583"/>
    <n v="363"/>
    <n v="303"/>
    <n v="328"/>
    <s v="Can cover demand"/>
    <n v="21.21"/>
    <m/>
    <n v="-21.21"/>
    <m/>
    <m/>
    <m/>
    <x v="898"/>
    <s v="TTM $38.47000 (0%) / Trend Johor $21.21000 (100%)"/>
    <s v="80 / 1000"/>
    <s v="7  / 8"/>
    <m/>
    <m/>
    <s v="ST  / T"/>
    <x v="0"/>
    <x v="9"/>
    <m/>
    <m/>
    <m/>
    <m/>
    <m/>
    <m/>
    <m/>
    <m/>
    <m/>
  </r>
  <r>
    <s v="ASASY-01294-06"/>
    <s v="ASY-01294-06"/>
    <s v="N"/>
    <s v="TeikSoon Loh"/>
    <s v="ASY,JENNER,LARKFIELD,CHASSIS,BASE SHEET"/>
    <s v="METAL"/>
    <s v="VIASYSTEMS ASIA PACIFIC COMPANY"/>
    <s v="VIASYSTEMS"/>
    <s v="ASY-01294-06"/>
    <n v="11"/>
    <n v="80"/>
    <n v="80"/>
    <m/>
    <s v="PO"/>
    <m/>
    <n v="0"/>
    <n v="0"/>
    <n v="0"/>
    <n v="0"/>
    <n v="0"/>
    <n v="0"/>
    <n v="0"/>
    <n v="0"/>
    <n v="0"/>
    <s v="No demand"/>
    <n v="35.729999999999997"/>
    <m/>
    <n v="-35.729999999999997"/>
    <m/>
    <m/>
    <m/>
    <x v="899"/>
    <s v="TTM  $35.73000 (100%) / Sanmina Fremont $49.60000 (0%)"/>
    <s v="80 / 100"/>
    <s v="7 / 8"/>
    <m/>
    <m/>
    <m/>
    <x v="0"/>
    <x v="9"/>
    <m/>
    <m/>
    <m/>
    <m/>
    <m/>
    <m/>
    <m/>
    <m/>
    <m/>
  </r>
  <r>
    <s v="ASASY-01314-04"/>
    <s v="ASY-01314-04"/>
    <s v="N"/>
    <s v="TeikSoon Loh"/>
    <s v="ASY,JENNER,LARKFIELD,CHASSIS,TOP COVER S"/>
    <s v="METAL"/>
    <s v="VIASYSTEMS ASIA PACIFIC COMPANY"/>
    <s v="VIASYSTEMS"/>
    <s v="ASY-01314-04"/>
    <n v="11"/>
    <n v="80"/>
    <n v="80"/>
    <m/>
    <s v="PO"/>
    <m/>
    <n v="0"/>
    <n v="0"/>
    <n v="0"/>
    <n v="0"/>
    <n v="0"/>
    <n v="0"/>
    <n v="0"/>
    <n v="0"/>
    <n v="0"/>
    <s v="No demand"/>
    <n v="24.89"/>
    <m/>
    <n v="-24.89"/>
    <m/>
    <m/>
    <m/>
    <x v="900"/>
    <s v="TTM  $24.89000 (100%) / Sanmina Fremont $66.95000 (0%)"/>
    <s v="80 / 100"/>
    <s v="7 / 8"/>
    <m/>
    <m/>
    <m/>
    <x v="0"/>
    <x v="9"/>
    <m/>
    <m/>
    <m/>
    <m/>
    <m/>
    <m/>
    <m/>
    <m/>
    <m/>
  </r>
  <r>
    <s v="ASASY-01368-04"/>
    <s v="ASY-01368-04"/>
    <s v="N"/>
    <s v="TeikSoon Loh"/>
    <s v="ASY,MARIN,YREKA64,CHASSIS,BASE SHEET MET"/>
    <s v="METAL"/>
    <s v="TREND TECHNOLOGIES MALAYSIA"/>
    <s v="TRENDPLSTS"/>
    <s v="ASY-01368-04"/>
    <n v="9"/>
    <n v="1000"/>
    <n v="170"/>
    <m/>
    <s v="PO"/>
    <m/>
    <n v="271"/>
    <n v="691"/>
    <n v="280"/>
    <n v="962"/>
    <n v="1242"/>
    <n v="830"/>
    <n v="381"/>
    <n v="381"/>
    <n v="31"/>
    <s v="Can cover demand"/>
    <n v="20.89"/>
    <m/>
    <n v="-20.89"/>
    <m/>
    <m/>
    <m/>
    <x v="901"/>
    <s v="TTM $35.28000 (0%) / Trend Johor $20.89000 (100%)"/>
    <s v="80 / 1000"/>
    <s v="7  / 8"/>
    <m/>
    <m/>
    <s v="ST  / T"/>
    <x v="0"/>
    <x v="9"/>
    <m/>
    <m/>
    <m/>
    <m/>
    <m/>
    <m/>
    <m/>
    <m/>
    <m/>
  </r>
  <r>
    <s v="ASASY-01370-02"/>
    <s v="ASY-01370-02"/>
    <s v="N"/>
    <s v="TeikSoon Loh"/>
    <s v="ASY,MARIN,YREKA64,CHASSIS,TOP COVER SM"/>
    <s v="METAL"/>
    <s v="TREND TECHNOLOGIES MALAYSIA"/>
    <s v="TRENDPLSTS"/>
    <s v="ASY-01370-02"/>
    <n v="9"/>
    <n v="1000"/>
    <n v="170"/>
    <m/>
    <s v="PO"/>
    <m/>
    <n v="800"/>
    <n v="0"/>
    <n v="0"/>
    <n v="800"/>
    <n v="800"/>
    <n v="830"/>
    <n v="381"/>
    <n v="381"/>
    <n v="-411"/>
    <s v="Cannot cover demand"/>
    <n v="13.59"/>
    <m/>
    <n v="-13.59"/>
    <m/>
    <m/>
    <m/>
    <x v="902"/>
    <s v="TTM $24.31170 (0%) / Trend Johor $13.59000 (100%)"/>
    <s v="80 / 1000"/>
    <s v="7  / 8"/>
    <m/>
    <m/>
    <s v="ST  / T"/>
    <x v="0"/>
    <x v="9"/>
    <m/>
    <m/>
    <m/>
    <m/>
    <m/>
    <m/>
    <m/>
    <m/>
    <m/>
  </r>
  <r>
    <s v="ASASY-01371-02"/>
    <s v="ASY-01371-02"/>
    <s v="N"/>
    <s v="TeikSoon Loh"/>
    <s v="ASY,MARIN,YREKA64,CHASSIS,FRONT BAFFLE"/>
    <s v="METAL"/>
    <s v="TREND TECHNOLOGIES MALAYSIA"/>
    <s v="TRENDPLSTS"/>
    <s v="ASY-01371-02"/>
    <n v="9"/>
    <n v="1000"/>
    <n v="-13"/>
    <m/>
    <s v="PO"/>
    <m/>
    <n v="1518"/>
    <n v="0"/>
    <n v="0"/>
    <n v="1518"/>
    <n v="1518"/>
    <n v="1013"/>
    <n v="507"/>
    <n v="507"/>
    <n v="-2"/>
    <s v="Cannot cover demand"/>
    <n v="1.43"/>
    <m/>
    <n v="-1.43"/>
    <m/>
    <m/>
    <m/>
    <x v="227"/>
    <s v="TTM $4.57000 (0%) / Trend Johor $1.43000 (100%)"/>
    <s v="100 / 1000"/>
    <s v="7  / 8"/>
    <m/>
    <m/>
    <s v="ST  / T"/>
    <x v="0"/>
    <x v="9"/>
    <m/>
    <m/>
    <m/>
    <m/>
    <m/>
    <m/>
    <m/>
    <m/>
    <m/>
  </r>
  <r>
    <s v="ASASY-01380-02"/>
    <s v="ASY-01380-02"/>
    <s v="N"/>
    <s v="TeikSoon Loh"/>
    <s v="ASY DORAN CHASSIS TOOL LESS TOP COVER SM"/>
    <s v="METAL"/>
    <s v="TREND TECHNOLOGIES MALAYSIA"/>
    <s v="TRENDPLSTS"/>
    <s v="ASY-01380-02"/>
    <n v="9"/>
    <n v="1000"/>
    <n v="417"/>
    <m/>
    <s v="PO"/>
    <m/>
    <n v="1064"/>
    <n v="0"/>
    <n v="0"/>
    <n v="1064"/>
    <n v="1064"/>
    <n v="583"/>
    <n v="363"/>
    <n v="303"/>
    <n v="118"/>
    <s v="Can cover demand"/>
    <n v="13.59"/>
    <m/>
    <n v="-13.59"/>
    <m/>
    <m/>
    <m/>
    <x v="902"/>
    <s v="TTM $24.09000 (0%) / Trend Johor $13.59000 (100%)"/>
    <s v="80 / 1000"/>
    <s v="7  / 8"/>
    <m/>
    <m/>
    <s v="ST  / T"/>
    <x v="0"/>
    <x v="9"/>
    <m/>
    <m/>
    <m/>
    <m/>
    <m/>
    <m/>
    <m/>
    <m/>
    <m/>
  </r>
  <r>
    <s v="ASASY-01453-03"/>
    <s v="ASY-01453-03"/>
    <s v="N"/>
    <s v="TeikSoon Loh"/>
    <s v="ASY,MARIN,YREKA48,CHASSIS,BASE,SHEET MET"/>
    <s v="METAL"/>
    <s v="TREND TECHNOLOGIES MALAYSIA"/>
    <s v="TRENDPLSTS"/>
    <s v="ASY-01453-03"/>
    <n v="9"/>
    <n v="1000"/>
    <n v="817"/>
    <m/>
    <s v="PO"/>
    <m/>
    <n v="180"/>
    <n v="200"/>
    <n v="0"/>
    <n v="380"/>
    <n v="380"/>
    <n v="183"/>
    <n v="126"/>
    <n v="126"/>
    <n v="71"/>
    <s v="Can cover demand"/>
    <n v="20.89"/>
    <m/>
    <n v="-20.89"/>
    <m/>
    <m/>
    <m/>
    <x v="901"/>
    <s v="TTM $35.28000 (0%) / Trend Johor $20.89000 (100%)"/>
    <s v="80 / 1000"/>
    <s v="7  / 8"/>
    <m/>
    <m/>
    <s v="ST  / T"/>
    <x v="0"/>
    <x v="9"/>
    <m/>
    <m/>
    <m/>
    <m/>
    <m/>
    <m/>
    <m/>
    <m/>
    <m/>
  </r>
  <r>
    <s v="ASASY-01455-02"/>
    <s v="ASY-01455-02"/>
    <s v="N"/>
    <s v="TeikSoon Loh"/>
    <s v="ASY,MARIN,YREKA48,CHASSIS,TOP COVER SM"/>
    <s v="METAL"/>
    <s v="TREND TECHNOLOGIES MALAYSIA"/>
    <s v="TRENDPLSTS"/>
    <s v="ASY-01455-02"/>
    <n v="9"/>
    <n v="1000"/>
    <n v="817"/>
    <m/>
    <s v="PO"/>
    <m/>
    <n v="418"/>
    <n v="0"/>
    <n v="0"/>
    <n v="418"/>
    <n v="418"/>
    <n v="183"/>
    <n v="126"/>
    <n v="126"/>
    <n v="109"/>
    <s v="Can cover demand"/>
    <n v="13.59"/>
    <m/>
    <n v="-13.59"/>
    <m/>
    <m/>
    <m/>
    <x v="902"/>
    <s v="TTM $24.71000 (0%) / Trend Johor $13.59000 (100%)"/>
    <s v="80 / 1000"/>
    <s v="7  / 8"/>
    <m/>
    <m/>
    <s v="ST  / T"/>
    <x v="0"/>
    <x v="9"/>
    <m/>
    <m/>
    <m/>
    <m/>
    <m/>
    <m/>
    <m/>
    <m/>
    <m/>
  </r>
  <r>
    <s v="ASASY-01471-03"/>
    <s v="ASY-01471-03"/>
    <s v="N"/>
    <s v="TeikSoon Loh"/>
    <s v="ASY,PT REYES,TIMBER COVE,CHASSIS,LOWER M"/>
    <s v="METAL"/>
    <s v="VIASYSTEMS ASIA PACIFIC COMPANY"/>
    <s v="VIASYSTEMS"/>
    <s v="ASY-01471-03"/>
    <n v="11"/>
    <n v="40"/>
    <n v="-135"/>
    <m/>
    <s v="PO"/>
    <m/>
    <n v="238"/>
    <n v="0"/>
    <n v="0"/>
    <n v="238"/>
    <n v="238"/>
    <n v="175"/>
    <n v="75"/>
    <n v="30"/>
    <n v="-12"/>
    <s v="Cannot cover demand"/>
    <n v="59.34"/>
    <m/>
    <n v="-59.34"/>
    <m/>
    <m/>
    <m/>
    <x v="903"/>
    <s v="TTM $59.34000 (100%)"/>
    <n v="40"/>
    <n v="7"/>
    <m/>
    <m/>
    <m/>
    <x v="0"/>
    <x v="9"/>
    <m/>
    <m/>
    <m/>
    <m/>
    <m/>
    <m/>
    <m/>
    <m/>
    <m/>
  </r>
  <r>
    <s v="ASASY-01473-04"/>
    <s v="ASY-01473-04"/>
    <s v="N"/>
    <s v="TeikSoon Loh"/>
    <s v="ASY,TIMBER COVE,CHASSIS,UPPER METAL"/>
    <s v="METAL"/>
    <s v="VIASYSTEMS ASIA PACIFIC COMPANY"/>
    <s v="VIASYSTEMS"/>
    <s v="ASY-01473-04"/>
    <n v="11"/>
    <n v="40"/>
    <n v="-137"/>
    <m/>
    <s v="PO"/>
    <m/>
    <n v="331"/>
    <n v="0"/>
    <n v="0"/>
    <n v="331"/>
    <n v="331"/>
    <n v="177"/>
    <n v="75"/>
    <n v="30"/>
    <n v="79"/>
    <s v="Can cover demand"/>
    <n v="40.229999999999997"/>
    <m/>
    <n v="-40.229999999999997"/>
    <m/>
    <m/>
    <m/>
    <x v="904"/>
    <s v="TTM $40.23000 (100%)"/>
    <n v="40"/>
    <n v="7"/>
    <m/>
    <m/>
    <m/>
    <x v="0"/>
    <x v="9"/>
    <m/>
    <m/>
    <m/>
    <m/>
    <m/>
    <m/>
    <m/>
    <m/>
    <m/>
  </r>
  <r>
    <s v="ASASY-01534-02"/>
    <s v="ASY-01534-02"/>
    <s v="N"/>
    <s v="TeikSoon Loh"/>
    <s v="ASY,TIMBER COVE,CHASSIS,UPPER BAFFLE"/>
    <s v="METAL"/>
    <s v="VIASYSTEMS ASIA PACIFIC COMPANY"/>
    <s v="VIASYSTEMS"/>
    <s v="ASY-01534-02"/>
    <n v="11"/>
    <n v="100"/>
    <n v="-252"/>
    <m/>
    <s v="PO"/>
    <m/>
    <n v="770"/>
    <n v="0"/>
    <n v="0"/>
    <n v="770"/>
    <n v="770"/>
    <n v="352"/>
    <n v="150"/>
    <n v="60"/>
    <n v="268"/>
    <s v="Can cover demand"/>
    <n v="4.57"/>
    <m/>
    <n v="-4.57"/>
    <m/>
    <m/>
    <m/>
    <x v="905"/>
    <s v="TTM $4.57000 (100%)"/>
    <n v="100"/>
    <n v="7"/>
    <m/>
    <m/>
    <m/>
    <x v="0"/>
    <x v="9"/>
    <m/>
    <m/>
    <m/>
    <m/>
    <m/>
    <m/>
    <m/>
    <m/>
    <m/>
  </r>
  <r>
    <s v="ASASY-01536-02"/>
    <s v="ASY-01536-02"/>
    <s v="N"/>
    <s v="SWEECHENG LIM"/>
    <s v="ASY,1RU/ 2 RU,TOOLLESS RACK RAIL KIT, UN"/>
    <s v="METAL"/>
    <s v="CLOUD NETWORK TECHNOLOGY"/>
    <s v="FOXCONN"/>
    <s v="ASY-01536-02"/>
    <n v="18"/>
    <n v="5000"/>
    <n v="-106100"/>
    <m/>
    <s v="PO"/>
    <m/>
    <n v="30820"/>
    <n v="75000"/>
    <n v="10000"/>
    <n v="105820"/>
    <n v="115820"/>
    <n v="111100"/>
    <n v="34308"/>
    <n v="34978"/>
    <n v="-29588"/>
    <s v="Cannot cover demand"/>
    <n v="14.746700000000001"/>
    <m/>
    <n v="-14.746700000000001"/>
    <m/>
    <m/>
    <m/>
    <x v="906"/>
    <s v="FOXCONN SDN BHD $14.46490 (100%)"/>
    <n v="5000"/>
    <n v="8"/>
    <m/>
    <m/>
    <m/>
    <x v="0"/>
    <x v="9"/>
    <m/>
    <m/>
    <m/>
    <m/>
    <m/>
    <m/>
    <m/>
    <m/>
    <m/>
  </r>
  <r>
    <s v="ASASY-01558-04"/>
    <s v="ASY-01558-04"/>
    <s v="N"/>
    <s v="TeikSoon Loh"/>
    <s v="UPPERLAKE,CHASSIS,TOP COVER SM"/>
    <s v="METAL"/>
    <s v="TREND TECHNOLOGIES MALAYSIA"/>
    <s v="TRENDPLSTS"/>
    <s v="ASY-01558-04"/>
    <n v="11"/>
    <n v="1000"/>
    <n v="-15727"/>
    <m/>
    <s v="PO"/>
    <m/>
    <n v="4034"/>
    <n v="11463"/>
    <n v="0"/>
    <n v="15497"/>
    <n v="15497"/>
    <n v="16727"/>
    <n v="6561"/>
    <n v="5961"/>
    <n v="-7791"/>
    <s v="Cannot cover demand"/>
    <n v="17.239000000000001"/>
    <m/>
    <n v="-17.239000000000001"/>
    <m/>
    <m/>
    <m/>
    <x v="907"/>
    <s v="TTM   $21.95000 (0%) / Trend Johor   $15.22000 (100%)"/>
    <s v="480  / 1000"/>
    <s v="7  / 8"/>
    <m/>
    <m/>
    <s v="ST  / HT"/>
    <x v="0"/>
    <x v="9"/>
    <m/>
    <m/>
    <m/>
    <m/>
    <m/>
    <m/>
    <m/>
    <m/>
    <m/>
  </r>
  <r>
    <s v="ASASY-01560-04"/>
    <s v="ASY-01560-04"/>
    <s v="N"/>
    <s v="TeikSoon Loh"/>
    <s v="ASY,MARIN,UPPERLAKE,CHASSIS,BASE SHEET M"/>
    <s v="METAL"/>
    <s v="TREND TECHNOLOGIES MALAYSIA"/>
    <s v="TRENDPLSTS"/>
    <s v="ASY-01560-04"/>
    <n v="11"/>
    <n v="1000"/>
    <n v="-16690"/>
    <m/>
    <s v="PO"/>
    <m/>
    <n v="5765"/>
    <n v="10530"/>
    <n v="0"/>
    <n v="16295"/>
    <n v="16295"/>
    <n v="17690"/>
    <n v="6894"/>
    <n v="6294"/>
    <n v="-8289"/>
    <s v="Cannot cover demand"/>
    <n v="23.606000000000002"/>
    <m/>
    <n v="-23.606000000000002"/>
    <m/>
    <m/>
    <m/>
    <x v="908"/>
    <s v="TTM   $32.51000 (0%) / Trend Johor   $19.79000 (100%)"/>
    <s v="480  / 1000"/>
    <s v="7  / 8"/>
    <m/>
    <m/>
    <s v="ST  / HT"/>
    <x v="0"/>
    <x v="9"/>
    <m/>
    <m/>
    <m/>
    <m/>
    <m/>
    <m/>
    <m/>
    <m/>
    <m/>
  </r>
  <r>
    <s v="ASASY-01576-04"/>
    <s v="ASY-01576-04"/>
    <s v="N"/>
    <s v="SWEECHENG LIM"/>
    <s v="ASY,MENDOCINO,AIRFLOW GUIDE"/>
    <s v="METAL"/>
    <s v="CLOUD NETWORK TECHNOLOGY"/>
    <s v="FOXCONN"/>
    <s v="ASY-01576-04"/>
    <n v="12"/>
    <n v="1000"/>
    <n v="-3851"/>
    <m/>
    <s v="PO"/>
    <m/>
    <n v="5176"/>
    <n v="0"/>
    <n v="0"/>
    <n v="5176"/>
    <n v="5176"/>
    <n v="4851"/>
    <n v="3312"/>
    <n v="2248"/>
    <n v="-2987"/>
    <s v="Cannot cover demand"/>
    <n v="2.4961000000000002"/>
    <m/>
    <n v="-2.4961000000000002"/>
    <m/>
    <m/>
    <m/>
    <x v="909"/>
    <s v="FOXCONN SDN BHD $2.88740 (100%)"/>
    <n v="1000"/>
    <n v="8"/>
    <m/>
    <m/>
    <s v="HT"/>
    <x v="0"/>
    <x v="9"/>
    <m/>
    <m/>
    <m/>
    <m/>
    <m/>
    <m/>
    <m/>
    <m/>
    <m/>
  </r>
  <r>
    <s v="ASASY-01677-05"/>
    <s v="ASY-01677-05"/>
    <s v="N"/>
    <s v="TeikSoon Loh"/>
    <s v="ASY,MARIN,FORTUNA,CHASSIS,BASE SHEET MET"/>
    <s v="METAL"/>
    <s v="VIASYSTEMS ASIA PACIFIC COMPANY"/>
    <s v="VIASYSTEMS"/>
    <s v="ASY-01677-05"/>
    <n v="11"/>
    <n v="80"/>
    <n v="80"/>
    <m/>
    <s v="PO"/>
    <m/>
    <n v="391"/>
    <n v="0"/>
    <n v="0"/>
    <n v="391"/>
    <n v="391"/>
    <n v="0"/>
    <n v="0"/>
    <n v="0"/>
    <n v="391"/>
    <s v="No demand"/>
    <n v="36.49"/>
    <m/>
    <n v="-36.49"/>
    <m/>
    <m/>
    <m/>
    <x v="910"/>
    <s v="TTM $36.49000 (100%)"/>
    <n v="80"/>
    <n v="7"/>
    <m/>
    <m/>
    <m/>
    <x v="0"/>
    <x v="9"/>
    <m/>
    <m/>
    <m/>
    <m/>
    <m/>
    <m/>
    <m/>
    <m/>
    <m/>
  </r>
  <r>
    <s v="ASASY-01679-07"/>
    <s v="ASY-01679-07"/>
    <s v="N"/>
    <s v="TeikSoon Loh"/>
    <s v="ASY,MARIN,FORTUNA,CHASSIS,TOP COVER SM"/>
    <s v="METAL"/>
    <s v="VIASYSTEMS ASIA PACIFIC COMPANY"/>
    <s v="VIASYSTEMS"/>
    <s v="ASY-01679-07"/>
    <n v="11"/>
    <n v="80"/>
    <n v="80"/>
    <m/>
    <s v="PO"/>
    <m/>
    <n v="406"/>
    <n v="0"/>
    <n v="0"/>
    <n v="406"/>
    <n v="406"/>
    <n v="0"/>
    <n v="0"/>
    <n v="0"/>
    <n v="406"/>
    <s v="No demand"/>
    <n v="24.29"/>
    <m/>
    <n v="-24.29"/>
    <m/>
    <m/>
    <m/>
    <x v="911"/>
    <s v="TTM $24.29000 (100%)"/>
    <n v="80"/>
    <n v="7"/>
    <m/>
    <m/>
    <m/>
    <x v="0"/>
    <x v="9"/>
    <m/>
    <m/>
    <m/>
    <m/>
    <m/>
    <m/>
    <m/>
    <m/>
    <m/>
  </r>
  <r>
    <s v="ASASY-01682-05"/>
    <s v="ASY-01682-05"/>
    <s v="N"/>
    <s v="TeikSoon Loh"/>
    <s v="ASY,PT REYES,GLENBROOK,CHASSIS,COVER SHE"/>
    <s v="METAL"/>
    <s v="VIASYSTEMS ASIA PACIFIC COMPANY"/>
    <s v="VIASYSTEMS"/>
    <s v="ASY-01682-05"/>
    <n v="11"/>
    <n v="40"/>
    <n v="-9"/>
    <m/>
    <s v="PO"/>
    <m/>
    <n v="23"/>
    <n v="0"/>
    <n v="0"/>
    <n v="23"/>
    <n v="23"/>
    <n v="49"/>
    <n v="0"/>
    <n v="0"/>
    <n v="-26"/>
    <s v="Cannot cover demand"/>
    <n v="25.57"/>
    <m/>
    <n v="-25.57"/>
    <m/>
    <m/>
    <m/>
    <x v="912"/>
    <s v="TTM $25.57000 (100%)"/>
    <n v="40"/>
    <n v="7"/>
    <m/>
    <m/>
    <m/>
    <x v="0"/>
    <x v="9"/>
    <m/>
    <m/>
    <m/>
    <m/>
    <m/>
    <m/>
    <m/>
    <m/>
    <m/>
  </r>
  <r>
    <s v="ASASY-01685-05"/>
    <s v="ASY-01685-05"/>
    <s v="N"/>
    <s v="TeikSoon Loh"/>
    <s v="ASY,PT REYES,GLENBROOK,CHASSIS,UPPER SHE"/>
    <s v="METAL"/>
    <s v="VIASYSTEMS ASIA PACIFIC COMPANY"/>
    <s v="VIASYSTEMS"/>
    <s v="ASY-01685-05"/>
    <n v="11"/>
    <n v="40"/>
    <n v="4"/>
    <m/>
    <s v="PO"/>
    <m/>
    <n v="14"/>
    <n v="0"/>
    <n v="0"/>
    <n v="14"/>
    <n v="14"/>
    <n v="36"/>
    <n v="0"/>
    <n v="0"/>
    <n v="-22"/>
    <s v="Cannot cover demand"/>
    <n v="38.799999999999997"/>
    <m/>
    <n v="-38.799999999999997"/>
    <m/>
    <m/>
    <m/>
    <x v="913"/>
    <s v="TTM $38.80000 (100%)"/>
    <n v="40"/>
    <n v="7"/>
    <m/>
    <m/>
    <m/>
    <x v="0"/>
    <x v="9"/>
    <m/>
    <m/>
    <m/>
    <m/>
    <m/>
    <m/>
    <m/>
    <m/>
    <m/>
  </r>
  <r>
    <s v="ASASY-01689-04"/>
    <s v="ASY-01689-04"/>
    <s v="N"/>
    <s v="TeikSoon Loh"/>
    <s v="ASY,PT REYES,GLENBROOK,CHASSIS,LOWER MET"/>
    <s v="METAL"/>
    <s v="VIASYSTEMS ASIA PACIFIC COMPANY"/>
    <s v="VIASYSTEMS"/>
    <s v="ASY-01689-04"/>
    <n v="11"/>
    <n v="40"/>
    <n v="3"/>
    <m/>
    <s v="PO"/>
    <m/>
    <n v="21"/>
    <n v="0"/>
    <n v="0"/>
    <n v="21"/>
    <n v="21"/>
    <n v="37"/>
    <n v="0"/>
    <n v="0"/>
    <n v="-16"/>
    <s v="Cannot cover demand"/>
    <n v="55.77"/>
    <m/>
    <n v="-55.77"/>
    <m/>
    <m/>
    <m/>
    <x v="914"/>
    <s v="TTM $55.77000 (100%)"/>
    <n v="40"/>
    <n v="7"/>
    <m/>
    <m/>
    <m/>
    <x v="0"/>
    <x v="9"/>
    <m/>
    <m/>
    <m/>
    <m/>
    <m/>
    <m/>
    <m/>
    <m/>
    <m/>
  </r>
  <r>
    <s v="ASASY-01743-04"/>
    <s v="ASY-01743-04"/>
    <s v="N"/>
    <s v="TeikSoon Loh"/>
    <s v="ASY,FORTUNA,HEATSINK SUPPORT BRACKET"/>
    <s v="HEATSINK"/>
    <s v="VIASYSTEMS ASIA PACIFIC COMPANY"/>
    <s v="VIASYSTEMS"/>
    <s v="ASY-01743-04"/>
    <n v="8"/>
    <n v="100"/>
    <n v="-17626"/>
    <m/>
    <s v="PO"/>
    <m/>
    <n v="7047"/>
    <n v="7700"/>
    <n v="0"/>
    <n v="14747"/>
    <n v="14747"/>
    <n v="17726"/>
    <n v="6894"/>
    <n v="6294"/>
    <n v="-9873"/>
    <s v="Cannot cover demand"/>
    <n v="5.1020000000000003"/>
    <m/>
    <n v="-5.1020000000000003"/>
    <m/>
    <m/>
    <m/>
    <x v="915"/>
    <s v="TTM $8.75000 (0%) / AEL  $4.19000 (100%) / Trend Johor $10.80000 (0%)"/>
    <s v="100 / 2000  / 1000"/>
    <s v="7  / 8  / 8"/>
    <m/>
    <m/>
    <s v="ST  / HT  / T"/>
    <x v="0"/>
    <x v="9"/>
    <m/>
    <m/>
    <m/>
    <m/>
    <m/>
    <m/>
    <m/>
    <m/>
    <m/>
  </r>
  <r>
    <s v="ASASY-01895-06"/>
    <s v="ASY-01895-06"/>
    <s v="N"/>
    <s v="TeikSoon Loh"/>
    <s v="ASY,ALAMEDA,HOPLAND-S,CHASSIS,BASE SHEET"/>
    <s v="METAL"/>
    <s v="VIASYSTEMS ASIA PACIFIC COMPANY"/>
    <s v="VIASYSTEMS"/>
    <s v="ASY-01895-06"/>
    <n v="11"/>
    <n v="80"/>
    <n v="-1239"/>
    <m/>
    <s v="PO"/>
    <m/>
    <n v="278"/>
    <n v="960"/>
    <n v="0"/>
    <n v="1238"/>
    <n v="1238"/>
    <n v="1319"/>
    <n v="771"/>
    <n v="772"/>
    <n v="-852"/>
    <s v="Cannot cover demand"/>
    <n v="42.22"/>
    <m/>
    <n v="-42.22"/>
    <m/>
    <m/>
    <m/>
    <x v="916"/>
    <s v="TTM $42.22000 (100%)"/>
    <n v="80"/>
    <n v="7"/>
    <m/>
    <m/>
    <m/>
    <x v="0"/>
    <x v="9"/>
    <m/>
    <m/>
    <m/>
    <m/>
    <m/>
    <m/>
    <m/>
    <m/>
    <m/>
  </r>
  <r>
    <s v="ASASY-01896-03"/>
    <s v="ASY-01896-03"/>
    <s v="N"/>
    <s v="TeikSoon Loh"/>
    <s v="ASY,ALAMEDA,HOPLAND-S,CHASSIS,COVER SHEE"/>
    <s v="METAL"/>
    <s v="VIASYSTEMS ASIA PACIFIC COMPANY"/>
    <s v="VIASYSTEMS"/>
    <s v="ASY-01896-03"/>
    <n v="11"/>
    <n v="80"/>
    <n v="-1239"/>
    <m/>
    <s v="PO"/>
    <m/>
    <n v="412"/>
    <n v="835"/>
    <n v="0"/>
    <n v="1247"/>
    <n v="1247"/>
    <n v="1319"/>
    <n v="771"/>
    <n v="772"/>
    <n v="-843"/>
    <s v="Cannot cover demand"/>
    <n v="24.79"/>
    <m/>
    <n v="-24.79"/>
    <m/>
    <m/>
    <m/>
    <x v="917"/>
    <s v="TTM $24.79000 (100%)"/>
    <n v="80"/>
    <n v="7"/>
    <m/>
    <m/>
    <m/>
    <x v="0"/>
    <x v="9"/>
    <m/>
    <m/>
    <m/>
    <m/>
    <m/>
    <m/>
    <m/>
    <m/>
    <m/>
  </r>
  <r>
    <s v="ASASY-01927-04"/>
    <s v="ASY-01927-04"/>
    <s v="N"/>
    <s v="TeikSoon Loh"/>
    <s v="ASY,PT REYES,NOVATO,CHASSIS,COVER SHEET"/>
    <s v="METAL"/>
    <s v="VIASYSTEMS ASIA PACIFIC COMPANY"/>
    <s v="VIASYSTEMS"/>
    <s v="ASY-01927-04"/>
    <n v="11"/>
    <n v="40"/>
    <n v="40"/>
    <m/>
    <s v="PO"/>
    <m/>
    <n v="0"/>
    <n v="0"/>
    <n v="0"/>
    <n v="0"/>
    <n v="0"/>
    <n v="0"/>
    <n v="0"/>
    <n v="0"/>
    <n v="0"/>
    <s v="No demand"/>
    <n v="29.28"/>
    <m/>
    <n v="-29.28"/>
    <m/>
    <m/>
    <m/>
    <x v="918"/>
    <s v="TTM  $29.28000 (100%) / Sanmina Fremont $38.57000 (0%)"/>
    <s v="40 / 60"/>
    <s v="7 / 6"/>
    <m/>
    <m/>
    <m/>
    <x v="0"/>
    <x v="9"/>
    <m/>
    <m/>
    <m/>
    <m/>
    <m/>
    <m/>
    <m/>
    <m/>
    <m/>
  </r>
  <r>
    <s v="ASASY-01928-07"/>
    <s v="ASY-01928-07"/>
    <s v="N"/>
    <s v="TeikSoon Loh"/>
    <s v="ASY,PT REYES,NOVATO,CHASSIS,UPPER SHEET"/>
    <s v="METAL"/>
    <s v="VIASYSTEMS ASIA PACIFIC COMPANY"/>
    <s v="VIASYSTEMS"/>
    <s v="ASY-01928-07"/>
    <n v="11"/>
    <n v="40"/>
    <n v="40"/>
    <m/>
    <s v="PO"/>
    <m/>
    <n v="0"/>
    <n v="0"/>
    <n v="0"/>
    <n v="0"/>
    <n v="0"/>
    <n v="0"/>
    <n v="0"/>
    <n v="0"/>
    <n v="0"/>
    <s v="No demand"/>
    <n v="47.33"/>
    <m/>
    <n v="-47.33"/>
    <m/>
    <m/>
    <m/>
    <x v="919"/>
    <s v="TTM  $47.33000 (100%)"/>
    <n v="40"/>
    <n v="7"/>
    <m/>
    <m/>
    <m/>
    <x v="0"/>
    <x v="9"/>
    <m/>
    <m/>
    <m/>
    <m/>
    <m/>
    <m/>
    <m/>
    <m/>
    <m/>
  </r>
  <r>
    <s v="ASASY-01930-04"/>
    <s v="ASY-01930-04"/>
    <s v="N"/>
    <s v="TeikSoon Loh"/>
    <s v="ASY,PT REYES,NOVATO,CHASSIS,LOWER METAL"/>
    <s v="METAL"/>
    <s v="VIASYSTEMS ASIA PACIFIC COMPANY"/>
    <s v="VIASYSTEMS"/>
    <s v="ASY-01930-04"/>
    <n v="11"/>
    <n v="40"/>
    <n v="40"/>
    <m/>
    <s v="PO"/>
    <m/>
    <n v="0"/>
    <n v="0"/>
    <n v="0"/>
    <n v="0"/>
    <n v="0"/>
    <n v="0"/>
    <n v="0"/>
    <n v="0"/>
    <n v="0"/>
    <s v="No demand"/>
    <n v="60.6"/>
    <m/>
    <n v="-60.6"/>
    <m/>
    <m/>
    <m/>
    <x v="920"/>
    <s v="TTM   $60.60000 (100%)"/>
    <n v="40"/>
    <n v="7"/>
    <m/>
    <m/>
    <m/>
    <x v="0"/>
    <x v="9"/>
    <m/>
    <m/>
    <m/>
    <m/>
    <m/>
    <m/>
    <m/>
    <m/>
    <m/>
  </r>
  <r>
    <s v="ASASY-01934-02"/>
    <s v="ASY-01934-02"/>
    <s v="N"/>
    <s v="TeikSoon Loh"/>
    <s v="ASY,MARIN,CLEARLAKE+,CHASSIS,TOP COVER S"/>
    <s v="METAL"/>
    <s v="VIASYSTEMS ASIA PACIFIC COMPANY"/>
    <s v="VIASYSTEMS"/>
    <s v="ASY-01934-02"/>
    <n v="11"/>
    <n v="80"/>
    <n v="-53"/>
    <m/>
    <s v="PO"/>
    <m/>
    <n v="915"/>
    <n v="0"/>
    <n v="0"/>
    <n v="915"/>
    <n v="915"/>
    <n v="133"/>
    <n v="51"/>
    <n v="51"/>
    <n v="731"/>
    <s v="Can cover demand"/>
    <n v="14.6349"/>
    <m/>
    <n v="-14.6349"/>
    <m/>
    <m/>
    <m/>
    <x v="897"/>
    <s v="TTM $24.39000 (30%) / Trend Johor $13.59000 (70%)"/>
    <s v="80 / 1000"/>
    <s v="7  / 8"/>
    <m/>
    <m/>
    <s v="ST  / T"/>
    <x v="0"/>
    <x v="9"/>
    <m/>
    <m/>
    <m/>
    <m/>
    <m/>
    <m/>
    <m/>
    <m/>
    <m/>
  </r>
  <r>
    <s v="ASASY-01955-04"/>
    <s v="ASY-01955-04"/>
    <s v="N"/>
    <s v="TeikSoon Loh"/>
    <s v="ASY,ALAMEDA,HOPLAND-T,CHASSIS.BASE SHEET"/>
    <s v="METAL"/>
    <s v="VIASYSTEMS ASIA PACIFIC COMPANY"/>
    <s v="VIASYSTEMS"/>
    <s v="ASY-01955-04"/>
    <n v="11"/>
    <n v="80"/>
    <n v="26"/>
    <m/>
    <s v="PO"/>
    <m/>
    <n v="273"/>
    <n v="0"/>
    <n v="0"/>
    <n v="273"/>
    <n v="273"/>
    <n v="54"/>
    <n v="0"/>
    <n v="0"/>
    <n v="219"/>
    <s v="Can cover demand"/>
    <n v="41.94"/>
    <m/>
    <n v="-41.94"/>
    <m/>
    <m/>
    <m/>
    <x v="921"/>
    <s v="TTM $41.94000 (100%)"/>
    <n v="80"/>
    <n v="7"/>
    <m/>
    <m/>
    <m/>
    <x v="0"/>
    <x v="9"/>
    <m/>
    <m/>
    <m/>
    <m/>
    <m/>
    <m/>
    <m/>
    <m/>
    <m/>
  </r>
  <r>
    <s v="ASASY-01956-04"/>
    <s v="ASY-01956-04"/>
    <s v="N"/>
    <s v="TeikSoon Loh"/>
    <s v="ASY,ALAMEDA,HOPLAND-T,CHASSIS.COVER SHEE"/>
    <s v="METAL"/>
    <s v="VIASYSTEMS ASIA PACIFIC COMPANY"/>
    <s v="VIASYSTEMS"/>
    <s v="ASY-01956-04"/>
    <n v="11"/>
    <n v="80"/>
    <n v="26"/>
    <m/>
    <s v="PO"/>
    <m/>
    <n v="208"/>
    <n v="0"/>
    <n v="0"/>
    <n v="208"/>
    <n v="208"/>
    <n v="54"/>
    <n v="0"/>
    <n v="0"/>
    <n v="154"/>
    <s v="Can cover demand"/>
    <n v="24.79"/>
    <m/>
    <n v="-24.79"/>
    <m/>
    <m/>
    <m/>
    <x v="917"/>
    <s v="TTM $24.79000 (100%) / Sanmina Fremont $25.95262 (0%)"/>
    <s v="80 / 100"/>
    <s v="7  / 6"/>
    <m/>
    <m/>
    <m/>
    <x v="0"/>
    <x v="9"/>
    <m/>
    <m/>
    <m/>
    <m/>
    <m/>
    <m/>
    <m/>
    <m/>
    <m/>
  </r>
  <r>
    <s v="ASASY-01958-04"/>
    <s v="ASY-01958-04"/>
    <s v="N"/>
    <s v="TeikSoon Loh"/>
    <s v="ASY,JENNER,LAKEPORT,CHASSIS,BASE SHEET M"/>
    <s v="METAL"/>
    <s v="VIASYSTEMS ASIA PACIFIC COMPANY"/>
    <s v="VIASYSTEMS"/>
    <s v="ASY-01958-04"/>
    <n v="11"/>
    <n v="80"/>
    <n v="-177"/>
    <m/>
    <s v="PO"/>
    <m/>
    <n v="258"/>
    <n v="80"/>
    <n v="0"/>
    <n v="338"/>
    <n v="338"/>
    <n v="257"/>
    <n v="148"/>
    <n v="135"/>
    <n v="-67"/>
    <s v="Cannot cover demand"/>
    <n v="35.97"/>
    <m/>
    <n v="-35.97"/>
    <m/>
    <m/>
    <m/>
    <x v="922"/>
    <s v="TTM $35.97000 (100%)"/>
    <n v="80"/>
    <n v="7"/>
    <m/>
    <m/>
    <m/>
    <x v="0"/>
    <x v="9"/>
    <m/>
    <m/>
    <m/>
    <m/>
    <m/>
    <m/>
    <m/>
    <m/>
    <m/>
  </r>
  <r>
    <s v="ASASY-01959-04"/>
    <s v="ASY-01959-04"/>
    <s v="N"/>
    <s v="TeikSoon Loh"/>
    <s v="ASY,JENNER,LAKEPORT,CHASSIS,COVER SHEET"/>
    <s v="METAL"/>
    <s v="VIASYSTEMS ASIA PACIFIC COMPANY"/>
    <s v="VIASYSTEMS"/>
    <s v="ASY-01959-04"/>
    <n v="11"/>
    <n v="80"/>
    <n v="-177"/>
    <m/>
    <s v="PO"/>
    <m/>
    <n v="280"/>
    <n v="80"/>
    <n v="0"/>
    <n v="360"/>
    <n v="360"/>
    <n v="257"/>
    <n v="148"/>
    <n v="135"/>
    <n v="-45"/>
    <s v="Cannot cover demand"/>
    <n v="24.89"/>
    <m/>
    <n v="-24.89"/>
    <m/>
    <m/>
    <m/>
    <x v="900"/>
    <s v="TTM $24.89000 (100%)"/>
    <n v="80"/>
    <n v="7"/>
    <m/>
    <m/>
    <m/>
    <x v="0"/>
    <x v="9"/>
    <m/>
    <m/>
    <m/>
    <m/>
    <m/>
    <m/>
    <m/>
    <m/>
    <m/>
  </r>
  <r>
    <s v="ASASY-01961-03"/>
    <s v="ASY-01961-03"/>
    <s v="N"/>
    <s v="TeikSoon Loh"/>
    <s v="ASY,ALAMEDA,PORTOLA-S,CHASSIS,BASE SHEET"/>
    <s v="METAL"/>
    <s v="VIASYSTEMS ASIA PACIFIC COMPANY"/>
    <s v="VIASYSTEMS"/>
    <s v="ASY-01961-03"/>
    <n v="11"/>
    <n v="80"/>
    <n v="-562"/>
    <m/>
    <s v="PO"/>
    <m/>
    <n v="560"/>
    <n v="160"/>
    <n v="0"/>
    <n v="720"/>
    <n v="720"/>
    <n v="642"/>
    <n v="410"/>
    <n v="378"/>
    <n v="-332"/>
    <s v="Cannot cover demand"/>
    <n v="38.58"/>
    <m/>
    <n v="-38.58"/>
    <m/>
    <m/>
    <m/>
    <x v="923"/>
    <s v="TTM $38.58000 (100%)"/>
    <n v="80"/>
    <n v="7"/>
    <m/>
    <m/>
    <m/>
    <x v="0"/>
    <x v="9"/>
    <m/>
    <m/>
    <m/>
    <m/>
    <m/>
    <m/>
    <m/>
    <m/>
    <m/>
  </r>
  <r>
    <s v="ASASY-01962-02"/>
    <s v="ASY-01962-02"/>
    <s v="N"/>
    <s v="TeikSoon Loh"/>
    <s v="ASY,ALAMEDA,PORTOLA-S,CHASSIS,COVER SHEE"/>
    <s v="METAL"/>
    <s v="VIASYSTEMS ASIA PACIFIC COMPANY"/>
    <s v="VIASYSTEMS"/>
    <s v="ASY-01962-02"/>
    <n v="11"/>
    <n v="80"/>
    <n v="36"/>
    <m/>
    <s v="PO"/>
    <m/>
    <n v="468"/>
    <n v="0"/>
    <n v="0"/>
    <n v="468"/>
    <n v="468"/>
    <n v="44"/>
    <n v="44"/>
    <n v="12"/>
    <n v="380"/>
    <s v="Can cover demand"/>
    <n v="24.41"/>
    <m/>
    <n v="-24.41"/>
    <m/>
    <m/>
    <m/>
    <x v="924"/>
    <s v="TTM $24.41000 (100%)"/>
    <n v="80"/>
    <n v="7"/>
    <m/>
    <m/>
    <m/>
    <x v="0"/>
    <x v="9"/>
    <m/>
    <m/>
    <m/>
    <m/>
    <m/>
    <m/>
    <m/>
    <m/>
    <m/>
  </r>
  <r>
    <s v="ASASY-01964-03"/>
    <s v="ASY-01964-03"/>
    <s v="N"/>
    <s v="TeikSoon Loh"/>
    <s v="ASY,ALAMEDA-L,PORTOLA-T,CHASSIS,BASE SHE"/>
    <s v="METAL"/>
    <s v="VIASYSTEMS ASIA PACIFIC COMPANY"/>
    <s v="VIASYSTEMS"/>
    <s v="ASY-01964-03"/>
    <n v="11"/>
    <n v="80"/>
    <n v="-557"/>
    <m/>
    <s v="PO"/>
    <m/>
    <n v="398"/>
    <n v="240"/>
    <n v="0"/>
    <n v="638"/>
    <n v="638"/>
    <n v="637"/>
    <n v="393"/>
    <n v="393"/>
    <n v="-392"/>
    <s v="Cannot cover demand"/>
    <n v="37.5"/>
    <m/>
    <n v="-37.5"/>
    <m/>
    <m/>
    <m/>
    <x v="146"/>
    <s v="TTM $37.50000 (100%)"/>
    <n v="80"/>
    <n v="7"/>
    <m/>
    <m/>
    <m/>
    <x v="0"/>
    <x v="9"/>
    <m/>
    <m/>
    <m/>
    <m/>
    <m/>
    <m/>
    <m/>
    <m/>
    <m/>
  </r>
  <r>
    <s v="ASASY-01965-03"/>
    <s v="ASY-01965-03"/>
    <s v="N"/>
    <s v="TeikSoon Loh"/>
    <s v="ASY,ALAMEDA-L,PORTOLA-T,CHASSIS,COVER SH"/>
    <s v="METAL"/>
    <s v="VIASYSTEMS ASIA PACIFIC COMPANY"/>
    <s v="VIASYSTEMS"/>
    <s v="ASY-01965-03"/>
    <n v="11"/>
    <n v="80"/>
    <n v="-557"/>
    <m/>
    <s v="PO"/>
    <m/>
    <n v="357"/>
    <n v="320"/>
    <n v="0"/>
    <n v="677"/>
    <n v="677"/>
    <n v="637"/>
    <n v="393"/>
    <n v="393"/>
    <n v="-353"/>
    <s v="Cannot cover demand"/>
    <n v="24.89"/>
    <m/>
    <n v="-24.89"/>
    <m/>
    <m/>
    <m/>
    <x v="900"/>
    <s v="TTM $24.89000 (100%)"/>
    <n v="80"/>
    <n v="7"/>
    <m/>
    <m/>
    <m/>
    <x v="0"/>
    <x v="9"/>
    <m/>
    <m/>
    <m/>
    <m/>
    <m/>
    <m/>
    <m/>
    <m/>
    <m/>
  </r>
  <r>
    <s v="ASASY-01980-02"/>
    <s v="ASY-01980-02"/>
    <s v="N"/>
    <s v="TeikSoon Loh"/>
    <s v="ASY,BODEGA,COTATI,W/CROW,CHASSIS,BASE SM"/>
    <s v="METAL"/>
    <s v="VIASYSTEMS ASIA PACIFIC COMPANY"/>
    <s v="VIASYSTEMS"/>
    <s v="ASY-01980-02"/>
    <n v="10"/>
    <n v="80"/>
    <n v="-28"/>
    <m/>
    <s v="PO"/>
    <m/>
    <n v="129"/>
    <n v="0"/>
    <n v="0"/>
    <n v="129"/>
    <n v="129"/>
    <n v="108"/>
    <n v="0"/>
    <n v="0"/>
    <n v="21"/>
    <s v="Can cover demand"/>
    <n v="37.92"/>
    <m/>
    <n v="-37.92"/>
    <m/>
    <m/>
    <m/>
    <x v="925"/>
    <s v="VIASYSTEM $37.92000 (100%)"/>
    <n v="80"/>
    <n v="7"/>
    <m/>
    <m/>
    <m/>
    <x v="0"/>
    <x v="9"/>
    <m/>
    <m/>
    <m/>
    <m/>
    <m/>
    <m/>
    <m/>
    <m/>
    <m/>
  </r>
  <r>
    <s v="ASASY-01984-02"/>
    <s v="ASY-01984-02"/>
    <s v="N"/>
    <s v="TeikSoon Loh"/>
    <s v="ASY,BODEGA,ROSA,W/CROW,CHASSIS,BASE SM"/>
    <s v="METAL"/>
    <s v="VIASYSTEMS ASIA PACIFIC COMPANY"/>
    <s v="VIASYSTEMS"/>
    <s v="ASY-01984-02"/>
    <n v="10"/>
    <n v="80"/>
    <n v="-79"/>
    <m/>
    <s v="PO"/>
    <m/>
    <n v="210"/>
    <n v="0"/>
    <n v="0"/>
    <n v="210"/>
    <n v="210"/>
    <n v="159"/>
    <n v="0"/>
    <n v="0"/>
    <n v="51"/>
    <s v="Can cover demand"/>
    <n v="37.17"/>
    <m/>
    <n v="-37.17"/>
    <m/>
    <m/>
    <m/>
    <x v="926"/>
    <s v="VIASYSTEM $37.17000 (100%)"/>
    <n v="80"/>
    <n v="7"/>
    <m/>
    <m/>
    <m/>
    <x v="0"/>
    <x v="9"/>
    <m/>
    <m/>
    <m/>
    <m/>
    <m/>
    <m/>
    <m/>
    <m/>
    <m/>
  </r>
  <r>
    <s v="ASASY-01998-02"/>
    <s v="ASY-01998-02"/>
    <s v="N"/>
    <s v="TeikSoon Loh"/>
    <s v="ASY,BODEGA,COTATI,W/CROW,CHASSIS,TOP COV"/>
    <s v="METAL"/>
    <s v="VIASYSTEMS ASIA PACIFIC COMPANY"/>
    <s v="VIASYSTEMS"/>
    <s v="ASY-01998-02"/>
    <n v="7"/>
    <n v="80"/>
    <n v="-28"/>
    <m/>
    <s v="PO"/>
    <m/>
    <n v="127"/>
    <n v="0"/>
    <n v="0"/>
    <n v="127"/>
    <n v="127"/>
    <n v="108"/>
    <n v="0"/>
    <n v="0"/>
    <n v="19"/>
    <s v="Can cover demand"/>
    <n v="26.76"/>
    <m/>
    <n v="-26.76"/>
    <m/>
    <m/>
    <m/>
    <x v="927"/>
    <s v="VIASYSTEM $26.76000 (100%)"/>
    <n v="80"/>
    <n v="7"/>
    <m/>
    <m/>
    <m/>
    <x v="0"/>
    <x v="9"/>
    <m/>
    <m/>
    <m/>
    <m/>
    <m/>
    <m/>
    <m/>
    <m/>
    <m/>
  </r>
  <r>
    <s v="ASASY-02000-02"/>
    <s v="ASY-02000-02"/>
    <s v="N"/>
    <s v="TeikSoon Loh"/>
    <s v="ASY,BODEGA,ROSA,W/CROW,CHASSIS,TOP COVER"/>
    <s v="METAL"/>
    <s v="VIASYSTEMS ASIA PACIFIC COMPANY"/>
    <s v="VIASYSTEMS"/>
    <s v="ASY-02000-02"/>
    <n v="7"/>
    <n v="80"/>
    <n v="-79"/>
    <m/>
    <s v="PO"/>
    <m/>
    <n v="203"/>
    <n v="0"/>
    <n v="0"/>
    <n v="203"/>
    <n v="203"/>
    <n v="159"/>
    <n v="0"/>
    <n v="0"/>
    <n v="44"/>
    <s v="Can cover demand"/>
    <n v="28.54"/>
    <m/>
    <n v="-28.54"/>
    <m/>
    <m/>
    <m/>
    <x v="928"/>
    <s v="VIASYSTEM $28.54000 (100%)"/>
    <n v="80"/>
    <n v="7"/>
    <m/>
    <m/>
    <m/>
    <x v="0"/>
    <x v="9"/>
    <m/>
    <m/>
    <m/>
    <m/>
    <m/>
    <m/>
    <m/>
    <m/>
    <m/>
  </r>
  <r>
    <s v="ASASY-02016-01"/>
    <s v="ASY-02016-01"/>
    <s v="N"/>
    <s v="TeikSoon Loh"/>
    <s v="ASY,ALAMEDA,HOPLAND-T,CHASSIS,FRONT STIF"/>
    <s v="METAL"/>
    <s v="VIASYSTEMS ASIA PACIFIC COMPANY"/>
    <s v="VIASYSTEMS"/>
    <s v="ASY-02016-01"/>
    <n v="11"/>
    <n v="100"/>
    <n v="16"/>
    <m/>
    <s v="PO"/>
    <m/>
    <n v="344"/>
    <n v="0"/>
    <n v="0"/>
    <n v="344"/>
    <n v="344"/>
    <n v="84"/>
    <n v="0"/>
    <n v="0"/>
    <n v="260"/>
    <s v="Can cover demand"/>
    <n v="4.47"/>
    <m/>
    <n v="-4.47"/>
    <m/>
    <m/>
    <m/>
    <x v="929"/>
    <s v="TTM $4.47000 (100%)"/>
    <n v="100"/>
    <n v="7"/>
    <m/>
    <m/>
    <m/>
    <x v="0"/>
    <x v="9"/>
    <m/>
    <m/>
    <m/>
    <m/>
    <m/>
    <m/>
    <m/>
    <m/>
    <m/>
  </r>
  <r>
    <s v="ASASY-02046-02"/>
    <s v="ASY-02046-02"/>
    <s v="N"/>
    <s v="TeikSoon Loh"/>
    <s v="ASY,PT REYES,WOODACRE,CHASSIS,COVER SHEE"/>
    <s v="METAL"/>
    <s v="VIASYSTEMS ASIA PACIFIC COMPANY"/>
    <s v="VIASYSTEMS"/>
    <s v="ASY-02046-02"/>
    <n v="11"/>
    <n v="40"/>
    <n v="24"/>
    <m/>
    <s v="PO"/>
    <m/>
    <n v="9"/>
    <n v="0"/>
    <n v="0"/>
    <n v="9"/>
    <n v="9"/>
    <n v="16"/>
    <n v="0"/>
    <n v="0"/>
    <n v="-7"/>
    <s v="Cannot cover demand"/>
    <n v="29.28"/>
    <m/>
    <n v="-29.28"/>
    <m/>
    <m/>
    <m/>
    <x v="918"/>
    <s v="TTM $29.28000 (100%)"/>
    <n v="40"/>
    <n v="7"/>
    <m/>
    <m/>
    <m/>
    <x v="0"/>
    <x v="9"/>
    <m/>
    <m/>
    <m/>
    <m/>
    <m/>
    <m/>
    <m/>
    <m/>
    <m/>
  </r>
  <r>
    <s v="ASASY-02075-02"/>
    <s v="ASY-02075-02"/>
    <s v="N"/>
    <s v="TeikSoon Loh"/>
    <s v="ASY,PT REYES,WOODACRE,CHASSIS,LOWER META"/>
    <s v="METAL"/>
    <s v="VIASYSTEMS ASIA PACIFIC COMPANY"/>
    <s v="VIASYSTEMS"/>
    <s v="ASY-02075-02"/>
    <n v="11"/>
    <n v="40"/>
    <n v="24"/>
    <m/>
    <s v="PO"/>
    <m/>
    <n v="101"/>
    <n v="0"/>
    <n v="0"/>
    <n v="101"/>
    <n v="101"/>
    <n v="16"/>
    <n v="0"/>
    <n v="0"/>
    <n v="85"/>
    <s v="Can cover demand"/>
    <n v="60.51"/>
    <m/>
    <n v="-60.51"/>
    <m/>
    <m/>
    <m/>
    <x v="930"/>
    <s v="TTM $60.51000 (100%)"/>
    <n v="40"/>
    <n v="7"/>
    <m/>
    <m/>
    <m/>
    <x v="0"/>
    <x v="9"/>
    <m/>
    <m/>
    <m/>
    <m/>
    <m/>
    <m/>
    <m/>
    <m/>
    <m/>
  </r>
  <r>
    <s v="ASASY-02081-02"/>
    <s v="ASY-02081-02"/>
    <s v="N"/>
    <s v="TeikSoon Loh"/>
    <s v="ASY,PT REYES,WOODACRE,CHASSIS,UPPER SHEE"/>
    <s v="METAL"/>
    <s v="VIASYSTEMS ASIA PACIFIC COMPANY"/>
    <s v="VIASYSTEMS"/>
    <s v="ASY-02081-02"/>
    <n v="11"/>
    <n v="40"/>
    <n v="38"/>
    <m/>
    <s v="PO"/>
    <m/>
    <n v="105"/>
    <n v="0"/>
    <n v="0"/>
    <n v="105"/>
    <n v="105"/>
    <n v="2"/>
    <n v="0"/>
    <n v="0"/>
    <n v="103"/>
    <s v="Can cover demand"/>
    <n v="45.6"/>
    <m/>
    <n v="-45.6"/>
    <m/>
    <m/>
    <m/>
    <x v="931"/>
    <s v="TTM $45.60000 (100%)"/>
    <n v="40"/>
    <n v="7"/>
    <m/>
    <m/>
    <m/>
    <x v="0"/>
    <x v="9"/>
    <m/>
    <m/>
    <m/>
    <m/>
    <m/>
    <m/>
    <m/>
    <m/>
    <m/>
  </r>
  <r>
    <s v="ASASY-02103-01"/>
    <s v="ASY-02103-01"/>
    <s v="N"/>
    <s v="TeikSoon Loh"/>
    <s v="ASY,PT REYES,SCHOONER+,CHASSIS,TOP COVER"/>
    <s v="METAL"/>
    <s v="VIASYSTEMS ASIA PACIFIC COMPANY"/>
    <s v="VIASYSTEMS"/>
    <s v="ASY-02103-01"/>
    <n v="11"/>
    <n v="40"/>
    <n v="-148"/>
    <m/>
    <s v="PO"/>
    <m/>
    <n v="106"/>
    <n v="120"/>
    <n v="0"/>
    <n v="226"/>
    <n v="226"/>
    <n v="188"/>
    <n v="59"/>
    <n v="39"/>
    <n v="-21"/>
    <s v="Cannot cover demand"/>
    <n v="28.01"/>
    <m/>
    <n v="-28.01"/>
    <m/>
    <m/>
    <m/>
    <x v="932"/>
    <s v="TTM $28.01000 (100%)"/>
    <n v="40"/>
    <n v="7"/>
    <m/>
    <m/>
    <m/>
    <x v="0"/>
    <x v="9"/>
    <m/>
    <m/>
    <m/>
    <m/>
    <m/>
    <m/>
    <m/>
    <m/>
    <m/>
  </r>
  <r>
    <s v="ASASY-02104-01"/>
    <s v="ASY-02104-01"/>
    <s v="N"/>
    <s v="TeikSoon Loh"/>
    <s v="ASY,PT REYES,TIMBER COVE+,CHASSIS,TOP CO"/>
    <s v="METAL"/>
    <s v="VIASYSTEMS ASIA PACIFIC COMPANY"/>
    <s v="VIASYSTEMS"/>
    <s v="ASY-02104-01"/>
    <n v="11"/>
    <n v="40"/>
    <n v="-144"/>
    <m/>
    <s v="PO"/>
    <m/>
    <n v="244"/>
    <n v="0"/>
    <n v="0"/>
    <n v="244"/>
    <n v="244"/>
    <n v="184"/>
    <n v="75"/>
    <n v="30"/>
    <n v="-15"/>
    <s v="Cannot cover demand"/>
    <n v="27.9"/>
    <m/>
    <n v="-27.9"/>
    <m/>
    <m/>
    <m/>
    <x v="933"/>
    <s v="TTM $27.90000 (100%)"/>
    <n v="40"/>
    <n v="7"/>
    <m/>
    <m/>
    <m/>
    <x v="0"/>
    <x v="9"/>
    <m/>
    <m/>
    <m/>
    <m/>
    <m/>
    <m/>
    <m/>
    <m/>
    <m/>
  </r>
  <r>
    <s v="ASASY-02105-02"/>
    <s v="ASY-02105-02"/>
    <s v="N"/>
    <s v="TeikSoon Loh"/>
    <s v="ASY,ALAMEDA,PORTOLA-T,CHASSIS,FRONT BAFF"/>
    <s v="METAL"/>
    <s v="VIASYSTEMS ASIA PACIFIC COMPANY"/>
    <s v="VIASYSTEMS"/>
    <s v="ASY-02105-02"/>
    <n v="11"/>
    <n v="100"/>
    <n v="-537"/>
    <m/>
    <s v="PO"/>
    <m/>
    <n v="542"/>
    <n v="100"/>
    <n v="0"/>
    <n v="642"/>
    <n v="642"/>
    <n v="637"/>
    <n v="393"/>
    <n v="393"/>
    <n v="-388"/>
    <s v="Cannot cover demand"/>
    <n v="4.57"/>
    <m/>
    <n v="-4.57"/>
    <m/>
    <m/>
    <m/>
    <x v="905"/>
    <s v="TTM $4.57000 (100%)"/>
    <n v="100"/>
    <n v="7"/>
    <m/>
    <m/>
    <m/>
    <x v="0"/>
    <x v="9"/>
    <m/>
    <m/>
    <m/>
    <m/>
    <m/>
    <m/>
    <m/>
    <m/>
    <m/>
  </r>
  <r>
    <s v="ASASY-02153-01"/>
    <s v="ASY-02153-01"/>
    <s v="N"/>
    <s v="SWEECHENG LIM"/>
    <s v="ASY,MENDOCINO,CHASSIS,BASE LOWER METAL"/>
    <s v="METAL"/>
    <s v="CLOUD NETWORK TECHNOLOGY"/>
    <s v="FOXCONN"/>
    <s v="ASY-02153-01"/>
    <n v="23"/>
    <n v="1000"/>
    <n v="-3607"/>
    <m/>
    <s v="PO"/>
    <m/>
    <n v="10979"/>
    <n v="0"/>
    <n v="0"/>
    <n v="10979"/>
    <n v="10979"/>
    <n v="4607"/>
    <n v="3250"/>
    <n v="2230"/>
    <n v="3122"/>
    <s v="Can cover demand"/>
    <n v="9.6484000000000005"/>
    <m/>
    <n v="-9.6484000000000005"/>
    <m/>
    <m/>
    <m/>
    <x v="934"/>
    <s v="FOXCONN $9.64840 (100%)"/>
    <n v="1000"/>
    <n v="7"/>
    <m/>
    <m/>
    <m/>
    <x v="0"/>
    <x v="9"/>
    <m/>
    <m/>
    <m/>
    <m/>
    <m/>
    <m/>
    <m/>
    <m/>
    <m/>
  </r>
  <r>
    <s v="ASASY-02176-01"/>
    <s v="ASY-02176-01"/>
    <s v="N"/>
    <s v="TeikSoon Loh"/>
    <s v="ASY,LAKEPORT,CHASSIS,STIFFENER"/>
    <s v="METAL"/>
    <s v="VIASYSTEMS ASIA PACIFIC COMPANY"/>
    <s v="VIASYSTEMS"/>
    <s v="ASY-02176-01"/>
    <n v="8"/>
    <n v="140"/>
    <n v="-117"/>
    <m/>
    <s v="PO"/>
    <m/>
    <n v="232"/>
    <n v="140"/>
    <n v="0"/>
    <n v="372"/>
    <n v="372"/>
    <n v="257"/>
    <n v="148"/>
    <n v="135"/>
    <n v="-33"/>
    <s v="Cannot cover demand"/>
    <n v="4.6500000000000004"/>
    <m/>
    <n v="-4.6500000000000004"/>
    <m/>
    <m/>
    <m/>
    <x v="935"/>
    <s v="TTM $4.65000 (100%)"/>
    <n v="150"/>
    <n v="7"/>
    <m/>
    <m/>
    <m/>
    <x v="0"/>
    <x v="9"/>
    <m/>
    <m/>
    <m/>
    <m/>
    <m/>
    <m/>
    <m/>
    <m/>
    <m/>
  </r>
  <r>
    <s v="ASASY-02196-02"/>
    <s v="ASY-02196-02"/>
    <s v="N"/>
    <s v="TeikSoon Loh"/>
    <s v="ASY,ALAMEDA-L,CHASSIS,STIFFENER"/>
    <s v="METAL"/>
    <s v="VIASYSTEMS ASIA PACIFIC COMPANY"/>
    <s v="VIASYSTEMS"/>
    <s v="ASY-02196-02"/>
    <n v="11"/>
    <n v="100"/>
    <n v="-69"/>
    <m/>
    <s v="PO"/>
    <m/>
    <n v="459"/>
    <n v="0"/>
    <n v="0"/>
    <n v="459"/>
    <n v="459"/>
    <n v="169"/>
    <n v="105"/>
    <n v="121"/>
    <n v="185"/>
    <s v="Can cover demand"/>
    <n v="4.72"/>
    <m/>
    <n v="-4.72"/>
    <m/>
    <m/>
    <m/>
    <x v="936"/>
    <s v="TTM $4.72000 (100%)"/>
    <n v="100"/>
    <n v="7"/>
    <m/>
    <m/>
    <m/>
    <x v="0"/>
    <x v="9"/>
    <m/>
    <m/>
    <m/>
    <m/>
    <m/>
    <m/>
    <m/>
    <m/>
    <m/>
  </r>
  <r>
    <s v="ASASY-02230-01"/>
    <s v="ASY-02230-01"/>
    <s v="N"/>
    <s v="SWEECHENG LIM"/>
    <s v="ASY,RUSSIAN GULCH,CHASSIS,BASE LOWER MET"/>
    <s v="METAL"/>
    <s v="CLOUD NETWORK TECHNOLOGY"/>
    <s v="FOXCONN"/>
    <s v="ASY-02230-01"/>
    <n v="23"/>
    <n v="100"/>
    <n v="-144"/>
    <m/>
    <s v="PO"/>
    <m/>
    <n v="136"/>
    <n v="200"/>
    <n v="0"/>
    <n v="336"/>
    <n v="336"/>
    <n v="244"/>
    <n v="62"/>
    <n v="18"/>
    <n v="30"/>
    <s v="Can cover demand"/>
    <n v="12.6174"/>
    <m/>
    <n v="-12.6174"/>
    <m/>
    <m/>
    <m/>
    <x v="937"/>
    <s v="FOXCONN SDN BHD $12.61740 (100%)"/>
    <n v="100"/>
    <n v="8"/>
    <m/>
    <m/>
    <m/>
    <x v="0"/>
    <x v="9"/>
    <m/>
    <m/>
    <m/>
    <m/>
    <m/>
    <m/>
    <m/>
    <m/>
    <m/>
  </r>
  <r>
    <s v="ASASY-02299-03"/>
    <s v="ASY-02299-03"/>
    <s v="N"/>
    <s v="TeikSoon Loh"/>
    <s v="ASY,PT REYES,CAPITOLA,CHASSIS,UPPER SHEE"/>
    <s v="METAL"/>
    <s v="VIASYSTEMS ASIA PACIFIC COMPANY"/>
    <s v="VIASYSTEMS"/>
    <s v="ASY-02299-03"/>
    <n v="11"/>
    <n v="40"/>
    <n v="36"/>
    <m/>
    <s v="PO"/>
    <m/>
    <n v="113"/>
    <n v="0"/>
    <n v="0"/>
    <n v="113"/>
    <n v="113"/>
    <n v="4"/>
    <n v="0"/>
    <n v="0"/>
    <n v="109"/>
    <s v="Can cover demand"/>
    <n v="47.51"/>
    <m/>
    <n v="-47.51"/>
    <m/>
    <m/>
    <m/>
    <x v="938"/>
    <s v="TTM $47.51000 (100%)"/>
    <n v="40"/>
    <n v="7"/>
    <m/>
    <m/>
    <m/>
    <x v="0"/>
    <x v="9"/>
    <m/>
    <m/>
    <m/>
    <m/>
    <m/>
    <m/>
    <m/>
    <m/>
    <m/>
  </r>
  <r>
    <s v="ASASY-02301-04"/>
    <s v="ASY-02301-04"/>
    <s v="N"/>
    <s v="TeikSoon Loh"/>
    <s v="ASY,PT REYES,CAPITOLA,CHASSIS,LOWER META"/>
    <s v="METAL"/>
    <s v="VIASYSTEMS ASIA PACIFIC COMPANY"/>
    <s v="VIASYSTEMS"/>
    <s v="ASY-02301-04"/>
    <n v="11"/>
    <n v="40"/>
    <n v="30"/>
    <m/>
    <s v="PO"/>
    <m/>
    <n v="134"/>
    <n v="0"/>
    <n v="0"/>
    <n v="134"/>
    <n v="134"/>
    <n v="10"/>
    <n v="0"/>
    <n v="0"/>
    <n v="124"/>
    <s v="Can cover demand"/>
    <n v="61.16"/>
    <m/>
    <n v="-61.16"/>
    <m/>
    <m/>
    <m/>
    <x v="939"/>
    <s v="TTM $61.16000 (100%)"/>
    <n v="40"/>
    <n v="7"/>
    <m/>
    <m/>
    <m/>
    <x v="0"/>
    <x v="9"/>
    <m/>
    <m/>
    <m/>
    <m/>
    <m/>
    <m/>
    <m/>
    <m/>
    <m/>
  </r>
  <r>
    <s v="ASASY-02390-01"/>
    <s v="ASY-02390-01"/>
    <s v="N"/>
    <s v="TeikSoon Loh"/>
    <s v="ASY,ALAMEDA,HOPLAND-S,STAT,CHASSIS,BASE"/>
    <s v="METAL"/>
    <s v="VIASYSTEMS ASIA PACIFIC COMPANY"/>
    <s v="VIASYSTEMS"/>
    <s v="ASY-02390-01"/>
    <n v="11"/>
    <n v="80"/>
    <n v="80"/>
    <m/>
    <s v="PO"/>
    <m/>
    <n v="7"/>
    <n v="0"/>
    <n v="0"/>
    <n v="7"/>
    <n v="7"/>
    <n v="0"/>
    <n v="0"/>
    <n v="0"/>
    <n v="7"/>
    <s v="No demand"/>
    <n v="42.22"/>
    <m/>
    <n v="-42.22"/>
    <m/>
    <m/>
    <m/>
    <x v="916"/>
    <s v="TTM $42.22000 (100%)"/>
    <n v="80"/>
    <n v="7"/>
    <m/>
    <m/>
    <m/>
    <x v="0"/>
    <x v="9"/>
    <m/>
    <m/>
    <m/>
    <m/>
    <m/>
    <m/>
    <m/>
    <m/>
    <m/>
  </r>
  <r>
    <s v="ASASY-02391-02"/>
    <s v="ASY-02391-02"/>
    <s v="N"/>
    <s v="TeikSoon Loh"/>
    <s v="ASY,ALAMEDA,HOPLAND-S,STAT,CHASSIS,COVER"/>
    <s v="METAL"/>
    <s v="VIASYSTEMS ASIA PACIFIC COMPANY"/>
    <s v="VIASYSTEMS"/>
    <s v="ASY-02391-02"/>
    <n v="11"/>
    <n v="80"/>
    <n v="80"/>
    <m/>
    <s v="PO"/>
    <m/>
    <n v="0"/>
    <n v="0"/>
    <n v="0"/>
    <n v="0"/>
    <n v="0"/>
    <n v="0"/>
    <n v="0"/>
    <n v="0"/>
    <n v="0"/>
    <s v="No demand"/>
    <n v="24.79"/>
    <m/>
    <n v="-24.79"/>
    <m/>
    <m/>
    <m/>
    <x v="917"/>
    <s v="TM  $24.79000 (100%)"/>
    <n v="80"/>
    <n v="7"/>
    <m/>
    <m/>
    <m/>
    <x v="0"/>
    <x v="9"/>
    <m/>
    <m/>
    <m/>
    <m/>
    <m/>
    <m/>
    <m/>
    <m/>
    <m/>
  </r>
  <r>
    <s v="ASASY-02395-04"/>
    <s v="ASY-02395-04"/>
    <s v="N"/>
    <s v="TeikSoon Loh"/>
    <s v="ASY,ALAMEDA.WHEATLAND,CHASSIS,BASE SHEET"/>
    <s v="METAL"/>
    <s v="VIASYSTEMS ASIA PACIFIC COMPANY"/>
    <s v="VIASYSTEMS"/>
    <s v="ASY-02395-04"/>
    <n v="11"/>
    <n v="80"/>
    <n v="-1338"/>
    <m/>
    <s v="PO"/>
    <m/>
    <n v="790"/>
    <n v="640"/>
    <n v="0"/>
    <n v="1430"/>
    <n v="1430"/>
    <n v="1418"/>
    <n v="759"/>
    <n v="784"/>
    <n v="-747"/>
    <s v="Cannot cover demand"/>
    <n v="39.6"/>
    <m/>
    <n v="-39.6"/>
    <m/>
    <m/>
    <m/>
    <x v="940"/>
    <s v="TTM $39.60000 (100%)"/>
    <n v="80"/>
    <n v="7"/>
    <m/>
    <m/>
    <m/>
    <x v="0"/>
    <x v="9"/>
    <m/>
    <m/>
    <m/>
    <m/>
    <m/>
    <m/>
    <m/>
    <m/>
    <m/>
  </r>
  <r>
    <s v="ASASY-02396-03"/>
    <s v="ASY-02396-03"/>
    <s v="N"/>
    <s v="TeikSoon Loh"/>
    <s v="ASY,ALAMEDA,WHEATLAND-STAT,CHASSIS,TOP C"/>
    <s v="METAL"/>
    <s v="VIASYSTEMS ASIA PACIFIC COMPANY"/>
    <s v="VIASYSTEMS"/>
    <s v="ASY-02396-03"/>
    <n v="11"/>
    <n v="80"/>
    <n v="-1338"/>
    <m/>
    <s v="PO"/>
    <m/>
    <n v="1234"/>
    <n v="32"/>
    <n v="0"/>
    <n v="1266"/>
    <n v="1266"/>
    <n v="1418"/>
    <n v="759"/>
    <n v="784"/>
    <n v="-911"/>
    <s v="Cannot cover demand"/>
    <n v="23.69"/>
    <m/>
    <n v="-23.69"/>
    <m/>
    <m/>
    <m/>
    <x v="941"/>
    <s v="TTM $23.69000 (100%)"/>
    <n v="80"/>
    <n v="7"/>
    <m/>
    <m/>
    <m/>
    <x v="0"/>
    <x v="9"/>
    <m/>
    <m/>
    <m/>
    <m/>
    <m/>
    <m/>
    <m/>
    <m/>
    <m/>
  </r>
  <r>
    <s v="ASASY-02398-04"/>
    <s v="ASY-02398-04"/>
    <s v="N"/>
    <s v="TeikSoon Loh"/>
    <s v="ASY,ALAMEDA.NICE,CHASSIS,BASE SHEET META"/>
    <s v="METAL"/>
    <s v="VIASYSTEMS ASIA PACIFIC COMPANY"/>
    <s v="VIASYSTEMS"/>
    <s v="ASY-02398-04"/>
    <n v="11"/>
    <n v="80"/>
    <n v="-11"/>
    <m/>
    <s v="PO"/>
    <m/>
    <n v="143"/>
    <n v="0"/>
    <n v="0"/>
    <n v="143"/>
    <n v="143"/>
    <n v="91"/>
    <n v="75"/>
    <n v="75"/>
    <n v="-23"/>
    <s v="Cannot cover demand"/>
    <n v="42.45"/>
    <m/>
    <n v="-42.45"/>
    <m/>
    <m/>
    <m/>
    <x v="626"/>
    <s v="TTM $42.45000 (100%)"/>
    <n v="80"/>
    <n v="7"/>
    <m/>
    <m/>
    <m/>
    <x v="0"/>
    <x v="9"/>
    <m/>
    <m/>
    <m/>
    <m/>
    <m/>
    <m/>
    <m/>
    <m/>
    <m/>
  </r>
  <r>
    <s v="ASASY-02402-05"/>
    <s v="ASY-02402-05"/>
    <s v="N"/>
    <s v="TeikSoon Loh"/>
    <s v="ASY,ALAMEDA,NICE,CHASSIS,TOP COVER SM"/>
    <s v="METAL"/>
    <s v="VIASYSTEMS ASIA PACIFIC COMPANY"/>
    <s v="VIASYSTEMS"/>
    <s v="ASY-02402-05"/>
    <n v="11"/>
    <n v="80"/>
    <n v="-11"/>
    <m/>
    <s v="PO"/>
    <m/>
    <n v="73"/>
    <n v="80"/>
    <n v="0"/>
    <n v="153"/>
    <n v="153"/>
    <n v="91"/>
    <n v="75"/>
    <n v="75"/>
    <n v="-13"/>
    <s v="Cannot cover demand"/>
    <n v="25.46"/>
    <m/>
    <n v="-25.46"/>
    <m/>
    <m/>
    <m/>
    <x v="942"/>
    <s v="TTM $25.46000 (100%)"/>
    <n v="80"/>
    <n v="7"/>
    <m/>
    <m/>
    <m/>
    <x v="0"/>
    <x v="9"/>
    <m/>
    <m/>
    <m/>
    <m/>
    <m/>
    <m/>
    <m/>
    <m/>
    <m/>
  </r>
  <r>
    <s v="ASASY-02421-02"/>
    <s v="ASY-02421-02"/>
    <s v="N"/>
    <s v="TeikSoon Loh"/>
    <s v="ASY,ALAMEDA.ARCATA-S,CHASSIS,BASE SM"/>
    <s v="METAL"/>
    <s v="VIASYSTEMS ASIA PACIFIC COMPANY"/>
    <s v="VIASYSTEMS"/>
    <s v="ASY-02421-02"/>
    <n v="11"/>
    <n v="80"/>
    <n v="24"/>
    <m/>
    <s v="PO"/>
    <m/>
    <n v="13"/>
    <n v="0"/>
    <n v="0"/>
    <n v="13"/>
    <n v="13"/>
    <n v="56"/>
    <n v="0"/>
    <n v="0"/>
    <n v="-43"/>
    <s v="Cannot cover demand"/>
    <n v="39.369999999999997"/>
    <m/>
    <n v="-39.369999999999997"/>
    <m/>
    <m/>
    <m/>
    <x v="943"/>
    <s v="TTM $39.37000 (100%)"/>
    <n v="80"/>
    <n v="7"/>
    <m/>
    <m/>
    <m/>
    <x v="0"/>
    <x v="9"/>
    <m/>
    <m/>
    <m/>
    <m/>
    <m/>
    <m/>
    <m/>
    <m/>
    <m/>
  </r>
  <r>
    <s v="ASASY-02423-02"/>
    <s v="ASY-02423-02"/>
    <s v="N"/>
    <s v="TeikSoon Loh"/>
    <s v="ASY,ALAMEDA,ARCATA-S,CHASSIS,TOP COVER S"/>
    <s v="METAL"/>
    <s v="VIASYSTEMS ASIA PACIFIC COMPANY"/>
    <s v="VIASYSTEMS"/>
    <s v="ASY-02423-02"/>
    <n v="11"/>
    <n v="80"/>
    <n v="24"/>
    <m/>
    <s v="PO"/>
    <m/>
    <n v="5"/>
    <n v="0"/>
    <n v="0"/>
    <n v="5"/>
    <n v="5"/>
    <n v="56"/>
    <n v="0"/>
    <n v="0"/>
    <n v="-51"/>
    <s v="Cannot cover demand"/>
    <n v="24.3"/>
    <m/>
    <n v="-24.3"/>
    <m/>
    <m/>
    <m/>
    <x v="944"/>
    <s v="TTM $24.30000 (100%)"/>
    <n v="80"/>
    <n v="7"/>
    <m/>
    <m/>
    <m/>
    <x v="0"/>
    <x v="9"/>
    <m/>
    <m/>
    <m/>
    <m/>
    <m/>
    <m/>
    <m/>
    <m/>
    <m/>
  </r>
  <r>
    <s v="ASASY-02446-02"/>
    <s v="ASY-02446-02"/>
    <s v="N"/>
    <s v="TeikSoon Loh"/>
    <s v="ASY,ALAMEDA,HOPLAND-T,STAT,CHASSIS,COVER"/>
    <s v="METAL"/>
    <s v="VIASYSTEMS ASIA PACIFIC COMPANY"/>
    <s v="VIASYSTEMS"/>
    <s v="ASY-02446-02"/>
    <n v="11"/>
    <n v="80"/>
    <n v="80"/>
    <m/>
    <s v="PO"/>
    <m/>
    <n v="37"/>
    <n v="0"/>
    <n v="0"/>
    <n v="37"/>
    <n v="37"/>
    <n v="0"/>
    <n v="0"/>
    <n v="0"/>
    <n v="37"/>
    <s v="No demand"/>
    <n v="24.79"/>
    <m/>
    <n v="-24.79"/>
    <m/>
    <m/>
    <m/>
    <x v="917"/>
    <s v="TTM $24.79000 (100%)"/>
    <n v="80"/>
    <n v="7"/>
    <m/>
    <m/>
    <m/>
    <x v="0"/>
    <x v="9"/>
    <m/>
    <m/>
    <m/>
    <m/>
    <m/>
    <m/>
    <m/>
    <m/>
    <m/>
  </r>
  <r>
    <s v="ASASY-02470-01"/>
    <s v="ASY-02470-01"/>
    <s v="N"/>
    <s v="TeikSoon Loh"/>
    <s v="ASY,PLACER,NEWCASTLE,CHASSIS,STIFFENER"/>
    <s v="METAL"/>
    <s v="VIASYSTEMS ASIA PACIFIC COMPANY"/>
    <s v="VIASYSTEMS"/>
    <s v="ASY-02470-01"/>
    <n v="11"/>
    <n v="100"/>
    <n v="-1774"/>
    <m/>
    <s v="PO"/>
    <m/>
    <n v="1487"/>
    <n v="400"/>
    <n v="0"/>
    <n v="1887"/>
    <n v="1887"/>
    <n v="1874"/>
    <n v="1049"/>
    <n v="1054"/>
    <n v="-1036"/>
    <s v="Cannot cover demand"/>
    <n v="5.0199999999999996"/>
    <m/>
    <n v="-5.0199999999999996"/>
    <m/>
    <m/>
    <m/>
    <x v="945"/>
    <s v="TTM $5.02000 (100%)"/>
    <n v="100"/>
    <n v="7"/>
    <m/>
    <m/>
    <m/>
    <x v="0"/>
    <x v="9"/>
    <m/>
    <m/>
    <m/>
    <m/>
    <m/>
    <m/>
    <m/>
    <m/>
    <m/>
  </r>
  <r>
    <s v="ASASY-02474-03"/>
    <s v="ASY-02474-03"/>
    <s v="N"/>
    <s v="TeikSoon Loh"/>
    <s v="ASY,ALAMEDA,GRATON-STAT,CHASSIS,BASE SHE"/>
    <s v="METAL"/>
    <s v="VIASYSTEMS ASIA PACIFIC COMPANY"/>
    <s v="VIASYSTEMS"/>
    <s v="ASY-02474-03"/>
    <n v="11"/>
    <n v="80"/>
    <n v="-1079"/>
    <m/>
    <s v="PO"/>
    <m/>
    <n v="777"/>
    <n v="400"/>
    <n v="0"/>
    <n v="1177"/>
    <n v="1177"/>
    <n v="1159"/>
    <n v="586"/>
    <n v="486"/>
    <n v="-568"/>
    <s v="Cannot cover demand"/>
    <n v="41.21"/>
    <m/>
    <n v="-41.21"/>
    <m/>
    <m/>
    <m/>
    <x v="946"/>
    <s v="TTM $41.21000 (100%)"/>
    <n v="80"/>
    <n v="7"/>
    <m/>
    <m/>
    <m/>
    <x v="0"/>
    <x v="9"/>
    <m/>
    <m/>
    <m/>
    <m/>
    <m/>
    <m/>
    <m/>
    <m/>
    <m/>
  </r>
  <r>
    <s v="ASASY-02487-01"/>
    <s v="ASY-02487-01"/>
    <s v="N"/>
    <s v="TeikSoon Loh"/>
    <s v="ASY,ALAMEDA,PORTOLA-S,PLUS,CHASSIS,COVER"/>
    <s v="METAL"/>
    <s v="VIASYSTEMS ASIA PACIFIC COMPANY"/>
    <s v="VIASYSTEMS"/>
    <s v="ASY-02487-01"/>
    <n v="11"/>
    <n v="80"/>
    <n v="-518"/>
    <m/>
    <s v="PO"/>
    <m/>
    <n v="458"/>
    <n v="160"/>
    <n v="0"/>
    <n v="618"/>
    <n v="618"/>
    <n v="598"/>
    <n v="366"/>
    <n v="366"/>
    <n v="-346"/>
    <s v="Cannot cover demand"/>
    <n v="24.41"/>
    <m/>
    <n v="-24.41"/>
    <m/>
    <m/>
    <m/>
    <x v="924"/>
    <s v="TTM $24.41000 (100%)"/>
    <n v="80"/>
    <n v="7"/>
    <m/>
    <m/>
    <m/>
    <x v="0"/>
    <x v="9"/>
    <m/>
    <m/>
    <m/>
    <m/>
    <m/>
    <m/>
    <m/>
    <m/>
    <m/>
  </r>
  <r>
    <s v="ASASY-02492-03"/>
    <s v="ASY-02492-03"/>
    <s v="N"/>
    <s v="TeikSoon Loh"/>
    <s v="ASY,ARCATA,CHASSIS,STIFFENER"/>
    <s v="METAL"/>
    <s v="VIASYSTEMS ASIA PACIFIC COMPANY"/>
    <s v="VIASYSTEMS"/>
    <s v="ASY-02492-03"/>
    <n v="11"/>
    <n v="100"/>
    <n v="-1682"/>
    <m/>
    <s v="PO"/>
    <m/>
    <n v="847"/>
    <n v="500"/>
    <n v="0"/>
    <n v="1347"/>
    <n v="1347"/>
    <n v="1782"/>
    <n v="370"/>
    <n v="180"/>
    <n v="-805"/>
    <s v="Cannot cover demand"/>
    <n v="12.83"/>
    <m/>
    <n v="-12.83"/>
    <m/>
    <m/>
    <m/>
    <x v="947"/>
    <s v="TTM $12.83000 (100%)"/>
    <n v="100"/>
    <n v="7"/>
    <m/>
    <m/>
    <m/>
    <x v="0"/>
    <x v="9"/>
    <m/>
    <m/>
    <m/>
    <m/>
    <m/>
    <m/>
    <m/>
    <m/>
    <m/>
  </r>
  <r>
    <s v="ASASY-02495-02D"/>
    <s v="ASY-02495-02"/>
    <s v="N"/>
    <s v="TeikSoon Loh"/>
    <s v="ASY,ALAMEDA,GRATON-STAT,CHASSIS,COVER SH"/>
    <s v="METAL"/>
    <s v="SANMINA CORPORATION"/>
    <s v="SANMINA"/>
    <s v="ASY-02495-02"/>
    <n v="8"/>
    <n v="80"/>
    <n v="80"/>
    <m/>
    <s v="PO"/>
    <m/>
    <n v="40"/>
    <n v="0"/>
    <n v="0"/>
    <n v="40"/>
    <n v="40"/>
    <n v="0"/>
    <n v="0"/>
    <n v="0"/>
    <n v="40"/>
    <s v="No demand"/>
    <n v="26.31"/>
    <m/>
    <n v="-26.31"/>
    <m/>
    <m/>
    <m/>
    <x v="948"/>
    <s v="TTM $26.31000 (100%)"/>
    <n v="80"/>
    <n v="7"/>
    <m/>
    <m/>
    <m/>
    <x v="0"/>
    <x v="9"/>
    <m/>
    <m/>
    <m/>
    <m/>
    <m/>
    <m/>
    <m/>
    <m/>
    <m/>
  </r>
  <r>
    <s v="ASASY-02495-03"/>
    <s v="ASY-02495-03"/>
    <s v="N"/>
    <s v="TeikSoon Loh"/>
    <s v="ASY,ALAMEDA,GRATON+ STAT,CHASSIS,COVER S"/>
    <s v="METAL"/>
    <s v="VIASYSTEMS ASIA PACIFIC COMPANY"/>
    <s v="VIASYSTEMS"/>
    <s v="ASY-02495-03"/>
    <n v="11"/>
    <n v="80"/>
    <n v="-1079"/>
    <m/>
    <s v="PO"/>
    <m/>
    <n v="777"/>
    <n v="484"/>
    <n v="0"/>
    <n v="1261"/>
    <n v="1261"/>
    <n v="1159"/>
    <n v="586"/>
    <n v="486"/>
    <n v="-484"/>
    <s v="Cannot cover demand"/>
    <n v="26.31"/>
    <m/>
    <n v="-26.31"/>
    <m/>
    <m/>
    <m/>
    <x v="948"/>
    <s v="TTM $26.31000 (100%)"/>
    <n v="80"/>
    <n v="7"/>
    <m/>
    <m/>
    <m/>
    <x v="0"/>
    <x v="9"/>
    <m/>
    <m/>
    <m/>
    <m/>
    <m/>
    <m/>
    <m/>
    <m/>
    <m/>
  </r>
  <r>
    <s v="ASASY-02499-02"/>
    <s v="ASY-02499-02"/>
    <s v="N"/>
    <s v="TeikSoon Loh"/>
    <s v="ASY,ALAMEDA,ARCATA-T,CHASSIS,TOP COVER S"/>
    <s v="METAL"/>
    <s v="VIASYSTEMS ASIA PACIFIC COMPANY"/>
    <s v="VIASYSTEMS"/>
    <s v="ASY-02499-02"/>
    <n v="11"/>
    <n v="80"/>
    <n v="50"/>
    <m/>
    <s v="PO"/>
    <m/>
    <n v="123"/>
    <n v="0"/>
    <n v="0"/>
    <n v="123"/>
    <n v="123"/>
    <n v="30"/>
    <n v="0"/>
    <n v="0"/>
    <n v="93"/>
    <s v="Can cover demand"/>
    <n v="24.79"/>
    <m/>
    <n v="-24.79"/>
    <m/>
    <m/>
    <m/>
    <x v="917"/>
    <s v="TTM $24.79000 (100%)"/>
    <n v="80"/>
    <n v="7"/>
    <m/>
    <m/>
    <m/>
    <x v="0"/>
    <x v="9"/>
    <m/>
    <m/>
    <m/>
    <m/>
    <m/>
    <m/>
    <m/>
    <m/>
    <m/>
  </r>
  <r>
    <s v="ASASY-02501-01"/>
    <s v="ASY-02501-01"/>
    <s v="N"/>
    <s v="TeikSoon Loh"/>
    <s v="ASY,ALAMEDA,ARCATA-T,CHASSIS,BASE SHEET"/>
    <s v="METAL"/>
    <s v="VIASYSTEMS ASIA PACIFIC COMPANY"/>
    <s v="VIASYSTEMS"/>
    <s v="ASY-02501-01"/>
    <n v="11"/>
    <n v="80"/>
    <n v="50"/>
    <m/>
    <s v="PO"/>
    <m/>
    <n v="39"/>
    <n v="0"/>
    <n v="0"/>
    <n v="39"/>
    <n v="39"/>
    <n v="30"/>
    <n v="0"/>
    <n v="0"/>
    <n v="9"/>
    <s v="Can cover demand"/>
    <n v="41.57"/>
    <m/>
    <n v="-41.57"/>
    <m/>
    <m/>
    <m/>
    <x v="949"/>
    <s v="TTM $41.57000 (100%)"/>
    <n v="80"/>
    <n v="7"/>
    <m/>
    <m/>
    <m/>
    <x v="0"/>
    <x v="9"/>
    <m/>
    <m/>
    <m/>
    <m/>
    <m/>
    <m/>
    <m/>
    <m/>
    <m/>
  </r>
  <r>
    <s v="ASASY-02502-01"/>
    <s v="ASY-02502-01"/>
    <s v="N"/>
    <s v="TeikSoon Loh"/>
    <s v="ASY,ALAMEDA-L,GRATON-STAT,CHASSIS,STIFFE"/>
    <s v="METAL"/>
    <s v="VIASYSTEMS ASIA PACIFIC COMPANY"/>
    <s v="VIASYSTEMS"/>
    <s v="ASY-02502-01"/>
    <n v="11"/>
    <n v="80"/>
    <n v="-1079"/>
    <m/>
    <s v="PO"/>
    <m/>
    <n v="1066"/>
    <n v="160"/>
    <n v="0"/>
    <n v="1226"/>
    <n v="1226"/>
    <n v="1159"/>
    <n v="586"/>
    <n v="486"/>
    <n v="-519"/>
    <s v="Cannot cover demand"/>
    <n v="4.24"/>
    <m/>
    <n v="-4.24"/>
    <m/>
    <m/>
    <m/>
    <x v="950"/>
    <s v="TTM $4.24000 (100%)"/>
    <n v="80"/>
    <n v="7"/>
    <m/>
    <m/>
    <m/>
    <x v="0"/>
    <x v="9"/>
    <m/>
    <m/>
    <m/>
    <m/>
    <m/>
    <m/>
    <m/>
    <m/>
    <m/>
  </r>
  <r>
    <s v="ASASY-02512-01"/>
    <s v="ASY-02512-01"/>
    <s v="N"/>
    <s v="TeikSoon Loh"/>
    <s v="ASY,MARIN,UPPERLAKE,PLUS,CHASSIS,TOP COV"/>
    <s v="METAL"/>
    <s v="VIASYSTEMS ASIA PACIFIC COMPANY"/>
    <s v="VIASYSTEMS"/>
    <s v="ASY-02512-01"/>
    <n v="11"/>
    <n v="80"/>
    <n v="-883"/>
    <m/>
    <s v="PO"/>
    <m/>
    <n v="1038"/>
    <n v="28"/>
    <n v="0"/>
    <n v="1066"/>
    <n v="1066"/>
    <n v="963"/>
    <n v="333"/>
    <n v="333"/>
    <n v="-230"/>
    <s v="Cannot cover demand"/>
    <n v="24.29"/>
    <m/>
    <n v="-24.29"/>
    <m/>
    <m/>
    <m/>
    <x v="911"/>
    <s v="TTM $24.29000 (100%)"/>
    <n v="80"/>
    <n v="7"/>
    <m/>
    <m/>
    <s v="ST"/>
    <x v="0"/>
    <x v="9"/>
    <m/>
    <m/>
    <m/>
    <m/>
    <m/>
    <m/>
    <m/>
    <m/>
    <m/>
  </r>
  <r>
    <s v="ASASY-02542-01"/>
    <s v="ASY-02542-01"/>
    <s v="N"/>
    <s v="TeikSoon Loh"/>
    <s v="ASY,PT REYES,CAPITOLACR,CHASSIS,COVER SH"/>
    <s v="METAL"/>
    <s v="VIASYSTEMS ASIA PACIFIC COMPANY"/>
    <s v="VIASYSTEMS"/>
    <s v="ASY-02542-01"/>
    <n v="11"/>
    <n v="40"/>
    <n v="30"/>
    <m/>
    <s v="PO"/>
    <m/>
    <n v="74"/>
    <n v="0"/>
    <n v="0"/>
    <n v="74"/>
    <n v="74"/>
    <n v="10"/>
    <n v="0"/>
    <n v="0"/>
    <n v="64"/>
    <s v="Can cover demand"/>
    <n v="28.84"/>
    <m/>
    <n v="-28.84"/>
    <m/>
    <m/>
    <m/>
    <x v="951"/>
    <s v="TTM $28.84000 (100%)"/>
    <n v="40"/>
    <n v="7"/>
    <m/>
    <m/>
    <m/>
    <x v="0"/>
    <x v="9"/>
    <m/>
    <m/>
    <m/>
    <m/>
    <m/>
    <m/>
    <m/>
    <m/>
    <m/>
  </r>
  <r>
    <s v="ASASY-02631-01"/>
    <s v="ASY-02631-01"/>
    <s v="N"/>
    <s v="TeikSoon Loh"/>
    <s v="ASY,FERNDALE,CHASSIS,STIFFENER"/>
    <s v="METAL"/>
    <s v="VIASYSTEMS ASIA PACIFIC COMPANY"/>
    <s v="VIASYSTEMS"/>
    <s v="ASY-02631-01"/>
    <n v="11"/>
    <n v="100"/>
    <n v="-2165"/>
    <m/>
    <s v="PO"/>
    <m/>
    <n v="1915"/>
    <n v="300"/>
    <n v="0"/>
    <n v="2215"/>
    <n v="2215"/>
    <n v="2265"/>
    <n v="1230"/>
    <n v="1230"/>
    <n v="-1280"/>
    <s v="Cannot cover demand"/>
    <n v="6.67"/>
    <m/>
    <n v="-6.67"/>
    <m/>
    <m/>
    <m/>
    <x v="952"/>
    <s v="TTM $6.67000 (100%)"/>
    <n v="100"/>
    <n v="7"/>
    <m/>
    <m/>
    <m/>
    <x v="0"/>
    <x v="9"/>
    <m/>
    <m/>
    <m/>
    <m/>
    <m/>
    <m/>
    <m/>
    <m/>
    <m/>
  </r>
  <r>
    <s v="ASASY-02636-05"/>
    <s v="ASY-02636-05"/>
    <s v="N"/>
    <s v="TeikSoon Loh"/>
    <s v="ASY,LOS ANGELES,CHASSIS,FRONT,SM,ASM"/>
    <s v="METAL"/>
    <s v="TREND TECHNOLOGIES MALAYSIA"/>
    <s v="TRENDPLSTS"/>
    <s v="ASY-02636-05"/>
    <n v="9"/>
    <n v="1000"/>
    <n v="794"/>
    <m/>
    <s v="PO"/>
    <m/>
    <n v="4081"/>
    <n v="0"/>
    <n v="0"/>
    <n v="4081"/>
    <n v="4081"/>
    <n v="206"/>
    <n v="240"/>
    <n v="240"/>
    <n v="3635"/>
    <s v="Can cover demand"/>
    <n v="19.91"/>
    <m/>
    <n v="-19.91"/>
    <m/>
    <m/>
    <m/>
    <x v="953"/>
    <s v="TTM $57.57000 (0%) / Trend Johor $19.91000 (100%)"/>
    <s v="240 / 1000"/>
    <s v="7  / 8"/>
    <m/>
    <m/>
    <s v="ST  / T"/>
    <x v="0"/>
    <x v="9"/>
    <m/>
    <m/>
    <m/>
    <m/>
    <m/>
    <m/>
    <m/>
    <m/>
    <m/>
  </r>
  <r>
    <s v="ASASY-02638-05"/>
    <s v="ASY-02638-05"/>
    <s v="N"/>
    <s v="TeikSoon Loh"/>
    <s v="ASY,LOS ANGELES,CHASSIS,BACK,SM,ASM"/>
    <s v="METAL"/>
    <s v="TREND TECHNOLOGIES MALAYSIA"/>
    <s v="TRENDPLSTS"/>
    <s v="ASY-02638-05"/>
    <n v="9"/>
    <n v="1000"/>
    <n v="794"/>
    <m/>
    <s v="PO"/>
    <m/>
    <n v="3925"/>
    <n v="0"/>
    <n v="0"/>
    <n v="3925"/>
    <n v="3925"/>
    <n v="206"/>
    <n v="240"/>
    <n v="240"/>
    <n v="3479"/>
    <s v="Can cover demand"/>
    <n v="32.51"/>
    <m/>
    <n v="-32.51"/>
    <m/>
    <m/>
    <m/>
    <x v="954"/>
    <s v="TTM $78.92000 (0%) / Trend Johor $32.51000 (100%)"/>
    <s v="240 / 1000"/>
    <s v="7  / 8"/>
    <m/>
    <m/>
    <s v="ST  / T"/>
    <x v="0"/>
    <x v="9"/>
    <m/>
    <m/>
    <m/>
    <m/>
    <m/>
    <m/>
    <m/>
    <m/>
    <m/>
  </r>
  <r>
    <s v="ASASY-02699-03"/>
    <s v="ASY-02699-03"/>
    <s v="N"/>
    <s v="TeikSoon Loh"/>
    <s v="ASY,PT REYES,WOODACRE+,CHASSIS,COVER SHE"/>
    <s v="METAL"/>
    <s v="VIASYSTEMS ASIA PACIFIC COMPANY"/>
    <s v="VIASYSTEMS"/>
    <s v="ASY-02699-03"/>
    <n v="8"/>
    <n v="40"/>
    <n v="-439"/>
    <m/>
    <s v="PO"/>
    <m/>
    <n v="126"/>
    <n v="328"/>
    <n v="0"/>
    <n v="454"/>
    <n v="454"/>
    <n v="479"/>
    <n v="180"/>
    <n v="180"/>
    <n v="-205"/>
    <s v="Cannot cover demand"/>
    <n v="35.47"/>
    <m/>
    <n v="-35.47"/>
    <m/>
    <m/>
    <m/>
    <x v="955"/>
    <s v="TTM $35.47000 (100%)"/>
    <n v="40"/>
    <n v="7"/>
    <m/>
    <m/>
    <m/>
    <x v="0"/>
    <x v="9"/>
    <m/>
    <m/>
    <m/>
    <m/>
    <m/>
    <m/>
    <m/>
    <m/>
    <m/>
  </r>
  <r>
    <s v="ASASY-02726-02"/>
    <s v="ASY-02726-02"/>
    <s v="N"/>
    <s v="TeikSoon Loh"/>
    <s v="ASY,PT REYES,WOODACRE+,CHASSIS,LOWER MET"/>
    <s v="METAL"/>
    <s v="VIASYSTEMS ASIA PACIFIC COMPANY"/>
    <s v="VIASYSTEMS"/>
    <s v="ASY-02726-02"/>
    <n v="8"/>
    <n v="40"/>
    <n v="-439"/>
    <m/>
    <s v="PO"/>
    <m/>
    <n v="112"/>
    <n v="360"/>
    <n v="0"/>
    <n v="472"/>
    <n v="472"/>
    <n v="479"/>
    <n v="180"/>
    <n v="180"/>
    <n v="-187"/>
    <s v="Cannot cover demand"/>
    <n v="68.52"/>
    <m/>
    <n v="-68.52"/>
    <m/>
    <m/>
    <m/>
    <x v="956"/>
    <s v="TTM $68.52000 (100%)"/>
    <n v="40"/>
    <n v="7"/>
    <m/>
    <m/>
    <m/>
    <x v="0"/>
    <x v="9"/>
    <m/>
    <m/>
    <m/>
    <m/>
    <m/>
    <m/>
    <m/>
    <m/>
    <m/>
  </r>
  <r>
    <s v="ASASY-02733-01"/>
    <s v="ASY-02733-01"/>
    <s v="N"/>
    <s v="TeikSoon Loh"/>
    <s v="ASY,PT REYES,WOODACRE+,CHASSIS,UPPER SHE"/>
    <s v="METAL"/>
    <s v="VIASYSTEMS ASIA PACIFIC COMPANY"/>
    <s v="VIASYSTEMS"/>
    <s v="ASY-02733-01"/>
    <n v="11"/>
    <n v="40"/>
    <n v="-436"/>
    <m/>
    <s v="PO"/>
    <m/>
    <n v="199"/>
    <n v="320"/>
    <n v="0"/>
    <n v="519"/>
    <n v="519"/>
    <n v="476"/>
    <n v="180"/>
    <n v="180"/>
    <n v="-137"/>
    <s v="Cannot cover demand"/>
    <n v="47.82"/>
    <m/>
    <n v="-47.82"/>
    <m/>
    <m/>
    <m/>
    <x v="957"/>
    <s v="TTM $47.82000 (100%)"/>
    <n v="40"/>
    <n v="7"/>
    <m/>
    <m/>
    <m/>
    <x v="0"/>
    <x v="9"/>
    <m/>
    <m/>
    <m/>
    <m/>
    <m/>
    <m/>
    <m/>
    <m/>
    <m/>
  </r>
  <r>
    <s v="ASASY-02741-05"/>
    <s v="ASY-02741-05"/>
    <s v="N"/>
    <s v="TeikSoon Loh"/>
    <s v="ASY,TEHAMA,GLENHAVEN,CHASSIS,BASE SHEET"/>
    <s v="METAL"/>
    <s v="VIASYSTEMS ASIA PACIFIC COMPANY"/>
    <s v="VIASYSTEMS"/>
    <s v="ASY-02741-05"/>
    <n v="11"/>
    <n v="80"/>
    <n v="-300"/>
    <m/>
    <s v="PO"/>
    <m/>
    <n v="183"/>
    <n v="240"/>
    <n v="0"/>
    <n v="423"/>
    <n v="423"/>
    <n v="380"/>
    <n v="225"/>
    <n v="221"/>
    <n v="-182"/>
    <s v="Cannot cover demand"/>
    <n v="94.06"/>
    <m/>
    <n v="-94.06"/>
    <m/>
    <m/>
    <m/>
    <x v="958"/>
    <s v="TTM $94.06000 (100%)"/>
    <n v="80"/>
    <n v="7"/>
    <m/>
    <m/>
    <m/>
    <x v="0"/>
    <x v="9"/>
    <m/>
    <m/>
    <m/>
    <m/>
    <m/>
    <m/>
    <m/>
    <m/>
    <m/>
  </r>
  <r>
    <s v="ASASY-02743-02"/>
    <s v="ASY-02743-02"/>
    <s v="N"/>
    <s v="TeikSoon Loh"/>
    <s v="ASY,TEHAMA,CHASSIS,STIFFENER,REAR"/>
    <s v="METAL"/>
    <s v="VIASYSTEMS ASIA PACIFIC COMPANY"/>
    <s v="VIASYSTEMS"/>
    <s v="ASY-02743-02"/>
    <n v="8"/>
    <n v="80"/>
    <n v="-747"/>
    <m/>
    <s v="PO"/>
    <m/>
    <n v="916"/>
    <n v="0"/>
    <n v="0"/>
    <n v="916"/>
    <n v="916"/>
    <n v="827"/>
    <n v="555"/>
    <n v="551"/>
    <n v="-466"/>
    <s v="Cannot cover demand"/>
    <n v="5.72"/>
    <m/>
    <n v="-5.72"/>
    <m/>
    <m/>
    <m/>
    <x v="959"/>
    <s v="TTM $5.72000 (100%)"/>
    <n v="80"/>
    <n v="7"/>
    <m/>
    <m/>
    <m/>
    <x v="0"/>
    <x v="9"/>
    <m/>
    <m/>
    <m/>
    <m/>
    <m/>
    <m/>
    <m/>
    <m/>
    <m/>
  </r>
  <r>
    <s v="ASASY-02744-01"/>
    <s v="ASY-02744-01"/>
    <s v="N"/>
    <s v="TeikSoon Loh"/>
    <s v="ASY,TEHAMA,CHASSIS,STIFFENER,FRONT"/>
    <s v="METAL"/>
    <s v="VIASYSTEMS ASIA PACIFIC COMPANY"/>
    <s v="VIASYSTEMS"/>
    <s v="ASY-02744-01"/>
    <n v="8"/>
    <n v="80"/>
    <n v="-365"/>
    <m/>
    <s v="PO"/>
    <m/>
    <n v="217"/>
    <n v="240"/>
    <n v="0"/>
    <n v="457"/>
    <n v="457"/>
    <n v="445"/>
    <n v="255"/>
    <n v="251"/>
    <n v="-243"/>
    <s v="Cannot cover demand"/>
    <n v="5.79"/>
    <m/>
    <n v="-5.79"/>
    <m/>
    <m/>
    <m/>
    <x v="457"/>
    <s v="TTM $5.79000 (100%)"/>
    <n v="80"/>
    <n v="7"/>
    <m/>
    <m/>
    <m/>
    <x v="0"/>
    <x v="9"/>
    <m/>
    <m/>
    <m/>
    <m/>
    <m/>
    <m/>
    <m/>
    <m/>
    <m/>
  </r>
  <r>
    <s v="ASASY-02745-03"/>
    <s v="ASY-02745-03"/>
    <s v="N"/>
    <s v="TeikSoon Loh"/>
    <s v="ASY,TEHAMA,GLENHAVEN,CHASSIS,TOP COVER S"/>
    <s v="METAL"/>
    <s v="VIASYSTEMS ASIA PACIFIC COMPANY"/>
    <s v="VIASYSTEMS"/>
    <s v="ASY-02745-03"/>
    <n v="12"/>
    <n v="80"/>
    <n v="-365"/>
    <m/>
    <s v="PO"/>
    <m/>
    <n v="199"/>
    <n v="324"/>
    <n v="0"/>
    <n v="523"/>
    <n v="523"/>
    <n v="445"/>
    <n v="255"/>
    <n v="251"/>
    <n v="-177"/>
    <s v="Cannot cover demand"/>
    <n v="33.99"/>
    <m/>
    <n v="-33.99"/>
    <m/>
    <m/>
    <m/>
    <x v="960"/>
    <s v="TTM $33.99000 (100%)"/>
    <n v="80"/>
    <n v="7"/>
    <m/>
    <m/>
    <m/>
    <x v="0"/>
    <x v="9"/>
    <m/>
    <m/>
    <m/>
    <m/>
    <m/>
    <m/>
    <m/>
    <m/>
    <m/>
  </r>
  <r>
    <s v="ASASY-02780-03"/>
    <s v="ASY-02780-03"/>
    <s v="N"/>
    <s v="TeikSoon Loh"/>
    <s v="ASY,ALAMEDA,OAKLAND,CHASSIS,BASE SM"/>
    <s v="METAL"/>
    <s v="VIASYSTEMS ASIA PACIFIC COMPANY"/>
    <s v="VIASYSTEMS"/>
    <s v="ASY-02780-03"/>
    <n v="12"/>
    <n v="80"/>
    <n v="-1616"/>
    <m/>
    <s v="PO"/>
    <m/>
    <n v="1002"/>
    <n v="240"/>
    <n v="0"/>
    <n v="1242"/>
    <n v="1242"/>
    <n v="1696"/>
    <n v="370"/>
    <n v="180"/>
    <n v="-824"/>
    <s v="Cannot cover demand"/>
    <n v="43.15"/>
    <m/>
    <n v="-43.15"/>
    <m/>
    <m/>
    <m/>
    <x v="961"/>
    <s v="TTM $43.15000 (100%)"/>
    <n v="80"/>
    <n v="7"/>
    <m/>
    <m/>
    <m/>
    <x v="0"/>
    <x v="9"/>
    <m/>
    <m/>
    <m/>
    <m/>
    <m/>
    <m/>
    <m/>
    <m/>
    <m/>
  </r>
  <r>
    <s v="ASASY-02781-03"/>
    <s v="ASY-02781-03"/>
    <s v="N"/>
    <s v="TeikSoon Loh"/>
    <s v="ASY,ALAMEDA,OAKLAND,CHASSIS,COVER SM"/>
    <s v="METAL"/>
    <s v="VIASYSTEMS ASIA PACIFIC COMPANY"/>
    <s v="VIASYSTEMS"/>
    <s v="ASY-02781-03"/>
    <n v="16"/>
    <n v="80"/>
    <n v="-1616"/>
    <m/>
    <s v="PO"/>
    <m/>
    <n v="889"/>
    <n v="594"/>
    <n v="0"/>
    <n v="1483"/>
    <n v="1483"/>
    <n v="1696"/>
    <n v="370"/>
    <n v="180"/>
    <n v="-583"/>
    <s v="Cannot cover demand"/>
    <n v="25.96"/>
    <m/>
    <n v="-25.96"/>
    <m/>
    <m/>
    <m/>
    <x v="962"/>
    <s v="TTM $25.96000 (100%)"/>
    <n v="80"/>
    <n v="7"/>
    <m/>
    <m/>
    <m/>
    <x v="0"/>
    <x v="9"/>
    <m/>
    <m/>
    <m/>
    <m/>
    <m/>
    <m/>
    <m/>
    <m/>
    <m/>
  </r>
  <r>
    <s v="ASASY-02799-02"/>
    <s v="ASY-02799-02"/>
    <s v="N"/>
    <s v="TeikSoon Loh"/>
    <s v="ASY,LOS ANGELES,PWR BACKPLANE,PLATE,BACK"/>
    <s v="METAL"/>
    <s v="TREND TECHNOLOGIES MALAYSIA"/>
    <s v="TRENDPLSTS"/>
    <s v="ASY-02799-02"/>
    <n v="9"/>
    <n v="1000"/>
    <n v="794"/>
    <m/>
    <s v="PO"/>
    <m/>
    <n v="6013"/>
    <n v="0"/>
    <n v="0"/>
    <n v="6013"/>
    <n v="6013"/>
    <n v="206"/>
    <n v="240"/>
    <n v="240"/>
    <n v="5567"/>
    <s v="Can cover demand"/>
    <n v="2.1"/>
    <m/>
    <n v="-2.1"/>
    <m/>
    <m/>
    <m/>
    <x v="434"/>
    <s v="TTM $4.44000 (0%) / Trend Johor $2.10000 (100%)"/>
    <s v="240 / 1000"/>
    <s v="7 / 8"/>
    <m/>
    <m/>
    <s v="ST  / T"/>
    <x v="0"/>
    <x v="9"/>
    <m/>
    <m/>
    <m/>
    <m/>
    <m/>
    <m/>
    <m/>
    <m/>
    <m/>
  </r>
  <r>
    <s v="ASASY-02800-01"/>
    <s v="ASY-02800-01"/>
    <s v="N"/>
    <s v="TeikSoon Loh"/>
    <s v="ASY,LOS ANGELES,PWRBACKPLANE,PLATE,FRONT"/>
    <s v="METAL"/>
    <s v="TREND TECHNOLOGIES MALAYSIA"/>
    <s v="TRENDPLSTS"/>
    <s v="ASY-02800-01"/>
    <n v="9"/>
    <n v="1000"/>
    <n v="794"/>
    <m/>
    <s v="PO"/>
    <m/>
    <n v="5603"/>
    <n v="0"/>
    <n v="0"/>
    <n v="5603"/>
    <n v="5603"/>
    <n v="206"/>
    <n v="240"/>
    <n v="240"/>
    <n v="5157"/>
    <s v="Can cover demand"/>
    <n v="1.51"/>
    <m/>
    <n v="-1.51"/>
    <m/>
    <m/>
    <m/>
    <x v="538"/>
    <s v="TTM $4.77000 (0%) / Trend Johor $1.51000 (100%)"/>
    <s v="240 / 1000"/>
    <s v="7 / 8"/>
    <m/>
    <m/>
    <s v="ST  / T"/>
    <x v="0"/>
    <x v="9"/>
    <m/>
    <m/>
    <m/>
    <m/>
    <m/>
    <m/>
    <m/>
    <m/>
    <m/>
  </r>
  <r>
    <s v="ASASY-02807-03"/>
    <s v="ASY-02807-03"/>
    <s v="N"/>
    <s v="TeikSoon Loh"/>
    <s v="ASY,LOS ANGELES,GARDENA,CHASSIS,TOP COVE"/>
    <s v="METAL"/>
    <s v="TREND TECHNOLOGIES MALAYSIA"/>
    <s v="TRENDPLSTS"/>
    <s v="ASY-02807-03"/>
    <n v="9"/>
    <n v="1000"/>
    <n v="794"/>
    <m/>
    <s v="PO"/>
    <m/>
    <n v="4339"/>
    <n v="20"/>
    <n v="0"/>
    <n v="4359"/>
    <n v="4359"/>
    <n v="206"/>
    <n v="240"/>
    <n v="240"/>
    <n v="3913"/>
    <s v="Can cover demand"/>
    <n v="22.34"/>
    <m/>
    <n v="-22.34"/>
    <m/>
    <m/>
    <m/>
    <x v="963"/>
    <s v="TTM $25.96000 (0%) / Trend Johor $22.34000 (100%)"/>
    <s v="240 / 1000"/>
    <s v="7 / 8"/>
    <m/>
    <m/>
    <s v="ST  / T"/>
    <x v="0"/>
    <x v="9"/>
    <m/>
    <m/>
    <m/>
    <m/>
    <m/>
    <m/>
    <m/>
    <m/>
    <m/>
  </r>
  <r>
    <s v="ASASY-02809-03"/>
    <s v="ASY-02809-03"/>
    <s v="N"/>
    <s v="TeikSoon Loh"/>
    <s v="ASY,LOS ANGELES,FP,SM,ASM"/>
    <s v="METAL"/>
    <s v="TREND TECHNOLOGIES MALAYSIA"/>
    <s v="TRENDPLSTS"/>
    <s v="ASY-02809-03"/>
    <n v="9"/>
    <n v="1000"/>
    <n v="794"/>
    <m/>
    <s v="PO"/>
    <m/>
    <n v="4968"/>
    <n v="0"/>
    <n v="0"/>
    <n v="4968"/>
    <n v="4968"/>
    <n v="206"/>
    <n v="240"/>
    <n v="240"/>
    <n v="4522"/>
    <s v="Can cover demand"/>
    <n v="6.45"/>
    <m/>
    <n v="-6.45"/>
    <m/>
    <m/>
    <m/>
    <x v="264"/>
    <s v="TTM $17.81000 (0%) / Trend Johor $6.45000 (100%)"/>
    <s v="100 / 1000"/>
    <s v="7 / 8"/>
    <m/>
    <m/>
    <s v="ST  / T"/>
    <x v="0"/>
    <x v="9"/>
    <m/>
    <m/>
    <m/>
    <m/>
    <m/>
    <m/>
    <m/>
    <m/>
    <m/>
  </r>
  <r>
    <s v="ASASY-02821-03"/>
    <s v="ASY-02821-03"/>
    <s v="N"/>
    <s v="TeikSoon Loh"/>
    <s v="ASY,ALAMEDA,KNOXVILLE,CHASSIS,BASE SM"/>
    <s v="METAL"/>
    <s v="VIASYSTEMS ASIA PACIFIC COMPANY"/>
    <s v="VIASYSTEMS"/>
    <s v="ASY-02821-03"/>
    <n v="12"/>
    <n v="80"/>
    <n v="-34"/>
    <m/>
    <s v="PO"/>
    <m/>
    <n v="106"/>
    <n v="80"/>
    <n v="0"/>
    <n v="186"/>
    <n v="186"/>
    <n v="114"/>
    <n v="60"/>
    <n v="60"/>
    <n v="12"/>
    <s v="Can cover demand"/>
    <n v="45.96"/>
    <m/>
    <n v="-45.96"/>
    <m/>
    <m/>
    <m/>
    <x v="964"/>
    <s v="TTM $45.96000 (100%)"/>
    <n v="80"/>
    <n v="7"/>
    <m/>
    <m/>
    <m/>
    <x v="0"/>
    <x v="9"/>
    <m/>
    <m/>
    <m/>
    <m/>
    <m/>
    <m/>
    <m/>
    <m/>
    <m/>
  </r>
  <r>
    <s v="ASASY-02822-05"/>
    <s v="ASY-02822-05"/>
    <s v="N"/>
    <s v="TeikSoon Loh"/>
    <s v="ASY,ALAMEDA,KNOXVILLE STAT,CHASSIS,COVER"/>
    <s v="METAL"/>
    <s v="VIASYSTEMS ASIA PACIFIC COMPANY"/>
    <s v="VIASYSTEMS"/>
    <s v="ASY-02822-05"/>
    <n v="12"/>
    <n v="80"/>
    <n v="-34"/>
    <m/>
    <s v="PO"/>
    <m/>
    <n v="149"/>
    <n v="0"/>
    <n v="0"/>
    <n v="149"/>
    <n v="149"/>
    <n v="114"/>
    <n v="60"/>
    <n v="60"/>
    <n v="-25"/>
    <s v="Cannot cover demand"/>
    <n v="24.79"/>
    <m/>
    <n v="-24.79"/>
    <m/>
    <m/>
    <m/>
    <x v="917"/>
    <s v="TTM $24.79000 (100%)"/>
    <n v="80"/>
    <n v="7"/>
    <m/>
    <m/>
    <m/>
    <x v="0"/>
    <x v="9"/>
    <m/>
    <m/>
    <m/>
    <m/>
    <m/>
    <m/>
    <m/>
    <m/>
    <m/>
  </r>
  <r>
    <s v="ASASY-02829-04"/>
    <s v="ASY-02829-04"/>
    <s v="N"/>
    <s v="TeikSoon Loh"/>
    <s v="ASY,MARIN,PIEDMONT,CHASSIS,BASE SM"/>
    <s v="METAL"/>
    <s v="VIASYSTEMS ASIA PACIFIC COMPANY"/>
    <s v="VIASYSTEMS"/>
    <s v="ASY-02829-04"/>
    <n v="12"/>
    <n v="80"/>
    <n v="-681"/>
    <m/>
    <s v="PO"/>
    <m/>
    <n v="486"/>
    <n v="320"/>
    <n v="0"/>
    <n v="806"/>
    <n v="806"/>
    <n v="761"/>
    <n v="603"/>
    <n v="603"/>
    <n v="-558"/>
    <s v="Cannot cover demand"/>
    <n v="47.32"/>
    <m/>
    <n v="-47.32"/>
    <m/>
    <m/>
    <m/>
    <x v="965"/>
    <s v="TTM $47.32000 (100%) / TREND CHINO $176.15000 (0%)"/>
    <s v="80 / 100"/>
    <s v="7 / 8"/>
    <m/>
    <m/>
    <m/>
    <x v="0"/>
    <x v="9"/>
    <m/>
    <m/>
    <m/>
    <m/>
    <m/>
    <m/>
    <m/>
    <m/>
    <m/>
  </r>
  <r>
    <s v="ASASY-02830-03"/>
    <s v="ASY-02830-03"/>
    <s v="N"/>
    <s v="TeikSoon Loh"/>
    <s v="ASY,MARIN,PIEDMONT,CHASSIS,COVER SM"/>
    <s v="METAL"/>
    <s v="VIASYSTEMS ASIA PACIFIC COMPANY"/>
    <s v="VIASYSTEMS"/>
    <s v="ASY-02830-03"/>
    <n v="12"/>
    <n v="80"/>
    <n v="-681"/>
    <m/>
    <s v="PO"/>
    <m/>
    <n v="371"/>
    <n v="400"/>
    <n v="0"/>
    <n v="771"/>
    <n v="771"/>
    <n v="761"/>
    <n v="603"/>
    <n v="603"/>
    <n v="-593"/>
    <s v="Cannot cover demand"/>
    <n v="26.8"/>
    <m/>
    <n v="-26.8"/>
    <m/>
    <m/>
    <m/>
    <x v="966"/>
    <s v="TTM $26.80000 (100%) / TREND CHINO $74.98000 (0%)"/>
    <s v="80 / 100"/>
    <s v="7 / 8"/>
    <m/>
    <m/>
    <m/>
    <x v="0"/>
    <x v="9"/>
    <m/>
    <m/>
    <m/>
    <m/>
    <m/>
    <m/>
    <m/>
    <m/>
    <m/>
  </r>
  <r>
    <s v="ASASY-02833-02"/>
    <s v="ASY-02833-02"/>
    <s v="N"/>
    <s v="TeikSoon Loh"/>
    <s v="ASY,MARIN,ORINDA,CHASSIS,BASE SM"/>
    <s v="METAL"/>
    <s v="VIASYSTEMS ASIA PACIFIC COMPANY"/>
    <s v="VIASYSTEMS"/>
    <s v="ASY-02833-02"/>
    <n v="12"/>
    <n v="80"/>
    <n v="80"/>
    <m/>
    <s v="PO"/>
    <m/>
    <n v="150"/>
    <n v="0"/>
    <n v="0"/>
    <n v="150"/>
    <n v="150"/>
    <n v="0"/>
    <n v="0"/>
    <n v="0"/>
    <n v="150"/>
    <s v="No demand"/>
    <n v="45.68"/>
    <m/>
    <n v="-45.68"/>
    <m/>
    <m/>
    <m/>
    <x v="967"/>
    <s v="TTM $45.68000 (100%)"/>
    <n v="80"/>
    <n v="7"/>
    <m/>
    <m/>
    <m/>
    <x v="0"/>
    <x v="9"/>
    <m/>
    <m/>
    <m/>
    <m/>
    <m/>
    <m/>
    <m/>
    <m/>
    <m/>
  </r>
  <r>
    <s v="ASASY-02834-03"/>
    <s v="ASY-02834-03"/>
    <s v="N"/>
    <s v="TeikSoon Loh"/>
    <s v="ASY,MARIN,ORINDA,CHASSIS,COVER SM"/>
    <s v="METAL"/>
    <s v="VIASYSTEMS ASIA PACIFIC COMPANY"/>
    <s v="VIASYSTEMS"/>
    <s v="ASY-02834-03"/>
    <n v="14"/>
    <n v="80"/>
    <n v="80"/>
    <m/>
    <s v="PO"/>
    <m/>
    <n v="70"/>
    <n v="0"/>
    <n v="0"/>
    <n v="70"/>
    <n v="70"/>
    <n v="0"/>
    <n v="0"/>
    <n v="0"/>
    <n v="70"/>
    <s v="No demand"/>
    <n v="26.07"/>
    <m/>
    <n v="-26.07"/>
    <m/>
    <m/>
    <m/>
    <x v="968"/>
    <s v="TTM $26.07000 (100%)"/>
    <n v="80"/>
    <n v="7"/>
    <m/>
    <m/>
    <m/>
    <x v="0"/>
    <x v="9"/>
    <m/>
    <m/>
    <m/>
    <m/>
    <m/>
    <m/>
    <m/>
    <m/>
    <m/>
  </r>
  <r>
    <s v="ASASY-02916-02"/>
    <s v="ASY-02916-02"/>
    <s v="N"/>
    <s v="TeikSoon Loh"/>
    <s v="ASY,ALAMEDA,TALMAGE,CHASSIS,BASE SM"/>
    <s v="METAL"/>
    <s v="VIASYSTEMS ASIA PACIFIC COMPANY"/>
    <s v="VIASYSTEMS"/>
    <s v="ASY-02916-02"/>
    <n v="12"/>
    <n v="80"/>
    <n v="-117"/>
    <m/>
    <s v="PO"/>
    <m/>
    <n v="83"/>
    <n v="160"/>
    <n v="0"/>
    <n v="243"/>
    <n v="243"/>
    <n v="197"/>
    <n v="90"/>
    <n v="90"/>
    <n v="-44"/>
    <s v="Cannot cover demand"/>
    <n v="45.31"/>
    <m/>
    <n v="-45.31"/>
    <m/>
    <m/>
    <m/>
    <x v="969"/>
    <s v="TTM $45.31000 (100%)"/>
    <n v="80"/>
    <n v="7"/>
    <m/>
    <m/>
    <m/>
    <x v="0"/>
    <x v="9"/>
    <m/>
    <m/>
    <m/>
    <m/>
    <m/>
    <m/>
    <m/>
    <m/>
    <m/>
  </r>
  <r>
    <s v="ASASY-02917-02"/>
    <s v="ASY-02917-02"/>
    <s v="N"/>
    <s v="TeikSoon Loh"/>
    <s v="ASY,ALAMEDA,TALMAGE,CHASSIS,COVER SM"/>
    <s v="METAL"/>
    <s v="VIASYSTEMS ASIA PACIFIC COMPANY"/>
    <s v="VIASYSTEMS"/>
    <s v="ASY-02917-02"/>
    <n v="12"/>
    <n v="80"/>
    <n v="-117"/>
    <m/>
    <s v="PO"/>
    <m/>
    <n v="93"/>
    <n v="160"/>
    <n v="0"/>
    <n v="253"/>
    <n v="253"/>
    <n v="197"/>
    <n v="90"/>
    <n v="90"/>
    <n v="-34"/>
    <s v="Cannot cover demand"/>
    <n v="26.26"/>
    <m/>
    <n v="-26.26"/>
    <m/>
    <m/>
    <m/>
    <x v="970"/>
    <s v="TTM $26.26000 (100%)"/>
    <n v="80"/>
    <n v="7"/>
    <m/>
    <m/>
    <m/>
    <x v="0"/>
    <x v="9"/>
    <m/>
    <m/>
    <m/>
    <m/>
    <m/>
    <m/>
    <m/>
    <m/>
    <m/>
  </r>
  <r>
    <s v="ASASY-02948-03"/>
    <s v="ASY-02948-03"/>
    <s v="N"/>
    <s v="TeikSoon Loh"/>
    <s v="ASY,ALAMEDA,CALPELLA,CHASSIS,BASE SM"/>
    <s v="METAL"/>
    <s v="VIASYSTEMS ASIA PACIFIC COMPANY"/>
    <s v="VIASYSTEMS"/>
    <s v="ASY-02948-03"/>
    <n v="14"/>
    <n v="80"/>
    <n v="-376"/>
    <m/>
    <s v="PO"/>
    <m/>
    <n v="240"/>
    <n v="320"/>
    <n v="0"/>
    <n v="560"/>
    <n v="560"/>
    <n v="456"/>
    <n v="290"/>
    <n v="270"/>
    <n v="-186"/>
    <s v="Cannot cover demand"/>
    <n v="78.78"/>
    <m/>
    <n v="-78.78"/>
    <m/>
    <m/>
    <m/>
    <x v="971"/>
    <s v="TTM $78.78000 (100%)"/>
    <n v="80"/>
    <n v="7"/>
    <m/>
    <m/>
    <m/>
    <x v="0"/>
    <x v="9"/>
    <m/>
    <m/>
    <m/>
    <m/>
    <m/>
    <m/>
    <m/>
    <m/>
    <m/>
  </r>
  <r>
    <s v="ASASY-02949-02"/>
    <s v="ASY-02949-02"/>
    <s v="N"/>
    <s v="TeikSoon Loh"/>
    <s v="ASY,ALAMEDA,CALPELLA,CHASSIS,COVER SM"/>
    <s v="METAL"/>
    <s v="VIASYSTEMS ASIA PACIFIC COMPANY"/>
    <s v="VIASYSTEMS"/>
    <s v="ASY-02949-02"/>
    <n v="12"/>
    <n v="80"/>
    <n v="-376"/>
    <m/>
    <s v="PO"/>
    <m/>
    <n v="262"/>
    <n v="242"/>
    <n v="0"/>
    <n v="504"/>
    <n v="504"/>
    <n v="456"/>
    <n v="290"/>
    <n v="270"/>
    <n v="-242"/>
    <s v="Cannot cover demand"/>
    <n v="25.31"/>
    <m/>
    <n v="-25.31"/>
    <m/>
    <m/>
    <m/>
    <x v="972"/>
    <s v="TTM $25.31000 (100%)"/>
    <n v="80"/>
    <n v="7"/>
    <m/>
    <m/>
    <m/>
    <x v="0"/>
    <x v="9"/>
    <m/>
    <m/>
    <m/>
    <m/>
    <m/>
    <m/>
    <m/>
    <m/>
    <m/>
  </r>
  <r>
    <s v="ASASY-02987-01"/>
    <s v="ASY-02987-01"/>
    <s v="N"/>
    <s v="TeikSoon Loh"/>
    <s v="ASY,MARIN,LODOGA,CHASSIS,BASE SHEET META"/>
    <s v="METAL"/>
    <s v="VIASYSTEMS ASIA PACIFIC COMPANY"/>
    <s v="VIASYSTEMS"/>
    <s v="ASY-02987-01"/>
    <n v="8"/>
    <n v="240"/>
    <n v="-2025"/>
    <m/>
    <s v="PO"/>
    <m/>
    <n v="497"/>
    <n v="1440"/>
    <n v="0"/>
    <n v="1937"/>
    <n v="1937"/>
    <n v="2265"/>
    <n v="1230"/>
    <n v="1230"/>
    <n v="-1558"/>
    <s v="Cannot cover demand"/>
    <n v="45.185000000000002"/>
    <m/>
    <n v="-45.185000000000002"/>
    <m/>
    <m/>
    <m/>
    <x v="973"/>
    <s v="TTM $45.18500 (100%) / INTERPLEX $45.00000 (0%)"/>
    <s v="240 / 200"/>
    <s v="7 / 8"/>
    <m/>
    <m/>
    <m/>
    <x v="0"/>
    <x v="9"/>
    <m/>
    <m/>
    <m/>
    <m/>
    <m/>
    <m/>
    <m/>
    <m/>
    <m/>
  </r>
  <r>
    <s v="ASASY-02988-01"/>
    <s v="ASY-02988-01"/>
    <s v="N"/>
    <s v="TeikSoon Loh"/>
    <s v="ASY,MARIN,LODOGA,CHASSIS,TOP COVER SM"/>
    <s v="METAL"/>
    <s v="VIASYSTEMS ASIA PACIFIC COMPANY"/>
    <s v="VIASYSTEMS"/>
    <s v="ASY-02988-01"/>
    <n v="8"/>
    <n v="240"/>
    <n v="-2025"/>
    <m/>
    <s v="PO"/>
    <m/>
    <n v="401"/>
    <n v="1510"/>
    <n v="0"/>
    <n v="1911"/>
    <n v="1911"/>
    <n v="2265"/>
    <n v="1230"/>
    <n v="1230"/>
    <n v="-1584"/>
    <s v="Cannot cover demand"/>
    <n v="25.48"/>
    <m/>
    <n v="-25.48"/>
    <m/>
    <m/>
    <m/>
    <x v="974"/>
    <s v="TTM $25.48000 (100%) / INTERPLEX $25.50000 (0%)"/>
    <s v="240 / 200"/>
    <s v="7 / 8"/>
    <m/>
    <m/>
    <m/>
    <x v="0"/>
    <x v="9"/>
    <m/>
    <m/>
    <m/>
    <m/>
    <m/>
    <m/>
    <m/>
    <m/>
    <m/>
  </r>
  <r>
    <s v="ASASY-03067-06"/>
    <s v="ASY-03067-06"/>
    <s v="N"/>
    <s v="TeikSoon Loh"/>
    <s v="ASY,SAN MATEO,MONTARA,CHASSIS,BASE,SM"/>
    <s v="METAL"/>
    <s v="VIASYSTEMS ASIA PACIFIC COMPANY"/>
    <s v="VIASYSTEMS"/>
    <s v="ASY-03067-06"/>
    <n v="10"/>
    <n v="80"/>
    <n v="-26"/>
    <m/>
    <s v="PO"/>
    <m/>
    <n v="94"/>
    <n v="80"/>
    <n v="0"/>
    <n v="174"/>
    <n v="174"/>
    <n v="106"/>
    <n v="45"/>
    <n v="45"/>
    <n v="23"/>
    <s v="Can cover demand"/>
    <n v="64.73"/>
    <m/>
    <n v="-64.73"/>
    <m/>
    <m/>
    <m/>
    <x v="975"/>
    <s v="TTM $64.73000 (100%) / interplex AEL $0.00000 (0%)"/>
    <s v="80 / 100"/>
    <s v="7 / 8"/>
    <m/>
    <m/>
    <m/>
    <x v="0"/>
    <x v="9"/>
    <m/>
    <m/>
    <m/>
    <m/>
    <m/>
    <m/>
    <m/>
    <m/>
    <m/>
  </r>
  <r>
    <s v="ASASY-03092-03D"/>
    <s v="ASY-03092-03"/>
    <s v="N"/>
    <s v="HOECHOON CHNG"/>
    <s v="ASY,SAN MATEO,MONTARA,TOP COVER"/>
    <s v="METAL"/>
    <s v="VIASYSTEMS ASIA PACIFIC COMPANY"/>
    <s v="VIASYSTEMS"/>
    <s v="ASY-03092-03"/>
    <n v="11"/>
    <n v="80"/>
    <n v="77"/>
    <m/>
    <s v="PO"/>
    <m/>
    <n v="64"/>
    <n v="0"/>
    <n v="0"/>
    <n v="64"/>
    <n v="64"/>
    <n v="3"/>
    <n v="0"/>
    <n v="0"/>
    <n v="61"/>
    <s v="Can cover demand"/>
    <n v="28.63"/>
    <m/>
    <n v="-28.63"/>
    <m/>
    <m/>
    <m/>
    <x v="976"/>
    <s v="TTM $28.63000 (100%)"/>
    <n v="80"/>
    <n v="7"/>
    <m/>
    <m/>
    <m/>
    <x v="0"/>
    <x v="9"/>
    <m/>
    <m/>
    <m/>
    <m/>
    <m/>
    <m/>
    <m/>
    <m/>
    <m/>
  </r>
  <r>
    <s v="ASASY-03123-02"/>
    <s v="ASY-03123-02"/>
    <s v="N"/>
    <s v="TeikSoon Loh"/>
    <s v="ASY,ALAMEDA,MINERAL,CHASSIS,BASE SM"/>
    <s v="METAL"/>
    <s v="VIASYSTEMS ASIA PACIFIC COMPANY"/>
    <s v="VIASYSTEMS"/>
    <s v="ASY-03123-02"/>
    <n v="11"/>
    <n v="80"/>
    <n v="80"/>
    <m/>
    <s v="PO"/>
    <m/>
    <n v="528"/>
    <n v="0"/>
    <n v="0"/>
    <n v="528"/>
    <n v="528"/>
    <n v="0"/>
    <n v="0"/>
    <n v="0"/>
    <n v="528"/>
    <s v="No demand"/>
    <n v="45.95"/>
    <m/>
    <n v="-45.95"/>
    <m/>
    <m/>
    <m/>
    <x v="977"/>
    <s v="TTM $45.95000 (100%)"/>
    <n v="80"/>
    <n v="7"/>
    <m/>
    <m/>
    <m/>
    <x v="0"/>
    <x v="9"/>
    <m/>
    <m/>
    <m/>
    <m/>
    <m/>
    <m/>
    <m/>
    <m/>
    <m/>
  </r>
  <r>
    <s v="ASASY-03124-03"/>
    <s v="ASY-03124-03"/>
    <s v="N"/>
    <s v="TeikSoon Loh"/>
    <s v="ASY,ALAMEDA,MINERAL,CHASSIS,COVER SM"/>
    <s v="METAL"/>
    <s v="VIASYSTEMS ASIA PACIFIC COMPANY"/>
    <s v="VIASYSTEMS"/>
    <s v="ASY-03124-03"/>
    <n v="12"/>
    <n v="80"/>
    <n v="80"/>
    <m/>
    <s v="PO"/>
    <m/>
    <n v="524"/>
    <n v="0"/>
    <n v="0"/>
    <n v="524"/>
    <n v="524"/>
    <n v="0"/>
    <n v="0"/>
    <n v="0"/>
    <n v="524"/>
    <s v="No demand"/>
    <n v="26.76"/>
    <m/>
    <n v="-26.76"/>
    <m/>
    <m/>
    <m/>
    <x v="927"/>
    <s v="TTM $26.76000 (100%)"/>
    <n v="80"/>
    <n v="7"/>
    <m/>
    <m/>
    <m/>
    <x v="0"/>
    <x v="9"/>
    <m/>
    <m/>
    <m/>
    <m/>
    <m/>
    <m/>
    <m/>
    <m/>
    <m/>
  </r>
  <r>
    <s v="ASASY-03125-01"/>
    <s v="ASY-03125-01"/>
    <s v="N"/>
    <s v="TeikSoon Loh"/>
    <s v="ASY,ALAMEDA,MINERAL,CHASSIS,STIFFENER,FR"/>
    <s v="METAL"/>
    <s v="VIASYSTEMS ASIA PACIFIC COMPANY"/>
    <s v="VIASYSTEMS"/>
    <s v="ASY-03125-01"/>
    <n v="8"/>
    <n v="80"/>
    <n v="80"/>
    <m/>
    <s v="PO"/>
    <m/>
    <n v="570"/>
    <n v="0"/>
    <n v="0"/>
    <n v="570"/>
    <n v="570"/>
    <n v="0"/>
    <n v="0"/>
    <n v="0"/>
    <n v="570"/>
    <s v="No demand"/>
    <n v="7.27"/>
    <m/>
    <n v="-7.27"/>
    <m/>
    <m/>
    <m/>
    <x v="978"/>
    <s v="TTM $7.27000 (100%)"/>
    <n v="80"/>
    <n v="7"/>
    <m/>
    <m/>
    <m/>
    <x v="0"/>
    <x v="9"/>
    <m/>
    <m/>
    <m/>
    <m/>
    <m/>
    <m/>
    <m/>
    <m/>
    <m/>
  </r>
  <r>
    <s v="ASASY-03126-01"/>
    <s v="ASY-03126-01"/>
    <s v="N"/>
    <s v="TeikSoon Loh"/>
    <s v="ASY,ALAMEDA,MINERAL,CHASSIS,STIFFENER,RE"/>
    <s v="METAL"/>
    <s v="VIASYSTEMS ASIA PACIFIC COMPANY"/>
    <s v="VIASYSTEMS"/>
    <s v="ASY-03126-01"/>
    <n v="8"/>
    <n v="80"/>
    <n v="80"/>
    <m/>
    <s v="PO"/>
    <m/>
    <n v="570"/>
    <n v="0"/>
    <n v="0"/>
    <n v="570"/>
    <n v="570"/>
    <n v="0"/>
    <n v="0"/>
    <n v="0"/>
    <n v="570"/>
    <s v="No demand"/>
    <n v="6.42"/>
    <m/>
    <n v="-6.42"/>
    <m/>
    <m/>
    <m/>
    <x v="481"/>
    <s v="TTM $6.42000 (100%)"/>
    <n v="80"/>
    <n v="7"/>
    <m/>
    <m/>
    <m/>
    <x v="0"/>
    <x v="9"/>
    <m/>
    <m/>
    <m/>
    <m/>
    <m/>
    <m/>
    <m/>
    <m/>
    <m/>
  </r>
  <r>
    <s v="ASASY-03165-01"/>
    <s v="ASY-03165-01"/>
    <s v="N"/>
    <s v="TeikSoon Loh"/>
    <s v="ASY,SAN MATEO,RACK EAR,ESD"/>
    <s v="METAL"/>
    <s v="VIASYSTEMS ASIA PACIFIC COMPANY"/>
    <s v="VIASYSTEMS"/>
    <s v="ASY-03165-01"/>
    <n v="11"/>
    <n v="80"/>
    <n v="-36"/>
    <m/>
    <s v="PO"/>
    <m/>
    <n v="138"/>
    <n v="0"/>
    <n v="0"/>
    <n v="138"/>
    <n v="138"/>
    <n v="116"/>
    <n v="45"/>
    <n v="45"/>
    <n v="-23"/>
    <s v="Cannot cover demand"/>
    <n v="3.48"/>
    <m/>
    <n v="-3.48"/>
    <m/>
    <m/>
    <m/>
    <x v="541"/>
    <s v="TTM $3.48000 (100%)"/>
    <n v="80"/>
    <n v="7"/>
    <m/>
    <m/>
    <m/>
    <x v="0"/>
    <x v="9"/>
    <m/>
    <m/>
    <m/>
    <m/>
    <m/>
    <m/>
    <m/>
    <m/>
    <m/>
  </r>
  <r>
    <s v="ASASY-03166-01"/>
    <s v="ASY-03166-01"/>
    <s v="N"/>
    <s v="TeikSoon Loh"/>
    <s v="ASY,SAN MATEO,RACK EAR,GROUND LUG"/>
    <s v="METAL"/>
    <s v="VIASYSTEMS ASIA PACIFIC COMPANY"/>
    <s v="TRENDPLSTS"/>
    <s v="ASY-03166-01"/>
    <n v="8"/>
    <n v="80"/>
    <n v="-36"/>
    <m/>
    <s v="PO"/>
    <m/>
    <n v="192"/>
    <n v="0"/>
    <n v="0"/>
    <n v="192"/>
    <n v="192"/>
    <n v="116"/>
    <n v="45"/>
    <n v="45"/>
    <n v="31"/>
    <s v="Can cover demand"/>
    <n v="3.25"/>
    <m/>
    <n v="-3.25"/>
    <m/>
    <m/>
    <m/>
    <x v="63"/>
    <s v="TTM $3.25000 (100%)"/>
    <n v="80"/>
    <n v="7"/>
    <m/>
    <m/>
    <m/>
    <x v="0"/>
    <x v="9"/>
    <m/>
    <m/>
    <m/>
    <m/>
    <m/>
    <m/>
    <m/>
    <m/>
    <m/>
  </r>
  <r>
    <s v="ASASY-03170-04"/>
    <s v="ASY-03170-04"/>
    <s v="N"/>
    <s v="TeikSoon Loh"/>
    <s v="ASY,SAN MATEO,BRACKET,SMA"/>
    <s v="METAL"/>
    <s v="VIASYSTEMS ASIA PACIFIC COMPANY"/>
    <s v="VIASYSTEMS"/>
    <s v="ASY-03170-04"/>
    <n v="8"/>
    <n v="200"/>
    <n v="94"/>
    <m/>
    <s v="PO"/>
    <m/>
    <n v="196"/>
    <n v="0"/>
    <n v="0"/>
    <n v="196"/>
    <n v="196"/>
    <n v="106"/>
    <n v="45"/>
    <n v="45"/>
    <n v="45"/>
    <s v="Can cover demand"/>
    <n v="1.58"/>
    <m/>
    <n v="-1.58"/>
    <m/>
    <m/>
    <m/>
    <x v="979"/>
    <s v="TTM $1.58000 (100%)"/>
    <n v="200"/>
    <n v="7"/>
    <m/>
    <m/>
    <m/>
    <x v="0"/>
    <x v="9"/>
    <m/>
    <m/>
    <m/>
    <m/>
    <m/>
    <m/>
    <m/>
    <m/>
    <m/>
  </r>
  <r>
    <s v="ASASY-03211-04"/>
    <s v="ASY-03211-04"/>
    <s v="N"/>
    <s v="SWEECHENG LIM"/>
    <s v="ASY,GL,LC,CHASSIS,COVER"/>
    <s v="METAL"/>
    <s v="AEL ENGINEERING SDN BHD"/>
    <s v="INTERPLXCN"/>
    <s v="ASY-03211-04"/>
    <n v="19"/>
    <n v="2500"/>
    <n v="2500"/>
    <m/>
    <s v="PO"/>
    <m/>
    <n v="32"/>
    <n v="0"/>
    <n v="0"/>
    <n v="32"/>
    <n v="32"/>
    <n v="0"/>
    <n v="0"/>
    <n v="0"/>
    <n v="32"/>
    <s v="No demand"/>
    <n v="6.3821000000000003"/>
    <m/>
    <n v="-6.3821000000000003"/>
    <m/>
    <m/>
    <m/>
    <x v="980"/>
    <s v="FOXCONN SHANGHAI $7.44420 (50%) / AEL Engineering-Interplex $5.32000 (50%)"/>
    <s v="2500  / 500"/>
    <s v="8 / 8"/>
    <m/>
    <m/>
    <s v="HT  / T"/>
    <x v="0"/>
    <x v="9"/>
    <m/>
    <m/>
    <m/>
    <m/>
    <m/>
    <m/>
    <m/>
    <m/>
    <m/>
  </r>
  <r>
    <s v="ASASY-03211-05"/>
    <s v="ASY-03211-05"/>
    <s v="N"/>
    <s v="SWEECHENG LIM"/>
    <s v="ASY,GL,LC,CHASSIS,COVER"/>
    <s v="METAL"/>
    <s v="AEL ENGINEERING SDN BHD"/>
    <s v="AELTECH"/>
    <s v="ASY-03211-05"/>
    <n v="19"/>
    <n v="2500"/>
    <n v="-12344"/>
    <m/>
    <s v="PO"/>
    <m/>
    <n v="10135"/>
    <n v="12107"/>
    <n v="0"/>
    <n v="22242"/>
    <n v="22242"/>
    <n v="14844"/>
    <n v="9732"/>
    <n v="3697"/>
    <n v="-2334"/>
    <s v="Cannot cover demand"/>
    <n v="6.3821000000000003"/>
    <m/>
    <n v="-6.3821000000000003"/>
    <m/>
    <m/>
    <m/>
    <x v="981"/>
    <s v="FOXCONN SHANGHAI $7.00000 (50%) / AEL Engineering-Interplex $5.38000 (50%)"/>
    <s v="2500  / 2500"/>
    <s v="8 / 8"/>
    <m/>
    <m/>
    <s v="HT  / HT"/>
    <x v="0"/>
    <x v="9"/>
    <m/>
    <m/>
    <m/>
    <m/>
    <m/>
    <m/>
    <m/>
    <m/>
    <m/>
  </r>
  <r>
    <s v="ASASY-03214-05"/>
    <s v="ASY-03214-05"/>
    <s v="N"/>
    <s v="SWEECHENG LIM"/>
    <s v="ASY,GL,LC,CHASSIS"/>
    <s v="METAL"/>
    <s v="AEL ENGINEERING SDN BHD"/>
    <s v="INTERPLXCN"/>
    <s v="ASY-03214-05"/>
    <n v="19"/>
    <n v="5000"/>
    <n v="5000"/>
    <m/>
    <s v="PO"/>
    <m/>
    <n v="18"/>
    <n v="0"/>
    <n v="0"/>
    <n v="18"/>
    <n v="18"/>
    <n v="0"/>
    <n v="0"/>
    <n v="0"/>
    <n v="18"/>
    <s v="No demand"/>
    <n v="15.183400000000001"/>
    <m/>
    <n v="-15.183400000000001"/>
    <m/>
    <m/>
    <m/>
    <x v="982"/>
    <s v="FOXCONN SHANGHAI $15.34680 (50%) / AEL $15.02000 (50%)"/>
    <s v="2500  / 5000"/>
    <s v="8 / 8"/>
    <m/>
    <m/>
    <s v="HT  / HT"/>
    <x v="0"/>
    <x v="9"/>
    <m/>
    <m/>
    <m/>
    <m/>
    <m/>
    <m/>
    <m/>
    <m/>
    <m/>
  </r>
  <r>
    <s v="ASASY-03214-06"/>
    <s v="ASY-03214-06"/>
    <s v="N"/>
    <s v="SWEECHENG LIM"/>
    <s v="ASY,GL,LC,CHASSIS"/>
    <s v="METAL"/>
    <s v="AEL ENGINEERING SDN BHD"/>
    <s v="INTERPLXCN"/>
    <s v="ASY-03214-06"/>
    <n v="19"/>
    <n v="2500"/>
    <n v="2500"/>
    <m/>
    <s v="PO"/>
    <m/>
    <n v="1591"/>
    <n v="9897"/>
    <n v="0"/>
    <n v="11488"/>
    <n v="11488"/>
    <n v="0"/>
    <n v="0"/>
    <n v="0"/>
    <n v="11488"/>
    <s v="No demand"/>
    <n v="15.183400000000001"/>
    <m/>
    <n v="-15.183400000000001"/>
    <m/>
    <m/>
    <m/>
    <x v="982"/>
    <s v="FOXCONN SHANGHAI $15.34680 (50%) / AEL $15.02000 (50%)"/>
    <s v="2500  / 5000"/>
    <s v="8 / 8"/>
    <m/>
    <m/>
    <s v="HT  / HT"/>
    <x v="0"/>
    <x v="9"/>
    <m/>
    <m/>
    <m/>
    <m/>
    <m/>
    <m/>
    <m/>
    <m/>
    <m/>
  </r>
  <r>
    <s v="ASASY-03214-07"/>
    <s v="ASY-03214-07"/>
    <s v="N"/>
    <s v="SWEECHENG LIM"/>
    <s v="ASY,GL,LC,CHASSIS"/>
    <s v="METAL"/>
    <s v="AEL ENGINEERING SDN BHD"/>
    <s v="AELTECH"/>
    <s v="ASY-03214-07"/>
    <n v="19"/>
    <n v="2500"/>
    <n v="-12201"/>
    <m/>
    <s v="PO"/>
    <m/>
    <n v="1621"/>
    <n v="5000"/>
    <n v="0"/>
    <n v="6621"/>
    <n v="6621"/>
    <n v="14701"/>
    <n v="9720"/>
    <n v="3685"/>
    <n v="-17800"/>
    <s v="Cannot cover demand"/>
    <n v="15.183400000000001"/>
    <m/>
    <n v="-15.183400000000001"/>
    <m/>
    <m/>
    <m/>
    <x v="742"/>
    <s v="FOXCONN SHANGHAI $14.30000 (50%) / AEL $18.65000 (50%)"/>
    <s v="2500 / 2500"/>
    <s v="8 / 8"/>
    <m/>
    <m/>
    <s v="HT  / HT"/>
    <x v="0"/>
    <x v="9"/>
    <m/>
    <m/>
    <m/>
    <m/>
    <m/>
    <m/>
    <m/>
    <m/>
    <m/>
  </r>
  <r>
    <s v="ASASY-03338-01"/>
    <s v="ASY-03338-01"/>
    <s v="N"/>
    <s v="TeikSoon Loh"/>
    <s v="ASY,TEHAMA,RED BLUFF,CHASSIS,BASE SHEET"/>
    <s v="METAL"/>
    <s v="VIASYSTEMS ASIA PACIFIC COMPANY"/>
    <s v="VIASYSTEMS"/>
    <s v="ASY-03338-01"/>
    <n v="12"/>
    <n v="80"/>
    <n v="15"/>
    <m/>
    <s v="PO"/>
    <m/>
    <n v="333"/>
    <n v="0"/>
    <n v="0"/>
    <n v="333"/>
    <n v="333"/>
    <n v="65"/>
    <n v="30"/>
    <n v="30"/>
    <n v="238"/>
    <s v="Can cover demand"/>
    <n v="97.37"/>
    <m/>
    <n v="-97.37"/>
    <m/>
    <m/>
    <m/>
    <x v="983"/>
    <s v="TTM $97.37000 (100%)"/>
    <n v="80"/>
    <n v="7"/>
    <m/>
    <m/>
    <m/>
    <x v="0"/>
    <x v="9"/>
    <m/>
    <m/>
    <m/>
    <m/>
    <m/>
    <m/>
    <m/>
    <m/>
    <m/>
  </r>
  <r>
    <s v="ASASY-03342-05"/>
    <s v="ASY-03342-05"/>
    <s v="N"/>
    <s v="SWEECHENG LIM"/>
    <s v="ASY,GL,SUP,TRAY"/>
    <s v="METAL"/>
    <s v="AEL ENGINEERING SDN BHD"/>
    <s v="AELTECH"/>
    <s v="ASY-03342-05"/>
    <n v="19"/>
    <n v="500"/>
    <n v="-1459"/>
    <m/>
    <s v="PO"/>
    <m/>
    <n v="667"/>
    <n v="2000"/>
    <n v="0"/>
    <n v="2667"/>
    <n v="2667"/>
    <n v="1959"/>
    <n v="1320"/>
    <n v="535"/>
    <n v="-612"/>
    <s v="Cannot cover demand"/>
    <n v="21.596499999999999"/>
    <m/>
    <n v="-21.596499999999999"/>
    <m/>
    <m/>
    <m/>
    <x v="984"/>
    <s v="FOXCONN LONGXI $21.75300 (50%) / AEL Engineering-Interplex $21.44000 (50%)"/>
    <s v="500 / 00"/>
    <s v="8 / 8"/>
    <m/>
    <m/>
    <s v="HT  / T"/>
    <x v="0"/>
    <x v="9"/>
    <m/>
    <m/>
    <m/>
    <m/>
    <m/>
    <m/>
    <m/>
    <m/>
    <m/>
  </r>
  <r>
    <s v="ASASY-03369-03"/>
    <s v="ASY-03369-03"/>
    <s v="N"/>
    <s v="TeikSoon Loh"/>
    <s v="ASY,TEHAMA, B2B CHASSIS,STIFFENER,FRONT,"/>
    <s v="METAL"/>
    <s v="VIASYSTEMS ASIA PACIFIC COMPANY"/>
    <s v="VIASYSTEMS"/>
    <s v="ASY-03369-03"/>
    <n v="8"/>
    <n v="100"/>
    <n v="-282"/>
    <m/>
    <s v="PO"/>
    <m/>
    <n v="654"/>
    <n v="0"/>
    <n v="0"/>
    <n v="654"/>
    <n v="654"/>
    <n v="382"/>
    <n v="300"/>
    <n v="300"/>
    <n v="-28"/>
    <s v="Cannot cover demand"/>
    <n v="7.08"/>
    <m/>
    <n v="-7.08"/>
    <m/>
    <m/>
    <m/>
    <x v="985"/>
    <s v="TTM $7.08000 (100%)"/>
    <n v="100"/>
    <n v="7"/>
    <m/>
    <m/>
    <m/>
    <x v="0"/>
    <x v="9"/>
    <m/>
    <m/>
    <m/>
    <m/>
    <m/>
    <m/>
    <m/>
    <m/>
    <m/>
  </r>
  <r>
    <s v="ASASY-03370-06"/>
    <s v="ASY-03370-06"/>
    <s v="N"/>
    <s v="TeikSoon Loh"/>
    <s v="ASY,TEHAMA,BLACKHAWK-P,CHASSIS,TOP COVER"/>
    <s v="METAL"/>
    <s v="VIASYSTEMS ASIA PACIFIC COMPANY"/>
    <s v="VIASYSTEMS"/>
    <s v="ASY-03370-06"/>
    <n v="8"/>
    <n v="80"/>
    <n v="-33"/>
    <m/>
    <s v="PO"/>
    <m/>
    <n v="293"/>
    <n v="0"/>
    <n v="0"/>
    <n v="293"/>
    <n v="293"/>
    <n v="113"/>
    <n v="150"/>
    <n v="150"/>
    <n v="30"/>
    <s v="Can cover demand"/>
    <n v="32.61"/>
    <m/>
    <n v="-32.61"/>
    <m/>
    <m/>
    <m/>
    <x v="986"/>
    <s v="TTM $32.61000 (100%)"/>
    <n v="80"/>
    <n v="8"/>
    <m/>
    <m/>
    <m/>
    <x v="0"/>
    <x v="9"/>
    <m/>
    <m/>
    <m/>
    <m/>
    <m/>
    <m/>
    <m/>
    <m/>
    <m/>
  </r>
  <r>
    <s v="ASASY-03372-04"/>
    <s v="ASY-03372-04"/>
    <s v="N"/>
    <s v="TeikSoon Loh"/>
    <s v="ASY,TEHAMA,BLACKHAWK-P,CHASSIS,BASE SHEE"/>
    <s v="METAL"/>
    <s v="VIASYSTEMS ASIA PACIFIC COMPANY"/>
    <s v="VIASYSTEMS"/>
    <s v="ASY-03372-04"/>
    <n v="8"/>
    <n v="80"/>
    <n v="-33"/>
    <m/>
    <s v="PO"/>
    <m/>
    <n v="329"/>
    <n v="0"/>
    <n v="0"/>
    <n v="329"/>
    <n v="329"/>
    <n v="113"/>
    <n v="150"/>
    <n v="150"/>
    <n v="66"/>
    <s v="Can cover demand"/>
    <n v="102.09"/>
    <m/>
    <n v="-102.09"/>
    <m/>
    <m/>
    <m/>
    <x v="987"/>
    <s v="TTM $102.09000 (100%)"/>
    <n v="80"/>
    <n v="7"/>
    <m/>
    <m/>
    <m/>
    <x v="0"/>
    <x v="9"/>
    <m/>
    <m/>
    <m/>
    <m/>
    <m/>
    <m/>
    <m/>
    <m/>
    <m/>
  </r>
  <r>
    <s v="ASASY-03455-04"/>
    <s v="ASY-03455-04"/>
    <s v="N"/>
    <s v="SWEECHENG LIM"/>
    <s v="ASY,MOD COVER,LVST"/>
    <s v="METAL"/>
    <s v="CLOUD NETWORK TECHNOLOGY"/>
    <s v="HONHAI"/>
    <s v="ASY-03455-04"/>
    <n v="19"/>
    <n v="250"/>
    <n v="250"/>
    <m/>
    <s v="PO"/>
    <m/>
    <n v="1"/>
    <n v="0"/>
    <n v="0"/>
    <n v="1"/>
    <n v="1"/>
    <n v="0"/>
    <n v="0"/>
    <n v="0"/>
    <n v="1"/>
    <s v="No demand"/>
    <n v="66.402600000000007"/>
    <m/>
    <n v="-66.402600000000007"/>
    <m/>
    <m/>
    <m/>
    <x v="988"/>
    <s v="FOXCONN LONGXI $70.80520 (50%) / AEL Engineering-Interplex $62.00000 (50%)"/>
    <s v="500 / 500"/>
    <m/>
    <m/>
    <m/>
    <m/>
    <x v="0"/>
    <x v="9"/>
    <m/>
    <m/>
    <m/>
    <m/>
    <m/>
    <m/>
    <m/>
    <m/>
    <m/>
  </r>
  <r>
    <s v="ASASY-03455-06"/>
    <s v="ASY-03455-06"/>
    <s v="N"/>
    <s v="SWEECHENG LIM"/>
    <s v="ASY,MOD COVER,LVST"/>
    <s v="METAL"/>
    <s v="AEL ENGINEERING SDN BHD"/>
    <s v="INTERPLXCN"/>
    <s v="ASY-03455-06"/>
    <n v="19"/>
    <n v="1000"/>
    <n v="1000"/>
    <m/>
    <s v="PO"/>
    <m/>
    <n v="25"/>
    <n v="1"/>
    <n v="0"/>
    <n v="26"/>
    <n v="26"/>
    <n v="0"/>
    <n v="0"/>
    <n v="0"/>
    <n v="26"/>
    <s v="No demand"/>
    <n v="66.402600000000007"/>
    <m/>
    <n v="-66.402600000000007"/>
    <m/>
    <m/>
    <m/>
    <x v="988"/>
    <s v="FOXCONN LONGXI $70.80520 (50%) / AEL Engineering-Interplex $62.00000 (50%)"/>
    <s v="500 / 500"/>
    <m/>
    <m/>
    <m/>
    <m/>
    <x v="0"/>
    <x v="9"/>
    <m/>
    <m/>
    <m/>
    <m/>
    <m/>
    <m/>
    <m/>
    <m/>
    <m/>
  </r>
  <r>
    <s v="ASASY-03455-07"/>
    <s v="ASY-03455-07"/>
    <s v="N"/>
    <s v="SWEECHENG LIM"/>
    <s v="ASY,MOD COVER,LVST"/>
    <s v="METAL"/>
    <s v="AEL ENGINEERING SDN BHD"/>
    <s v="AELTECH"/>
    <s v="ASY-03455-07"/>
    <n v="19"/>
    <n v="500"/>
    <n v="-1620"/>
    <m/>
    <s v="PO"/>
    <m/>
    <n v="667"/>
    <n v="1779"/>
    <n v="0"/>
    <n v="2446"/>
    <n v="2446"/>
    <n v="2120"/>
    <n v="1320"/>
    <n v="535"/>
    <n v="-994"/>
    <s v="Cannot cover demand"/>
    <n v="66.402600000000007"/>
    <m/>
    <n v="-66.402600000000007"/>
    <m/>
    <m/>
    <m/>
    <x v="988"/>
    <s v="FOXCONN LONGXI $70.80520 (50%) / AEL Engineering-Interplex $62.00000 (50%)"/>
    <s v="500 / 500"/>
    <s v="8 / 8"/>
    <m/>
    <m/>
    <s v="HT  / T"/>
    <x v="0"/>
    <x v="9"/>
    <m/>
    <m/>
    <m/>
    <m/>
    <m/>
    <m/>
    <m/>
    <m/>
    <m/>
  </r>
  <r>
    <s v="ASASY-03457-02"/>
    <s v="ASY-03457-02"/>
    <s v="N"/>
    <s v="SWEECHENG LIM"/>
    <s v="ASY,FRONT STFN BTM,LVST"/>
    <s v="METAL"/>
    <s v="AEL ENGINEERING SDN BHD"/>
    <s v="AELTECH"/>
    <s v="ASY-03457-02"/>
    <n v="12"/>
    <n v="500"/>
    <n v="-1620"/>
    <m/>
    <s v="PO"/>
    <m/>
    <n v="912"/>
    <n v="1500"/>
    <n v="0"/>
    <n v="2412"/>
    <n v="2412"/>
    <n v="2120"/>
    <n v="1320"/>
    <n v="535"/>
    <n v="-1028"/>
    <s v="Cannot cover demand"/>
    <n v="3.0424000000000002"/>
    <m/>
    <n v="-3.0424000000000002"/>
    <m/>
    <m/>
    <m/>
    <x v="989"/>
    <s v="FOXCONN LONGXI $2.65480 (50%) / AEL Engineering-Interplex $3.43000 (50%)"/>
    <s v="500 / 500"/>
    <s v="8 / 8"/>
    <m/>
    <m/>
    <s v="HT  / T"/>
    <x v="0"/>
    <x v="9"/>
    <m/>
    <m/>
    <m/>
    <m/>
    <m/>
    <m/>
    <m/>
    <m/>
    <m/>
  </r>
  <r>
    <s v="ASASY-03458-02"/>
    <s v="ASY-03458-02"/>
    <s v="N"/>
    <s v="SWEECHENG LIM"/>
    <s v="ASY,PIKA TRAY,LVST"/>
    <s v="METAL"/>
    <s v="AEL ENGINEERING SDN BHD"/>
    <s v="AELTECH"/>
    <s v="ASY-03458-02"/>
    <n v="19"/>
    <n v="500"/>
    <n v="-1620"/>
    <m/>
    <s v="PO"/>
    <m/>
    <n v="1185"/>
    <n v="1788"/>
    <n v="0"/>
    <n v="2973"/>
    <n v="2973"/>
    <n v="2120"/>
    <n v="1320"/>
    <n v="535"/>
    <n v="-467"/>
    <s v="Cannot cover demand"/>
    <n v="2.9242499999999998"/>
    <m/>
    <n v="-2.9242499999999998"/>
    <m/>
    <m/>
    <m/>
    <x v="990"/>
    <s v="FOXCONN LONGXI $2.94850 (50%) / AEL Engineering-Interplex $2.90000 (50%)"/>
    <s v="500 / 500"/>
    <s v="8 / 8"/>
    <m/>
    <m/>
    <s v="HT  / T"/>
    <x v="0"/>
    <x v="9"/>
    <m/>
    <m/>
    <m/>
    <m/>
    <m/>
    <m/>
    <m/>
    <m/>
    <m/>
  </r>
  <r>
    <s v="ASASY-03459-02"/>
    <s v="ASY-03459-02"/>
    <s v="N"/>
    <s v="SWEECHENG LIM"/>
    <s v="ASY,MOD BTM CHAS,LVST"/>
    <s v="METAL"/>
    <s v="AEL ENGINEERING SDN BHD"/>
    <s v="AELTECH"/>
    <s v="ASY-03459-02"/>
    <n v="19"/>
    <n v="1000"/>
    <n v="-1120"/>
    <m/>
    <s v="PO"/>
    <m/>
    <n v="868"/>
    <n v="2260"/>
    <n v="0"/>
    <n v="3128"/>
    <n v="3128"/>
    <n v="2120"/>
    <n v="1320"/>
    <n v="535"/>
    <n v="-312"/>
    <s v="Cannot cover demand"/>
    <n v="5.0486000000000004"/>
    <m/>
    <n v="-5.0486000000000004"/>
    <m/>
    <m/>
    <m/>
    <x v="991"/>
    <s v="FOXCONN LONGXI $5.09720 (50%) / AEL Engineering-Interplex $5.00000 (50%)"/>
    <s v="500 / 500"/>
    <s v="8 / 8"/>
    <m/>
    <m/>
    <s v="HT  / T"/>
    <x v="0"/>
    <x v="9"/>
    <m/>
    <m/>
    <m/>
    <m/>
    <m/>
    <m/>
    <m/>
    <m/>
    <m/>
  </r>
  <r>
    <s v="ASASY-03478-06"/>
    <s v="ASY-03478-06"/>
    <s v="N"/>
    <s v="SWEECHENG LIM"/>
    <s v="ASY, CHASSIS BASE, PNCL"/>
    <s v="METAL"/>
    <s v="AEL ENGINEERING SDN BHD"/>
    <s v="AELTECH"/>
    <s v="ASY-03478-06"/>
    <n v="21"/>
    <n v="500"/>
    <n v="500"/>
    <m/>
    <s v="PO"/>
    <m/>
    <n v="1"/>
    <n v="1"/>
    <n v="0"/>
    <n v="2"/>
    <n v="2"/>
    <n v="0"/>
    <n v="0"/>
    <n v="0"/>
    <n v="2"/>
    <s v="No demand"/>
    <n v="348.39609999999999"/>
    <m/>
    <n v="-348.39609999999999"/>
    <m/>
    <m/>
    <m/>
    <x v="992"/>
    <s v="FOXCONN LONGXI $305.21220 (50%) / AEL Engineering-Interplex $391.58000 (50%)"/>
    <s v="500 / 500"/>
    <s v="8 / 8"/>
    <m/>
    <m/>
    <s v="HT  / T"/>
    <x v="0"/>
    <x v="9"/>
    <m/>
    <m/>
    <m/>
    <m/>
    <m/>
    <m/>
    <m/>
    <m/>
    <m/>
  </r>
  <r>
    <s v="ASASY-03478-07"/>
    <s v="ASY-03478-07"/>
    <s v="N"/>
    <s v="SWEECHENG LIM"/>
    <s v="ASY, CHASSIS BASE, PNCL"/>
    <s v="METAL"/>
    <s v="AEL ENGINEERING SDN BHD"/>
    <s v="AELTECH"/>
    <s v="ASY-03478-07"/>
    <n v="21"/>
    <n v="500"/>
    <n v="-2039"/>
    <m/>
    <s v="PO"/>
    <m/>
    <n v="1794"/>
    <n v="2505"/>
    <n v="0"/>
    <n v="4299"/>
    <n v="4299"/>
    <n v="2539"/>
    <n v="1530"/>
    <n v="756"/>
    <n v="230"/>
    <s v="Can cover demand"/>
    <n v="348.39609999999999"/>
    <m/>
    <n v="-348.39609999999999"/>
    <m/>
    <m/>
    <m/>
    <x v="992"/>
    <s v="FOXCONN LONGXI $305.21220 (50%) / AEL Engineering-Interplex $391.58000 (50%)"/>
    <s v="500 / 500"/>
    <s v="8 / 8"/>
    <m/>
    <m/>
    <s v="HT  / T"/>
    <x v="0"/>
    <x v="9"/>
    <m/>
    <m/>
    <m/>
    <m/>
    <m/>
    <m/>
    <m/>
    <m/>
    <m/>
  </r>
  <r>
    <s v="ASASY-03484-04"/>
    <s v="ASY-03484-04"/>
    <s v="N"/>
    <s v="SWEECHENG LIM"/>
    <s v="ASY,GL,SUP,CVR,W/ HARDWARE"/>
    <s v="METAL"/>
    <s v="AEL ENGINEERING SDN BHD"/>
    <s v="AELTECH"/>
    <s v="ASY-03484-04"/>
    <n v="19"/>
    <n v="500"/>
    <n v="-1459"/>
    <m/>
    <s v="PO"/>
    <m/>
    <n v="713"/>
    <n v="1500"/>
    <n v="0"/>
    <n v="2213"/>
    <n v="2213"/>
    <n v="1959"/>
    <n v="1320"/>
    <n v="535"/>
    <n v="-1066"/>
    <s v="Cannot cover demand"/>
    <n v="3.1471499999999999"/>
    <m/>
    <n v="-3.1471499999999999"/>
    <m/>
    <m/>
    <m/>
    <x v="993"/>
    <s v="FOXCONN LONGXI $3.15430 (50%) / AEL Engineering-Interplex $3.14000 (50%)"/>
    <s v="500 / 500"/>
    <s v="8 / 8"/>
    <m/>
    <m/>
    <s v="HT  / T"/>
    <x v="0"/>
    <x v="9"/>
    <m/>
    <m/>
    <m/>
    <m/>
    <m/>
    <m/>
    <m/>
    <m/>
    <m/>
  </r>
  <r>
    <s v="ASASY-03496-03"/>
    <s v="ASY-03496-03"/>
    <s v="N"/>
    <s v="SWEECHENG LIM"/>
    <s v="ASY,GL,PSU,BLANK"/>
    <s v="METAL"/>
    <s v="AEL ENGINEERING SDN BHD"/>
    <s v="AELTECH"/>
    <s v="ASY-03496-03"/>
    <n v="21"/>
    <n v="500"/>
    <n v="-4636"/>
    <m/>
    <s v="PO"/>
    <m/>
    <n v="2558"/>
    <n v="3580"/>
    <n v="0"/>
    <n v="6138"/>
    <n v="6138"/>
    <n v="5136"/>
    <n v="3060"/>
    <n v="1568"/>
    <n v="-2058"/>
    <s v="Cannot cover demand"/>
    <n v="1.6852499999999999"/>
    <m/>
    <n v="-1.6852499999999999"/>
    <m/>
    <m/>
    <m/>
    <x v="994"/>
    <s v="FOXCONN LONGXI $1.80050 (50%) / AEL Engineering-Interplex $1.57000 (50%)"/>
    <s v="500 / 500"/>
    <s v="8 / 8"/>
    <m/>
    <m/>
    <s v="HT  / T"/>
    <x v="0"/>
    <x v="9"/>
    <m/>
    <m/>
    <m/>
    <m/>
    <m/>
    <m/>
    <m/>
    <m/>
    <m/>
  </r>
  <r>
    <s v="ASASY-03608-03D"/>
    <s v="ASY-03608-03"/>
    <s v="N"/>
    <s v="HOECHOON CHNG"/>
    <s v="ASY,GL,LC,GRINNELL,CHASSIS"/>
    <s v="METAL"/>
    <s v="CLOUD NETWORK TECHNOLOGY"/>
    <s v="HONHAI"/>
    <s v="ASY-03608-03"/>
    <n v="17"/>
    <n v="250"/>
    <n v="250"/>
    <m/>
    <s v="PO"/>
    <m/>
    <n v="95"/>
    <n v="0"/>
    <n v="0"/>
    <n v="95"/>
    <n v="95"/>
    <n v="0"/>
    <n v="0"/>
    <n v="0"/>
    <n v="95"/>
    <s v="No demand"/>
    <n v="39.14"/>
    <m/>
    <n v="-39.14"/>
    <m/>
    <m/>
    <m/>
    <x v="995"/>
    <s v="AEL ENGINEERING SDN BHD $39.14000 (100%)"/>
    <n v="100"/>
    <n v="8"/>
    <m/>
    <m/>
    <m/>
    <x v="0"/>
    <x v="9"/>
    <m/>
    <m/>
    <m/>
    <m/>
    <m/>
    <m/>
    <m/>
    <m/>
    <m/>
  </r>
  <r>
    <s v="ASASY-03608-05"/>
    <s v="ASY-03608-05"/>
    <s v="N"/>
    <s v="SWEECHENG LIM"/>
    <s v="ASY,GL,LC,GRINNELL-D,CHASSIS"/>
    <s v="METAL"/>
    <s v="AEL ENGINEERING SDN BHD"/>
    <s v="AELTECH"/>
    <s v="ASY-03608-05"/>
    <n v="9"/>
    <n v="100"/>
    <n v="100"/>
    <m/>
    <s v="PO"/>
    <m/>
    <n v="96"/>
    <n v="0"/>
    <n v="0"/>
    <n v="96"/>
    <n v="96"/>
    <n v="0"/>
    <n v="0"/>
    <n v="0"/>
    <n v="96"/>
    <s v="No demand"/>
    <n v="39.14"/>
    <m/>
    <n v="-39.14"/>
    <m/>
    <m/>
    <m/>
    <x v="995"/>
    <s v="AEL ENGINEERING SDN BHD $39.14000 (100%)"/>
    <n v="100"/>
    <n v="8"/>
    <m/>
    <m/>
    <m/>
    <x v="0"/>
    <x v="9"/>
    <m/>
    <m/>
    <m/>
    <m/>
    <m/>
    <m/>
    <m/>
    <m/>
    <m/>
  </r>
  <r>
    <s v="ASASY-03613-03"/>
    <s v="ASY-03613-03"/>
    <s v="N"/>
    <s v="TeikSoon Loh"/>
    <s v="ASY,TEHAMA,BLACKHAWK-DD,CHASSIS,BASE SHE"/>
    <s v="METAL"/>
    <s v="VIASYSTEMS ASIA PACIFIC COMPANY"/>
    <s v="VIASYSTEMS"/>
    <s v="ASY-03613-03"/>
    <n v="11"/>
    <n v="80"/>
    <n v="-189"/>
    <m/>
    <s v="PO"/>
    <m/>
    <n v="360"/>
    <n v="0"/>
    <n v="0"/>
    <n v="360"/>
    <n v="360"/>
    <n v="269"/>
    <n v="150"/>
    <n v="150"/>
    <n v="-59"/>
    <s v="Cannot cover demand"/>
    <n v="110.65"/>
    <m/>
    <n v="-110.65"/>
    <m/>
    <m/>
    <m/>
    <x v="996"/>
    <s v="TTM $110.65000 (100%)"/>
    <n v="80"/>
    <n v="7"/>
    <m/>
    <m/>
    <m/>
    <x v="0"/>
    <x v="9"/>
    <m/>
    <m/>
    <m/>
    <m/>
    <m/>
    <m/>
    <m/>
    <m/>
    <m/>
  </r>
  <r>
    <s v="ASASY-03614-05"/>
    <s v="ASY-03614-05"/>
    <s v="N"/>
    <s v="TeikSoon Loh"/>
    <s v="ASY,TEHAMA,BLACKHAWK-DD,CHASSIS,TOP COVE"/>
    <s v="METAL"/>
    <s v="VIASYSTEMS ASIA PACIFIC COMPANY"/>
    <s v="VIASYSTEMS"/>
    <s v="ASY-03614-05"/>
    <n v="11"/>
    <n v="80"/>
    <n v="-189"/>
    <m/>
    <s v="PO"/>
    <m/>
    <n v="471"/>
    <n v="0"/>
    <n v="0"/>
    <n v="471"/>
    <n v="471"/>
    <n v="269"/>
    <n v="150"/>
    <n v="150"/>
    <n v="52"/>
    <s v="Can cover demand"/>
    <n v="32.29"/>
    <m/>
    <n v="-32.29"/>
    <m/>
    <m/>
    <m/>
    <x v="997"/>
    <s v="TTM $32.29000 (100%)"/>
    <n v="80"/>
    <n v="8"/>
    <m/>
    <m/>
    <m/>
    <x v="0"/>
    <x v="9"/>
    <m/>
    <m/>
    <m/>
    <m/>
    <m/>
    <m/>
    <m/>
    <m/>
    <m/>
  </r>
  <r>
    <s v="ASASY-03629-05D"/>
    <s v="ASY-03629-05"/>
    <s v="N"/>
    <s v="HOECHOON CHNG"/>
    <s v="ASY,BROOKS ISLAND,CHASSIS,BASE SHEET MET"/>
    <s v="METAL"/>
    <s v="AEL ENGINEERING SDN BHD"/>
    <s v="AELTECH"/>
    <s v="ASY-03629-05"/>
    <n v="7"/>
    <n v="80"/>
    <n v="80"/>
    <m/>
    <s v="PO"/>
    <m/>
    <n v="50"/>
    <n v="0"/>
    <n v="0"/>
    <n v="50"/>
    <n v="50"/>
    <n v="0"/>
    <n v="0"/>
    <n v="0"/>
    <n v="50"/>
    <s v="No demand"/>
    <n v="51.688000000000002"/>
    <m/>
    <n v="-51.688000000000002"/>
    <m/>
    <m/>
    <m/>
    <x v="998"/>
    <s v="AEL  $52.37000 (80%) / VIASYSTEM $48.96000 (20%)"/>
    <s v="500 / 480"/>
    <s v="8  / 7"/>
    <m/>
    <m/>
    <m/>
    <x v="0"/>
    <x v="9"/>
    <m/>
    <m/>
    <m/>
    <m/>
    <m/>
    <m/>
    <m/>
    <m/>
    <m/>
  </r>
  <r>
    <s v="ASASY-03629-06D"/>
    <s v="ASY-03629-06"/>
    <s v="N"/>
    <s v="HOECHOON CHNG"/>
    <s v="ASY,BROOKS ISLAND,CHASSIS,BASE SHEET MET"/>
    <s v="METAL"/>
    <s v="AEL ENGINEERING SDN BHD"/>
    <s v="AELTECH"/>
    <s v="ASY-03629-06"/>
    <n v="11"/>
    <n v="240"/>
    <n v="240"/>
    <m/>
    <s v="PO"/>
    <m/>
    <n v="590"/>
    <n v="0"/>
    <n v="0"/>
    <n v="590"/>
    <n v="590"/>
    <n v="0"/>
    <n v="0"/>
    <n v="0"/>
    <n v="590"/>
    <s v="No demand"/>
    <n v="51.688000000000002"/>
    <m/>
    <n v="-51.688000000000002"/>
    <m/>
    <m/>
    <m/>
    <x v="998"/>
    <s v="AEL  $52.37000 (80%) / VIASYSTEM $48.96000 (20%)"/>
    <s v="500 / 480"/>
    <s v="8  / 7"/>
    <m/>
    <m/>
    <s v="ST  / T"/>
    <x v="0"/>
    <x v="9"/>
    <m/>
    <m/>
    <m/>
    <m/>
    <m/>
    <m/>
    <m/>
    <m/>
    <m/>
  </r>
  <r>
    <s v="ASASY-03629-07"/>
    <s v="ASY-03629-07"/>
    <s v="N"/>
    <s v="TeikSoon Loh"/>
    <s v="ASY,BROOKS ISLAND,CHASSIS,BASE SHEET MET"/>
    <s v="METAL"/>
    <s v="AEL ENGINEERING SDN BHD"/>
    <s v="AELTECH"/>
    <s v="ASY-03629-07"/>
    <n v="11"/>
    <n v="1000"/>
    <n v="-1872"/>
    <m/>
    <s v="PO"/>
    <m/>
    <n v="3087"/>
    <n v="1000"/>
    <n v="0"/>
    <n v="4087"/>
    <n v="4087"/>
    <n v="2872"/>
    <n v="2100"/>
    <n v="2100"/>
    <n v="-885"/>
    <s v="Cannot cover demand"/>
    <n v="26.54"/>
    <m/>
    <n v="-26.54"/>
    <m/>
    <m/>
    <m/>
    <x v="999"/>
    <s v="AEL   $20.80000 (100%) / VIASYSTEM  $48.96000 (0%)"/>
    <s v="1000 / 480"/>
    <s v="8  / 7"/>
    <m/>
    <m/>
    <s v="HT  / T"/>
    <x v="0"/>
    <x v="9"/>
    <m/>
    <m/>
    <m/>
    <m/>
    <m/>
    <m/>
    <m/>
    <m/>
    <m/>
  </r>
  <r>
    <s v="ASASY-03630-03"/>
    <s v="ASY-03630-03"/>
    <s v="N"/>
    <s v="TeikSoon Loh"/>
    <s v="ASY,BROOKS ISLAND,CHASSIS,TOP COVER SM"/>
    <s v="METAL"/>
    <s v="AEL ENGINEERING SDN BHD"/>
    <s v="AELTECH"/>
    <s v="ASY-03630-03"/>
    <n v="11"/>
    <n v="1000"/>
    <n v="-1872"/>
    <m/>
    <s v="PO"/>
    <m/>
    <n v="2320"/>
    <n v="0"/>
    <n v="1000"/>
    <n v="2320"/>
    <n v="3320"/>
    <n v="2872"/>
    <n v="2100"/>
    <n v="2100"/>
    <n v="-1652"/>
    <s v="Cannot cover demand"/>
    <n v="12.37"/>
    <m/>
    <n v="-12.37"/>
    <m/>
    <m/>
    <m/>
    <x v="1000"/>
    <s v="AEL $12.37000 (100%) / VIASYSTEM  $18.45000 (0%)"/>
    <s v="1000  / 480"/>
    <s v="8  / 7"/>
    <m/>
    <m/>
    <s v="HT  / T"/>
    <x v="0"/>
    <x v="9"/>
    <m/>
    <m/>
    <m/>
    <m/>
    <m/>
    <m/>
    <m/>
    <m/>
    <m/>
  </r>
  <r>
    <s v="ASASY-03647-07D"/>
    <s v="ASY-03647-07"/>
    <s v="N"/>
    <s v="HOECHOON CHNG"/>
    <s v="ASY,ROE ISLAND,CHASSIS,BASE SHEET METAL"/>
    <s v="METAL"/>
    <s v="AEL ENGINEERING SDN BHD"/>
    <s v="AELTECH"/>
    <s v="ASY-03647-07"/>
    <n v="10"/>
    <n v="240"/>
    <n v="240"/>
    <m/>
    <s v="PO"/>
    <m/>
    <n v="1486"/>
    <n v="0"/>
    <n v="0"/>
    <n v="1486"/>
    <n v="1486"/>
    <n v="0"/>
    <n v="0"/>
    <n v="0"/>
    <n v="1486"/>
    <s v="No demand"/>
    <n v="51.936"/>
    <m/>
    <n v="-51.936"/>
    <m/>
    <m/>
    <m/>
    <x v="1001"/>
    <s v="AEL  $52.64000 (80%) / VIASYSTEM $49.12000 (20%)"/>
    <s v="500  / 480"/>
    <s v="8  / 7"/>
    <m/>
    <m/>
    <s v="ST  / T"/>
    <x v="0"/>
    <x v="9"/>
    <m/>
    <m/>
    <m/>
    <m/>
    <m/>
    <m/>
    <m/>
    <m/>
    <m/>
  </r>
  <r>
    <s v="ASASY-03647-08"/>
    <s v="ASY-03647-08"/>
    <s v="N"/>
    <s v="TeikSoon Loh"/>
    <s v="ASY,ROE ISLAND,CHASSIS,BASE SHEET METAL"/>
    <s v="METAL"/>
    <s v="AEL ENGINEERING SDN BHD"/>
    <s v="AELTECH"/>
    <s v="ASY-03647-08"/>
    <n v="11"/>
    <n v="1000"/>
    <n v="984"/>
    <m/>
    <s v="PO"/>
    <m/>
    <n v="2445"/>
    <n v="0"/>
    <n v="0"/>
    <n v="2445"/>
    <n v="2445"/>
    <n v="16"/>
    <n v="189"/>
    <n v="189"/>
    <n v="2240"/>
    <s v="Can cover demand"/>
    <n v="29.96"/>
    <m/>
    <n v="-29.96"/>
    <m/>
    <m/>
    <m/>
    <x v="1002"/>
    <s v="AEL   $21.22000 (100%) / VIASYSTEM  $49.12000 (0%)"/>
    <s v="1000  / 480"/>
    <s v="8  / 7"/>
    <m/>
    <m/>
    <m/>
    <x v="0"/>
    <x v="9"/>
    <m/>
    <m/>
    <m/>
    <m/>
    <m/>
    <m/>
    <m/>
    <m/>
    <m/>
  </r>
  <r>
    <s v="ASASY-03648-03"/>
    <s v="ASY-03648-03"/>
    <s v="N"/>
    <s v="TeikSoon Loh"/>
    <s v="ASY,ROE ISLAND,CHASSIS,TOP COVER SM"/>
    <s v="METAL"/>
    <s v="AEL ENGINEERING SDN BHD"/>
    <s v="AELTECH"/>
    <s v="ASY-03648-03"/>
    <n v="11"/>
    <n v="500"/>
    <n v="484"/>
    <m/>
    <s v="PO"/>
    <m/>
    <n v="1831"/>
    <n v="0"/>
    <n v="0"/>
    <n v="1831"/>
    <n v="1831"/>
    <n v="16"/>
    <n v="189"/>
    <n v="189"/>
    <n v="1626"/>
    <s v="Can cover demand"/>
    <n v="12.37"/>
    <m/>
    <n v="-12.37"/>
    <m/>
    <m/>
    <m/>
    <x v="1000"/>
    <s v="AEL   $12.37000 (100%) / VIASYSTEM  $18.05000 (0%)"/>
    <s v="1000  / 480"/>
    <s v="8  / 7"/>
    <m/>
    <m/>
    <s v="HT  / T"/>
    <x v="0"/>
    <x v="9"/>
    <m/>
    <m/>
    <m/>
    <m/>
    <m/>
    <m/>
    <m/>
    <m/>
    <m/>
  </r>
  <r>
    <s v="ASASY-03691-07"/>
    <s v="ASY-03691-07"/>
    <s v="N"/>
    <s v="TeikSoon Loh"/>
    <s v="ASY,BIRD ISLAND,CHASSIS,BASE SHEET METAL"/>
    <s v="METAL"/>
    <s v="AEL ENGINEERING SDN BHD"/>
    <s v="AELTECH"/>
    <s v="ASY-03691-07"/>
    <n v="11"/>
    <n v="1000"/>
    <n v="-2211"/>
    <m/>
    <s v="PO"/>
    <m/>
    <n v="2637"/>
    <n v="1288"/>
    <n v="0"/>
    <n v="3925"/>
    <n v="3925"/>
    <n v="3211"/>
    <n v="2100"/>
    <n v="2100"/>
    <n v="-1386"/>
    <s v="Cannot cover demand"/>
    <n v="25.1"/>
    <m/>
    <n v="-25.1"/>
    <m/>
    <m/>
    <m/>
    <x v="999"/>
    <s v="AEL   $20.80000 (100%) / VIASYSTEM  $49.90000 (0%)"/>
    <s v="1000 / 480"/>
    <s v="8  / 7"/>
    <m/>
    <m/>
    <m/>
    <x v="0"/>
    <x v="9"/>
    <m/>
    <m/>
    <m/>
    <m/>
    <m/>
    <m/>
    <m/>
    <m/>
    <m/>
  </r>
  <r>
    <s v="ASASY-03692-03"/>
    <s v="ASY-03692-03"/>
    <s v="N"/>
    <s v="TeikSoon Loh"/>
    <s v="ASY,BIRD ISLAND,CHASSIS,TOP COVER SM"/>
    <s v="METAL"/>
    <s v="AEL ENGINEERING SDN BHD"/>
    <s v="AELTECH"/>
    <s v="ASY-03692-03"/>
    <n v="11"/>
    <n v="2000"/>
    <n v="-1211"/>
    <m/>
    <s v="PO"/>
    <m/>
    <n v="2085"/>
    <n v="3000"/>
    <n v="0"/>
    <n v="5085"/>
    <n v="5085"/>
    <n v="3211"/>
    <n v="2100"/>
    <n v="2100"/>
    <n v="-226"/>
    <s v="Cannot cover demand"/>
    <n v="12.11"/>
    <m/>
    <n v="-12.11"/>
    <m/>
    <m/>
    <m/>
    <x v="1000"/>
    <s v="AEL   $12.37000 (100%) / VIASYSTEM  $23.68000 (0%)"/>
    <s v="1000 / 480"/>
    <s v="8  / 7"/>
    <m/>
    <m/>
    <s v="HT  / T"/>
    <x v="0"/>
    <x v="9"/>
    <m/>
    <m/>
    <m/>
    <m/>
    <m/>
    <m/>
    <m/>
    <m/>
    <m/>
  </r>
  <r>
    <s v="ASASY-03699-05"/>
    <s v="ASY-03699-05"/>
    <s v="N"/>
    <s v="TeikSoon Loh"/>
    <s v="ASY,GL,LC,EJECTOR,HANDLE,4MM ROTATING"/>
    <s v="METAL"/>
    <s v="LEMTECH TECHNOLOGY LIMITED"/>
    <s v="LEMTECH"/>
    <s v="ASY-03699-05 REV B0"/>
    <n v="10"/>
    <n v="5000"/>
    <n v="-9844"/>
    <m/>
    <s v="PO"/>
    <m/>
    <n v="6579"/>
    <n v="5000"/>
    <n v="7037"/>
    <n v="11579"/>
    <n v="18616"/>
    <n v="14844"/>
    <n v="9732"/>
    <n v="3697"/>
    <n v="-5960"/>
    <s v="Cannot cover demand"/>
    <n v="5.8"/>
    <m/>
    <n v="-5.8"/>
    <m/>
    <m/>
    <m/>
    <x v="1003"/>
    <s v="LEMTECH  $5.80000 (100%) / Southco $5.98000 (0%)"/>
    <s v="5000 / 5000"/>
    <s v="8 / 8"/>
    <m/>
    <m/>
    <s v="HT  / T"/>
    <x v="0"/>
    <x v="9"/>
    <m/>
    <m/>
    <m/>
    <m/>
    <m/>
    <m/>
    <m/>
    <m/>
    <m/>
  </r>
  <r>
    <s v="ASASY-03712-05D"/>
    <s v="ASY-03712-05"/>
    <s v="N"/>
    <s v="HOECHOON CHNG"/>
    <s v="ASY,SEAL ISLAND,CHASSIS,BASE SHEET METAL"/>
    <s v="METAL"/>
    <s v="AEL ENGINEERING SDN BHD"/>
    <s v="AELTECH"/>
    <s v="ASY-03712-05"/>
    <n v="8"/>
    <n v="480"/>
    <n v="480"/>
    <m/>
    <s v="PO"/>
    <m/>
    <n v="243"/>
    <n v="0"/>
    <n v="0"/>
    <n v="243"/>
    <n v="243"/>
    <n v="0"/>
    <n v="0"/>
    <n v="0"/>
    <n v="243"/>
    <s v="No demand"/>
    <n v="31.98"/>
    <m/>
    <n v="-31.98"/>
    <m/>
    <m/>
    <m/>
    <x v="1004"/>
    <s v="AEL  $26.96000 (80%) / VIASYSTEM $52.06000 (20%)"/>
    <s v="1000  / 240"/>
    <s v="8  / 7"/>
    <m/>
    <m/>
    <m/>
    <x v="0"/>
    <x v="9"/>
    <m/>
    <m/>
    <m/>
    <m/>
    <m/>
    <m/>
    <m/>
    <m/>
    <m/>
  </r>
  <r>
    <s v="ASASY-03712-06"/>
    <s v="ASY-03712-06"/>
    <s v="N"/>
    <s v="TeikSoon Loh"/>
    <s v="ASY,SEAL ISLAND,CHASSIS,BASE SHEET METAL"/>
    <s v="METAL"/>
    <s v="AEL ENGINEERING SDN BHD"/>
    <s v="AELTECH"/>
    <s v="ASY-03712-06"/>
    <n v="11"/>
    <n v="1000"/>
    <n v="999"/>
    <m/>
    <s v="PO"/>
    <m/>
    <n v="1957"/>
    <n v="0"/>
    <n v="0"/>
    <n v="1957"/>
    <n v="1957"/>
    <n v="1"/>
    <n v="165"/>
    <n v="210"/>
    <n v="1791"/>
    <s v="Can cover demand"/>
    <n v="26.96"/>
    <m/>
    <n v="-26.96"/>
    <m/>
    <m/>
    <m/>
    <x v="1002"/>
    <s v="AEL   $21.22000 (100%) / VIASYSTEM  $52.06000 (0%)"/>
    <s v="1000  / 240"/>
    <s v="8  / 7"/>
    <m/>
    <m/>
    <m/>
    <x v="0"/>
    <x v="9"/>
    <m/>
    <m/>
    <m/>
    <m/>
    <m/>
    <m/>
    <m/>
    <m/>
    <m/>
  </r>
  <r>
    <s v="ASASY-03714-03"/>
    <s v="ASY-03714-03"/>
    <s v="N"/>
    <s v="TeikSoon Loh"/>
    <s v="ASY,SEAL ISLAND,CHASSIS,TOP COVER SM"/>
    <s v="METAL"/>
    <s v="AEL ENGINEERING SDN BHD"/>
    <s v="AELTECH"/>
    <s v="ASY-03714-03"/>
    <n v="11"/>
    <n v="240"/>
    <n v="239"/>
    <m/>
    <s v="PO"/>
    <m/>
    <n v="1968"/>
    <n v="0"/>
    <n v="0"/>
    <n v="1968"/>
    <n v="1968"/>
    <n v="1"/>
    <n v="165"/>
    <n v="210"/>
    <n v="1802"/>
    <s v="Can cover demand"/>
    <n v="12.37"/>
    <m/>
    <n v="-12.37"/>
    <m/>
    <m/>
    <m/>
    <x v="1000"/>
    <s v="AEL   $12.37000 (100%) / VIASYSTEM   $24.17000 (0%)"/>
    <s v="1000  / 240"/>
    <s v="8  / 7"/>
    <m/>
    <m/>
    <m/>
    <x v="0"/>
    <x v="9"/>
    <m/>
    <m/>
    <m/>
    <m/>
    <m/>
    <m/>
    <m/>
    <m/>
    <m/>
  </r>
  <r>
    <s v="ASASY-03730-01"/>
    <s v="ASY-03730-01"/>
    <s v="N"/>
    <s v="SWEECHENG LIM"/>
    <s v="ASY,GL,FB,RACK KIT,ADAPTER,LT"/>
    <s v="METAL"/>
    <s v="CLOUD NETWORK TECHNOLOGY"/>
    <s v="HONHAI"/>
    <s v="ASY-03730-01"/>
    <n v="17"/>
    <n v="2000"/>
    <n v="-48"/>
    <m/>
    <s v="PO"/>
    <m/>
    <n v="2484"/>
    <n v="231"/>
    <n v="0"/>
    <n v="2715"/>
    <n v="2715"/>
    <n v="2048"/>
    <n v="1200"/>
    <n v="450"/>
    <n v="-533"/>
    <s v="Cannot cover demand"/>
    <n v="3.4739"/>
    <m/>
    <n v="-3.4739"/>
    <m/>
    <m/>
    <m/>
    <x v="1005"/>
    <s v="FOXCONN  $3.47390 (100%)"/>
    <n v="1000"/>
    <n v="8"/>
    <m/>
    <m/>
    <m/>
    <x v="0"/>
    <x v="9"/>
    <m/>
    <m/>
    <m/>
    <m/>
    <m/>
    <m/>
    <m/>
    <m/>
    <m/>
  </r>
  <r>
    <s v="ASASY-03731-01"/>
    <s v="ASY-03731-01"/>
    <s v="N"/>
    <s v="SWEECHENG LIM"/>
    <s v="ASY,GL,FB,RACK KIT,ADAPTER,RT"/>
    <s v="METAL"/>
    <s v="CLOUD NETWORK TECHNOLOGY"/>
    <s v="HONHAI"/>
    <s v="ASY-03731-01"/>
    <n v="17"/>
    <n v="2000"/>
    <n v="-48"/>
    <m/>
    <s v="PO"/>
    <m/>
    <n v="1800"/>
    <n v="915"/>
    <n v="0"/>
    <n v="2715"/>
    <n v="2715"/>
    <n v="2048"/>
    <n v="1200"/>
    <n v="450"/>
    <n v="-533"/>
    <s v="Cannot cover demand"/>
    <n v="3.4739"/>
    <m/>
    <n v="-3.4739"/>
    <m/>
    <m/>
    <m/>
    <x v="1005"/>
    <s v="FOXCONN  $3.47390 (100%)"/>
    <n v="1000"/>
    <n v="8"/>
    <m/>
    <m/>
    <m/>
    <x v="0"/>
    <x v="9"/>
    <m/>
    <m/>
    <m/>
    <m/>
    <m/>
    <m/>
    <m/>
    <m/>
    <m/>
  </r>
  <r>
    <s v="ASASY-03732-03"/>
    <s v="ASY-03732-03"/>
    <s v="N"/>
    <s v="SWEECHENG LIM"/>
    <s v="ASY,GL,FB,RACK KIT,ADAPTER,REAR"/>
    <s v="METAL"/>
    <s v="CLOUD NETWORK TECHNOLOGY"/>
    <s v="HONHAI"/>
    <s v="ASY-03732-03"/>
    <n v="17"/>
    <n v="2000"/>
    <n v="-48"/>
    <m/>
    <s v="PO"/>
    <m/>
    <n v="2722"/>
    <n v="0"/>
    <n v="0"/>
    <n v="2722"/>
    <n v="2722"/>
    <n v="2048"/>
    <n v="1200"/>
    <n v="450"/>
    <n v="-526"/>
    <s v="Cannot cover demand"/>
    <n v="5.5959000000000003"/>
    <m/>
    <n v="-5.5959000000000003"/>
    <m/>
    <m/>
    <m/>
    <x v="1006"/>
    <s v="FOXCONN  $5.59590 (100%)"/>
    <n v="1000"/>
    <n v="8"/>
    <m/>
    <m/>
    <m/>
    <x v="0"/>
    <x v="9"/>
    <m/>
    <m/>
    <m/>
    <m/>
    <m/>
    <m/>
    <m/>
    <m/>
    <m/>
  </r>
  <r>
    <s v="ASASY-03758-07"/>
    <s v="ASY-03758-07"/>
    <s v="N"/>
    <s v="TeikSoon Loh"/>
    <s v="ASY,YUBA,MARYSVILLE,CHASSIS,BASE SHEET M"/>
    <s v="METAL"/>
    <s v="AEL ENGINEERING SDN BHD"/>
    <s v="INTERPLXCN"/>
    <s v="ASY-03758-07"/>
    <n v="9"/>
    <n v="100"/>
    <n v="100"/>
    <m/>
    <s v="PO"/>
    <m/>
    <n v="0"/>
    <n v="0"/>
    <n v="0"/>
    <n v="0"/>
    <n v="0"/>
    <n v="0"/>
    <n v="200"/>
    <n v="400"/>
    <n v="-200"/>
    <s v="Cannot cover demand"/>
    <n v="44.344999999999999"/>
    <m/>
    <n v="-44.344999999999999"/>
    <m/>
    <m/>
    <m/>
    <x v="1007"/>
    <s v="AEL  $49.20000 (50%) / Viasystem $39.49000 (50%)"/>
    <s v="1000 / 480"/>
    <s v="8 / 7"/>
    <m/>
    <m/>
    <m/>
    <x v="0"/>
    <x v="9"/>
    <m/>
    <m/>
    <m/>
    <m/>
    <m/>
    <m/>
    <m/>
    <m/>
    <m/>
  </r>
  <r>
    <s v="ASASY-03758-08"/>
    <s v="ASY-03758-08"/>
    <s v="N"/>
    <s v="TeikSoon Loh"/>
    <s v="ASY,YUBA,MARYSVILLE,CHASSIS,BASE SHEET M"/>
    <s v="METAL"/>
    <s v="AEL ENGINEERING SDN BHD"/>
    <s v="AELTECH"/>
    <s v="ASY-03758-08"/>
    <n v="11"/>
    <n v="1000"/>
    <n v="-2240"/>
    <m/>
    <s v="PO"/>
    <m/>
    <n v="1895"/>
    <n v="63"/>
    <n v="0"/>
    <n v="1958"/>
    <n v="1958"/>
    <n v="3240"/>
    <n v="1563"/>
    <n v="1697"/>
    <n v="-2845"/>
    <s v="Cannot cover demand"/>
    <n v="44.344999999999999"/>
    <m/>
    <n v="-44.344999999999999"/>
    <m/>
    <m/>
    <m/>
    <x v="1007"/>
    <s v="AEL  $49.20000 (50%) / Viasystem $39.49000 (50%)"/>
    <s v="1000 / 480"/>
    <s v="8 / 7"/>
    <m/>
    <m/>
    <s v="ST  / T"/>
    <x v="0"/>
    <x v="9"/>
    <m/>
    <m/>
    <m/>
    <m/>
    <m/>
    <m/>
    <m/>
    <m/>
    <m/>
  </r>
  <r>
    <s v="ASASY-03759-03"/>
    <s v="ASY-03759-03"/>
    <s v="N"/>
    <s v="TeikSoon Loh"/>
    <s v="ASY,YUBA,MARYSVILLE,CHASSIS,FACE PLATE,S"/>
    <s v="METAL"/>
    <s v="AEL ENGINEERING SDN BHD"/>
    <s v="INTERPLXCN"/>
    <s v="ASY-03759-03"/>
    <n v="8"/>
    <n v="100"/>
    <n v="100"/>
    <m/>
    <s v="PO"/>
    <m/>
    <n v="10"/>
    <n v="0"/>
    <n v="0"/>
    <n v="10"/>
    <n v="10"/>
    <n v="0"/>
    <n v="200"/>
    <n v="400"/>
    <n v="-190"/>
    <s v="Cannot cover demand"/>
    <n v="21.72"/>
    <m/>
    <n v="-21.72"/>
    <m/>
    <m/>
    <m/>
    <x v="1008"/>
    <s v="AEL  $20.80000 (50%) / Viasystem $22.64000 (50%)"/>
    <s v="1000 / 480"/>
    <s v="8 / 7"/>
    <m/>
    <m/>
    <m/>
    <x v="0"/>
    <x v="9"/>
    <m/>
    <m/>
    <m/>
    <m/>
    <m/>
    <m/>
    <m/>
    <m/>
    <m/>
  </r>
  <r>
    <s v="ASASY-03759-05B0"/>
    <s v="ASY-03759-05"/>
    <s v="N"/>
    <s v="TeikSoon Loh"/>
    <s v="ASY,YUBA,MARYSVILLE,CHASSIS,FACE PLATE,S"/>
    <s v="METAL"/>
    <s v="AEL ENGINEERING SDN BHD"/>
    <s v="AELTECH"/>
    <s v="ASY-03759-05"/>
    <n v="11"/>
    <n v="1000"/>
    <n v="-2240"/>
    <m/>
    <s v="PO"/>
    <m/>
    <n v="1436"/>
    <n v="0"/>
    <n v="0"/>
    <n v="1436"/>
    <n v="1436"/>
    <n v="3240"/>
    <n v="1563"/>
    <n v="1697"/>
    <n v="-3367"/>
    <s v="Cannot cover demand"/>
    <n v="21.72"/>
    <m/>
    <n v="-21.72"/>
    <m/>
    <m/>
    <m/>
    <x v="1008"/>
    <s v="AEL  $20.80000 (50%) / Viasystem $22.64000 (50%)"/>
    <s v="1000 / 480"/>
    <s v="8 / 7"/>
    <m/>
    <m/>
    <s v="ST  / T"/>
    <x v="0"/>
    <x v="9"/>
    <m/>
    <m/>
    <m/>
    <m/>
    <m/>
    <m/>
    <m/>
    <m/>
    <m/>
  </r>
  <r>
    <s v="ASASY-03760-04"/>
    <s v="ASY-03760-04"/>
    <s v="N"/>
    <s v="TeikSoon Loh"/>
    <s v="ASY,YUBA,MARYSVILLE,CHASSIS,TOP COVER SM"/>
    <s v="METAL"/>
    <s v="AEL ENGINEERING SDN BHD"/>
    <s v="INTERPLXCN"/>
    <s v="ASY-03760-04"/>
    <n v="9"/>
    <n v="100"/>
    <n v="100"/>
    <m/>
    <s v="PO"/>
    <m/>
    <n v="0"/>
    <n v="0"/>
    <n v="0"/>
    <n v="0"/>
    <n v="0"/>
    <n v="0"/>
    <n v="200"/>
    <n v="400"/>
    <n v="-200"/>
    <s v="Cannot cover demand"/>
    <n v="19.71"/>
    <m/>
    <n v="-19.71"/>
    <m/>
    <m/>
    <m/>
    <x v="1009"/>
    <s v="AEL  $21.15000 (50%) / Viasystem $18.27000 (50%)"/>
    <s v="1000 / 480"/>
    <s v="8 / 7"/>
    <m/>
    <m/>
    <m/>
    <x v="0"/>
    <x v="9"/>
    <m/>
    <m/>
    <m/>
    <m/>
    <m/>
    <m/>
    <m/>
    <m/>
    <m/>
  </r>
  <r>
    <s v="ASASY-03760-06"/>
    <s v="ASY-03760-06"/>
    <s v="N"/>
    <s v="TeikSoon Loh"/>
    <s v="ASY,YUBA,MARYSVILLE,CHASSIS,TOP COVER SM"/>
    <s v="METAL"/>
    <s v="AEL ENGINEERING SDN BHD"/>
    <s v="AELTECH"/>
    <s v="ASY-03760-06"/>
    <n v="11"/>
    <n v="1000"/>
    <n v="-2240"/>
    <m/>
    <s v="PO"/>
    <m/>
    <n v="1416"/>
    <n v="79"/>
    <n v="0"/>
    <n v="1495"/>
    <n v="1495"/>
    <n v="3240"/>
    <n v="1563"/>
    <n v="1697"/>
    <n v="-3308"/>
    <s v="Cannot cover demand"/>
    <n v="19.71"/>
    <m/>
    <n v="-19.71"/>
    <m/>
    <m/>
    <m/>
    <x v="1009"/>
    <s v="AEL  $21.15000 (50%) / Viasystem $18.27000 (50%)"/>
    <s v="1000 / 480"/>
    <s v="8 / 7"/>
    <m/>
    <m/>
    <s v="ST  / T"/>
    <x v="0"/>
    <x v="9"/>
    <m/>
    <m/>
    <m/>
    <m/>
    <m/>
    <m/>
    <m/>
    <m/>
    <m/>
  </r>
  <r>
    <s v="ASASY-03768-04"/>
    <s v="ASY-03768-04"/>
    <s v="N"/>
    <s v="TeikSoon Loh"/>
    <s v="ASY,GL,2RU-4RU,RACK SLIDE KIT"/>
    <s v="METAL"/>
    <s v="LEMTECH TECHNOLOGY LIMITED"/>
    <s v="LEMTECH"/>
    <s v="ASY-03768-04"/>
    <n v="9"/>
    <n v="1000"/>
    <n v="-38"/>
    <m/>
    <s v="PO"/>
    <m/>
    <n v="1000"/>
    <n v="0"/>
    <n v="0"/>
    <n v="1000"/>
    <n v="1000"/>
    <n v="1038"/>
    <n v="660"/>
    <n v="668"/>
    <n v="-698"/>
    <s v="Cannot cover demand"/>
    <n v="18.399999999999999"/>
    <m/>
    <n v="-18.399999999999999"/>
    <m/>
    <m/>
    <m/>
    <x v="1010"/>
    <s v="LEMTECH   $18.40000 (100%)"/>
    <n v="1000"/>
    <n v="8"/>
    <m/>
    <m/>
    <m/>
    <x v="0"/>
    <x v="9"/>
    <m/>
    <m/>
    <m/>
    <m/>
    <m/>
    <m/>
    <m/>
    <m/>
    <m/>
  </r>
  <r>
    <s v="ASASY-03786-06"/>
    <s v="ASY-03786-06"/>
    <s v="N"/>
    <s v="SWEECHENG LIM"/>
    <s v="ASY,YUBA,SMARTSVILLE,CHASSIS,FACEPLATE"/>
    <s v="METAL"/>
    <s v="AEL ENGINEERING SDN BHD"/>
    <s v="AELTECH"/>
    <s v="ASY-03786-06"/>
    <n v="7"/>
    <n v="100"/>
    <n v="-482"/>
    <m/>
    <s v="PO"/>
    <m/>
    <n v="747"/>
    <n v="0"/>
    <n v="0"/>
    <n v="747"/>
    <n v="747"/>
    <n v="582"/>
    <n v="426"/>
    <n v="426"/>
    <n v="-261"/>
    <s v="Cannot cover demand"/>
    <n v="35.174999999999997"/>
    <m/>
    <n v="-35.174999999999997"/>
    <m/>
    <m/>
    <m/>
    <x v="1011"/>
    <s v="AEL  $34.47000 (50%) / VIA $35.88000 (50%)"/>
    <s v="100 / 80"/>
    <s v="8 / 7"/>
    <m/>
    <m/>
    <m/>
    <x v="0"/>
    <x v="9"/>
    <m/>
    <m/>
    <m/>
    <m/>
    <m/>
    <m/>
    <m/>
    <m/>
    <m/>
  </r>
  <r>
    <s v="ASASY-03787-02D"/>
    <s v="ASY-03787-02"/>
    <s v="N"/>
    <s v="HOECHOON CHNG"/>
    <s v="ASY,YUBA,SMARTSVILLE,CHASSIS,STIFFENER"/>
    <s v="METAL"/>
    <s v="AEL ENGINEERING SDN BHD"/>
    <s v="AELTECH"/>
    <s v="ASY-03787-02"/>
    <n v="11"/>
    <n v="500"/>
    <n v="500"/>
    <m/>
    <s v="PO"/>
    <m/>
    <n v="256"/>
    <n v="0"/>
    <n v="0"/>
    <n v="256"/>
    <n v="256"/>
    <n v="0"/>
    <n v="0"/>
    <n v="0"/>
    <n v="256"/>
    <s v="No demand"/>
    <n v="6.1849999999999996"/>
    <m/>
    <n v="-6.1849999999999996"/>
    <m/>
    <m/>
    <m/>
    <x v="1012"/>
    <s v="AEL  $5.39000 (50%) / TTM $6.98000 (50%)"/>
    <s v="500 / 500"/>
    <s v="8 / 7"/>
    <m/>
    <m/>
    <m/>
    <x v="0"/>
    <x v="9"/>
    <m/>
    <m/>
    <m/>
    <m/>
    <m/>
    <m/>
    <m/>
    <m/>
    <m/>
  </r>
  <r>
    <s v="ASASY-03787-03"/>
    <s v="ASY-03787-03"/>
    <s v="N"/>
    <s v="SWEECHENG LIM"/>
    <s v="ASY,YUBA,SMARTSVILLE,CHASSIS,STIFFENER"/>
    <s v="METAL"/>
    <s v="AEL ENGINEERING SDN BHD"/>
    <s v="AELTECH"/>
    <s v="ASY-03787-03"/>
    <n v="9"/>
    <n v="100"/>
    <n v="-1150"/>
    <m/>
    <s v="PO"/>
    <m/>
    <n v="921"/>
    <n v="361"/>
    <n v="0"/>
    <n v="1282"/>
    <n v="1282"/>
    <n v="1250"/>
    <n v="684"/>
    <n v="684"/>
    <n v="-652"/>
    <s v="Cannot cover demand"/>
    <n v="6.1849999999999996"/>
    <m/>
    <n v="-6.1849999999999996"/>
    <m/>
    <m/>
    <m/>
    <x v="1012"/>
    <s v="AEL  $5.39000 (50%) / TTM $6.98000 (50%)"/>
    <s v="500 / 500"/>
    <s v="8 / 7"/>
    <m/>
    <m/>
    <m/>
    <x v="0"/>
    <x v="9"/>
    <m/>
    <m/>
    <m/>
    <m/>
    <m/>
    <m/>
    <m/>
    <m/>
    <m/>
  </r>
  <r>
    <s v="ASASY-03853-07D"/>
    <s v="ASY-03853-07"/>
    <s v="N"/>
    <s v="HOECHOON CHNG"/>
    <s v="ASY,YUBA,LYONSVILLE,CHASSIS,BASE,SHEET M"/>
    <s v="METAL"/>
    <s v="AEL ENGINEERING SDN BHD"/>
    <s v="AELTECH"/>
    <s v="ASY-03853-06"/>
    <n v="12"/>
    <n v="100"/>
    <n v="100"/>
    <m/>
    <s v="PO"/>
    <m/>
    <n v="152"/>
    <n v="0"/>
    <n v="0"/>
    <n v="152"/>
    <n v="152"/>
    <n v="0"/>
    <n v="0"/>
    <n v="0"/>
    <n v="152"/>
    <s v="No demand"/>
    <n v="45.274999999999999"/>
    <m/>
    <n v="-45.274999999999999"/>
    <m/>
    <m/>
    <m/>
    <x v="1013"/>
    <s v="AEL  $42.53000 (70%) / TTM $51.68000 (30%)"/>
    <s v="500  / 80"/>
    <s v="8  / 7"/>
    <m/>
    <m/>
    <s v="COMBO  / ST"/>
    <x v="0"/>
    <x v="9"/>
    <m/>
    <m/>
    <m/>
    <m/>
    <m/>
    <m/>
    <m/>
    <m/>
    <m/>
  </r>
  <r>
    <s v="ASASY-03853-08"/>
    <s v="ASY-03853-08"/>
    <s v="N"/>
    <s v="TeikSoon Loh"/>
    <s v="ASY,YUBA,LYONSVILLE,CHASSIS,BASE,SHEET M"/>
    <s v="METAL"/>
    <s v="AEL ENGINEERING SDN BHD"/>
    <s v="AELTECH"/>
    <s v="ASY-03853-08"/>
    <n v="11"/>
    <n v="100"/>
    <n v="-618"/>
    <m/>
    <s v="PO"/>
    <m/>
    <n v="501"/>
    <n v="720"/>
    <n v="0"/>
    <n v="1221"/>
    <n v="1221"/>
    <n v="718"/>
    <n v="429"/>
    <n v="429"/>
    <n v="74"/>
    <s v="Can cover demand"/>
    <n v="45.274999999999999"/>
    <m/>
    <n v="-45.274999999999999"/>
    <m/>
    <m/>
    <m/>
    <x v="1013"/>
    <s v="AEL  $42.53000 (70%) / TTM $51.68000 (30%)"/>
    <s v="500  / 80"/>
    <s v="8  / 7"/>
    <m/>
    <m/>
    <m/>
    <x v="0"/>
    <x v="9"/>
    <m/>
    <m/>
    <m/>
    <m/>
    <m/>
    <m/>
    <m/>
    <m/>
    <m/>
  </r>
  <r>
    <s v="ASASY-03854-05D"/>
    <s v="ASY-03854-05"/>
    <s v="N"/>
    <s v="HOECHOON CHNG"/>
    <s v="ASY,YUBA,LYONSVILLE,CHASSIS,TOP COVER,SM"/>
    <s v="METAL"/>
    <s v="AEL ENGINEERING SDN BHD"/>
    <s v="AELTECH"/>
    <s v="ASY-03854-05"/>
    <n v="11"/>
    <n v="100"/>
    <n v="100"/>
    <m/>
    <s v="PO"/>
    <m/>
    <n v="173"/>
    <n v="0"/>
    <n v="0"/>
    <n v="173"/>
    <n v="173"/>
    <n v="0"/>
    <n v="0"/>
    <n v="0"/>
    <n v="173"/>
    <s v="No demand"/>
    <n v="27.596"/>
    <m/>
    <n v="-27.596"/>
    <m/>
    <m/>
    <m/>
    <x v="1014"/>
    <s v="AEL  $27.44000 (70%) / Viasystem $27.96000 (30%)"/>
    <s v="500  / 80"/>
    <s v="8 / 7"/>
    <m/>
    <m/>
    <s v="ST  / ST"/>
    <x v="0"/>
    <x v="9"/>
    <m/>
    <m/>
    <m/>
    <m/>
    <m/>
    <m/>
    <m/>
    <m/>
    <m/>
  </r>
  <r>
    <s v="ASASY-03854-06"/>
    <s v="ASY-03854-06"/>
    <s v="N"/>
    <s v="TeikSoon Loh"/>
    <s v="ASY,YUBA,LYONSVILLE,CHASSIS,TOP COVER,SM"/>
    <s v="METAL"/>
    <s v="VIASYSTEMS ASIA PACIFIC COMPANY"/>
    <s v="VIASYSTEMS"/>
    <s v="ASY-03854-06"/>
    <n v="11"/>
    <n v="80"/>
    <n v="-638"/>
    <m/>
    <s v="PO"/>
    <m/>
    <n v="295"/>
    <n v="720"/>
    <n v="0"/>
    <n v="1015"/>
    <n v="1015"/>
    <n v="718"/>
    <n v="429"/>
    <n v="429"/>
    <n v="-132"/>
    <s v="Cannot cover demand"/>
    <n v="27.596"/>
    <m/>
    <n v="-27.596"/>
    <m/>
    <m/>
    <m/>
    <x v="1014"/>
    <s v="AEL  $27.44000 (70%) / VIA $27.96000 (30%)"/>
    <s v="500  / 80"/>
    <s v="8  / 7"/>
    <m/>
    <m/>
    <m/>
    <x v="0"/>
    <x v="9"/>
    <m/>
    <m/>
    <m/>
    <m/>
    <m/>
    <m/>
    <m/>
    <m/>
    <m/>
  </r>
  <r>
    <s v="ASASY-03855-02"/>
    <s v="ASY-03855-02"/>
    <s v="N"/>
    <s v="TeikSoon Loh"/>
    <s v="ASY,YUBA,LYONSVILLE,CHASSIS,FACEPLATE"/>
    <s v="METAL"/>
    <s v="VIASYSTEMS ASIA PACIFIC COMPANY"/>
    <s v="VIASYSTEMS"/>
    <s v="ASY-03855-02"/>
    <n v="11"/>
    <n v="80"/>
    <n v="80"/>
    <m/>
    <s v="PO"/>
    <m/>
    <n v="240"/>
    <n v="0"/>
    <n v="0"/>
    <n v="240"/>
    <n v="240"/>
    <n v="0"/>
    <n v="0"/>
    <n v="0"/>
    <n v="240"/>
    <s v="No demand"/>
    <n v="25.664999999999999"/>
    <m/>
    <n v="-25.664999999999999"/>
    <m/>
    <m/>
    <m/>
    <x v="1015"/>
    <s v="AEL  $29.19000 (50%) / AEL Engineering-Interplex $22.14000 (50%)"/>
    <s v="80 / 100"/>
    <s v="8  / 7"/>
    <m/>
    <m/>
    <m/>
    <x v="0"/>
    <x v="9"/>
    <m/>
    <m/>
    <m/>
    <m/>
    <m/>
    <m/>
    <m/>
    <m/>
    <m/>
  </r>
  <r>
    <s v="ASASY-03855-04D"/>
    <s v="ASY-03855-04"/>
    <s v="N"/>
    <s v="HOECHOON CHNG"/>
    <s v="ASY,YUBA,LYONSVILLE,CHASSIS,FACEPLATE"/>
    <s v="METAL"/>
    <s v="AEL ENGINEERING SDN BHD"/>
    <s v="AELTECH"/>
    <s v="ASY-03855-04"/>
    <n v="11"/>
    <n v="100"/>
    <n v="100"/>
    <m/>
    <s v="PO"/>
    <m/>
    <n v="260"/>
    <n v="0"/>
    <n v="0"/>
    <n v="260"/>
    <n v="260"/>
    <n v="0"/>
    <n v="0"/>
    <n v="0"/>
    <n v="260"/>
    <s v="No demand"/>
    <n v="25.664999999999999"/>
    <m/>
    <n v="-25.664999999999999"/>
    <m/>
    <m/>
    <m/>
    <x v="1015"/>
    <s v="AEL  $29.19000 (50%) / AEL Engineering-Interplex $22.14000 (50%)"/>
    <s v="80 / 100"/>
    <s v="8  / 7"/>
    <m/>
    <m/>
    <s v="ST  / T"/>
    <x v="0"/>
    <x v="9"/>
    <m/>
    <m/>
    <m/>
    <m/>
    <m/>
    <m/>
    <m/>
    <m/>
    <m/>
  </r>
  <r>
    <s v="ASASY-03893-02D"/>
    <s v="ASY-03893-02"/>
    <s v="N"/>
    <s v="HOECHOON CHNG"/>
    <s v="ASY,SAVANNA,ISLANDS,PSU,FILLER"/>
    <s v="METAL"/>
    <s v="AEL ENGINEERING SDN BHD"/>
    <s v="AELTECH"/>
    <s v="ASY-03893-02"/>
    <n v="9"/>
    <n v="100"/>
    <n v="100"/>
    <m/>
    <s v="PO"/>
    <m/>
    <n v="2156"/>
    <n v="0"/>
    <n v="0"/>
    <n v="2156"/>
    <n v="2156"/>
    <n v="0"/>
    <n v="0"/>
    <n v="0"/>
    <n v="2156"/>
    <s v="No demand"/>
    <n v="2.0299999999999998"/>
    <m/>
    <n v="-2.0299999999999998"/>
    <m/>
    <m/>
    <m/>
    <x v="1016"/>
    <s v="AEL  $2.03000 (100%)"/>
    <n v="500"/>
    <n v="8"/>
    <m/>
    <m/>
    <s v="HT"/>
    <x v="0"/>
    <x v="9"/>
    <m/>
    <m/>
    <m/>
    <m/>
    <m/>
    <m/>
    <m/>
    <m/>
    <m/>
  </r>
  <r>
    <s v="ASASY-03957-01"/>
    <s v="ASY-03957-01"/>
    <s v="N"/>
    <s v="TeikSoon Loh"/>
    <s v="ASY,SAN MATEO,MONTARA-C,TOP COVER"/>
    <s v="METAL"/>
    <s v="VIASYSTEMS ASIA PACIFIC COMPANY"/>
    <s v="VIASYSTEMS"/>
    <s v="ASY-03957-01"/>
    <n v="11"/>
    <n v="80"/>
    <n v="-23"/>
    <m/>
    <s v="PO"/>
    <m/>
    <n v="111"/>
    <n v="0"/>
    <n v="0"/>
    <n v="111"/>
    <n v="111"/>
    <n v="103"/>
    <n v="45"/>
    <n v="45"/>
    <n v="-37"/>
    <s v="Cannot cover demand"/>
    <n v="28.63"/>
    <m/>
    <n v="-28.63"/>
    <m/>
    <m/>
    <m/>
    <x v="976"/>
    <s v="TTM  $28.63000 (100%)"/>
    <n v="80"/>
    <n v="7"/>
    <m/>
    <m/>
    <m/>
    <x v="0"/>
    <x v="9"/>
    <m/>
    <m/>
    <m/>
    <m/>
    <m/>
    <m/>
    <m/>
    <m/>
    <m/>
  </r>
  <r>
    <s v="ASASY-03968-03D"/>
    <s v="ASY-03968-03"/>
    <s v="N"/>
    <s v="HOECHOON CHNG"/>
    <s v="ASY,YUBA,SMARTSVILLE-DD,CHASSIS,FACEPLAT"/>
    <s v="METAL"/>
    <s v="AEL ENGINEERING SDN BHD"/>
    <s v="AELTECH"/>
    <s v="ASY-03968-03"/>
    <n v="11"/>
    <n v="240"/>
    <n v="240"/>
    <m/>
    <s v="PO"/>
    <m/>
    <n v="193"/>
    <n v="0"/>
    <n v="0"/>
    <n v="193"/>
    <n v="193"/>
    <n v="0"/>
    <n v="0"/>
    <n v="0"/>
    <n v="193"/>
    <s v="No demand"/>
    <n v="29.75"/>
    <m/>
    <n v="-29.75"/>
    <m/>
    <m/>
    <m/>
    <x v="1017"/>
    <s v="AEL  $30.00000 (50%) / iasystem $29.50000 (50%)"/>
    <s v="200  / 40"/>
    <s v="8 / 7"/>
    <m/>
    <m/>
    <s v="ST  / T"/>
    <x v="0"/>
    <x v="9"/>
    <m/>
    <m/>
    <m/>
    <m/>
    <m/>
    <m/>
    <m/>
    <m/>
    <m/>
  </r>
  <r>
    <s v="ASASY-03968-04D"/>
    <s v="ASY-03968-04"/>
    <s v="N"/>
    <s v="HOECHOON CHNG"/>
    <s v="ASY,YUBA,SMARTSVILLE-DD,CHASSIS,FACEPLAT"/>
    <s v="METAL"/>
    <s v="AEL ENGINEERING SDN BHD"/>
    <s v="AELTECH"/>
    <s v="ASY-03968-04"/>
    <n v="11"/>
    <n v="240"/>
    <n v="240"/>
    <m/>
    <s v="PO"/>
    <m/>
    <n v="0"/>
    <n v="0"/>
    <n v="0"/>
    <n v="0"/>
    <n v="0"/>
    <n v="0"/>
    <n v="0"/>
    <n v="0"/>
    <n v="0"/>
    <s v="No demand"/>
    <n v="29.75"/>
    <m/>
    <n v="-29.75"/>
    <m/>
    <m/>
    <m/>
    <x v="1017"/>
    <s v="AEL  $30.00000 (50%) / iasystem $29.50000 (50%)"/>
    <s v="200  / 40"/>
    <s v="8 / 7"/>
    <m/>
    <m/>
    <s v="ST  / T"/>
    <x v="0"/>
    <x v="9"/>
    <m/>
    <m/>
    <m/>
    <m/>
    <m/>
    <m/>
    <m/>
    <m/>
    <m/>
  </r>
  <r>
    <s v="ASASY-03968-05"/>
    <s v="ASY-03968-05"/>
    <s v="N"/>
    <s v="TeikSoon Loh"/>
    <s v="ASY,YUBA,SMARTSVILLE-DD,CHASSIS,FACEPLAT"/>
    <s v="METAL"/>
    <s v="AEL ENGINEERING SDN BHD"/>
    <s v="AELTECH"/>
    <s v="ASY-03968-05"/>
    <n v="10"/>
    <n v="100"/>
    <n v="-568"/>
    <m/>
    <s v="PO"/>
    <m/>
    <n v="794"/>
    <n v="200"/>
    <n v="0"/>
    <n v="994"/>
    <n v="994"/>
    <n v="668"/>
    <n v="258"/>
    <n v="258"/>
    <n v="68"/>
    <s v="Can cover demand"/>
    <n v="30.51"/>
    <m/>
    <n v="-30.51"/>
    <m/>
    <m/>
    <m/>
    <x v="1018"/>
    <s v="AEL  $30.26000 (50%) / VIA $30.76000 (50%)"/>
    <s v="100 / 80"/>
    <m/>
    <m/>
    <m/>
    <m/>
    <x v="0"/>
    <x v="9"/>
    <m/>
    <m/>
    <m/>
    <m/>
    <m/>
    <m/>
    <m/>
    <m/>
    <m/>
  </r>
  <r>
    <s v="ASASY-04137-04D"/>
    <s v="ASY-04137-04"/>
    <s v="N"/>
    <s v="HOECHOON CHNG"/>
    <s v="ASY,YUBA,LYONSVILLE-DD,CHASSIS,FACEPLATE"/>
    <s v="METAL"/>
    <s v="AEL ENGINEERING SDN BHD"/>
    <s v="AELTECH"/>
    <s v="ASY-04137-04"/>
    <n v="11"/>
    <n v="100"/>
    <n v="100"/>
    <m/>
    <s v="PO"/>
    <m/>
    <n v="100"/>
    <n v="0"/>
    <n v="0"/>
    <n v="100"/>
    <n v="100"/>
    <n v="0"/>
    <n v="0"/>
    <n v="0"/>
    <n v="100"/>
    <s v="No demand"/>
    <n v="24.844999999999999"/>
    <m/>
    <n v="-24.844999999999999"/>
    <m/>
    <m/>
    <m/>
    <x v="1019"/>
    <s v="AEL  $23.22000 (50%) / VIA $26.47000 (50%)"/>
    <m/>
    <m/>
    <m/>
    <m/>
    <m/>
    <x v="0"/>
    <x v="9"/>
    <m/>
    <m/>
    <m/>
    <m/>
    <m/>
    <m/>
    <m/>
    <m/>
    <m/>
  </r>
  <r>
    <s v="ASASY-04198-01"/>
    <s v="ASY-04198-01"/>
    <s v="N"/>
    <s v="TeikSoon Loh"/>
    <s v="ASY, 1RU, SUB-RACK CHASSIS, WELDED, MM00"/>
    <s v="METAL"/>
    <s v="VIASYSTEMS ASIA PACIFIC COMPANY"/>
    <s v="VIASYSTEMS"/>
    <s v="ASY-04198-01"/>
    <n v="11"/>
    <n v="50"/>
    <n v="-597"/>
    <m/>
    <s v="PO"/>
    <m/>
    <n v="719"/>
    <n v="150"/>
    <n v="0"/>
    <n v="869"/>
    <n v="869"/>
    <n v="647"/>
    <n v="301"/>
    <n v="317"/>
    <n v="-79"/>
    <s v="Cannot cover demand"/>
    <n v="72.77"/>
    <m/>
    <n v="-72.77"/>
    <m/>
    <m/>
    <m/>
    <x v="1020"/>
    <s v="AEL  $72.77000 (100%)"/>
    <n v="50"/>
    <n v="7"/>
    <m/>
    <m/>
    <s v="ST"/>
    <x v="0"/>
    <x v="9"/>
    <m/>
    <m/>
    <m/>
    <m/>
    <m/>
    <m/>
    <m/>
    <m/>
    <m/>
  </r>
  <r>
    <s v="ASASY-04204-02"/>
    <s v="ASY-04204-02"/>
    <s v="N"/>
    <s v="SWEECHENG LIM"/>
    <s v="ASY,TLESS,FB,RACK EAR,KEYHOLE,2 POST,2RU"/>
    <s v="METAL"/>
    <s v="CLOUD NETWORK TECHNOLOGY"/>
    <s v="HONHAI"/>
    <s v="ASY-04204-02"/>
    <n v="12"/>
    <n v="2000"/>
    <n v="-2096"/>
    <m/>
    <s v="PO"/>
    <m/>
    <n v="1927"/>
    <n v="2345"/>
    <n v="0"/>
    <n v="4272"/>
    <n v="4272"/>
    <n v="4096"/>
    <n v="2400"/>
    <n v="900"/>
    <n v="-2224"/>
    <s v="Cannot cover demand"/>
    <n v="2.9058000000000002"/>
    <m/>
    <n v="-2.9058000000000002"/>
    <m/>
    <m/>
    <m/>
    <x v="1021"/>
    <s v="AEL  $2.90580 (100%)"/>
    <n v="2000"/>
    <n v="8"/>
    <m/>
    <m/>
    <m/>
    <x v="0"/>
    <x v="9"/>
    <m/>
    <m/>
    <m/>
    <m/>
    <m/>
    <m/>
    <m/>
    <m/>
    <m/>
  </r>
  <r>
    <s v="ASASY-04205-01"/>
    <s v="ASY-04205-01"/>
    <s v="N"/>
    <s v="TeikSoon Loh"/>
    <s v="ASY, META APP HDD CADDY"/>
    <s v="METAL"/>
    <s v="VIASYSTEMS ASIA PACIFIC COMPANY"/>
    <s v="VIASYSTEMS"/>
    <s v="ASY-04205-01"/>
    <n v="9"/>
    <n v="50"/>
    <n v="50"/>
    <m/>
    <s v="PO"/>
    <m/>
    <n v="110"/>
    <n v="0"/>
    <n v="0"/>
    <n v="110"/>
    <n v="110"/>
    <n v="0"/>
    <n v="0"/>
    <n v="0"/>
    <n v="110"/>
    <s v="No demand"/>
    <n v="14.92"/>
    <m/>
    <n v="-14.92"/>
    <m/>
    <m/>
    <m/>
    <x v="1022"/>
    <s v="TTM  $14.92000 (100%)"/>
    <n v="50"/>
    <n v="7"/>
    <m/>
    <m/>
    <m/>
    <x v="0"/>
    <x v="9"/>
    <m/>
    <m/>
    <m/>
    <m/>
    <m/>
    <m/>
    <m/>
    <m/>
    <m/>
  </r>
  <r>
    <s v="ASASY-04206-01"/>
    <s v="ASY-04206-01"/>
    <s v="N"/>
    <s v="TeikSoon Loh"/>
    <s v="ASY, 2RU, SUB-RACK, PCB MOUNTING PLATE,"/>
    <s v="METAL"/>
    <s v="VIASYSTEMS ASIA PACIFIC COMPANY"/>
    <s v="VIASYSTEMS"/>
    <s v="ASY-04206-01"/>
    <n v="11"/>
    <n v="30"/>
    <n v="-129"/>
    <m/>
    <s v="PO"/>
    <m/>
    <n v="125"/>
    <n v="60"/>
    <n v="0"/>
    <n v="185"/>
    <n v="185"/>
    <n v="159"/>
    <n v="86"/>
    <n v="45"/>
    <n v="-60"/>
    <s v="Cannot cover demand"/>
    <n v="77.69"/>
    <m/>
    <n v="-77.69"/>
    <m/>
    <m/>
    <m/>
    <x v="1023"/>
    <s v="TTM  $77.69000 (100%)"/>
    <n v="30"/>
    <n v="7"/>
    <m/>
    <m/>
    <s v="ST"/>
    <x v="0"/>
    <x v="9"/>
    <m/>
    <m/>
    <m/>
    <m/>
    <m/>
    <m/>
    <m/>
    <m/>
    <m/>
  </r>
  <r>
    <s v="ASASY-04209-02D"/>
    <s v="ASY-04209-02"/>
    <s v="N"/>
    <s v="HOECHOON CHNG"/>
    <s v="ASY,YUBA,CHASSIS,TEST COVER,SMARTSVILLE,"/>
    <s v="METAL"/>
    <s v="AEL ENGINEERING SDN BHD"/>
    <s v="AELTECH"/>
    <s v="ASY-04209-02"/>
    <n v="8"/>
    <n v="50"/>
    <n v="50"/>
    <m/>
    <s v="PO"/>
    <m/>
    <n v="20"/>
    <n v="0"/>
    <n v="0"/>
    <n v="20"/>
    <n v="20"/>
    <n v="0"/>
    <n v="0"/>
    <n v="0"/>
    <n v="20"/>
    <s v="No demand"/>
    <n v="31.04"/>
    <m/>
    <n v="-31.04"/>
    <m/>
    <m/>
    <m/>
    <x v="1024"/>
    <s v="AEL  $31.04000 (100%)"/>
    <n v="50"/>
    <n v="4"/>
    <m/>
    <m/>
    <m/>
    <x v="0"/>
    <x v="9"/>
    <m/>
    <m/>
    <m/>
    <m/>
    <m/>
    <m/>
    <m/>
    <m/>
    <m/>
  </r>
  <r>
    <s v="ASASY-04224-01"/>
    <s v="ASY-04224-01"/>
    <s v="N"/>
    <s v="TeikSoon Loh"/>
    <s v="ASY, 2RU, SUB-RACK, CHASSIS WELD ASY, MM"/>
    <s v="METAL"/>
    <s v="VIASYSTEMS ASIA PACIFIC COMPANY"/>
    <s v="VIASYSTEMS"/>
    <s v="ASY-04224-01"/>
    <n v="11"/>
    <n v="30"/>
    <n v="-129"/>
    <m/>
    <s v="PO"/>
    <m/>
    <n v="273"/>
    <n v="0"/>
    <n v="0"/>
    <n v="273"/>
    <n v="273"/>
    <n v="159"/>
    <n v="86"/>
    <n v="45"/>
    <n v="28"/>
    <s v="Can cover demand"/>
    <n v="87.52"/>
    <m/>
    <n v="-87.52"/>
    <m/>
    <m/>
    <m/>
    <x v="1025"/>
    <s v="TTM  $87.52000 (100%)"/>
    <n v="30"/>
    <n v="7"/>
    <m/>
    <m/>
    <s v="ST"/>
    <x v="0"/>
    <x v="9"/>
    <m/>
    <m/>
    <m/>
    <m/>
    <m/>
    <m/>
    <m/>
    <m/>
    <m/>
  </r>
  <r>
    <s v="ASASY-04231-01D"/>
    <s v="ASY-04231-01"/>
    <s v="N"/>
    <s v="HOECHOON CHNG"/>
    <s v="PUSHPIN, WHITE, WITH SPRING"/>
    <s v="METAL"/>
    <s v="VIASYSTEMS ASIA PACIFIC COMPANY"/>
    <s v="VIASYSTEMS"/>
    <s v="ASY-04231-01"/>
    <n v="8"/>
    <n v="50"/>
    <n v="50"/>
    <m/>
    <s v="PO"/>
    <m/>
    <n v="50"/>
    <n v="0"/>
    <n v="0"/>
    <n v="50"/>
    <n v="50"/>
    <n v="0"/>
    <n v="0"/>
    <n v="0"/>
    <n v="50"/>
    <s v="No demand"/>
    <n v="16.850000000000001"/>
    <m/>
    <n v="-16.850000000000001"/>
    <m/>
    <m/>
    <m/>
    <x v="1026"/>
    <s v="AEL  $16.85000 (100%)"/>
    <n v="50"/>
    <n v="7"/>
    <m/>
    <m/>
    <m/>
    <x v="0"/>
    <x v="9"/>
    <m/>
    <m/>
    <m/>
    <m/>
    <m/>
    <m/>
    <m/>
    <m/>
    <m/>
  </r>
  <r>
    <s v="ASASY-04247-01"/>
    <s v="ASY-04247-01"/>
    <s v="N"/>
    <s v="TeikSoon Loh"/>
    <s v="ASY, SMA BRACKET"/>
    <s v="METAL"/>
    <s v="VIASYSTEMS ASIA PACIFIC COMPANY"/>
    <s v="VIASYSTEMS"/>
    <s v="ASY-04247-01"/>
    <n v="8"/>
    <n v="50"/>
    <n v="-752"/>
    <m/>
    <s v="PO"/>
    <m/>
    <n v="880"/>
    <n v="0"/>
    <n v="0"/>
    <n v="880"/>
    <n v="880"/>
    <n v="802"/>
    <n v="387"/>
    <n v="362"/>
    <n v="-309"/>
    <s v="Cannot cover demand"/>
    <n v="2.42"/>
    <m/>
    <n v="-2.42"/>
    <m/>
    <m/>
    <m/>
    <x v="832"/>
    <s v="AEL  $2.42000 (100%)"/>
    <n v="50"/>
    <n v="7"/>
    <m/>
    <m/>
    <s v="ST"/>
    <x v="0"/>
    <x v="9"/>
    <m/>
    <m/>
    <m/>
    <m/>
    <m/>
    <m/>
    <m/>
    <m/>
    <m/>
  </r>
  <r>
    <s v="ASASY-04273-02D"/>
    <s v="ASY-04273-02"/>
    <s v="N"/>
    <s v="HOECHOON CHNG"/>
    <s v="ASY,GL,LC,GRINNELL-P,CHASSIS"/>
    <s v="METAL"/>
    <s v="AEL ENGINEERING SDN BHD"/>
    <s v="AELTECH"/>
    <s v="ASY-04273-02"/>
    <n v="9"/>
    <n v="100"/>
    <n v="-35"/>
    <m/>
    <s v="PO"/>
    <m/>
    <n v="0"/>
    <n v="0"/>
    <n v="0"/>
    <n v="0"/>
    <n v="0"/>
    <n v="135"/>
    <n v="0"/>
    <n v="0"/>
    <n v="-135"/>
    <s v="Cannot cover demand"/>
    <n v="39.14"/>
    <m/>
    <n v="-39.14"/>
    <m/>
    <m/>
    <m/>
    <x v="995"/>
    <s v="AEL  $39.14000 (100%)"/>
    <n v="100"/>
    <n v="8"/>
    <m/>
    <m/>
    <m/>
    <x v="0"/>
    <x v="9"/>
    <m/>
    <m/>
    <m/>
    <m/>
    <m/>
    <m/>
    <m/>
    <m/>
    <m/>
  </r>
  <r>
    <s v="ASASY-04273-03D"/>
    <s v="ASY-04273-03"/>
    <s v="N"/>
    <s v="HOECHOON CHNG"/>
    <s v="ASY,GL,LC,GRINNELL-P,CHASSIS"/>
    <s v="METAL"/>
    <s v="AEL ENGINEERING SDN BHD"/>
    <s v="AEL ENGINEERING SDN BHD"/>
    <s v="ASY-04273-03"/>
    <n v="9"/>
    <n v="100"/>
    <n v="92"/>
    <m/>
    <s v="PO"/>
    <m/>
    <n v="0"/>
    <n v="0"/>
    <n v="0"/>
    <n v="0"/>
    <n v="0"/>
    <n v="8"/>
    <n v="12"/>
    <n v="12"/>
    <n v="-20"/>
    <s v="Cannot cover demand"/>
    <n v="39.14"/>
    <m/>
    <n v="-39.14"/>
    <m/>
    <m/>
    <m/>
    <x v="995"/>
    <s v="AEL  $39.14000 (100%)"/>
    <n v="100"/>
    <n v="8"/>
    <m/>
    <m/>
    <m/>
    <x v="0"/>
    <x v="9"/>
    <m/>
    <m/>
    <m/>
    <m/>
    <m/>
    <m/>
    <m/>
    <m/>
    <m/>
  </r>
  <r>
    <s v="ASASY-04307-03"/>
    <s v="ASY-04307-03"/>
    <s v="N"/>
    <s v="TeikSoon Loh"/>
    <s v="ASY,YUBA,MARYSVILLE,2 PIECE CHASSIS,BASE"/>
    <s v="METAL"/>
    <s v="AEL ENGINEERING SDN BHD"/>
    <s v="AELTECH"/>
    <s v="ASY-04307-03"/>
    <n v="9"/>
    <n v="100"/>
    <n v="-1643"/>
    <m/>
    <s v="PO"/>
    <m/>
    <n v="153"/>
    <n v="200"/>
    <n v="0"/>
    <n v="353"/>
    <n v="353"/>
    <n v="1743"/>
    <n v="1823"/>
    <n v="1997"/>
    <n v="-3213"/>
    <s v="Cannot cover demand"/>
    <n v="21.56"/>
    <m/>
    <n v="-21.56"/>
    <m/>
    <m/>
    <m/>
    <x v="1027"/>
    <s v="AEL $21.13000 (100%)"/>
    <n v="1000"/>
    <s v="8 "/>
    <m/>
    <m/>
    <s v="HT"/>
    <x v="0"/>
    <x v="9"/>
    <m/>
    <m/>
    <m/>
    <m/>
    <m/>
    <m/>
    <m/>
    <m/>
    <m/>
  </r>
  <r>
    <s v="ASASY-04311-04"/>
    <s v="ASY-04311-04"/>
    <s v="N"/>
    <s v="TeikSoon Loh"/>
    <s v="ASY,YUBA,MARYSVILLE,2 PIECE,TOP COVER"/>
    <s v="METAL"/>
    <s v="AEL ENGINEERING SDN BHD"/>
    <s v="AELTECH"/>
    <s v="ASY-04311-04"/>
    <n v="9"/>
    <n v="100"/>
    <n v="-1646"/>
    <m/>
    <s v="PO"/>
    <m/>
    <n v="10"/>
    <n v="0"/>
    <n v="0"/>
    <n v="10"/>
    <n v="10"/>
    <n v="1746"/>
    <n v="1563"/>
    <n v="1697"/>
    <n v="-3299"/>
    <s v="Cannot cover demand"/>
    <n v="17.16"/>
    <m/>
    <n v="-17.16"/>
    <m/>
    <m/>
    <m/>
    <x v="1028"/>
    <s v="AEL  $16.82000 (100%)"/>
    <n v="1000"/>
    <n v="8"/>
    <m/>
    <m/>
    <s v="HT"/>
    <x v="0"/>
    <x v="9"/>
    <m/>
    <m/>
    <m/>
    <m/>
    <m/>
    <m/>
    <m/>
    <m/>
    <m/>
  </r>
  <r>
    <s v="ASASY-04312-03"/>
    <s v="ASY-04312-03"/>
    <s v="N"/>
    <s v="SWEECHENG LIM"/>
    <s v="ASY,YUBA,EAGLEVILLE,2 PIECE CHASSIS,BASE"/>
    <s v="METAL"/>
    <s v="AEL ENGINEERING SDN BHD"/>
    <s v="AELTECH"/>
    <s v="ASY-04312-03"/>
    <n v="9"/>
    <n v="100"/>
    <n v="22"/>
    <m/>
    <s v="PO"/>
    <m/>
    <n v="387"/>
    <n v="0"/>
    <n v="0"/>
    <n v="387"/>
    <n v="387"/>
    <n v="78"/>
    <n v="30"/>
    <n v="46"/>
    <n v="279"/>
    <s v="Can cover demand"/>
    <n v="66.13"/>
    <m/>
    <n v="-66.13"/>
    <m/>
    <m/>
    <m/>
    <x v="1029"/>
    <s v="AEL  $58.13000 (100%) / TTM  $62.22000 (0%)"/>
    <s v="100  / 80"/>
    <s v="8  / 7"/>
    <m/>
    <m/>
    <m/>
    <x v="0"/>
    <x v="9"/>
    <m/>
    <m/>
    <m/>
    <m/>
    <m/>
    <m/>
    <m/>
    <m/>
    <m/>
  </r>
  <r>
    <s v="ASASY-04313-03"/>
    <s v="ASY-04313-03"/>
    <s v="N"/>
    <s v="TeikSoon Loh"/>
    <s v="ASY,YUBA,EAGLEVILLE,CHASSIS,TOP COVER SM"/>
    <s v="METAL"/>
    <s v="VIASYSTEMS ASIA PACIFIC COMPANY"/>
    <s v="VIASYSTEMS"/>
    <s v="ASY-04313-03"/>
    <n v="11"/>
    <n v="80"/>
    <n v="80"/>
    <m/>
    <s v="PO"/>
    <m/>
    <n v="141"/>
    <n v="0"/>
    <n v="0"/>
    <n v="141"/>
    <n v="141"/>
    <n v="0"/>
    <n v="0"/>
    <n v="0"/>
    <n v="141"/>
    <s v="No demand"/>
    <n v="37.51"/>
    <m/>
    <n v="-37.51"/>
    <m/>
    <m/>
    <m/>
    <x v="1030"/>
    <s v="AEL  $37.51000 (100%)"/>
    <n v="100"/>
    <n v="8"/>
    <m/>
    <m/>
    <m/>
    <x v="0"/>
    <x v="9"/>
    <m/>
    <m/>
    <m/>
    <m/>
    <m/>
    <m/>
    <m/>
    <m/>
    <m/>
  </r>
  <r>
    <s v="ASASY-04313-04"/>
    <s v="ASY-04313-04"/>
    <s v="N"/>
    <s v="SWEECHENG LIM"/>
    <s v="ASY,YUBA,EAGLEVILLE,CHASSIS,TOP COVER SM"/>
    <s v="METAL"/>
    <s v="AEL ENGINEERING SDN BHD"/>
    <s v="AELTECH"/>
    <s v="ASY-04313-04"/>
    <n v="9"/>
    <n v="100"/>
    <n v="22"/>
    <m/>
    <s v="PO"/>
    <m/>
    <n v="348"/>
    <n v="0"/>
    <n v="0"/>
    <n v="348"/>
    <n v="348"/>
    <n v="78"/>
    <n v="30"/>
    <n v="46"/>
    <n v="240"/>
    <s v="Can cover demand"/>
    <n v="38.159999999999997"/>
    <m/>
    <n v="-38.159999999999997"/>
    <m/>
    <m/>
    <m/>
    <x v="1031"/>
    <s v="AEL  $39.48000 (100%) / Viasystems $31.04000 (0%)"/>
    <s v="100 / 80"/>
    <s v="8 / 7"/>
    <m/>
    <m/>
    <m/>
    <x v="0"/>
    <x v="9"/>
    <m/>
    <m/>
    <m/>
    <m/>
    <m/>
    <m/>
    <m/>
    <m/>
    <m/>
  </r>
  <r>
    <s v="ASASY-04314-01D"/>
    <s v="ASY-04314-01"/>
    <s v="N"/>
    <s v="HOECHOON CHNG"/>
    <s v="ASY,YUBA,SMARTSVILLE,COMMON BACK CHASSIS"/>
    <s v="METAL"/>
    <s v="AEL ENGINEERING SDN BHD"/>
    <s v="AELTECH"/>
    <s v="ASY-04314-01"/>
    <n v="11"/>
    <n v="500"/>
    <n v="500"/>
    <m/>
    <s v="PO"/>
    <m/>
    <n v="5"/>
    <n v="0"/>
    <n v="0"/>
    <n v="5"/>
    <n v="5"/>
    <n v="0"/>
    <n v="0"/>
    <n v="0"/>
    <n v="5"/>
    <s v="No demand"/>
    <n v="43.533000000000001"/>
    <m/>
    <n v="-43.533000000000001"/>
    <m/>
    <m/>
    <m/>
    <x v="1032"/>
    <s v="AEL  $42.00000 (70%) / TTM $47.11000 (30%)"/>
    <s v="500  / 80"/>
    <s v="8  / 7"/>
    <m/>
    <m/>
    <m/>
    <x v="0"/>
    <x v="9"/>
    <m/>
    <m/>
    <m/>
    <m/>
    <m/>
    <m/>
    <m/>
    <m/>
    <m/>
  </r>
  <r>
    <s v="ASASY-04314-02"/>
    <s v="ASY-04314-02"/>
    <s v="N"/>
    <s v="SWEECHENG LIM"/>
    <s v="ASY,YUBA,SMARTSVILLE,COMMON BACK CHASSIS"/>
    <s v="METAL"/>
    <s v="AEL ENGINEERING SDN BHD"/>
    <s v="AELTECH"/>
    <s v="ASY-04314-02"/>
    <n v="9"/>
    <n v="500"/>
    <n v="-750"/>
    <m/>
    <s v="PO"/>
    <m/>
    <n v="1177"/>
    <n v="0"/>
    <n v="0"/>
    <n v="1177"/>
    <n v="1177"/>
    <n v="1250"/>
    <n v="684"/>
    <n v="684"/>
    <n v="-757"/>
    <s v="Cannot cover demand"/>
    <n v="43.533000000000001"/>
    <m/>
    <n v="-43.533000000000001"/>
    <m/>
    <m/>
    <m/>
    <x v="1032"/>
    <s v="AEL  $42.00000 (70%) / TTM $47.11000 (30%)"/>
    <s v="500  / 80"/>
    <s v="8  / 7"/>
    <m/>
    <m/>
    <m/>
    <x v="0"/>
    <x v="9"/>
    <m/>
    <m/>
    <m/>
    <m/>
    <m/>
    <m/>
    <m/>
    <m/>
    <m/>
  </r>
  <r>
    <s v="ASASY-04315-02D"/>
    <s v="ASY-04315-02"/>
    <s v="N"/>
    <s v="HOECHOON CHNG"/>
    <s v="ASY,YUBA, SMARTSVILLE,COMMON BACK CHASSI"/>
    <s v="METAL"/>
    <s v="AEL ENGINEERING SDN BHD"/>
    <s v="AELTECH"/>
    <s v="ASY-04315-02"/>
    <n v="11"/>
    <n v="500"/>
    <n v="500"/>
    <m/>
    <s v="PO"/>
    <m/>
    <n v="145"/>
    <n v="0"/>
    <n v="0"/>
    <n v="145"/>
    <n v="145"/>
    <n v="0"/>
    <n v="0"/>
    <n v="0"/>
    <n v="145"/>
    <s v="No demand"/>
    <n v="26.51"/>
    <m/>
    <n v="-26.51"/>
    <m/>
    <m/>
    <m/>
    <x v="1033"/>
    <s v="AEL  $28.95000 (50%) / Viasystem $24.07000 (50%)"/>
    <s v="500 / 480"/>
    <s v="8 / 7"/>
    <m/>
    <m/>
    <s v="ST  / T"/>
    <x v="0"/>
    <x v="9"/>
    <m/>
    <m/>
    <m/>
    <m/>
    <m/>
    <m/>
    <m/>
    <m/>
    <m/>
  </r>
  <r>
    <s v="ASASY-04315-03"/>
    <s v="ASY-04315-03"/>
    <s v="N"/>
    <s v="SWEECHENG LIM"/>
    <s v="ASY,YUBA, SMARTSVILLE,COMMON BACK CHASSI"/>
    <s v="METAL"/>
    <s v="AEL ENGINEERING SDN BHD"/>
    <s v="AELTECH"/>
    <s v="ASY-04315-03"/>
    <n v="11"/>
    <n v="500"/>
    <n v="-750"/>
    <m/>
    <s v="PO"/>
    <m/>
    <n v="1218"/>
    <n v="0"/>
    <n v="0"/>
    <n v="1218"/>
    <n v="1218"/>
    <n v="1250"/>
    <n v="684"/>
    <n v="684"/>
    <n v="-716"/>
    <s v="Cannot cover demand"/>
    <n v="26.51"/>
    <m/>
    <n v="-26.51"/>
    <m/>
    <m/>
    <m/>
    <x v="1034"/>
    <s v="AEL  $28.95000 (100%) / Viasystem $24.07000 (0%)"/>
    <s v="500 / 480"/>
    <s v="8 / 7"/>
    <m/>
    <m/>
    <s v="ST  / T"/>
    <x v="0"/>
    <x v="9"/>
    <m/>
    <m/>
    <m/>
    <m/>
    <m/>
    <m/>
    <m/>
    <m/>
    <m/>
  </r>
  <r>
    <s v="ASASY-04321-01"/>
    <s v="ASY-04321-01"/>
    <s v="N"/>
    <s v="TeikSoon Loh"/>
    <s v="ASY,YUBA,LYONSVILLE-DD,CHASSIS,BASE,SM,H"/>
    <s v="METAL"/>
    <s v="VIASYSTEMS ASIA PACIFIC COMPANY"/>
    <s v="VIASYSTEMS"/>
    <s v="ASY-04321-01"/>
    <n v="10"/>
    <n v="100"/>
    <n v="-502"/>
    <m/>
    <s v="PO"/>
    <m/>
    <n v="115"/>
    <n v="600"/>
    <n v="0"/>
    <n v="715"/>
    <n v="715"/>
    <n v="602"/>
    <n v="408"/>
    <n v="408"/>
    <n v="-295"/>
    <s v="Cannot cover demand"/>
    <n v="46.874000000000002"/>
    <m/>
    <n v="-46.874000000000002"/>
    <m/>
    <m/>
    <m/>
    <x v="1035"/>
    <s v="AEL  $42.53000 (70%) / TTM  $57.01000 (30%)"/>
    <s v="500  / 80"/>
    <s v="8  / 7"/>
    <m/>
    <m/>
    <m/>
    <x v="0"/>
    <x v="9"/>
    <m/>
    <m/>
    <m/>
    <m/>
    <m/>
    <m/>
    <m/>
    <m/>
    <m/>
  </r>
  <r>
    <s v="ASASY-04322-01"/>
    <s v="ASY-04322-01"/>
    <s v="N"/>
    <s v="TeikSoon Loh"/>
    <s v="ASY,YUBA,LYONSVILLE-DD,CHASSIS,TOP COVER"/>
    <s v="METAL"/>
    <s v="VIASYSTEMS ASIA PACIFIC COMPANY"/>
    <s v="VIASYSTEMS"/>
    <s v="ASY-04322-01"/>
    <n v="10"/>
    <n v="100"/>
    <n v="-502"/>
    <m/>
    <s v="PO"/>
    <m/>
    <n v="115"/>
    <n v="600"/>
    <n v="0"/>
    <n v="715"/>
    <n v="715"/>
    <n v="602"/>
    <n v="408"/>
    <n v="408"/>
    <n v="-295"/>
    <s v="Cannot cover demand"/>
    <n v="27.001999999999999"/>
    <m/>
    <n v="-27.001999999999999"/>
    <m/>
    <m/>
    <m/>
    <x v="1036"/>
    <s v="AEL  $27.44000 (70%) / VIA $25.98000 (30%)"/>
    <s v="500  / 80"/>
    <m/>
    <m/>
    <m/>
    <m/>
    <x v="0"/>
    <x v="9"/>
    <m/>
    <m/>
    <m/>
    <m/>
    <m/>
    <m/>
    <m/>
    <m/>
    <m/>
  </r>
  <r>
    <s v="ASASY-04344-01"/>
    <s v="ASY-04344-01"/>
    <s v="N"/>
    <s v="TeikSoon Loh"/>
    <s v="ASY,YUBA,LYONSVILLE,CHASSIS,STIFFENER"/>
    <s v="METAL"/>
    <s v="VIASYSTEMS ASIA PACIFIC COMPANY"/>
    <s v="VIASYSTEMS"/>
    <s v="ASY-04344-01"/>
    <n v="8"/>
    <n v="500"/>
    <n v="-820"/>
    <m/>
    <s v="PO"/>
    <m/>
    <n v="687"/>
    <n v="500"/>
    <n v="0"/>
    <n v="1187"/>
    <n v="1187"/>
    <n v="1320"/>
    <n v="837"/>
    <n v="837"/>
    <n v="-970"/>
    <s v="Cannot cover demand"/>
    <n v="5.4850000000000003"/>
    <m/>
    <n v="-5.4850000000000003"/>
    <m/>
    <m/>
    <m/>
    <x v="1037"/>
    <s v="AEL  $4.95000 (50%) / TTM $6.02000 (50%)"/>
    <s v="500  / 500"/>
    <s v="8  / 7"/>
    <m/>
    <m/>
    <s v="ST  / T"/>
    <x v="0"/>
    <x v="9"/>
    <m/>
    <m/>
    <m/>
    <m/>
    <m/>
    <m/>
    <m/>
    <m/>
    <m/>
  </r>
  <r>
    <s v="ASASY-04583-03D"/>
    <s v="ASY-04583-03"/>
    <s v="N"/>
    <s v="HOECHOON CHNG"/>
    <s v="ASY,BELVEDERE ISLAND,CHASSIS,COVER,SM"/>
    <s v="METAL"/>
    <s v="AEL ENGINEERING SDN BHD"/>
    <s v="AELTECH"/>
    <s v="ASY-04583-03"/>
    <n v="9"/>
    <n v="50"/>
    <n v="-1129"/>
    <m/>
    <s v="PO"/>
    <m/>
    <n v="0"/>
    <n v="0"/>
    <n v="0"/>
    <n v="0"/>
    <n v="0"/>
    <n v="1179"/>
    <n v="1500"/>
    <n v="1500"/>
    <n v="-2679"/>
    <s v="Cannot cover demand"/>
    <n v="50.53"/>
    <m/>
    <n v="-50.53"/>
    <m/>
    <m/>
    <m/>
    <x v="1038"/>
    <s v="AEL  $50.53000 (100%)"/>
    <n v="100"/>
    <n v="8"/>
    <m/>
    <m/>
    <m/>
    <x v="0"/>
    <x v="9"/>
    <m/>
    <m/>
    <m/>
    <m/>
    <m/>
    <m/>
    <m/>
    <m/>
    <m/>
  </r>
  <r>
    <s v="ASASY-04583-04D"/>
    <s v="ASY-04583-04"/>
    <s v="N"/>
    <s v="HOECHOON CHNG"/>
    <s v="ASY,BELVEDERE ISLAND,CHASSIS,COVER,SM"/>
    <s v="METAL"/>
    <s v="AEL ENGINEERING SDN BHD"/>
    <s v="AEL ENGINEERING SDN BHD"/>
    <s v="ASY-04583-04"/>
    <n v="9"/>
    <n v="100"/>
    <n v="100"/>
    <m/>
    <s v="PO"/>
    <m/>
    <n v="0"/>
    <n v="60"/>
    <n v="0"/>
    <n v="60"/>
    <n v="60"/>
    <n v="0"/>
    <n v="0"/>
    <n v="0"/>
    <n v="60"/>
    <s v="No demand"/>
    <n v="50.53"/>
    <m/>
    <n v="-50.53"/>
    <m/>
    <m/>
    <m/>
    <x v="1038"/>
    <s v="AEL  $50.53000 (100%)"/>
    <n v="100"/>
    <n v="8"/>
    <m/>
    <m/>
    <m/>
    <x v="0"/>
    <x v="9"/>
    <m/>
    <m/>
    <m/>
    <m/>
    <m/>
    <m/>
    <m/>
    <m/>
    <m/>
  </r>
  <r>
    <s v="ASASY-04588-03D"/>
    <s v="ASY-04588-03"/>
    <s v="N"/>
    <s v="HOECHOON CHNG"/>
    <s v="ASY,CHASSIS BASE,BELVEDERE ISLAND"/>
    <s v="METAL"/>
    <s v="AEL ENGINEERING SDN BHD"/>
    <s v="AELTECH"/>
    <s v="ASY-04588-03"/>
    <n v="9"/>
    <n v="50"/>
    <n v="-1129"/>
    <m/>
    <s v="PO"/>
    <m/>
    <n v="0"/>
    <n v="0"/>
    <n v="0"/>
    <n v="0"/>
    <n v="0"/>
    <n v="1179"/>
    <n v="1500"/>
    <n v="1500"/>
    <n v="-2679"/>
    <s v="Cannot cover demand"/>
    <n v="73.89"/>
    <m/>
    <n v="-73.89"/>
    <m/>
    <m/>
    <m/>
    <x v="1039"/>
    <s v="AEL  $73.89000 (100%)"/>
    <n v="100"/>
    <n v="8"/>
    <m/>
    <m/>
    <m/>
    <x v="0"/>
    <x v="9"/>
    <m/>
    <m/>
    <m/>
    <m/>
    <m/>
    <m/>
    <m/>
    <m/>
    <m/>
  </r>
  <r>
    <s v="ASASY-04588-04D"/>
    <s v="ASY-04588-04"/>
    <s v="N"/>
    <s v="HOECHOON CHNG"/>
    <s v="ASY,CHASSIS BASE,BELVEDERE ISLAND"/>
    <s v="METAL"/>
    <s v="AEL ENGINEERING SDN BHD"/>
    <s v="AEL ENGINEERING SDN BHD"/>
    <s v="ASY-04588-04"/>
    <n v="9"/>
    <n v="100"/>
    <n v="100"/>
    <m/>
    <s v="PO"/>
    <m/>
    <n v="60"/>
    <n v="0"/>
    <n v="0"/>
    <n v="60"/>
    <n v="60"/>
    <n v="0"/>
    <n v="0"/>
    <n v="0"/>
    <n v="60"/>
    <s v="No demand"/>
    <n v="73.89"/>
    <m/>
    <n v="-73.89"/>
    <m/>
    <m/>
    <m/>
    <x v="1039"/>
    <s v="AEL  $73.89000 (100%)"/>
    <n v="100"/>
    <n v="8"/>
    <m/>
    <m/>
    <m/>
    <x v="0"/>
    <x v="9"/>
    <m/>
    <m/>
    <m/>
    <m/>
    <m/>
    <m/>
    <m/>
    <m/>
    <m/>
  </r>
  <r>
    <s v="ASASY-04622-05D"/>
    <s v="ASY-04622-05"/>
    <s v="N"/>
    <s v="HOECHOON CHNG"/>
    <s v="ASY,YUBA,CAMPTONVILLE,CHASSIS,BASE,SM"/>
    <s v="METAL"/>
    <s v="AEL ENGINEERING SDN BHD"/>
    <s v="AEL ENGINEERING SDN BHD"/>
    <s v="ASY-04622-05"/>
    <n v="9"/>
    <n v="200"/>
    <n v="200"/>
    <m/>
    <s v="PO"/>
    <m/>
    <n v="178"/>
    <n v="0"/>
    <n v="0"/>
    <n v="178"/>
    <n v="178"/>
    <n v="0"/>
    <n v="0"/>
    <n v="0"/>
    <n v="178"/>
    <s v="No demand"/>
    <n v="57.755000000000003"/>
    <m/>
    <n v="-57.755000000000003"/>
    <m/>
    <m/>
    <m/>
    <x v="1040"/>
    <s v="AEL   $54.08000 (100%)"/>
    <n v="200"/>
    <n v="8"/>
    <m/>
    <m/>
    <m/>
    <x v="0"/>
    <x v="9"/>
    <m/>
    <m/>
    <m/>
    <m/>
    <m/>
    <m/>
    <m/>
    <m/>
    <m/>
  </r>
  <r>
    <s v="ASASY-04622-06"/>
    <s v="ASY-04622-06"/>
    <s v="N"/>
    <s v="TeikSoon Loh"/>
    <s v="ASY,YUBA,CAMPTONVILLE,CHASSIS,BASE,SM"/>
    <s v="METAL"/>
    <s v="AEL ENGINEERING SDN BHD"/>
    <s v="AELTECH"/>
    <s v="ASY-04622-06"/>
    <n v="9"/>
    <n v="100"/>
    <n v="-843"/>
    <m/>
    <s v="PO"/>
    <m/>
    <n v="13"/>
    <n v="1000"/>
    <n v="0"/>
    <n v="1013"/>
    <n v="1013"/>
    <n v="943"/>
    <n v="630"/>
    <n v="630"/>
    <n v="-560"/>
    <s v="Cannot cover demand"/>
    <n v="63.43"/>
    <m/>
    <n v="-63.43"/>
    <m/>
    <m/>
    <m/>
    <x v="1041"/>
    <s v="AEL  $63.43000 (100%)"/>
    <n v="100"/>
    <n v="8"/>
    <m/>
    <m/>
    <s v="ST"/>
    <x v="0"/>
    <x v="9"/>
    <m/>
    <m/>
    <m/>
    <m/>
    <m/>
    <m/>
    <m/>
    <m/>
    <m/>
  </r>
  <r>
    <s v="ASASY-04624-04"/>
    <s v="ASY-04624-04"/>
    <s v="N"/>
    <s v="TeikSoon Loh"/>
    <s v="ASY,YUBA,CAMPTONVILLE,TOP COVER"/>
    <s v="METAL"/>
    <s v="AEL ENGINEERING SDN BHD"/>
    <s v="AELTECH"/>
    <s v="ASY-04624-04"/>
    <n v="9"/>
    <n v="100"/>
    <n v="-843"/>
    <m/>
    <s v="PO"/>
    <m/>
    <n v="78"/>
    <n v="800"/>
    <n v="0"/>
    <n v="878"/>
    <n v="878"/>
    <n v="943"/>
    <n v="630"/>
    <n v="630"/>
    <n v="-695"/>
    <s v="Cannot cover demand"/>
    <n v="30.26"/>
    <m/>
    <n v="-30.26"/>
    <m/>
    <m/>
    <m/>
    <x v="1042"/>
    <s v="AEL Interplex $30.26000 (100%)"/>
    <n v="200"/>
    <n v="8"/>
    <m/>
    <m/>
    <m/>
    <x v="0"/>
    <x v="9"/>
    <m/>
    <m/>
    <m/>
    <m/>
    <m/>
    <m/>
    <m/>
    <m/>
    <m/>
  </r>
  <r>
    <s v="ASASY-04641-01"/>
    <s v="ASY-04641-01"/>
    <s v="N"/>
    <s v="TeikSoon Loh"/>
    <s v="ASY, BEZEL WITH ARTWORK, M48"/>
    <s v="METAL"/>
    <s v="VIASYSTEMS ASIA PACIFIC COMPANY"/>
    <s v="VIASYSTEMS"/>
    <s v="ASY-04641-01"/>
    <n v="11"/>
    <n v="250"/>
    <n v="-285"/>
    <m/>
    <s v="PO"/>
    <m/>
    <n v="362"/>
    <n v="500"/>
    <n v="0"/>
    <n v="862"/>
    <n v="862"/>
    <n v="535"/>
    <n v="214"/>
    <n v="230"/>
    <n v="113"/>
    <s v="Can cover demand"/>
    <n v="27.05"/>
    <m/>
    <n v="-27.05"/>
    <m/>
    <m/>
    <m/>
    <x v="1043"/>
    <s v="TTM   $27.05000 (100%)"/>
    <n v="250"/>
    <n v="7"/>
    <m/>
    <m/>
    <m/>
    <x v="0"/>
    <x v="9"/>
    <m/>
    <m/>
    <m/>
    <m/>
    <m/>
    <m/>
    <m/>
    <m/>
    <m/>
  </r>
  <r>
    <s v="ASASY-04643-01"/>
    <s v="ASY-04643-01"/>
    <s v="N"/>
    <s v="TeikSoon Loh"/>
    <s v="ASY, BEZEL WITH ARTWORK, C48"/>
    <s v="METAL"/>
    <s v="VIASYSTEMS ASIA PACIFIC COMPANY"/>
    <s v="VIASYSTEMS"/>
    <s v="ASY-04643-01"/>
    <n v="11"/>
    <n v="250"/>
    <n v="168"/>
    <m/>
    <s v="PO"/>
    <m/>
    <n v="228"/>
    <n v="0"/>
    <n v="0"/>
    <n v="228"/>
    <n v="228"/>
    <n v="82"/>
    <n v="75"/>
    <n v="75"/>
    <n v="71"/>
    <s v="Can cover demand"/>
    <n v="27.05"/>
    <m/>
    <n v="-27.05"/>
    <m/>
    <m/>
    <m/>
    <x v="1043"/>
    <s v="TTM  $27.05000 (100%)"/>
    <n v="250"/>
    <n v="7"/>
    <m/>
    <m/>
    <m/>
    <x v="0"/>
    <x v="9"/>
    <m/>
    <m/>
    <m/>
    <m/>
    <m/>
    <m/>
    <m/>
    <m/>
    <m/>
  </r>
  <r>
    <s v="ASASY-04644-01"/>
    <s v="ASY-04644-01"/>
    <s v="N"/>
    <s v="TeikSoon Loh"/>
    <s v="ASY, BEZEL WITH ARTWORK, C16"/>
    <s v="METAL"/>
    <s v="VIASYSTEMS ASIA PACIFIC COMPANY"/>
    <s v="VIASYSTEMS"/>
    <s v="ASY-04644-01"/>
    <n v="11"/>
    <n v="150"/>
    <n v="150"/>
    <m/>
    <s v="PO"/>
    <m/>
    <n v="125"/>
    <n v="0"/>
    <n v="0"/>
    <n v="125"/>
    <n v="125"/>
    <n v="0"/>
    <n v="0"/>
    <n v="0"/>
    <n v="125"/>
    <s v="No demand"/>
    <n v="44.43"/>
    <m/>
    <n v="-44.43"/>
    <m/>
    <m/>
    <m/>
    <x v="1044"/>
    <s v="TTM  $44.43000 (100%)"/>
    <n v="150"/>
    <n v="7"/>
    <m/>
    <m/>
    <m/>
    <x v="0"/>
    <x v="9"/>
    <m/>
    <m/>
    <m/>
    <m/>
    <m/>
    <m/>
    <m/>
    <m/>
    <m/>
  </r>
  <r>
    <s v="ASASY-04645-01"/>
    <s v="ASY-04645-01"/>
    <s v="N"/>
    <s v="TeikSoon Loh"/>
    <s v="ASY, BEZEL WITH ARTWORK, A32"/>
    <s v="METAL"/>
    <s v="VIASYSTEMS ASIA PACIFIC COMPANY"/>
    <s v="VIASYSTEMS"/>
    <s v="ASY-04645-01"/>
    <n v="11"/>
    <n v="50"/>
    <n v="50"/>
    <m/>
    <s v="PO"/>
    <m/>
    <n v="50"/>
    <n v="0"/>
    <n v="0"/>
    <n v="50"/>
    <n v="50"/>
    <n v="0"/>
    <n v="0"/>
    <n v="0"/>
    <n v="50"/>
    <s v="No demand"/>
    <n v="54.62"/>
    <m/>
    <n v="-54.62"/>
    <m/>
    <m/>
    <m/>
    <x v="1045"/>
    <s v="TTM  $54.62000 (100%)"/>
    <n v="50"/>
    <n v="7"/>
    <m/>
    <m/>
    <m/>
    <x v="0"/>
    <x v="9"/>
    <m/>
    <m/>
    <m/>
    <m/>
    <m/>
    <m/>
    <m/>
    <m/>
    <m/>
  </r>
  <r>
    <s v="ASASY-04646-01"/>
    <s v="ASY-04646-01"/>
    <s v="N"/>
    <s v="TeikSoon Loh"/>
    <s v="ASY, BEZEL WITH ARTWORK, C96"/>
    <s v="METAL"/>
    <s v="VIASYSTEMS ASIA PACIFIC COMPANY"/>
    <s v="VIASYSTEMS"/>
    <s v="ASY-04646-01"/>
    <n v="11"/>
    <n v="100"/>
    <n v="-59"/>
    <m/>
    <s v="PO"/>
    <m/>
    <n v="218"/>
    <n v="0"/>
    <n v="0"/>
    <n v="218"/>
    <n v="218"/>
    <n v="159"/>
    <n v="86"/>
    <n v="45"/>
    <n v="-27"/>
    <s v="Cannot cover demand"/>
    <n v="44.44"/>
    <m/>
    <n v="-44.44"/>
    <m/>
    <m/>
    <m/>
    <x v="1046"/>
    <s v="TTM  $44.44000 (100%)"/>
    <n v="100"/>
    <n v="7"/>
    <m/>
    <m/>
    <m/>
    <x v="0"/>
    <x v="9"/>
    <m/>
    <m/>
    <m/>
    <m/>
    <m/>
    <m/>
    <m/>
    <m/>
    <m/>
  </r>
  <r>
    <s v="ASASY-04647-01"/>
    <s v="ASY-04647-01"/>
    <s v="N"/>
    <s v="TeikSoon Loh"/>
    <s v="ASY, METAMAKO, TOP COVER WITH ARTWORK, 4"/>
    <s v="METAL"/>
    <s v="VIASYSTEMS ASIA PACIFIC COMPANY"/>
    <s v="VIASYSTEMS"/>
    <s v="ASY-04647-01"/>
    <n v="14"/>
    <n v="500"/>
    <n v="-147"/>
    <m/>
    <s v="PO"/>
    <m/>
    <n v="1059"/>
    <n v="0"/>
    <n v="0"/>
    <n v="1059"/>
    <n v="1059"/>
    <n v="647"/>
    <n v="301"/>
    <n v="317"/>
    <n v="111"/>
    <s v="Can cover demand"/>
    <n v="19.600000000000001"/>
    <m/>
    <n v="-19.600000000000001"/>
    <m/>
    <m/>
    <m/>
    <x v="1047"/>
    <s v="TTM  $19.60000 (100%)"/>
    <n v="500"/>
    <n v="7"/>
    <m/>
    <m/>
    <m/>
    <x v="0"/>
    <x v="9"/>
    <m/>
    <m/>
    <m/>
    <m/>
    <m/>
    <m/>
    <m/>
    <m/>
    <m/>
  </r>
  <r>
    <s v="ASASY-04648-01"/>
    <s v="ASY-04648-01"/>
    <s v="N"/>
    <s v="TeikSoon Loh"/>
    <s v="ASY, METAMAKO, TOP COVER WITH ARTWORK, 3"/>
    <s v="METAL"/>
    <s v="VIASYSTEMS ASIA PACIFIC COMPANY"/>
    <s v="VIASYSTEMS"/>
    <s v="ASY-04648-01"/>
    <n v="11"/>
    <n v="50"/>
    <n v="50"/>
    <m/>
    <s v="PO"/>
    <m/>
    <n v="50"/>
    <n v="0"/>
    <n v="0"/>
    <n v="50"/>
    <n v="50"/>
    <n v="0"/>
    <n v="0"/>
    <n v="0"/>
    <n v="50"/>
    <s v="No demand"/>
    <n v="34.96"/>
    <m/>
    <n v="-34.96"/>
    <m/>
    <m/>
    <m/>
    <x v="1048"/>
    <s v="TTM  $34.96000 (100%)"/>
    <n v="50"/>
    <n v="7"/>
    <m/>
    <m/>
    <m/>
    <x v="0"/>
    <x v="9"/>
    <m/>
    <m/>
    <m/>
    <m/>
    <m/>
    <m/>
    <m/>
    <m/>
    <m/>
  </r>
  <r>
    <s v="ASASY-04652-01"/>
    <s v="ASY-04652-01"/>
    <s v="N"/>
    <s v="TeikSoon Loh"/>
    <s v="ASY, METAMAKO, TOP COVER WITH ARTWORK, 9"/>
    <s v="METAL"/>
    <s v="VIASYSTEMS ASIA PACIFIC COMPANY"/>
    <s v="VIASYSTEMS"/>
    <s v="ASY-04652-01"/>
    <n v="11"/>
    <n v="100"/>
    <n v="-59"/>
    <m/>
    <s v="PO"/>
    <m/>
    <n v="151"/>
    <n v="100"/>
    <n v="0"/>
    <n v="251"/>
    <n v="251"/>
    <n v="159"/>
    <n v="86"/>
    <n v="45"/>
    <n v="6"/>
    <s v="Can cover demand"/>
    <n v="14.91"/>
    <m/>
    <n v="-14.91"/>
    <m/>
    <m/>
    <m/>
    <x v="1049"/>
    <s v="TTM  $14.91000 (100%)"/>
    <n v="100"/>
    <n v="7"/>
    <m/>
    <m/>
    <m/>
    <x v="0"/>
    <x v="9"/>
    <m/>
    <m/>
    <m/>
    <m/>
    <m/>
    <m/>
    <m/>
    <m/>
    <m/>
  </r>
  <r>
    <s v="ASASY-04655-01D"/>
    <s v="ASY-04655-01"/>
    <s v="N"/>
    <s v="HOECHOON CHNG"/>
    <s v="ASY,YUBA,LYONSVILLE,CHASSIS,TEST COVER,L"/>
    <s v="METAL"/>
    <s v="AEL ENGINEERING SDN BHD"/>
    <s v="AELTECH"/>
    <s v="ASY-04655-01"/>
    <n v="10"/>
    <n v="80"/>
    <n v="80"/>
    <m/>
    <s v="PO"/>
    <m/>
    <n v="80"/>
    <n v="0"/>
    <n v="0"/>
    <n v="80"/>
    <n v="80"/>
    <n v="0"/>
    <n v="0"/>
    <n v="0"/>
    <n v="80"/>
    <s v="No demand"/>
    <n v="31.31"/>
    <m/>
    <n v="-31.31"/>
    <m/>
    <m/>
    <m/>
    <x v="1050"/>
    <s v="AEL  $31.31000 (100%)"/>
    <n v="50"/>
    <n v="4"/>
    <m/>
    <m/>
    <m/>
    <x v="0"/>
    <x v="9"/>
    <m/>
    <m/>
    <m/>
    <m/>
    <m/>
    <m/>
    <m/>
    <m/>
    <m/>
  </r>
  <r>
    <s v="ASASY-04661-02"/>
    <s v="ASY-04661-02"/>
    <s v="N"/>
    <s v="TeikSoon Loh"/>
    <s v="ASY,YUBA,LYONSVILLE,CHASSIS,FACEPLATE,3."/>
    <s v="METAL"/>
    <s v="AEL ENGINEERING SDN BHD"/>
    <s v="AELTECH"/>
    <s v="ASY-04661-02"/>
    <n v="10"/>
    <n v="100"/>
    <n v="-618"/>
    <m/>
    <s v="PO"/>
    <m/>
    <n v="361"/>
    <n v="320"/>
    <n v="0"/>
    <n v="681"/>
    <n v="681"/>
    <n v="718"/>
    <n v="429"/>
    <n v="429"/>
    <n v="-466"/>
    <s v="Cannot cover demand"/>
    <n v="27.25"/>
    <m/>
    <n v="-27.25"/>
    <m/>
    <m/>
    <m/>
    <x v="1051"/>
    <s v="AEL  $22.06000 (70%) / VIA $32.44000 (30%)"/>
    <s v="500  / 80"/>
    <s v="8  / 7"/>
    <m/>
    <m/>
    <m/>
    <x v="0"/>
    <x v="9"/>
    <m/>
    <m/>
    <m/>
    <m/>
    <m/>
    <m/>
    <m/>
    <m/>
    <m/>
  </r>
  <r>
    <s v="ASASY-04681-01D"/>
    <s v="ASY-04681-01"/>
    <s v="N"/>
    <s v="HOECHOON CHNG"/>
    <s v="ASY,YUBA,CEDARVILLE,2 PIECE,TOP COVER"/>
    <s v="METAL"/>
    <s v="AEL ENGINEERING SDN BHD"/>
    <s v="AELTECH"/>
    <s v="ASY-04681-01"/>
    <n v="9"/>
    <n v="100"/>
    <n v="100"/>
    <m/>
    <s v="PO"/>
    <m/>
    <n v="0"/>
    <n v="0"/>
    <n v="0"/>
    <n v="0"/>
    <n v="0"/>
    <n v="0"/>
    <n v="0"/>
    <n v="0"/>
    <n v="0"/>
    <s v="No demand"/>
    <n v="29.25"/>
    <m/>
    <n v="-29.25"/>
    <m/>
    <m/>
    <m/>
    <x v="1052"/>
    <s v="AEL  $29.25000 (100%)"/>
    <n v="100"/>
    <n v="8"/>
    <m/>
    <m/>
    <m/>
    <x v="0"/>
    <x v="9"/>
    <m/>
    <m/>
    <m/>
    <m/>
    <m/>
    <m/>
    <m/>
    <m/>
    <m/>
  </r>
  <r>
    <s v="ASASY-04744-01C1"/>
    <s v="ASY-04744-01"/>
    <s v="N"/>
    <s v="SWEECHENG LIM"/>
    <s v="ASY,TEHAMA,BLACKHAWK-S,CHASSIS,BASE SHEE"/>
    <s v="METAL"/>
    <s v="VIASYSTEMS ASIA PACIFIC COMPANY"/>
    <s v="VIASYSTEMS"/>
    <s v="ASY-04744-01"/>
    <n v="7"/>
    <n v="80"/>
    <n v="80"/>
    <m/>
    <s v="PO"/>
    <m/>
    <n v="5"/>
    <n v="0"/>
    <n v="0"/>
    <n v="5"/>
    <n v="5"/>
    <n v="0"/>
    <n v="0"/>
    <n v="0"/>
    <n v="5"/>
    <s v="No demand"/>
    <n v="98.28"/>
    <m/>
    <n v="-98.28"/>
    <m/>
    <m/>
    <m/>
    <x v="1053"/>
    <s v="AEL  $94.47000 (50%) / VIASYSTEMS  $102.09000 (50%)"/>
    <s v="100  / 80"/>
    <s v="8  / 7"/>
    <m/>
    <m/>
    <m/>
    <x v="0"/>
    <x v="9"/>
    <m/>
    <m/>
    <m/>
    <m/>
    <m/>
    <m/>
    <m/>
    <m/>
    <m/>
  </r>
  <r>
    <s v="ASASY-04793-01"/>
    <s v="ASY-04793-01"/>
    <s v="N"/>
    <s v="TeikSoon Loh"/>
    <s v="ASY,YUBA,LYONSVILLE-DD,CHASSIS,FACEPLATE"/>
    <s v="METAL"/>
    <s v="VIASYSTEMS ASIA PACIFIC COMPANY"/>
    <s v="VIASYSTEMS"/>
    <s v="ASY-04793-01"/>
    <n v="11"/>
    <n v="80"/>
    <n v="-522"/>
    <m/>
    <s v="PO"/>
    <m/>
    <n v="182"/>
    <n v="560"/>
    <n v="0"/>
    <n v="742"/>
    <n v="742"/>
    <n v="602"/>
    <n v="408"/>
    <n v="408"/>
    <n v="-268"/>
    <s v="Cannot cover demand"/>
    <n v="21.184999999999999"/>
    <m/>
    <n v="-21.184999999999999"/>
    <m/>
    <m/>
    <m/>
    <x v="1054"/>
    <s v="AEL  $18.92000 (70%) / VIASYSTEMS  $26.47000 (30%)"/>
    <s v="500  / 80"/>
    <s v="8  / 7"/>
    <m/>
    <m/>
    <m/>
    <x v="0"/>
    <x v="9"/>
    <m/>
    <m/>
    <m/>
    <m/>
    <m/>
    <m/>
    <m/>
    <m/>
    <m/>
  </r>
  <r>
    <s v="ASASY-04908-01"/>
    <s v="ASY-04908-01"/>
    <s v="N"/>
    <s v="TeikSoon Loh"/>
    <s v="ASY,YUBA,MARYSVILLE-10,2 PIECE,TOP COVER"/>
    <s v="METAL"/>
    <s v="AEL ENGINEERING SDN BHD"/>
    <s v="AEL ENGINEERING SDN BHD"/>
    <s v="ASY-04311-04"/>
    <n v="9"/>
    <n v="100"/>
    <n v="-461"/>
    <m/>
    <s v="PO"/>
    <m/>
    <n v="120"/>
    <n v="0"/>
    <n v="0"/>
    <n v="120"/>
    <n v="120"/>
    <n v="561"/>
    <n v="260"/>
    <n v="300"/>
    <n v="-701"/>
    <s v="Cannot cover demand"/>
    <n v="30.27"/>
    <m/>
    <n v="-30.27"/>
    <m/>
    <m/>
    <m/>
    <x v="1055"/>
    <s v="ALE  $30.27000 (100%)"/>
    <n v="100"/>
    <n v="8"/>
    <m/>
    <m/>
    <m/>
    <x v="0"/>
    <x v="9"/>
    <m/>
    <m/>
    <m/>
    <m/>
    <m/>
    <m/>
    <m/>
    <m/>
    <m/>
  </r>
  <r>
    <s v="ASASY-05095-01D"/>
    <s v="ASY-05095-01"/>
    <s v="N"/>
    <s v="HOECHOON CHNG"/>
    <s v="ASY,YUBA,CEDARVILLE-BK,2 PIECE,TOP COVER"/>
    <s v="METAL"/>
    <s v="VIASYSTEMS"/>
    <s v="VIASYSTEMS"/>
    <s v="ASY-04681-01"/>
    <m/>
    <m/>
    <n v="0"/>
    <m/>
    <s v="PO"/>
    <s v="New part"/>
    <n v="0"/>
    <n v="0"/>
    <n v="0"/>
    <n v="0"/>
    <n v="0"/>
    <n v="0"/>
    <n v="0"/>
    <n v="0"/>
    <n v="0"/>
    <s v="JPE to Add Demand"/>
    <s v="TBD Long"/>
    <m/>
    <e v="#VALUE!"/>
    <m/>
    <m/>
    <m/>
    <x v="1056"/>
    <s v="AEL $52.64000 (100%)"/>
    <n v="50"/>
    <n v="8"/>
    <m/>
    <m/>
    <s v="ST"/>
    <x v="0"/>
    <x v="9"/>
    <m/>
    <m/>
    <m/>
    <m/>
    <m/>
    <m/>
    <m/>
    <m/>
    <m/>
  </r>
  <r>
    <s v="ASGSKT-00269"/>
    <s v="GSKT-00269"/>
    <s v="N"/>
    <s v="SWEECHENG LIM"/>
    <s v="GASKET,EMI,HOPLAND-T,RJ45,SINGLE"/>
    <s v="DIE CUT MATERIALS"/>
    <s v="GLOCOM MARKETING PTE LTD"/>
    <s v="SCHLEGEL"/>
    <s v="CC3E5064-ORS II (HF)"/>
    <n v="9"/>
    <n v="1000"/>
    <n v="832"/>
    <m/>
    <s v="PO"/>
    <m/>
    <n v="417"/>
    <n v="0"/>
    <n v="0"/>
    <n v="417"/>
    <n v="417"/>
    <n v="168"/>
    <n v="0"/>
    <n v="0"/>
    <n v="249"/>
    <s v="Can cover demand"/>
    <n v="2.2799999999999998"/>
    <m/>
    <n v="-2.2799999999999998"/>
    <m/>
    <m/>
    <m/>
    <x v="680"/>
    <s v="Schlegel  $2.28000 (100%)"/>
    <n v="100"/>
    <n v="5"/>
    <s v="CC3E5064-ORS II (HF)"/>
    <m/>
    <m/>
    <x v="0"/>
    <x v="9"/>
    <m/>
    <m/>
    <m/>
    <m/>
    <m/>
    <m/>
    <m/>
    <m/>
    <m/>
  </r>
  <r>
    <s v="ASGSKT-00292"/>
    <s v="GSKT-00292"/>
    <s v="N"/>
    <s v="SWEECHENG LIM"/>
    <s v="GASKET, EMI, FOF, D-SHAPE, 3.8MM W X1.5M"/>
    <s v="DIE CUT MATERIALS"/>
    <s v="GLOCOM MARKETING PTE LTD"/>
    <s v="SCHLEGEL"/>
    <s v="E1773T02114HF"/>
    <n v="9"/>
    <n v="1000"/>
    <n v="1000"/>
    <m/>
    <s v="PO"/>
    <m/>
    <n v="100"/>
    <n v="0"/>
    <n v="0"/>
    <n v="100"/>
    <n v="100"/>
    <n v="0"/>
    <n v="0"/>
    <n v="0"/>
    <n v="100"/>
    <s v="No demand"/>
    <n v="1.02"/>
    <m/>
    <n v="-1.02"/>
    <m/>
    <m/>
    <m/>
    <x v="1057"/>
    <s v="SChlegel  $1.02000 (100%)"/>
    <n v="200"/>
    <n v="5"/>
    <m/>
    <m/>
    <m/>
    <x v="0"/>
    <x v="9"/>
    <m/>
    <m/>
    <m/>
    <m/>
    <m/>
    <m/>
    <m/>
    <m/>
    <m/>
  </r>
  <r>
    <s v="ASGSKT-00296-01"/>
    <s v="GSKT-00296-01"/>
    <s v="N"/>
    <s v="SWEECHENG LIM"/>
    <s v="GASKET,ESD,3 FINGER"/>
    <s v="DIE CUT MATERIALS"/>
    <s v="GLOCOM MARKETING PTE LTD"/>
    <s v="SCHLEGEL"/>
    <s v="GSKT-00296-01-USA"/>
    <n v="11"/>
    <n v="2500"/>
    <n v="2500"/>
    <m/>
    <s v="PO"/>
    <m/>
    <n v="3461"/>
    <n v="0"/>
    <n v="0"/>
    <n v="3461"/>
    <n v="3461"/>
    <n v="0"/>
    <n v="0"/>
    <n v="0"/>
    <n v="3461"/>
    <s v="No demand"/>
    <n v="0.53"/>
    <m/>
    <n v="-0.53"/>
    <m/>
    <m/>
    <m/>
    <x v="1058"/>
    <s v="SCHLEGEL  $0.53000 (100%)"/>
    <n v="2500"/>
    <n v="5"/>
    <s v="TAF01132B0.543"/>
    <m/>
    <m/>
    <x v="0"/>
    <x v="9"/>
    <m/>
    <m/>
    <m/>
    <m/>
    <m/>
    <m/>
    <m/>
    <m/>
    <m/>
  </r>
  <r>
    <s v="ASGSKT-00324"/>
    <s v="GSKT-00324"/>
    <s v="N"/>
    <s v="SWEECHENG LIM"/>
    <s v="GASKET, FOAM, THIN, LOS ANGELES SNORKEL"/>
    <s v="DIE CUT MATERIALS"/>
    <s v="GLOCOM MARKETING PTE LTD"/>
    <s v="SCHLEGEL"/>
    <s v="GSKT-00324_USA"/>
    <n v="6"/>
    <n v="200"/>
    <n v="-6"/>
    <m/>
    <s v="PO"/>
    <m/>
    <n v="7196"/>
    <n v="0"/>
    <n v="0"/>
    <n v="7196"/>
    <n v="7196"/>
    <n v="206"/>
    <n v="240"/>
    <n v="240"/>
    <n v="6750"/>
    <s v="Can cover demand"/>
    <n v="1.1000000000000001"/>
    <m/>
    <n v="-1.1000000000000001"/>
    <m/>
    <m/>
    <m/>
    <x v="1059"/>
    <s v="SCHLEGEL  $1.10000 (100%)"/>
    <n v="200"/>
    <n v="5"/>
    <m/>
    <m/>
    <m/>
    <x v="0"/>
    <x v="9"/>
    <m/>
    <m/>
    <m/>
    <m/>
    <m/>
    <m/>
    <m/>
    <m/>
    <m/>
  </r>
  <r>
    <s v="ASGSKT-00383"/>
    <s v="GSKT-00383"/>
    <s v="N"/>
    <s v="SWEECHENG LIM"/>
    <s v="GSKT, FOAM, AIR BLOCK,18MM W X 12.7MM H"/>
    <s v="DIE CUT MATERIALS"/>
    <s v="BOYD CORPORATION"/>
    <s v="BOYD"/>
    <s v="ARI-GSKT-00383"/>
    <n v="11"/>
    <n v="1000"/>
    <n v="920"/>
    <m/>
    <s v="PO"/>
    <m/>
    <n v="0"/>
    <n v="0"/>
    <n v="0"/>
    <n v="0"/>
    <n v="0"/>
    <n v="80"/>
    <n v="0"/>
    <n v="0"/>
    <n v="-80"/>
    <s v="Cannot cover demand"/>
    <n v="1.0900000000000001"/>
    <m/>
    <n v="-1.0900000000000001"/>
    <m/>
    <m/>
    <m/>
    <x v="1060"/>
    <s v="BOYD  $1.09000 (100%)"/>
    <n v="1200"/>
    <n v="5"/>
    <m/>
    <m/>
    <m/>
    <x v="0"/>
    <x v="9"/>
    <m/>
    <m/>
    <m/>
    <m/>
    <m/>
    <m/>
    <m/>
    <m/>
    <m/>
  </r>
  <r>
    <s v="ASLBL-00655-02"/>
    <s v="LBL-00655-02"/>
    <s v="N"/>
    <s v="SWEECHENG LIM"/>
    <s v="INSULATOR,WHEATLAND PCA,LEFT"/>
    <s v="CUSTOM LABEL"/>
    <s v="BOYD CORPORATION"/>
    <s v="BOYD"/>
    <s v="ARI-LBL-00655-02"/>
    <n v="11"/>
    <n v="200"/>
    <n v="200"/>
    <m/>
    <s v="PO"/>
    <m/>
    <n v="10"/>
    <n v="0"/>
    <n v="0"/>
    <n v="10"/>
    <n v="10"/>
    <n v="0"/>
    <n v="0"/>
    <n v="0"/>
    <n v="10"/>
    <s v="No demand"/>
    <n v="1.157"/>
    <m/>
    <n v="-1.157"/>
    <m/>
    <m/>
    <m/>
    <x v="1061"/>
    <s v="BOYD  $1.15700 (100%)"/>
    <n v="500"/>
    <n v="4"/>
    <m/>
    <m/>
    <m/>
    <x v="0"/>
    <x v="9"/>
    <m/>
    <m/>
    <m/>
    <m/>
    <m/>
    <m/>
    <m/>
    <m/>
    <m/>
  </r>
  <r>
    <s v="ASLBL-00656-01"/>
    <s v="LBL-00656-01"/>
    <s v="N"/>
    <s v="SWEECHENG LIM"/>
    <s v="INSULATOR,NEWCASTLE PCA,RIGHT"/>
    <s v="CUSTOM LABEL"/>
    <s v="BOYD CORPORATION"/>
    <s v="BOYD"/>
    <s v="ARI-LBL-00656-01"/>
    <n v="11"/>
    <n v="200"/>
    <n v="200"/>
    <m/>
    <s v="PO"/>
    <m/>
    <n v="10"/>
    <n v="0"/>
    <n v="0"/>
    <n v="10"/>
    <n v="10"/>
    <n v="0"/>
    <n v="0"/>
    <n v="0"/>
    <n v="10"/>
    <s v="No demand"/>
    <n v="0.71899999999999997"/>
    <m/>
    <n v="-0.71899999999999997"/>
    <m/>
    <m/>
    <m/>
    <x v="1062"/>
    <s v="BOYD  $0.71900 (100%)"/>
    <n v="500"/>
    <n v="4"/>
    <m/>
    <m/>
    <m/>
    <x v="0"/>
    <x v="9"/>
    <m/>
    <m/>
    <m/>
    <m/>
    <m/>
    <m/>
    <m/>
    <m/>
    <m/>
  </r>
  <r>
    <s v="ASLBL-00753-02"/>
    <s v="LBL-00753-02"/>
    <s v="N"/>
    <s v="SWEECHENG LIM"/>
    <s v="INSULATOR,LOS ANGELES,PWR BACKPLANE,BACK"/>
    <s v="CUSTOM LABEL"/>
    <s v="BOYD CORPORATION"/>
    <s v="BOYD"/>
    <s v="ARI996-LBL-00753-02"/>
    <n v="8"/>
    <n v="1200"/>
    <n v="994"/>
    <m/>
    <s v="PO"/>
    <m/>
    <n v="4465"/>
    <n v="0"/>
    <n v="0"/>
    <n v="4465"/>
    <n v="4465"/>
    <n v="206"/>
    <n v="240"/>
    <n v="240"/>
    <n v="4019"/>
    <s v="Can cover demand"/>
    <n v="0.26"/>
    <m/>
    <n v="-0.26"/>
    <m/>
    <m/>
    <m/>
    <x v="1063"/>
    <s v="BOYD  $0.26000 (100%)"/>
    <n v="1000"/>
    <n v="4"/>
    <m/>
    <m/>
    <m/>
    <x v="0"/>
    <x v="9"/>
    <m/>
    <m/>
    <m/>
    <m/>
    <m/>
    <m/>
    <m/>
    <m/>
    <m/>
  </r>
  <r>
    <s v="ASLBL-00754-02"/>
    <s v="LBL-00754-02"/>
    <s v="N"/>
    <s v="SWEECHENG LIM"/>
    <s v="INSULATOR,LOS ANGELES,PWR BACKPLANE,FRON"/>
    <s v="CUSTOM LABEL"/>
    <s v="BOYD CORPORATION"/>
    <s v="BOYD"/>
    <s v="ARI996-LBL-00754-02"/>
    <n v="8"/>
    <n v="1200"/>
    <n v="994"/>
    <m/>
    <s v="PO"/>
    <m/>
    <n v="4526"/>
    <n v="0"/>
    <n v="0"/>
    <n v="4526"/>
    <n v="4526"/>
    <n v="206"/>
    <n v="240"/>
    <n v="240"/>
    <n v="4080"/>
    <s v="Can cover demand"/>
    <n v="0.36399999999999999"/>
    <m/>
    <n v="-0.36399999999999999"/>
    <m/>
    <m/>
    <m/>
    <x v="1064"/>
    <s v="BOYD  $0.36400 (100%)"/>
    <n v="1000"/>
    <n v="4"/>
    <m/>
    <m/>
    <m/>
    <x v="0"/>
    <x v="9"/>
    <m/>
    <m/>
    <m/>
    <m/>
    <m/>
    <m/>
    <m/>
    <m/>
    <m/>
  </r>
  <r>
    <s v="ASLBL-00861-01"/>
    <s v="LBL-00861-01"/>
    <s v="N"/>
    <s v="SWEECHENG LIM"/>
    <s v="TAPE,DOUBLE COATED,3M 4936, 82MM X 7.5MM"/>
    <s v="CUSTOM LABEL"/>
    <s v="BOYD CORPORATION"/>
    <s v="BOYD"/>
    <s v="ARI996-LBL-00861-01"/>
    <n v="7"/>
    <n v="1000"/>
    <n v="-2324"/>
    <m/>
    <s v="PO"/>
    <m/>
    <n v="5062"/>
    <n v="0"/>
    <n v="0"/>
    <n v="5062"/>
    <n v="5062"/>
    <n v="3324"/>
    <n v="2316"/>
    <n v="2316"/>
    <n v="-578"/>
    <s v="Cannot cover demand"/>
    <n v="0.99"/>
    <m/>
    <n v="-0.99"/>
    <m/>
    <m/>
    <m/>
    <x v="515"/>
    <s v="BOYD  $0.88000 (100%)"/>
    <n v="1000"/>
    <n v="4"/>
    <m/>
    <m/>
    <m/>
    <x v="0"/>
    <x v="9"/>
    <m/>
    <m/>
    <m/>
    <m/>
    <m/>
    <m/>
    <m/>
    <m/>
    <m/>
  </r>
  <r>
    <s v="ASLBL-00968-01"/>
    <s v="LBL-00968-01"/>
    <s v="N"/>
    <s v="SWEECHENG LIM"/>
    <s v="LBL,CLEARWATER,HSNK INSULATOR"/>
    <s v="CUSTOM LABEL"/>
    <s v="BOYD CORPORATION"/>
    <s v="BOYD"/>
    <s v="ARI-LBL-00968-01"/>
    <n v="11"/>
    <n v="500"/>
    <n v="380"/>
    <m/>
    <s v="PO"/>
    <m/>
    <n v="1800"/>
    <n v="0"/>
    <n v="0"/>
    <n v="1800"/>
    <n v="1800"/>
    <n v="120"/>
    <n v="0"/>
    <n v="0"/>
    <n v="1680"/>
    <s v="Can cover demand"/>
    <n v="1"/>
    <m/>
    <n v="-1"/>
    <m/>
    <m/>
    <m/>
    <x v="1065"/>
    <s v="BOYD  $0.25000 (100%)"/>
    <n v="1000"/>
    <n v="4"/>
    <m/>
    <m/>
    <m/>
    <x v="0"/>
    <x v="9"/>
    <m/>
    <m/>
    <m/>
    <m/>
    <m/>
    <m/>
    <m/>
    <m/>
    <m/>
  </r>
  <r>
    <s v="ASLBL-01049-01"/>
    <s v="LBL-01049-01"/>
    <s v="N"/>
    <s v="SWEECHENG LIM"/>
    <s v="INSULATOR, META APP HDD BACKPLANE PCB, M"/>
    <s v="CUSTOM LABEL"/>
    <s v="BOYD CORPORATION"/>
    <s v="BOYD"/>
    <s v="ARI-LBL-01049-01"/>
    <n v="7"/>
    <n v="1000"/>
    <n v="-488"/>
    <m/>
    <s v="PO"/>
    <m/>
    <n v="640"/>
    <n v="2000"/>
    <n v="0"/>
    <n v="2640"/>
    <n v="2640"/>
    <n v="1488"/>
    <n v="1032"/>
    <n v="540"/>
    <n v="120"/>
    <s v="Can cover demand"/>
    <n v="0.25"/>
    <m/>
    <n v="-0.25"/>
    <m/>
    <m/>
    <m/>
    <x v="1065"/>
    <s v="BOYD   $0.25000 (100%)"/>
    <n v="1000"/>
    <n v="4"/>
    <m/>
    <m/>
    <m/>
    <x v="0"/>
    <x v="9"/>
    <m/>
    <m/>
    <m/>
    <m/>
    <m/>
    <m/>
    <m/>
    <m/>
    <m/>
  </r>
  <r>
    <s v="ASLBL-01233-01D"/>
    <s v="LBL-01233-01"/>
    <s v="N"/>
    <s v="HOECHOON CHNG"/>
    <s v="LBL,INSULATOR,DENALI,FABRIC OOB"/>
    <s v="CUSTOM LABEL"/>
    <s v="CYMMETRIK (SHENZHEN) PRINTING"/>
    <s v="CYMMETRIK"/>
    <s v="LBL-01233-01"/>
    <n v="3"/>
    <n v="1000"/>
    <n v="960"/>
    <m/>
    <s v="PO"/>
    <m/>
    <n v="0"/>
    <n v="0"/>
    <n v="0"/>
    <n v="0"/>
    <n v="0"/>
    <n v="40"/>
    <n v="0"/>
    <n v="0"/>
    <n v="-40"/>
    <s v="Cannot cover demand"/>
    <n v="0.25"/>
    <m/>
    <n v="-0.25"/>
    <m/>
    <m/>
    <m/>
    <x v="1065"/>
    <s v="BOYD  $0.25000 (100%)"/>
    <n v="1000"/>
    <n v="4"/>
    <m/>
    <m/>
    <m/>
    <x v="0"/>
    <x v="9"/>
    <m/>
    <m/>
    <m/>
    <m/>
    <m/>
    <m/>
    <m/>
    <m/>
    <m/>
  </r>
  <r>
    <s v="ASMECH-00675-01"/>
    <s v="MECH-00675-01"/>
    <s v="N"/>
    <s v="TeikSoon Loh"/>
    <s v="STANDOFF,6.00HEX,MF,M3 THREADS,28.00MM L"/>
    <s v="HARDWARE"/>
    <s v="HARDWARE SPECIALTY COMPANY, INC."/>
    <s v="HARDWARESP"/>
    <s v="942179"/>
    <n v="11"/>
    <n v="1000"/>
    <n v="-244"/>
    <m/>
    <s v="PO"/>
    <m/>
    <n v="1955"/>
    <n v="0"/>
    <n v="0"/>
    <n v="1955"/>
    <n v="1955"/>
    <n v="1244"/>
    <n v="600"/>
    <n v="600"/>
    <n v="111"/>
    <s v="Can cover demand"/>
    <n v="0.192"/>
    <m/>
    <n v="-0.192"/>
    <m/>
    <m/>
    <m/>
    <x v="1066"/>
    <s v="Haedward Specialty  $0.19200 (100%) / pencom $1.60000 (0%)"/>
    <s v="1000 / 1000"/>
    <s v="4 / 4"/>
    <m/>
    <m/>
    <m/>
    <x v="0"/>
    <x v="9"/>
    <m/>
    <m/>
    <m/>
    <m/>
    <m/>
    <m/>
    <m/>
    <m/>
    <m/>
  </r>
  <r>
    <s v="ASMECH-00687-01"/>
    <s v="MECH-00687-01"/>
    <s v="N"/>
    <s v="TeikSoon Loh"/>
    <s v="FRAME,EMI GASKET,2X1 QSFP,SINGLE"/>
    <s v="DIE CUT MATERIALS"/>
    <s v="GLOCOM MARKETING PTE LTD"/>
    <s v="SCHLEGEL"/>
    <s v="TC1506044"/>
    <n v="9"/>
    <n v="1000"/>
    <n v="-5964"/>
    <m/>
    <s v="PO"/>
    <m/>
    <n v="3143"/>
    <n v="2000"/>
    <n v="2000"/>
    <n v="5143"/>
    <n v="7143"/>
    <n v="6964"/>
    <n v="3426"/>
    <n v="3079"/>
    <n v="-3247"/>
    <s v="Cannot cover demand"/>
    <n v="1.56"/>
    <m/>
    <n v="-1.56"/>
    <m/>
    <m/>
    <m/>
    <x v="881"/>
    <s v="Schlegel  $1.56000 (100%)"/>
    <n v="1000"/>
    <n v="8"/>
    <m/>
    <m/>
    <m/>
    <x v="0"/>
    <x v="9"/>
    <m/>
    <m/>
    <m/>
    <m/>
    <m/>
    <m/>
    <m/>
    <m/>
    <m/>
  </r>
  <r>
    <s v="ASMECH-00725-01"/>
    <s v="MECH-00725-01"/>
    <s v="N"/>
    <s v="TeikSoon Loh"/>
    <s v="FRAME,EMI GASKET,2X2 QSFP,SINGLE"/>
    <s v="DIE CUT MATERIALS"/>
    <s v="GLOCOM MARKETING PTE LTD"/>
    <s v="SCHLEGEL"/>
    <s v="TC1510010 REV00"/>
    <n v="9"/>
    <n v="5000"/>
    <n v="4958"/>
    <m/>
    <s v="PO"/>
    <m/>
    <n v="2004"/>
    <n v="0"/>
    <n v="0"/>
    <n v="2004"/>
    <n v="2004"/>
    <n v="42"/>
    <n v="0"/>
    <n v="0"/>
    <n v="1962"/>
    <s v="Can cover demand"/>
    <n v="1.8"/>
    <m/>
    <n v="-1.8"/>
    <m/>
    <m/>
    <m/>
    <x v="68"/>
    <s v="Schlegel  $1.80000 (100%)"/>
    <n v="5000"/>
    <n v="8"/>
    <m/>
    <m/>
    <m/>
    <x v="0"/>
    <x v="9"/>
    <m/>
    <m/>
    <m/>
    <m/>
    <m/>
    <m/>
    <m/>
    <m/>
    <m/>
  </r>
  <r>
    <s v="ASMECH-00848-01"/>
    <s v="MECH-00848-01"/>
    <s v="N"/>
    <s v="TeikSoon Loh"/>
    <s v="NUT,SOLDER-IN,M2,4MM OD,2.54MM LG"/>
    <s v="HARDWARE"/>
    <s v="PENINSULA COMPONENTS, INC."/>
    <s v="PENCOM"/>
    <s v="MECH-00848-01"/>
    <n v="7"/>
    <n v="1500"/>
    <n v="28"/>
    <m/>
    <s v="PO"/>
    <m/>
    <n v="6091"/>
    <n v="0"/>
    <n v="0"/>
    <n v="6091"/>
    <n v="6091"/>
    <n v="1472"/>
    <n v="1590"/>
    <n v="1582"/>
    <n v="3029"/>
    <s v="Can cover demand"/>
    <n v="0.245"/>
    <m/>
    <n v="-0.245"/>
    <m/>
    <m/>
    <m/>
    <x v="1067"/>
    <s v="Pencom  $0.24500 (100%)"/>
    <n v="1000"/>
    <n v="8"/>
    <m/>
    <m/>
    <m/>
    <x v="0"/>
    <x v="9"/>
    <m/>
    <m/>
    <m/>
    <m/>
    <m/>
    <m/>
    <m/>
    <m/>
    <m/>
  </r>
  <r>
    <s v="ASMECH-01643-02"/>
    <s v="MECH-01643-02"/>
    <s v="N"/>
    <s v="TeikSoon Loh"/>
    <s v="MECH, EMI ABSORBER W/ ADHESIVE, OAK"/>
    <s v="DIE CUT MATERIALS"/>
    <s v="GLOCOM MARKETING PTE LTD"/>
    <s v="SCHLEGEL"/>
    <s v="MECH-01643-02"/>
    <n v="7"/>
    <n v="1000"/>
    <n v="918"/>
    <m/>
    <s v="PO"/>
    <m/>
    <n v="1612"/>
    <n v="0"/>
    <n v="0"/>
    <n v="1612"/>
    <n v="1612"/>
    <n v="82"/>
    <n v="96"/>
    <n v="96"/>
    <n v="1434"/>
    <s v="Can cover demand"/>
    <n v="0.4"/>
    <m/>
    <n v="-0.4"/>
    <m/>
    <m/>
    <m/>
    <x v="1068"/>
    <s v="SCHLEGEL  $0.40000 (100%)"/>
    <n v="1000"/>
    <n v="6"/>
    <m/>
    <m/>
    <m/>
    <x v="0"/>
    <x v="9"/>
    <m/>
    <m/>
    <m/>
    <m/>
    <m/>
    <m/>
    <m/>
    <m/>
    <m/>
  </r>
  <r>
    <s v="ASMECH-01666-02"/>
    <s v="MECH-01666-02"/>
    <s v="N"/>
    <s v="TeikSoon Loh"/>
    <s v="DN,LC,SPACER,CLEARWATER"/>
    <s v="PLASTICS"/>
    <s v="PENINSULA COMPONENTS, INC."/>
    <s v="PENCOM"/>
    <s v="ST8170"/>
    <n v="7"/>
    <n v="1000"/>
    <n v="640"/>
    <m/>
    <s v="PO"/>
    <m/>
    <n v="10000"/>
    <n v="0"/>
    <n v="0"/>
    <n v="10000"/>
    <n v="10000"/>
    <n v="360"/>
    <n v="0"/>
    <n v="0"/>
    <n v="9640"/>
    <s v="Can cover demand"/>
    <n v="0.23"/>
    <m/>
    <n v="-0.23"/>
    <m/>
    <m/>
    <m/>
    <x v="817"/>
    <s v="PENCOM  $0.23000 (100%)"/>
    <n v="1000"/>
    <n v="5"/>
    <m/>
    <m/>
    <m/>
    <x v="0"/>
    <x v="9"/>
    <m/>
    <m/>
    <m/>
    <m/>
    <m/>
    <m/>
    <m/>
    <m/>
    <m/>
  </r>
  <r>
    <s v="ASMECH-01803-01"/>
    <s v="MECH-01803-01"/>
    <s v="N"/>
    <s v="TeikSoon Loh"/>
    <s v="SCREW,M3,1/8 INCH HEX DRIVE,CUSTOM FOR 5"/>
    <s v="HARDWARE"/>
    <s v="PENINSULA COMPONENTS, INC."/>
    <s v="PENCOM"/>
    <s v="SI5863"/>
    <n v="7"/>
    <n v="1000"/>
    <n v="-11108"/>
    <m/>
    <s v="PO"/>
    <m/>
    <n v="11010"/>
    <n v="5012"/>
    <n v="0"/>
    <n v="16022"/>
    <n v="16022"/>
    <n v="12108"/>
    <n v="12744"/>
    <n v="12744"/>
    <n v="-8830"/>
    <s v="Cannot cover demand"/>
    <n v="0.66"/>
    <m/>
    <n v="-0.66"/>
    <m/>
    <m/>
    <m/>
    <x v="1069"/>
    <s v="PENCOM  $0.66000 (100%)"/>
    <n v="1000"/>
    <n v="8"/>
    <s v="SI5863"/>
    <m/>
    <m/>
    <x v="0"/>
    <x v="9"/>
    <m/>
    <m/>
    <m/>
    <m/>
    <m/>
    <m/>
    <m/>
    <m/>
    <m/>
  </r>
  <r>
    <s v="ASMECH-01853-03D"/>
    <s v="MECH-01853-03"/>
    <s v="N"/>
    <s v="HOECHOON CHNG"/>
    <s v="MECH,DN,LC,HS,AIRBLOCK,FOAM"/>
    <s v="PLASTICS"/>
    <s v="GLOCOM MARKETING PTE LTD"/>
    <s v="SCHLEGEL"/>
    <s v="MECH-01853-03"/>
    <n v="7"/>
    <n v="500"/>
    <n v="500"/>
    <m/>
    <s v="PO"/>
    <m/>
    <n v="1500"/>
    <n v="0"/>
    <n v="0"/>
    <n v="1500"/>
    <n v="1500"/>
    <n v="0"/>
    <n v="0"/>
    <n v="0"/>
    <n v="1500"/>
    <s v="No demand"/>
    <n v="0.5"/>
    <m/>
    <n v="-0.5"/>
    <m/>
    <m/>
    <m/>
    <x v="1070"/>
    <s v="SHLEGEL  $0.50000 (100%)"/>
    <n v="500"/>
    <n v="6"/>
    <s v="MECH-01853-03"/>
    <m/>
    <m/>
    <x v="0"/>
    <x v="9"/>
    <m/>
    <m/>
    <m/>
    <m/>
    <m/>
    <m/>
    <m/>
    <m/>
    <m/>
  </r>
  <r>
    <s v="ASMECH-02127-01"/>
    <s v="MECH-02127-01"/>
    <s v="N"/>
    <s v="TeikSoon Loh"/>
    <s v="ABSORBER,EMI,ON PCB,REAR OF OSPF 1X4 CAG"/>
    <s v="METAL"/>
    <s v="GLOCOM MARKETING PTE LTD"/>
    <s v="SCHLEGEL"/>
    <s v="MECH-02127-01"/>
    <n v="6"/>
    <n v="1000"/>
    <n v="1000"/>
    <m/>
    <s v="PO"/>
    <m/>
    <n v="2478"/>
    <n v="0"/>
    <n v="0"/>
    <n v="2478"/>
    <n v="2478"/>
    <n v="0"/>
    <n v="0"/>
    <n v="0"/>
    <n v="2478"/>
    <s v="No demand"/>
    <n v="0.62"/>
    <m/>
    <n v="-0.62"/>
    <m/>
    <m/>
    <m/>
    <x v="1071"/>
    <s v="SCHLEGEL  $0.62000 (100%)"/>
    <n v="1000"/>
    <n v="5"/>
    <s v="BC3E00216"/>
    <m/>
    <m/>
    <x v="0"/>
    <x v="9"/>
    <m/>
    <m/>
    <m/>
    <m/>
    <m/>
    <m/>
    <m/>
    <m/>
    <m/>
  </r>
  <r>
    <s v="ASMECH-02128-01"/>
    <s v="MECH-02128-01"/>
    <s v="N"/>
    <s v="TeikSoon Loh"/>
    <s v="ABSORBER,EMI,ON OSPF 1X4 CAGE"/>
    <s v="METAL"/>
    <s v="GLOCOM MARKETING PTE LTD"/>
    <s v="SCHLEGEL"/>
    <s v="MECH-02128-01"/>
    <n v="6"/>
    <n v="1000"/>
    <n v="1000"/>
    <m/>
    <s v="PO"/>
    <m/>
    <n v="2376"/>
    <n v="0"/>
    <n v="0"/>
    <n v="2376"/>
    <n v="2376"/>
    <n v="0"/>
    <n v="0"/>
    <n v="0"/>
    <n v="2376"/>
    <s v="No demand"/>
    <n v="1.1000000000000001"/>
    <m/>
    <n v="-1.1000000000000001"/>
    <m/>
    <m/>
    <m/>
    <x v="1059"/>
    <s v="SCHLEGEL  $1.10000 (100%)"/>
    <n v="1000"/>
    <n v="5"/>
    <s v="BC3E00216"/>
    <m/>
    <m/>
    <x v="0"/>
    <x v="9"/>
    <m/>
    <m/>
    <m/>
    <m/>
    <m/>
    <m/>
    <m/>
    <m/>
    <m/>
  </r>
  <r>
    <s v="ASMECH-02159-01D"/>
    <s v="MECH-02159-01"/>
    <s v="N"/>
    <s v="HOECHOON CHNG"/>
    <s v="STANDOFF,6MM HEX,MF,M3,40MM"/>
    <s v="PLASTICS"/>
    <s v="PENINSULA COMPONENTS, INC."/>
    <s v="PENCOM"/>
    <s v="ST8383"/>
    <n v="7"/>
    <n v="1000"/>
    <n v="-8432"/>
    <m/>
    <s v="PO"/>
    <m/>
    <n v="0"/>
    <n v="15000"/>
    <n v="0"/>
    <n v="15000"/>
    <n v="15000"/>
    <n v="9432"/>
    <n v="12000"/>
    <n v="12000"/>
    <n v="-6432"/>
    <s v="Cannot cover demand"/>
    <n v="0.19500000000000001"/>
    <m/>
    <n v="-0.19500000000000001"/>
    <m/>
    <m/>
    <m/>
    <x v="1072"/>
    <s v="Pencom $0.19500 (100%)"/>
    <n v="1000"/>
    <m/>
    <s v="MECH-02159-01"/>
    <m/>
    <m/>
    <x v="0"/>
    <x v="9"/>
    <m/>
    <m/>
    <m/>
    <m/>
    <m/>
    <m/>
    <m/>
    <m/>
    <m/>
  </r>
  <r>
    <s v="ASMECH-02197-01"/>
    <s v="MECH-02197-01"/>
    <s v="N"/>
    <s v="TeikSoon Loh"/>
    <s v="ABSORBER,EMI,ON OSPF 1X4 CAGE,TOP FRONT,"/>
    <s v="METAL"/>
    <s v="GLOCOM MARKETING PTE LTD"/>
    <s v="SCHLEGEL"/>
    <s v="MECH-02197-01"/>
    <n v="5"/>
    <n v="1000"/>
    <n v="1000"/>
    <m/>
    <s v="PO"/>
    <m/>
    <n v="2723"/>
    <n v="0"/>
    <n v="0"/>
    <n v="2723"/>
    <n v="2723"/>
    <n v="0"/>
    <n v="0"/>
    <n v="0"/>
    <n v="2723"/>
    <s v="No demand"/>
    <n v="1.8"/>
    <m/>
    <n v="-1.8"/>
    <m/>
    <m/>
    <m/>
    <x v="68"/>
    <s v="SCHLEGEL  $1.80000 (100%)"/>
    <n v="1000"/>
    <n v="4"/>
    <m/>
    <m/>
    <s v="HT"/>
    <x v="0"/>
    <x v="9"/>
    <m/>
    <m/>
    <m/>
    <m/>
    <m/>
    <m/>
    <m/>
    <m/>
    <m/>
  </r>
  <r>
    <s v="ASMECH-02198-01"/>
    <s v="MECH-02198-01"/>
    <s v="N"/>
    <s v="TeikSoon Loh"/>
    <s v="ABSORBER,EMI,OSPF 1X4 CAGE,SIDE 82X5MM"/>
    <s v="METAL"/>
    <s v="GLOCOM MARKETING PTE LTD"/>
    <s v="SCHLEGEL"/>
    <s v="MECH-02198-01"/>
    <n v="5"/>
    <n v="1000"/>
    <n v="1000"/>
    <m/>
    <s v="PO"/>
    <m/>
    <n v="3626"/>
    <n v="0"/>
    <n v="0"/>
    <n v="3626"/>
    <n v="3626"/>
    <n v="0"/>
    <n v="0"/>
    <n v="0"/>
    <n v="3626"/>
    <s v="No demand"/>
    <n v="0.69"/>
    <m/>
    <n v="-0.69"/>
    <m/>
    <m/>
    <m/>
    <x v="388"/>
    <s v="SCHLEGEL  $0.69000 (100%)"/>
    <n v="1000"/>
    <n v="4"/>
    <m/>
    <m/>
    <m/>
    <x v="0"/>
    <x v="9"/>
    <m/>
    <m/>
    <m/>
    <m/>
    <m/>
    <m/>
    <m/>
    <m/>
    <m/>
  </r>
  <r>
    <s v="ASMECH-02263-01"/>
    <s v="MECH-02263-01"/>
    <s v="N"/>
    <s v="SWEECHENG LIM"/>
    <s v="LATCH, SSD, M.2 BOARD, 2.5MM ABOVE PCB, 90 MIL PCB"/>
    <s v="PLASTICS"/>
    <s v="FIVETECH TECHNOLOGY INC."/>
    <s v="FIVETECH"/>
    <s v="520-011-420-10-01-5"/>
    <n v="6"/>
    <n v="10000"/>
    <n v="8041"/>
    <m/>
    <s v="PO"/>
    <m/>
    <n v="3617"/>
    <n v="0"/>
    <n v="0"/>
    <n v="3617"/>
    <n v="3617"/>
    <n v="1959"/>
    <n v="1320"/>
    <n v="535"/>
    <n v="338"/>
    <s v="Can cover demand"/>
    <n v="0.38"/>
    <m/>
    <n v="-0.38"/>
    <m/>
    <m/>
    <m/>
    <x v="1073"/>
    <s v="Fivetech Technology Inc. $0.38000 (100%)"/>
    <n v="2000"/>
    <n v="7"/>
    <s v="520-011-420-10-01-5"/>
    <s v="1/23 MB: Corrected PIC from Long to Chris."/>
    <m/>
    <x v="0"/>
    <x v="3"/>
    <m/>
    <m/>
    <m/>
    <m/>
    <m/>
    <m/>
    <m/>
    <m/>
    <m/>
  </r>
  <r>
    <s v="ASMECH-02272-01D"/>
    <s v="MECH-02272-01"/>
    <s v="N"/>
    <s v="HOECHOON CHNG"/>
    <s v="MECH,LYONSVILLE,EMI,ABSORBER,22X62MM,.75"/>
    <s v="PLASTICS"/>
    <s v="GLOCOM MARKETING PTE LTD"/>
    <s v="SCHLEGEL"/>
    <s v="BC3E00265 REV00"/>
    <n v="7"/>
    <n v="1"/>
    <n v="1"/>
    <m/>
    <s v="PO"/>
    <m/>
    <n v="500"/>
    <n v="0"/>
    <n v="0"/>
    <n v="500"/>
    <n v="500"/>
    <n v="0"/>
    <n v="0"/>
    <n v="0"/>
    <n v="500"/>
    <s v="No demand"/>
    <n v="1.04"/>
    <m/>
    <n v="-1.04"/>
    <m/>
    <m/>
    <m/>
    <x v="165"/>
    <s v="SCHLEGEL  $1.04000 (100%)"/>
    <n v="500"/>
    <n v="4"/>
    <s v="BC3E00265"/>
    <m/>
    <m/>
    <x v="0"/>
    <x v="9"/>
    <m/>
    <m/>
    <m/>
    <m/>
    <m/>
    <m/>
    <m/>
    <m/>
    <m/>
  </r>
  <r>
    <s v="ASMECH-02273-01D"/>
    <s v="MECH-02273-01"/>
    <s v="N"/>
    <s v="HOECHOON CHNG"/>
    <s v="ECH,LYONSVILLE,EMI,ABSORBER,22X12MM,.75"/>
    <s v="PLASTICS"/>
    <s v="GLOCOM MARKETING PTE LTD"/>
    <s v="SCHLEGEL"/>
    <s v="BC3E00263 REV00"/>
    <n v="7"/>
    <n v="1"/>
    <n v="1"/>
    <m/>
    <s v="PO"/>
    <m/>
    <n v="500"/>
    <n v="0"/>
    <n v="0"/>
    <n v="500"/>
    <n v="500"/>
    <n v="0"/>
    <n v="0"/>
    <n v="0"/>
    <n v="500"/>
    <s v="No demand"/>
    <n v="0.5"/>
    <m/>
    <n v="-0.5"/>
    <m/>
    <m/>
    <m/>
    <x v="1070"/>
    <s v="SCHLEGEL  $0.50000 (100%)"/>
    <n v="500"/>
    <n v="4"/>
    <s v="BC3E00265"/>
    <m/>
    <m/>
    <x v="0"/>
    <x v="9"/>
    <m/>
    <m/>
    <m/>
    <m/>
    <m/>
    <m/>
    <m/>
    <m/>
    <m/>
  </r>
  <r>
    <s v="ASMECH-02274-01D"/>
    <s v="MECH-02274-01"/>
    <s v="N"/>
    <s v="HOECHOON CHNG"/>
    <s v="MECH,LYONSVILLE,EMI,ABSORBER,4X205MM,.75"/>
    <s v="PLASTICS"/>
    <s v="GLOCOM MARKETING PTE LTD"/>
    <s v="SCHLEGEL"/>
    <s v="BC3E00260 REV00"/>
    <n v="7"/>
    <n v="1"/>
    <n v="1"/>
    <m/>
    <s v="PO"/>
    <m/>
    <n v="500"/>
    <n v="0"/>
    <n v="0"/>
    <n v="500"/>
    <n v="500"/>
    <n v="0"/>
    <n v="0"/>
    <n v="0"/>
    <n v="500"/>
    <s v="No demand"/>
    <n v="0.76"/>
    <m/>
    <n v="-0.76"/>
    <m/>
    <m/>
    <m/>
    <x v="1074"/>
    <s v="SCHLEGEL  $760.00000 (100%)"/>
    <n v="500"/>
    <n v="4"/>
    <s v="BC3E00265"/>
    <m/>
    <m/>
    <x v="0"/>
    <x v="9"/>
    <m/>
    <m/>
    <m/>
    <m/>
    <m/>
    <m/>
    <m/>
    <m/>
    <m/>
  </r>
  <r>
    <s v="ASMECH-02275-02D"/>
    <s v="MECH-02275-02"/>
    <s v="N"/>
    <s v="HOECHOON CHNG"/>
    <s v="MECH,LYONSVILLE,EMI,ABSORBER,10.4X40MM,."/>
    <s v="PLASTICS"/>
    <s v="GLOCOM MARKETING PTE LTD"/>
    <s v="SCHLEGEL"/>
    <s v="BC3E00266 REV00"/>
    <n v="7"/>
    <n v="1"/>
    <n v="1"/>
    <m/>
    <s v="PO"/>
    <m/>
    <n v="500"/>
    <n v="0"/>
    <n v="0"/>
    <n v="500"/>
    <n v="500"/>
    <n v="0"/>
    <n v="0"/>
    <n v="0"/>
    <n v="500"/>
    <s v="No demand"/>
    <n v="0.57999999999999996"/>
    <m/>
    <n v="-0.57999999999999996"/>
    <m/>
    <m/>
    <m/>
    <x v="352"/>
    <s v="SCHLEGEL  $0.58000 (100%)"/>
    <n v="500"/>
    <n v="4"/>
    <s v="BC3E00265"/>
    <m/>
    <m/>
    <x v="0"/>
    <x v="9"/>
    <m/>
    <m/>
    <m/>
    <m/>
    <m/>
    <m/>
    <m/>
    <m/>
    <m/>
  </r>
  <r>
    <s v="ASMECH-02276-01D"/>
    <s v="MECH-02276-01"/>
    <s v="N"/>
    <s v="HOECHOON CHNG"/>
    <s v="MECH,LYONSVILLE,EMI,ABSORBER,22X37MM,.75"/>
    <s v="PLASTICS"/>
    <s v="GLOCOM MARKETING PTE LTD"/>
    <s v="SCHLEGEL"/>
    <s v="BC3E00264 REV00"/>
    <n v="7"/>
    <n v="1"/>
    <n v="1"/>
    <m/>
    <s v="PO"/>
    <m/>
    <n v="500"/>
    <n v="0"/>
    <n v="0"/>
    <n v="500"/>
    <n v="500"/>
    <n v="0"/>
    <n v="0"/>
    <n v="0"/>
    <n v="500"/>
    <s v="No demand"/>
    <n v="0.76"/>
    <m/>
    <n v="-0.76"/>
    <m/>
    <m/>
    <m/>
    <x v="1075"/>
    <s v="SCHLEGEL  $0.76000 (100%)"/>
    <n v="500"/>
    <n v="4"/>
    <s v="BC3E00265"/>
    <m/>
    <m/>
    <x v="0"/>
    <x v="9"/>
    <m/>
    <m/>
    <m/>
    <m/>
    <m/>
    <m/>
    <m/>
    <m/>
    <m/>
  </r>
  <r>
    <s v="ASMECH-02278-02D"/>
    <s v="MECH-02278-02"/>
    <s v="N"/>
    <s v="HOECHOON CHNG"/>
    <s v="MECH,LYONSVILLE,EMI,ABSORBER,6X40MM,.75M"/>
    <s v="PLASTICS"/>
    <s v="GLOCOM MARKETING PTE LTD"/>
    <s v="SCHLEGEL"/>
    <s v="BC3E00267 REV00"/>
    <n v="7"/>
    <n v="1"/>
    <n v="1"/>
    <m/>
    <s v="PO"/>
    <m/>
    <n v="500"/>
    <n v="0"/>
    <n v="0"/>
    <n v="500"/>
    <n v="500"/>
    <n v="0"/>
    <n v="0"/>
    <n v="0"/>
    <n v="500"/>
    <s v="No demand"/>
    <n v="0.57999999999999996"/>
    <m/>
    <n v="-0.57999999999999996"/>
    <m/>
    <m/>
    <m/>
    <x v="352"/>
    <s v="SCHLEGEL  $0.58000 (100%)"/>
    <n v="500"/>
    <n v="4"/>
    <s v="BC3E00265"/>
    <m/>
    <m/>
    <x v="0"/>
    <x v="9"/>
    <m/>
    <m/>
    <m/>
    <m/>
    <m/>
    <m/>
    <m/>
    <m/>
    <m/>
  </r>
  <r>
    <s v="ASMECH-02285-01D"/>
    <s v="MECH-02285-01"/>
    <s v="N"/>
    <s v="HOECHOON CHNG"/>
    <s v="MECH,LYONSVILLE,EMI,ABSORBER,.75MM THK"/>
    <s v="PLASTICS"/>
    <s v="GLOCOM MARKETING PTE LTD"/>
    <s v="SCHLEGEL"/>
    <s v="BC3E00268 REV00"/>
    <n v="7"/>
    <n v="1"/>
    <n v="1"/>
    <m/>
    <s v="PO"/>
    <m/>
    <n v="500"/>
    <n v="0"/>
    <n v="0"/>
    <n v="500"/>
    <n v="500"/>
    <n v="0"/>
    <n v="0"/>
    <n v="0"/>
    <n v="500"/>
    <s v="No demand"/>
    <n v="0.57999999999999996"/>
    <m/>
    <n v="-0.57999999999999996"/>
    <m/>
    <m/>
    <m/>
    <x v="352"/>
    <s v="SCHLEGEL  $0.58000 (100%)"/>
    <n v="500"/>
    <n v="4"/>
    <s v="BC3E00265"/>
    <m/>
    <m/>
    <x v="0"/>
    <x v="9"/>
    <m/>
    <m/>
    <m/>
    <m/>
    <m/>
    <m/>
    <m/>
    <m/>
    <m/>
  </r>
  <r>
    <s v="ASMECH-02292-01D"/>
    <s v="MECH-02292-01"/>
    <s v="N"/>
    <s v="HOECHOON CHNG"/>
    <s v="ABSORBER,EMI,SIDE OF QSPF-DD 1X1 CAGE"/>
    <s v="PLASTICS"/>
    <s v="GLOCOM MARKETING PTE LTD"/>
    <s v="SCHLEGEL"/>
    <s v="MECH-02292-01"/>
    <n v="7"/>
    <n v="1"/>
    <n v="1"/>
    <m/>
    <s v="PO"/>
    <m/>
    <n v="1000"/>
    <n v="0"/>
    <n v="0"/>
    <n v="1000"/>
    <n v="1000"/>
    <n v="0"/>
    <n v="0"/>
    <n v="0"/>
    <n v="1000"/>
    <s v="No demand"/>
    <n v="0.56000000000000005"/>
    <m/>
    <n v="-0.56000000000000005"/>
    <m/>
    <m/>
    <m/>
    <x v="107"/>
    <s v="AEL  $0.56000 (100%)"/>
    <n v="1000"/>
    <n v="6"/>
    <s v="MECH-02292-01"/>
    <m/>
    <m/>
    <x v="0"/>
    <x v="9"/>
    <m/>
    <m/>
    <m/>
    <m/>
    <m/>
    <m/>
    <m/>
    <m/>
    <m/>
  </r>
  <r>
    <s v="ASMECH-02316-01"/>
    <s v="MECH-02316-01"/>
    <s v="N"/>
    <s v="TeikSoon Loh"/>
    <s v="MECH,ABSORBER,EMI,BACK OF QSPF-DD 1X1 CA"/>
    <s v="PLASTICS"/>
    <s v="GLOCOM MARKETING PTE LTD"/>
    <s v="SCHLEGEL"/>
    <s v="MECH-02316-01"/>
    <n v="6"/>
    <n v="500"/>
    <n v="500"/>
    <m/>
    <s v="PO"/>
    <m/>
    <n v="410"/>
    <n v="0"/>
    <n v="0"/>
    <n v="410"/>
    <n v="410"/>
    <n v="0"/>
    <n v="0"/>
    <n v="0"/>
    <n v="410"/>
    <s v="No demand"/>
    <n v="0.42"/>
    <m/>
    <n v="-0.42"/>
    <m/>
    <m/>
    <m/>
    <x v="1076"/>
    <s v="SCHLEGEL  $0.42000 (100%)"/>
    <n v="500"/>
    <n v="7"/>
    <s v="MECH-02316-01"/>
    <m/>
    <m/>
    <x v="0"/>
    <x v="9"/>
    <m/>
    <m/>
    <m/>
    <m/>
    <m/>
    <m/>
    <m/>
    <m/>
    <m/>
  </r>
  <r>
    <s v="ASMECH-02321-01"/>
    <s v="MECH-02321-01"/>
    <s v="N"/>
    <s v="TeikSoon Loh"/>
    <s v="MECH,ABSORBER,EMI,BACK OF QSPF-DD 1X1 CA"/>
    <s v="PLASTICS"/>
    <s v="GLOCOM MARKETING PTE LTD"/>
    <s v="SCHLEGEL"/>
    <s v="MECH-02321-01"/>
    <n v="6"/>
    <n v="500"/>
    <n v="500"/>
    <m/>
    <s v="PO"/>
    <m/>
    <n v="728"/>
    <n v="0"/>
    <n v="0"/>
    <n v="728"/>
    <n v="728"/>
    <n v="0"/>
    <n v="0"/>
    <n v="0"/>
    <n v="728"/>
    <s v="No demand"/>
    <n v="0.42"/>
    <m/>
    <n v="-0.42"/>
    <m/>
    <m/>
    <m/>
    <x v="1076"/>
    <s v="SCHLGEL  $0.42000 (100%)"/>
    <n v="500"/>
    <n v="7"/>
    <s v="MECH-02321-01"/>
    <m/>
    <m/>
    <x v="0"/>
    <x v="9"/>
    <m/>
    <m/>
    <m/>
    <m/>
    <m/>
    <m/>
    <m/>
    <m/>
    <m/>
  </r>
  <r>
    <s v="ASMECH-02355-01"/>
    <s v="MECH-02355-01"/>
    <s v="N"/>
    <s v="TeikSoon Loh"/>
    <s v="ABSORBER,EMI,BLACKHAWK-DD,ON METAL"/>
    <s v="PLASTICS"/>
    <s v="GLOCOM MARKETING PTE LTD"/>
    <s v="SCHLEGEL"/>
    <s v="BC3E00276"/>
    <n v="7"/>
    <n v="100"/>
    <n v="-438"/>
    <m/>
    <s v="PO"/>
    <m/>
    <n v="980"/>
    <n v="0"/>
    <n v="0"/>
    <n v="980"/>
    <n v="980"/>
    <n v="538"/>
    <n v="300"/>
    <n v="300"/>
    <n v="142"/>
    <s v="Can cover demand"/>
    <n v="15.17"/>
    <m/>
    <n v="-15.17"/>
    <m/>
    <m/>
    <m/>
    <x v="1077"/>
    <s v="SCHLEGEL  $15.17000 (100%)"/>
    <n v="100"/>
    <m/>
    <s v="MECH-02355-01"/>
    <m/>
    <m/>
    <x v="0"/>
    <x v="9"/>
    <m/>
    <m/>
    <m/>
    <m/>
    <m/>
    <m/>
    <m/>
    <m/>
    <m/>
  </r>
  <r>
    <s v="ASMECH-02406-01"/>
    <s v="MECH-02406-01"/>
    <s v="N"/>
    <s v="TeikSoon Loh"/>
    <s v="ABSORBER,EMI,MT AMETHYST,TOP FRONT,1MM T"/>
    <s v="PLASTICS"/>
    <s v="GLOCOM MARKETING PTE LTD"/>
    <s v="SCHLEGEL"/>
    <s v="MECH-02406-01"/>
    <n v="9"/>
    <n v="1000"/>
    <n v="385"/>
    <m/>
    <s v="PO"/>
    <m/>
    <n v="821"/>
    <n v="1000"/>
    <n v="0"/>
    <n v="1821"/>
    <n v="1821"/>
    <n v="615"/>
    <n v="369"/>
    <n v="369"/>
    <n v="837"/>
    <s v="Can cover demand"/>
    <n v="3.85"/>
    <m/>
    <n v="-3.85"/>
    <m/>
    <m/>
    <m/>
    <x v="1078"/>
    <s v="SCHLEGEL  $3.85000 (100%)"/>
    <n v="500"/>
    <n v="4"/>
    <m/>
    <m/>
    <m/>
    <x v="0"/>
    <x v="9"/>
    <m/>
    <m/>
    <m/>
    <m/>
    <m/>
    <m/>
    <m/>
    <m/>
    <m/>
  </r>
  <r>
    <s v="ASMECH-02407-01"/>
    <s v="MECH-02407-01"/>
    <s v="N"/>
    <s v="TeikSoon Loh"/>
    <s v="ABSORBER,EMI,MT AMETHYST,TOP REAR,1MM TH"/>
    <s v="PLASTICS"/>
    <s v="GLOCOM MARKETING PTE LTD"/>
    <s v="SCHLEGEL"/>
    <s v="MECH-02407-01"/>
    <n v="9"/>
    <n v="1000"/>
    <n v="385"/>
    <m/>
    <s v="PO"/>
    <m/>
    <n v="855"/>
    <n v="0"/>
    <n v="0"/>
    <n v="855"/>
    <n v="855"/>
    <n v="615"/>
    <n v="369"/>
    <n v="369"/>
    <n v="-129"/>
    <s v="Cannot cover demand"/>
    <n v="1.67"/>
    <m/>
    <n v="-1.67"/>
    <m/>
    <m/>
    <m/>
    <x v="1079"/>
    <s v="SCHLEGEL  $1.67000 (100%)"/>
    <n v="500"/>
    <n v="4"/>
    <m/>
    <m/>
    <m/>
    <x v="0"/>
    <x v="9"/>
    <m/>
    <m/>
    <m/>
    <m/>
    <m/>
    <m/>
    <m/>
    <m/>
    <m/>
  </r>
  <r>
    <s v="ASMECH-02408-01"/>
    <s v="MECH-02408-01"/>
    <s v="N"/>
    <s v="TeikSoon Loh"/>
    <s v="ABSORBER,EMI,MT AMETHYST,BOTTOM,1MM THIC"/>
    <s v="PLASTICS"/>
    <s v="GLOCOM MARKETING PTE LTD"/>
    <s v="SCHLEGEL"/>
    <s v="MECH-02408-01"/>
    <n v="9"/>
    <n v="1000"/>
    <n v="385"/>
    <m/>
    <s v="PO"/>
    <m/>
    <n v="865"/>
    <n v="0"/>
    <n v="0"/>
    <n v="865"/>
    <n v="865"/>
    <n v="615"/>
    <n v="369"/>
    <n v="369"/>
    <n v="-119"/>
    <s v="Cannot cover demand"/>
    <n v="2.15"/>
    <m/>
    <n v="-2.15"/>
    <m/>
    <m/>
    <m/>
    <x v="1080"/>
    <s v="SCHLEGEL  $2.15000 (100%)"/>
    <n v="500"/>
    <n v="4"/>
    <m/>
    <m/>
    <m/>
    <x v="0"/>
    <x v="9"/>
    <m/>
    <m/>
    <m/>
    <m/>
    <m/>
    <m/>
    <m/>
    <m/>
    <m/>
  </r>
  <r>
    <s v="ASMECH-02409-01"/>
    <s v="MECH-02409-01"/>
    <s v="N"/>
    <s v="TeikSoon Loh"/>
    <s v="ABSORBER,EMI,MT AMETHYST,SIDE,0.5MM THIC"/>
    <s v="PLASTICS"/>
    <s v="GLOCOM MARKETING PTE LTD"/>
    <s v="SCHLEGEL"/>
    <s v="MECH-02409-01"/>
    <n v="9"/>
    <n v="1000"/>
    <n v="-230"/>
    <m/>
    <s v="PO"/>
    <m/>
    <n v="1742"/>
    <n v="0"/>
    <n v="0"/>
    <n v="1742"/>
    <n v="1742"/>
    <n v="1230"/>
    <n v="738"/>
    <n v="738"/>
    <n v="-226"/>
    <s v="Cannot cover demand"/>
    <n v="0.91"/>
    <m/>
    <n v="-0.91"/>
    <m/>
    <m/>
    <m/>
    <x v="882"/>
    <s v="SCHLEGEL  $0.91000 (100%)"/>
    <n v="500"/>
    <n v="4"/>
    <m/>
    <m/>
    <m/>
    <x v="0"/>
    <x v="9"/>
    <m/>
    <m/>
    <m/>
    <m/>
    <m/>
    <m/>
    <m/>
    <m/>
    <m/>
  </r>
  <r>
    <s v="ASMECH-02445-01"/>
    <s v="MECH-02445-01"/>
    <s v="N"/>
    <s v="TeikSoon Loh"/>
    <s v="SCREW,M3,SHOULDER,4MM DIA,WITH PATCH"/>
    <s v="PLASTICS"/>
    <s v="PENINSULA COMPONENTS, INC."/>
    <s v="PENCOM"/>
    <s v="MECH-02445-01"/>
    <n v="9"/>
    <n v="5000"/>
    <n v="1332"/>
    <m/>
    <s v="PO"/>
    <m/>
    <n v="5004"/>
    <n v="0"/>
    <n v="0"/>
    <n v="5004"/>
    <n v="5004"/>
    <n v="3668"/>
    <n v="3000"/>
    <n v="3000"/>
    <n v="-1664"/>
    <s v="Cannot cover demand"/>
    <n v="0.3"/>
    <m/>
    <n v="-0.3"/>
    <m/>
    <m/>
    <m/>
    <x v="1081"/>
    <s v="PENCOM  $0.30000 (100%)"/>
    <n v="5000"/>
    <n v="4"/>
    <m/>
    <m/>
    <m/>
    <x v="0"/>
    <x v="9"/>
    <m/>
    <m/>
    <m/>
    <m/>
    <m/>
    <m/>
    <m/>
    <m/>
    <m/>
  </r>
  <r>
    <s v="ASMTL-00254-03"/>
    <s v="MTL-00254-03"/>
    <s v="N"/>
    <s v="TeikSoon Loh"/>
    <s v="MTL,BODEGA,RACK EAR REAR BRACKET"/>
    <s v="METAL"/>
    <s v="VIASYSTEMS ASIA PACIFIC COMPANY"/>
    <s v="VIASYSTEMS"/>
    <s v="MTL-00254-03"/>
    <n v="8"/>
    <n v="250"/>
    <n v="-692"/>
    <m/>
    <s v="PO"/>
    <m/>
    <n v="982"/>
    <n v="0"/>
    <n v="0"/>
    <n v="982"/>
    <n v="982"/>
    <n v="942"/>
    <n v="0"/>
    <n v="0"/>
    <n v="40"/>
    <s v="Can cover demand"/>
    <n v="2.74"/>
    <m/>
    <n v="-2.74"/>
    <m/>
    <m/>
    <m/>
    <x v="656"/>
    <s v="TTM  $2.74000 (100%)"/>
    <n v="250"/>
    <n v="7"/>
    <m/>
    <m/>
    <m/>
    <x v="0"/>
    <x v="9"/>
    <m/>
    <m/>
    <m/>
    <m/>
    <m/>
    <m/>
    <m/>
    <m/>
    <m/>
  </r>
  <r>
    <s v="ASMTL-00812-04"/>
    <s v="MTL-00812-04"/>
    <s v="N"/>
    <s v="TeikSoon Loh"/>
    <s v="MTL,MARIN,CLEARLAKE,CHASSIS,BAFFLE"/>
    <s v="METAL"/>
    <s v="TREND TECHNOLOGIES MALAYSIA"/>
    <s v="TRENDPLSTS"/>
    <s v="MTL-00812-04"/>
    <n v="9"/>
    <n v="1000"/>
    <n v="-14092"/>
    <m/>
    <s v="PO"/>
    <m/>
    <n v="3894"/>
    <n v="11000"/>
    <n v="0"/>
    <n v="14894"/>
    <n v="14894"/>
    <n v="15092"/>
    <n v="66"/>
    <n v="66"/>
    <n v="-264"/>
    <s v="Cannot cover demand"/>
    <n v="2.0880000000000001"/>
    <m/>
    <n v="-2.0880000000000001"/>
    <m/>
    <m/>
    <m/>
    <x v="1082"/>
    <s v="TTM $2.73000 (70%) / Trend Johor $0.59000 (30%)"/>
    <s v="80 / 1000"/>
    <s v="7  / 8"/>
    <m/>
    <m/>
    <s v="ST  / T"/>
    <x v="0"/>
    <x v="9"/>
    <m/>
    <m/>
    <m/>
    <m/>
    <m/>
    <m/>
    <m/>
    <m/>
    <m/>
  </r>
  <r>
    <s v="ASMTL-00934-06"/>
    <s v="MTL-00934-06"/>
    <s v="N"/>
    <s v="TeikSoon Loh"/>
    <s v="MTL,MARIN,DORAN,CHASSIS,BAFFLE"/>
    <s v="METAL"/>
    <s v="TREND TECHNOLOGIES MALAYSIA"/>
    <s v="TRENDPLSTS"/>
    <s v="MTL-00934-06"/>
    <n v="9"/>
    <n v="1000"/>
    <n v="417"/>
    <m/>
    <s v="PO"/>
    <m/>
    <n v="796"/>
    <n v="0"/>
    <n v="0"/>
    <n v="796"/>
    <n v="796"/>
    <n v="583"/>
    <n v="363"/>
    <n v="303"/>
    <n v="-150"/>
    <s v="Cannot cover demand"/>
    <n v="0.59"/>
    <m/>
    <n v="-0.59"/>
    <m/>
    <m/>
    <m/>
    <x v="102"/>
    <s v="AEL  $4.33000 (0%) / Trend Johor $0.59000 (100%)"/>
    <s v="89 / 1000"/>
    <s v="7 / 8"/>
    <m/>
    <m/>
    <s v="ST  / T"/>
    <x v="0"/>
    <x v="9"/>
    <m/>
    <m/>
    <m/>
    <m/>
    <m/>
    <m/>
    <m/>
    <m/>
    <m/>
  </r>
  <r>
    <s v="ASMTL-01066-02"/>
    <s v="MTL-01066-02"/>
    <s v="N"/>
    <s v="SWEECHENG LIM"/>
    <s v="MTL,MENDOCINO,RACK EAR FOR 19 RACK"/>
    <s v="METAL"/>
    <s v="CLOUD NETWORK TECHNOLOGY"/>
    <s v="FOXCONN"/>
    <s v="MTL-01066-02"/>
    <n v="12"/>
    <n v="1000"/>
    <n v="-21724"/>
    <m/>
    <s v="PO"/>
    <m/>
    <n v="18734"/>
    <n v="6000"/>
    <n v="4000"/>
    <n v="24734"/>
    <n v="28734"/>
    <n v="22724"/>
    <n v="15732"/>
    <n v="13694"/>
    <n v="-9722"/>
    <s v="Cannot cover demand"/>
    <n v="0.44700000000000001"/>
    <m/>
    <n v="-0.44700000000000001"/>
    <m/>
    <m/>
    <m/>
    <x v="1083"/>
    <s v="FOXCONN  $0.44700 (100%)"/>
    <n v="1000"/>
    <n v="8"/>
    <m/>
    <m/>
    <m/>
    <x v="0"/>
    <x v="9"/>
    <m/>
    <m/>
    <m/>
    <m/>
    <m/>
    <m/>
    <m/>
    <m/>
    <m/>
  </r>
  <r>
    <s v="ASMTL-01096-01"/>
    <s v="MTL-01096-01"/>
    <s v="N"/>
    <s v="TeikSoon Loh"/>
    <s v="MTL,JENNER,LARKFIELD,CHASSIS"/>
    <s v="METAL"/>
    <s v="VIASYSTEMS ASIA PACIFIC COMPANY"/>
    <s v="VIASYSTEMS"/>
    <s v="MTL-01096-01"/>
    <n v="10"/>
    <n v="100"/>
    <n v="100"/>
    <m/>
    <s v="PO"/>
    <m/>
    <n v="0"/>
    <n v="0"/>
    <n v="0"/>
    <n v="0"/>
    <n v="0"/>
    <n v="0"/>
    <n v="0"/>
    <n v="0"/>
    <n v="0"/>
    <s v="No demand"/>
    <n v="4.5739999999999998"/>
    <m/>
    <n v="-4.5739999999999998"/>
    <m/>
    <m/>
    <m/>
    <x v="1084"/>
    <s v="TTM $4.57400 (100%)"/>
    <n v="100"/>
    <n v="7"/>
    <m/>
    <m/>
    <m/>
    <x v="0"/>
    <x v="9"/>
    <m/>
    <m/>
    <m/>
    <m/>
    <m/>
    <m/>
    <m/>
    <m/>
    <m/>
  </r>
  <r>
    <s v="ASMTL-01541-01"/>
    <s v="MTL-01541-01"/>
    <s v="N"/>
    <s v="SWEECHENG LIM"/>
    <s v="MTL, TOP COVER, MENDOCINO"/>
    <s v="METAL"/>
    <s v="CLOUD NETWORK TECHNOLOGY"/>
    <s v="HONHAI"/>
    <s v="MTL-01541-01"/>
    <n v="12"/>
    <n v="1000"/>
    <n v="-3607"/>
    <m/>
    <s v="PO"/>
    <m/>
    <n v="44"/>
    <n v="5000"/>
    <n v="0"/>
    <n v="5044"/>
    <n v="5044"/>
    <n v="4607"/>
    <n v="3250"/>
    <n v="2230"/>
    <n v="-2813"/>
    <s v="Cannot cover demand"/>
    <n v="5.9414999999999996"/>
    <m/>
    <n v="-5.9414999999999996"/>
    <m/>
    <m/>
    <m/>
    <x v="1085"/>
    <s v="FOXCONN  $5.94150 (100%)"/>
    <n v="1000"/>
    <n v="8"/>
    <m/>
    <m/>
    <m/>
    <x v="0"/>
    <x v="9"/>
    <m/>
    <m/>
    <m/>
    <m/>
    <m/>
    <m/>
    <m/>
    <m/>
    <m/>
  </r>
  <r>
    <s v="ASMTL-01593-01"/>
    <s v="MTL-01593-01"/>
    <s v="N"/>
    <s v="SWEECHENG LIM"/>
    <s v="MTL, TOP COVER, RUSSIAN GULCH"/>
    <s v="METAL"/>
    <s v="CLOUD NETWORK TECHNOLOGY"/>
    <s v="FOXCONN"/>
    <s v="MTL-01593-01"/>
    <n v="12"/>
    <n v="100"/>
    <n v="-144"/>
    <m/>
    <s v="PO"/>
    <m/>
    <n v="5"/>
    <n v="300"/>
    <n v="0"/>
    <n v="305"/>
    <n v="305"/>
    <n v="244"/>
    <n v="62"/>
    <n v="18"/>
    <n v="-1"/>
    <s v="Cannot cover demand"/>
    <n v="6.8202999999999996"/>
    <m/>
    <n v="-6.8202999999999996"/>
    <m/>
    <m/>
    <m/>
    <x v="1086"/>
    <s v="FOXCONN  $6.82030 (100%)"/>
    <n v="100"/>
    <n v="8"/>
    <m/>
    <m/>
    <m/>
    <x v="0"/>
    <x v="9"/>
    <m/>
    <m/>
    <m/>
    <m/>
    <m/>
    <m/>
    <m/>
    <m/>
    <m/>
  </r>
  <r>
    <s v="ASMTL-02903-02D"/>
    <s v="MTL-02903-02"/>
    <s v="N"/>
    <s v="HOECHOON CHNG"/>
    <s v="MTL,YUBA,LYONSVILLE,CHASSIS,BAFFLE"/>
    <s v="METAL"/>
    <s v="VIASYSTEMS ASIA PACIFIC COMPANY"/>
    <s v="VIASYSTEMS"/>
    <s v="MTL-02903-02"/>
    <n v="6"/>
    <n v="100"/>
    <n v="100"/>
    <m/>
    <s v="PO"/>
    <m/>
    <n v="160"/>
    <n v="0"/>
    <n v="0"/>
    <n v="160"/>
    <n v="160"/>
    <n v="0"/>
    <n v="0"/>
    <n v="0"/>
    <n v="160"/>
    <s v="No demand"/>
    <n v="3.16"/>
    <m/>
    <n v="-3.16"/>
    <m/>
    <m/>
    <m/>
    <x v="1087"/>
    <s v="AEL  $3.08000 (50%) / interplex AEL $3.24000 (50%)"/>
    <s v="100  / 100"/>
    <s v="8 / 8"/>
    <m/>
    <m/>
    <s v="ST  / T"/>
    <x v="0"/>
    <x v="9"/>
    <m/>
    <m/>
    <m/>
    <m/>
    <m/>
    <m/>
    <m/>
    <m/>
    <m/>
  </r>
  <r>
    <s v="ASMTL-03118-02"/>
    <s v="MTL-03118-02"/>
    <s v="N"/>
    <s v="TeikSoon Loh"/>
    <s v="MTL,SAN MATEO,FAN MODULE,BLANK"/>
    <s v="METAL"/>
    <s v="VIASYSTEMS ASIA PACIFIC COMPANY"/>
    <s v="VIASYSTEMS"/>
    <s v="MTL-03118-02"/>
    <n v="14"/>
    <n v="100"/>
    <n v="-3"/>
    <m/>
    <s v="PO"/>
    <m/>
    <n v="120"/>
    <n v="0"/>
    <n v="0"/>
    <n v="120"/>
    <n v="120"/>
    <n v="103"/>
    <n v="45"/>
    <n v="45"/>
    <n v="-28"/>
    <s v="Cannot cover demand"/>
    <n v="6.73"/>
    <m/>
    <n v="-6.73"/>
    <m/>
    <m/>
    <m/>
    <x v="1088"/>
    <s v="AEL  $6.73000 (100%)"/>
    <n v="80"/>
    <n v="7"/>
    <m/>
    <m/>
    <m/>
    <x v="0"/>
    <x v="9"/>
    <m/>
    <m/>
    <m/>
    <m/>
    <m/>
    <m/>
    <m/>
    <m/>
    <m/>
  </r>
  <r>
    <s v="ASMTL-03150-02D"/>
    <s v="MTL-03150-02"/>
    <s v="N"/>
    <s v="HOECHOON CHNG"/>
    <s v="MTL,YUBA,LYONSVILLE-DD,CHASSIS,BAFFLE"/>
    <s v="METAL"/>
    <s v="AEL ENGINEERING SDN BHD"/>
    <s v="AELTECH"/>
    <s v="MTL-03150-02"/>
    <n v="9"/>
    <n v="500"/>
    <n v="500"/>
    <m/>
    <s v="PO"/>
    <m/>
    <n v="0"/>
    <n v="0"/>
    <n v="0"/>
    <n v="0"/>
    <n v="0"/>
    <n v="0"/>
    <n v="0"/>
    <n v="0"/>
    <n v="0"/>
    <s v="No demand"/>
    <n v="3.03"/>
    <m/>
    <n v="-3.03"/>
    <m/>
    <m/>
    <m/>
    <x v="1089"/>
    <s v="AEL  $3.03000 (100%) / Viasystem $3.62000 (0%)"/>
    <s v="500  / 500"/>
    <s v="8 / 7"/>
    <m/>
    <m/>
    <s v="ST  / T"/>
    <x v="0"/>
    <x v="9"/>
    <m/>
    <m/>
    <m/>
    <m/>
    <m/>
    <m/>
    <m/>
    <m/>
    <m/>
  </r>
  <r>
    <s v="ASMTL-03244-01"/>
    <s v="MTL-03244-01"/>
    <s v="N"/>
    <s v="TeikSoon Loh"/>
    <s v="MTL, 2RU, SUB-RACK, FRONT PANEL, MM01218"/>
    <s v="METAL"/>
    <s v="VIASYSTEMS ASIA PACIFIC COMPANY"/>
    <s v="VIASYSTEMS"/>
    <s v="MTL-03244-01"/>
    <n v="11"/>
    <n v="50"/>
    <n v="-109"/>
    <m/>
    <s v="PO"/>
    <m/>
    <n v="245"/>
    <n v="0"/>
    <n v="0"/>
    <n v="245"/>
    <n v="245"/>
    <n v="159"/>
    <n v="86"/>
    <n v="45"/>
    <n v="0"/>
    <s v="Can cover demand"/>
    <n v="18.399999999999999"/>
    <m/>
    <n v="-18.399999999999999"/>
    <m/>
    <m/>
    <m/>
    <x v="1010"/>
    <s v="AEL  $18.40000 (100%)"/>
    <n v="50"/>
    <n v="7"/>
    <s v="MM01218"/>
    <m/>
    <m/>
    <x v="0"/>
    <x v="9"/>
    <m/>
    <m/>
    <m/>
    <m/>
    <m/>
    <m/>
    <m/>
    <m/>
    <m/>
  </r>
  <r>
    <s v="ASMTL-03706-01"/>
    <s v="MTL-03706-01"/>
    <s v="N"/>
    <s v="TeikSoon Loh"/>
    <s v="METAMAKO,EMI CLIP,SM"/>
    <s v="METAL"/>
    <s v="VIASYSTEMS ASIA PACIFIC COMPANY"/>
    <s v="VIASYSTEMS"/>
    <s v="MTL-03706-01"/>
    <n v="11"/>
    <n v="500"/>
    <n v="-4205"/>
    <m/>
    <s v="Delivery"/>
    <m/>
    <n v="4502"/>
    <n v="1000"/>
    <n v="0"/>
    <n v="5502"/>
    <n v="5502"/>
    <n v="4705"/>
    <n v="2317"/>
    <n v="1987"/>
    <n v="-2520"/>
    <s v="Cannot cover demand"/>
    <n v="0.34"/>
    <m/>
    <n v="-0.34"/>
    <m/>
    <m/>
    <m/>
    <x v="1090"/>
    <s v="TTM  $0.34000 (100%)"/>
    <n v="500"/>
    <n v="7"/>
    <m/>
    <m/>
    <m/>
    <x v="0"/>
    <x v="9"/>
    <m/>
    <m/>
    <m/>
    <m/>
    <m/>
    <m/>
    <m/>
    <m/>
    <m/>
  </r>
  <r>
    <s v="ASM60-PKG-00120-02"/>
    <s v="PKG-00120-02"/>
    <s v="N"/>
    <s v="PIEKCHENG GOH"/>
    <s v="CUSHIION,(A0)END CAP,OUTER,REFLEX,SINGLE"/>
    <s v="PACKAGING"/>
    <s v="REFLEX PACKAGING (S) PTE LTD"/>
    <s v="REFLEX PACKAGING (S) PTE LTD"/>
    <s v="PKG-00120-02"/>
    <n v="3"/>
    <n v="6000"/>
    <n v="-113538"/>
    <m/>
    <s v="Delivery"/>
    <m/>
    <n v="0"/>
    <n v="29320"/>
    <n v="62560"/>
    <n v="29320"/>
    <n v="91880"/>
    <n v="119538"/>
    <n v="42504"/>
    <n v="0"/>
    <n v="-162042"/>
    <s v="Cannot cover demand"/>
    <n v="3.01"/>
    <m/>
    <n v="-3.01"/>
    <m/>
    <m/>
    <m/>
    <x v="1091"/>
    <s v="REFLEX PACKAGING PTE LTD $3.01000 (100%)"/>
    <n v="6000"/>
    <n v="8"/>
    <m/>
    <m/>
    <m/>
    <x v="0"/>
    <x v="9"/>
    <m/>
    <m/>
    <m/>
    <m/>
    <m/>
    <m/>
    <m/>
    <m/>
    <m/>
  </r>
  <r>
    <s v="ASM60-PKG-00140"/>
    <s v="PKG-00140"/>
    <s v="N"/>
    <s v="PIEKCHENG GOH"/>
    <s v="BOX,(B0)PIZZA BOX BODEGA SPARE POWER SPY"/>
    <s v="PACKAGING"/>
    <s v="STEPHEN GOULD MALAYSIA SDN BHD"/>
    <s v="STEPHEN GOULD MALAYSIA SDN BHD"/>
    <s v="PKG-00140"/>
    <n v="3"/>
    <n v="200"/>
    <n v="200"/>
    <m/>
    <s v="Delivery"/>
    <m/>
    <n v="0"/>
    <n v="0"/>
    <n v="0"/>
    <n v="0"/>
    <n v="0"/>
    <n v="0"/>
    <n v="0"/>
    <n v="0"/>
    <n v="0"/>
    <s v="No demand"/>
    <n v="1.2"/>
    <m/>
    <n v="-1.2"/>
    <m/>
    <m/>
    <m/>
    <x v="1092"/>
    <s v="STEPHEN GOULD CORPORATION  $1.20000 (100%)"/>
    <n v="300"/>
    <m/>
    <m/>
    <m/>
    <m/>
    <x v="0"/>
    <x v="9"/>
    <m/>
    <m/>
    <m/>
    <m/>
    <m/>
    <m/>
    <m/>
    <m/>
    <m/>
  </r>
  <r>
    <s v="ASM60-PKG-00145-01"/>
    <s v="PKG-00145-01"/>
    <s v="N"/>
    <s v="PIEKCHENG GOH"/>
    <s v="PKG, (A1) PALLET CORRUGATED TRAY, JENNER"/>
    <s v="PACKAGING"/>
    <s v="REFLEX PACKAGING (S) PTE LTD"/>
    <s v="REFLEX PACKAGING (S) PTE LTD"/>
    <s v="PKG-00145-01"/>
    <n v="3"/>
    <n v="250"/>
    <n v="-1121"/>
    <m/>
    <s v="Delivery"/>
    <m/>
    <n v="0"/>
    <n v="500"/>
    <n v="1052"/>
    <n v="500"/>
    <n v="1552"/>
    <n v="1371"/>
    <n v="1010"/>
    <n v="0"/>
    <n v="-2381"/>
    <s v="Cannot cover demand"/>
    <n v="2.8"/>
    <m/>
    <n v="-2.8"/>
    <m/>
    <m/>
    <m/>
    <x v="1093"/>
    <s v="reflex Penang $2.80000 (100%)"/>
    <n v="250"/>
    <n v="4"/>
    <m/>
    <m/>
    <m/>
    <x v="0"/>
    <x v="9"/>
    <m/>
    <m/>
    <m/>
    <m/>
    <m/>
    <m/>
    <m/>
    <m/>
    <m/>
  </r>
  <r>
    <s v="ASM60-PKG-00146-01"/>
    <s v="PKG-00146-01"/>
    <s v="N"/>
    <s v="PIEKCHENG GOH"/>
    <s v="SLEEVE,(A1) CORRUGATED ,BODEGA/MARIN"/>
    <s v="PACKAGING"/>
    <s v="REFLEX PACKAGING (S) PTE LTD"/>
    <s v="REFLEX PACKAGING (S) PTE LTD"/>
    <s v="PKG-00146-01"/>
    <n v="3"/>
    <n v="100"/>
    <n v="-633"/>
    <m/>
    <s v="Delivery"/>
    <m/>
    <n v="0"/>
    <n v="0"/>
    <n v="735"/>
    <n v="0"/>
    <n v="735"/>
    <n v="733"/>
    <n v="522"/>
    <n v="0"/>
    <n v="-1255"/>
    <s v="Cannot cover demand"/>
    <n v="6.67"/>
    <m/>
    <n v="-6.67"/>
    <m/>
    <m/>
    <m/>
    <x v="952"/>
    <s v="reflex Penang $6.67000 (100%)"/>
    <n v="250"/>
    <n v="4"/>
    <m/>
    <m/>
    <m/>
    <x v="0"/>
    <x v="9"/>
    <m/>
    <m/>
    <m/>
    <m/>
    <m/>
    <m/>
    <m/>
    <m/>
    <m/>
  </r>
  <r>
    <s v="ASM60-PKG-00152-02"/>
    <s v="PKG-00152-02"/>
    <s v="N"/>
    <s v="PIEKCHENG GOH"/>
    <s v="BOX,(A0) RSC-OUTER BOX"/>
    <s v="PACKAGING"/>
    <s v="REFLEX PACKAGING (S) PTE LTD"/>
    <s v="REFLEX PACKAGING (S) PTE LTD"/>
    <s v="PKG-00152-02"/>
    <n v="2"/>
    <n v="3000"/>
    <n v="-46515"/>
    <m/>
    <s v="Delivery"/>
    <m/>
    <n v="0"/>
    <n v="18539"/>
    <n v="17750"/>
    <n v="18539"/>
    <n v="36289"/>
    <n v="49515"/>
    <n v="13494"/>
    <n v="0"/>
    <n v="-63009"/>
    <s v="Cannot cover demand"/>
    <n v="3.34"/>
    <m/>
    <n v="-3.34"/>
    <m/>
    <m/>
    <m/>
    <x v="1094"/>
    <s v="REFLEX PACKAGING PTE LTD $3.34000 (100%)"/>
    <n v="3000"/>
    <n v="4"/>
    <m/>
    <m/>
    <m/>
    <x v="0"/>
    <x v="9"/>
    <m/>
    <m/>
    <m/>
    <m/>
    <m/>
    <m/>
    <m/>
    <m/>
    <m/>
  </r>
  <r>
    <s v="ASM60-PKG-00198-02"/>
    <s v="PKG-00198-02"/>
    <s v="N"/>
    <s v="PIEKCHENG GOH"/>
    <s v="PKG FOLDER,(C0) SUPERVISOR MODULAR"/>
    <s v="PACKAGING"/>
    <s v="REFLEX PACKAGING (S) PTE LTD"/>
    <s v="REFLEX PACKAGING (S) PTE LTD"/>
    <s v="PKG-00198-02"/>
    <n v="3"/>
    <n v="500"/>
    <n v="-349"/>
    <m/>
    <s v="Delivery"/>
    <m/>
    <n v="0"/>
    <n v="1105"/>
    <n v="1175"/>
    <n v="1105"/>
    <n v="2280"/>
    <n v="849"/>
    <n v="1092"/>
    <n v="0"/>
    <n v="-1941"/>
    <s v="Cannot cover demand"/>
    <n v="4.57"/>
    <m/>
    <n v="-4.57"/>
    <m/>
    <m/>
    <m/>
    <x v="905"/>
    <s v="REFLEX PACKAGING PTE LTD $4.57000 (100%)"/>
    <n v="100"/>
    <n v="4"/>
    <m/>
    <m/>
    <m/>
    <x v="0"/>
    <x v="9"/>
    <m/>
    <m/>
    <m/>
    <m/>
    <m/>
    <m/>
    <m/>
    <m/>
    <m/>
  </r>
  <r>
    <s v="ASM60-PKG-00211-01"/>
    <s v="PKG-00211-01"/>
    <s v="N"/>
    <s v="PIEKCHENG GOH"/>
    <s v="CUSHION,(A0) MODULAR LINECARD 5 PK CTR"/>
    <s v="PACKAGING"/>
    <s v="REFLEX PACKAGING (S) PTE LTD"/>
    <s v="REFLEX PACKAGING (S) PTE LTD"/>
    <s v="PKG-00211-01"/>
    <n v="3"/>
    <n v="1000"/>
    <n v="-1786"/>
    <m/>
    <s v="Delivery"/>
    <m/>
    <n v="0"/>
    <n v="0"/>
    <n v="2960"/>
    <n v="0"/>
    <n v="2960"/>
    <n v="2786"/>
    <n v="1426"/>
    <n v="0"/>
    <n v="-4212"/>
    <s v="Cannot cover demand"/>
    <n v="0.85599999999999998"/>
    <m/>
    <n v="-0.85599999999999998"/>
    <m/>
    <m/>
    <m/>
    <x v="1095"/>
    <s v="REFLEX PACKAGING PTE LTD $0.85600 (100%)"/>
    <n v="1000"/>
    <n v="4"/>
    <m/>
    <m/>
    <m/>
    <x v="0"/>
    <x v="9"/>
    <m/>
    <m/>
    <m/>
    <m/>
    <m/>
    <m/>
    <m/>
    <m/>
    <m/>
  </r>
  <r>
    <s v="ASM60-PKG-00212-01"/>
    <s v="PKG-00212-01"/>
    <s v="N"/>
    <s v="PIEKCHENG GOH"/>
    <s v="CUSHION,(A0)MODULAR LINECARD 5 PK CORNER"/>
    <s v="PACKAGING"/>
    <s v="REFLEX PACKAGING (S) PTE LTD"/>
    <s v="REFLEX PACKAGING (S) PTE LTD"/>
    <s v="PKG-00212-01"/>
    <n v="3"/>
    <n v="1000"/>
    <n v="-4643"/>
    <m/>
    <s v="Delivery"/>
    <m/>
    <n v="0"/>
    <n v="645"/>
    <n v="7351"/>
    <n v="645"/>
    <n v="7996"/>
    <n v="5643"/>
    <n v="2908"/>
    <n v="0"/>
    <n v="-8551"/>
    <s v="Cannot cover demand"/>
    <n v="1.3839999999999999"/>
    <m/>
    <n v="-1.3839999999999999"/>
    <m/>
    <m/>
    <m/>
    <x v="1096"/>
    <s v="REFLEX PACKAGING PTE LTD $1.38400 (100%)"/>
    <n v="1000"/>
    <n v="4"/>
    <m/>
    <m/>
    <m/>
    <x v="0"/>
    <x v="9"/>
    <m/>
    <m/>
    <m/>
    <m/>
    <m/>
    <m/>
    <m/>
    <m/>
    <m/>
  </r>
  <r>
    <s v="ASM60-PKG-00215-01"/>
    <s v="PKG-00215-01"/>
    <s v="N"/>
    <s v="PIEKCHENG GOH"/>
    <s v="BAG,(A0)PINK 292X711MMX4MIL MODULA AHWAH"/>
    <s v="PACKAGING"/>
    <s v="REFLEX PACKAGING (S) PTE LTD"/>
    <s v="REFLEX PACKAGING (S) PTE LTD"/>
    <s v="PKG-00215-01"/>
    <n v="3"/>
    <n v="3000"/>
    <n v="2151"/>
    <m/>
    <s v="Delivery"/>
    <m/>
    <n v="500"/>
    <n v="2500"/>
    <n v="0"/>
    <n v="3000"/>
    <n v="3000"/>
    <n v="849"/>
    <n v="1092"/>
    <n v="0"/>
    <n v="-1441"/>
    <s v="Cannot cover demand"/>
    <n v="0.47"/>
    <m/>
    <n v="-0.47"/>
    <m/>
    <m/>
    <m/>
    <x v="1097"/>
    <s v="REFLEX PACKAGING PTE LTD $0.47000 (100%)"/>
    <n v="3000"/>
    <n v="4"/>
    <m/>
    <m/>
    <m/>
    <x v="0"/>
    <x v="9"/>
    <m/>
    <m/>
    <m/>
    <m/>
    <m/>
    <m/>
    <m/>
    <m/>
    <m/>
  </r>
  <r>
    <s v="ASM60-PKG-00232-02"/>
    <s v="PKG-00232-02"/>
    <s v="N"/>
    <s v="PIEKCHENG GOH"/>
    <s v="FOLDER,(A0) MODULAR LINECARD SINGLE PAC"/>
    <s v="PACKAGING"/>
    <s v="REFLEX PACKAGING (S) PTE LTD"/>
    <s v="REFLEX PACKAGING (S) PTE LTD"/>
    <s v="PKG-00232-02"/>
    <n v="2"/>
    <n v="1500"/>
    <n v="-3540"/>
    <m/>
    <s v="Delivery"/>
    <m/>
    <n v="0"/>
    <n v="1251"/>
    <n v="4926"/>
    <n v="1251"/>
    <n v="6177"/>
    <n v="5040"/>
    <n v="1837"/>
    <n v="0"/>
    <n v="-6877"/>
    <s v="Cannot cover demand"/>
    <n v="2.89"/>
    <m/>
    <n v="-2.89"/>
    <m/>
    <m/>
    <m/>
    <x v="230"/>
    <s v="REFLEX PACKAGING PTE LTD $2.89000 (100%)"/>
    <n v="1500"/>
    <n v="2"/>
    <m/>
    <m/>
    <m/>
    <x v="0"/>
    <x v="9"/>
    <m/>
    <m/>
    <m/>
    <m/>
    <m/>
    <m/>
    <m/>
    <m/>
    <m/>
  </r>
  <r>
    <s v="ASM60-PKG-00234-01"/>
    <s v="PKG-00234-01"/>
    <s v="N"/>
    <s v="PIEKCHENG GOH"/>
    <s v="MULTIPACK BOX,(A0) MODULAR LINES CARDX5"/>
    <s v="PACKAGING"/>
    <s v="REFLEX PACKAGING (S) PTE LTD"/>
    <s v="REFLEX PACKAGING (S) PTE LTD"/>
    <s v="PKG-00234-01"/>
    <n v="3"/>
    <n v="500"/>
    <n v="-912"/>
    <m/>
    <s v="Delivery"/>
    <m/>
    <n v="0"/>
    <n v="1172"/>
    <n v="95"/>
    <n v="1172"/>
    <n v="1267"/>
    <n v="1412"/>
    <n v="721"/>
    <n v="0"/>
    <n v="-2133"/>
    <s v="Cannot cover demand"/>
    <n v="6.38"/>
    <m/>
    <n v="-6.38"/>
    <m/>
    <m/>
    <m/>
    <x v="1098"/>
    <s v="REFLEX PACKAGING PTE LTD $6.38000 (100%)"/>
    <n v="500"/>
    <n v="4"/>
    <m/>
    <m/>
    <m/>
    <x v="0"/>
    <x v="9"/>
    <m/>
    <m/>
    <m/>
    <m/>
    <m/>
    <m/>
    <m/>
    <m/>
    <m/>
  </r>
  <r>
    <s v="ASM60-PKG-00236-02"/>
    <s v="PKG-00236-02"/>
    <s v="N"/>
    <s v="PIEKCHENG GOH"/>
    <s v="CAP, INNER, FRONT, REFLEX, 1RU"/>
    <s v="PACKAGING"/>
    <s v="REFLEX PACKAGING (S) PTE LTD"/>
    <s v="REFLEX PACKAGING (S) PTE LTD"/>
    <s v="PKG-00236-02"/>
    <n v="2"/>
    <n v="3000"/>
    <n v="3000"/>
    <m/>
    <s v="Delivery"/>
    <m/>
    <n v="0"/>
    <n v="400"/>
    <n v="0"/>
    <n v="400"/>
    <n v="400"/>
    <n v="0"/>
    <n v="0"/>
    <n v="0"/>
    <n v="0"/>
    <s v="No demand"/>
    <n v="1.02"/>
    <m/>
    <n v="-1.02"/>
    <m/>
    <m/>
    <m/>
    <x v="1057"/>
    <s v="ReFlex Pennag $1.02000 (100%)"/>
    <n v="3000"/>
    <n v="6"/>
    <m/>
    <m/>
    <m/>
    <x v="0"/>
    <x v="9"/>
    <m/>
    <m/>
    <m/>
    <m/>
    <m/>
    <m/>
    <m/>
    <m/>
    <m/>
  </r>
  <r>
    <s v="ASM60-PKG-00236-04"/>
    <s v="PKG-00236-04"/>
    <s v="N"/>
    <s v="PIEKCHENG GOH"/>
    <s v="CAP,(A0) INNER,FRONT,1RU"/>
    <s v="PACKAGING"/>
    <s v="REFLEX PACKAGING (S) PTE LTD"/>
    <s v="REFLEX PACKAGING (S) PTE LTD"/>
    <s v="PKG-00236-04"/>
    <n v="3"/>
    <n v="3000"/>
    <n v="-60305"/>
    <m/>
    <s v="Delivery"/>
    <m/>
    <n v="0"/>
    <n v="27375"/>
    <n v="16110"/>
    <n v="27375"/>
    <n v="43485"/>
    <n v="63305"/>
    <n v="23703"/>
    <n v="0"/>
    <n v="-87008"/>
    <s v="Cannot cover demand"/>
    <n v="1.02"/>
    <m/>
    <n v="-1.02"/>
    <m/>
    <m/>
    <m/>
    <x v="1057"/>
    <s v="ReFlex Pennag $1.02000 (100%)"/>
    <n v="3000"/>
    <n v="6"/>
    <m/>
    <m/>
    <m/>
    <x v="0"/>
    <x v="9"/>
    <m/>
    <m/>
    <m/>
    <m/>
    <m/>
    <m/>
    <m/>
    <m/>
    <m/>
  </r>
  <r>
    <s v="ASM60-PKG-00246-03"/>
    <s v="PKG-00246-03"/>
    <s v="N"/>
    <s v="PIEKCHENG GOH"/>
    <s v="PKG FOLDER,(A0) CORR,LINE CARD,SEQUOIA"/>
    <s v="PACKAGING"/>
    <s v="REFLEX PACKAGING (S) PTE LTD"/>
    <s v="REFLEX PACKAGING (S) PTE LTD"/>
    <s v="PKG-00246-03"/>
    <n v="2"/>
    <n v="2500"/>
    <n v="2372"/>
    <m/>
    <s v="Delivery"/>
    <m/>
    <n v="0"/>
    <n v="0"/>
    <n v="2220"/>
    <n v="0"/>
    <n v="2220"/>
    <n v="128"/>
    <n v="88"/>
    <n v="0"/>
    <n v="-216"/>
    <s v="Cannot cover demand"/>
    <n v="1.2"/>
    <m/>
    <n v="-1.2"/>
    <m/>
    <m/>
    <m/>
    <x v="1092"/>
    <s v="Reflex $1.20000 (100%)"/>
    <n v="2000"/>
    <n v="4"/>
    <m/>
    <m/>
    <m/>
    <x v="0"/>
    <x v="9"/>
    <m/>
    <m/>
    <m/>
    <m/>
    <m/>
    <m/>
    <m/>
    <m/>
    <m/>
  </r>
  <r>
    <s v="ASM60-PKG-00247-02"/>
    <s v="PKG-00247-02"/>
    <s v="N"/>
    <s v="PIEKCHENG GOH"/>
    <s v="BOX,(A0) CORR,LINE CARD 5 PACK,SEQUOIA"/>
    <s v="PACKAGING"/>
    <s v="REFLEX PACKAGING (S) PTE LTD"/>
    <s v="REFLEX PACKAGING (S) PTE LTD"/>
    <s v="PKG-00247-02"/>
    <n v="3"/>
    <n v="200"/>
    <n v="170"/>
    <m/>
    <s v="Delivery"/>
    <m/>
    <n v="0"/>
    <n v="0"/>
    <n v="130"/>
    <n v="0"/>
    <n v="130"/>
    <n v="30"/>
    <n v="20"/>
    <n v="0"/>
    <n v="-50"/>
    <s v="Cannot cover demand"/>
    <n v="4.3600000000000003"/>
    <m/>
    <n v="-4.3600000000000003"/>
    <m/>
    <m/>
    <m/>
    <x v="1099"/>
    <s v="Reflex $4.36000 (100%)"/>
    <n v="200"/>
    <n v="4"/>
    <m/>
    <m/>
    <m/>
    <x v="0"/>
    <x v="9"/>
    <m/>
    <m/>
    <m/>
    <m/>
    <m/>
    <m/>
    <m/>
    <m/>
    <m/>
  </r>
  <r>
    <s v="ASM60-PKG-00252-01"/>
    <s v="PKG-00252-01"/>
    <s v="N"/>
    <s v="PIEKCHENG GOH"/>
    <s v="SHIPPING BOX,(A1) CORR,PT REYES SCHOONE"/>
    <s v="PACKAGING"/>
    <s v="REFLEX PACKAGING (S) PTE LTD"/>
    <s v="REFLEX PACKAGING (S) PTE LTD"/>
    <s v="PKG-00252-01"/>
    <n v="3"/>
    <n v="500"/>
    <n v="-63"/>
    <m/>
    <s v="Delivery"/>
    <m/>
    <n v="0"/>
    <n v="0"/>
    <n v="1035"/>
    <n v="0"/>
    <n v="1035"/>
    <n v="563"/>
    <n v="489"/>
    <n v="0"/>
    <n v="-1052"/>
    <s v="Cannot cover demand"/>
    <n v="4.2"/>
    <m/>
    <n v="-4.2"/>
    <m/>
    <m/>
    <m/>
    <x v="1100"/>
    <s v="REFLEX PACKAGING PTE LTD $4.20000 (100%)"/>
    <n v="500"/>
    <n v="4"/>
    <m/>
    <m/>
    <m/>
    <x v="0"/>
    <x v="9"/>
    <m/>
    <m/>
    <m/>
    <m/>
    <m/>
    <m/>
    <m/>
    <m/>
    <m/>
  </r>
  <r>
    <s v="ASM60-PKG-00254-02"/>
    <s v="PKG-00254-02"/>
    <s v="N"/>
    <s v="PIEKCHENG GOH"/>
    <s v="BAG,MBB,23''X35''X4MIL"/>
    <s v="PACKAGING"/>
    <s v="REFLEX PACKAGING (S) PTE LTD"/>
    <s v="REFLEX PACKAGING (S) PTE LTD"/>
    <s v="PKG-00254-02"/>
    <n v="3"/>
    <n v="1000"/>
    <n v="-7830"/>
    <m/>
    <s v="Delivery"/>
    <m/>
    <n v="1500"/>
    <n v="0"/>
    <n v="2000"/>
    <n v="1500"/>
    <n v="3500"/>
    <n v="8830"/>
    <n v="4243"/>
    <n v="0"/>
    <n v="-11573"/>
    <s v="Cannot cover demand"/>
    <n v="1.91"/>
    <m/>
    <n v="-1.91"/>
    <m/>
    <m/>
    <m/>
    <x v="1101"/>
    <s v="REFLEX PACKAGING PTE LTD $1.91000 (100%)"/>
    <n v="3000"/>
    <n v="4"/>
    <m/>
    <m/>
    <m/>
    <x v="0"/>
    <x v="9"/>
    <m/>
    <m/>
    <m/>
    <m/>
    <m/>
    <m/>
    <m/>
    <m/>
    <m/>
  </r>
  <r>
    <s v="ASM60-PKG-00254-03"/>
    <s v="PKG-00254-03"/>
    <s v="N"/>
    <s v="PIEKCHENG GOH"/>
    <s v="BAG,(A0) 23.5X35&quot;, 4 MIL, ESD, OPEN END"/>
    <s v="PACKAGING"/>
    <s v="REFLEX PACKAGING (S) PTE LTD"/>
    <s v="REFLEX PACKAGING (S) PTE LTD"/>
    <s v="PKG-00254-03"/>
    <n v="3"/>
    <n v="1000"/>
    <n v="-1241"/>
    <m/>
    <s v="Delivery"/>
    <m/>
    <n v="0"/>
    <n v="1000"/>
    <n v="0"/>
    <n v="1000"/>
    <n v="1000"/>
    <n v="2241"/>
    <n v="1896"/>
    <n v="0"/>
    <n v="-4137"/>
    <s v="Cannot cover demand"/>
    <n v="2.2599999999999998"/>
    <m/>
    <n v="-2.2599999999999998"/>
    <m/>
    <m/>
    <m/>
    <x v="549"/>
    <s v="REFLEX $2.26000 (100%)"/>
    <n v="1000"/>
    <n v="4"/>
    <m/>
    <m/>
    <m/>
    <x v="0"/>
    <x v="9"/>
    <m/>
    <m/>
    <m/>
    <m/>
    <m/>
    <m/>
    <m/>
    <m/>
    <m/>
  </r>
  <r>
    <s v="ASM60-PKG-00256-03"/>
    <s v="PKG-00256-03"/>
    <s v="N"/>
    <s v="PIEKCHENG GOH"/>
    <s v="BAG,(B0) FLAT,A/S,1-2 MIL,22X35"/>
    <s v="PACKAGING"/>
    <s v="Stephen Gould Paper Co., Inc."/>
    <s v="Stephen Gould Paper Co., Inc."/>
    <s v="PKG-00256-03"/>
    <n v="8"/>
    <n v="2000"/>
    <n v="-2163"/>
    <m/>
    <s v="Delivery"/>
    <m/>
    <n v="2500"/>
    <n v="0"/>
    <n v="0"/>
    <n v="2500"/>
    <n v="2500"/>
    <n v="4163"/>
    <n v="2618"/>
    <n v="0"/>
    <n v="-4281"/>
    <s v="Cannot cover demand"/>
    <n v="0.63700000000000001"/>
    <m/>
    <n v="-0.63700000000000001"/>
    <m/>
    <m/>
    <m/>
    <x v="1102"/>
    <s v="REFLEX PACKAGING PTE LTD $0.63700 (100%)"/>
    <n v="2500"/>
    <n v="4"/>
    <m/>
    <m/>
    <m/>
    <x v="0"/>
    <x v="9"/>
    <m/>
    <m/>
    <m/>
    <m/>
    <m/>
    <m/>
    <m/>
    <m/>
    <m/>
  </r>
  <r>
    <s v="ASM60-PKG-00257-01"/>
    <s v="PKG-00257-01"/>
    <s v="N"/>
    <s v="PIEKCHENG GOH"/>
    <s v="CUSHION,(A0) PT REYES REFLEX EDGE RAIL"/>
    <s v="PACKAGING"/>
    <s v="REFLEX PACKAGING (S) PTE LTD"/>
    <s v="REFLEX PACKAGING (S) PTE LTD"/>
    <s v="PKG-00257-01"/>
    <n v="3"/>
    <n v="4000"/>
    <n v="1748"/>
    <m/>
    <s v="Delivery"/>
    <m/>
    <n v="0"/>
    <n v="0"/>
    <n v="2055"/>
    <n v="0"/>
    <n v="2055"/>
    <n v="2252"/>
    <n v="1956"/>
    <n v="0"/>
    <n v="-4208"/>
    <s v="Cannot cover demand"/>
    <n v="2.06"/>
    <m/>
    <n v="-2.06"/>
    <m/>
    <m/>
    <m/>
    <x v="1103"/>
    <s v="REFLEX PACKAGING PTE LTD $2.06000 (100%)"/>
    <n v="4000"/>
    <n v="4"/>
    <m/>
    <m/>
    <m/>
    <x v="0"/>
    <x v="9"/>
    <m/>
    <m/>
    <m/>
    <m/>
    <m/>
    <m/>
    <m/>
    <m/>
    <m/>
  </r>
  <r>
    <s v="ASM60-PKG-00259-02"/>
    <s v="PKG-00259-02"/>
    <s v="N"/>
    <s v="PIEKCHENG GOH"/>
    <s v="CAP,(A1) PT REYES REFLEX INNER FRONT,2RU"/>
    <s v="PACKAGING"/>
    <s v="REFLEX PACKAGING (S) PTE LTD"/>
    <s v="REFLEX PACKAGING (S) PTE LTD"/>
    <s v="PKG-00259-02"/>
    <n v="3"/>
    <n v="1000"/>
    <n v="69"/>
    <m/>
    <s v="Delivery"/>
    <m/>
    <n v="0"/>
    <n v="1000"/>
    <n v="160"/>
    <n v="1000"/>
    <n v="1160"/>
    <n v="931"/>
    <n v="399"/>
    <n v="0"/>
    <n v="-1330"/>
    <s v="Cannot cover demand"/>
    <n v="1.36"/>
    <m/>
    <n v="-1.36"/>
    <m/>
    <m/>
    <m/>
    <x v="1104"/>
    <s v="REFLEX PACKAGING PTE LTD $1.36000 (100%)"/>
    <n v="1000"/>
    <n v="4"/>
    <m/>
    <m/>
    <m/>
    <x v="0"/>
    <x v="9"/>
    <m/>
    <m/>
    <m/>
    <m/>
    <m/>
    <m/>
    <m/>
    <m/>
    <m/>
  </r>
  <r>
    <s v="ASM60-PKG-00276-02"/>
    <s v="PKG-00276-02"/>
    <s v="N"/>
    <s v="PIEKCHENG GOH"/>
    <s v="BAG,(A2) VCI ANTI-CORRISION VPCI-125"/>
    <s v="PACKAGING"/>
    <s v="Stephen Gould Paper Co., Inc."/>
    <s v="Stephen Gould Paper Co., Inc."/>
    <s v="PKG-00276-02"/>
    <n v="8"/>
    <n v="1500"/>
    <n v="-1343"/>
    <m/>
    <s v="Delivery"/>
    <m/>
    <n v="3180"/>
    <n v="1500"/>
    <n v="0"/>
    <n v="4680"/>
    <n v="4680"/>
    <n v="2843"/>
    <n v="1692"/>
    <n v="0"/>
    <n v="-1355"/>
    <s v="Cannot cover demand"/>
    <n v="2.79"/>
    <m/>
    <n v="-2.79"/>
    <m/>
    <m/>
    <m/>
    <x v="1105"/>
    <s v="Reflex  $2.79000 (100%)"/>
    <n v="1600"/>
    <n v="4"/>
    <m/>
    <m/>
    <m/>
    <x v="0"/>
    <x v="9"/>
    <m/>
    <m/>
    <m/>
    <m/>
    <m/>
    <m/>
    <m/>
    <m/>
    <m/>
  </r>
  <r>
    <s v="ASM60-PKG-00284-01"/>
    <s v="PKG-00284-01"/>
    <s v="N"/>
    <s v="PIEKCHENG GOH"/>
    <s v="PALLET CORR TRAY,(A1) SCHOONER/DRAK"/>
    <s v="PACKAGING"/>
    <s v="REFLEX PACKAGING (S) PTE LTD"/>
    <s v="REFLEX PACKAGING (S) PTE LTD"/>
    <s v="PKG-00284-01"/>
    <n v="3"/>
    <n v="200"/>
    <n v="66"/>
    <m/>
    <s v="Delivery"/>
    <m/>
    <n v="0"/>
    <n v="0"/>
    <n v="107"/>
    <n v="0"/>
    <n v="107"/>
    <n v="134"/>
    <n v="99"/>
    <n v="0"/>
    <n v="-233"/>
    <s v="Cannot cover demand"/>
    <n v="2.44"/>
    <m/>
    <n v="-2.44"/>
    <m/>
    <m/>
    <m/>
    <x v="1106"/>
    <s v="REFLEX PACKAGING PTE LTD $2.44000 (100%)"/>
    <n v="200"/>
    <n v="4"/>
    <m/>
    <m/>
    <m/>
    <x v="0"/>
    <x v="9"/>
    <m/>
    <m/>
    <m/>
    <m/>
    <m/>
    <m/>
    <m/>
    <m/>
    <m/>
  </r>
  <r>
    <s v="ASM60-PKG-00285-01"/>
    <s v="PKG-00285-01"/>
    <s v="N"/>
    <s v="PIEKCHENG GOH"/>
    <s v="PALLET CORR SLEEVE,(A2) SCHOONER/DR"/>
    <s v="PACKAGING"/>
    <s v="REFLEX PACKAGING (S) PTE LTD"/>
    <s v="REFLEX PACKAGING (S) PTE LTD"/>
    <s v="PKG-00285-01"/>
    <n v="3"/>
    <n v="250"/>
    <n v="162"/>
    <m/>
    <s v="Delivery"/>
    <m/>
    <n v="0"/>
    <n v="0"/>
    <n v="145"/>
    <n v="0"/>
    <n v="145"/>
    <n v="88"/>
    <n v="57"/>
    <n v="0"/>
    <n v="-145"/>
    <s v="Cannot cover demand"/>
    <n v="9.44"/>
    <m/>
    <n v="-9.44"/>
    <m/>
    <m/>
    <m/>
    <x v="1107"/>
    <s v="REFLEX PACKAGING PTE LTD $9.44000 (100%)"/>
    <n v="250"/>
    <n v="4"/>
    <m/>
    <m/>
    <m/>
    <x v="0"/>
    <x v="9"/>
    <m/>
    <m/>
    <m/>
    <m/>
    <m/>
    <m/>
    <m/>
    <m/>
    <m/>
  </r>
  <r>
    <s v="ASM60-PKG-00286-01"/>
    <s v="PKG-00286-01"/>
    <s v="N"/>
    <s v="Shanise Cheng"/>
    <s v="SHIPPING PALLET SCHOONER/DRAKE"/>
    <s v="PACKAGING"/>
    <s v="FAGERDALA MALAYSIA SDN BHD"/>
    <s v="FAGERDALA MALAYSIA SDN BHD"/>
    <s v="PKG-00286-01"/>
    <n v="3"/>
    <n v="30"/>
    <n v="-58"/>
    <m/>
    <s v="Delivery"/>
    <m/>
    <n v="0"/>
    <n v="0"/>
    <n v="50"/>
    <n v="0"/>
    <n v="50"/>
    <n v="88"/>
    <n v="57"/>
    <n v="0"/>
    <n v="-145"/>
    <s v="Cannot cover demand"/>
    <n v="16.97"/>
    <m/>
    <n v="-16.97"/>
    <m/>
    <m/>
    <m/>
    <x v="1108"/>
    <s v="FAGERDALA MALAYSIA SDN BHD $16.97000 (100%)"/>
    <n v="30"/>
    <n v="4"/>
    <m/>
    <m/>
    <m/>
    <x v="0"/>
    <x v="9"/>
    <m/>
    <m/>
    <m/>
    <m/>
    <m/>
    <m/>
    <m/>
    <m/>
    <m/>
  </r>
  <r>
    <s v="ASM60-PKG-00287-02"/>
    <s v="PKG-00287-02"/>
    <s v="N"/>
    <s v="PIEKCHENG GOH"/>
    <s v="PALLET CORRUGATED TRAY,(A1) OLEMA"/>
    <s v="PACKAGING"/>
    <s v="REFLEX PACKAGING (S) PTE LTD"/>
    <s v="REFLEX PACKAGING (S) PTE LTD"/>
    <s v="PKG-00287-02"/>
    <n v="3"/>
    <n v="200"/>
    <n v="192"/>
    <m/>
    <s v="Delivery"/>
    <m/>
    <n v="0"/>
    <n v="0"/>
    <n v="168"/>
    <n v="0"/>
    <n v="168"/>
    <n v="8"/>
    <n v="0"/>
    <n v="0"/>
    <n v="-8"/>
    <s v="Cannot cover demand"/>
    <n v="2.64"/>
    <m/>
    <n v="-2.64"/>
    <m/>
    <m/>
    <m/>
    <x v="1109"/>
    <s v="REFLEX PACKAGING PTE LTD $2.64000 (100%)"/>
    <n v="200"/>
    <n v="4"/>
    <m/>
    <m/>
    <m/>
    <x v="0"/>
    <x v="9"/>
    <m/>
    <m/>
    <m/>
    <m/>
    <m/>
    <m/>
    <m/>
    <m/>
    <m/>
  </r>
  <r>
    <s v="ASM60-PKG-00288-02"/>
    <s v="PKG-00288-02"/>
    <s v="N"/>
    <s v="PIEKCHENG GOH"/>
    <s v="PALLET CORRUGATED SLEEVE,(A2) OLEMA"/>
    <s v="PACKAGING"/>
    <s v="REFLEX PACKAGING (S) PTE LTD"/>
    <s v="REFLEX PACKAGING (S) PTE LTD"/>
    <s v="PKG-00288-02"/>
    <n v="3"/>
    <n v="50"/>
    <n v="50"/>
    <m/>
    <s v="Delivery"/>
    <m/>
    <n v="0"/>
    <n v="0"/>
    <n v="37"/>
    <n v="0"/>
    <n v="37"/>
    <n v="0"/>
    <n v="0"/>
    <n v="0"/>
    <n v="0"/>
    <s v="No demand"/>
    <n v="7.95"/>
    <m/>
    <n v="-7.95"/>
    <m/>
    <m/>
    <m/>
    <x v="1110"/>
    <s v="REFLEX PACKAGING PTE LTD $7.95000 (100%)"/>
    <n v="250"/>
    <n v="4"/>
    <m/>
    <m/>
    <m/>
    <x v="0"/>
    <x v="9"/>
    <m/>
    <m/>
    <m/>
    <m/>
    <m/>
    <m/>
    <m/>
    <m/>
    <m/>
  </r>
  <r>
    <s v="ASM60-PKG-00292-01"/>
    <s v="PKG-00292-01"/>
    <s v="N"/>
    <s v="PIEKCHENG GOH"/>
    <s v="BAG, 24 X 30&quot;, 4 MIL, ESD, OPEN END, FLA"/>
    <s v="PACKAGING"/>
    <m/>
    <m/>
    <m/>
    <m/>
    <m/>
    <n v="-80"/>
    <m/>
    <s v="Delivery"/>
    <s v="new part"/>
    <n v="0"/>
    <n v="0"/>
    <n v="0"/>
    <n v="0"/>
    <n v="0"/>
    <n v="80"/>
    <n v="0"/>
    <n v="0"/>
    <n v="-80"/>
    <s v="Cannot cover demand"/>
    <n v="0.70299999999999996"/>
    <m/>
    <n v="-0.70299999999999996"/>
    <m/>
    <m/>
    <m/>
    <x v="1111"/>
    <s v="REFLEX PACKAGING $0.70300 (100%)"/>
    <n v="3000"/>
    <n v="4"/>
    <m/>
    <m/>
    <m/>
    <x v="0"/>
    <x v="9"/>
    <m/>
    <m/>
    <m/>
    <m/>
    <m/>
    <m/>
    <m/>
    <m/>
    <m/>
  </r>
  <r>
    <s v="ASM60-PKG-00297-01"/>
    <s v="PKG-00297-01"/>
    <s v="N"/>
    <s v="PIEKCHENG GOH"/>
    <s v="BOX,(A0) CORRUGATED,4 PACKS, OAK"/>
    <s v="PACKAGING"/>
    <s v="REFLEX PACKAGING (S) PTE LTD"/>
    <s v="REFLEX PACKAGING (S) PTE LTD"/>
    <s v="PKG-00297-01"/>
    <n v="2"/>
    <n v="200"/>
    <n v="191"/>
    <m/>
    <s v="Delivery"/>
    <m/>
    <n v="0"/>
    <n v="0"/>
    <n v="80"/>
    <n v="0"/>
    <n v="80"/>
    <n v="9"/>
    <n v="16"/>
    <n v="0"/>
    <n v="-25"/>
    <s v="Cannot cover demand"/>
    <n v="2.68"/>
    <m/>
    <n v="-2.68"/>
    <m/>
    <m/>
    <m/>
    <x v="1112"/>
    <s v="REFLEX PACKAGING PTE LTD $2.68000 (100%)"/>
    <n v="200"/>
    <n v="2"/>
    <m/>
    <m/>
    <m/>
    <x v="0"/>
    <x v="9"/>
    <m/>
    <m/>
    <m/>
    <m/>
    <m/>
    <m/>
    <m/>
    <m/>
    <m/>
  </r>
  <r>
    <s v="ASM60-PKG-00299-01"/>
    <s v="PKG-00299-01"/>
    <s v="N"/>
    <s v="PIEKCHENG GOH"/>
    <s v="BOX,(B0) RSC 6 PACK,8 SLOT,RIBBON"/>
    <s v="PACKAGING"/>
    <s v="REFLEX PACKAGING (S) PTE LTD"/>
    <s v="REFLEX PACKAGING (S) PTE LTD"/>
    <s v="PKG-00299-01"/>
    <n v="3"/>
    <n v="400"/>
    <n v="-603"/>
    <m/>
    <s v="Delivery"/>
    <m/>
    <n v="0"/>
    <n v="751"/>
    <n v="178"/>
    <n v="751"/>
    <n v="929"/>
    <n v="1003"/>
    <n v="770"/>
    <n v="0"/>
    <n v="-1773"/>
    <s v="Cannot cover demand"/>
    <n v="4.26"/>
    <m/>
    <n v="-4.26"/>
    <m/>
    <m/>
    <m/>
    <x v="720"/>
    <s v="REFLEX PACKAGING PTE LTD $4.26000 (100%)"/>
    <n v="400"/>
    <n v="4"/>
    <m/>
    <m/>
    <m/>
    <x v="0"/>
    <x v="9"/>
    <m/>
    <m/>
    <m/>
    <m/>
    <m/>
    <m/>
    <m/>
    <m/>
    <m/>
  </r>
  <r>
    <s v="ASM60-PKG-00351-01"/>
    <s v="PKG-00351-01"/>
    <s v="N"/>
    <s v="PIEKCHENG GOH"/>
    <s v="CUSHION,(A0) CNR CAP,FRONT,4PK PONDEROSA"/>
    <s v="PACKAGING"/>
    <s v="REFLEX PACKAGING (S) PTE LTD"/>
    <s v="REFLEX PACKAGING (S) PTE LTD"/>
    <s v="PKG-00351-01"/>
    <n v="3"/>
    <n v="1000"/>
    <n v="999"/>
    <m/>
    <s v="Delivery"/>
    <m/>
    <n v="0"/>
    <n v="0"/>
    <n v="75"/>
    <n v="0"/>
    <n v="75"/>
    <n v="1"/>
    <n v="0"/>
    <n v="0"/>
    <n v="-1"/>
    <s v="Cannot cover demand"/>
    <n v="2.8"/>
    <m/>
    <n v="-2.8"/>
    <m/>
    <m/>
    <m/>
    <x v="1113"/>
    <s v="REFLEX PACKAGING PTE LTD $2.27000 (100%)"/>
    <n v="1000"/>
    <n v="4"/>
    <m/>
    <m/>
    <m/>
    <x v="0"/>
    <x v="9"/>
    <m/>
    <m/>
    <m/>
    <m/>
    <m/>
    <m/>
    <m/>
    <m/>
    <m/>
  </r>
  <r>
    <s v="ASM60-PKG-00352-01"/>
    <s v="PKG-00352-01"/>
    <s v="N"/>
    <s v="PIEKCHENG GOH"/>
    <s v="BOX,RSC,CORRUGATED,4PACK FM,8SLOT"/>
    <s v="PACKAGING"/>
    <s v="REFLEX PACKAGING (S) PTE LTD"/>
    <s v="REFLEX PACKAGING (S) PTE LTD"/>
    <s v="PKG-00352-01"/>
    <n v="3"/>
    <n v="20"/>
    <n v="19"/>
    <m/>
    <s v="Delivery"/>
    <m/>
    <n v="0"/>
    <n v="0"/>
    <n v="20"/>
    <n v="0"/>
    <n v="20"/>
    <n v="1"/>
    <n v="0"/>
    <n v="0"/>
    <n v="-1"/>
    <s v="Cannot cover demand"/>
    <n v="5.19"/>
    <m/>
    <n v="-5.19"/>
    <m/>
    <m/>
    <m/>
    <x v="1114"/>
    <s v="REFLEX PACKAGING INC $4.25000 (100%)"/>
    <n v="250"/>
    <n v="4"/>
    <m/>
    <m/>
    <m/>
    <x v="0"/>
    <x v="9"/>
    <m/>
    <m/>
    <m/>
    <m/>
    <m/>
    <m/>
    <m/>
    <m/>
    <m/>
  </r>
  <r>
    <s v="ASM60-PKG-00353-01"/>
    <s v="PKG-00353-01"/>
    <s v="N"/>
    <s v="PIEKCHENG GOH"/>
    <s v="BOX,(A0) RSC,CORRUGATED,4PACK FM,4SLOT"/>
    <s v="PACKAGING"/>
    <s v="REFLEX PACKAGING (S) PTE LTD"/>
    <s v="REFLEX PACKAGING (S) PTE LTD"/>
    <s v="PKG-00353-01"/>
    <n v="3"/>
    <n v="100"/>
    <n v="100"/>
    <m/>
    <s v="Delivery"/>
    <m/>
    <n v="0"/>
    <n v="0"/>
    <n v="110"/>
    <n v="0"/>
    <n v="110"/>
    <n v="0"/>
    <n v="0"/>
    <n v="0"/>
    <n v="0"/>
    <s v="No demand"/>
    <n v="5.08"/>
    <m/>
    <n v="-5.08"/>
    <m/>
    <m/>
    <m/>
    <x v="63"/>
    <s v="REFLEX PACKAGING  $3.25000 (100%)"/>
    <n v="250"/>
    <n v="4"/>
    <m/>
    <m/>
    <m/>
    <x v="0"/>
    <x v="9"/>
    <m/>
    <m/>
    <m/>
    <m/>
    <m/>
    <m/>
    <m/>
    <m/>
    <m/>
  </r>
  <r>
    <s v="ASM60-PKG-00389-01"/>
    <s v="PKG-00389-01"/>
    <s v="N"/>
    <s v="PIEKCHENG GOH"/>
    <s v="BOX,(B0)6PACK,HORSETAIL,FM,4SLOT,MODULAR"/>
    <s v="PACKAGING"/>
    <s v="REFLEX PACKAGING (S) PTE LTD"/>
    <s v="REFLEX PACKAGING (S) PTE LTD"/>
    <s v="PKG-00389-01"/>
    <n v="3"/>
    <n v="250"/>
    <n v="102"/>
    <m/>
    <s v="Delivery"/>
    <m/>
    <n v="0"/>
    <n v="10"/>
    <n v="264"/>
    <n v="10"/>
    <n v="274"/>
    <n v="148"/>
    <n v="119"/>
    <n v="0"/>
    <n v="-267"/>
    <s v="Cannot cover demand"/>
    <n v="2.64"/>
    <m/>
    <n v="-2.64"/>
    <m/>
    <m/>
    <m/>
    <x v="1109"/>
    <s v="REFLEX PACKAGING PTE LTD $2.64000 (100%)"/>
    <n v="250"/>
    <n v="4"/>
    <m/>
    <m/>
    <m/>
    <x v="0"/>
    <x v="9"/>
    <m/>
    <m/>
    <m/>
    <m/>
    <m/>
    <m/>
    <m/>
    <m/>
    <m/>
  </r>
  <r>
    <s v="ASM60-PKG-00393-01"/>
    <s v="PKG-00393-01"/>
    <s v="N"/>
    <s v="PIEKCHENG GOH"/>
    <s v="CUSHION,(A0) CNR CAP,REAR,4PK,FM,SEQUOIA"/>
    <s v="PACKAGING"/>
    <s v="REFLEX PACKAGING (S) PTE LTD"/>
    <s v="REFLEX PACKAGING (S) PTE LTD"/>
    <s v="PKG-00393-01"/>
    <n v="3"/>
    <n v="1000"/>
    <n v="999"/>
    <m/>
    <s v="Delivery"/>
    <m/>
    <n v="0"/>
    <n v="0"/>
    <n v="118"/>
    <n v="0"/>
    <n v="118"/>
    <n v="1"/>
    <n v="0"/>
    <n v="0"/>
    <n v="-1"/>
    <s v="Cannot cover demand"/>
    <n v="2.8"/>
    <m/>
    <n v="-2.8"/>
    <m/>
    <m/>
    <m/>
    <x v="1113"/>
    <s v="REFLEX  $2.27000 (100%)"/>
    <n v="1000"/>
    <n v="4"/>
    <m/>
    <m/>
    <m/>
    <x v="0"/>
    <x v="9"/>
    <m/>
    <m/>
    <m/>
    <m/>
    <m/>
    <m/>
    <m/>
    <m/>
    <m/>
  </r>
  <r>
    <s v="ASM60-PKG-00395"/>
    <s v="PKG-00395"/>
    <s v="N"/>
    <s v="PIEKCHENG GOH"/>
    <s v="BAG,(B0) 9X12&quot;,ZL,CLEAR,2MIL"/>
    <s v="PACKAGING"/>
    <s v="REFLEX PACKAGING (S) PTE LTD"/>
    <s v="REFLEX PACKAGING (S) PTE LTD"/>
    <s v="PKG-00395"/>
    <n v="3"/>
    <n v="6000"/>
    <n v="-5189"/>
    <m/>
    <s v="Delivery"/>
    <m/>
    <n v="4500"/>
    <n v="0"/>
    <n v="8000"/>
    <n v="4500"/>
    <n v="12500"/>
    <n v="11189"/>
    <n v="8816"/>
    <n v="0"/>
    <n v="-15505"/>
    <s v="Cannot cover demand"/>
    <n v="9.7000000000000003E-2"/>
    <m/>
    <n v="-9.7000000000000003E-2"/>
    <m/>
    <m/>
    <m/>
    <x v="1115"/>
    <s v="REFLEX PACKAGING PTE LTD $0.09700 (100%)"/>
    <n v="6000"/>
    <n v="4"/>
    <m/>
    <m/>
    <m/>
    <x v="0"/>
    <x v="9"/>
    <m/>
    <m/>
    <m/>
    <m/>
    <m/>
    <m/>
    <m/>
    <m/>
    <m/>
  </r>
  <r>
    <s v="ASM60-PKG-00403-01"/>
    <s v="PKG-00403-01"/>
    <s v="N"/>
    <s v="PIEKCHENG GOH"/>
    <s v="BOX,(A0) OUTER,JENNER"/>
    <s v="PACKAGING"/>
    <s v="REFLEX PACKAGING (S) PTE LTD"/>
    <s v="REFLEX PACKAGING (S) PTE LTD"/>
    <s v="PKG-00403-01"/>
    <n v="3"/>
    <n v="500"/>
    <n v="-2172"/>
    <m/>
    <s v="Delivery"/>
    <m/>
    <n v="0"/>
    <n v="440"/>
    <n v="3025"/>
    <n v="440"/>
    <n v="3465"/>
    <n v="2672"/>
    <n v="1756"/>
    <n v="0"/>
    <n v="-4428"/>
    <s v="Cannot cover demand"/>
    <n v="4.54"/>
    <m/>
    <n v="-4.54"/>
    <m/>
    <m/>
    <m/>
    <x v="1116"/>
    <s v="REFLEX PACKAGING PTE LTD $4.54000 (100%)"/>
    <n v="500"/>
    <n v="4"/>
    <m/>
    <m/>
    <m/>
    <x v="0"/>
    <x v="9"/>
    <m/>
    <m/>
    <m/>
    <m/>
    <m/>
    <m/>
    <m/>
    <m/>
    <m/>
  </r>
  <r>
    <s v="ASM60-PKG-00407-01"/>
    <s v="PKG-00407-01"/>
    <s v="N"/>
    <s v="PIEKCHENG GOH"/>
    <s v="FOAM,(B1) CUSHION FRONT BODEGA INNER ON"/>
    <s v="PACKAGING"/>
    <s v="REFLEX PACKAGING (S) PTE LTD"/>
    <s v="REFLEX PACKAGING (S) PTE LTD"/>
    <s v="PKG-00407-01"/>
    <n v="3"/>
    <n v="1000"/>
    <n v="-1135"/>
    <m/>
    <s v="Delivery"/>
    <m/>
    <n v="0"/>
    <n v="240"/>
    <n v="3400"/>
    <n v="240"/>
    <n v="3640"/>
    <n v="2135"/>
    <n v="1466"/>
    <n v="0"/>
    <n v="-3601"/>
    <s v="Cannot cover demand"/>
    <n v="1.34"/>
    <m/>
    <n v="-1.34"/>
    <m/>
    <m/>
    <m/>
    <x v="1117"/>
    <s v="REFLEX PACKAGING PTE LTD $1.34000 (100%)"/>
    <n v="1000"/>
    <n v="4"/>
    <m/>
    <m/>
    <m/>
    <x v="0"/>
    <x v="9"/>
    <m/>
    <m/>
    <m/>
    <m/>
    <m/>
    <m/>
    <m/>
    <m/>
    <m/>
  </r>
  <r>
    <s v="ASM60-PKG-00415-01"/>
    <s v="PKG-00415-01"/>
    <s v="N"/>
    <s v="PIEKCHENG GOH"/>
    <s v="BAG,(A0) VCI 24&quot;X20&quot;X2MIL, INNER FLAT"/>
    <s v="PACKAGING"/>
    <s v="Stephen Gould Paper Co., Inc."/>
    <s v="Stephen Gould Paper Co., Inc."/>
    <s v="PKG-00415-01"/>
    <n v="8"/>
    <n v="8000"/>
    <n v="1385"/>
    <m/>
    <s v="Delivery"/>
    <m/>
    <n v="3000"/>
    <n v="8000"/>
    <n v="0"/>
    <n v="11000"/>
    <n v="11000"/>
    <n v="6615"/>
    <n v="4943"/>
    <n v="0"/>
    <n v="-8558"/>
    <s v="Cannot cover demand"/>
    <n v="0.20499999999999999"/>
    <m/>
    <n v="-0.20499999999999999"/>
    <m/>
    <m/>
    <m/>
    <x v="1118"/>
    <s v="REFLEX PACKAGING PTE LTD $0.20500 (100%)"/>
    <n v="5000"/>
    <n v="4"/>
    <m/>
    <m/>
    <m/>
    <x v="0"/>
    <x v="9"/>
    <m/>
    <m/>
    <m/>
    <m/>
    <m/>
    <m/>
    <m/>
    <m/>
    <m/>
  </r>
  <r>
    <s v="ASM60-PKG-00420-01"/>
    <s v="PKG-00420-01"/>
    <s v="N"/>
    <s v="PIEKCHENG GOH"/>
    <s v="BAG,(A1) 13.5&quot;X24&quot;,MBB,MENDOCINO"/>
    <s v="PACKAGING"/>
    <s v="REFLEX PACKAGING (S) PTE LTD"/>
    <s v="REFLEX PACKAGING (S) PTE LTD"/>
    <s v="PKG-00420-01"/>
    <n v="2"/>
    <n v="1000"/>
    <n v="-3342"/>
    <m/>
    <s v="Delivery"/>
    <m/>
    <n v="500"/>
    <n v="2000"/>
    <n v="1000"/>
    <n v="2500"/>
    <n v="3500"/>
    <n v="4342"/>
    <n v="3946"/>
    <n v="0"/>
    <n v="-7788"/>
    <s v="Cannot cover demand"/>
    <n v="0.82099999999999995"/>
    <m/>
    <n v="-0.82099999999999995"/>
    <m/>
    <m/>
    <m/>
    <x v="1119"/>
    <s v="REFLEX PACKAGING PTE LTD $0.82100 (100%)"/>
    <n v="1000"/>
    <n v="2"/>
    <m/>
    <m/>
    <m/>
    <x v="0"/>
    <x v="9"/>
    <m/>
    <m/>
    <m/>
    <m/>
    <m/>
    <m/>
    <m/>
    <m/>
    <m/>
  </r>
  <r>
    <s v="ASM60-PKG-00422-01"/>
    <s v="PKG-00422-01"/>
    <s v="N"/>
    <s v="PIEKCHENG GOH"/>
    <s v="PAD,(A0) PLAIN TOP PLT COVER,MARIN W/ON"/>
    <s v="PACKAGING"/>
    <s v="REFLEX PACKAGING (S) PTE LTD"/>
    <s v="REFLEX PACKAGING (S) PTE LTD"/>
    <s v="PKG-00422-01"/>
    <n v="3"/>
    <n v="500"/>
    <n v="123"/>
    <m/>
    <s v="Delivery"/>
    <m/>
    <n v="0"/>
    <n v="0"/>
    <n v="504"/>
    <n v="0"/>
    <n v="504"/>
    <n v="377"/>
    <n v="245"/>
    <n v="0"/>
    <n v="-622"/>
    <s v="Cannot cover demand"/>
    <n v="1.55"/>
    <m/>
    <n v="-1.55"/>
    <m/>
    <m/>
    <m/>
    <x v="1120"/>
    <s v="REFLEX PACKAGING PTE LTD $2.52000 (100%) / REFLEX PACKAGING PTE LTD $1.55000 (0%)"/>
    <s v="100 / 500"/>
    <s v="4 / 4"/>
    <m/>
    <m/>
    <m/>
    <x v="0"/>
    <x v="9"/>
    <m/>
    <m/>
    <m/>
    <m/>
    <m/>
    <m/>
    <m/>
    <m/>
    <m/>
  </r>
  <r>
    <s v="ASM60-PKG-00425-01"/>
    <s v="PKG-00425-01"/>
    <s v="N"/>
    <s v="PIEKCHENG GOH"/>
    <s v="PAD,(A0) PLAIN TOP PLT COVER,4 PK BODEGA"/>
    <s v="PACKAGING"/>
    <s v="REFLEX PACKAGING (S) PTE LTD"/>
    <s v="REFLEX PACKAGING (S) PTE LTD"/>
    <s v="PKG-00425-01"/>
    <n v="3"/>
    <n v="500"/>
    <n v="-2497"/>
    <m/>
    <s v="Delivery"/>
    <m/>
    <n v="0"/>
    <n v="2379"/>
    <n v="768"/>
    <n v="2379"/>
    <n v="3147"/>
    <n v="2997"/>
    <n v="1030"/>
    <n v="0"/>
    <n v="-4027"/>
    <s v="Cannot cover demand"/>
    <n v="1.98"/>
    <m/>
    <n v="-1.98"/>
    <m/>
    <m/>
    <m/>
    <x v="1121"/>
    <s v="REFLEX PACKAGING PTE LTD $1.98000 (100%)"/>
    <n v="500"/>
    <n v="4"/>
    <m/>
    <m/>
    <m/>
    <x v="0"/>
    <x v="9"/>
    <m/>
    <m/>
    <m/>
    <m/>
    <m/>
    <m/>
    <m/>
    <m/>
    <m/>
  </r>
  <r>
    <s v="ASM60-PKG-00451-01"/>
    <s v="PKG-00451-01"/>
    <s v="N"/>
    <s v="PIEKCHENG GOH"/>
    <s v="CUSHION,(A0)CAP FRONT REAR,SGLE PK,MENDO"/>
    <s v="PACKAGING"/>
    <s v="REFLEX PACKAGING (S) PTE LTD"/>
    <s v="REFLEX PACKAGING (S) PTE LTD"/>
    <s v="PKG-00451-01"/>
    <n v="2"/>
    <n v="1000"/>
    <n v="-7684"/>
    <m/>
    <s v="Delivery"/>
    <m/>
    <n v="0"/>
    <n v="4680"/>
    <n v="7470"/>
    <n v="4680"/>
    <n v="12150"/>
    <n v="8684"/>
    <n v="7892"/>
    <n v="0"/>
    <n v="-16576"/>
    <s v="Cannot cover demand"/>
    <n v="1.6"/>
    <m/>
    <n v="-1.6"/>
    <m/>
    <m/>
    <m/>
    <x v="1122"/>
    <s v="REFLEX PACKAGING PTE LTD $1.60000 (100%)"/>
    <n v="1000"/>
    <n v="2"/>
    <m/>
    <m/>
    <m/>
    <x v="0"/>
    <x v="9"/>
    <m/>
    <m/>
    <m/>
    <m/>
    <m/>
    <m/>
    <m/>
    <m/>
    <m/>
  </r>
  <r>
    <s v="ASM60-PKG-00452-01"/>
    <s v="PKG-00452-01"/>
    <s v="N"/>
    <s v="PIEKCHENG GOH"/>
    <s v="TRAY,(A0)ACCY KIT,SINGLE PACK,MENDOCINO"/>
    <s v="PACKAGING"/>
    <s v="REFLEX PACKAGING (S) PTE LTD"/>
    <s v="REFLEX PACKAGING (S) PTE LTD"/>
    <s v="PKG-00452-01"/>
    <n v="2"/>
    <n v="5500"/>
    <n v="1158"/>
    <m/>
    <s v="Delivery"/>
    <m/>
    <n v="0"/>
    <n v="5500"/>
    <n v="3400"/>
    <n v="5500"/>
    <n v="8900"/>
    <n v="4342"/>
    <n v="3946"/>
    <n v="0"/>
    <n v="-8288"/>
    <s v="Cannot cover demand"/>
    <n v="0.42699999999999999"/>
    <m/>
    <n v="-0.42699999999999999"/>
    <m/>
    <m/>
    <m/>
    <x v="1123"/>
    <s v="REFLEX PACKAGING PTE LTD $0.42700 (100%)"/>
    <n v="5500"/>
    <n v="2"/>
    <m/>
    <m/>
    <m/>
    <x v="0"/>
    <x v="9"/>
    <m/>
    <m/>
    <m/>
    <m/>
    <m/>
    <m/>
    <m/>
    <m/>
    <m/>
  </r>
  <r>
    <s v="ASM60-PKG-00454-01"/>
    <s v="PKG-00454-01"/>
    <s v="N"/>
    <s v="PIEKCHENG GOH"/>
    <s v="BOX,(A0) SGLE PACK,FRONT/REAR CAP,MENDO"/>
    <s v="PACKAGING"/>
    <s v="REFLEX PACKAGING (S) PTE LTD"/>
    <s v="REFLEX PACKAGING (S) PTE LTD"/>
    <s v="PKG-00454-01"/>
    <n v="2"/>
    <n v="2000"/>
    <n v="-2342"/>
    <m/>
    <s v="Delivery"/>
    <m/>
    <n v="0"/>
    <n v="2174"/>
    <n v="1641"/>
    <n v="2174"/>
    <n v="3815"/>
    <n v="4342"/>
    <n v="3946"/>
    <n v="0"/>
    <n v="-8288"/>
    <s v="Cannot cover demand"/>
    <n v="2.08"/>
    <m/>
    <n v="-2.08"/>
    <m/>
    <m/>
    <m/>
    <x v="154"/>
    <s v="REFLEX PACKAGING PTE LTD $2.08000 (100%)"/>
    <n v="3000"/>
    <n v="2"/>
    <m/>
    <m/>
    <m/>
    <x v="0"/>
    <x v="9"/>
    <m/>
    <m/>
    <m/>
    <m/>
    <m/>
    <m/>
    <m/>
    <m/>
    <m/>
  </r>
  <r>
    <s v="ASM60-PKG-00459-01"/>
    <s v="PKG-00459-01"/>
    <s v="N"/>
    <s v="PIEKCHENG GOH"/>
    <s v="BOX,(A0) ACCY,KIT,1RU"/>
    <s v="PACKAGING"/>
    <s v="REFLEX PACKAGING (S) PTE LTD"/>
    <s v="REFLEX PACKAGING (S) PTE LTD"/>
    <s v="PKG-00459-01"/>
    <n v="3"/>
    <n v="500"/>
    <n v="-58918"/>
    <m/>
    <s v="Delivery"/>
    <m/>
    <n v="0"/>
    <n v="10000"/>
    <n v="28956"/>
    <n v="10000"/>
    <n v="38956"/>
    <n v="59418"/>
    <n v="20000"/>
    <n v="0"/>
    <n v="-79418"/>
    <s v="Cannot cover demand"/>
    <n v="0.73"/>
    <m/>
    <n v="-0.73"/>
    <m/>
    <m/>
    <m/>
    <x v="1124"/>
    <s v="REFLEX PACKAGING PTE LTD $0.73000 (100%)"/>
    <n v="15000"/>
    <n v="8"/>
    <m/>
    <m/>
    <m/>
    <x v="0"/>
    <x v="9"/>
    <m/>
    <m/>
    <m/>
    <m/>
    <m/>
    <m/>
    <m/>
    <m/>
    <m/>
  </r>
  <r>
    <s v="ASM60-PKG-00460-01"/>
    <s v="PKG-00460-01"/>
    <s v="N"/>
    <s v="PIEKCHENG GOH"/>
    <s v="BOX,(A1) OVERPACK,ACCY,KIT,JENNER"/>
    <s v="PACKAGING"/>
    <s v="REFLEX PACKAGING (S) PTE LTD"/>
    <s v="REFLEX PACKAGING (S) PTE LTD"/>
    <s v="PKG-00460-01"/>
    <n v="3"/>
    <n v="1000"/>
    <n v="-1672"/>
    <m/>
    <s v="Delivery"/>
    <m/>
    <n v="0"/>
    <n v="500"/>
    <n v="4130"/>
    <n v="500"/>
    <n v="4630"/>
    <n v="2672"/>
    <n v="1756"/>
    <n v="0"/>
    <n v="-4428"/>
    <s v="Cannot cover demand"/>
    <n v="1.1599999999999999"/>
    <m/>
    <n v="-1.1599999999999999"/>
    <m/>
    <m/>
    <m/>
    <x v="1125"/>
    <s v="REFLEX PACKAGING PTE LTD $1.16000 (100%)"/>
    <n v="500"/>
    <n v="4"/>
    <m/>
    <m/>
    <m/>
    <x v="0"/>
    <x v="9"/>
    <m/>
    <m/>
    <m/>
    <m/>
    <m/>
    <m/>
    <m/>
    <m/>
    <m/>
  </r>
  <r>
    <s v="ASM60-PKG-00465-01"/>
    <s v="PKG-00465-01"/>
    <s v="N"/>
    <s v="PIEKCHENG GOH"/>
    <s v="PAD,(A0)TOP,CORRUGATED,PALLET,5 PK,MENDO"/>
    <s v="PACKAGING"/>
    <s v="REFLEX PACKAGING (S) PTE LTD"/>
    <s v="REFLEX PACKAGING (S) PTE LTD"/>
    <s v="PKG-00465-01"/>
    <n v="2"/>
    <n v="1000"/>
    <n v="983"/>
    <m/>
    <s v="Delivery"/>
    <m/>
    <n v="0"/>
    <n v="0"/>
    <n v="990"/>
    <n v="0"/>
    <n v="990"/>
    <n v="17"/>
    <n v="10"/>
    <n v="0"/>
    <n v="-27"/>
    <s v="Cannot cover demand"/>
    <n v="1.85"/>
    <m/>
    <n v="-1.85"/>
    <m/>
    <m/>
    <m/>
    <x v="143"/>
    <s v="REFLEX PENANG $1.85000 (100%)"/>
    <n v="1000"/>
    <n v="4"/>
    <m/>
    <m/>
    <m/>
    <x v="0"/>
    <x v="9"/>
    <m/>
    <m/>
    <m/>
    <m/>
    <m/>
    <m/>
    <m/>
    <m/>
    <m/>
  </r>
  <r>
    <s v="ASM60-PKG-00467-01"/>
    <s v="PKG-00467-01"/>
    <s v="N"/>
    <s v="PIEKCHENG GOH"/>
    <s v="BOX,(B0)CORRUGATED,ACCY KIT,PT REYES"/>
    <s v="PACKAGING"/>
    <s v="REFLEX PACKAGING (S) PTE LTD"/>
    <s v="REFLEX PACKAGING (S) PTE LTD"/>
    <s v="PKG-00467-01"/>
    <n v="3"/>
    <n v="1000"/>
    <n v="-97"/>
    <m/>
    <s v="Delivery"/>
    <m/>
    <n v="0"/>
    <n v="0"/>
    <n v="1820"/>
    <n v="0"/>
    <n v="1820"/>
    <n v="1097"/>
    <n v="709"/>
    <n v="0"/>
    <n v="-1806"/>
    <s v="Cannot cover demand"/>
    <n v="1.43"/>
    <m/>
    <n v="-1.43"/>
    <m/>
    <m/>
    <m/>
    <x v="227"/>
    <s v="REFLEX PACKAGING PTE LTD $1.43000 (100%)"/>
    <n v="1000"/>
    <n v="4"/>
    <m/>
    <m/>
    <m/>
    <x v="0"/>
    <x v="9"/>
    <m/>
    <m/>
    <m/>
    <m/>
    <m/>
    <m/>
    <m/>
    <m/>
    <m/>
  </r>
  <r>
    <s v="ASM60-PKG-00522-01"/>
    <s v="PKG-00522-01"/>
    <s v="N"/>
    <s v="PIEKCHENG GOH"/>
    <s v="PACKAGING, 10 X 10 BAG, ESD, AOC CABLES"/>
    <s v="PACKAGING"/>
    <s v="REFLEX PACKAGING (S) PTE LTD"/>
    <s v="REFLEX PACKAGING (S) PTE LTD"/>
    <s v="PKG-00522-01"/>
    <n v="3"/>
    <n v="500"/>
    <n v="450"/>
    <m/>
    <s v="Delivery"/>
    <m/>
    <n v="0"/>
    <n v="0"/>
    <n v="500"/>
    <n v="0"/>
    <n v="500"/>
    <n v="50"/>
    <n v="0"/>
    <n v="0"/>
    <n v="-50"/>
    <s v="Cannot cover demand"/>
    <n v="0.17"/>
    <m/>
    <n v="-0.17"/>
    <m/>
    <m/>
    <m/>
    <x v="1126"/>
    <s v="REFLEX $0.17000 (100%)"/>
    <n v="500"/>
    <n v="7"/>
    <m/>
    <m/>
    <m/>
    <x v="0"/>
    <x v="9"/>
    <m/>
    <m/>
    <m/>
    <m/>
    <m/>
    <m/>
    <m/>
    <m/>
    <m/>
  </r>
  <r>
    <s v="ASM60-PKG-00547-01"/>
    <s v="PKG-00547-01"/>
    <s v="N"/>
    <s v="PIEKCHENG GOH"/>
    <s v="PAD,(A0) CORRUGATED,6PK,RIBBON"/>
    <s v="PACKAGING"/>
    <s v="REFLEX PACKAGING (S) PTE LTD"/>
    <s v="REFLEX PACKAGING (S) PTE LTD"/>
    <s v="PKG-00547-01"/>
    <n v="3"/>
    <n v="100"/>
    <n v="100"/>
    <m/>
    <s v="Delivery"/>
    <m/>
    <n v="0"/>
    <n v="0"/>
    <n v="40"/>
    <n v="0"/>
    <n v="40"/>
    <n v="0"/>
    <n v="0"/>
    <n v="0"/>
    <n v="0"/>
    <s v="No demand"/>
    <n v="1.21"/>
    <m/>
    <n v="-1.21"/>
    <m/>
    <m/>
    <m/>
    <x v="253"/>
    <s v="REFLEX PACKAGING PTE LTD $1.21000 (100%)"/>
    <n v="500"/>
    <n v="4"/>
    <m/>
    <m/>
    <m/>
    <x v="0"/>
    <x v="9"/>
    <m/>
    <m/>
    <m/>
    <m/>
    <m/>
    <m/>
    <m/>
    <m/>
    <m/>
  </r>
  <r>
    <s v="ASM60-PKG-00548-01"/>
    <s v="PKG-00548-01"/>
    <s v="N"/>
    <s v="PIEKCHENG GOH"/>
    <s v="PAD,(A0) CORRUGATED,6PK,HORSETAIL"/>
    <s v="PACKAGING"/>
    <s v="REFLEX PACKAGING (S) PTE LTD"/>
    <s v="REFLEX PACKAGING (S) PTE LTD"/>
    <s v="PKG-00548-01"/>
    <n v="2"/>
    <n v="500"/>
    <n v="500"/>
    <m/>
    <s v="Delivery"/>
    <m/>
    <n v="0"/>
    <n v="0"/>
    <n v="0"/>
    <n v="0"/>
    <n v="0"/>
    <n v="0"/>
    <n v="0"/>
    <n v="0"/>
    <n v="0"/>
    <s v="No demand"/>
    <n v="1.17"/>
    <m/>
    <n v="-1.17"/>
    <m/>
    <m/>
    <m/>
    <x v="1127"/>
    <s v="REFLEX PACKAGING PTE LTD $1.17000 (100%)"/>
    <n v="500"/>
    <n v="2"/>
    <m/>
    <m/>
    <m/>
    <x v="0"/>
    <x v="9"/>
    <m/>
    <m/>
    <m/>
    <m/>
    <m/>
    <m/>
    <m/>
    <m/>
    <m/>
  </r>
  <r>
    <s v="ASM60-PKG-00549-01"/>
    <s v="PKG-00549-01"/>
    <s v="N"/>
    <s v="PIEKCHENG GOH"/>
    <s v="CUSHION,(A0)CORNER CAP,FRONT,REFLEX,6PK"/>
    <s v="PACKAGING"/>
    <s v="REFLEX PACKAGING (S) PTE LTD"/>
    <s v="REFLEX PACKAGING (S) PTE LTD"/>
    <s v="PKG-00549-01"/>
    <n v="3"/>
    <n v="1000"/>
    <n v="-1283"/>
    <m/>
    <s v="Delivery"/>
    <m/>
    <n v="0"/>
    <n v="0"/>
    <n v="2348"/>
    <n v="0"/>
    <n v="2348"/>
    <n v="2283"/>
    <n v="1751"/>
    <n v="0"/>
    <n v="-4034"/>
    <s v="Cannot cover demand"/>
    <n v="3.2"/>
    <m/>
    <n v="-3.2"/>
    <m/>
    <m/>
    <m/>
    <x v="178"/>
    <s v="REFLEX PACKAGING PTE LTD $3.20000 (100%)"/>
    <n v="1000"/>
    <n v="4"/>
    <m/>
    <m/>
    <m/>
    <x v="0"/>
    <x v="9"/>
    <m/>
    <m/>
    <m/>
    <m/>
    <m/>
    <m/>
    <m/>
    <m/>
    <m/>
  </r>
  <r>
    <s v="ASM60-PKG-00550-01"/>
    <s v="PKG-00550-01"/>
    <s v="N"/>
    <s v="PIEKCHENG GOH"/>
    <s v="CUSHION,(A0)CORNER CAP,REAR,REFLEX,6PK"/>
    <s v="PACKAGING"/>
    <s v="REFLEX PACKAGING (S) PTE LTD"/>
    <s v="REFLEX PACKAGING (S) PTE LTD"/>
    <s v="PKG-00550-01"/>
    <n v="2"/>
    <n v="1000"/>
    <n v="-1283"/>
    <m/>
    <s v="Delivery"/>
    <m/>
    <n v="0"/>
    <n v="1000"/>
    <n v="2569"/>
    <n v="1000"/>
    <n v="3569"/>
    <n v="2283"/>
    <n v="1751"/>
    <n v="0"/>
    <n v="-4034"/>
    <s v="Cannot cover demand"/>
    <n v="3.2"/>
    <m/>
    <n v="-3.2"/>
    <m/>
    <m/>
    <m/>
    <x v="178"/>
    <s v="REFLEX PACKAGING PTE LTD $3.20000 (100%)"/>
    <n v="1000"/>
    <n v="2"/>
    <m/>
    <m/>
    <m/>
    <x v="0"/>
    <x v="9"/>
    <m/>
    <m/>
    <m/>
    <m/>
    <m/>
    <m/>
    <m/>
    <m/>
    <m/>
  </r>
  <r>
    <s v="ASM60-PKG-00582-01"/>
    <s v="PKG-00582-01"/>
    <s v="N"/>
    <s v="PIEKCHENG GOH"/>
    <s v="BOX,(A0)CORRUGATED,RSC,4PCK,SUP,MODULAR"/>
    <s v="PACKAGING"/>
    <s v="REFLEX PACKAGING (S) PTE LTD"/>
    <s v="REFLEX PACKAGING (S) PTE LTD"/>
    <s v="PKG-00582-01"/>
    <n v="3"/>
    <n v="500"/>
    <n v="282"/>
    <m/>
    <s v="Delivery"/>
    <m/>
    <n v="0"/>
    <n v="0"/>
    <n v="201"/>
    <n v="0"/>
    <n v="201"/>
    <n v="218"/>
    <n v="279"/>
    <n v="0"/>
    <n v="-497"/>
    <s v="Cannot cover demand"/>
    <n v="2.91"/>
    <m/>
    <n v="-2.91"/>
    <m/>
    <m/>
    <m/>
    <x v="530"/>
    <s v="REFLEX PACKAGING PTE LTD $2.91000 (100%)"/>
    <n v="500"/>
    <n v="4"/>
    <m/>
    <m/>
    <m/>
    <x v="0"/>
    <x v="9"/>
    <m/>
    <m/>
    <m/>
    <m/>
    <m/>
    <m/>
    <m/>
    <m/>
    <m/>
  </r>
  <r>
    <s v="ASM60-PKG-00583-01"/>
    <s v="PKG-00583-01"/>
    <s v="N"/>
    <s v="PIEKCHENG GOH"/>
    <s v="CUSHION,(A0),4PCK,UNIV SUP(4REQ)"/>
    <s v="PACKAGING"/>
    <s v="REFLEX PACKAGING (S) PTE LTD"/>
    <s v="REFLEX PACKAGING (S) PTE LTD"/>
    <s v="PKG-00583-01"/>
    <n v="3"/>
    <n v="1000"/>
    <n v="126"/>
    <m/>
    <s v="Delivery"/>
    <m/>
    <n v="0"/>
    <n v="340"/>
    <n v="2020"/>
    <n v="340"/>
    <n v="2360"/>
    <n v="874"/>
    <n v="1156"/>
    <n v="0"/>
    <n v="-2030"/>
    <s v="Cannot cover demand"/>
    <n v="1.53"/>
    <m/>
    <n v="-1.53"/>
    <m/>
    <m/>
    <m/>
    <x v="1128"/>
    <s v="REFLEX PACKAGING PTE LTD $1.53000 (100%)"/>
    <n v="1000"/>
    <n v="4"/>
    <m/>
    <m/>
    <m/>
    <x v="0"/>
    <x v="9"/>
    <m/>
    <m/>
    <m/>
    <m/>
    <m/>
    <m/>
    <m/>
    <m/>
    <m/>
  </r>
  <r>
    <s v="ASM60-PKG-00587-01"/>
    <s v="PKG-00587-01"/>
    <s v="N"/>
    <s v="PIEKCHENG GOH"/>
    <s v="PAD,(A0)CORRUGATED,TOP PALLET COVER"/>
    <s v="PACKAGING"/>
    <s v="REFLEX PACKAGING (S) PTE LTD"/>
    <s v="REFLEX PACKAGING (S) PTE LTD"/>
    <s v="PKG-00587-01"/>
    <n v="2"/>
    <n v="250"/>
    <n v="95"/>
    <m/>
    <s v="Delivery"/>
    <m/>
    <n v="0"/>
    <n v="0"/>
    <n v="255"/>
    <n v="0"/>
    <n v="255"/>
    <n v="155"/>
    <n v="141"/>
    <n v="0"/>
    <n v="-296"/>
    <s v="Cannot cover demand"/>
    <n v="1.6"/>
    <m/>
    <n v="-1.6"/>
    <m/>
    <m/>
    <m/>
    <x v="1122"/>
    <s v="REFLEX PACKAGING PTE LTD $1.60000 (100%)"/>
    <n v="250"/>
    <n v="2"/>
    <m/>
    <m/>
    <m/>
    <x v="0"/>
    <x v="9"/>
    <m/>
    <m/>
    <m/>
    <m/>
    <m/>
    <m/>
    <m/>
    <m/>
    <m/>
  </r>
  <r>
    <s v="ASM60-PKG-00589-01"/>
    <s v="PKG-00589-01"/>
    <s v="N"/>
    <s v="PIEKCHENG GOH"/>
    <s v="SLEEVE,(A1) CORR,SINGLE PACK,MENDOCINO"/>
    <s v="PACKAGING"/>
    <s v="REFLEX PACKAGING (S) PTE LTD"/>
    <s v="REFLEX PACKAGING (S) PTE LTD"/>
    <s v="PKG-00589-01"/>
    <n v="2"/>
    <n v="250"/>
    <n v="95"/>
    <m/>
    <s v="Delivery"/>
    <m/>
    <n v="0"/>
    <n v="0"/>
    <n v="372"/>
    <n v="0"/>
    <n v="372"/>
    <n v="155"/>
    <n v="141"/>
    <n v="0"/>
    <n v="-296"/>
    <s v="Cannot cover demand"/>
    <n v="7.93"/>
    <m/>
    <n v="-7.93"/>
    <m/>
    <m/>
    <m/>
    <x v="1129"/>
    <s v="REFLEX PACKAGING PTE LTD $7.93000 (100%)"/>
    <n v="500"/>
    <n v="2"/>
    <m/>
    <m/>
    <m/>
    <x v="0"/>
    <x v="9"/>
    <m/>
    <m/>
    <m/>
    <m/>
    <m/>
    <m/>
    <m/>
    <m/>
    <m/>
  </r>
  <r>
    <s v="ASM60-PKG-00601-01"/>
    <s v="PKG-00601-01"/>
    <s v="N"/>
    <s v="PIEKCHENG GOH"/>
    <s v="PKG,(A1) PALLET, 32''x48''"/>
    <s v="PACKAGING"/>
    <s v="REFLEX PACKAGING (S) PTE LTD"/>
    <s v="REFLEX PACKAGING (S) PTE LTD"/>
    <s v="PKG-00601-01"/>
    <n v="3"/>
    <n v="50"/>
    <n v="11"/>
    <m/>
    <s v="Delivery"/>
    <m/>
    <n v="0"/>
    <n v="0"/>
    <n v="0"/>
    <n v="0"/>
    <n v="0"/>
    <n v="39"/>
    <n v="53"/>
    <n v="0"/>
    <n v="-92"/>
    <s v="Cannot cover demand"/>
    <n v="22.63"/>
    <m/>
    <n v="-22.63"/>
    <m/>
    <m/>
    <m/>
    <x v="1130"/>
    <s v="REFLEX PACKAGING PTE LTD $22.63000 (100%)"/>
    <s v="50-200"/>
    <n v="4"/>
    <m/>
    <m/>
    <m/>
    <x v="0"/>
    <x v="9"/>
    <m/>
    <m/>
    <m/>
    <m/>
    <m/>
    <m/>
    <m/>
    <m/>
    <m/>
  </r>
  <r>
    <s v="ASM60-PKG-00601-02"/>
    <s v="PKG-00601-02"/>
    <s v="N"/>
    <s v="PIEKCHENG GOH"/>
    <s v="PALLET,(A1) WOOD, 4 WAY, 32 X 48&quot;"/>
    <s v="PACKAGING"/>
    <s v="REFLEX PACKAGING (S) PTE LTD"/>
    <s v="REFLEX PACKAGING (S) PTE LTD"/>
    <s v="PKG-00601-02"/>
    <n v="3"/>
    <n v="50"/>
    <n v="-74"/>
    <m/>
    <s v="Delivery"/>
    <m/>
    <n v="0"/>
    <n v="47"/>
    <n v="150"/>
    <n v="47"/>
    <n v="197"/>
    <n v="124"/>
    <n v="101"/>
    <n v="0"/>
    <n v="-225"/>
    <s v="Cannot cover demand"/>
    <n v="23.19"/>
    <m/>
    <n v="-23.19"/>
    <m/>
    <m/>
    <m/>
    <x v="1131"/>
    <s v="REFLEX  $23.19000 (100%)"/>
    <n v="100"/>
    <n v="4"/>
    <m/>
    <m/>
    <m/>
    <x v="0"/>
    <x v="9"/>
    <m/>
    <m/>
    <m/>
    <m/>
    <m/>
    <m/>
    <m/>
    <m/>
    <m/>
  </r>
  <r>
    <s v="ASM60-PKG-00613-01"/>
    <s v="PKG-00613-01"/>
    <s v="N"/>
    <s v="PIEKCHENG GOH"/>
    <s v="CAP,(A1) INNER,REAR,AC/DC,2RU"/>
    <s v="PACKAGING"/>
    <s v="REFLEX PACKAGING (S) PTE LTD"/>
    <s v="REFLEX PACKAGING (S) PTE LTD"/>
    <s v="PKG-00613-01"/>
    <n v="2"/>
    <n v="250"/>
    <n v="-850"/>
    <m/>
    <s v="Delivery"/>
    <m/>
    <n v="0"/>
    <n v="850"/>
    <n v="850"/>
    <n v="850"/>
    <n v="1700"/>
    <n v="1100"/>
    <n v="709"/>
    <n v="0"/>
    <n v="-1809"/>
    <s v="Cannot cover demand"/>
    <n v="1.44"/>
    <m/>
    <n v="-1.44"/>
    <m/>
    <m/>
    <m/>
    <x v="871"/>
    <s v="REFLEX PACKAGING PTE LTD $1.44000 (100%)"/>
    <n v="250"/>
    <n v="2"/>
    <m/>
    <m/>
    <m/>
    <x v="0"/>
    <x v="9"/>
    <m/>
    <m/>
    <m/>
    <m/>
    <m/>
    <m/>
    <m/>
    <m/>
    <m/>
  </r>
  <r>
    <s v="ASM60-PKG-00614-01"/>
    <s v="PKG-00614-01"/>
    <s v="N"/>
    <s v="PIEKCHENG GOH"/>
    <s v="BOX,(A0) RSC,CORRUGATED,DC 1900W,2RU"/>
    <s v="PACKAGING"/>
    <s v="REFLEX PACKAGING (S) PTE LTD"/>
    <s v="REFLEX PACKAGING (S) PTE LTD"/>
    <s v="PKG-00614-01"/>
    <n v="2"/>
    <n v="250"/>
    <n v="217"/>
    <m/>
    <s v="Delivery"/>
    <m/>
    <n v="0"/>
    <n v="0"/>
    <n v="118"/>
    <n v="0"/>
    <n v="118"/>
    <n v="33"/>
    <n v="0"/>
    <n v="0"/>
    <n v="-33"/>
    <s v="Cannot cover demand"/>
    <n v="5.08"/>
    <m/>
    <n v="-5.08"/>
    <m/>
    <m/>
    <m/>
    <x v="1132"/>
    <s v="REFLEX PACKAGING PTE LTD $5.08000 (100%)"/>
    <n v="250"/>
    <n v="2"/>
    <m/>
    <m/>
    <m/>
    <x v="0"/>
    <x v="9"/>
    <m/>
    <m/>
    <m/>
    <m/>
    <m/>
    <m/>
    <m/>
    <m/>
    <m/>
  </r>
  <r>
    <s v="ASM60-PKG-00615-01"/>
    <s v="PKG-00615-01"/>
    <s v="N"/>
    <s v="PIEKCHENG GOH"/>
    <s v="PAD,(A0)SCORED,VOID FILL,CORRUGATED,DC 1"/>
    <s v="PACKAGING"/>
    <s v="REFLEX PACKAGING (S) PTE LTD"/>
    <s v="REFLEX PACKAGING (S) PTE LTD"/>
    <s v="PKG-00615-01"/>
    <n v="2"/>
    <n v="250"/>
    <n v="217"/>
    <m/>
    <s v="Delivery"/>
    <m/>
    <n v="0"/>
    <n v="0"/>
    <n v="125"/>
    <n v="0"/>
    <n v="125"/>
    <n v="33"/>
    <n v="0"/>
    <n v="0"/>
    <n v="-33"/>
    <s v="Cannot cover demand"/>
    <n v="1.03"/>
    <m/>
    <n v="-1.03"/>
    <m/>
    <m/>
    <m/>
    <x v="1133"/>
    <s v="REFLEX PACKAGING PTE LTD $1.03000 (100%)"/>
    <n v="250"/>
    <n v="2"/>
    <m/>
    <m/>
    <m/>
    <x v="0"/>
    <x v="9"/>
    <m/>
    <m/>
    <m/>
    <m/>
    <m/>
    <m/>
    <m/>
    <m/>
    <m/>
  </r>
  <r>
    <s v="ASM60-PKG-00622-01"/>
    <s v="PKG-00622-01"/>
    <s v="N"/>
    <s v="PIEKCHENG GOH"/>
    <s v="BOX,(B0) CORR RSC,SINGLE PACK,KEPLER"/>
    <s v="PACKAGING"/>
    <s v="REFLEX PACKAGING (S) PTE LTD"/>
    <s v="REFLEX PACKAGING (S) PTE LTD"/>
    <s v="PKG-00622-01"/>
    <n v="3"/>
    <n v="100"/>
    <n v="100"/>
    <m/>
    <s v="Delivery"/>
    <m/>
    <n v="0"/>
    <n v="0"/>
    <n v="379"/>
    <n v="0"/>
    <n v="379"/>
    <n v="0"/>
    <n v="0"/>
    <n v="0"/>
    <n v="0"/>
    <s v="No demand"/>
    <n v="6.6"/>
    <m/>
    <n v="-6.6"/>
    <m/>
    <m/>
    <m/>
    <x v="548"/>
    <s v="REFLEX PACKAGING PTE LTD $6.60000 (100%)"/>
    <n v="100"/>
    <n v="4"/>
    <m/>
    <m/>
    <m/>
    <x v="0"/>
    <x v="9"/>
    <m/>
    <m/>
    <m/>
    <m/>
    <m/>
    <m/>
    <m/>
    <m/>
    <m/>
  </r>
  <r>
    <s v="ASM60-PKG-00623-01"/>
    <s v="PKG-00623-01"/>
    <s v="N"/>
    <s v="PIEKCHENG GOH"/>
    <s v="CAP,(B0)SIDE FOAM,SINGLE PACK KEPLER(X2)"/>
    <s v="PACKAGING"/>
    <s v="REFLEX PACKAGING (S) PTE LTD"/>
    <s v="REFLEX PACKAGING (S) PTE LTD"/>
    <s v="PKG-00623-01"/>
    <n v="3"/>
    <n v="200"/>
    <n v="200"/>
    <m/>
    <s v="Delivery"/>
    <m/>
    <n v="0"/>
    <n v="0"/>
    <n v="400"/>
    <n v="0"/>
    <n v="400"/>
    <n v="0"/>
    <n v="0"/>
    <n v="0"/>
    <n v="0"/>
    <s v="No demand"/>
    <n v="3.63"/>
    <m/>
    <n v="-3.63"/>
    <m/>
    <m/>
    <m/>
    <x v="304"/>
    <s v="REFLEX PACKAGING INC $3.63000 (100%)"/>
    <n v="500"/>
    <n v="4"/>
    <m/>
    <m/>
    <m/>
    <x v="0"/>
    <x v="9"/>
    <m/>
    <m/>
    <m/>
    <m/>
    <m/>
    <m/>
    <m/>
    <m/>
    <m/>
  </r>
  <r>
    <s v="ASM60-PKG-00624-01"/>
    <s v="PKG-00624-01"/>
    <s v="N"/>
    <s v="PIEKCHENG GOH"/>
    <s v="SLEEVE,(B0)CORRUGATED SINGLE PACK KEPLER"/>
    <s v="PACKAGING"/>
    <s v="REFLEX PACKAGING (S) PTE LTD"/>
    <s v="REFLEX PACKAGING (S) PTE LTD"/>
    <s v="PKG-00624-01"/>
    <n v="3"/>
    <n v="100"/>
    <n v="100"/>
    <m/>
    <s v="Delivery"/>
    <m/>
    <n v="0"/>
    <n v="0"/>
    <n v="476"/>
    <n v="0"/>
    <n v="476"/>
    <n v="0"/>
    <n v="0"/>
    <n v="0"/>
    <n v="0"/>
    <s v="No demand"/>
    <n v="1.27"/>
    <m/>
    <n v="-1.27"/>
    <m/>
    <m/>
    <m/>
    <x v="1134"/>
    <s v="REFLEX PACKAGING PTE LTD $1.27000 (100%)"/>
    <n v="250"/>
    <n v="4"/>
    <m/>
    <m/>
    <m/>
    <x v="0"/>
    <x v="9"/>
    <m/>
    <m/>
    <m/>
    <m/>
    <m/>
    <m/>
    <m/>
    <m/>
    <m/>
  </r>
  <r>
    <s v="ASM60-PKG-00625-01"/>
    <s v="PKG-00625-01"/>
    <s v="N"/>
    <s v="PIEKCHENG GOH"/>
    <s v="BAG,(A0) FLAT,A/S,PINK,4MIL,20&quot;X30&quot;"/>
    <s v="PACKAGING"/>
    <s v="REFLEX PACKAGING (S) PTE LTD"/>
    <s v="REFLEX PACKAGING (S) PTE LTD"/>
    <s v="PKG-00625-01"/>
    <n v="3"/>
    <n v="2000"/>
    <n v="2000"/>
    <m/>
    <s v="Delivery"/>
    <m/>
    <n v="1000"/>
    <n v="0"/>
    <n v="0"/>
    <n v="1000"/>
    <n v="1000"/>
    <n v="0"/>
    <n v="0"/>
    <n v="0"/>
    <n v="1000"/>
    <s v="No demand"/>
    <n v="2.472"/>
    <m/>
    <n v="-2.472"/>
    <m/>
    <m/>
    <m/>
    <x v="1135"/>
    <s v="REFLEX  $2.47200 (100%)"/>
    <n v="500"/>
    <n v="4"/>
    <m/>
    <m/>
    <m/>
    <x v="0"/>
    <x v="9"/>
    <m/>
    <m/>
    <m/>
    <m/>
    <m/>
    <m/>
    <m/>
    <m/>
    <m/>
  </r>
  <r>
    <s v="ASM60-PKG-00626-01"/>
    <s v="PKG-00626-01"/>
    <s v="N"/>
    <s v="PIEKCHENG GOH"/>
    <s v="CUSHION,(A0)EDGE,RAIL,OUTER,REFLEX,SING"/>
    <s v="PACKAGING"/>
    <s v="REFLEX PACKAGING (S) PTE LTD"/>
    <s v="REFLEX PACKAGING (S) PTE LTD"/>
    <s v="PKG-00626-01"/>
    <n v="2"/>
    <n v="1000"/>
    <n v="-1148"/>
    <m/>
    <s v="Delivery"/>
    <m/>
    <n v="0"/>
    <n v="1024"/>
    <n v="1080"/>
    <n v="1024"/>
    <n v="2104"/>
    <n v="2148"/>
    <n v="880"/>
    <n v="0"/>
    <n v="-3028"/>
    <s v="Cannot cover demand"/>
    <n v="2.4"/>
    <m/>
    <n v="-2.4"/>
    <m/>
    <m/>
    <m/>
    <x v="535"/>
    <s v="REFLEX PACKAGING PTE LTD $2.40000 (100%)"/>
    <n v="1000"/>
    <n v="2"/>
    <m/>
    <m/>
    <m/>
    <x v="0"/>
    <x v="9"/>
    <m/>
    <m/>
    <m/>
    <m/>
    <m/>
    <m/>
    <m/>
    <m/>
    <m/>
  </r>
  <r>
    <s v="ASM60-PKG-00628-01"/>
    <s v="PKG-00628-01"/>
    <s v="N"/>
    <s v="PIEKCHENG GOH"/>
    <s v="CAP,(A0)BELT LINE,WOODACRE STAT,2RU"/>
    <s v="PACKAGING"/>
    <s v="REFLEX PACKAGING (S) PTE LTD"/>
    <s v="REFLEX PACKAGING (S) PTE LTD"/>
    <s v="PKG-00628-01"/>
    <n v="3"/>
    <n v="500"/>
    <n v="-508"/>
    <m/>
    <s v="Delivery"/>
    <m/>
    <n v="0"/>
    <n v="100"/>
    <n v="940"/>
    <n v="100"/>
    <n v="1040"/>
    <n v="1008"/>
    <n v="440"/>
    <n v="0"/>
    <n v="-1448"/>
    <s v="Cannot cover demand"/>
    <n v="2.16"/>
    <m/>
    <n v="-2.16"/>
    <m/>
    <m/>
    <m/>
    <x v="1136"/>
    <s v="REFLEX PACKAGING PTE LTD $2.16000 (100%)"/>
    <n v="500"/>
    <n v="4"/>
    <m/>
    <m/>
    <m/>
    <x v="0"/>
    <x v="9"/>
    <m/>
    <m/>
    <m/>
    <m/>
    <m/>
    <m/>
    <m/>
    <m/>
    <m/>
  </r>
  <r>
    <s v="ASM60-PKG-00629-01"/>
    <s v="PKG-00629-01"/>
    <s v="N"/>
    <s v="PIEKCHENG GOH"/>
    <s v="BOX,(A0) CORR,WOODACRE STAT,2RU"/>
    <s v="PACKAGING"/>
    <s v="REFLEX PACKAGING (S) PTE LTD"/>
    <s v="REFLEX PACKAGING (S) PTE LTD"/>
    <s v="PKG-00629-01"/>
    <n v="3"/>
    <n v="100"/>
    <n v="-404"/>
    <m/>
    <s v="Delivery"/>
    <m/>
    <n v="0"/>
    <n v="195"/>
    <n v="345"/>
    <n v="195"/>
    <n v="540"/>
    <n v="504"/>
    <n v="220"/>
    <n v="0"/>
    <n v="-724"/>
    <s v="Cannot cover demand"/>
    <n v="17.760000000000002"/>
    <m/>
    <n v="-17.760000000000002"/>
    <m/>
    <m/>
    <m/>
    <x v="1137"/>
    <s v="REFLEX PACKAGING PTE LTD $9.32000 (100%)"/>
    <n v="250"/>
    <n v="4"/>
    <m/>
    <m/>
    <m/>
    <x v="0"/>
    <x v="9"/>
    <m/>
    <m/>
    <m/>
    <m/>
    <m/>
    <m/>
    <m/>
    <m/>
    <m/>
  </r>
  <r>
    <s v="ASM60-PKG-00630-01"/>
    <s v="PKG-00630-01"/>
    <s v="N"/>
    <s v="PIEKCHENG GOH"/>
    <s v="TRAP,(A2) ACCY KIT,CORR,WOODACRE STAT,2"/>
    <s v="PACKAGING"/>
    <s v="REFLEX PACKAGING (S) PTE LTD"/>
    <s v="REFLEX PACKAGING (S) PTE LTD"/>
    <s v="PKG-00630-01"/>
    <n v="3"/>
    <n v="200"/>
    <n v="-808"/>
    <m/>
    <s v="Delivery"/>
    <m/>
    <n v="0"/>
    <n v="230"/>
    <n v="510"/>
    <n v="230"/>
    <n v="740"/>
    <n v="1008"/>
    <n v="440"/>
    <n v="0"/>
    <n v="-1448"/>
    <s v="Cannot cover demand"/>
    <n v="1.04"/>
    <m/>
    <n v="-1.04"/>
    <m/>
    <m/>
    <m/>
    <x v="165"/>
    <s v="reFLEX PACKAGING PTE LTD $1.04000 (100%)"/>
    <n v="200"/>
    <n v="4"/>
    <m/>
    <m/>
    <m/>
    <x v="0"/>
    <x v="9"/>
    <m/>
    <m/>
    <m/>
    <m/>
    <m/>
    <m/>
    <m/>
    <m/>
    <m/>
  </r>
  <r>
    <s v="ASM60-PKG-00640-01"/>
    <s v="PKG-00640-01"/>
    <s v="N"/>
    <s v="PIEKCHENG GOH"/>
    <s v="TUBE,(A2) TAPED,CORR,WOODACRE STAT,2RU"/>
    <s v="PACKAGING"/>
    <s v="REFLEX PACKAGING (S) PTE LTD"/>
    <s v="REFLEX PACKAGING (S) PTE LTD"/>
    <s v="PKG-00640-01"/>
    <n v="2"/>
    <n v="100"/>
    <n v="-404"/>
    <m/>
    <s v="Delivery"/>
    <m/>
    <n v="0"/>
    <n v="140"/>
    <n v="220"/>
    <n v="140"/>
    <n v="360"/>
    <n v="504"/>
    <n v="220"/>
    <n v="0"/>
    <n v="-724"/>
    <s v="Cannot cover demand"/>
    <n v="2.37"/>
    <m/>
    <n v="-2.37"/>
    <m/>
    <m/>
    <m/>
    <x v="518"/>
    <s v="REFLEX PACKAGING PTE LTD $1.33000 (100%)"/>
    <n v="250"/>
    <n v="4"/>
    <m/>
    <m/>
    <m/>
    <x v="0"/>
    <x v="9"/>
    <m/>
    <m/>
    <m/>
    <m/>
    <m/>
    <m/>
    <m/>
    <m/>
    <m/>
  </r>
  <r>
    <s v="ASM60-PKG-00643-01"/>
    <s v="PKG-00643-01"/>
    <s v="N"/>
    <s v="PIEKCHENG GOH"/>
    <s v="SLEEVE,(A1) CORR,PALLET,WOODACRE STAT,2"/>
    <s v="PACKAGING"/>
    <s v="REFLEX PACKAGING (S) PTE LTD"/>
    <s v="REFLEX PACKAGING (S) PTE LTD"/>
    <s v="PKG-00643-01"/>
    <n v="3"/>
    <n v="25"/>
    <n v="-40"/>
    <m/>
    <s v="Delivery"/>
    <m/>
    <n v="0"/>
    <n v="0"/>
    <n v="52"/>
    <n v="0"/>
    <n v="52"/>
    <n v="65"/>
    <n v="22"/>
    <n v="0"/>
    <n v="-87"/>
    <s v="Cannot cover demand"/>
    <n v="21.32"/>
    <m/>
    <n v="-21.32"/>
    <m/>
    <m/>
    <m/>
    <x v="1138"/>
    <s v="reFLEX PACKAGING PTE LTD $21.32000 (100%)"/>
    <n v="25"/>
    <n v="4"/>
    <m/>
    <m/>
    <m/>
    <x v="0"/>
    <x v="9"/>
    <m/>
    <m/>
    <m/>
    <m/>
    <m/>
    <m/>
    <m/>
    <m/>
    <m/>
  </r>
  <r>
    <s v="ASM60-PKG-00644-01"/>
    <s v="PKG-00644-01"/>
    <s v="N"/>
    <s v="PIEKCHENG GOH"/>
    <s v="PAD,(A0) CORR,TOP,PALLET,WOODACRE STAT,"/>
    <s v="PACKAGING"/>
    <s v="REFLEX PACKAGING (S) PTE LTD"/>
    <s v="REFLEX PACKAGING (S) PTE LTD"/>
    <s v="PKG-00644-01"/>
    <n v="3"/>
    <n v="25"/>
    <n v="-40"/>
    <m/>
    <s v="Delivery"/>
    <m/>
    <n v="0"/>
    <n v="0"/>
    <n v="60"/>
    <n v="0"/>
    <n v="60"/>
    <n v="65"/>
    <n v="22"/>
    <n v="0"/>
    <n v="-87"/>
    <s v="Cannot cover demand"/>
    <n v="6.37"/>
    <m/>
    <n v="-6.37"/>
    <m/>
    <m/>
    <m/>
    <x v="1139"/>
    <s v="reFLEX PACKAGING PTE LTD $6.37000 (100%)"/>
    <n v="25"/>
    <n v="4"/>
    <m/>
    <m/>
    <m/>
    <x v="0"/>
    <x v="9"/>
    <m/>
    <m/>
    <m/>
    <m/>
    <m/>
    <m/>
    <m/>
    <m/>
    <m/>
  </r>
  <r>
    <s v="ASM60-PKG-00651-01"/>
    <s v="PKG-00651-01"/>
    <s v="N"/>
    <s v="PIEKCHENG GOH"/>
    <s v="BAG,(A1) SSB,12X15&quot;X3MIL,RECLOSABLE SSB"/>
    <s v="PACKAGING"/>
    <s v="REFLEX PACKAGING (S) PTE LTD"/>
    <s v="REFLEX PACKAGING (S) PTE LTD"/>
    <s v="PKG-00651-01"/>
    <n v="3"/>
    <n v="1000"/>
    <n v="857"/>
    <m/>
    <s v="Delivery"/>
    <m/>
    <n v="0"/>
    <n v="8000"/>
    <n v="0"/>
    <n v="8000"/>
    <n v="8000"/>
    <n v="143"/>
    <n v="12"/>
    <n v="0"/>
    <n v="-155"/>
    <s v="Cannot cover demand"/>
    <n v="0.25"/>
    <m/>
    <n v="-0.25"/>
    <m/>
    <m/>
    <m/>
    <x v="1065"/>
    <s v="REFLEX PENANG $0.25000 (100%)"/>
    <n v="1000"/>
    <n v="4"/>
    <m/>
    <m/>
    <m/>
    <x v="0"/>
    <x v="9"/>
    <m/>
    <m/>
    <m/>
    <m/>
    <m/>
    <m/>
    <m/>
    <m/>
    <m/>
  </r>
  <r>
    <s v="ASM60-PKG-00670-01"/>
    <s v="PKG-00670-01"/>
    <s v="N"/>
    <s v="PIEKCHENG GOH"/>
    <s v="BOX,(A2)OUTER,TOP,DST SPECIAL,CORRUGATED"/>
    <s v="PACKAGING"/>
    <s v="REFLEX PACKAGING (S) PTE LTD"/>
    <s v="REFLEX PACKAGING (S) PTE LTD"/>
    <s v="PKG-00670-01"/>
    <n v="3"/>
    <n v="250"/>
    <n v="250"/>
    <m/>
    <s v="Delivery"/>
    <m/>
    <n v="0"/>
    <n v="0"/>
    <n v="48"/>
    <n v="0"/>
    <n v="48"/>
    <n v="0"/>
    <n v="0"/>
    <n v="0"/>
    <n v="0"/>
    <s v="No demand"/>
    <n v="10.8"/>
    <m/>
    <n v="-10.8"/>
    <m/>
    <m/>
    <m/>
    <x v="1140"/>
    <s v="REFLEX  $10.80000 (100%)"/>
    <n v="250"/>
    <n v="4"/>
    <m/>
    <m/>
    <m/>
    <x v="0"/>
    <x v="9"/>
    <m/>
    <m/>
    <m/>
    <m/>
    <m/>
    <m/>
    <m/>
    <m/>
    <m/>
  </r>
  <r>
    <s v="ASM60-PKG-00671-01"/>
    <s v="PKG-00671-01"/>
    <s v="N"/>
    <s v="PIEKCHENG GOH"/>
    <s v="RAIL,(A0) FOAM,2.2LB,6 PACK,FM,ALBRIGHT"/>
    <s v="PACKAGING"/>
    <s v="REFLEX PACKAGING (S) PTE LTD"/>
    <s v="REFLEX PACKAGING (S) PTE LTD"/>
    <s v="PKG-00671-01"/>
    <n v="3"/>
    <n v="1000"/>
    <n v="1000"/>
    <m/>
    <s v="Delivery"/>
    <m/>
    <n v="0"/>
    <n v="0"/>
    <n v="780"/>
    <n v="0"/>
    <n v="780"/>
    <n v="0"/>
    <n v="0"/>
    <n v="0"/>
    <n v="0"/>
    <s v="No demand"/>
    <n v="2.35"/>
    <m/>
    <n v="-2.35"/>
    <m/>
    <m/>
    <m/>
    <x v="1141"/>
    <s v="REFLEX  $2.35000 (100%)"/>
    <n v="1000"/>
    <n v="4"/>
    <m/>
    <m/>
    <m/>
    <x v="0"/>
    <x v="9"/>
    <m/>
    <m/>
    <m/>
    <m/>
    <m/>
    <m/>
    <m/>
    <m/>
    <m/>
  </r>
  <r>
    <s v="ASM60-PKG-00672-01"/>
    <s v="PKG-00672-01"/>
    <s v="N"/>
    <s v="PIEKCHENG GOH"/>
    <s v="FOLDER,(A0) DC,CORR,SINGLE PACK,SUPERVI"/>
    <s v="PACKAGING"/>
    <s v="REFLEX PACKAGING (S) PTE LTD"/>
    <s v="REFLEX PACKAGING (S) PTE LTD"/>
    <s v="PKG-00672-01"/>
    <n v="3"/>
    <n v="250"/>
    <n v="86"/>
    <m/>
    <s v="Delivery"/>
    <m/>
    <n v="0"/>
    <n v="0"/>
    <n v="96"/>
    <n v="0"/>
    <n v="96"/>
    <n v="164"/>
    <n v="8"/>
    <n v="0"/>
    <n v="-172"/>
    <s v="Cannot cover demand"/>
    <n v="4.6900000000000004"/>
    <m/>
    <n v="-4.6900000000000004"/>
    <m/>
    <m/>
    <m/>
    <x v="1142"/>
    <s v="REFLEX PENANG $4.69000 (100%)"/>
    <n v="250"/>
    <n v="4"/>
    <m/>
    <m/>
    <m/>
    <x v="0"/>
    <x v="9"/>
    <m/>
    <m/>
    <m/>
    <m/>
    <m/>
    <m/>
    <m/>
    <m/>
    <m/>
  </r>
  <r>
    <s v="ASM60-PKG-00678-01"/>
    <s v="PKG-00678-01"/>
    <s v="N"/>
    <s v="PIEKCHENG GOH"/>
    <s v="PALLET,(A0) WOOD,24''X40''"/>
    <s v="PACKAGING"/>
    <s v="REFLEX PACKAGING (S) PTE LTD"/>
    <s v="REFLEX PACKAGING (S) PTE LTD"/>
    <s v="PKG-00678-01"/>
    <n v="3"/>
    <n v="100"/>
    <n v="86"/>
    <m/>
    <s v="Delivery"/>
    <m/>
    <n v="0"/>
    <n v="0"/>
    <n v="100"/>
    <n v="0"/>
    <n v="100"/>
    <n v="14"/>
    <n v="0"/>
    <n v="0"/>
    <n v="-14"/>
    <s v="Cannot cover demand"/>
    <n v="17.399999999999999"/>
    <m/>
    <n v="-17.399999999999999"/>
    <m/>
    <m/>
    <m/>
    <x v="1143"/>
    <s v="REFLEX  $17.40000 (100%)"/>
    <n v="100"/>
    <n v="4"/>
    <m/>
    <m/>
    <m/>
    <x v="0"/>
    <x v="9"/>
    <m/>
    <m/>
    <m/>
    <m/>
    <m/>
    <m/>
    <m/>
    <m/>
    <m/>
  </r>
  <r>
    <s v="ASM60-PKG-00684-01"/>
    <s v="PKG-00684-01"/>
    <s v="N"/>
    <s v="PIEKCHENG GOH"/>
    <s v="RAIL,(A0) CENTER, 1RU (2 REQ'D)"/>
    <s v="PACKAGING"/>
    <s v="REFLEX PACKAGING (S) PTE LTD"/>
    <s v="REFLEX PACKAGING (S) PTE LTD"/>
    <s v="PKG-00684-01"/>
    <n v="3"/>
    <n v="2000"/>
    <n v="874"/>
    <m/>
    <s v="Delivery"/>
    <m/>
    <n v="0"/>
    <n v="0"/>
    <n v="1950"/>
    <n v="0"/>
    <n v="1950"/>
    <n v="1126"/>
    <n v="662"/>
    <n v="0"/>
    <n v="-1788"/>
    <s v="Cannot cover demand"/>
    <n v="2.11"/>
    <m/>
    <n v="-2.11"/>
    <m/>
    <m/>
    <m/>
    <x v="1144"/>
    <s v="REFLEX PENANG $2.11000 (100%)"/>
    <n v="2000"/>
    <n v="4"/>
    <m/>
    <m/>
    <m/>
    <x v="0"/>
    <x v="9"/>
    <m/>
    <m/>
    <m/>
    <m/>
    <m/>
    <m/>
    <m/>
    <m/>
    <m/>
  </r>
  <r>
    <s v="ASM60-PKG-00685-01"/>
    <s v="PKG-00685-01"/>
    <s v="N"/>
    <s v="PIEKCHENG GOH"/>
    <s v="RAIL,(A0) EDGE, 1RU (4 REQ'D)"/>
    <s v="PACKAGING"/>
    <s v="REFLEX PACKAGING (S) PTE LTD"/>
    <s v="REFLEX PACKAGING (S) PTE LTD"/>
    <s v="PKG-00685-01"/>
    <n v="3"/>
    <n v="2000"/>
    <n v="-23760"/>
    <m/>
    <s v="Delivery"/>
    <m/>
    <n v="0"/>
    <n v="13915"/>
    <n v="12765"/>
    <n v="13915"/>
    <n v="26680"/>
    <n v="25760"/>
    <n v="17620"/>
    <n v="0"/>
    <n v="-43380"/>
    <s v="Cannot cover demand"/>
    <n v="2.14"/>
    <m/>
    <n v="-2.14"/>
    <m/>
    <m/>
    <m/>
    <x v="565"/>
    <s v="REFLEX PENANG $2.14000 (100%)"/>
    <n v="10000"/>
    <n v="4"/>
    <m/>
    <m/>
    <m/>
    <x v="0"/>
    <x v="9"/>
    <m/>
    <m/>
    <m/>
    <m/>
    <m/>
    <m/>
    <m/>
    <m/>
    <m/>
  </r>
  <r>
    <s v="ASM60-PKG-00686-01"/>
    <s v="PKG-00686-01"/>
    <s v="N"/>
    <s v="PIEKCHENG GOH"/>
    <s v="BOX,(A0) OUTER,RSC,CORRUGATED,1RU,TEHAMA"/>
    <s v="PACKAGING"/>
    <s v="REFLEX PACKAGING (S) PTE LTD"/>
    <s v="REFLEX PACKAGING (S) PTE LTD"/>
    <s v="PKG-00686-01"/>
    <n v="3"/>
    <n v="500"/>
    <n v="-63"/>
    <m/>
    <s v="Delivery"/>
    <m/>
    <n v="0"/>
    <n v="615"/>
    <n v="0"/>
    <n v="615"/>
    <n v="615"/>
    <n v="563"/>
    <n v="331"/>
    <n v="0"/>
    <n v="-894"/>
    <s v="Cannot cover demand"/>
    <n v="6.37"/>
    <m/>
    <n v="-6.37"/>
    <m/>
    <m/>
    <m/>
    <x v="1139"/>
    <s v="REFLEX PENANG $6.37000 (100%)"/>
    <n v="250"/>
    <n v="8"/>
    <m/>
    <m/>
    <m/>
    <x v="0"/>
    <x v="9"/>
    <m/>
    <m/>
    <m/>
    <m/>
    <m/>
    <m/>
    <m/>
    <m/>
    <m/>
  </r>
  <r>
    <s v="ASM60-PKG-00687-01"/>
    <s v="PKG-00687-01"/>
    <s v="N"/>
    <s v="PIEKCHENG GOH"/>
    <s v="ROLLUP,(A0) DC,CORRUGATED,ACCY KIT,1RU"/>
    <s v="PACKAGING"/>
    <s v="REFLEX PACKAGING (S) PTE LTD"/>
    <s v="REFLEX PACKAGING (S) PTE LTD"/>
    <s v="PKG-00687-01"/>
    <n v="3"/>
    <n v="1000"/>
    <n v="-126"/>
    <m/>
    <s v="Delivery"/>
    <m/>
    <n v="0"/>
    <n v="1200"/>
    <n v="375"/>
    <n v="1200"/>
    <n v="1575"/>
    <n v="1126"/>
    <n v="662"/>
    <n v="0"/>
    <n v="-1788"/>
    <s v="Cannot cover demand"/>
    <n v="0.88"/>
    <m/>
    <n v="-0.88"/>
    <m/>
    <m/>
    <m/>
    <x v="515"/>
    <s v="REFLEX PENANG $0.88000 (100%)"/>
    <n v="500"/>
    <n v="8"/>
    <m/>
    <m/>
    <m/>
    <x v="0"/>
    <x v="9"/>
    <m/>
    <m/>
    <m/>
    <m/>
    <m/>
    <m/>
    <m/>
    <m/>
    <m/>
  </r>
  <r>
    <s v="ASM60-PKG-00688-01"/>
    <s v="PKG-00688-01"/>
    <s v="N"/>
    <s v="PIEKCHENG GOH"/>
    <s v="CAP,(A1) INNER, 1RU, TEHAMA"/>
    <s v="PACKAGING"/>
    <s v="REFLEX PACKAGING (S) PTE LTD"/>
    <s v="REFLEX PACKAGING (S) PTE LTD"/>
    <s v="PKG-00688-01"/>
    <n v="3"/>
    <n v="500"/>
    <n v="-504"/>
    <m/>
    <s v="Delivery"/>
    <m/>
    <n v="0"/>
    <n v="850"/>
    <n v="300"/>
    <n v="850"/>
    <n v="1150"/>
    <n v="1004"/>
    <n v="631"/>
    <n v="0"/>
    <n v="-1635"/>
    <s v="Cannot cover demand"/>
    <n v="1.71"/>
    <m/>
    <n v="-1.71"/>
    <m/>
    <m/>
    <m/>
    <x v="85"/>
    <s v="REFLEX PENANG $1.71000 (100%)"/>
    <n v="500"/>
    <n v="4"/>
    <m/>
    <m/>
    <m/>
    <x v="0"/>
    <x v="9"/>
    <m/>
    <m/>
    <m/>
    <m/>
    <m/>
    <m/>
    <m/>
    <m/>
    <m/>
  </r>
  <r>
    <s v="ASM60-PKG-00689-01"/>
    <s v="PKG-00689-01"/>
    <s v="N"/>
    <s v="PIEKCHENG GOH"/>
    <s v="CAP,(A1) INNER,FRONT,2RU, LOS ANGEL"/>
    <s v="PACKAGING"/>
    <s v="REFLEX PACKAGING (S) PTE LTD"/>
    <s v="REFLEX PACKAGING (S) PTE LTD"/>
    <s v="PKG-00689-01"/>
    <n v="3"/>
    <n v="3000"/>
    <n v="2864"/>
    <m/>
    <s v="Delivery"/>
    <m/>
    <n v="0"/>
    <n v="0"/>
    <n v="890"/>
    <n v="0"/>
    <n v="890"/>
    <n v="136"/>
    <n v="310"/>
    <n v="0"/>
    <n v="-446"/>
    <s v="Cannot cover demand"/>
    <n v="1.05"/>
    <m/>
    <n v="-1.05"/>
    <m/>
    <m/>
    <m/>
    <x v="208"/>
    <s v="REFLEX PENANG $1.05000 (100%)"/>
    <n v="3000"/>
    <n v="4"/>
    <m/>
    <m/>
    <m/>
    <x v="0"/>
    <x v="9"/>
    <m/>
    <m/>
    <m/>
    <m/>
    <m/>
    <m/>
    <m/>
    <m/>
    <m/>
  </r>
  <r>
    <s v="ASM60-PKG-00691-01"/>
    <s v="PKG-00691-01"/>
    <s v="N"/>
    <s v="PIEKCHENG GOH"/>
    <s v="ROLLUP,(A0) DC, CORRUGATED, ACCY KIT, AL"/>
    <s v="PACKAGING"/>
    <s v="REFLEX PACKAGING (S) PTE LTD"/>
    <s v="REFLEX PACKAGING (S) PTE LTD"/>
    <s v="PKG-00691-01"/>
    <n v="2"/>
    <n v="1000"/>
    <n v="195"/>
    <m/>
    <s v="Delivery"/>
    <m/>
    <n v="0"/>
    <n v="60"/>
    <n v="1205"/>
    <n v="60"/>
    <n v="1265"/>
    <n v="805"/>
    <n v="693"/>
    <n v="0"/>
    <n v="-1498"/>
    <s v="Cannot cover demand"/>
    <n v="1.01"/>
    <m/>
    <n v="-1.01"/>
    <m/>
    <m/>
    <m/>
    <x v="1128"/>
    <s v="REFLEX PENANG $1.53000 (100%) / REFLEX PENANG $1.01000 (0%)"/>
    <s v="250 / 1000"/>
    <s v="6 / 6"/>
    <m/>
    <m/>
    <m/>
    <x v="0"/>
    <x v="9"/>
    <m/>
    <m/>
    <m/>
    <m/>
    <m/>
    <m/>
    <m/>
    <m/>
    <m/>
  </r>
  <r>
    <s v="ASM60-PKG-00709-01"/>
    <s v="PKG-00709-01"/>
    <s v="N"/>
    <s v="PIEKCHENG GOH"/>
    <s v="PALLET,(A1) WOOD, 44.5 X 48&quot;"/>
    <s v="PACKAGING"/>
    <s v="REFLEX PACKAGING (S) PTE LTD"/>
    <s v="REFLEX PACKAGING (S) PTE LTD"/>
    <s v="PKG-00709-01"/>
    <n v="2"/>
    <n v="100"/>
    <n v="-2897"/>
    <m/>
    <s v="Delivery"/>
    <m/>
    <n v="0"/>
    <n v="360"/>
    <n v="1000"/>
    <n v="360"/>
    <n v="1360"/>
    <n v="2997"/>
    <n v="1030"/>
    <n v="0"/>
    <n v="-4027"/>
    <s v="Cannot cover demand"/>
    <n v="20.73"/>
    <m/>
    <n v="-20.73"/>
    <m/>
    <m/>
    <m/>
    <x v="1145"/>
    <s v="REFLEX PENANG $20.73000 (100%)"/>
    <n v="100"/>
    <n v="2"/>
    <m/>
    <m/>
    <m/>
    <x v="0"/>
    <x v="9"/>
    <m/>
    <m/>
    <m/>
    <m/>
    <m/>
    <m/>
    <m/>
    <m/>
    <m/>
  </r>
  <r>
    <s v="ASM60-PKG-00710-01"/>
    <s v="PKG-00710-01"/>
    <s v="N"/>
    <s v="PIEKCHENG GOH"/>
    <s v="SLEEVE,(A1) CORR, 44.5 X 48&quot; PALLET FUMI"/>
    <s v="PACKAGING"/>
    <s v="REFLEX PACKAGING (S) PTE LTD"/>
    <s v="REFLEX PACKAGING (S) PTE LTD"/>
    <s v="PKG-00710-01"/>
    <n v="3"/>
    <n v="100"/>
    <n v="-2897"/>
    <m/>
    <s v="Delivery"/>
    <m/>
    <n v="0"/>
    <n v="585"/>
    <n v="1175"/>
    <n v="585"/>
    <n v="1760"/>
    <n v="2997"/>
    <n v="1030"/>
    <n v="0"/>
    <n v="-4027"/>
    <s v="Cannot cover demand"/>
    <n v="9.1999999999999993"/>
    <m/>
    <n v="-9.1999999999999993"/>
    <m/>
    <m/>
    <m/>
    <x v="1146"/>
    <s v="REFLEX PENANG $9.20000 (100%)"/>
    <n v="100"/>
    <n v="2"/>
    <m/>
    <m/>
    <m/>
    <x v="0"/>
    <x v="9"/>
    <m/>
    <m/>
    <m/>
    <m/>
    <m/>
    <m/>
    <m/>
    <m/>
    <m/>
  </r>
  <r>
    <s v="ASM60-PKG-00711-01"/>
    <s v="PKG-00711-01"/>
    <s v="N"/>
    <s v="PIEKCHENG GOH"/>
    <s v="CAP,(A1) INNER, REAR W/PULL TAB, 1RU"/>
    <s v="PACKAGING"/>
    <s v="REFLEX PACKAGING (S) PTE LTD"/>
    <s v="REFLEX PACKAGING (S) PTE LTD"/>
    <s v="PKG-00711-01"/>
    <n v="2"/>
    <n v="1000"/>
    <n v="1000"/>
    <m/>
    <s v="Delivery"/>
    <m/>
    <n v="0"/>
    <n v="6"/>
    <n v="350"/>
    <n v="6"/>
    <n v="356"/>
    <n v="0"/>
    <n v="0"/>
    <n v="0"/>
    <n v="0"/>
    <s v="No demand"/>
    <n v="1.9"/>
    <m/>
    <n v="-1.9"/>
    <m/>
    <m/>
    <m/>
    <x v="1147"/>
    <s v="REFLEX PENANG $1.90000 (100%)"/>
    <n v="1000"/>
    <n v="4"/>
    <m/>
    <m/>
    <m/>
    <x v="0"/>
    <x v="9"/>
    <m/>
    <m/>
    <m/>
    <m/>
    <m/>
    <m/>
    <m/>
    <m/>
    <m/>
  </r>
  <r>
    <s v="ASM60-PKG-00711-02"/>
    <s v="PKG-00711-02"/>
    <s v="N"/>
    <s v="PIEKCHENG GOH"/>
    <s v="CAP,(A0)INNER,REAR W/DUAL PULL TAB,1RU"/>
    <s v="PACKAGING"/>
    <s v="REFLEX PACKAGING (S) PTE LTD"/>
    <s v="REFLEX PACKAGING (S) PTE LTD"/>
    <s v="PKG-00711-02"/>
    <n v="3"/>
    <n v="1000"/>
    <n v="-57752"/>
    <m/>
    <s v="Delivery"/>
    <m/>
    <n v="0"/>
    <n v="17800"/>
    <n v="22050"/>
    <n v="17800"/>
    <n v="39850"/>
    <n v="58752"/>
    <n v="20204"/>
    <n v="0"/>
    <n v="-78956"/>
    <s v="Cannot cover demand"/>
    <n v="1.6"/>
    <m/>
    <n v="-1.6"/>
    <m/>
    <m/>
    <m/>
    <x v="1122"/>
    <s v="REFLEX PENANG $1.60000 (100%)"/>
    <n v="10000"/>
    <n v="4"/>
    <m/>
    <m/>
    <m/>
    <x v="0"/>
    <x v="9"/>
    <m/>
    <m/>
    <m/>
    <m/>
    <m/>
    <m/>
    <m/>
    <m/>
    <m/>
  </r>
  <r>
    <s v="ASM60-PKG-00713-01"/>
    <s v="PKG-00713-01"/>
    <s v="N"/>
    <s v="PIEKCHENG GOH"/>
    <s v="SLEEVE,(A1)PALLET,CORRUGATED,TEHAMA"/>
    <s v="PACKAGING"/>
    <s v="REFLEX PACKAGING (S) PTE LTD"/>
    <s v="REFLEX PACKAGING (S) PTE LTD"/>
    <s v="PKG-00713-01"/>
    <n v="3"/>
    <n v="100"/>
    <n v="31"/>
    <m/>
    <s v="Delivery"/>
    <m/>
    <n v="0"/>
    <n v="0"/>
    <n v="88"/>
    <n v="0"/>
    <n v="88"/>
    <n v="69"/>
    <n v="36"/>
    <n v="0"/>
    <n v="-105"/>
    <s v="Cannot cover demand"/>
    <n v="9.1199999999999992"/>
    <m/>
    <n v="-9.1199999999999992"/>
    <m/>
    <m/>
    <m/>
    <x v="1148"/>
    <s v="REFLEX PENANG $9.12000 (100%)"/>
    <n v="50"/>
    <n v="8"/>
    <m/>
    <m/>
    <m/>
    <x v="0"/>
    <x v="9"/>
    <m/>
    <m/>
    <m/>
    <m/>
    <m/>
    <m/>
    <m/>
    <m/>
    <m/>
  </r>
  <r>
    <s v="ASM60-PKG-00714-01"/>
    <s v="PKG-00714-01"/>
    <s v="N"/>
    <s v="PIEKCHENG GOH"/>
    <s v="PAD,(A0) TOP,PALLET,CORRUGATED,TEHAMA"/>
    <s v="PACKAGING"/>
    <s v="REFLEX PACKAGING (S) PTE LTD"/>
    <s v="REFLEX PACKAGING (S) PTE LTD"/>
    <s v="PKG-00714-01"/>
    <n v="3"/>
    <n v="100"/>
    <n v="31"/>
    <m/>
    <s v="Delivery"/>
    <m/>
    <n v="0"/>
    <n v="28"/>
    <n v="100"/>
    <n v="28"/>
    <n v="128"/>
    <n v="69"/>
    <n v="36"/>
    <n v="0"/>
    <n v="-105"/>
    <s v="Cannot cover demand"/>
    <n v="6.64"/>
    <m/>
    <n v="-6.64"/>
    <m/>
    <m/>
    <m/>
    <x v="1149"/>
    <s v="REFLEX PENANG $6.64000 (100%)"/>
    <n v="50"/>
    <n v="8"/>
    <m/>
    <m/>
    <m/>
    <x v="0"/>
    <x v="9"/>
    <m/>
    <m/>
    <m/>
    <m/>
    <m/>
    <m/>
    <m/>
    <m/>
    <m/>
  </r>
  <r>
    <s v="ASM60-PKG-00725-01"/>
    <s v="PKG-00725-01"/>
    <s v="N"/>
    <s v="PIEKCHENG GOH"/>
    <s v="CAP,(A1) FRONT, 1RU, ALAMEDA PLUS"/>
    <s v="PACKAGING"/>
    <s v="REFLEX PACKAGING (S) PTE LTD"/>
    <s v="REFLEX PACKAGING (S) PTE LTD"/>
    <s v="PKG-00725-01"/>
    <n v="2"/>
    <n v="1000"/>
    <n v="463"/>
    <m/>
    <s v="Delivery"/>
    <m/>
    <n v="0"/>
    <n v="1000"/>
    <n v="0"/>
    <n v="1000"/>
    <n v="1000"/>
    <n v="537"/>
    <n v="290"/>
    <n v="0"/>
    <n v="-827"/>
    <s v="Cannot cover demand"/>
    <n v="1.27"/>
    <m/>
    <n v="-1.27"/>
    <m/>
    <m/>
    <m/>
    <x v="1134"/>
    <s v="REFLEX PENANG $1.27000 (100%)"/>
    <n v="1000"/>
    <n v="4"/>
    <m/>
    <m/>
    <m/>
    <x v="0"/>
    <x v="9"/>
    <m/>
    <m/>
    <m/>
    <m/>
    <m/>
    <m/>
    <m/>
    <m/>
    <m/>
  </r>
  <r>
    <s v="ASM60-PKG-00726-02"/>
    <s v="PKG-00726-02"/>
    <s v="N"/>
    <s v="PIEKCHENG GOH"/>
    <s v="TRAP,(A1)CCY KIT,1RU,CORRUGATED, ALAMEDA"/>
    <s v="PACKAGING"/>
    <s v="REFLEX PACKAGING (S) PTE LTD"/>
    <s v="REFLEX PACKAGING (S) PTE LTD"/>
    <s v="PKG-00726-02"/>
    <n v="2"/>
    <n v="1000"/>
    <n v="463"/>
    <m/>
    <s v="Delivery"/>
    <m/>
    <n v="0"/>
    <n v="1085"/>
    <n v="0"/>
    <n v="1085"/>
    <n v="1085"/>
    <n v="537"/>
    <n v="290"/>
    <n v="0"/>
    <n v="-827"/>
    <s v="Cannot cover demand"/>
    <n v="1"/>
    <m/>
    <n v="-1"/>
    <m/>
    <m/>
    <m/>
    <x v="1150"/>
    <s v="REFLEX PENANG $1.00000 (100%)"/>
    <n v="1000"/>
    <n v="4"/>
    <m/>
    <m/>
    <m/>
    <x v="0"/>
    <x v="9"/>
    <m/>
    <m/>
    <m/>
    <m/>
    <m/>
    <m/>
    <m/>
    <m/>
    <m/>
  </r>
  <r>
    <s v="ASM60-PKG-00729-01"/>
    <s v="PKG-00729-01"/>
    <s v="N"/>
    <s v="PIEKCHENG GOH"/>
    <s v="BAG,(A0)23 X 28&quot;,4 MIL,ESD,OPEN END, FLA"/>
    <s v="PACKAGING"/>
    <s v="REFLEX PACKAGING (S) PTE LTD"/>
    <s v="REFLEX PACKAGING (S) PTE LTD"/>
    <s v="PKG-00729-01"/>
    <n v="3"/>
    <n v="5000"/>
    <n v="4437"/>
    <n v="7542.9"/>
    <s v="Delivery"/>
    <m/>
    <n v="500"/>
    <n v="0"/>
    <n v="500"/>
    <n v="500"/>
    <n v="1000"/>
    <n v="563"/>
    <n v="489"/>
    <n v="0"/>
    <n v="-552"/>
    <s v="Cannot cover demand"/>
    <n v="1.7"/>
    <m/>
    <n v="-1.7"/>
    <m/>
    <m/>
    <m/>
    <x v="50"/>
    <s v="REFLEX PENANG $1.70000 (100%)"/>
    <n v="5000"/>
    <n v="8"/>
    <m/>
    <m/>
    <m/>
    <x v="0"/>
    <x v="9"/>
    <m/>
    <m/>
    <m/>
    <m/>
    <m/>
    <m/>
    <m/>
    <m/>
    <m/>
  </r>
  <r>
    <s v="ASM60-PKG-00730-01"/>
    <s v="PKG-00730-01"/>
    <s v="N"/>
    <s v="PIEKCHENG GOH"/>
    <s v="BAG,(B0) (YELLOW) VCI 22X28&quot;,1-2MIL,ESD,"/>
    <s v="PACKAGING"/>
    <s v="REFLEX PACKAGING (S) PTE LTD"/>
    <s v="REFLEX PACKAGING (S) PTE LTD"/>
    <s v="PKG-00730-01"/>
    <n v="8"/>
    <n v="2500"/>
    <n v="-121"/>
    <m/>
    <s v="Delivery"/>
    <m/>
    <n v="3250"/>
    <n v="0"/>
    <n v="0"/>
    <n v="3250"/>
    <n v="3250"/>
    <n v="2621"/>
    <n v="2103"/>
    <n v="0"/>
    <n v="-1474"/>
    <s v="Cannot cover demand"/>
    <n v="0.49199999999999999"/>
    <m/>
    <n v="-0.49199999999999999"/>
    <m/>
    <m/>
    <m/>
    <x v="1151"/>
    <s v="REFLEX PENANG $0.49200 (100%)"/>
    <n v="2500"/>
    <n v="8"/>
    <m/>
    <m/>
    <m/>
    <x v="0"/>
    <x v="9"/>
    <m/>
    <m/>
    <m/>
    <m/>
    <m/>
    <m/>
    <m/>
    <m/>
    <m/>
  </r>
  <r>
    <s v="ASM60-PKG-00738-01"/>
    <s v="PKG-00738-01"/>
    <s v="N"/>
    <s v="PIEKCHENG GOH"/>
    <s v="BOX,(A0)RSC,CORRUGATED,1RU,SAN MATEO"/>
    <s v="PACKAGING"/>
    <s v="REFLEX PACKAGING (S) PTE LTD"/>
    <s v="REFLEX PACKAGING (S) PTE LTD"/>
    <s v="PKG-00738-01"/>
    <n v="2"/>
    <n v="1000"/>
    <n v="904"/>
    <m/>
    <s v="Delivery"/>
    <m/>
    <n v="0"/>
    <n v="0"/>
    <n v="745"/>
    <n v="0"/>
    <n v="745"/>
    <n v="96"/>
    <n v="48"/>
    <n v="0"/>
    <n v="-144"/>
    <s v="Cannot cover demand"/>
    <n v="3.67"/>
    <m/>
    <n v="-3.67"/>
    <m/>
    <m/>
    <m/>
    <x v="1152"/>
    <s v="REFLEX PENANG $3.67000 (100%)"/>
    <n v="1000"/>
    <n v="4"/>
    <m/>
    <m/>
    <m/>
    <x v="0"/>
    <x v="9"/>
    <m/>
    <m/>
    <m/>
    <m/>
    <m/>
    <m/>
    <m/>
    <m/>
    <m/>
  </r>
  <r>
    <s v="ASM60-PKG-00739-01"/>
    <s v="PKG-00739-01"/>
    <s v="N"/>
    <s v="PIEKCHENG GOH"/>
    <s v="CAP,(A0)INNER,FRONT,REFLEX,1RU,SAN MATEO"/>
    <s v="PACKAGING"/>
    <s v="REFLEX PACKAGING (S) PTE LTD"/>
    <s v="REFLEX PACKAGING (S) PTE LTD"/>
    <s v="PKG-00739-01"/>
    <n v="2"/>
    <n v="1000"/>
    <n v="904"/>
    <m/>
    <s v="Delivery"/>
    <m/>
    <n v="0"/>
    <n v="0"/>
    <n v="680"/>
    <n v="0"/>
    <n v="680"/>
    <n v="96"/>
    <n v="48"/>
    <n v="0"/>
    <n v="-144"/>
    <s v="Cannot cover demand"/>
    <n v="1.26"/>
    <m/>
    <n v="-1.26"/>
    <m/>
    <m/>
    <m/>
    <x v="1153"/>
    <s v="REFLEX PENANG $1.26000 (100%)"/>
    <n v="1000"/>
    <n v="4"/>
    <m/>
    <m/>
    <m/>
    <x v="0"/>
    <x v="9"/>
    <m/>
    <m/>
    <m/>
    <m/>
    <m/>
    <m/>
    <m/>
    <m/>
    <m/>
  </r>
  <r>
    <s v="ASM60-PKG-00740-01"/>
    <s v="PKG-00740-01"/>
    <s v="N"/>
    <s v="PIEKCHENG GOH"/>
    <s v="CAP,(A0) INNER,REAR,REFLEX,1RU,SAN MATEO"/>
    <s v="PACKAGING"/>
    <s v="REFLEX PACKAGING (S) PTE LTD"/>
    <s v="REFLEX PACKAGING (S) PTE LTD"/>
    <s v="PKG-00740-01"/>
    <n v="2"/>
    <n v="1000"/>
    <n v="904"/>
    <m/>
    <s v="Delivery"/>
    <m/>
    <n v="0"/>
    <n v="0"/>
    <n v="760"/>
    <n v="0"/>
    <n v="760"/>
    <n v="96"/>
    <n v="48"/>
    <n v="0"/>
    <n v="-144"/>
    <s v="Cannot cover demand"/>
    <n v="1.26"/>
    <m/>
    <n v="-1.26"/>
    <m/>
    <m/>
    <m/>
    <x v="1153"/>
    <s v="REFLEX PENANG $1.26000 (100%)"/>
    <n v="1000"/>
    <n v="4"/>
    <m/>
    <m/>
    <m/>
    <x v="0"/>
    <x v="9"/>
    <m/>
    <m/>
    <m/>
    <m/>
    <m/>
    <m/>
    <m/>
    <m/>
    <m/>
  </r>
  <r>
    <s v="ASM60-PKG-00744-01"/>
    <s v="PKG-00744-01"/>
    <s v="N"/>
    <s v="PIEKCHENG GOH"/>
    <s v="CC TRAY,(A0) ACCY KIT TRAP,CORR,1RU,SAN"/>
    <s v="PACKAGING"/>
    <s v="REFLEX PACKAGING (S) PTE LTD"/>
    <s v="REFLEX PACKAGING (S) PTE LTD"/>
    <s v="PKG-00744-01"/>
    <n v="2"/>
    <n v="1000"/>
    <n v="904"/>
    <m/>
    <s v="Delivery"/>
    <m/>
    <n v="0"/>
    <n v="0"/>
    <n v="730"/>
    <n v="0"/>
    <n v="730"/>
    <n v="96"/>
    <n v="48"/>
    <n v="0"/>
    <n v="-144"/>
    <s v="Cannot cover demand"/>
    <n v="0.59"/>
    <m/>
    <n v="-0.59"/>
    <m/>
    <m/>
    <m/>
    <x v="102"/>
    <s v="REFLEX PENANG $0.59000 (100%)"/>
    <n v="1000"/>
    <n v="4"/>
    <m/>
    <m/>
    <m/>
    <x v="0"/>
    <x v="9"/>
    <m/>
    <m/>
    <m/>
    <m/>
    <m/>
    <m/>
    <m/>
    <m/>
    <m/>
  </r>
  <r>
    <s v="ASM60-PKG-00749-01"/>
    <s v="PKG-00749-01"/>
    <s v="N"/>
    <s v="PIEKCHENG GOH"/>
    <s v="SLEEVE,(A0) INNER,CORRUGATED,PINNACLE"/>
    <s v="PACKAGING"/>
    <s v="REFLEX PACKAGING (S) PTE LTD"/>
    <s v="REFLEX PACKAGING (S) PTE LTD"/>
    <s v="PKG-00749-01"/>
    <n v="3"/>
    <n v="2500"/>
    <n v="-343"/>
    <m/>
    <s v="Delivery"/>
    <m/>
    <n v="0"/>
    <n v="2500"/>
    <n v="3927"/>
    <n v="2500"/>
    <n v="6427"/>
    <n v="2843"/>
    <n v="1692"/>
    <n v="0"/>
    <n v="-4535"/>
    <s v="Cannot cover demand"/>
    <n v="2.59"/>
    <m/>
    <n v="-2.59"/>
    <m/>
    <m/>
    <m/>
    <x v="349"/>
    <s v="REFLEX PENANG $2.59000 (100%)"/>
    <n v="2500"/>
    <n v="3"/>
    <m/>
    <m/>
    <m/>
    <x v="0"/>
    <x v="9"/>
    <m/>
    <m/>
    <m/>
    <m/>
    <m/>
    <m/>
    <m/>
    <m/>
    <m/>
  </r>
  <r>
    <s v="ASM60-PKG-00750-01"/>
    <s v="PKG-00750-01"/>
    <s v="N"/>
    <s v="PIEKCHENG GOH"/>
    <s v="BOX,(A0) RSC,OUTER,CORR, PINNACLE"/>
    <s v="PACKAGING"/>
    <s v="REFLEX PACKAGING (S) PTE LTD"/>
    <s v="REFLEX PACKAGING (S) PTE LTD"/>
    <s v="PKG-00750-01"/>
    <n v="3"/>
    <n v="2500"/>
    <n v="-343"/>
    <m/>
    <s v="Delivery"/>
    <m/>
    <n v="0"/>
    <n v="0"/>
    <n v="5657"/>
    <n v="0"/>
    <n v="5657"/>
    <n v="2843"/>
    <n v="1692"/>
    <n v="0"/>
    <n v="-4535"/>
    <s v="Cannot cover demand"/>
    <n v="6.95"/>
    <m/>
    <n v="-6.95"/>
    <m/>
    <m/>
    <m/>
    <x v="1154"/>
    <s v="REFLEX PENANG $6.95000 (100%)"/>
    <n v="2500"/>
    <n v="3"/>
    <m/>
    <m/>
    <m/>
    <x v="0"/>
    <x v="9"/>
    <m/>
    <m/>
    <m/>
    <m/>
    <m/>
    <m/>
    <m/>
    <m/>
    <m/>
  </r>
  <r>
    <s v="ASM60-PKG-00751-01"/>
    <s v="PKG-00751-01"/>
    <s v="N"/>
    <s v="PIEKCHENG GOH"/>
    <s v="CUSHION,(A0) EDGE RAIL,FRONT,PINNACLE"/>
    <s v="PACKAGING"/>
    <s v="REFLEX PACKAGING (S) PTE LTD"/>
    <s v="REFLEX PACKAGING (S) PTE LTD"/>
    <s v="PKG-00751-01"/>
    <n v="3"/>
    <n v="2500"/>
    <n v="-343"/>
    <m/>
    <s v="Delivery"/>
    <m/>
    <n v="0"/>
    <n v="2500"/>
    <n v="3225"/>
    <n v="2500"/>
    <n v="5725"/>
    <n v="2843"/>
    <n v="1692"/>
    <n v="0"/>
    <n v="-4535"/>
    <s v="Cannot cover demand"/>
    <n v="2.91"/>
    <m/>
    <n v="-2.91"/>
    <m/>
    <m/>
    <m/>
    <x v="530"/>
    <s v="REFLEX PENANG $2.91000 (100%)"/>
    <n v="2000"/>
    <n v="3"/>
    <m/>
    <m/>
    <m/>
    <x v="0"/>
    <x v="9"/>
    <m/>
    <m/>
    <m/>
    <m/>
    <m/>
    <m/>
    <m/>
    <m/>
    <m/>
  </r>
  <r>
    <s v="ASM60-PKG-00752-02"/>
    <s v="PKG-00752-02"/>
    <s v="N"/>
    <s v="PIEKCHENG GOH"/>
    <s v="CUSHION,(A0) EDGE,RAIL,REAR,PINNACLE"/>
    <s v="PACKAGING"/>
    <s v="REFLEX PACKAGING (S) PTE LTD"/>
    <s v="REFLEX PACKAGING (S) PTE LTD"/>
    <s v="PKG-00752-02"/>
    <n v="3"/>
    <n v="2500"/>
    <n v="-343"/>
    <m/>
    <s v="Delivery"/>
    <m/>
    <n v="0"/>
    <n v="2500"/>
    <n v="3325"/>
    <n v="2500"/>
    <n v="5825"/>
    <n v="2843"/>
    <n v="1692"/>
    <n v="0"/>
    <n v="-4535"/>
    <s v="Cannot cover demand"/>
    <n v="2.91"/>
    <m/>
    <n v="-2.91"/>
    <m/>
    <m/>
    <m/>
    <x v="530"/>
    <s v="REFLEX PENANG $2.91000 (100%)"/>
    <n v="2000"/>
    <n v="3"/>
    <m/>
    <m/>
    <m/>
    <x v="0"/>
    <x v="9"/>
    <m/>
    <m/>
    <m/>
    <m/>
    <m/>
    <m/>
    <m/>
    <m/>
    <m/>
  </r>
  <r>
    <s v="ASM60-PKG-00753-02"/>
    <s v="PKG-00753-02"/>
    <s v="N"/>
    <s v="PIEKCHENG GOH"/>
    <s v="SPACER,(A0) FOLDER, CORR, PINNACLE"/>
    <s v="PACKAGING"/>
    <s v="REFLEX PACKAGING (S) PTE LTD"/>
    <s v="REFLEX PACKAGING (S) PTE LTD"/>
    <s v="PKG-00753-02"/>
    <n v="3"/>
    <n v="1000"/>
    <n v="-4686"/>
    <m/>
    <s v="Delivery"/>
    <m/>
    <n v="0"/>
    <n v="4899"/>
    <n v="900"/>
    <n v="4899"/>
    <n v="5799"/>
    <n v="5686"/>
    <n v="3384"/>
    <n v="0"/>
    <n v="-9070"/>
    <s v="Cannot cover demand"/>
    <n v="0.84"/>
    <m/>
    <n v="-0.84"/>
    <m/>
    <m/>
    <m/>
    <x v="47"/>
    <s v="REFLEX PENANG $0.84000 (100%)"/>
    <n v="2000"/>
    <n v="3"/>
    <m/>
    <m/>
    <m/>
    <x v="0"/>
    <x v="9"/>
    <m/>
    <m/>
    <m/>
    <m/>
    <m/>
    <m/>
    <m/>
    <m/>
    <m/>
  </r>
  <r>
    <s v="ASM60-PKG-00754-01"/>
    <s v="PKG-00754-01"/>
    <s v="N"/>
    <s v="PIEKCHENG GOH"/>
    <s v="VOID FILL,(B1) DC, CORR, PINNACLE"/>
    <s v="PACKAGING"/>
    <s v="REFLEX PACKAGING (S) PTE LTD"/>
    <s v="REFLEX PACKAGING (S) PTE LTD"/>
    <s v="PKG-00754-01"/>
    <n v="3"/>
    <n v="2500"/>
    <n v="-343"/>
    <m/>
    <s v="Delivery"/>
    <m/>
    <n v="0"/>
    <n v="2660"/>
    <n v="30"/>
    <n v="2660"/>
    <n v="2690"/>
    <n v="2843"/>
    <n v="1692"/>
    <n v="0"/>
    <n v="-4535"/>
    <s v="Cannot cover demand"/>
    <n v="0.93"/>
    <m/>
    <n v="-0.93"/>
    <m/>
    <m/>
    <m/>
    <x v="1155"/>
    <s v="REFLEX PENANG $0.93000 (100%)"/>
    <n v="2500"/>
    <n v="3"/>
    <m/>
    <m/>
    <m/>
    <x v="0"/>
    <x v="9"/>
    <m/>
    <m/>
    <m/>
    <m/>
    <m/>
    <m/>
    <m/>
    <m/>
    <m/>
  </r>
  <r>
    <s v="ASM60-PKG-00755-01"/>
    <s v="PKG-00755-01"/>
    <s v="N"/>
    <s v="PIEKCHENG GOH"/>
    <s v="ROLLUP,(A0) END, CORR,PINNACLE"/>
    <s v="PACKAGING"/>
    <s v="REFLEX PACKAGING (S) PTE LTD"/>
    <s v="REFLEX PACKAGING (S) PTE LTD"/>
    <s v="PKG-00755-01"/>
    <n v="3"/>
    <n v="1000"/>
    <n v="-4686"/>
    <m/>
    <s v="Delivery"/>
    <m/>
    <n v="0"/>
    <n v="4650"/>
    <n v="850"/>
    <n v="4650"/>
    <n v="5500"/>
    <n v="5686"/>
    <n v="3384"/>
    <n v="0"/>
    <n v="-9070"/>
    <s v="Cannot cover demand"/>
    <n v="1.01"/>
    <m/>
    <n v="-1.01"/>
    <m/>
    <m/>
    <m/>
    <x v="874"/>
    <s v="REFLEX PENANG $1.01000 (100%)"/>
    <n v="5000"/>
    <n v="3"/>
    <m/>
    <m/>
    <m/>
    <x v="0"/>
    <x v="9"/>
    <m/>
    <m/>
    <m/>
    <m/>
    <m/>
    <m/>
    <m/>
    <m/>
    <m/>
  </r>
  <r>
    <s v="ASM60-PKG-00756-02"/>
    <s v="PKG-00756-02"/>
    <s v="N"/>
    <s v="PIEKCHENG GOH"/>
    <s v="FOLDER,(A2) DC,TOP,CORR,PINNACLE"/>
    <s v="PACKAGING"/>
    <s v="REFLEX PACKAGING (S) PTE LTD"/>
    <s v="REFLEX PACKAGING (S) PTE LTD"/>
    <s v="PKG-00756-02"/>
    <n v="3"/>
    <n v="2500"/>
    <n v="2500"/>
    <m/>
    <s v="Delivery"/>
    <m/>
    <n v="0"/>
    <n v="0"/>
    <n v="891"/>
    <n v="0"/>
    <n v="891"/>
    <n v="0"/>
    <n v="0"/>
    <n v="0"/>
    <n v="0"/>
    <s v="No demand"/>
    <n v="3.92"/>
    <m/>
    <n v="-3.92"/>
    <m/>
    <m/>
    <m/>
    <x v="281"/>
    <s v="REFLEX PENANG $3.92000 (100%)"/>
    <n v="2500"/>
    <n v="3"/>
    <m/>
    <m/>
    <m/>
    <x v="0"/>
    <x v="9"/>
    <m/>
    <m/>
    <m/>
    <m/>
    <m/>
    <m/>
    <m/>
    <m/>
    <m/>
  </r>
  <r>
    <s v="ASM60-PKG-00756-03"/>
    <s v="PKG-00756-03"/>
    <s v="N"/>
    <s v="PIEKCHENG GOH"/>
    <s v="FOLDER A1, DC, TOP, CORRUGATED, PINNACLE"/>
    <s v="PACKAGING"/>
    <s v="REFLEX PACKAGING (S) PTE LTD"/>
    <s v="REFLEX PACKAGING (S) PTE LTD"/>
    <s v="PKG-00756-03"/>
    <n v="3"/>
    <n v="2500"/>
    <n v="-343"/>
    <m/>
    <s v="Delivery"/>
    <m/>
    <n v="0"/>
    <n v="1380"/>
    <n v="2555"/>
    <n v="1380"/>
    <n v="3935"/>
    <n v="2843"/>
    <n v="1692"/>
    <n v="0"/>
    <n v="-4535"/>
    <s v="Cannot cover demand"/>
    <n v="3.92"/>
    <m/>
    <n v="-3.92"/>
    <m/>
    <m/>
    <m/>
    <x v="281"/>
    <s v="REFLEX PENANG $3.92000 (100%)"/>
    <n v="2500"/>
    <n v="3"/>
    <m/>
    <m/>
    <m/>
    <x v="0"/>
    <x v="9"/>
    <m/>
    <m/>
    <m/>
    <m/>
    <m/>
    <m/>
    <m/>
    <m/>
    <m/>
  </r>
  <r>
    <s v="ASM60-PKG-00760-01"/>
    <s v="PKG-00760-01"/>
    <s v="N"/>
    <s v="PIEKCHENG GOH"/>
    <s v="ROLLUP,(A0) END, ACCY KIT, CORR, TEHAMA"/>
    <s v="PACKAGING"/>
    <s v="REFLEX PACKAGING (S) PTE LTD"/>
    <s v="REFLEX PACKAGING (S) PTE LTD"/>
    <s v="PKG-00760-01"/>
    <n v="2"/>
    <n v="1000"/>
    <n v="728"/>
    <m/>
    <s v="Delivery"/>
    <m/>
    <n v="80"/>
    <n v="970"/>
    <n v="130"/>
    <n v="1050"/>
    <n v="1180"/>
    <n v="272"/>
    <n v="300"/>
    <n v="0"/>
    <n v="-492"/>
    <s v="Cannot cover demand"/>
    <n v="1.08"/>
    <m/>
    <n v="-1.08"/>
    <m/>
    <m/>
    <m/>
    <x v="1156"/>
    <s v="REFLEX PENANG $1.08000 (100%)"/>
    <n v="1000"/>
    <n v="4"/>
    <m/>
    <m/>
    <m/>
    <x v="0"/>
    <x v="9"/>
    <m/>
    <m/>
    <m/>
    <m/>
    <m/>
    <m/>
    <m/>
    <m/>
    <m/>
  </r>
  <r>
    <s v="ASM60-PKG-00761-01"/>
    <s v="PKG-00761-01"/>
    <s v="N"/>
    <s v="PIEKCHENG GOH"/>
    <s v="CAP,(A0) FRONT, REFLEX, 1RU, TEHAMA2239"/>
    <s v="PACKAGING"/>
    <s v="REFLEX PACKAGING (S) PTE LTD"/>
    <s v="REFLEX PACKAGING (S) PTE LTD"/>
    <s v="PKG-00761-01"/>
    <n v="2"/>
    <n v="1000"/>
    <n v="864"/>
    <m/>
    <s v="Delivery"/>
    <m/>
    <n v="0"/>
    <n v="0"/>
    <n v="480"/>
    <n v="0"/>
    <n v="480"/>
    <n v="136"/>
    <n v="150"/>
    <n v="0"/>
    <n v="-286"/>
    <s v="Cannot cover demand"/>
    <n v="1.29"/>
    <m/>
    <n v="-1.29"/>
    <m/>
    <m/>
    <m/>
    <x v="1157"/>
    <s v="REFLEX PENANG $1.29000 (100%)"/>
    <n v="1000"/>
    <n v="4"/>
    <m/>
    <m/>
    <m/>
    <x v="0"/>
    <x v="9"/>
    <m/>
    <m/>
    <m/>
    <m/>
    <m/>
    <m/>
    <m/>
    <m/>
    <m/>
  </r>
  <r>
    <s v="ASM60-PKG-00762-01"/>
    <s v="PKG-00762-01"/>
    <s v="N"/>
    <s v="PIEKCHENG GOH"/>
    <s v="BOX,(A0) RSC, OUTER, CORR, 1RU, TEHAMA"/>
    <s v="PACKAGING"/>
    <s v="REFLEX PACKAGING (S) PTE LTD"/>
    <s v="REFLEX PACKAGING (S) PTE LTD"/>
    <s v="PKG-00762-01"/>
    <n v="2"/>
    <n v="1000"/>
    <n v="864"/>
    <n v="5633.28"/>
    <s v="Delivery"/>
    <m/>
    <n v="48"/>
    <n v="0"/>
    <n v="620"/>
    <n v="48"/>
    <n v="668"/>
    <n v="136"/>
    <n v="150"/>
    <n v="0"/>
    <n v="-238"/>
    <s v="Cannot cover demand"/>
    <n v="6.52"/>
    <m/>
    <n v="-6.52"/>
    <m/>
    <m/>
    <m/>
    <x v="1158"/>
    <s v="REFLEX PENANG $6.52000 (100%)"/>
    <n v="1000"/>
    <n v="4"/>
    <m/>
    <m/>
    <m/>
    <x v="0"/>
    <x v="9"/>
    <m/>
    <m/>
    <m/>
    <m/>
    <m/>
    <m/>
    <m/>
    <m/>
    <m/>
  </r>
  <r>
    <s v="ASM60-PKG-00764-01"/>
    <s v="PKG-00764-01"/>
    <s v="N"/>
    <s v="PIEKCHENG GOH"/>
    <s v="FOLDER,(A1) SCORED PAD,CORR,GLACIER,DAW"/>
    <s v="PACKAGING"/>
    <s v="REFLEX PACKAGING (S) PTE LTD"/>
    <s v="REFLEX PACKAGING (S) PTE LTD"/>
    <s v="PKG-00764-01"/>
    <n v="3"/>
    <n v="1000"/>
    <n v="1000"/>
    <m/>
    <s v="Delivery"/>
    <m/>
    <n v="0"/>
    <n v="0"/>
    <n v="100"/>
    <n v="0"/>
    <n v="100"/>
    <n v="0"/>
    <n v="0"/>
    <n v="0"/>
    <n v="0"/>
    <s v="No demand"/>
    <n v="0.36"/>
    <m/>
    <n v="-0.36"/>
    <m/>
    <m/>
    <m/>
    <x v="1159"/>
    <s v="REFLEX PENANG $0.36000 (100%)"/>
    <n v="1000"/>
    <n v="4"/>
    <m/>
    <m/>
    <m/>
    <x v="0"/>
    <x v="9"/>
    <m/>
    <m/>
    <m/>
    <m/>
    <m/>
    <m/>
    <m/>
    <m/>
    <m/>
  </r>
  <r>
    <s v="ASM60-PKG-00765-01"/>
    <s v="PKG-00765-01"/>
    <s v="N"/>
    <s v="PIEKCHENG GOH"/>
    <s v="BOX,(A1) RSC,CORR,SINGLE PACK,GLACIER,D"/>
    <s v="PACKAGING"/>
    <s v="REFLEX PACKAGING (S) PTE LTD"/>
    <s v="REFLEX PACKAGING (S) PTE LTD"/>
    <s v="PKG-00765-01"/>
    <n v="3"/>
    <n v="1000"/>
    <n v="1000"/>
    <m/>
    <s v="Delivery"/>
    <m/>
    <n v="0"/>
    <n v="0"/>
    <n v="217"/>
    <n v="0"/>
    <n v="217"/>
    <n v="0"/>
    <n v="0"/>
    <n v="0"/>
    <n v="0"/>
    <s v="No demand"/>
    <n v="1.1200000000000001"/>
    <m/>
    <n v="-1.1200000000000001"/>
    <m/>
    <m/>
    <m/>
    <x v="233"/>
    <s v="REFLEX PENANG $1.12000 (100%)"/>
    <n v="1000"/>
    <n v="4"/>
    <m/>
    <m/>
    <m/>
    <x v="0"/>
    <x v="9"/>
    <m/>
    <m/>
    <m/>
    <m/>
    <m/>
    <m/>
    <m/>
    <m/>
    <m/>
  </r>
  <r>
    <s v="ASM60-PKG-00766-01"/>
    <s v="PKG-00766-01"/>
    <s v="N"/>
    <s v="PIEKCHENG GOH"/>
    <s v="CAP,(A1) END,FOAM,FRONT,GLACIER,DAWSON"/>
    <s v="PACKAGING"/>
    <s v="REFLEX PACKAGING (S) PTE LTD"/>
    <s v="REFLEX PACKAGING (S) PTE LTD"/>
    <s v="PKG-00766-01"/>
    <n v="3"/>
    <n v="1000"/>
    <n v="1000"/>
    <m/>
    <s v="Delivery"/>
    <m/>
    <n v="0"/>
    <n v="0"/>
    <n v="0"/>
    <n v="0"/>
    <n v="0"/>
    <n v="0"/>
    <n v="0"/>
    <n v="0"/>
    <n v="0"/>
    <s v="No demand"/>
    <n v="0.48"/>
    <m/>
    <n v="-0.48"/>
    <m/>
    <m/>
    <m/>
    <x v="1160"/>
    <s v="REFLEX PENANG $0.48000 (100%)"/>
    <n v="1000"/>
    <n v="4"/>
    <m/>
    <m/>
    <m/>
    <x v="0"/>
    <x v="9"/>
    <m/>
    <m/>
    <m/>
    <m/>
    <m/>
    <m/>
    <m/>
    <m/>
    <m/>
  </r>
  <r>
    <s v="ASM60-PKG-00767-01"/>
    <s v="PKG-00767-01"/>
    <s v="N"/>
    <s v="PIEKCHENG GOH"/>
    <s v="FOLDER,(A2) DC,CORRUGATED,GLACIER,SPERRY"/>
    <s v="PACKAGING"/>
    <s v="REFLEX PACKAGING (S) PTE LTD"/>
    <s v="REFLEX PACKAGING (S) PTE LTD"/>
    <s v="PKG-00767-01"/>
    <n v="3"/>
    <n v="1000"/>
    <n v="857"/>
    <m/>
    <s v="Delivery"/>
    <m/>
    <n v="15"/>
    <n v="0"/>
    <n v="4700"/>
    <n v="15"/>
    <n v="4715"/>
    <n v="143"/>
    <n v="12"/>
    <n v="0"/>
    <n v="-140"/>
    <s v="Cannot cover demand"/>
    <n v="1.4"/>
    <m/>
    <n v="-1.4"/>
    <m/>
    <m/>
    <m/>
    <x v="81"/>
    <s v="REFLEX PENANG $1.40000 (100%)"/>
    <n v="1000"/>
    <n v="4"/>
    <m/>
    <m/>
    <m/>
    <x v="0"/>
    <x v="9"/>
    <m/>
    <m/>
    <m/>
    <m/>
    <m/>
    <m/>
    <m/>
    <m/>
    <m/>
  </r>
  <r>
    <s v="ASM60-PKG-00768-01"/>
    <s v="PKG-00768-01"/>
    <s v="N"/>
    <s v="PIEKCHENG GOH"/>
    <s v="BOX,(A1) RSC,CORRUGATED,GLACIER,SPERRY"/>
    <s v="PACKAGING"/>
    <s v="REFLEX PACKAGING (S) PTE LTD"/>
    <s v="REFLEX PACKAGING (S) PTE LTD"/>
    <s v="PKG-00768-01"/>
    <n v="3"/>
    <n v="1000"/>
    <n v="1000"/>
    <m/>
    <s v="Delivery"/>
    <m/>
    <n v="0"/>
    <n v="0"/>
    <n v="407"/>
    <n v="0"/>
    <n v="407"/>
    <n v="0"/>
    <n v="0"/>
    <n v="0"/>
    <n v="0"/>
    <s v="No demand"/>
    <n v="1.48"/>
    <m/>
    <n v="-1.48"/>
    <m/>
    <m/>
    <m/>
    <x v="1161"/>
    <s v="REFLEX  $1.48000 (100%)"/>
    <n v="500"/>
    <n v="4"/>
    <m/>
    <m/>
    <m/>
    <x v="0"/>
    <x v="9"/>
    <m/>
    <m/>
    <m/>
    <m/>
    <m/>
    <m/>
    <m/>
    <m/>
    <m/>
  </r>
  <r>
    <s v="ASM60-PKG-00770-01"/>
    <s v="PKG-00770-01"/>
    <s v="N"/>
    <s v="PIEKCHENG GOH"/>
    <s v="BOX,(A0) RSC,CORR,GLACIER,LIVINGSTON"/>
    <s v="PACKAGING"/>
    <s v="REFLEX PACKAGING (S) PTE LTD"/>
    <s v="REFLEX PACKAGING (S) PTE LTD"/>
    <s v="PKG-00770-01"/>
    <n v="3"/>
    <n v="1000"/>
    <n v="-1058"/>
    <m/>
    <s v="Delivery"/>
    <m/>
    <n v="0"/>
    <n v="0"/>
    <n v="760"/>
    <n v="0"/>
    <n v="760"/>
    <n v="2058"/>
    <n v="1614"/>
    <n v="0"/>
    <n v="-3672"/>
    <s v="Cannot cover demand"/>
    <n v="3.99"/>
    <m/>
    <n v="-3.99"/>
    <m/>
    <m/>
    <m/>
    <x v="482"/>
    <s v="REFLEX PENANG $3.99000 (100%)"/>
    <n v="1000"/>
    <n v="4"/>
    <m/>
    <m/>
    <m/>
    <x v="0"/>
    <x v="9"/>
    <m/>
    <m/>
    <m/>
    <m/>
    <m/>
    <m/>
    <m/>
    <m/>
    <m/>
  </r>
  <r>
    <s v="ASM60-PKG-00771-01"/>
    <s v="PKG-00771-01"/>
    <s v="N"/>
    <s v="PIEKCHENG GOH"/>
    <s v="CAP,(A0) FOAM,REAR,GLACIER,LIVINGSTON"/>
    <s v="PACKAGING"/>
    <s v="REFLEX PACKAGING (S) PTE LTD"/>
    <s v="REFLEX PACKAGING (S) PTE LTD"/>
    <s v="PKG-00771-01"/>
    <n v="3"/>
    <n v="1000"/>
    <n v="-1058"/>
    <m/>
    <s v="Delivery"/>
    <m/>
    <n v="0"/>
    <n v="0"/>
    <n v="890"/>
    <n v="0"/>
    <n v="890"/>
    <n v="2058"/>
    <n v="1614"/>
    <n v="0"/>
    <n v="-3672"/>
    <s v="Cannot cover demand"/>
    <n v="2.21"/>
    <m/>
    <n v="-2.21"/>
    <m/>
    <m/>
    <m/>
    <x v="1162"/>
    <s v="REFLEX PENANG $2.21000 (100%)"/>
    <n v="2000"/>
    <n v="4"/>
    <m/>
    <m/>
    <m/>
    <x v="0"/>
    <x v="9"/>
    <m/>
    <m/>
    <m/>
    <m/>
    <m/>
    <m/>
    <m/>
    <m/>
    <m/>
  </r>
  <r>
    <s v="ASM60-PKG-00772-01"/>
    <s v="PKG-00772-01"/>
    <s v="N"/>
    <s v="PIEKCHENG GOH"/>
    <s v="CAP,(A0) FOAM,FRONT,GLACIER,LIVINGSTON"/>
    <s v="PACKAGING"/>
    <s v="REFLEX PACKAGING (S) PTE LTD"/>
    <s v="REFLEX PACKAGING (S) PTE LTD"/>
    <s v="PKG-00772-01"/>
    <n v="3"/>
    <n v="1000"/>
    <n v="-1058"/>
    <m/>
    <s v="Delivery"/>
    <m/>
    <n v="0"/>
    <n v="0"/>
    <n v="865"/>
    <n v="0"/>
    <n v="865"/>
    <n v="2058"/>
    <n v="1614"/>
    <n v="0"/>
    <n v="-3672"/>
    <s v="Cannot cover demand"/>
    <n v="2.21"/>
    <m/>
    <n v="-2.21"/>
    <m/>
    <m/>
    <m/>
    <x v="1162"/>
    <s v="REFLEX PENANG $2.21000 (100%)"/>
    <n v="2000"/>
    <n v="4"/>
    <m/>
    <m/>
    <m/>
    <x v="0"/>
    <x v="9"/>
    <m/>
    <m/>
    <m/>
    <m/>
    <m/>
    <m/>
    <m/>
    <m/>
    <m/>
  </r>
  <r>
    <s v="ASM60-PKG-00774-01"/>
    <s v="PKG-00774-01"/>
    <s v="N"/>
    <s v="PIEKCHENG GOH"/>
    <s v="PAD,(B0) DC, TRAP, CORR, ACCY KIT"/>
    <s v="PACKAGING"/>
    <s v="REFLEX PACKAGING (S) PTE LTD"/>
    <s v="REFLEX PACKAGING (S) PTE LTD"/>
    <s v="PKG-00774-01"/>
    <n v="3"/>
    <n v="2500"/>
    <n v="-343"/>
    <m/>
    <s v="Delivery"/>
    <m/>
    <n v="0"/>
    <n v="420"/>
    <n v="4950"/>
    <n v="420"/>
    <n v="5370"/>
    <n v="2843"/>
    <n v="1692"/>
    <n v="0"/>
    <n v="-4535"/>
    <s v="Cannot cover demand"/>
    <n v="0.83"/>
    <m/>
    <n v="-0.83"/>
    <m/>
    <m/>
    <m/>
    <x v="883"/>
    <s v="REFLEX PENANG $0.81000 (100%)"/>
    <n v="1000"/>
    <n v="3"/>
    <m/>
    <m/>
    <m/>
    <x v="0"/>
    <x v="9"/>
    <m/>
    <m/>
    <m/>
    <m/>
    <m/>
    <m/>
    <m/>
    <m/>
    <m/>
  </r>
  <r>
    <s v="ASM60-PKG-00776-01"/>
    <s v="PKG-00776-01"/>
    <s v="N"/>
    <s v="PIEKCHENG GOH"/>
    <s v="CAP,(A1) END,FOAM,REAR,GLACIER,DAWSON"/>
    <s v="PACKAGING"/>
    <s v="REFLEX PACKAGING (S) PTE LTD"/>
    <s v="REFLEX PACKAGING (S) PTE LTD"/>
    <s v="PKG-00776-01"/>
    <n v="3"/>
    <n v="1000"/>
    <n v="1000"/>
    <m/>
    <s v="Delivery"/>
    <m/>
    <n v="0"/>
    <n v="0"/>
    <n v="0"/>
    <n v="0"/>
    <n v="0"/>
    <n v="0"/>
    <n v="0"/>
    <n v="0"/>
    <n v="0"/>
    <s v="No demand"/>
    <n v="0.48"/>
    <m/>
    <n v="-0.48"/>
    <m/>
    <m/>
    <m/>
    <x v="1160"/>
    <s v="REFLEXPenang $0.48000 (100%)"/>
    <n v="1000"/>
    <n v="4"/>
    <m/>
    <m/>
    <m/>
    <x v="0"/>
    <x v="9"/>
    <m/>
    <m/>
    <m/>
    <m/>
    <m/>
    <m/>
    <m/>
    <m/>
    <m/>
  </r>
  <r>
    <s v="ASM60-PKG-00777-01"/>
    <s v="PKG-00777-01"/>
    <s v="N"/>
    <s v="PIEKCHENG GOH"/>
    <s v="CUSHION,(A0) BULK PACK, LINE CARD, G"/>
    <s v="PACKAGING"/>
    <s v="REFLEX PACKAGING (S) PTE LTD"/>
    <s v="REFLEX PACKAGING (S) PTE LTD"/>
    <s v="PKG-00777-01"/>
    <n v="2"/>
    <n v="1000"/>
    <n v="967"/>
    <n v="4902.6900000000005"/>
    <s v="Delivery"/>
    <m/>
    <n v="0"/>
    <n v="0"/>
    <n v="3575"/>
    <n v="0"/>
    <n v="3575"/>
    <n v="33"/>
    <n v="3"/>
    <n v="0"/>
    <n v="-36"/>
    <s v="Cannot cover demand"/>
    <n v="5.07"/>
    <m/>
    <n v="-5.07"/>
    <m/>
    <m/>
    <m/>
    <x v="242"/>
    <s v="REFLEX PENANG $5.07000 (100%)"/>
    <n v="1000"/>
    <n v="4"/>
    <m/>
    <m/>
    <m/>
    <x v="0"/>
    <x v="9"/>
    <m/>
    <m/>
    <m/>
    <m/>
    <m/>
    <m/>
    <m/>
    <m/>
    <m/>
  </r>
  <r>
    <s v="ASM60-PKG-00778-01"/>
    <s v="PKG-00778-01"/>
    <s v="N"/>
    <s v="PIEKCHENG GOH"/>
    <s v="BOX,(A0) OUTER, RSC, CORR, BULK PACK,"/>
    <s v="PACKAGING"/>
    <s v="REFLEX PACKAGING (S) PTE LTD"/>
    <s v="REFLEX PACKAGING (S) PTE LTD"/>
    <s v="PKG-00778-01"/>
    <n v="2"/>
    <n v="1000"/>
    <n v="982"/>
    <n v="4556.4799999999996"/>
    <s v="Delivery"/>
    <m/>
    <n v="0"/>
    <n v="0"/>
    <n v="1945"/>
    <n v="0"/>
    <n v="1945"/>
    <n v="18"/>
    <n v="3"/>
    <n v="0"/>
    <n v="-21"/>
    <s v="Cannot cover demand"/>
    <n v="4.6399999999999997"/>
    <m/>
    <n v="-4.6399999999999997"/>
    <m/>
    <m/>
    <m/>
    <x v="567"/>
    <s v="REFLEX PENANG $4.64000 (100%)"/>
    <n v="1000"/>
    <n v="4"/>
    <m/>
    <m/>
    <m/>
    <x v="0"/>
    <x v="9"/>
    <m/>
    <m/>
    <m/>
    <m/>
    <m/>
    <m/>
    <m/>
    <m/>
    <m/>
  </r>
  <r>
    <s v="ASM60-PKG-00781-01"/>
    <s v="PKG-00781-01"/>
    <s v="N"/>
    <s v="PIEKCHENG GOH"/>
    <s v="CAP,(A1) CORR,REAR,GLACIER,LIVINGSTON"/>
    <s v="PACKAGING"/>
    <s v="REFLEX PACKAGING (S) PTE LTD"/>
    <s v="REFLEX PACKAGING (S) PTE LTD"/>
    <s v="PKG-00781-01"/>
    <n v="3"/>
    <n v="1000"/>
    <n v="-1058"/>
    <m/>
    <s v="Delivery"/>
    <m/>
    <n v="0"/>
    <n v="0"/>
    <n v="790"/>
    <n v="0"/>
    <n v="790"/>
    <n v="2058"/>
    <n v="1614"/>
    <n v="0"/>
    <n v="-3672"/>
    <s v="Cannot cover demand"/>
    <n v="0.63"/>
    <m/>
    <n v="-0.63"/>
    <m/>
    <m/>
    <m/>
    <x v="1163"/>
    <s v="REFLEX PENANG $0.63000 (100%)"/>
    <n v="1000"/>
    <n v="4"/>
    <m/>
    <m/>
    <m/>
    <x v="0"/>
    <x v="9"/>
    <m/>
    <m/>
    <m/>
    <m/>
    <m/>
    <m/>
    <m/>
    <m/>
    <m/>
  </r>
  <r>
    <s v="ASM60-PKG-00782-01"/>
    <s v="PKG-00782-01"/>
    <s v="N"/>
    <s v="PIEKCHENG GOH"/>
    <s v="SLEEVE,(A0) PALLET,CORR,1RU(2 REQ'D)"/>
    <s v="PACKAGING"/>
    <s v="REFLEX PACKAGING (S) PTE LTD"/>
    <s v="REFLEX PACKAGING (S) PTE LTD"/>
    <s v="PKG-00782-01"/>
    <n v="3"/>
    <n v="100"/>
    <n v="-277"/>
    <m/>
    <s v="Delivery"/>
    <m/>
    <n v="0"/>
    <n v="0"/>
    <n v="160"/>
    <n v="0"/>
    <n v="160"/>
    <n v="377"/>
    <n v="245"/>
    <n v="0"/>
    <n v="-622"/>
    <s v="Cannot cover demand"/>
    <n v="4.84"/>
    <m/>
    <n v="-4.84"/>
    <m/>
    <m/>
    <m/>
    <x v="1164"/>
    <s v="REFLEX PENANG $4.84000 (100%)"/>
    <n v="250"/>
    <n v="4"/>
    <m/>
    <m/>
    <m/>
    <x v="0"/>
    <x v="9"/>
    <m/>
    <m/>
    <m/>
    <m/>
    <m/>
    <m/>
    <m/>
    <m/>
    <m/>
  </r>
  <r>
    <s v="ASM60-PKG-00783-01"/>
    <s v="PKG-00783-01"/>
    <s v="N"/>
    <s v="PIEKCHENG GOH"/>
    <s v="ROLLUP,(A0) END,ACCY KIT,CORR, 1RU,"/>
    <s v="PACKAGING"/>
    <s v="REFLEX PACKAGING (S) PTE LTD"/>
    <s v="REFLEX PACKAGING (S) PTE LTD"/>
    <s v="PKG-00783-01"/>
    <n v="2"/>
    <n v="500"/>
    <n v="-110"/>
    <m/>
    <s v="Delivery"/>
    <m/>
    <n v="80"/>
    <n v="0"/>
    <n v="430"/>
    <n v="80"/>
    <n v="510"/>
    <n v="610"/>
    <n v="300"/>
    <n v="0"/>
    <n v="-830"/>
    <s v="Cannot cover demand"/>
    <n v="1.17"/>
    <m/>
    <n v="-1.17"/>
    <m/>
    <m/>
    <m/>
    <x v="1127"/>
    <s v="REFLEX PACKAGING-S PTE LTD $1.17000 (100%)"/>
    <n v="500"/>
    <n v="4"/>
    <m/>
    <m/>
    <m/>
    <x v="0"/>
    <x v="9"/>
    <m/>
    <m/>
    <m/>
    <m/>
    <m/>
    <m/>
    <m/>
    <m/>
    <m/>
  </r>
  <r>
    <s v="ASM60-PKG-00784-01"/>
    <s v="PKG-00784-01"/>
    <s v="N"/>
    <s v="PIEKCHENG GOH"/>
    <s v="BOX,(A0) RSC,CORRUGATED,1RU,TEHAMA 2149"/>
    <s v="PACKAGING"/>
    <s v="REFLEX PACKAGING (S) PTE LTD"/>
    <s v="REFLEX PACKAGING (S) PTE LTD"/>
    <s v="PKG-00784-01"/>
    <n v="2"/>
    <n v="500"/>
    <n v="195"/>
    <m/>
    <s v="Delivery"/>
    <m/>
    <n v="40"/>
    <n v="0"/>
    <n v="460"/>
    <n v="40"/>
    <n v="500"/>
    <n v="305"/>
    <n v="150"/>
    <n v="0"/>
    <n v="-415"/>
    <s v="Cannot cover demand"/>
    <n v="6.41"/>
    <m/>
    <n v="-6.41"/>
    <m/>
    <m/>
    <m/>
    <x v="1165"/>
    <s v="REFLEX PACKAGING-S PTE LTD $6.41000 (100%)"/>
    <n v="500"/>
    <n v="4"/>
    <m/>
    <m/>
    <m/>
    <x v="0"/>
    <x v="9"/>
    <m/>
    <m/>
    <m/>
    <m/>
    <m/>
    <m/>
    <m/>
    <m/>
    <m/>
  </r>
  <r>
    <s v="ASM60-PKG-00785-01"/>
    <s v="PKG-00785-01"/>
    <s v="N"/>
    <s v="PIEKCHENG GOH"/>
    <s v="Folder, Die Cut, Corrugated, Line Card,"/>
    <s v="PACKAGING"/>
    <m/>
    <m/>
    <m/>
    <m/>
    <m/>
    <n v="-30"/>
    <m/>
    <s v="Delivery"/>
    <s v="new part"/>
    <n v="0"/>
    <n v="0"/>
    <n v="0"/>
    <n v="0"/>
    <n v="0"/>
    <n v="30"/>
    <n v="0"/>
    <n v="0"/>
    <n v="-30"/>
    <s v="Cannot cover demand"/>
    <n v="5.15"/>
    <m/>
    <n v="-5.15"/>
    <m/>
    <m/>
    <m/>
    <x v="1166"/>
    <s v="REFLEX  $5.15000 (100%)"/>
    <n v="250"/>
    <n v="5"/>
    <m/>
    <m/>
    <m/>
    <x v="0"/>
    <x v="9"/>
    <m/>
    <m/>
    <m/>
    <m/>
    <m/>
    <m/>
    <m/>
    <m/>
    <m/>
  </r>
  <r>
    <s v="ASM60-PKG-00788-01"/>
    <s v="PKG-00788-01"/>
    <s v="N"/>
    <s v="PIEKCHENG GOH"/>
    <s v="CTN,(A1) OVERPACK,FOL,CORR,ACCY KIT,YUB"/>
    <s v="PACKAGING"/>
    <s v="REFLEX PACKAGING (S) PTE LTD"/>
    <s v="REFLEX PACKAGING (S) PTE LTD"/>
    <s v="PKG-00788-01"/>
    <n v="3"/>
    <n v="1000"/>
    <n v="-129"/>
    <m/>
    <s v="Delivery"/>
    <m/>
    <n v="0"/>
    <n v="1000"/>
    <n v="0"/>
    <n v="1000"/>
    <n v="1000"/>
    <n v="1129"/>
    <n v="1180"/>
    <n v="0"/>
    <n v="-2309"/>
    <s v="Cannot cover demand"/>
    <n v="0.84"/>
    <m/>
    <n v="-0.84"/>
    <m/>
    <m/>
    <m/>
    <x v="47"/>
    <s v="REFLEX  $0.84000 (100%)"/>
    <n v="500"/>
    <n v="4"/>
    <m/>
    <m/>
    <m/>
    <x v="0"/>
    <x v="9"/>
    <m/>
    <m/>
    <m/>
    <m/>
    <m/>
    <m/>
    <m/>
    <m/>
    <m/>
  </r>
  <r>
    <s v="ASM60-PKG-00789-02"/>
    <s v="PKG-00789-02"/>
    <s v="N"/>
    <s v="PIEKCHENG GOH"/>
    <s v="BOX,(A0) RSC CORRUGATED, YUBA1844"/>
    <s v="PACKAGING"/>
    <s v="REFLEX PACKAGING (S) PTE LTD"/>
    <s v="REFLEX PACKAGING (S) PTE LTD"/>
    <s v="PKG-00789-02"/>
    <n v="3"/>
    <n v="3000"/>
    <n v="186"/>
    <m/>
    <s v="Delivery"/>
    <m/>
    <n v="0"/>
    <n v="2615"/>
    <n v="610"/>
    <n v="2615"/>
    <n v="3225"/>
    <n v="2814"/>
    <n v="2007"/>
    <n v="0"/>
    <n v="-4821"/>
    <s v="Cannot cover demand"/>
    <n v="5.93"/>
    <m/>
    <n v="-5.93"/>
    <m/>
    <m/>
    <m/>
    <x v="152"/>
    <s v="REFLEX PENANG $5.93000 (100%)"/>
    <n v="3000"/>
    <n v="4"/>
    <m/>
    <m/>
    <m/>
    <x v="0"/>
    <x v="9"/>
    <m/>
    <m/>
    <m/>
    <m/>
    <m/>
    <m/>
    <m/>
    <m/>
    <m/>
  </r>
  <r>
    <s v="ASM60-PKG-00789-03"/>
    <s v="PKG-00789-03"/>
    <s v="N"/>
    <s v="PIEKCHENG GOH"/>
    <s v="BOX, RSC CORRUGATED,  YUBA1844"/>
    <s v="PACKAGING"/>
    <s v="REFLEX PACKAGING (S) PTE LTD"/>
    <s v="REFLEX PACKAGING (S) PTE LTD"/>
    <s v="PKG-00789-03"/>
    <n v="2"/>
    <n v="3000"/>
    <n v="1871"/>
    <n v="10552.439999999999"/>
    <s v="Delivery"/>
    <m/>
    <n v="0"/>
    <n v="0"/>
    <n v="0"/>
    <n v="0"/>
    <n v="0"/>
    <n v="1129"/>
    <n v="1180"/>
    <n v="0"/>
    <n v="-2309"/>
    <s v="Cannot cover demand"/>
    <n v="5.64"/>
    <m/>
    <n v="-5.64"/>
    <m/>
    <m/>
    <m/>
    <x v="1167"/>
    <s v="REFLEX  $5.64000 (100%)"/>
    <n v="500"/>
    <m/>
    <m/>
    <m/>
    <m/>
    <x v="0"/>
    <x v="9"/>
    <m/>
    <m/>
    <m/>
    <m/>
    <m/>
    <m/>
    <m/>
    <m/>
    <m/>
  </r>
  <r>
    <s v="ASM60-PKG-00790-01"/>
    <s v="PKG-00790-01"/>
    <s v="N"/>
    <s v="PIEKCHENG GOH"/>
    <s v="ROLLUP,(A0) CORR, ACCY KIT, YUBA 2291"/>
    <s v="PACKAGING"/>
    <s v="REFLEX PACKAGING (S) PTE LTD"/>
    <s v="REFLEX PACKAGING (S) PTE LTD"/>
    <s v="PKG-00790-01"/>
    <n v="2"/>
    <n v="500"/>
    <n v="-1808"/>
    <m/>
    <s v="Delivery"/>
    <m/>
    <n v="0"/>
    <n v="0"/>
    <n v="290"/>
    <n v="0"/>
    <n v="290"/>
    <n v="2308"/>
    <n v="2106"/>
    <n v="0"/>
    <n v="-4414"/>
    <s v="Cannot cover demand"/>
    <n v="1.03"/>
    <m/>
    <n v="-1.03"/>
    <m/>
    <m/>
    <m/>
    <x v="1133"/>
    <s v="REFLEX PACKAGING-S PTE LTD $1.03000 (100%)"/>
    <n v="1000"/>
    <n v="4"/>
    <m/>
    <m/>
    <m/>
    <x v="0"/>
    <x v="9"/>
    <m/>
    <m/>
    <m/>
    <m/>
    <m/>
    <m/>
    <m/>
    <m/>
    <m/>
  </r>
  <r>
    <s v="ASM60-PKG-00791-01"/>
    <s v="PKG-00791-01"/>
    <s v="N"/>
    <s v="PIEKCHENG GOH"/>
    <s v="BOX,(A0) RSC,OUTER,CORRUGATED, YUBA 2291"/>
    <s v="PACKAGING"/>
    <s v="REFLEX PACKAGING (S) PTE LTD"/>
    <s v="REFLEX PACKAGING (S) PTE LTD"/>
    <s v="PKG-00791-01"/>
    <n v="2"/>
    <n v="500"/>
    <n v="-654"/>
    <m/>
    <s v="Delivery"/>
    <m/>
    <n v="0"/>
    <n v="0"/>
    <n v="325"/>
    <n v="0"/>
    <n v="325"/>
    <n v="1154"/>
    <n v="1053"/>
    <n v="0"/>
    <n v="-2207"/>
    <s v="Cannot cover demand"/>
    <n v="6.47"/>
    <m/>
    <n v="-6.47"/>
    <m/>
    <m/>
    <m/>
    <x v="1168"/>
    <s v="REFLEX PACKAGING-S PTE LTD $6.47000 (100%)"/>
    <n v="1000"/>
    <n v="4"/>
    <m/>
    <m/>
    <m/>
    <x v="0"/>
    <x v="9"/>
    <m/>
    <m/>
    <m/>
    <m/>
    <m/>
    <m/>
    <m/>
    <m/>
    <m/>
  </r>
  <r>
    <s v="ASM60-PKG-00792-01"/>
    <s v="PKG-00792-01"/>
    <s v="N"/>
    <s v="PIEKCHENG GOH"/>
    <s v="CAP,(A0) INNER,REAR,SAVANNA,1RU"/>
    <s v="PACKAGING"/>
    <s v="REFLEX PACKAGING (S) PTE LTD"/>
    <s v="REFLEX PACKAGING (S) PTE LTD"/>
    <s v="PKG-00792-01"/>
    <n v="2"/>
    <n v="1000"/>
    <n v="-5357"/>
    <m/>
    <s v="Delivery"/>
    <m/>
    <n v="0"/>
    <n v="3000"/>
    <n v="1480"/>
    <n v="3000"/>
    <n v="4480"/>
    <n v="6357"/>
    <n v="4774"/>
    <n v="0"/>
    <n v="-11131"/>
    <s v="Cannot cover demand"/>
    <n v="1.07"/>
    <m/>
    <n v="-1.07"/>
    <m/>
    <m/>
    <m/>
    <x v="180"/>
    <s v="REFLEX PACKAGING-S PTE LTD $1.07000 (100%)"/>
    <n v="3000"/>
    <n v="4"/>
    <m/>
    <m/>
    <m/>
    <x v="0"/>
    <x v="9"/>
    <m/>
    <m/>
    <m/>
    <m/>
    <m/>
    <m/>
    <m/>
    <m/>
    <m/>
  </r>
  <r>
    <s v="ASM60-PKG-00793-01"/>
    <s v="PKG-00793-01"/>
    <s v="N"/>
    <s v="PIEKCHENG GOH"/>
    <s v="BOX,(A0) CORR 5 PANEL FOLDER,SAVANNA"/>
    <s v="PACKAGING"/>
    <s v="REFLEX PACKAGING (S) PTE LTD"/>
    <s v="REFLEX PACKAGING (S) PTE LTD"/>
    <s v="PKG-00793-01"/>
    <n v="2"/>
    <n v="1000"/>
    <n v="1000"/>
    <m/>
    <s v="Delivery"/>
    <m/>
    <n v="0"/>
    <n v="0"/>
    <n v="1750"/>
    <n v="0"/>
    <n v="1750"/>
    <n v="0"/>
    <n v="0"/>
    <n v="0"/>
    <n v="0"/>
    <s v="No demand"/>
    <n v="1.08"/>
    <m/>
    <n v="-1.08"/>
    <m/>
    <m/>
    <m/>
    <x v="1156"/>
    <s v="REFLEX PACKAGING-S PTE LTD $1.08000 (100%)"/>
    <n v="1000"/>
    <n v="4"/>
    <m/>
    <m/>
    <m/>
    <x v="0"/>
    <x v="9"/>
    <m/>
    <m/>
    <m/>
    <m/>
    <m/>
    <m/>
    <m/>
    <m/>
    <m/>
  </r>
  <r>
    <s v="ASM60-PKG-00793-02"/>
    <s v="PKG-00793-02"/>
    <s v="N"/>
    <s v="PIEKCHENG GOH"/>
    <s v="ROLLUP, D/C, CORRUGATED, ACC KIT, SAVANN"/>
    <s v="PACKAGING"/>
    <s v="REFLEX PACKAGING (S) PTE LTD"/>
    <s v="REFLEX PACKAGING (S) PTE LTD"/>
    <s v="PKG-00793-02"/>
    <n v="3"/>
    <n v="3000"/>
    <n v="-3357"/>
    <m/>
    <s v="Delivery"/>
    <m/>
    <n v="0"/>
    <n v="2570"/>
    <n v="0"/>
    <n v="2570"/>
    <n v="2570"/>
    <n v="6357"/>
    <n v="4774"/>
    <n v="0"/>
    <n v="-11131"/>
    <s v="Cannot cover demand"/>
    <n v="1.08"/>
    <m/>
    <n v="-1.08"/>
    <m/>
    <m/>
    <m/>
    <x v="1156"/>
    <s v="Reflex Penang  $1.08000 (100%)"/>
    <n v="1000"/>
    <n v="4"/>
    <m/>
    <m/>
    <m/>
    <x v="0"/>
    <x v="9"/>
    <m/>
    <m/>
    <m/>
    <m/>
    <m/>
    <m/>
    <m/>
    <m/>
    <m/>
  </r>
  <r>
    <s v="ASM60-PKG-00794-01"/>
    <s v="PKG-00794-01"/>
    <s v="N"/>
    <s v="PIEKCHENG GOH"/>
    <s v="FOLDER, D/C, CORRUGATED, FM, DENALI"/>
    <s v="PACKAGING"/>
    <s v="REFLEX PACKAGING (S) PTE LTD"/>
    <s v="REFLEX PACKAGING (S) PTE LTD"/>
    <s v="PKG-00794-01"/>
    <n v="3"/>
    <n v="500"/>
    <n v="420"/>
    <m/>
    <s v="Delivery"/>
    <m/>
    <n v="0"/>
    <n v="0"/>
    <n v="0"/>
    <n v="0"/>
    <n v="0"/>
    <n v="80"/>
    <n v="0"/>
    <n v="0"/>
    <n v="-80"/>
    <s v="Cannot cover demand"/>
    <n v="1.9"/>
    <m/>
    <n v="-1.9"/>
    <m/>
    <m/>
    <m/>
    <x v="1147"/>
    <s v="REFLEX  $1.90000 (100%)"/>
    <n v="500"/>
    <n v="4"/>
    <m/>
    <m/>
    <m/>
    <x v="0"/>
    <x v="9"/>
    <m/>
    <m/>
    <m/>
    <m/>
    <m/>
    <m/>
    <m/>
    <m/>
    <m/>
  </r>
  <r>
    <s v="ASM60-PKG-00797-01"/>
    <s v="PKG-00797-01"/>
    <s v="N"/>
    <s v="PIEKCHENG GOH"/>
    <s v="Folder, D/C, Corrugated, Supervisor, Den"/>
    <s v="PACKAGING"/>
    <s v="REFLEX PACKAGING (S) PTE LTD"/>
    <s v="REFLEX PACKAGING (S) PTE LTD"/>
    <s v="PKG-00797-01"/>
    <m/>
    <m/>
    <n v="0"/>
    <m/>
    <s v="Delivery"/>
    <s v="new part"/>
    <n v="0"/>
    <n v="0"/>
    <n v="0"/>
    <n v="0"/>
    <n v="0"/>
    <n v="0"/>
    <n v="0"/>
    <n v="0"/>
    <n v="0"/>
    <s v="No demand"/>
    <n v="4.24"/>
    <m/>
    <n v="-4.24"/>
    <m/>
    <m/>
    <m/>
    <x v="950"/>
    <s v="REFLEX  $4.24000 (100%)"/>
    <n v="250"/>
    <n v="5"/>
    <m/>
    <m/>
    <m/>
    <x v="0"/>
    <x v="9"/>
    <m/>
    <m/>
    <m/>
    <m/>
    <m/>
    <m/>
    <m/>
    <m/>
    <m/>
  </r>
  <r>
    <s v="ASM60-PKG-00800-01"/>
    <s v="PKG-00800-01"/>
    <s v="N"/>
    <s v="PIEKCHENG GOH"/>
    <s v="INSERT, FOAM,  FM,  DENALI"/>
    <s v="PACKAGING"/>
    <m/>
    <m/>
    <m/>
    <m/>
    <m/>
    <n v="-80"/>
    <m/>
    <s v="Delivery"/>
    <s v="new part"/>
    <n v="0"/>
    <n v="0"/>
    <n v="0"/>
    <n v="0"/>
    <n v="0"/>
    <n v="80"/>
    <n v="0"/>
    <n v="0"/>
    <n v="-80"/>
    <s v="Cannot cover demand"/>
    <n v="0.39"/>
    <m/>
    <n v="-0.39"/>
    <m/>
    <m/>
    <m/>
    <x v="130"/>
    <s v="REFLEX  $0.39000 (100%)"/>
    <n v="500"/>
    <n v="4"/>
    <m/>
    <m/>
    <m/>
    <x v="0"/>
    <x v="9"/>
    <m/>
    <m/>
    <m/>
    <m/>
    <m/>
    <m/>
    <m/>
    <m/>
    <m/>
  </r>
  <r>
    <s v="ASM60-PKG-00802-01"/>
    <s v="PKG-00802-01"/>
    <s v="N"/>
    <s v="PIEKCHENG GOH"/>
    <s v="FOLDER,(A0) D/C,CORR,LINE CARD,MODU,GEN4"/>
    <s v="PACKAGING"/>
    <s v="REFLEX PACKAGING (S) PTE LTD"/>
    <s v="REFLEX PACKAGING (S) PTE LTD"/>
    <s v="PKG-00802-01"/>
    <n v="3"/>
    <n v="1000"/>
    <n v="-674"/>
    <m/>
    <s v="Delivery"/>
    <m/>
    <n v="55"/>
    <n v="0"/>
    <n v="860"/>
    <n v="55"/>
    <n v="915"/>
    <n v="1674"/>
    <n v="1676"/>
    <n v="0"/>
    <n v="-3295"/>
    <s v="Cannot cover demand"/>
    <n v="3.32"/>
    <m/>
    <n v="-3.32"/>
    <m/>
    <m/>
    <m/>
    <x v="1169"/>
    <s v="REFLEX $3.32000 (100%)"/>
    <n v="1000"/>
    <n v="4"/>
    <m/>
    <m/>
    <m/>
    <x v="0"/>
    <x v="9"/>
    <m/>
    <m/>
    <m/>
    <m/>
    <m/>
    <m/>
    <m/>
    <m/>
    <m/>
  </r>
  <r>
    <s v="ASM60-PKG-00814-01"/>
    <s v="PKG-00814-01"/>
    <s v="N"/>
    <s v="PIEKCHENG GOH"/>
    <s v="METAMAKO 1RU KIT BOX (MM00596)"/>
    <s v="PACKAGING"/>
    <s v="REFLEX PACKAGING (S) PTE LTD"/>
    <s v="REFLEX PACKAGING (S) PTE LTD"/>
    <s v="PKG-00814-01"/>
    <m/>
    <m/>
    <n v="0"/>
    <m/>
    <s v="Delivery"/>
    <s v="new part"/>
    <n v="0"/>
    <n v="0"/>
    <n v="0"/>
    <n v="0"/>
    <n v="0"/>
    <n v="0"/>
    <n v="0"/>
    <n v="0"/>
    <n v="0"/>
    <s v="No demand"/>
    <n v="1.38"/>
    <m/>
    <n v="-1.38"/>
    <m/>
    <m/>
    <m/>
    <x v="162"/>
    <s v="VERITIV  $1.38000 (100%)"/>
    <n v="500"/>
    <n v="4"/>
    <m/>
    <m/>
    <m/>
    <x v="0"/>
    <x v="9"/>
    <m/>
    <m/>
    <m/>
    <m/>
    <m/>
    <m/>
    <m/>
    <m/>
    <m/>
  </r>
  <r>
    <s v="ASM60-PKG-00815-02"/>
    <s v="PKG-00815-02"/>
    <s v="N"/>
    <s v="PIEKCHENG GOH"/>
    <s v="CUSHION, FOAM, 2RU, ACCESSORY KIT, METAM"/>
    <s v="PACKAGING"/>
    <s v="REFLEX PACKAGING (S) PTE LTD"/>
    <s v="REFLEX PACKAGING (S) PTE LTD"/>
    <s v="PKG-00815-02"/>
    <m/>
    <m/>
    <n v="0"/>
    <m/>
    <s v="Delivery"/>
    <s v="new part"/>
    <n v="0"/>
    <n v="0"/>
    <n v="0"/>
    <n v="0"/>
    <n v="0"/>
    <n v="0"/>
    <n v="0"/>
    <n v="0"/>
    <n v="0"/>
    <s v="No demand"/>
    <n v="4.71"/>
    <m/>
    <n v="-4.71"/>
    <m/>
    <m/>
    <m/>
    <x v="563"/>
    <s v="VERITIV  $4.71000 (100%)"/>
    <n v="500"/>
    <n v="4"/>
    <m/>
    <m/>
    <m/>
    <x v="0"/>
    <x v="9"/>
    <m/>
    <m/>
    <m/>
    <m/>
    <m/>
    <m/>
    <m/>
    <m/>
    <m/>
  </r>
  <r>
    <s v="ASM60-PKG-00816-02"/>
    <s v="PKG-00816-02"/>
    <s v="N"/>
    <s v="PIEKCHENG GOH"/>
    <s v="BOX, RSC, CORRUGATED, 2RU ACCESSORY KIT,"/>
    <s v="PACKAGING"/>
    <s v="REFLEX PACKAGING (S) PTE LTD"/>
    <s v="REFLEX PACKAGING (S) PTE LTD"/>
    <s v="PKG-00816-02"/>
    <m/>
    <m/>
    <n v="0"/>
    <m/>
    <s v="Delivery"/>
    <s v="new part"/>
    <n v="0"/>
    <n v="0"/>
    <n v="0"/>
    <n v="0"/>
    <n v="0"/>
    <n v="0"/>
    <n v="0"/>
    <n v="0"/>
    <n v="0"/>
    <s v="No demand"/>
    <n v="1.56"/>
    <m/>
    <n v="-1.56"/>
    <m/>
    <m/>
    <m/>
    <x v="881"/>
    <s v="VERITIV  $1.56000 (100%)"/>
    <n v="500"/>
    <n v="4"/>
    <m/>
    <m/>
    <m/>
    <x v="0"/>
    <x v="9"/>
    <m/>
    <m/>
    <m/>
    <m/>
    <m/>
    <m/>
    <m/>
    <m/>
    <m/>
  </r>
  <r>
    <s v="ASM60-PKG-00819-01"/>
    <s v="PKG-00819-01"/>
    <s v="N"/>
    <s v="PIEKCHENG GOH"/>
    <s v="FOAM, DAUGHTER CARD, METAMAKO"/>
    <s v="PACKAGING"/>
    <s v="REFLEX PACKAGING (S) PTE LTD"/>
    <s v="REFLEX PACKAGING (S) PTE LTD"/>
    <s v="PKG-00819-01"/>
    <n v="3"/>
    <n v="250"/>
    <n v="200"/>
    <m/>
    <s v="Delivery"/>
    <m/>
    <n v="0"/>
    <n v="0"/>
    <n v="250"/>
    <n v="0"/>
    <n v="250"/>
    <n v="50"/>
    <n v="0"/>
    <n v="0"/>
    <n v="-50"/>
    <s v="Cannot cover demand"/>
    <n v="0.84"/>
    <m/>
    <n v="-0.84"/>
    <m/>
    <m/>
    <m/>
    <x v="47"/>
    <s v="REFLEX $0.84000 (100%)"/>
    <n v="250"/>
    <n v="6"/>
    <m/>
    <m/>
    <m/>
    <x v="0"/>
    <x v="9"/>
    <m/>
    <m/>
    <m/>
    <m/>
    <m/>
    <m/>
    <m/>
    <m/>
    <m/>
  </r>
  <r>
    <s v="ASM60-PKG-00821-01"/>
    <s v="PKG-00821-01"/>
    <s v="N"/>
    <s v="PIEKCHENG GOH"/>
    <s v="BOX, DAUGHTER CARD, METAMAKO"/>
    <s v="PACKAGING"/>
    <s v="REFLEX PACKAGING (S) PTE LTD"/>
    <s v="REFLEX PACKAGING (S) PTE LTD"/>
    <s v="PKG-00821-01"/>
    <n v="3"/>
    <n v="250"/>
    <n v="200"/>
    <m/>
    <s v="Delivery"/>
    <m/>
    <n v="0"/>
    <n v="0"/>
    <n v="250"/>
    <n v="0"/>
    <n v="250"/>
    <n v="50"/>
    <n v="0"/>
    <n v="0"/>
    <n v="-50"/>
    <s v="Cannot cover demand"/>
    <n v="1.0900000000000001"/>
    <m/>
    <n v="-1.0900000000000001"/>
    <m/>
    <m/>
    <m/>
    <x v="1060"/>
    <s v="REFLEX $1.09000 (100%)"/>
    <n v="250"/>
    <n v="6"/>
    <m/>
    <m/>
    <m/>
    <x v="0"/>
    <x v="9"/>
    <m/>
    <m/>
    <m/>
    <m/>
    <m/>
    <m/>
    <m/>
    <m/>
    <m/>
  </r>
  <r>
    <s v="ASM60-PKG-00823-01"/>
    <s v="PKG-00823-01"/>
    <s v="N"/>
    <s v="PIEKCHENG GOH"/>
    <s v="BOX,(A0) OUTER,CORRUGATED,YUBA 2197"/>
    <s v="PACKAGING"/>
    <s v="REFLEX PACKAGING (S) PTE LTD"/>
    <s v="REFLEX PACKAGING (S) PTE LTD"/>
    <s v="PKG-00823-01"/>
    <n v="3"/>
    <n v="200"/>
    <n v="-1268"/>
    <m/>
    <s v="Delivery"/>
    <m/>
    <n v="0"/>
    <n v="280"/>
    <n v="135"/>
    <n v="280"/>
    <n v="415"/>
    <n v="1468"/>
    <n v="714"/>
    <n v="0"/>
    <n v="-2182"/>
    <s v="Cannot cover demand"/>
    <n v="6.37"/>
    <m/>
    <n v="-6.37"/>
    <m/>
    <m/>
    <m/>
    <x v="1139"/>
    <s v="REFLEX PENANG $6.37000 (100%)"/>
    <n v="1000"/>
    <n v="4"/>
    <m/>
    <m/>
    <m/>
    <x v="0"/>
    <x v="9"/>
    <m/>
    <m/>
    <m/>
    <m/>
    <m/>
    <m/>
    <m/>
    <m/>
    <m/>
  </r>
  <r>
    <s v="ASM60-PKG-00824-01"/>
    <s v="PKG-00824-01"/>
    <s v="N"/>
    <s v="PIEKCHENG GOH"/>
    <s v="ROLLUP,(A0)ACCY KIT,CORRUGATED,YUBA 2197"/>
    <s v="PACKAGING"/>
    <s v="REFLEX PACKAGING (S) PTE LTD"/>
    <s v="REFLEX PACKAGING (S) PTE LTD"/>
    <s v="PKG-00824-01"/>
    <n v="3"/>
    <n v="250"/>
    <n v="-2686"/>
    <m/>
    <s v="Delivery"/>
    <m/>
    <n v="0"/>
    <n v="0"/>
    <n v="1470"/>
    <n v="0"/>
    <n v="1470"/>
    <n v="2936"/>
    <n v="1428"/>
    <n v="0"/>
    <n v="-4364"/>
    <s v="Cannot cover demand"/>
    <n v="0.91"/>
    <m/>
    <n v="-0.91"/>
    <m/>
    <m/>
    <m/>
    <x v="882"/>
    <s v="REFLEX PENANG $0.91000 (100%)"/>
    <n v="2000"/>
    <n v="4"/>
    <m/>
    <m/>
    <m/>
    <x v="0"/>
    <x v="9"/>
    <m/>
    <m/>
    <m/>
    <m/>
    <m/>
    <m/>
    <m/>
    <m/>
    <m/>
  </r>
  <r>
    <s v="ASM60-PKG-00837-01"/>
    <s v="PKG-00837-01"/>
    <s v="N"/>
    <s v="PIEKCHENG GOH"/>
    <s v="BOX, OUTER, BULK PACK, LINE CARD, DENALI"/>
    <s v="PACKAGING"/>
    <s v="REFLEX PACKAGING (S) PTE LTD"/>
    <s v="REFLEX PACKAGING (S) PTE LTD"/>
    <s v="PKG-00837-01"/>
    <n v="3"/>
    <n v="250"/>
    <n v="242"/>
    <m/>
    <s v="Delivery"/>
    <m/>
    <n v="0"/>
    <n v="0"/>
    <n v="250"/>
    <n v="0"/>
    <n v="250"/>
    <n v="8"/>
    <n v="0"/>
    <n v="0"/>
    <n v="-8"/>
    <s v="Cannot cover demand"/>
    <n v="6.5"/>
    <m/>
    <n v="-6.5"/>
    <m/>
    <m/>
    <m/>
    <x v="69"/>
    <s v="REFLEX  $6.50000 (100%)"/>
    <n v="250"/>
    <n v="5"/>
    <m/>
    <m/>
    <m/>
    <x v="0"/>
    <x v="9"/>
    <m/>
    <m/>
    <m/>
    <m/>
    <m/>
    <m/>
    <m/>
    <m/>
    <m/>
  </r>
  <r>
    <s v="ASM60-PKG-00838-01"/>
    <s v="PKG-00838-01"/>
    <s v="N"/>
    <s v="PIEKCHENG GOH"/>
    <s v="CORNER, REFLEX, BULK PACK LINE CARD, DEN"/>
    <s v="PACKAGING"/>
    <s v="REFLEX PACKAGING (S) PTE LTD"/>
    <s v="REFLEX PACKAGING (S) PTE LTD"/>
    <s v="PKG-00838-01"/>
    <n v="3"/>
    <n v="500"/>
    <n v="470"/>
    <m/>
    <s v="Delivery"/>
    <m/>
    <n v="0"/>
    <n v="0"/>
    <n v="500"/>
    <n v="0"/>
    <n v="500"/>
    <n v="30"/>
    <n v="0"/>
    <n v="0"/>
    <n v="-30"/>
    <s v="Cannot cover demand"/>
    <n v="3.79"/>
    <m/>
    <n v="-3.79"/>
    <m/>
    <m/>
    <m/>
    <x v="200"/>
    <s v="Reflex $3.79000 (100%)"/>
    <n v="500"/>
    <n v="4"/>
    <m/>
    <m/>
    <m/>
    <x v="0"/>
    <x v="9"/>
    <m/>
    <m/>
    <m/>
    <m/>
    <m/>
    <m/>
    <m/>
    <m/>
    <m/>
  </r>
  <r>
    <s v="ASM60-PKG-00846-01"/>
    <s v="PKG-00846-01"/>
    <s v="N"/>
    <s v="PIEKCHENG GOH"/>
    <s v="ROLLUP,(A0) END,CORR,ACCY KIT,YUBA1844"/>
    <s v="PACKAGING"/>
    <s v="REFLEX PACKAGING (S) PTE LTD"/>
    <s v="REFLEX PACKAGING (S) PTE LTD"/>
    <s v="PKG-00846-01"/>
    <n v="3"/>
    <n v="500"/>
    <n v="-7386"/>
    <m/>
    <s v="Delivery"/>
    <m/>
    <n v="0"/>
    <n v="5000"/>
    <n v="3220"/>
    <n v="5000"/>
    <n v="8220"/>
    <n v="7886"/>
    <n v="6374"/>
    <n v="0"/>
    <n v="-14260"/>
    <s v="Cannot cover demand"/>
    <n v="1.03"/>
    <m/>
    <n v="-1.03"/>
    <m/>
    <m/>
    <m/>
    <x v="1133"/>
    <s v="REFLEX PACKAGING-S PTE LTD $1.03000 (100%)"/>
    <n v="1000"/>
    <n v="4"/>
    <m/>
    <m/>
    <m/>
    <x v="0"/>
    <x v="9"/>
    <m/>
    <m/>
    <m/>
    <m/>
    <m/>
    <m/>
    <m/>
    <m/>
    <m/>
  </r>
  <r>
    <s v="ASM60-PKG-00849-01"/>
    <s v="PKG-00849-01"/>
    <s v="N"/>
    <s v="PIEKCHENG GOH"/>
    <s v="BOX, RSC, OUTER CORRUGATED, SAVANNAH"/>
    <s v="PACKAGING"/>
    <s v="REFLEX PACKAGING (S) PTE LTD"/>
    <s v="REFLEX PACKAGING (S) PTE LTD"/>
    <s v="PKG-00849-01"/>
    <n v="2"/>
    <n v="1000"/>
    <n v="1000"/>
    <m/>
    <s v="Delivery"/>
    <m/>
    <n v="0"/>
    <n v="90"/>
    <n v="0"/>
    <n v="90"/>
    <n v="90"/>
    <n v="0"/>
    <n v="0"/>
    <n v="0"/>
    <n v="0"/>
    <s v="No demand"/>
    <n v="2.71"/>
    <m/>
    <n v="-2.71"/>
    <m/>
    <m/>
    <m/>
    <x v="1170"/>
    <s v="REFLEX PACKAGING-S PTE LTD $2.71000 (100%)"/>
    <n v="1000"/>
    <n v="4"/>
    <m/>
    <m/>
    <m/>
    <x v="0"/>
    <x v="9"/>
    <m/>
    <m/>
    <m/>
    <m/>
    <m/>
    <m/>
    <m/>
    <m/>
    <m/>
  </r>
  <r>
    <s v="ASM60-PKG-00849-02"/>
    <s v="PKG-00849-02"/>
    <s v="N"/>
    <s v="PIEKCHENG GOH"/>
    <s v="BOX, RSC, OUTER, CORRUGATED, SAVANNA"/>
    <s v="PACKAGING"/>
    <s v="REFLEX PACKAGING (S) PTE LTD"/>
    <s v="REFLEX PACKAGING (S) PTE LTD"/>
    <s v="PKG-00849-02"/>
    <n v="3"/>
    <n v="1000"/>
    <n v="-5357"/>
    <m/>
    <s v="Delivery"/>
    <m/>
    <n v="0"/>
    <n v="120"/>
    <n v="1595"/>
    <n v="120"/>
    <n v="1715"/>
    <n v="6357"/>
    <n v="4774"/>
    <n v="0"/>
    <n v="-11131"/>
    <s v="Cannot cover demand"/>
    <n v="2.71"/>
    <m/>
    <n v="-2.71"/>
    <m/>
    <m/>
    <m/>
    <x v="1170"/>
    <s v="REFLEX  $2.71000 (100%)"/>
    <n v="1000"/>
    <n v="4"/>
    <m/>
    <m/>
    <m/>
    <x v="0"/>
    <x v="9"/>
    <m/>
    <m/>
    <m/>
    <m/>
    <m/>
    <m/>
    <m/>
    <m/>
    <m/>
  </r>
  <r>
    <s v="ASM60-PKG-00879-01"/>
    <s v="PKG-00879-01"/>
    <s v="N"/>
    <s v="PIEKCHENG GOH"/>
    <s v="BOX, OUTER, BTM, DST, CORRUGATED, BULK P"/>
    <s v="PACKAGING"/>
    <s v="REFLEX PACKAGING (S) PTE LTD"/>
    <s v="REFLEX PACKAGING (S) PTE LTD"/>
    <s v="PKG-00879-01"/>
    <n v="3"/>
    <n v="100"/>
    <n v="86"/>
    <m/>
    <s v="Delivery"/>
    <m/>
    <n v="0"/>
    <n v="0"/>
    <n v="0"/>
    <n v="0"/>
    <n v="0"/>
    <n v="14"/>
    <n v="0"/>
    <n v="0"/>
    <n v="-14"/>
    <s v="Cannot cover demand"/>
    <n v="47.52"/>
    <m/>
    <n v="-47.52"/>
    <m/>
    <m/>
    <m/>
    <x v="1171"/>
    <s v="REFLEX  $47.52000 (100%)"/>
    <n v="100"/>
    <n v="4"/>
    <m/>
    <m/>
    <m/>
    <x v="0"/>
    <x v="9"/>
    <m/>
    <m/>
    <m/>
    <m/>
    <m/>
    <m/>
    <m/>
    <m/>
    <m/>
  </r>
  <r>
    <s v="ASM60-PKG-00880-01"/>
    <s v="PKG-00880-01"/>
    <s v="N"/>
    <s v="PIEKCHENG GOH"/>
    <s v="TRAY, DST, LID, CORRUGATED, BULK PACK, F"/>
    <s v="PACKAGING"/>
    <s v="REFLEX PACKAGING (S) PTE LTD"/>
    <s v="REFLEX PACKAGING (S) PTE LTD"/>
    <s v="PKG-00880-01"/>
    <n v="3"/>
    <n v="1"/>
    <n v="-13"/>
    <m/>
    <s v="Delivery"/>
    <m/>
    <n v="0"/>
    <n v="0"/>
    <n v="0"/>
    <n v="0"/>
    <n v="0"/>
    <n v="14"/>
    <n v="0"/>
    <n v="0"/>
    <n v="-14"/>
    <s v="Cannot cover demand"/>
    <n v="52.4"/>
    <m/>
    <n v="-52.4"/>
    <m/>
    <m/>
    <m/>
    <x v="1172"/>
    <s v="REFLEX  $52.40000 (100%)"/>
    <n v="100"/>
    <n v="4"/>
    <m/>
    <m/>
    <m/>
    <x v="0"/>
    <x v="9"/>
    <m/>
    <m/>
    <m/>
    <m/>
    <m/>
    <m/>
    <m/>
    <m/>
    <m/>
  </r>
  <r>
    <s v="ASM60-PKG-00881-01"/>
    <s v="PKG-00881-01"/>
    <s v="N"/>
    <s v="PIEKCHENG GOH"/>
    <s v="CUSHION, CORNER, REFLEX, BULK PACK, FM,"/>
    <s v="PACKAGING"/>
    <s v="REFLEX PACKAGING (S) PTE LTD"/>
    <s v="REFLEX PACKAGING (S) PTE LTD"/>
    <s v="PKG-00881-01"/>
    <n v="3"/>
    <n v="1"/>
    <n v="-53"/>
    <m/>
    <s v="Delivery"/>
    <m/>
    <n v="0"/>
    <n v="0"/>
    <n v="0"/>
    <n v="0"/>
    <n v="0"/>
    <n v="54"/>
    <n v="0"/>
    <n v="0"/>
    <n v="-54"/>
    <s v="Cannot cover demand"/>
    <n v="4.6900000000000004"/>
    <m/>
    <n v="-4.6900000000000004"/>
    <m/>
    <m/>
    <m/>
    <x v="1142"/>
    <s v="REFLEX  $4.69000 (100%)"/>
    <n v="500"/>
    <n v="4"/>
    <m/>
    <m/>
    <m/>
    <x v="0"/>
    <x v="9"/>
    <m/>
    <m/>
    <m/>
    <m/>
    <m/>
    <m/>
    <m/>
    <m/>
    <m/>
  </r>
  <r>
    <s v="ASM60-PKG-00888-01"/>
    <s v="PKG-00888-01"/>
    <s v="N"/>
    <s v="PIEKCHENG GOH"/>
    <s v="Box, Outer, Corrugated, Bulk Pack, Otter"/>
    <s v="PACKAGING"/>
    <s v="REFLEX PACKAGING (S) PTE LTD"/>
    <s v="REFLEX PACKAGING (S) PTE LTD"/>
    <s v="PKG-00888-01"/>
    <m/>
    <m/>
    <n v="0"/>
    <m/>
    <s v="Delivery"/>
    <s v="new part"/>
    <n v="0"/>
    <n v="0"/>
    <n v="0"/>
    <n v="0"/>
    <n v="0"/>
    <n v="0"/>
    <n v="0"/>
    <n v="0"/>
    <n v="0"/>
    <s v="No demand"/>
    <n v="4.57"/>
    <m/>
    <n v="-4.57"/>
    <m/>
    <m/>
    <m/>
    <x v="905"/>
    <s v="REFLEX  $4.57000 (100%)"/>
    <n v="250"/>
    <n v="5"/>
    <m/>
    <m/>
    <m/>
    <x v="0"/>
    <x v="9"/>
    <m/>
    <m/>
    <m/>
    <m/>
    <m/>
    <m/>
    <m/>
    <m/>
    <m/>
  </r>
  <r>
    <s v="ASM60-PKG-00889-01"/>
    <s v="PKG-00889-01"/>
    <s v="N"/>
    <s v="PIEKCHENG GOH"/>
    <s v="CUSHION, CORNER,  BULK PACK, OTTER LAKE,"/>
    <s v="PACKAGING"/>
    <m/>
    <m/>
    <m/>
    <m/>
    <m/>
    <n v="-50"/>
    <m/>
    <s v="Delivery"/>
    <s v="new part"/>
    <n v="0"/>
    <n v="0"/>
    <n v="0"/>
    <n v="0"/>
    <n v="0"/>
    <n v="50"/>
    <n v="0"/>
    <n v="0"/>
    <n v="-50"/>
    <s v="Cannot cover demand"/>
    <n v="3.27"/>
    <m/>
    <n v="-3.27"/>
    <m/>
    <m/>
    <m/>
    <x v="1173"/>
    <s v="REFLEX  $3.27000 (100%)"/>
    <n v="500"/>
    <n v="5"/>
    <m/>
    <m/>
    <m/>
    <x v="0"/>
    <x v="9"/>
    <m/>
    <m/>
    <m/>
    <m/>
    <m/>
    <m/>
    <m/>
    <m/>
    <m/>
  </r>
  <r>
    <s v="ASM60-PKG-00941-01"/>
    <s v="PKG-00941-01"/>
    <s v="N"/>
    <s v="PIEKCHENG GOH"/>
    <s v="BOX, RSC, CORRUGATED, SINGLE PACK, 1RU,"/>
    <s v="PACKAGING"/>
    <s v="UNISOURCE GLOBAL SOLUTIONS -"/>
    <s v="UNISOURCE GLOBAL SOLUTIONS -"/>
    <s v="PKG-00941-01"/>
    <n v="3"/>
    <n v="500"/>
    <n v="-111"/>
    <m/>
    <s v="Delivery"/>
    <m/>
    <n v="0"/>
    <n v="0"/>
    <n v="580"/>
    <n v="0"/>
    <n v="580"/>
    <n v="611"/>
    <n v="360"/>
    <n v="0"/>
    <n v="-971"/>
    <s v="Cannot cover demand"/>
    <n v="7.56"/>
    <m/>
    <n v="-7.56"/>
    <m/>
    <m/>
    <m/>
    <x v="67"/>
    <s v="REFLEX $4.00000 (100%)"/>
    <n v="500"/>
    <n v="5"/>
    <m/>
    <m/>
    <m/>
    <x v="0"/>
    <x v="9"/>
    <m/>
    <m/>
    <m/>
    <m/>
    <m/>
    <m/>
    <m/>
    <m/>
    <m/>
  </r>
  <r>
    <s v="ASM60-PKG-00942-01"/>
    <s v="PKG-00942-01"/>
    <s v="N"/>
    <s v="PIEKCHENG GOH"/>
    <s v="CUSHION, FOAM, SINGLE PACK, END CAP, 1RU"/>
    <s v="PACKAGING"/>
    <s v="UNISOURCE GLOBAL SOLUTIONS -"/>
    <s v="UNISOURCE GLOBAL SOLUTIONS -"/>
    <s v="PKG-00942-01"/>
    <n v="3"/>
    <n v="1000"/>
    <n v="-222"/>
    <m/>
    <s v="Delivery"/>
    <m/>
    <n v="0"/>
    <n v="0"/>
    <n v="1000"/>
    <n v="0"/>
    <n v="1000"/>
    <n v="1222"/>
    <n v="720"/>
    <n v="0"/>
    <n v="-1942"/>
    <s v="Cannot cover demand"/>
    <n v="3.79"/>
    <m/>
    <n v="-3.79"/>
    <m/>
    <m/>
    <m/>
    <x v="200"/>
    <s v="REFLEX $3.79000 (100%)"/>
    <n v="100"/>
    <n v="5"/>
    <m/>
    <m/>
    <m/>
    <x v="0"/>
    <x v="9"/>
    <m/>
    <m/>
    <m/>
    <m/>
    <m/>
    <m/>
    <m/>
    <m/>
    <m/>
  </r>
  <r>
    <s v="ASM60-PKG-00943-01"/>
    <s v="PKG-00943-01"/>
    <s v="N"/>
    <s v="PIEKCHENG GOH"/>
    <s v="BOX, RSC, CORRUGATED, SINGLE PACK, 2RU,"/>
    <s v="PACKAGING"/>
    <s v="UNISOURCE GLOBAL SOLUTIONS -"/>
    <s v="UNISOURCE GLOBAL SOLUTIONS -"/>
    <s v="PKG-00943-01"/>
    <n v="3"/>
    <n v="100"/>
    <n v="-59"/>
    <m/>
    <s v="Delivery"/>
    <m/>
    <n v="0"/>
    <n v="0"/>
    <n v="170"/>
    <n v="0"/>
    <n v="170"/>
    <n v="159"/>
    <n v="86"/>
    <n v="0"/>
    <n v="-245"/>
    <s v="Cannot cover demand"/>
    <n v="7.56"/>
    <m/>
    <n v="-7.56"/>
    <m/>
    <m/>
    <m/>
    <x v="1088"/>
    <s v="REFLEX $6.73000 (100%)"/>
    <n v="100"/>
    <n v="5"/>
    <m/>
    <m/>
    <m/>
    <x v="0"/>
    <x v="9"/>
    <m/>
    <m/>
    <m/>
    <m/>
    <m/>
    <m/>
    <m/>
    <m/>
    <m/>
  </r>
  <r>
    <s v="ASM60-PKG-00944-01"/>
    <s v="PKG-00944-01"/>
    <s v="N"/>
    <s v="PIEKCHENG GOH"/>
    <s v="CUSHION, FOAM, SINGLE PACK, END CAP, 2RU"/>
    <s v="PACKAGING"/>
    <s v="UNISOURCE GLOBAL SOLUTIONS -"/>
    <s v="UNISOURCE GLOBAL SOLUTIONS -"/>
    <s v="PKG-00944-01"/>
    <n v="3"/>
    <n v="100"/>
    <n v="-218"/>
    <m/>
    <s v="Delivery"/>
    <m/>
    <n v="0"/>
    <n v="0"/>
    <n v="440"/>
    <n v="0"/>
    <n v="440"/>
    <n v="318"/>
    <n v="172"/>
    <n v="0"/>
    <n v="-490"/>
    <s v="Cannot cover demand"/>
    <n v="4.2699999999999996"/>
    <m/>
    <n v="-4.2699999999999996"/>
    <m/>
    <m/>
    <m/>
    <x v="1174"/>
    <s v="REFLEX $4.27000 (100%)"/>
    <n v="100"/>
    <n v="5"/>
    <m/>
    <m/>
    <m/>
    <x v="0"/>
    <x v="9"/>
    <m/>
    <m/>
    <m/>
    <m/>
    <m/>
    <m/>
    <m/>
    <m/>
    <m/>
  </r>
  <r>
    <s v="ASM60-PKG-00945-01"/>
    <s v="PKG-00945-01"/>
    <s v="N"/>
    <s v="PIEKCHENG GOH"/>
    <s v="BOX, RELF, CORRUGATED, ACCESSORY KIT, CO"/>
    <s v="PACKAGING"/>
    <s v="UNISOURCE GLOBAL SOLUTIONS -"/>
    <s v="UNISOURCE GLOBAL SOLUTIONS -"/>
    <s v="PKG-00945-01"/>
    <n v="3"/>
    <n v="500"/>
    <n v="-270"/>
    <m/>
    <s v="Delivery"/>
    <m/>
    <n v="0"/>
    <n v="0"/>
    <n v="669"/>
    <n v="0"/>
    <n v="669"/>
    <n v="770"/>
    <n v="446"/>
    <n v="0"/>
    <n v="-1216"/>
    <s v="Cannot cover demand"/>
    <n v="3.8"/>
    <m/>
    <n v="-3.8"/>
    <m/>
    <m/>
    <m/>
    <x v="450"/>
    <s v="REFLEX $1.99000 (100%)"/>
    <n v="500"/>
    <n v="5"/>
    <m/>
    <m/>
    <m/>
    <x v="0"/>
    <x v="9"/>
    <m/>
    <m/>
    <m/>
    <m/>
    <m/>
    <m/>
    <m/>
    <m/>
    <m/>
  </r>
  <r>
    <s v="ASM60-PKG-00946-01"/>
    <s v="PKG-00946-01"/>
    <s v="N"/>
    <s v="PIEKCHENG GOH"/>
    <s v="CUSHION, DIE CUT, FOAM, ACCESSORY KIT, C"/>
    <s v="PACKAGING"/>
    <s v="UNISOURCE GLOBAL SOLUTIONS -"/>
    <s v="UNISOURCE GLOBAL SOLUTIONS -"/>
    <s v="PKG-00946-01"/>
    <n v="3"/>
    <n v="500"/>
    <n v="-270"/>
    <m/>
    <s v="Delivery"/>
    <m/>
    <n v="0"/>
    <n v="0"/>
    <n v="669"/>
    <n v="0"/>
    <n v="669"/>
    <n v="770"/>
    <n v="446"/>
    <n v="0"/>
    <n v="-1216"/>
    <s v="Cannot cover demand"/>
    <n v="0.59"/>
    <m/>
    <n v="-0.59"/>
    <m/>
    <m/>
    <m/>
    <x v="235"/>
    <s v="REFLEX $0.33000 (100%)"/>
    <n v="500"/>
    <n v="5"/>
    <m/>
    <m/>
    <m/>
    <x v="0"/>
    <x v="9"/>
    <m/>
    <m/>
    <m/>
    <m/>
    <m/>
    <m/>
    <m/>
    <m/>
    <m/>
  </r>
  <r>
    <s v="ASM60-PKG-00947-01"/>
    <s v="PKG-00947-01"/>
    <s v="N"/>
    <s v="PIEKCHENG GOH"/>
    <s v="CUSHION, PAD, FOAM, ACCESSORY KIT, CONFI"/>
    <s v="PACKAGING"/>
    <s v="UNISOURCE GLOBAL SOLUTIONS -"/>
    <s v="UNISOURCE GLOBAL SOLUTIONS -"/>
    <s v="PKG-00947-01"/>
    <n v="3"/>
    <n v="500"/>
    <n v="-270"/>
    <m/>
    <s v="Delivery"/>
    <m/>
    <n v="0"/>
    <n v="0"/>
    <n v="669"/>
    <n v="0"/>
    <n v="669"/>
    <n v="770"/>
    <n v="446"/>
    <n v="0"/>
    <n v="-1216"/>
    <s v="Cannot cover demand"/>
    <n v="0.93"/>
    <m/>
    <n v="-0.93"/>
    <m/>
    <m/>
    <m/>
    <x v="1175"/>
    <s v="REFLEX $0.72000 (100%)"/>
    <n v="500"/>
    <n v="5"/>
    <m/>
    <m/>
    <m/>
    <x v="0"/>
    <x v="9"/>
    <m/>
    <m/>
    <m/>
    <m/>
    <m/>
    <m/>
    <m/>
    <m/>
    <m/>
  </r>
  <r>
    <s v="ASM60-0001A"/>
    <s v="M60-0001A"/>
    <s v="N"/>
    <s v="PIEKCHENG GOH"/>
    <s v="TEMP INDICATOR,OMEGA,71'C,PN#21-160"/>
    <s v="PACKAGING"/>
    <s v="SPECTRIS PTE LTD"/>
    <s v="SPECTRIS PTE LTD"/>
    <s v="M60-0001A"/>
    <n v="6"/>
    <n v="1050"/>
    <n v="442"/>
    <m/>
    <s v="PO"/>
    <m/>
    <n v="1050"/>
    <n v="0"/>
    <n v="1050"/>
    <n v="1050"/>
    <n v="2100"/>
    <n v="608"/>
    <n v="0"/>
    <n v="0"/>
    <n v="1492"/>
    <s v="Can cover demand"/>
    <n v="1.33"/>
    <m/>
    <n v="-1.33"/>
    <m/>
    <m/>
    <m/>
    <x v="53"/>
    <m/>
    <m/>
    <m/>
    <m/>
    <m/>
    <m/>
    <x v="1"/>
    <x v="9"/>
    <m/>
    <m/>
    <m/>
    <m/>
    <m/>
    <m/>
    <m/>
    <m/>
    <m/>
  </r>
  <r>
    <s v="ASM60-0002"/>
    <s v="M60-0002"/>
    <s v="N"/>
    <s v="PIEKCHENG GOH"/>
    <s v="LBL,BLK,SILVER,63.5X95MM,3M7875"/>
    <s v="CUSTOM LABEL"/>
    <s v="SUNRISE PAPER (M) SDN BHD"/>
    <s v="SUNRISE PAPER (M) SDN BHD"/>
    <s v="M60-0002"/>
    <n v="1"/>
    <n v="5000"/>
    <n v="4457"/>
    <m/>
    <s v="PO"/>
    <m/>
    <n v="2500"/>
    <n v="0"/>
    <n v="0"/>
    <n v="2500"/>
    <n v="2500"/>
    <n v="543"/>
    <n v="0"/>
    <n v="0"/>
    <n v="1957"/>
    <s v="Can cover demand"/>
    <n v="9.5000000000000001E-2"/>
    <m/>
    <n v="-9.5000000000000001E-2"/>
    <m/>
    <m/>
    <m/>
    <x v="53"/>
    <m/>
    <m/>
    <m/>
    <m/>
    <m/>
    <m/>
    <x v="1"/>
    <x v="9"/>
    <m/>
    <m/>
    <m/>
    <m/>
    <m/>
    <m/>
    <m/>
    <m/>
    <m/>
  </r>
  <r>
    <s v="ASM60-0004"/>
    <s v="M60-0004"/>
    <s v="N"/>
    <s v="PIEKCHENG GOH"/>
    <s v="LBL, BLK COATEDTHERMAL TRANSFER 4&quot;X4&quot;(M6"/>
    <s v="CUSTOM LABEL"/>
    <s v="SUNRISE PAPER (M) SDN BHD"/>
    <s v="SUNRISE PAPER (M) SDN BHD"/>
    <s v="M60-0004"/>
    <n v="1"/>
    <n v="1000"/>
    <n v="-171887"/>
    <m/>
    <s v="PO"/>
    <m/>
    <n v="79750"/>
    <n v="25000"/>
    <n v="0"/>
    <n v="104750"/>
    <n v="104750"/>
    <n v="172887"/>
    <n v="59715"/>
    <n v="0"/>
    <n v="-127852"/>
    <s v="Cannot cover demand"/>
    <n v="4.0689999999999997E-2"/>
    <m/>
    <n v="-4.0689999999999997E-2"/>
    <m/>
    <m/>
    <m/>
    <x v="53"/>
    <m/>
    <m/>
    <m/>
    <m/>
    <m/>
    <m/>
    <x v="1"/>
    <x v="9"/>
    <m/>
    <m/>
    <m/>
    <m/>
    <m/>
    <m/>
    <m/>
    <m/>
    <m/>
  </r>
  <r>
    <s v="ASM60-0006"/>
    <s v="M60-0006"/>
    <s v="N"/>
    <s v="PIEKCHENG GOH"/>
    <s v="(S)LBL,BLK,0.25&quot;X 1&quot;,XF-782(471-00013-01"/>
    <s v="CUSTOM LABEL"/>
    <s v="CCL DESIGN (PENANG) SDN. BHD."/>
    <s v="CCL DESIGN (PENANG) SDN. BHD."/>
    <s v="M60-0006"/>
    <n v="1"/>
    <n v="50000"/>
    <n v="-1023875"/>
    <m/>
    <s v="PO"/>
    <m/>
    <n v="324000"/>
    <n v="400000"/>
    <n v="230000"/>
    <n v="724000"/>
    <n v="954000"/>
    <n v="1073875"/>
    <n v="492037"/>
    <n v="0"/>
    <n v="-611912"/>
    <s v="Cannot cover demand"/>
    <n v="5.28E-2"/>
    <m/>
    <n v="-5.28E-2"/>
    <m/>
    <m/>
    <m/>
    <x v="53"/>
    <m/>
    <m/>
    <m/>
    <m/>
    <m/>
    <m/>
    <x v="1"/>
    <x v="9"/>
    <m/>
    <m/>
    <m/>
    <m/>
    <m/>
    <m/>
    <m/>
    <m/>
    <m/>
  </r>
  <r>
    <s v="ASM60-0007"/>
    <s v="M60-0007"/>
    <s v="N"/>
    <s v="PIEKCHENG GOH"/>
    <s v="LBL,BLK ,31.75X6.35MM- 471-00014-01"/>
    <s v="CUSTOM LABEL"/>
    <s v="SUNRISE PAPER (M) SDN BHD"/>
    <s v="SUNRISE PAPER (M) SDN BHD"/>
    <s v="M60-0007"/>
    <n v="1"/>
    <n v="30000"/>
    <n v="-25748"/>
    <m/>
    <s v="PO"/>
    <m/>
    <n v="100000"/>
    <n v="0"/>
    <n v="0"/>
    <n v="100000"/>
    <n v="100000"/>
    <n v="55748"/>
    <n v="15668"/>
    <n v="0"/>
    <n v="28584"/>
    <s v="Can cover demand"/>
    <n v="8.3199999999999996E-2"/>
    <m/>
    <n v="-8.3199999999999996E-2"/>
    <m/>
    <m/>
    <m/>
    <x v="53"/>
    <m/>
    <m/>
    <m/>
    <m/>
    <m/>
    <m/>
    <x v="1"/>
    <x v="9"/>
    <m/>
    <m/>
    <m/>
    <m/>
    <m/>
    <m/>
    <m/>
    <m/>
    <m/>
  </r>
  <r>
    <s v="ASM60-0008"/>
    <s v="M60-0008"/>
    <s v="N"/>
    <s v="PIEKCHENG GOH"/>
    <s v="LBL, BLK, 102MMX 62MM-SHM300013"/>
    <s v="CUSTOM LABEL"/>
    <s v="SUNRISE PAPER (M) SDN BHD"/>
    <s v="SUNRISE PAPER (M) SDN BHD"/>
    <s v="M60-0008"/>
    <n v="1"/>
    <n v="5000"/>
    <n v="-48284"/>
    <m/>
    <s v="PO"/>
    <m/>
    <n v="32700"/>
    <n v="0"/>
    <n v="0"/>
    <n v="32700"/>
    <n v="32700"/>
    <n v="53284"/>
    <n v="15959"/>
    <n v="0"/>
    <n v="-36543"/>
    <s v="Cannot cover demand"/>
    <n v="0.05"/>
    <m/>
    <n v="-0.05"/>
    <m/>
    <m/>
    <m/>
    <x v="53"/>
    <m/>
    <m/>
    <m/>
    <m/>
    <m/>
    <m/>
    <x v="1"/>
    <x v="9"/>
    <m/>
    <m/>
    <m/>
    <m/>
    <m/>
    <m/>
    <m/>
    <m/>
    <m/>
  </r>
  <r>
    <s v="ASM60-0014A"/>
    <s v="M60-0014A"/>
    <s v="N"/>
    <e v="#N/A"/>
    <s v="EDGE PROTECTOR 60X60(W)X4(T)x1000mm (Top)"/>
    <s v="CUSTOM LABEL"/>
    <s v="Jabil Source"/>
    <s v="SUNRISE PAPER (M) SDN BHD"/>
    <s v="M60-0014A"/>
    <n v="1"/>
    <n v="1000"/>
    <n v="1000"/>
    <m/>
    <s v="Delivery"/>
    <m/>
    <n v="0"/>
    <n v="0"/>
    <n v="0"/>
    <n v="0"/>
    <n v="0"/>
    <n v="0"/>
    <n v="0"/>
    <n v="0"/>
    <n v="0"/>
    <s v="No demand"/>
    <n v="0.246"/>
    <m/>
    <n v="-0.246"/>
    <m/>
    <m/>
    <m/>
    <x v="53"/>
    <m/>
    <m/>
    <m/>
    <m/>
    <m/>
    <m/>
    <x v="1"/>
    <x v="9"/>
    <m/>
    <m/>
    <m/>
    <m/>
    <m/>
    <m/>
    <m/>
    <m/>
    <m/>
  </r>
  <r>
    <s v="ASM60-0015"/>
    <s v="M60-0015"/>
    <s v="N"/>
    <s v="PIEKCHENG GOH"/>
    <s v="LBL, ESD IN YELLOW, 77X45MM(M60-ART0008)"/>
    <s v="CUSTOM LABEL"/>
    <s v="VANYONG"/>
    <s v="VANYONG"/>
    <s v="M60-0015"/>
    <n v="2"/>
    <n v="1000"/>
    <n v="-22552"/>
    <m/>
    <s v="PO"/>
    <m/>
    <n v="9500"/>
    <n v="18000"/>
    <n v="18000"/>
    <n v="27500"/>
    <n v="45500"/>
    <n v="23552"/>
    <n v="13889"/>
    <n v="0"/>
    <n v="8059"/>
    <s v="Can cover demand"/>
    <n v="4.3299999999999998E-2"/>
    <m/>
    <n v="-4.3299999999999998E-2"/>
    <m/>
    <m/>
    <m/>
    <x v="53"/>
    <m/>
    <m/>
    <m/>
    <m/>
    <m/>
    <m/>
    <x v="1"/>
    <x v="9"/>
    <m/>
    <m/>
    <m/>
    <m/>
    <m/>
    <m/>
    <m/>
    <m/>
    <m/>
  </r>
  <r>
    <s v="ASM60-0015A"/>
    <s v="M60-0015A"/>
    <s v="N"/>
    <e v="#N/A"/>
    <s v="STRAPPING BAND 15MM(W)X9KG (YELLOW)"/>
    <s v="CUSTOM LABEL"/>
    <s v="Jabil Source"/>
    <s v="SUNRISE PAPER (M) SDN BHD"/>
    <s v="M60-0015A"/>
    <n v="1"/>
    <n v="1000"/>
    <n v="1000"/>
    <m/>
    <s v="Delivery"/>
    <m/>
    <n v="0"/>
    <n v="0"/>
    <n v="0"/>
    <n v="0"/>
    <n v="0"/>
    <n v="0"/>
    <n v="0"/>
    <n v="0"/>
    <n v="0"/>
    <s v="No demand"/>
    <n v="22.4"/>
    <m/>
    <n v="-22.4"/>
    <m/>
    <m/>
    <m/>
    <x v="53"/>
    <m/>
    <m/>
    <m/>
    <m/>
    <m/>
    <m/>
    <x v="1"/>
    <x v="9"/>
    <m/>
    <m/>
    <m/>
    <m/>
    <m/>
    <m/>
    <m/>
    <m/>
    <m/>
  </r>
  <r>
    <s v="ASM60-0020"/>
    <s v="M60-0020"/>
    <s v="N"/>
    <s v="PIEKCHENG GOH"/>
    <s v="LBL,CAUTION&amp;RECYCLING,2&quot;X2&quot;,ESD POLYESTE"/>
    <s v="CUSTOM LABEL"/>
    <s v="CCL DESIGN (PENANG) SDN. BHD."/>
    <s v="CCL DESIGN (PENANG) SDN. BHD."/>
    <s v="M60-0020"/>
    <n v="1"/>
    <n v="500"/>
    <n v="-600"/>
    <m/>
    <s v="PO"/>
    <m/>
    <n v="2000"/>
    <n v="0"/>
    <n v="0"/>
    <n v="2000"/>
    <n v="2000"/>
    <n v="1100"/>
    <n v="709"/>
    <n v="0"/>
    <n v="191"/>
    <s v="Can cover demand"/>
    <n v="0.15629999999999999"/>
    <m/>
    <n v="-0.15629999999999999"/>
    <m/>
    <m/>
    <m/>
    <x v="53"/>
    <m/>
    <m/>
    <m/>
    <m/>
    <m/>
    <m/>
    <x v="1"/>
    <x v="9"/>
    <m/>
    <m/>
    <m/>
    <m/>
    <m/>
    <m/>
    <m/>
    <m/>
    <m/>
  </r>
  <r>
    <s v="ASM60-0021"/>
    <s v="M60-0021"/>
    <s v="N"/>
    <s v="PIEKCHENG GOH"/>
    <s v="LBL,BLK,SILVER,128.6X95MM,3M7875"/>
    <s v="CUSTOM LABEL"/>
    <s v="SUNRISE PAPER (M) SDN BHD"/>
    <s v="SUNRISE PAPER (M) SDN BHD"/>
    <s v="M60-0021"/>
    <n v="1"/>
    <n v="25000"/>
    <n v="-51107"/>
    <m/>
    <s v="PO"/>
    <m/>
    <n v="56000"/>
    <n v="15000"/>
    <n v="0"/>
    <n v="71000"/>
    <n v="71000"/>
    <n v="76107"/>
    <n v="35879"/>
    <n v="0"/>
    <n v="-40986"/>
    <s v="Cannot cover demand"/>
    <n v="0.15310000000000001"/>
    <m/>
    <n v="-0.15310000000000001"/>
    <m/>
    <m/>
    <m/>
    <x v="53"/>
    <m/>
    <m/>
    <m/>
    <m/>
    <m/>
    <m/>
    <x v="1"/>
    <x v="9"/>
    <m/>
    <m/>
    <m/>
    <m/>
    <m/>
    <m/>
    <m/>
    <m/>
    <m/>
  </r>
  <r>
    <s v="ASM60-0022"/>
    <s v="M60-0022"/>
    <s v="N"/>
    <s v="PIEKCHENG GOH"/>
    <s v="(S)LBL,BLK,4&quot;X7.7&quot;,TRANSTHERM PLUS"/>
    <s v="CUSTOM LABEL"/>
    <s v="SUNRISE PAPER (M) SDN BHD"/>
    <s v="SUNRISE PAPER (M) SDN BHD"/>
    <s v="M60-0022"/>
    <n v="1"/>
    <n v="10000"/>
    <n v="-10694"/>
    <m/>
    <s v="PO"/>
    <m/>
    <n v="25000"/>
    <n v="0"/>
    <n v="0"/>
    <n v="25000"/>
    <n v="25000"/>
    <n v="20694"/>
    <n v="13192"/>
    <n v="0"/>
    <n v="-8886"/>
    <s v="Cannot cover demand"/>
    <n v="0.05"/>
    <m/>
    <n v="-0.05"/>
    <m/>
    <m/>
    <m/>
    <x v="53"/>
    <m/>
    <m/>
    <m/>
    <m/>
    <m/>
    <m/>
    <x v="1"/>
    <x v="9"/>
    <m/>
    <m/>
    <m/>
    <m/>
    <m/>
    <m/>
    <m/>
    <m/>
    <m/>
  </r>
  <r>
    <s v="ASM60-0024"/>
    <s v="M60-0024"/>
    <s v="N"/>
    <s v="PIEKCHENG GOH"/>
    <s v="LBL,BLK,25.4X6.604MM,BLUE PMS291C,XF-782"/>
    <s v="CUSTOM LABEL"/>
    <s v="SUNRISE PAPER (M) SDN BHD"/>
    <s v="SUNRISE PAPER (M) SDN BHD"/>
    <s v="M60-0024"/>
    <n v="1"/>
    <n v="3000"/>
    <n v="-105873"/>
    <m/>
    <s v="PO"/>
    <m/>
    <n v="137000"/>
    <n v="0"/>
    <n v="0"/>
    <n v="137000"/>
    <n v="137000"/>
    <n v="108873"/>
    <n v="57872"/>
    <n v="0"/>
    <n v="-29745"/>
    <s v="Cannot cover demand"/>
    <n v="0.125"/>
    <m/>
    <n v="-0.125"/>
    <m/>
    <m/>
    <m/>
    <x v="53"/>
    <m/>
    <m/>
    <m/>
    <m/>
    <m/>
    <m/>
    <x v="1"/>
    <x v="9"/>
    <m/>
    <m/>
    <m/>
    <m/>
    <m/>
    <m/>
    <m/>
    <m/>
    <m/>
  </r>
  <r>
    <s v="ASM60-0026"/>
    <s v="M60-0026"/>
    <s v="N"/>
    <s v="PIEKCHENG GOH"/>
    <s v="LBL,BLK,110X35MM,TRANSTHERM PLUS"/>
    <s v="CUSTOM LABEL"/>
    <s v="SUNRISE PAPER (M) SDN BHD"/>
    <s v="SUNRISE PAPER (M) SDN BHD"/>
    <s v="M60-0026"/>
    <n v="1"/>
    <n v="3000"/>
    <n v="-87215"/>
    <m/>
    <s v="PO"/>
    <m/>
    <n v="72000"/>
    <n v="0"/>
    <n v="25000"/>
    <n v="72000"/>
    <n v="97000"/>
    <n v="90215"/>
    <n v="43929"/>
    <n v="0"/>
    <n v="-37144"/>
    <s v="Cannot cover demand"/>
    <n v="0.05"/>
    <m/>
    <n v="-0.05"/>
    <m/>
    <m/>
    <m/>
    <x v="53"/>
    <m/>
    <m/>
    <m/>
    <m/>
    <m/>
    <m/>
    <x v="1"/>
    <x v="9"/>
    <m/>
    <m/>
    <m/>
    <m/>
    <m/>
    <m/>
    <m/>
    <m/>
    <m/>
  </r>
  <r>
    <s v="ASM60-0027"/>
    <s v="M60-0027"/>
    <s v="N"/>
    <s v="PIEKCHENG GOH"/>
    <s v="LBL,BLK,GREEN PMS331C,25.4X 6.35MM,FR241"/>
    <s v="CUSTOM LABEL"/>
    <s v="SUNRISE PAPER (M) SDN BHD"/>
    <s v="SUNRISE PAPER (M) SDN BHD"/>
    <s v="M60-0027"/>
    <n v="1"/>
    <n v="3000"/>
    <n v="967"/>
    <m/>
    <s v="PO"/>
    <m/>
    <n v="11000"/>
    <n v="0"/>
    <n v="0"/>
    <n v="11000"/>
    <n v="11000"/>
    <n v="2033"/>
    <n v="1036"/>
    <n v="0"/>
    <n v="7931"/>
    <s v="Can cover demand"/>
    <n v="1.84E-2"/>
    <m/>
    <n v="-1.84E-2"/>
    <m/>
    <m/>
    <m/>
    <x v="53"/>
    <m/>
    <m/>
    <m/>
    <m/>
    <m/>
    <m/>
    <x v="1"/>
    <x v="9"/>
    <m/>
    <m/>
    <m/>
    <m/>
    <m/>
    <m/>
    <m/>
    <m/>
    <m/>
  </r>
  <r>
    <s v="ASM60-0065A"/>
    <s v="M60-0065A"/>
    <s v="N"/>
    <e v="#N/A"/>
    <s v="STRETCH FILM 500MM(W)X1500M(L)X0.23M"/>
    <s v="CUSTOM LABEL"/>
    <s v="Jabil Source"/>
    <s v="SUNRISE PAPER (M) SDN BHD"/>
    <s v="M60-0065A"/>
    <n v="1"/>
    <n v="1000"/>
    <n v="1000"/>
    <m/>
    <s v="Delivery"/>
    <m/>
    <n v="0"/>
    <n v="0"/>
    <n v="0"/>
    <n v="0"/>
    <n v="0"/>
    <n v="0"/>
    <n v="0"/>
    <n v="0"/>
    <n v="0"/>
    <s v="No demand"/>
    <n v="34.28"/>
    <m/>
    <n v="-34.28"/>
    <m/>
    <m/>
    <m/>
    <x v="53"/>
    <m/>
    <m/>
    <m/>
    <m/>
    <m/>
    <m/>
    <x v="1"/>
    <x v="9"/>
    <m/>
    <m/>
    <m/>
    <m/>
    <m/>
    <m/>
    <m/>
    <m/>
    <m/>
  </r>
  <r>
    <s v="ASM60-0567"/>
    <s v="M60-0567"/>
    <s v="N"/>
    <e v="#N/A"/>
    <s v="EGDE PROTECTOR60(W)X60(W)X4(T)x650mm"/>
    <s v="CUSTOM LABEL"/>
    <s v="Jabil Source"/>
    <s v="SUNRISE PAPER (M) SDN BHD"/>
    <s v="M60-0567"/>
    <n v="1"/>
    <n v="1000"/>
    <n v="1000"/>
    <m/>
    <s v="Delivery"/>
    <m/>
    <n v="0"/>
    <n v="0"/>
    <n v="0"/>
    <n v="0"/>
    <n v="0"/>
    <n v="0"/>
    <n v="0"/>
    <n v="0"/>
    <n v="0"/>
    <s v="No demand"/>
    <n v="0.2"/>
    <m/>
    <n v="-0.2"/>
    <m/>
    <m/>
    <m/>
    <x v="53"/>
    <m/>
    <m/>
    <m/>
    <m/>
    <m/>
    <m/>
    <x v="1"/>
    <x v="9"/>
    <m/>
    <m/>
    <m/>
    <m/>
    <m/>
    <m/>
    <m/>
    <m/>
    <m/>
  </r>
  <r>
    <s v="ASM60-0598"/>
    <s v="M60-0598"/>
    <s v="N"/>
    <e v="#N/A"/>
    <s v="SHIPPING, PLASTIC CLIP"/>
    <s v="CUSTOM LABEL"/>
    <s v="Jabil Source"/>
    <s v="SUNRISE PAPER (M) SDN BHD"/>
    <s v="M60-0598"/>
    <n v="1"/>
    <n v="1000"/>
    <n v="1000"/>
    <m/>
    <s v="Delivery"/>
    <m/>
    <n v="0"/>
    <n v="0"/>
    <n v="0"/>
    <n v="0"/>
    <n v="0"/>
    <n v="0"/>
    <n v="0"/>
    <n v="0"/>
    <n v="0"/>
    <s v="No demand"/>
    <n v="0.11119999999999999"/>
    <m/>
    <n v="-0.11119999999999999"/>
    <m/>
    <m/>
    <m/>
    <x v="53"/>
    <m/>
    <m/>
    <m/>
    <m/>
    <m/>
    <m/>
    <x v="1"/>
    <x v="9"/>
    <m/>
    <m/>
    <m/>
    <m/>
    <m/>
    <m/>
    <m/>
    <m/>
    <m/>
  </r>
  <r>
    <s v="ASM60-PKG-00110"/>
    <s v="PKG-00110"/>
    <s v="N"/>
    <s v="PIEKCHENG GOH"/>
    <s v="BAG,(A0) LDPE CLEAR NON-A/S,ZPL BAG,2X2I"/>
    <s v="PACKAGING"/>
    <s v="FAGERDALA MALAYSIA SDN BHD"/>
    <s v="FAGERDALA MALAYSIA SDN BHD"/>
    <s v="PKG-00110"/>
    <n v="2"/>
    <n v="5000"/>
    <n v="-16703"/>
    <m/>
    <s v="Delivery"/>
    <m/>
    <n v="10000"/>
    <n v="20000"/>
    <n v="0"/>
    <n v="30000"/>
    <n v="30000"/>
    <n v="21703"/>
    <n v="15490"/>
    <n v="0"/>
    <n v="-27193"/>
    <s v="Cannot cover demand"/>
    <n v="4.4999999999999998E-2"/>
    <m/>
    <n v="-4.4999999999999998E-2"/>
    <m/>
    <m/>
    <m/>
    <x v="1176"/>
    <s v="Reflex $0.06500 (100%)"/>
    <n v="5000"/>
    <n v="4"/>
    <m/>
    <s v="1/23 MB: Changed Ownership to Arista."/>
    <m/>
    <x v="0"/>
    <x v="9"/>
    <m/>
    <m/>
    <m/>
    <m/>
    <m/>
    <m/>
    <m/>
    <m/>
    <m/>
  </r>
  <r>
    <s v="ASM60-PKG-00130-01"/>
    <s v="PKG-00130-01"/>
    <s v="N"/>
    <s v="Prema Pandian"/>
    <s v="CLAY DESICCANT, 132G (TYVEK)"/>
    <s v="PACKAGING"/>
    <s v="DOU YEE"/>
    <s v="DOU YEE"/>
    <s v="DY-DRY-DY-TY-CL-132-120X135MM-A67-PL"/>
    <n v="3"/>
    <n v="700"/>
    <n v="-84597"/>
    <m/>
    <s v="PO"/>
    <m/>
    <n v="9730"/>
    <n v="0"/>
    <n v="0"/>
    <n v="9730"/>
    <n v="9730"/>
    <n v="85297"/>
    <n v="38461"/>
    <n v="0"/>
    <n v="-114028"/>
    <s v="Cannot cover demand"/>
    <n v="0.28999999999999998"/>
    <m/>
    <n v="-0.28999999999999998"/>
    <m/>
    <m/>
    <m/>
    <x v="1177"/>
    <s v="REFLEX $0.43800 (100%)"/>
    <n v="30000"/>
    <n v="4"/>
    <m/>
    <s v="1/23 MB: Changed Ownership to Arista."/>
    <m/>
    <x v="0"/>
    <x v="9"/>
    <m/>
    <m/>
    <m/>
    <m/>
    <m/>
    <m/>
    <m/>
    <m/>
    <m/>
  </r>
  <r>
    <s v="ASM60-PKG-00138-01"/>
    <s v="PKG-00138-01"/>
    <s v="N"/>
    <s v="PIEKCHENG GOH"/>
    <s v="BAG,(A1) MOISTURE BARRIER BAG (MBB)"/>
    <s v="PACKAGING"/>
    <s v="REFLEX PACKAGING (S) PTE LTD"/>
    <s v="REFLEX PACKAGING (S) PTE LTD"/>
    <s v="PKG-00138-01"/>
    <n v="3"/>
    <n v="3000"/>
    <n v="-53096"/>
    <m/>
    <s v="Delivery"/>
    <m/>
    <n v="1000"/>
    <n v="15000"/>
    <n v="13000"/>
    <n v="16000"/>
    <n v="29000"/>
    <n v="56096"/>
    <n v="18404"/>
    <n v="0"/>
    <n v="-73500"/>
    <s v="Cannot cover demand"/>
    <n v="1.56"/>
    <m/>
    <n v="-1.56"/>
    <m/>
    <m/>
    <m/>
    <x v="649"/>
    <s v="REFLEX $1.45000 (100%)"/>
    <n v="10000"/>
    <n v="4"/>
    <m/>
    <s v="1/23 MB: Changed Ownership to Arista."/>
    <m/>
    <x v="0"/>
    <x v="9"/>
    <m/>
    <m/>
    <m/>
    <m/>
    <m/>
    <m/>
    <m/>
    <m/>
    <m/>
  </r>
  <r>
    <s v="ASM60-PKG-00147-02"/>
    <s v="PKG-00147-02"/>
    <s v="N"/>
    <s v="Shanise Cheng"/>
    <s v="PALLET 30&quot; X 50&quot; (HT)"/>
    <s v="PACKAGING"/>
    <s v="FAGERDALA MALAYSIA SDN BHD"/>
    <s v="FAGERDALA MALAYSIA SDN BHD"/>
    <s v="PKG-00147-02"/>
    <n v="2"/>
    <n v="50"/>
    <n v="-683"/>
    <m/>
    <s v="Delivery"/>
    <m/>
    <n v="0"/>
    <n v="0"/>
    <n v="925"/>
    <n v="0"/>
    <n v="925"/>
    <n v="733"/>
    <n v="522"/>
    <n v="0"/>
    <n v="-1255"/>
    <s v="Cannot cover demand"/>
    <n v="15.85"/>
    <m/>
    <n v="-15.85"/>
    <m/>
    <m/>
    <m/>
    <x v="1178"/>
    <s v="REFLEX $18.12000 (100%)"/>
    <n v="250"/>
    <n v="4"/>
    <m/>
    <s v="1/23 MB: Changed Ownership to Arista."/>
    <m/>
    <x v="0"/>
    <x v="9"/>
    <m/>
    <m/>
    <m/>
    <m/>
    <m/>
    <m/>
    <m/>
    <m/>
    <m/>
  </r>
  <r>
    <s v="ASM60-PKG-00171-01"/>
    <s v="PKG-00171-01"/>
    <s v="N"/>
    <s v="PIEKCHENG GOH"/>
    <s v="MODULAR PALLET 48''X40''"/>
    <s v="PACKAGING"/>
    <s v="FAGERDALA MALAYSIA SDN BHD"/>
    <s v="FAGERDALA MALAYSIA SDN BHD"/>
    <s v="PKG-00171-01"/>
    <n v="2"/>
    <n v="100"/>
    <n v="-1163"/>
    <m/>
    <s v="Delivery"/>
    <m/>
    <n v="0"/>
    <n v="0"/>
    <n v="945"/>
    <n v="0"/>
    <n v="945"/>
    <n v="1263"/>
    <n v="779"/>
    <n v="0"/>
    <n v="-2042"/>
    <s v="Cannot cover demand"/>
    <n v="15.8"/>
    <m/>
    <n v="-15.8"/>
    <m/>
    <m/>
    <m/>
    <x v="1179"/>
    <s v="REFLEX $22.75000 (100%)"/>
    <n v="250"/>
    <n v="4"/>
    <m/>
    <s v="1/23 MB: Changed Ownership to Arista."/>
    <m/>
    <x v="0"/>
    <x v="9"/>
    <m/>
    <m/>
    <m/>
    <m/>
    <m/>
    <m/>
    <m/>
    <m/>
    <m/>
  </r>
  <r>
    <s v="ASM60-PKG-00209-01"/>
    <s v="PKG-00209-01"/>
    <s v="N"/>
    <s v="PIEKCHENG GOH"/>
    <s v="BAG,(B0)MODULAR LINECARD FLAT,20.25X28&quot;,"/>
    <s v="PACKAGING"/>
    <s v="REFLEX PACKAGING (S) PTE LTD"/>
    <s v="REFLEX PACKAGING (S) PTE LTD"/>
    <s v="PKG-00209-01"/>
    <n v="3"/>
    <n v="3000"/>
    <n v="-4678"/>
    <m/>
    <s v="Delivery"/>
    <m/>
    <n v="3200"/>
    <n v="3000"/>
    <n v="0"/>
    <n v="6200"/>
    <n v="6200"/>
    <n v="7678"/>
    <n v="3967"/>
    <n v="0"/>
    <n v="-8445"/>
    <s v="Cannot cover demand"/>
    <n v="0.56999999999999995"/>
    <m/>
    <n v="-0.56999999999999995"/>
    <m/>
    <m/>
    <m/>
    <x v="1081"/>
    <s v="REFLEX $0.30000 (100%)"/>
    <n v="500"/>
    <n v="4"/>
    <m/>
    <s v="1/23 MB: Changed Ownership to Arista."/>
    <m/>
    <x v="0"/>
    <x v="9"/>
    <m/>
    <m/>
    <m/>
    <m/>
    <m/>
    <m/>
    <m/>
    <m/>
    <m/>
  </r>
  <r>
    <s v="ASM60-PKG-00217-01"/>
    <s v="PKG-00217-01"/>
    <s v="N"/>
    <s v="PIEKCHENG GOH"/>
    <s v="BAG,(A1)FLAT,A/S,4MIL,13.75X21.25 RIBBON"/>
    <s v="PACKAGING"/>
    <s v="REFLEX PACKAGING (S) PTE LTD"/>
    <s v="REFLEX PACKAGING (S) PTE LTD"/>
    <s v="PKG-00217-01"/>
    <n v="3"/>
    <n v="5000"/>
    <n v="-1838"/>
    <m/>
    <s v="Delivery"/>
    <m/>
    <n v="3100"/>
    <n v="5000"/>
    <n v="0"/>
    <n v="8100"/>
    <n v="8100"/>
    <n v="6838"/>
    <n v="5273"/>
    <n v="0"/>
    <n v="-9011"/>
    <s v="Cannot cover demand"/>
    <n v="0.38"/>
    <m/>
    <n v="-0.38"/>
    <m/>
    <m/>
    <m/>
    <x v="1180"/>
    <s v="REFLEX $0.96000 (100%)"/>
    <n v="2000"/>
    <n v="4"/>
    <m/>
    <s v="1/23 MB: Changed Ownership to Arista."/>
    <m/>
    <x v="0"/>
    <x v="9"/>
    <m/>
    <m/>
    <m/>
    <m/>
    <m/>
    <m/>
    <m/>
    <m/>
    <m/>
  </r>
  <r>
    <s v="ASM60-PKG-00235-01"/>
    <s v="PKG-00235-01"/>
    <s v="N"/>
    <s v="PIEKCHENG GOH"/>
    <s v="BAG,(B0) VCI BODEGA INNER FLAT A/S,1-2"/>
    <s v="PACKAGING"/>
    <s v="Stephen Gould Paper Co., Inc."/>
    <s v="Stephen Gould Paper Co., Inc."/>
    <s v="PKG-00235-01"/>
    <n v="8"/>
    <n v="1"/>
    <n v="-56095"/>
    <m/>
    <s v="PO"/>
    <m/>
    <n v="8000"/>
    <n v="10000"/>
    <n v="10000"/>
    <n v="18000"/>
    <n v="28000"/>
    <n v="56096"/>
    <n v="18404"/>
    <n v="0"/>
    <n v="-46500"/>
    <s v="Cannot cover demand"/>
    <n v="0.23699999999999999"/>
    <m/>
    <n v="-0.23699999999999999"/>
    <m/>
    <m/>
    <m/>
    <x v="1181"/>
    <s v="REFLEX $0.25900 (100%)"/>
    <n v="40000"/>
    <n v="4"/>
    <m/>
    <s v="1/23 MB: Changed Ownership to Arista."/>
    <m/>
    <x v="0"/>
    <x v="9"/>
    <m/>
    <m/>
    <m/>
    <m/>
    <m/>
    <m/>
    <m/>
    <m/>
    <m/>
  </r>
  <r>
    <s v="ASM60-PKG-00290-01"/>
    <s v="PKG-00290-01"/>
    <s v="N"/>
    <s v="PIEKCHENG GOH"/>
    <s v="BAG,(A0)A/S,FLAT,4MIL,18&quot;X24&quot;,MODULAR"/>
    <s v="PACKAGING"/>
    <s v="REFLEX PACKAGING (S) PTE LTD"/>
    <s v="REFLEX PACKAGING (S) PTE LTD"/>
    <s v="PKG-00290-01"/>
    <n v="3"/>
    <n v="2000"/>
    <n v="1998"/>
    <m/>
    <s v="Delivery"/>
    <m/>
    <n v="1000"/>
    <n v="0"/>
    <n v="0"/>
    <n v="1000"/>
    <n v="1000"/>
    <n v="2"/>
    <n v="0"/>
    <n v="0"/>
    <n v="998"/>
    <s v="Can cover demand"/>
    <n v="1.48"/>
    <m/>
    <n v="-1.48"/>
    <m/>
    <m/>
    <m/>
    <x v="76"/>
    <s v="Reflex $0.60000 (100%)"/>
    <n v="1000"/>
    <n v="4"/>
    <m/>
    <s v="1/23 MB: Changed Ownership to Arista."/>
    <m/>
    <x v="0"/>
    <x v="9"/>
    <m/>
    <m/>
    <m/>
    <m/>
    <m/>
    <m/>
    <m/>
    <m/>
    <m/>
  </r>
  <r>
    <s v="ASM60-PKG-00338-01"/>
    <s v="PKG-00338-01"/>
    <s v="N"/>
    <s v="PIEKCHENG GOH"/>
    <s v="PALLET WOOD 42''X 48'' (1219X1067X131MM)"/>
    <s v="PACKAGING"/>
    <s v="FAGERDALA MALAYSIA SDN BHD"/>
    <s v="FAGERDALA MALAYSIA SDN BHD"/>
    <s v="PKG-00338-01"/>
    <n v="3"/>
    <n v="50"/>
    <n v="32"/>
    <m/>
    <s v="Delivery"/>
    <m/>
    <n v="0"/>
    <n v="0"/>
    <n v="50"/>
    <n v="0"/>
    <n v="50"/>
    <n v="18"/>
    <n v="10"/>
    <n v="0"/>
    <n v="-28"/>
    <s v="Cannot cover demand"/>
    <n v="14.35"/>
    <m/>
    <n v="-14.35"/>
    <m/>
    <m/>
    <m/>
    <x v="1182"/>
    <s v="Reflex $39.76000 (100%)"/>
    <n v="25"/>
    <n v="4"/>
    <m/>
    <s v="1/23 MB: Changed Ownership to Arista."/>
    <m/>
    <x v="0"/>
    <x v="9"/>
    <m/>
    <m/>
    <m/>
    <m/>
    <m/>
    <m/>
    <m/>
    <m/>
    <m/>
  </r>
  <r>
    <s v="ASM60-PKG-00391-01"/>
    <s v="PKG-00391-01"/>
    <s v="N"/>
    <s v="PIEKCHENG GOH"/>
    <s v="BAG,(A1) MBB,JENNER/NAPA"/>
    <s v="PACKAGING"/>
    <s v="REFLEX PACKAGING (S) PTE LTD"/>
    <s v="REFLEX PACKAGING (S) PTE LTD"/>
    <s v="PKG-00391-01"/>
    <n v="3"/>
    <n v="1000"/>
    <n v="-5615"/>
    <m/>
    <s v="Delivery"/>
    <m/>
    <n v="0"/>
    <n v="1000"/>
    <n v="3000"/>
    <n v="1000"/>
    <n v="4000"/>
    <n v="6615"/>
    <n v="4943"/>
    <n v="0"/>
    <n v="-11558"/>
    <s v="Cannot cover demand"/>
    <n v="2.4300000000000002"/>
    <m/>
    <n v="-2.4300000000000002"/>
    <m/>
    <m/>
    <m/>
    <x v="1128"/>
    <s v="REFLEX $1.53000 (100%)"/>
    <n v="2500"/>
    <n v="4"/>
    <m/>
    <s v="1/23 MB: Changed Ownership to Arista."/>
    <m/>
    <x v="0"/>
    <x v="9"/>
    <m/>
    <m/>
    <m/>
    <m/>
    <m/>
    <m/>
    <m/>
    <m/>
    <m/>
  </r>
  <r>
    <s v="ASIC-00055"/>
    <s v="IC-00055"/>
    <s v="N"/>
    <s v="Siewean Lim"/>
    <s v="INTF PHY DUAL BCM5482S R BGA121"/>
    <s v="CHIP SET"/>
    <s v="Morrihan Singapore Pte. Ltd."/>
    <s v="BROADCOM"/>
    <s v="BCM5482SHA2KFBG"/>
    <n v="23"/>
    <n v="349"/>
    <n v="56"/>
    <m/>
    <s v="Delivery"/>
    <m/>
    <n v="823"/>
    <n v="0"/>
    <n v="0"/>
    <n v="823"/>
    <n v="823"/>
    <n v="293"/>
    <n v="134"/>
    <n v="69"/>
    <n v="396"/>
    <s v="Can cover demand"/>
    <n v="7.3917999999999999"/>
    <m/>
    <n v="-7.3917999999999999"/>
    <m/>
    <m/>
    <m/>
    <x v="1183"/>
    <s v="Morihhan $7.39180 (100%)"/>
    <n v="321"/>
    <n v="22"/>
    <s v="Avago"/>
    <m/>
    <m/>
    <x v="0"/>
    <x v="12"/>
    <m/>
    <m/>
    <m/>
    <m/>
    <m/>
    <m/>
    <m/>
    <m/>
    <m/>
  </r>
  <r>
    <s v="ASIC-00120-02"/>
    <s v="IC-00120-02"/>
    <s v="N"/>
    <s v="Joalin Chee"/>
    <s v="IC SECURITY MICRO ARSTA BOOTLOADR VQFN20"/>
    <s v="MICROPROCESSOR"/>
    <s v="AVNET ASIA PTE LTD"/>
    <s v="RENESASTEC"/>
    <s v="R5H30211NB03NR02"/>
    <n v="27"/>
    <n v="4000"/>
    <n v="-12453"/>
    <m/>
    <s v="Delivery"/>
    <m/>
    <n v="10392"/>
    <n v="8000"/>
    <n v="0"/>
    <n v="18392"/>
    <n v="18392"/>
    <n v="16453"/>
    <n v="680"/>
    <n v="690"/>
    <n v="-6741"/>
    <s v="Cannot cover demand"/>
    <n v="4.55"/>
    <m/>
    <n v="-4.55"/>
    <m/>
    <m/>
    <m/>
    <x v="414"/>
    <s v="Avnet $4.55000 (100%)"/>
    <n v="4000"/>
    <n v="18"/>
    <m/>
    <m/>
    <m/>
    <x v="0"/>
    <x v="12"/>
    <m/>
    <m/>
    <m/>
    <m/>
    <m/>
    <m/>
    <m/>
    <m/>
    <m/>
  </r>
  <r>
    <s v="ASIC-00147"/>
    <s v="IC-00147"/>
    <s v="N"/>
    <s v="Joalin Chee"/>
    <s v="PLOG CPLD MAXII EPM240 FBGA100"/>
    <s v="PROG LOGIC"/>
    <s v="ARROW ELECTRONICS ASIA (S) PTE. LTD"/>
    <s v="INTEL"/>
    <s v="EPM240F100C5N"/>
    <n v="13"/>
    <n v="176"/>
    <n v="-1744"/>
    <m/>
    <s v="Delivery"/>
    <m/>
    <n v="851"/>
    <n v="1408"/>
    <n v="704"/>
    <n v="2259"/>
    <n v="2963"/>
    <n v="1920"/>
    <n v="870"/>
    <n v="840"/>
    <n v="-1939"/>
    <s v="Cannot cover demand"/>
    <n v="2.04"/>
    <m/>
    <n v="-2.04"/>
    <m/>
    <m/>
    <m/>
    <x v="773"/>
    <s v="Arrow $2.04000 (100%)"/>
    <n v="176"/>
    <n v="24"/>
    <m/>
    <m/>
    <m/>
    <x v="0"/>
    <x v="12"/>
    <m/>
    <m/>
    <m/>
    <m/>
    <m/>
    <m/>
    <m/>
    <m/>
    <m/>
  </r>
  <r>
    <s v="ASIC-00168"/>
    <s v="IC-00168"/>
    <s v="N"/>
    <s v="Siewean Lim"/>
    <s v="INTF PCIE SWITCH 8-PORTS PBGA196 LEAD FR"/>
    <s v="CHIP SET"/>
    <s v="Morrihan Singapore Pte. Ltd."/>
    <s v="BROADCOM"/>
    <s v="PEX8608-BA50BC G"/>
    <n v="21"/>
    <n v="630"/>
    <n v="-40"/>
    <m/>
    <s v="Delivery"/>
    <m/>
    <n v="694"/>
    <n v="0"/>
    <n v="0"/>
    <n v="694"/>
    <n v="694"/>
    <n v="670"/>
    <n v="203"/>
    <n v="183"/>
    <n v="-179"/>
    <s v="Cannot cover demand"/>
    <n v="15.319599999999999"/>
    <m/>
    <n v="-15.319599999999999"/>
    <m/>
    <m/>
    <m/>
    <x v="1184"/>
    <s v="Morrihan $15.31960 (100%)"/>
    <n v="630"/>
    <n v="20"/>
    <s v="Avago"/>
    <m/>
    <m/>
    <x v="0"/>
    <x v="12"/>
    <m/>
    <m/>
    <m/>
    <m/>
    <m/>
    <m/>
    <m/>
    <m/>
    <m/>
  </r>
  <r>
    <s v="ASIC-00174"/>
    <s v="IC-00174"/>
    <s v="N"/>
    <s v="Siewean Lim"/>
    <s v="IC, INV, SCHMITT TRIGGER, SINGLE, 5-PIN"/>
    <s v="TIMING IC"/>
    <s v="TEXAS INSTRUMENTS MALAYSIA SDN.BHD."/>
    <s v="TEXASINSTR"/>
    <s v="SN74AHC1G14DBVR"/>
    <n v="9"/>
    <n v="3000"/>
    <n v="2950"/>
    <m/>
    <s v="Delivery"/>
    <m/>
    <n v="100"/>
    <n v="0"/>
    <n v="0"/>
    <n v="100"/>
    <n v="100"/>
    <n v="50"/>
    <n v="0"/>
    <n v="0"/>
    <n v="50"/>
    <s v="Can cover demand"/>
    <n v="2.5999999999999999E-2"/>
    <m/>
    <n v="-2.5999999999999999E-2"/>
    <m/>
    <m/>
    <m/>
    <x v="1185"/>
    <s v="TI Direct $0.02600 (100%)"/>
    <n v="3000"/>
    <n v="8"/>
    <m/>
    <m/>
    <m/>
    <x v="0"/>
    <x v="12"/>
    <m/>
    <m/>
    <m/>
    <m/>
    <m/>
    <m/>
    <m/>
    <m/>
    <m/>
  </r>
  <r>
    <s v="ASIC-00184"/>
    <s v="IC-00184"/>
    <s v="N"/>
    <s v="Joalin Chee"/>
    <s v="PLOG FPGA EP2C20F484C8N BGA484 ROHS"/>
    <s v="PROG LOGIC"/>
    <s v="ARROW ELECTRONICS ASIA (S) PTE. LTD"/>
    <s v="INTEL"/>
    <s v="EP2C20F484C8N"/>
    <n v="13"/>
    <n v="60"/>
    <n v="-503"/>
    <m/>
    <s v="Delivery"/>
    <m/>
    <n v="558"/>
    <n v="0"/>
    <n v="0"/>
    <n v="558"/>
    <n v="558"/>
    <n v="563"/>
    <n v="0"/>
    <n v="0"/>
    <n v="-5"/>
    <s v="Cannot cover demand"/>
    <n v="11.06"/>
    <m/>
    <n v="-11.06"/>
    <m/>
    <m/>
    <m/>
    <x v="1186"/>
    <s v="Arrow $11.06000 (100%)"/>
    <n v="60"/>
    <n v="12"/>
    <s v="Intel"/>
    <m/>
    <m/>
    <x v="0"/>
    <x v="12"/>
    <m/>
    <m/>
    <m/>
    <m/>
    <m/>
    <m/>
    <m/>
    <m/>
    <m/>
  </r>
  <r>
    <s v="ASIC-00190"/>
    <s v="IC-00190"/>
    <s v="N"/>
    <s v="Eeling Khuan"/>
    <s v="INTF PCIE SWITCH 4-PORTS REV AB PBGA196"/>
    <s v="MICROPROCESSOR"/>
    <s v="MORRIHAN SINGAPORE PTE LTD"/>
    <s v="BROADCOM"/>
    <s v="PEX 8604-BA50BC G"/>
    <n v="21"/>
    <n v="630"/>
    <n v="-8054"/>
    <m/>
    <s v="Delivery"/>
    <m/>
    <n v="4184"/>
    <n v="0"/>
    <n v="0"/>
    <n v="4184"/>
    <n v="4184"/>
    <n v="8684"/>
    <n v="6368"/>
    <n v="6370"/>
    <n v="-10868"/>
    <s v="Cannot cover demand"/>
    <n v="9.9176000000000002"/>
    <m/>
    <n v="-9.9176000000000002"/>
    <m/>
    <m/>
    <m/>
    <x v="1187"/>
    <s v="Morihhan $9.91760 (100%)"/>
    <n v="630"/>
    <n v="20"/>
    <s v="Avago"/>
    <m/>
    <m/>
    <x v="0"/>
    <x v="12"/>
    <m/>
    <m/>
    <m/>
    <m/>
    <m/>
    <m/>
    <m/>
    <m/>
    <m/>
  </r>
  <r>
    <s v="ASIC-00199"/>
    <s v="IC-00199"/>
    <s v="N"/>
    <s v="Joalin Chee"/>
    <s v="DIGI CLKBUF LVDS 1:2 2.5V 3.2GBPS MLF16"/>
    <s v="TIMING IC"/>
    <s v="ARROW ELECTRONICS ASIA (S) PTE. LTD"/>
    <s v="MICROCHIP"/>
    <s v="SY58608UMG-TR"/>
    <n v="24"/>
    <n v="1000"/>
    <n v="752"/>
    <m/>
    <s v="Delivery"/>
    <m/>
    <n v="14603"/>
    <n v="0"/>
    <n v="0"/>
    <n v="14603"/>
    <n v="14603"/>
    <n v="248"/>
    <n v="132"/>
    <n v="132"/>
    <n v="14223"/>
    <s v="Can cover demand"/>
    <n v="1.1000000000000001"/>
    <m/>
    <n v="-1.1000000000000001"/>
    <m/>
    <m/>
    <m/>
    <x v="1059"/>
    <s v="Arrow $1.10000 (100%)"/>
    <n v="1000"/>
    <n v="6"/>
    <m/>
    <m/>
    <m/>
    <x v="0"/>
    <x v="12"/>
    <m/>
    <m/>
    <m/>
    <m/>
    <m/>
    <m/>
    <m/>
    <m/>
    <m/>
  </r>
  <r>
    <s v="ASIC-00220"/>
    <s v="IC-00220"/>
    <s v="N"/>
    <s v="Siewean Lim"/>
    <s v="IC DC-DC 8-PHASE BUCK CONTROLLER QFN-56"/>
    <s v="ANALOG POWER"/>
    <s v="AVNET ASIA PTE LTD"/>
    <s v="INFINEON"/>
    <s v="CHL8228G-00CRT"/>
    <n v="111"/>
    <n v="3000"/>
    <n v="-8390"/>
    <m/>
    <s v="Delivery"/>
    <m/>
    <n v="64507"/>
    <n v="0"/>
    <n v="0"/>
    <n v="64507"/>
    <n v="64507"/>
    <n v="11390"/>
    <n v="6643"/>
    <n v="6982"/>
    <n v="46474"/>
    <s v="Can cover demand"/>
    <n v="1.47"/>
    <m/>
    <n v="-1.47"/>
    <m/>
    <m/>
    <m/>
    <x v="1188"/>
    <s v="Avnet $1.47000 (100%)"/>
    <n v="3000"/>
    <n v="52"/>
    <m/>
    <m/>
    <m/>
    <x v="0"/>
    <x v="12"/>
    <m/>
    <m/>
    <m/>
    <m/>
    <m/>
    <m/>
    <m/>
    <m/>
    <m/>
  </r>
  <r>
    <s v="ASIC-00222"/>
    <s v="IC-00222"/>
    <s v="N"/>
    <s v="Siewean Lim"/>
    <s v="ASIC PHY SINGL 1000BASE-T BCM50610 MLP48"/>
    <s v="CHIP SET"/>
    <s v="Morrihan Singapore Pte. Ltd."/>
    <s v="BROADCOM"/>
    <s v="B50610C1KMLG"/>
    <n v="21"/>
    <n v="869"/>
    <n v="600"/>
    <m/>
    <s v="Delivery"/>
    <m/>
    <n v="2092"/>
    <n v="0"/>
    <n v="0"/>
    <n v="2092"/>
    <n v="2092"/>
    <n v="269"/>
    <n v="0"/>
    <n v="0"/>
    <n v="1823"/>
    <s v="Can cover demand"/>
    <n v="2.0825"/>
    <m/>
    <n v="-2.0825"/>
    <m/>
    <m/>
    <m/>
    <x v="1189"/>
    <s v="Morihhan $2.08250 (100%)"/>
    <n v="869"/>
    <n v="20"/>
    <m/>
    <m/>
    <m/>
    <x v="0"/>
    <x v="12"/>
    <m/>
    <m/>
    <m/>
    <m/>
    <m/>
    <m/>
    <m/>
    <m/>
    <m/>
  </r>
  <r>
    <s v="ASIC-00225"/>
    <s v="IC-00225"/>
    <s v="N"/>
    <s v="Eeling Khuan"/>
    <s v="ASIC AMD NORTHBRIDGE RS785E FCBGA528"/>
    <s v="CHIP SET"/>
    <s v="ARISTA NETWORKS INC."/>
    <s v="ADVMICRODE"/>
    <s v="100-CG2032"/>
    <n v="5"/>
    <n v="900"/>
    <n v="631"/>
    <m/>
    <s v="PO"/>
    <m/>
    <n v="343"/>
    <n v="0"/>
    <n v="0"/>
    <n v="343"/>
    <n v="343"/>
    <n v="269"/>
    <n v="0"/>
    <n v="0"/>
    <n v="74"/>
    <s v="Can cover demand"/>
    <n v="17"/>
    <m/>
    <n v="-17"/>
    <m/>
    <m/>
    <m/>
    <x v="1190"/>
    <s v="Arista $17.00000 (100%)"/>
    <m/>
    <m/>
    <m/>
    <m/>
    <m/>
    <x v="0"/>
    <x v="12"/>
    <m/>
    <m/>
    <m/>
    <m/>
    <m/>
    <m/>
    <m/>
    <m/>
    <m/>
  </r>
  <r>
    <s v="ASIC-00231"/>
    <s v="IC-00231"/>
    <s v="N"/>
    <s v="Joalin Chee"/>
    <s v="LIN DC/DC CONTROLLER LTC3855 QFN40"/>
    <s v="ANALOG POWER"/>
    <s v="ARROW ELECTRONICS ASIA (S) PTE. LTD"/>
    <s v="ANLOGDEVIC"/>
    <s v="LTC3855EUJ#TRPBF"/>
    <n v="21"/>
    <n v="2000"/>
    <n v="-21469"/>
    <m/>
    <s v="PO"/>
    <m/>
    <n v="12755"/>
    <n v="8000"/>
    <n v="10000"/>
    <n v="20755"/>
    <n v="30755"/>
    <n v="23469"/>
    <n v="4956"/>
    <n v="4809"/>
    <n v="2330"/>
    <s v="Can cover demand"/>
    <n v="1.79"/>
    <m/>
    <n v="-1.79"/>
    <m/>
    <m/>
    <m/>
    <x v="854"/>
    <s v="Arrow $1.79000 (100%)"/>
    <n v="2000"/>
    <n v="8"/>
    <s v="Analog Device"/>
    <m/>
    <m/>
    <x v="0"/>
    <x v="12"/>
    <m/>
    <m/>
    <m/>
    <m/>
    <m/>
    <m/>
    <m/>
    <m/>
    <m/>
  </r>
  <r>
    <s v="ASIC-00246"/>
    <s v="IC-00246"/>
    <s v="N"/>
    <s v="Siewean Lim"/>
    <s v="IC, REPEATER, 4-LANE, 2.5V/3.3V, WQFN-54"/>
    <s v="ANALOG SIGNAL CHAIN"/>
    <s v="TEXAS INSTRUMENTS MALAYSIA SDN.BHD."/>
    <s v="TEXASINSTR"/>
    <s v="DS80PCI402SQE/NOPB"/>
    <n v="7"/>
    <n v="250"/>
    <n v="250"/>
    <m/>
    <s v="Delivery"/>
    <m/>
    <n v="500"/>
    <n v="0"/>
    <n v="0"/>
    <n v="500"/>
    <n v="500"/>
    <n v="0"/>
    <n v="0"/>
    <n v="0"/>
    <n v="500"/>
    <s v="No demand"/>
    <n v="3.3039999999999998"/>
    <m/>
    <n v="-3.3039999999999998"/>
    <m/>
    <m/>
    <m/>
    <x v="1191"/>
    <s v="TI Direct $3.30400 (100%)"/>
    <n v="250"/>
    <n v="8"/>
    <m/>
    <m/>
    <m/>
    <x v="0"/>
    <x v="12"/>
    <m/>
    <m/>
    <m/>
    <m/>
    <m/>
    <m/>
    <m/>
    <m/>
    <m/>
  </r>
  <r>
    <s v="ASIC-00269"/>
    <s v="IC-00269"/>
    <s v="N"/>
    <s v="Eeling Khuan"/>
    <s v="MPRO PCIE SWITCH 12-PORTS PBGA324 LEAD F"/>
    <s v="MICROPROCESSOR"/>
    <s v="MORRIHAN SINGAPORE PTE LTD"/>
    <s v="BROADCOM"/>
    <s v="PEX8614-BA50BC G"/>
    <n v="21"/>
    <n v="420"/>
    <n v="-3465"/>
    <m/>
    <s v="Delivery"/>
    <m/>
    <n v="2855"/>
    <n v="1477"/>
    <n v="1680"/>
    <n v="4332"/>
    <n v="6012"/>
    <n v="3885"/>
    <n v="1645"/>
    <n v="1841"/>
    <n v="-2675"/>
    <s v="Cannot cover demand"/>
    <n v="29.443300000000001"/>
    <m/>
    <n v="-29.443300000000001"/>
    <m/>
    <m/>
    <m/>
    <x v="1192"/>
    <s v="Morrihan $29.44330 (100%)"/>
    <n v="420"/>
    <n v="20"/>
    <m/>
    <m/>
    <m/>
    <x v="0"/>
    <x v="12"/>
    <m/>
    <m/>
    <m/>
    <m/>
    <m/>
    <m/>
    <m/>
    <m/>
    <m/>
  </r>
  <r>
    <s v="ASIC-00275"/>
    <s v="IC-00275"/>
    <s v="N"/>
    <s v="Eeling Khuan"/>
    <s v="IC, UNIDIRECTIONAL REPEATER, 8CH, 12G"/>
    <s v="TIMING IC"/>
    <s v="TEXAS INSTRUMENTS MALAYSIA SDN.BHD."/>
    <s v="TEXASINSTR"/>
    <s v="DS125BR800ANJYT"/>
    <n v="13"/>
    <n v="250"/>
    <n v="-680"/>
    <m/>
    <s v="Delivery"/>
    <m/>
    <n v="1969"/>
    <n v="0"/>
    <n v="0"/>
    <n v="1969"/>
    <n v="1969"/>
    <n v="930"/>
    <n v="516"/>
    <n v="270"/>
    <n v="523"/>
    <s v="Can cover demand"/>
    <n v="6.1669999999999998"/>
    <m/>
    <n v="-6.1669999999999998"/>
    <m/>
    <m/>
    <m/>
    <x v="1193"/>
    <s v="TI Direct $6.16700 (100%)"/>
    <n v="250"/>
    <n v="12"/>
    <s v="TI"/>
    <m/>
    <m/>
    <x v="0"/>
    <x v="12"/>
    <m/>
    <m/>
    <m/>
    <m/>
    <m/>
    <m/>
    <m/>
    <m/>
    <m/>
  </r>
  <r>
    <s v="ASIC-00289"/>
    <s v="IC-00289"/>
    <s v="N"/>
    <s v="Siewean Lim"/>
    <s v="IC, LEVEL TRANSLATOR, RS232"/>
    <s v="TIMING IC"/>
    <s v="TEXAS INSTRUMENTS MALAYSIA SDN.BHD."/>
    <s v="TEXASINSTR"/>
    <s v="TRS3232ECPWR"/>
    <n v="7"/>
    <n v="2000"/>
    <n v="1198"/>
    <m/>
    <s v="Delivery"/>
    <m/>
    <n v="1929"/>
    <n v="0"/>
    <n v="0"/>
    <n v="1929"/>
    <n v="1929"/>
    <n v="802"/>
    <n v="387"/>
    <n v="362"/>
    <n v="740"/>
    <s v="Can cover demand"/>
    <n v="0.45"/>
    <m/>
    <n v="-0.45"/>
    <m/>
    <m/>
    <m/>
    <x v="1194"/>
    <s v="TI Direct $0.45000 (100%)"/>
    <n v="2000"/>
    <n v="6"/>
    <s v="TI"/>
    <m/>
    <m/>
    <x v="0"/>
    <x v="12"/>
    <m/>
    <m/>
    <m/>
    <m/>
    <m/>
    <m/>
    <m/>
    <m/>
    <m/>
  </r>
  <r>
    <s v="ASIC-00290C1"/>
    <s v="IC-00290"/>
    <s v="N"/>
    <s v="Eeling Khuan"/>
    <s v="MPRO CPU AMD TURION X2 NEO 1.5GHZ 15W BG"/>
    <s v="MICROPROCESSOR"/>
    <s v="ARISTA NETWORKS INC."/>
    <s v="ADVMICRODE"/>
    <s v="TEN40HGAV23GME"/>
    <n v="8"/>
    <n v="1000"/>
    <n v="731"/>
    <m/>
    <s v="PO"/>
    <m/>
    <n v="1052"/>
    <n v="0"/>
    <n v="0"/>
    <n v="1052"/>
    <n v="1052"/>
    <n v="269"/>
    <n v="0"/>
    <n v="0"/>
    <n v="783"/>
    <s v="Can cover demand"/>
    <n v="63.76"/>
    <m/>
    <n v="-63.76"/>
    <m/>
    <m/>
    <m/>
    <x v="1195"/>
    <s v="Arista $63.76000 (100%)"/>
    <m/>
    <m/>
    <m/>
    <m/>
    <m/>
    <x v="0"/>
    <x v="12"/>
    <m/>
    <m/>
    <m/>
    <m/>
    <m/>
    <m/>
    <m/>
    <m/>
    <m/>
  </r>
  <r>
    <s v="ASIC-00292"/>
    <s v="IC-00292"/>
    <s v="N"/>
    <s v="HuiLing Lau"/>
    <s v="PLOG PLD MACH XO2-1200 TQ100"/>
    <s v="PROG LOGIC"/>
    <s v="ARROW ELECTRONICS ASIA (S) PTE. LTD"/>
    <s v="LATTICE"/>
    <s v="LCMXO2-1200HC-4TG100C"/>
    <n v="17"/>
    <n v="90"/>
    <n v="-4125"/>
    <m/>
    <s v="Delivery"/>
    <m/>
    <n v="8937"/>
    <n v="1"/>
    <n v="1710"/>
    <n v="8938"/>
    <n v="10648"/>
    <n v="4215"/>
    <n v="5349"/>
    <n v="5390"/>
    <n v="-627"/>
    <s v="Cannot cover demand"/>
    <n v="2.68"/>
    <m/>
    <n v="-2.68"/>
    <m/>
    <m/>
    <m/>
    <x v="1112"/>
    <s v="Arrow $2.68000 (100%)"/>
    <n v="90"/>
    <n v="10"/>
    <s v="Lattice"/>
    <m/>
    <m/>
    <x v="0"/>
    <x v="12"/>
    <m/>
    <m/>
    <m/>
    <m/>
    <m/>
    <m/>
    <m/>
    <m/>
    <m/>
  </r>
  <r>
    <s v="ASIC-00294"/>
    <s v="IC-00294"/>
    <s v="N"/>
    <s v="Eeling Khuan"/>
    <s v="IC, CLK MULTIPLEXR, 1-OUT, 2-IN, 1:1, TS"/>
    <s v="ANALOG SIGNAL CHAIN"/>
    <s v="AVNET INC."/>
    <s v="INTEGRATED DEVICE TECHNOLOGY INC. ( IDT )"/>
    <s v="5V41068APGGI8"/>
    <n v="15"/>
    <n v="2500"/>
    <n v="2500"/>
    <m/>
    <s v="Delivery"/>
    <m/>
    <n v="200"/>
    <n v="0"/>
    <n v="0"/>
    <n v="200"/>
    <n v="200"/>
    <n v="0"/>
    <n v="0"/>
    <n v="0"/>
    <n v="200"/>
    <s v="No demand"/>
    <n v="1.89"/>
    <m/>
    <n v="-1.89"/>
    <m/>
    <m/>
    <m/>
    <x v="578"/>
    <s v="Avnet $1.89000 (100%)"/>
    <n v="2500"/>
    <n v="12"/>
    <s v="5V41068APGGI8"/>
    <m/>
    <m/>
    <x v="0"/>
    <x v="12"/>
    <m/>
    <m/>
    <m/>
    <m/>
    <m/>
    <m/>
    <m/>
    <m/>
    <m/>
  </r>
  <r>
    <s v="ASIC-00296"/>
    <s v="IC-00296"/>
    <s v="N"/>
    <s v="Siewean Lim"/>
    <s v="IC CLKBUF CDCLVD1212 LVDS 1:12 2.5V QFN4"/>
    <s v="TIMING IC"/>
    <s v="TEXAS INSTRUMENTS MALAYSIA SDN.BHD."/>
    <s v="TEXASINSTR"/>
    <s v="CDCLVD1212RHAR"/>
    <n v="7"/>
    <n v="2500"/>
    <n v="1196"/>
    <m/>
    <s v="Delivery"/>
    <m/>
    <n v="1813"/>
    <n v="0"/>
    <n v="0"/>
    <n v="1813"/>
    <n v="1813"/>
    <n v="1304"/>
    <n v="747"/>
    <n v="687"/>
    <n v="-238"/>
    <s v="Cannot cover demand"/>
    <n v="1.472"/>
    <m/>
    <n v="-1.472"/>
    <m/>
    <m/>
    <m/>
    <x v="1196"/>
    <s v="TI Direct $1.47200 (100%)"/>
    <n v="2500"/>
    <n v="8"/>
    <s v="TI- CDCLVD1212RHAR"/>
    <m/>
    <m/>
    <x v="0"/>
    <x v="12"/>
    <m/>
    <m/>
    <m/>
    <m/>
    <m/>
    <m/>
    <m/>
    <m/>
    <m/>
  </r>
  <r>
    <s v="ASIC-00300"/>
    <s v="IC-00300"/>
    <s v="N"/>
    <s v="Eeling Khuan"/>
    <s v="ASIC AMD SOUTHBRIDGE SB850M REV13"/>
    <s v="MICROPROCESSOR"/>
    <s v="ARISTA NETWORKS INC."/>
    <s v="ADVMICRODE"/>
    <s v="100-CG2177"/>
    <n v="5"/>
    <n v="750"/>
    <n v="481"/>
    <m/>
    <s v="PO"/>
    <m/>
    <n v="730"/>
    <n v="0"/>
    <n v="0"/>
    <n v="730"/>
    <n v="730"/>
    <n v="269"/>
    <n v="0"/>
    <n v="0"/>
    <n v="461"/>
    <s v="Can cover demand"/>
    <n v="11.6"/>
    <m/>
    <n v="-11.6"/>
    <m/>
    <m/>
    <m/>
    <x v="1197"/>
    <s v="Arista $11.60000 (100%)"/>
    <m/>
    <m/>
    <m/>
    <m/>
    <m/>
    <x v="0"/>
    <x v="12"/>
    <m/>
    <m/>
    <m/>
    <m/>
    <m/>
    <m/>
    <m/>
    <m/>
    <m/>
  </r>
  <r>
    <s v="ASIC-00304"/>
    <s v="IC-00304"/>
    <s v="N"/>
    <s v="Siewean Lim"/>
    <s v="IC,FPGA,XC6SLX45T,FBGA484"/>
    <s v="PROG LOGIC"/>
    <s v="AVNET INC."/>
    <s v="XILINX"/>
    <s v="XC6SLX45T-2FGG484C7005"/>
    <n v="13"/>
    <n v="60"/>
    <n v="-15800"/>
    <m/>
    <s v="Delivery"/>
    <m/>
    <n v="8781"/>
    <n v="3116"/>
    <n v="5082"/>
    <n v="11897"/>
    <n v="16979"/>
    <n v="15860"/>
    <n v="9979"/>
    <n v="10255"/>
    <n v="-17058"/>
    <s v="Cannot cover demand"/>
    <n v="10.56"/>
    <m/>
    <n v="-10.56"/>
    <m/>
    <m/>
    <m/>
    <x v="1198"/>
    <s v="Avnet $10.56000 (100%)"/>
    <n v="60"/>
    <n v="10"/>
    <m/>
    <m/>
    <m/>
    <x v="0"/>
    <x v="12"/>
    <m/>
    <m/>
    <m/>
    <m/>
    <m/>
    <m/>
    <m/>
    <m/>
    <m/>
  </r>
  <r>
    <s v="ASIC-00320"/>
    <s v="IC-00320"/>
    <s v="N"/>
    <s v="Joalin Chee"/>
    <s v="LIN DC/DC CONTROLLER LTC3833 QFN20"/>
    <s v="ANALOG POWER"/>
    <s v="ARROW ELECTRONICS ASIA (S) PTE. LTD"/>
    <s v="ANLOGDEVIC"/>
    <s v="LTC3833EUDC#TRPBF"/>
    <n v="21"/>
    <n v="2500"/>
    <n v="1119"/>
    <m/>
    <s v="PO"/>
    <m/>
    <n v="1030"/>
    <n v="2500"/>
    <n v="0"/>
    <n v="3530"/>
    <n v="3530"/>
    <n v="1381"/>
    <n v="1070"/>
    <n v="1093"/>
    <n v="1079"/>
    <s v="Can cover demand"/>
    <n v="2"/>
    <m/>
    <n v="-2"/>
    <m/>
    <m/>
    <m/>
    <x v="110"/>
    <s v="Arrow $2.00000 (100%)"/>
    <n v="2500"/>
    <n v="8"/>
    <s v="Analog Device"/>
    <m/>
    <m/>
    <x v="0"/>
    <x v="12"/>
    <m/>
    <m/>
    <m/>
    <m/>
    <m/>
    <m/>
    <m/>
    <m/>
    <m/>
  </r>
  <r>
    <s v="ASIC-00321"/>
    <s v="IC-00321"/>
    <s v="N"/>
    <s v="HuiLing Lau"/>
    <s v="DIGI CLKBUF/TRANS LVPECL 1:4 4GHZ QFN16"/>
    <s v="TIMING IC"/>
    <s v="ARROW ELECTRONICS ASIA (S) PTE. LTD"/>
    <s v="MICROCHIP"/>
    <s v="SY58021UMG-TR"/>
    <n v="23"/>
    <n v="1000"/>
    <n v="-10157"/>
    <m/>
    <s v="Delivery"/>
    <m/>
    <n v="5996"/>
    <n v="4500"/>
    <n v="4500"/>
    <n v="10496"/>
    <n v="14996"/>
    <n v="11157"/>
    <n v="7889"/>
    <n v="7963"/>
    <n v="-13050"/>
    <s v="Cannot cover demand"/>
    <n v="1.3839999999999999"/>
    <m/>
    <n v="-1.3839999999999999"/>
    <m/>
    <m/>
    <m/>
    <x v="1199"/>
    <s v="Avnet  $0.68000 (80%) / Arrow  $4.20000 (20%)"/>
    <s v="2500 / 1000"/>
    <s v="12 / 7"/>
    <m/>
    <m/>
    <m/>
    <x v="0"/>
    <x v="12"/>
    <m/>
    <m/>
    <m/>
    <m/>
    <m/>
    <m/>
    <m/>
    <m/>
    <m/>
  </r>
  <r>
    <s v="ASIC-00322"/>
    <s v="IC-00322"/>
    <s v="N"/>
    <s v="Joalin Chee"/>
    <s v="DIGI CLKBUF/MUX LVPECL 2:1 4.5GHZ MLF32"/>
    <s v="TIMING IC"/>
    <s v="ARROW ELECTRONICS ASIA (S) PTE. LTD"/>
    <s v="MICROCHIP"/>
    <s v="SY58035UMG-TR"/>
    <n v="13"/>
    <n v="2500"/>
    <n v="-37370"/>
    <m/>
    <s v="Delivery"/>
    <m/>
    <n v="12950"/>
    <n v="27000"/>
    <n v="7500"/>
    <n v="39950"/>
    <n v="47450"/>
    <n v="39870"/>
    <n v="16341"/>
    <n v="16621"/>
    <n v="-43261"/>
    <s v="Cannot cover demand"/>
    <n v="1.0760000000000001"/>
    <m/>
    <n v="-1.0760000000000001"/>
    <m/>
    <m/>
    <m/>
    <x v="1200"/>
    <s v="Avnet $1.06000 (60%) / Arrow $1.10000 (40%)"/>
    <s v="2500 / 1000"/>
    <s v="12 / 6"/>
    <m/>
    <m/>
    <m/>
    <x v="0"/>
    <x v="12"/>
    <m/>
    <m/>
    <m/>
    <m/>
    <m/>
    <m/>
    <m/>
    <m/>
    <m/>
  </r>
  <r>
    <s v="ASIC-00332"/>
    <s v="IC-00332"/>
    <s v="N"/>
    <s v="Joalin Chee"/>
    <s v="IC DC-DC CONT INTEG FETS 5A QFN24"/>
    <s v="ANALOG POWER"/>
    <s v="ARROW ELECTRONICS ASIA (S) PTE. LTD"/>
    <s v="ANLOGDEVIC"/>
    <s v="LTC3605EUF#TRPBF"/>
    <n v="22"/>
    <n v="2500"/>
    <n v="-66297"/>
    <m/>
    <s v="PO"/>
    <m/>
    <n v="19691"/>
    <n v="52500"/>
    <n v="10000"/>
    <n v="72191"/>
    <n v="82191"/>
    <n v="68797"/>
    <n v="10622"/>
    <n v="10515"/>
    <n v="2772"/>
    <s v="Can cover demand"/>
    <n v="2.08"/>
    <m/>
    <n v="-2.08"/>
    <m/>
    <m/>
    <m/>
    <x v="154"/>
    <s v="Arrow $2.08000 (100%)"/>
    <n v="2500"/>
    <n v="10"/>
    <s v="Analog Device"/>
    <m/>
    <m/>
    <x v="0"/>
    <x v="12"/>
    <m/>
    <m/>
    <m/>
    <m/>
    <m/>
    <m/>
    <m/>
    <m/>
    <m/>
  </r>
  <r>
    <s v="ASIC-00339"/>
    <s v="IC-00339"/>
    <s v="N"/>
    <s v="Siewean Lim"/>
    <s v="IC, LINEAR REPEATER, 8CH, 12G"/>
    <s v="TIMING IC"/>
    <s v="TEXAS INSTRUMENTS MALAYSIA SDN.BHD."/>
    <s v="TEXASINSTR"/>
    <s v="DS125BR820NJYT"/>
    <n v="13"/>
    <n v="250"/>
    <n v="-680"/>
    <m/>
    <s v="Delivery"/>
    <m/>
    <n v="720"/>
    <n v="750"/>
    <n v="0"/>
    <n v="1470"/>
    <n v="1470"/>
    <n v="930"/>
    <n v="516"/>
    <n v="270"/>
    <n v="-726"/>
    <s v="Cannot cover demand"/>
    <n v="7.1390000000000002"/>
    <m/>
    <n v="-7.1390000000000002"/>
    <m/>
    <m/>
    <m/>
    <x v="1201"/>
    <s v="TI Direct $7.13900 (100%)"/>
    <n v="250"/>
    <n v="12"/>
    <m/>
    <m/>
    <m/>
    <x v="0"/>
    <x v="12"/>
    <m/>
    <m/>
    <m/>
    <m/>
    <m/>
    <m/>
    <m/>
    <m/>
    <m/>
  </r>
  <r>
    <s v="ASIC-00340"/>
    <s v="IC-00340"/>
    <s v="N"/>
    <s v="Siewean Lim"/>
    <s v="IC, DDRX MEMORY POWER SOLUTION SYNCH BUC"/>
    <s v="TIMING IC"/>
    <s v="TEXAS INSTRUMENTS MALAYSIA SDN.BHD."/>
    <s v="TEXASINSTR"/>
    <s v="TPS51116RGER"/>
    <n v="7"/>
    <n v="3000"/>
    <n v="2198"/>
    <m/>
    <s v="Delivery"/>
    <m/>
    <n v="2933"/>
    <n v="0"/>
    <n v="0"/>
    <n v="2933"/>
    <n v="2933"/>
    <n v="802"/>
    <n v="387"/>
    <n v="362"/>
    <n v="1744"/>
    <s v="Can cover demand"/>
    <n v="0.65700000000000003"/>
    <m/>
    <n v="-0.65700000000000003"/>
    <m/>
    <m/>
    <m/>
    <x v="1202"/>
    <s v="TI Direct $0.65700 (100%)"/>
    <n v="3000"/>
    <n v="6"/>
    <m/>
    <m/>
    <m/>
    <x v="0"/>
    <x v="12"/>
    <m/>
    <m/>
    <m/>
    <m/>
    <m/>
    <m/>
    <m/>
    <m/>
    <m/>
  </r>
  <r>
    <s v="ASIC-00341"/>
    <s v="IC-00341"/>
    <s v="N"/>
    <s v="Eeling Khuan"/>
    <s v="IC, BUCK CONTROLLER, DUAL, SINGLE PHASE,"/>
    <s v="TIMING IC"/>
    <s v="ARROW ELECTRONICS ASIA (S) PTE. LTD"/>
    <s v="RICHTEKTEC"/>
    <s v="RT8167BGQW"/>
    <n v="31"/>
    <n v="10500"/>
    <n v="9698"/>
    <m/>
    <s v="Delivery"/>
    <m/>
    <n v="10627"/>
    <n v="0"/>
    <n v="0"/>
    <n v="10627"/>
    <n v="10627"/>
    <n v="802"/>
    <n v="387"/>
    <n v="362"/>
    <n v="9438"/>
    <s v="Can cover demand"/>
    <n v="0.65"/>
    <m/>
    <n v="-0.65"/>
    <m/>
    <m/>
    <m/>
    <x v="244"/>
    <s v="Arrow $0.65000 (100%)"/>
    <n v="10500"/>
    <n v="10"/>
    <m/>
    <m/>
    <m/>
    <x v="0"/>
    <x v="12"/>
    <m/>
    <m/>
    <m/>
    <m/>
    <m/>
    <m/>
    <m/>
    <m/>
    <m/>
  </r>
  <r>
    <s v="ASIC-00342"/>
    <s v="IC-00342"/>
    <s v="N"/>
    <s v="Siewean Lim"/>
    <s v="IC, BUFF, BUS, TRI-ST, N-INV, SOT5"/>
    <s v="TIMING IC"/>
    <s v="TEXAS INSTRUMENTS MALAYSIA SDN.BHD."/>
    <s v="TEXASINSTR"/>
    <s v="SN74LVC1G125DRLR"/>
    <n v="7"/>
    <n v="4000"/>
    <n v="1594"/>
    <m/>
    <s v="Delivery"/>
    <m/>
    <n v="3774"/>
    <n v="0"/>
    <n v="0"/>
    <n v="3774"/>
    <n v="3774"/>
    <n v="2406"/>
    <n v="1161"/>
    <n v="1086"/>
    <n v="207"/>
    <s v="Can cover demand"/>
    <n v="6.5000000000000002E-2"/>
    <m/>
    <n v="-6.5000000000000002E-2"/>
    <m/>
    <m/>
    <m/>
    <x v="1176"/>
    <s v="TI Direct $0.06500 (100%)"/>
    <n v="4000"/>
    <n v="6"/>
    <s v="TI"/>
    <m/>
    <m/>
    <x v="0"/>
    <x v="12"/>
    <m/>
    <m/>
    <m/>
    <m/>
    <m/>
    <m/>
    <m/>
    <m/>
    <m/>
  </r>
  <r>
    <s v="ASIC-00343"/>
    <s v="IC-00343"/>
    <s v="N"/>
    <s v="Joalin Chee"/>
    <s v="LOG CPLD MACH-XO2-1200 BGA256"/>
    <s v="PROG LOGIC"/>
    <s v="ARROW ELECTRONICS ASIA (S) PTE. LTD"/>
    <s v="LATTICE"/>
    <s v="LCMXO2-1200UHC-4FTG256C"/>
    <n v="24"/>
    <n v="90"/>
    <n v="-19543"/>
    <m/>
    <s v="Delivery"/>
    <m/>
    <n v="7980"/>
    <n v="13410"/>
    <n v="8100"/>
    <n v="21390"/>
    <n v="29490"/>
    <n v="19633"/>
    <n v="8371"/>
    <n v="8227"/>
    <n v="-20024"/>
    <s v="Cannot cover demand"/>
    <n v="4.0199999999999996"/>
    <m/>
    <n v="-4.0199999999999996"/>
    <m/>
    <m/>
    <m/>
    <x v="517"/>
    <s v="Arrow $4.02000 (100%)"/>
    <n v="90"/>
    <n v="10"/>
    <s v="Lattice"/>
    <m/>
    <m/>
    <x v="0"/>
    <x v="12"/>
    <m/>
    <m/>
    <m/>
    <m/>
    <m/>
    <m/>
    <m/>
    <m/>
    <m/>
  </r>
  <r>
    <s v="ASIC-00344-01"/>
    <s v="IC-00344-01"/>
    <s v="N"/>
    <s v="Eeling Khuan"/>
    <s v="IC, PHY, GBIT ETHERNET, DUAL PORT, LPOWE"/>
    <s v="TIMING IC"/>
    <s v="MICROCHIP TECHNOLOGY IRELAND LTD"/>
    <s v="MICROSEMI"/>
    <s v="VSC8572XKS-02"/>
    <n v="20"/>
    <n v="90"/>
    <n v="-712"/>
    <m/>
    <s v="Delivery"/>
    <m/>
    <n v="559"/>
    <n v="450"/>
    <n v="270"/>
    <n v="1009"/>
    <n v="1279"/>
    <n v="802"/>
    <n v="387"/>
    <n v="362"/>
    <n v="-630"/>
    <s v="Cannot cover demand"/>
    <n v="21.07"/>
    <m/>
    <n v="-21.07"/>
    <m/>
    <m/>
    <m/>
    <x v="1203"/>
    <s v="Arrow $21.07000 (100%)"/>
    <n v="90"/>
    <n v="7"/>
    <s v="MicroSemi"/>
    <m/>
    <m/>
    <x v="0"/>
    <x v="12"/>
    <m/>
    <m/>
    <m/>
    <m/>
    <m/>
    <m/>
    <m/>
    <m/>
    <m/>
  </r>
  <r>
    <s v="ASIC-00347"/>
    <s v="IC-00347"/>
    <s v="N"/>
    <s v="Siewean Lim"/>
    <s v="IC FPGA XC6VLX75T-2FFG784C FBGA784G28"/>
    <s v="PROG LOGIC"/>
    <s v="AVNET INC."/>
    <s v="XILINX"/>
    <s v="XC6VLX75T-2FFG784C"/>
    <n v="13"/>
    <n v="36"/>
    <n v="36"/>
    <m/>
    <s v="Delivery"/>
    <m/>
    <n v="42"/>
    <n v="0"/>
    <n v="0"/>
    <n v="42"/>
    <n v="42"/>
    <n v="0"/>
    <n v="0"/>
    <n v="0"/>
    <n v="42"/>
    <s v="No demand"/>
    <n v="68.06"/>
    <m/>
    <n v="-68.06"/>
    <m/>
    <m/>
    <m/>
    <x v="1204"/>
    <s v="Avnet $68.06000 (100%)"/>
    <n v="36"/>
    <n v="10"/>
    <m/>
    <m/>
    <m/>
    <x v="0"/>
    <x v="12"/>
    <m/>
    <m/>
    <m/>
    <m/>
    <m/>
    <m/>
    <m/>
    <m/>
    <m/>
  </r>
  <r>
    <s v="ASIC-00349"/>
    <s v="IC-00349"/>
    <s v="N"/>
    <s v="Siewean Lim"/>
    <s v="IC, VOLT TRANSLATOR, SNGL, SOT23-6"/>
    <s v="TIMING IC"/>
    <s v="TEXAS INSTRUMENTS MALAYSIA SDN.BHD."/>
    <s v="TEXASINSTR"/>
    <s v="SN74AUP1T57DBVR"/>
    <n v="7"/>
    <n v="3000"/>
    <n v="-208"/>
    <m/>
    <s v="Delivery"/>
    <m/>
    <n v="5981"/>
    <n v="0"/>
    <n v="0"/>
    <n v="5981"/>
    <n v="5981"/>
    <n v="3208"/>
    <n v="1548"/>
    <n v="1448"/>
    <n v="1225"/>
    <s v="Can cover demand"/>
    <n v="0.114"/>
    <m/>
    <n v="-0.114"/>
    <m/>
    <m/>
    <m/>
    <x v="1205"/>
    <s v="TI Direct $0.11400 (100%)"/>
    <n v="3000"/>
    <n v="6"/>
    <m/>
    <m/>
    <m/>
    <x v="0"/>
    <x v="12"/>
    <m/>
    <m/>
    <m/>
    <m/>
    <m/>
    <m/>
    <m/>
    <m/>
    <m/>
  </r>
  <r>
    <s v="ASIC-00351"/>
    <s v="IC-00351"/>
    <s v="N"/>
    <s v="Siewean Lim"/>
    <s v="MEM FLASH 16MB XILINX FPGA48 ROHS"/>
    <s v="PROG LOGIC"/>
    <s v="AVNET INC."/>
    <s v="XILINX"/>
    <s v="XCF16PFSG48C"/>
    <n v="13"/>
    <n v="21"/>
    <n v="21"/>
    <m/>
    <s v="Delivery"/>
    <m/>
    <n v="22"/>
    <n v="0"/>
    <n v="0"/>
    <n v="22"/>
    <n v="22"/>
    <n v="0"/>
    <n v="0"/>
    <n v="0"/>
    <n v="22"/>
    <s v="No demand"/>
    <n v="22.1"/>
    <m/>
    <n v="-22.1"/>
    <m/>
    <m/>
    <m/>
    <x v="1206"/>
    <s v="Avnet $22.10000 (100%)"/>
    <n v="1"/>
    <n v="10"/>
    <m/>
    <m/>
    <m/>
    <x v="0"/>
    <x v="12"/>
    <m/>
    <m/>
    <m/>
    <m/>
    <m/>
    <m/>
    <m/>
    <m/>
    <m/>
  </r>
  <r>
    <s v="ASIC-00353"/>
    <s v="IC-00353"/>
    <s v="N"/>
    <s v="Eeling Khuan"/>
    <s v="IC, BUFFER, DIFF, 12-OUT, PCIE GEN1/2/3"/>
    <s v="TIMING IC"/>
    <s v="AVNET INC."/>
    <s v="INTDEVTECH"/>
    <s v="9ZXL1231AKLFT"/>
    <n v="15"/>
    <n v="3000"/>
    <n v="2198"/>
    <m/>
    <s v="Delivery"/>
    <m/>
    <n v="3023"/>
    <n v="0"/>
    <n v="0"/>
    <n v="3023"/>
    <n v="3023"/>
    <n v="802"/>
    <n v="387"/>
    <n v="362"/>
    <n v="1834"/>
    <s v="Can cover demand"/>
    <n v="1.96"/>
    <m/>
    <n v="-1.96"/>
    <m/>
    <m/>
    <m/>
    <x v="615"/>
    <s v="Avnet $1.96000 (100%)"/>
    <n v="3000"/>
    <n v="12"/>
    <s v="IDT"/>
    <m/>
    <m/>
    <x v="0"/>
    <x v="12"/>
    <m/>
    <m/>
    <m/>
    <m/>
    <m/>
    <m/>
    <m/>
    <m/>
    <m/>
  </r>
  <r>
    <s v="ASIC-00354"/>
    <s v="IC-00354"/>
    <s v="N"/>
    <s v="Siewean Lim"/>
    <s v="IC, LOGIC, AND, 2-IN, SINGLE, POSITIVE"/>
    <s v="TIMING IC"/>
    <s v="TEXAS INSTRUMENTS MALAYSIA SDN.BHD."/>
    <s v="TEXASINSTR"/>
    <s v="SN74LVC1G08DBVR"/>
    <n v="9"/>
    <n v="3000"/>
    <n v="-2664"/>
    <m/>
    <s v="Delivery"/>
    <m/>
    <n v="5515"/>
    <n v="3000"/>
    <n v="3000"/>
    <n v="8515"/>
    <n v="11515"/>
    <n v="5664"/>
    <n v="2709"/>
    <n v="2534"/>
    <n v="-2858"/>
    <s v="Cannot cover demand"/>
    <n v="2.9000000000000001E-2"/>
    <m/>
    <n v="-2.9000000000000001E-2"/>
    <m/>
    <m/>
    <m/>
    <x v="1207"/>
    <s v="TI Direct $0.02900 (100%)"/>
    <n v="3000"/>
    <n v="8"/>
    <s v="TI"/>
    <m/>
    <m/>
    <x v="0"/>
    <x v="12"/>
    <m/>
    <m/>
    <m/>
    <m/>
    <m/>
    <m/>
    <m/>
    <m/>
    <m/>
  </r>
  <r>
    <s v="ASIC-00360"/>
    <s v="IC-00360"/>
    <s v="N"/>
    <s v="Joalin Chee"/>
    <s v="ASIC INTEL PCH CAVE CREEK 3.5GBPS CRYPTO"/>
    <s v="MICROPROCESSOR"/>
    <s v="AVNET INC."/>
    <s v="INTEL"/>
    <s v="DH8903CC S LJVZ"/>
    <n v="4"/>
    <n v="10"/>
    <n v="-421"/>
    <m/>
    <s v="Delivery"/>
    <m/>
    <n v="1014"/>
    <n v="0"/>
    <n v="0"/>
    <n v="1014"/>
    <n v="1014"/>
    <n v="431"/>
    <n v="228"/>
    <n v="228"/>
    <n v="355"/>
    <s v="Can cover demand"/>
    <n v="27"/>
    <m/>
    <n v="-27"/>
    <m/>
    <m/>
    <m/>
    <x v="617"/>
    <s v="Avnet $27.00000 (100%)"/>
    <n v="1"/>
    <n v="52"/>
    <m/>
    <m/>
    <m/>
    <x v="0"/>
    <x v="12"/>
    <m/>
    <m/>
    <m/>
    <m/>
    <m/>
    <m/>
    <m/>
    <m/>
    <m/>
  </r>
  <r>
    <s v="ASIC-00361"/>
    <s v="IC-00361"/>
    <s v="N"/>
    <s v="Siewean Lim"/>
    <s v="INTF PCIE SWITCH PEX8749 48L 18P GEN3 HF"/>
    <s v="CHIP SET"/>
    <s v="Morrihan Singapore Pte. Ltd."/>
    <s v="BROADCOM"/>
    <s v="PEX8749-CA80BC G"/>
    <n v="21"/>
    <n v="120"/>
    <n v="-1093"/>
    <m/>
    <s v="Delivery"/>
    <m/>
    <n v="527"/>
    <n v="1080"/>
    <n v="480"/>
    <n v="1607"/>
    <n v="2087"/>
    <n v="1213"/>
    <n v="980"/>
    <n v="1003"/>
    <n v="-1666"/>
    <s v="Cannot cover demand"/>
    <n v="68.876300000000001"/>
    <m/>
    <n v="-68.876300000000001"/>
    <m/>
    <m/>
    <m/>
    <x v="1208"/>
    <s v="Morrihan $68.87630 (100%)"/>
    <n v="120"/>
    <n v="20"/>
    <m/>
    <m/>
    <m/>
    <x v="0"/>
    <x v="12"/>
    <m/>
    <m/>
    <m/>
    <m/>
    <m/>
    <m/>
    <m/>
    <m/>
    <m/>
  </r>
  <r>
    <s v="ASIC-00362"/>
    <s v="IC-00362"/>
    <s v="N"/>
    <s v="Eeling Khuan"/>
    <s v="IC PCIE SWITCH PEX8725 24L 10P GEN3 HFC-"/>
    <s v="CHIP SET"/>
    <s v="MORRIHAN SINGAPORE PTE LTD"/>
    <s v="BROADCOM"/>
    <s v="PEX8725-CA80BC G"/>
    <n v="21"/>
    <n v="252"/>
    <n v="-870"/>
    <m/>
    <s v="Delivery"/>
    <m/>
    <n v="1390"/>
    <n v="0"/>
    <n v="0"/>
    <n v="1390"/>
    <n v="1390"/>
    <n v="1122"/>
    <n v="980"/>
    <n v="1003"/>
    <n v="-712"/>
    <s v="Cannot cover demand"/>
    <n v="31"/>
    <m/>
    <n v="-31"/>
    <m/>
    <m/>
    <m/>
    <x v="1209"/>
    <s v="Morrihan $31.00000 (100%)"/>
    <n v="252"/>
    <n v="20"/>
    <s v="Avago"/>
    <m/>
    <m/>
    <x v="0"/>
    <x v="12"/>
    <m/>
    <m/>
    <m/>
    <m/>
    <m/>
    <m/>
    <m/>
    <m/>
    <m/>
  </r>
  <r>
    <s v="ASIC-00365"/>
    <s v="IC-00365"/>
    <s v="N"/>
    <s v="Eeling Khuan"/>
    <s v="IC, SWITCH, QUAD, 2.5V/3.3V, ACTIVE HIGH"/>
    <s v="TIMING IC"/>
    <s v="AVNET INC."/>
    <s v="INTDEVTECH"/>
    <s v="QS3VH126QG8"/>
    <n v="15"/>
    <n v="3000"/>
    <n v="-3416"/>
    <m/>
    <s v="Delivery"/>
    <m/>
    <n v="17458"/>
    <n v="0"/>
    <n v="0"/>
    <n v="17458"/>
    <n v="17458"/>
    <n v="6416"/>
    <n v="3096"/>
    <n v="2896"/>
    <n v="7946"/>
    <s v="Can cover demand"/>
    <n v="0.42"/>
    <m/>
    <n v="-0.42"/>
    <m/>
    <m/>
    <m/>
    <x v="1076"/>
    <s v="Avnet $0.42000 (100%)"/>
    <n v="3000"/>
    <n v="12"/>
    <s v="IDT"/>
    <m/>
    <m/>
    <x v="0"/>
    <x v="12"/>
    <m/>
    <m/>
    <m/>
    <m/>
    <m/>
    <m/>
    <m/>
    <m/>
    <m/>
  </r>
  <r>
    <s v="ASIC-00368"/>
    <s v="IC-00368"/>
    <s v="N"/>
    <s v="Joalin Chee"/>
    <s v="PLOG FPGA CYCLONE4 GX EP4CGX30 FBGA"/>
    <s v="CHIP SET"/>
    <s v="ARROW ELECTRONICS ASIA (S) PTE. LTD"/>
    <s v="INTEL"/>
    <s v="EP4CGX30CF23C8N"/>
    <n v="13"/>
    <n v="60"/>
    <n v="-43268"/>
    <m/>
    <s v="Delivery"/>
    <m/>
    <n v="15337"/>
    <n v="29162"/>
    <n v="1200"/>
    <n v="44499"/>
    <n v="45699"/>
    <n v="43328"/>
    <n v="12898"/>
    <n v="12813"/>
    <n v="-40889"/>
    <s v="Cannot cover demand"/>
    <n v="11.75"/>
    <m/>
    <n v="-11.75"/>
    <m/>
    <m/>
    <m/>
    <x v="1210"/>
    <s v="Arrow $11.75000 (100%)"/>
    <n v="60"/>
    <n v="12"/>
    <m/>
    <m/>
    <m/>
    <x v="0"/>
    <x v="12"/>
    <m/>
    <m/>
    <m/>
    <m/>
    <m/>
    <m/>
    <m/>
    <m/>
    <m/>
  </r>
  <r>
    <s v="ASIC-00370"/>
    <s v="IC-00370"/>
    <s v="N"/>
    <s v="Siewean Lim"/>
    <s v="ASIC PHY SINGLE 1000BASE-T BCM54616S"/>
    <s v="CHIP SET"/>
    <s v="Morrihan Singapore Pte. Ltd."/>
    <s v="BROADCOM"/>
    <s v="BCM54616SC0KFBG"/>
    <n v="23"/>
    <n v="723"/>
    <n v="256"/>
    <m/>
    <s v="Delivery"/>
    <m/>
    <n v="1396"/>
    <n v="0"/>
    <n v="0"/>
    <n v="1396"/>
    <n v="1396"/>
    <n v="467"/>
    <n v="276"/>
    <n v="276"/>
    <n v="653"/>
    <s v="Can cover demand"/>
    <n v="3.3610000000000002"/>
    <m/>
    <n v="-3.3610000000000002"/>
    <m/>
    <m/>
    <m/>
    <x v="1211"/>
    <s v="Morihhan $3.36100 (100%)"/>
    <n v="479"/>
    <n v="20"/>
    <s v="Avago"/>
    <m/>
    <m/>
    <x v="0"/>
    <x v="12"/>
    <m/>
    <m/>
    <m/>
    <m/>
    <m/>
    <m/>
    <m/>
    <m/>
    <m/>
  </r>
  <r>
    <s v="ASIC-00371"/>
    <s v="IC-00371"/>
    <s v="N"/>
    <s v="Siewean Lim"/>
    <s v="LOGIC BUS SWITCH 20 BIT HOT SWAP TSSOP48"/>
    <s v="LOGIC"/>
    <s v="AVNET ASIA PTE LTD"/>
    <s v="INTDEVTECH"/>
    <s v="QS3VH16861PAG8"/>
    <n v="15"/>
    <n v="2000"/>
    <n v="-743"/>
    <m/>
    <s v="Delivery"/>
    <m/>
    <n v="2088"/>
    <n v="2000"/>
    <n v="0"/>
    <n v="4088"/>
    <n v="4088"/>
    <n v="2743"/>
    <n v="2008"/>
    <n v="2054"/>
    <n v="-2663"/>
    <s v="Cannot cover demand"/>
    <n v="1.331"/>
    <m/>
    <n v="-1.331"/>
    <m/>
    <m/>
    <m/>
    <x v="277"/>
    <s v="Avnet $1.33100 (100%)"/>
    <n v="2000"/>
    <n v="12"/>
    <s v="IDT"/>
    <m/>
    <m/>
    <x v="0"/>
    <x v="12"/>
    <m/>
    <m/>
    <m/>
    <m/>
    <m/>
    <m/>
    <m/>
    <m/>
    <m/>
  </r>
  <r>
    <s v="ASIC-00375"/>
    <s v="IC-00375"/>
    <s v="N"/>
    <s v="Siewean Lim"/>
    <s v="IC, OPAMP, LOW-VOLTAGE RAIL-TO-RAIL OUTP"/>
    <s v="TIMING IC"/>
    <s v="TEXAS INSTRUMENTS MALAYSIA SDN.BHD."/>
    <s v="TEXASINSTR"/>
    <s v="LMV321IDBVR"/>
    <n v="7"/>
    <n v="3000"/>
    <n v="2198"/>
    <m/>
    <s v="Delivery"/>
    <m/>
    <n v="2930"/>
    <n v="0"/>
    <n v="0"/>
    <n v="2930"/>
    <n v="2930"/>
    <n v="802"/>
    <n v="387"/>
    <n v="362"/>
    <n v="1741"/>
    <s v="Can cover demand"/>
    <n v="0.109"/>
    <m/>
    <n v="-0.109"/>
    <m/>
    <m/>
    <m/>
    <x v="1212"/>
    <s v="TI Direct $0.10900 (100%)"/>
    <n v="3000"/>
    <n v="6"/>
    <s v="TI"/>
    <m/>
    <m/>
    <x v="0"/>
    <x v="12"/>
    <m/>
    <m/>
    <m/>
    <m/>
    <m/>
    <m/>
    <m/>
    <m/>
    <m/>
  </r>
  <r>
    <s v="ASIC-00376"/>
    <s v="IC-00376"/>
    <s v="N"/>
    <s v="Joalin Chee"/>
    <s v="LIN DC/DC CONTROLLER LTC3601EMSE QFN16"/>
    <s v="ANALOG POWER"/>
    <s v="ARROW ELECTRONICS ASIA (S) PTE. LTD"/>
    <s v="ANLOGDEVIC"/>
    <s v="LTC3601EUD#TRPBF"/>
    <n v="21"/>
    <n v="2500"/>
    <n v="1295"/>
    <m/>
    <s v="PO"/>
    <m/>
    <n v="2570"/>
    <n v="0"/>
    <n v="0"/>
    <n v="2570"/>
    <n v="2570"/>
    <n v="1205"/>
    <n v="1028"/>
    <n v="1051"/>
    <n v="337"/>
    <s v="Can cover demand"/>
    <n v="1.92"/>
    <m/>
    <n v="-1.92"/>
    <m/>
    <m/>
    <m/>
    <x v="1213"/>
    <s v="Arrow $1.92000 (100%)"/>
    <n v="2500"/>
    <n v="8"/>
    <s v="Analog Device"/>
    <m/>
    <m/>
    <x v="0"/>
    <x v="12"/>
    <m/>
    <m/>
    <m/>
    <m/>
    <m/>
    <m/>
    <m/>
    <m/>
    <m/>
  </r>
  <r>
    <s v="ASIC-00377"/>
    <s v="IC-00377"/>
    <s v="N"/>
    <s v="Joalin Chee"/>
    <s v="LIN DC/DC CONVERTER LTC3633EUFD QFN28"/>
    <s v="ANALOG POWER"/>
    <s v="ARROW ELECTRONICS ASIA (S) PTE. LTD"/>
    <s v="ANLOGDEVIC"/>
    <s v="LTC3633EUFD#TRPBF"/>
    <n v="25"/>
    <n v="2500"/>
    <n v="639"/>
    <m/>
    <s v="PO"/>
    <m/>
    <n v="872"/>
    <n v="2500"/>
    <n v="2500"/>
    <n v="3372"/>
    <n v="5872"/>
    <n v="1861"/>
    <n v="1727"/>
    <n v="1746"/>
    <n v="2284"/>
    <s v="Can cover demand"/>
    <n v="3.93"/>
    <m/>
    <n v="-3.93"/>
    <m/>
    <m/>
    <m/>
    <x v="1214"/>
    <s v="Arrow $3.93000 (100%)"/>
    <n v="2500"/>
    <n v="20"/>
    <s v="Analog Device"/>
    <m/>
    <m/>
    <x v="0"/>
    <x v="12"/>
    <m/>
    <m/>
    <m/>
    <m/>
    <m/>
    <m/>
    <m/>
    <m/>
    <m/>
  </r>
  <r>
    <s v="ASIC-00378"/>
    <s v="IC-00378"/>
    <s v="N"/>
    <s v="Siewean Lim"/>
    <s v="INTF SMBUS LEVEL TRANSLATOR LV VSSOP08"/>
    <s v="ANALOG SIGNAL CHAIN"/>
    <s v="TEXAS INSTRUMENTS MALAYSIA SDN.BHD."/>
    <s v="TEXASINSTR"/>
    <s v="PCA9306DCUR"/>
    <n v="9"/>
    <n v="3000"/>
    <n v="81"/>
    <m/>
    <s v="Delivery"/>
    <m/>
    <n v="1586"/>
    <n v="3000"/>
    <n v="0"/>
    <n v="4586"/>
    <n v="4586"/>
    <n v="2919"/>
    <n v="1704"/>
    <n v="1597"/>
    <n v="-3037"/>
    <s v="Cannot cover demand"/>
    <n v="0.16800000000000001"/>
    <m/>
    <n v="-0.16800000000000001"/>
    <m/>
    <m/>
    <m/>
    <x v="1215"/>
    <s v="TI Direct $0.16800 (100%)"/>
    <n v="3000"/>
    <n v="8"/>
    <s v="TI"/>
    <m/>
    <m/>
    <x v="0"/>
    <x v="12"/>
    <m/>
    <m/>
    <m/>
    <m/>
    <m/>
    <m/>
    <m/>
    <m/>
    <m/>
  </r>
  <r>
    <s v="ASIC-00380"/>
    <s v="IC-00380"/>
    <s v="N"/>
    <s v="Joalin Chee"/>
    <s v="LIN DC/DC LTC3634 QFN28"/>
    <s v="ANALOG POWER"/>
    <s v="ARROW ELECTRONICS ASIA (S) PTE. LTD"/>
    <s v="ANLOGDEVIC"/>
    <s v="LTC3634EUFD#TRPBF"/>
    <n v="21"/>
    <n v="2500"/>
    <n v="2069"/>
    <m/>
    <s v="PO"/>
    <m/>
    <n v="932"/>
    <n v="0"/>
    <n v="0"/>
    <n v="932"/>
    <n v="932"/>
    <n v="431"/>
    <n v="228"/>
    <n v="228"/>
    <n v="273"/>
    <s v="Can cover demand"/>
    <n v="3.87"/>
    <m/>
    <n v="-3.87"/>
    <m/>
    <m/>
    <m/>
    <x v="525"/>
    <s v="Arrow $3.87000 (100%)"/>
    <n v="2500"/>
    <n v="12"/>
    <s v="Analog Device"/>
    <m/>
    <m/>
    <x v="0"/>
    <x v="12"/>
    <m/>
    <m/>
    <m/>
    <m/>
    <m/>
    <m/>
    <m/>
    <m/>
    <m/>
  </r>
  <r>
    <s v="ASIC-00381"/>
    <s v="IC-00381"/>
    <s v="N"/>
    <s v="Joalin Chee"/>
    <s v="IC,HOT SWAP,5A, 2V, LTC4219-12, 16 DFN"/>
    <s v="ANALOG POWER"/>
    <s v="ARROW ELECTRONICS ASIA (S) PTE. LTD"/>
    <s v="ANLOGDEVIC"/>
    <s v="LTC4219CDHC-12#TRPBF"/>
    <n v="22"/>
    <n v="2500"/>
    <n v="-5613"/>
    <m/>
    <s v="PO"/>
    <m/>
    <n v="3655"/>
    <n v="5000"/>
    <n v="5000"/>
    <n v="8655"/>
    <n v="13655"/>
    <n v="8113"/>
    <n v="5006"/>
    <n v="4856"/>
    <n v="536"/>
    <s v="Can cover demand"/>
    <n v="2.64"/>
    <m/>
    <n v="-2.64"/>
    <m/>
    <m/>
    <m/>
    <x v="1109"/>
    <s v="Arrow $2.64000 (100%)"/>
    <n v="2500"/>
    <n v="10"/>
    <s v="Analog Device"/>
    <m/>
    <m/>
    <x v="0"/>
    <x v="12"/>
    <m/>
    <m/>
    <m/>
    <m/>
    <m/>
    <m/>
    <m/>
    <m/>
    <m/>
  </r>
  <r>
    <s v="ASIC-00382"/>
    <s v="IC-00382"/>
    <s v="N"/>
    <s v="Siewean Lim"/>
    <s v="IC, TRANSLATOR, VOLTAGE LEVEL, BIDIR, 2-"/>
    <s v="TIMING IC"/>
    <s v="TEXAS INSTRUMENTS MALAYSIA SDN.BHD."/>
    <s v="TEXASINSTR"/>
    <s v="TXS0102DCUR"/>
    <n v="7"/>
    <n v="3000"/>
    <n v="1396"/>
    <m/>
    <s v="Delivery"/>
    <m/>
    <n v="2847"/>
    <n v="0"/>
    <n v="0"/>
    <n v="2847"/>
    <n v="2847"/>
    <n v="1604"/>
    <n v="774"/>
    <n v="724"/>
    <n v="469"/>
    <s v="Can cover demand"/>
    <n v="0.19400000000000001"/>
    <m/>
    <n v="-0.19400000000000001"/>
    <m/>
    <m/>
    <m/>
    <x v="1216"/>
    <s v="TI Direct $0.19400 (100%)"/>
    <n v="3000"/>
    <n v="6"/>
    <m/>
    <m/>
    <m/>
    <x v="0"/>
    <x v="12"/>
    <m/>
    <m/>
    <m/>
    <m/>
    <m/>
    <m/>
    <m/>
    <m/>
    <m/>
  </r>
  <r>
    <s v="ASIC-00384"/>
    <s v="IC-00384"/>
    <s v="N"/>
    <s v="Eeling Khuan"/>
    <s v="IC, MICRO-CONTROLLER, 9X9MM, CBGA"/>
    <s v="TIMING IC"/>
    <s v="ARROW ELECTRONICS ASIA (S) PTE. LTD"/>
    <s v="MICROCHIP"/>
    <s v="ATXMEGA64A1U-CUR"/>
    <n v="23"/>
    <n v="2500"/>
    <n v="1698"/>
    <m/>
    <s v="Delivery"/>
    <m/>
    <n v="2427"/>
    <n v="0"/>
    <n v="0"/>
    <n v="2427"/>
    <n v="2427"/>
    <n v="802"/>
    <n v="387"/>
    <n v="362"/>
    <n v="1238"/>
    <s v="Can cover demand"/>
    <n v="4.75"/>
    <m/>
    <n v="-4.75"/>
    <m/>
    <m/>
    <m/>
    <x v="521"/>
    <s v="Arrow $4.75000 (100%)"/>
    <n v="2500"/>
    <n v="6"/>
    <s v="Microchip"/>
    <m/>
    <m/>
    <x v="0"/>
    <x v="12"/>
    <m/>
    <m/>
    <m/>
    <m/>
    <m/>
    <m/>
    <m/>
    <m/>
    <m/>
  </r>
  <r>
    <s v="ASIC-00391"/>
    <s v="IC-00391"/>
    <s v="N"/>
    <s v="Siewean Lim"/>
    <s v="LOG DUAL BUFFR 5V TOLERANT INPUT SOT23-6"/>
    <s v="LOGIC"/>
    <s v="AVNET INC."/>
    <s v="NEXPERIA"/>
    <s v="74LVC2G34GV,125"/>
    <n v="7"/>
    <n v="24000"/>
    <n v="-15829"/>
    <m/>
    <s v="Delivery"/>
    <m/>
    <n v="35323"/>
    <n v="9000"/>
    <n v="0"/>
    <n v="44323"/>
    <n v="44323"/>
    <n v="39829"/>
    <n v="24919"/>
    <n v="26723"/>
    <n v="-29425"/>
    <s v="Cannot cover demand"/>
    <n v="3.7060000000000003E-2"/>
    <m/>
    <n v="-3.7060000000000003E-2"/>
    <m/>
    <m/>
    <m/>
    <x v="1217"/>
    <s v="Avnet $0.03706 (100%)"/>
    <n v="3000"/>
    <n v="4"/>
    <s v="Nexperia"/>
    <m/>
    <m/>
    <x v="0"/>
    <x v="12"/>
    <m/>
    <m/>
    <m/>
    <m/>
    <m/>
    <m/>
    <m/>
    <m/>
    <m/>
  </r>
  <r>
    <s v="ASIC-00403"/>
    <s v="IC-00403"/>
    <s v="N"/>
    <s v="Joalin Chee"/>
    <s v="LIN DC-DC CONTROLLER SINGLE PHASE QFN24"/>
    <s v="ANALOG POWER"/>
    <s v="ARROW ELECTRONICS ASIA (S) PTE. LTD"/>
    <s v="ANLOGDEVIC"/>
    <s v="LTC3866EUF#TRPBF"/>
    <n v="21"/>
    <n v="2500"/>
    <n v="-28414"/>
    <m/>
    <s v="PO"/>
    <m/>
    <n v="11980"/>
    <n v="25000"/>
    <n v="10000"/>
    <n v="36980"/>
    <n v="46980"/>
    <n v="30914"/>
    <n v="10471"/>
    <n v="9526"/>
    <n v="5595"/>
    <s v="Can cover demand"/>
    <n v="1.95"/>
    <m/>
    <n v="-1.95"/>
    <m/>
    <m/>
    <m/>
    <x v="1218"/>
    <s v="Arrow $1.95000 (100%)"/>
    <n v="2500"/>
    <n v="8"/>
    <s v="Analog Device"/>
    <m/>
    <m/>
    <x v="0"/>
    <x v="12"/>
    <m/>
    <m/>
    <m/>
    <m/>
    <m/>
    <m/>
    <m/>
    <m/>
    <m/>
  </r>
  <r>
    <s v="ASIC-00404"/>
    <s v="IC-00404"/>
    <s v="N"/>
    <s v="HuiLing Lau"/>
    <s v="IC 1588 SYNTHESIZER CML 5"/>
    <s v="TIMING IC"/>
    <s v="ARROW ELECTRONICS ASIA (S) PTE. LTD"/>
    <s v="MICROSEMI"/>
    <s v="MAX24305EXG+"/>
    <n v="21"/>
    <n v="240"/>
    <n v="-925"/>
    <m/>
    <s v="Delivery"/>
    <m/>
    <n v="581"/>
    <n v="720"/>
    <n v="960"/>
    <n v="1301"/>
    <n v="2261"/>
    <n v="1165"/>
    <n v="980"/>
    <n v="1003"/>
    <n v="-1564"/>
    <s v="Cannot cover demand"/>
    <n v="17.11"/>
    <m/>
    <n v="-17.11"/>
    <m/>
    <m/>
    <m/>
    <x v="1219"/>
    <s v="Arrow $17.11000 (100%)"/>
    <n v="240"/>
    <n v="12"/>
    <m/>
    <m/>
    <m/>
    <x v="0"/>
    <x v="12"/>
    <m/>
    <m/>
    <m/>
    <m/>
    <m/>
    <m/>
    <m/>
    <m/>
    <m/>
  </r>
  <r>
    <s v="ASIC-00406"/>
    <s v="IC-00406"/>
    <s v="N"/>
    <s v="Eeling Khuan"/>
    <s v="IC, ASPEED AST2400 BMC"/>
    <s v="TIMING IC"/>
    <s v="ASPEED TECHNOLOGY INC."/>
    <s v="ASPEEDTECH"/>
    <s v="AST2400A1-GP"/>
    <n v="14"/>
    <n v="840"/>
    <n v="38"/>
    <m/>
    <s v="PO"/>
    <m/>
    <n v="775"/>
    <n v="840"/>
    <n v="0"/>
    <n v="1615"/>
    <n v="1615"/>
    <n v="802"/>
    <n v="387"/>
    <n v="362"/>
    <n v="426"/>
    <s v="Can cover demand"/>
    <n v="15"/>
    <m/>
    <n v="-15"/>
    <m/>
    <m/>
    <m/>
    <x v="1220"/>
    <s v="Aspeed $15.00000 (100%)"/>
    <n v="840"/>
    <n v="13"/>
    <m/>
    <m/>
    <m/>
    <x v="0"/>
    <x v="12"/>
    <m/>
    <m/>
    <m/>
    <m/>
    <m/>
    <m/>
    <m/>
    <m/>
    <m/>
  </r>
  <r>
    <s v="ASIC-00410"/>
    <s v="IC-00410"/>
    <s v="N"/>
    <s v="Siewean Lim"/>
    <s v="IC, VREG, MULTI CONFIG, 0.1A, SOIC-8"/>
    <s v="TIMING IC"/>
    <s v="TEXAS INSTRUMENTS MALAYSIA SDN.BHD."/>
    <s v="TEXASINSTR"/>
    <s v="LM2660MX/NOPB"/>
    <n v="7"/>
    <n v="2500"/>
    <n v="1698"/>
    <m/>
    <s v="Delivery"/>
    <m/>
    <n v="2434"/>
    <n v="0"/>
    <n v="0"/>
    <n v="2434"/>
    <n v="2434"/>
    <n v="802"/>
    <n v="387"/>
    <n v="362"/>
    <n v="1245"/>
    <s v="Can cover demand"/>
    <n v="0.48399999999999999"/>
    <m/>
    <n v="-0.48399999999999999"/>
    <m/>
    <m/>
    <m/>
    <x v="1221"/>
    <s v="TI Direct $0.48400 (100%)"/>
    <n v="2500"/>
    <n v="6"/>
    <s v="TI"/>
    <m/>
    <m/>
    <x v="0"/>
    <x v="12"/>
    <m/>
    <m/>
    <m/>
    <m/>
    <m/>
    <m/>
    <m/>
    <m/>
    <m/>
  </r>
  <r>
    <s v="ASIC-00423"/>
    <s v="IC-00423"/>
    <s v="N"/>
    <s v="Eeling Khuan"/>
    <s v="IC, OPAMP, CFA, 480MHZ, SOIC-8"/>
    <s v="TIMING IC"/>
    <s v="ARROW ELECTRONICS ASIA (S) PTE. LTD"/>
    <s v="ANLOGDEVIC"/>
    <s v="AD8014ARZ-REEL7"/>
    <n v="21"/>
    <n v="490"/>
    <n v="-312"/>
    <m/>
    <s v="PO"/>
    <m/>
    <n v="1430"/>
    <n v="0"/>
    <n v="0"/>
    <n v="1430"/>
    <n v="1430"/>
    <n v="802"/>
    <n v="387"/>
    <n v="362"/>
    <n v="241"/>
    <s v="Can cover demand"/>
    <n v="1.18"/>
    <m/>
    <n v="-1.18"/>
    <m/>
    <m/>
    <m/>
    <x v="737"/>
    <s v="Arrow $1.18000 (100%)"/>
    <n v="98"/>
    <n v="8"/>
    <s v="ADI"/>
    <m/>
    <m/>
    <x v="0"/>
    <x v="12"/>
    <m/>
    <m/>
    <m/>
    <m/>
    <m/>
    <m/>
    <m/>
    <m/>
    <m/>
  </r>
  <r>
    <s v="ASIC-00430"/>
    <s v="IC-00430"/>
    <s v="N"/>
    <s v="Joalin Chee"/>
    <s v="IC CPLD MAXII EPM570 FBGA1"/>
    <s v="PROG LOGIC"/>
    <s v="ARROW ELECTRONICS ASIA (S) PTE. LTD"/>
    <s v="INTEL"/>
    <s v="EPM570F100C5N"/>
    <n v="15"/>
    <n v="176"/>
    <n v="136"/>
    <m/>
    <s v="Delivery"/>
    <m/>
    <n v="237"/>
    <n v="0"/>
    <n v="0"/>
    <n v="237"/>
    <n v="237"/>
    <n v="40"/>
    <n v="48"/>
    <n v="48"/>
    <n v="149"/>
    <s v="Can cover demand"/>
    <n v="9.3800000000000008"/>
    <m/>
    <n v="-9.3800000000000008"/>
    <m/>
    <m/>
    <m/>
    <x v="1222"/>
    <s v="Arrow $9.38000 (100%)"/>
    <n v="176"/>
    <n v="12"/>
    <m/>
    <m/>
    <m/>
    <x v="0"/>
    <x v="12"/>
    <m/>
    <m/>
    <m/>
    <m/>
    <m/>
    <m/>
    <m/>
    <m/>
    <m/>
  </r>
  <r>
    <s v="ASIC-00431"/>
    <s v="IC-00431"/>
    <s v="N"/>
    <s v="Joalin Chee"/>
    <s v="IC,HOT SWAP,5A, 2V, LTC4232, 16 DFN"/>
    <s v="ANALOG POWER"/>
    <s v="ARROW ELECTRONICS ASIA (S) PTE. LTD"/>
    <s v="ANLOGDEVIC"/>
    <s v="LTC4232CDHC#TRPBF"/>
    <n v="21"/>
    <n v="730"/>
    <n v="33"/>
    <m/>
    <s v="PO"/>
    <m/>
    <n v="229"/>
    <n v="0"/>
    <n v="0"/>
    <n v="229"/>
    <n v="229"/>
    <n v="697"/>
    <n v="180"/>
    <n v="120"/>
    <n v="-648"/>
    <s v="Cannot cover demand"/>
    <n v="3.28"/>
    <m/>
    <n v="-3.28"/>
    <m/>
    <m/>
    <m/>
    <x v="1223"/>
    <s v="Arrow $3.28000 (100%)"/>
    <n v="2500"/>
    <n v="10"/>
    <m/>
    <m/>
    <m/>
    <x v="0"/>
    <x v="12"/>
    <m/>
    <m/>
    <m/>
    <m/>
    <m/>
    <m/>
    <m/>
    <m/>
    <m/>
  </r>
  <r>
    <s v="ASIC-00432"/>
    <s v="IC-00432"/>
    <s v="N"/>
    <s v="Joalin Chee"/>
    <s v="IC ONE-SHOT  PULSE GENERAT"/>
    <s v="TIMING IC"/>
    <s v="ARROW ELECTRONICS ASIA (S) PTE. LTD"/>
    <s v="ANLOGDEVIC"/>
    <s v="LTC6993HS6-4#TRMPBF"/>
    <n v="21"/>
    <n v="500"/>
    <n v="-30439"/>
    <m/>
    <s v="PO"/>
    <m/>
    <n v="13594"/>
    <n v="21500"/>
    <n v="14000"/>
    <n v="35094"/>
    <n v="49094"/>
    <n v="30939"/>
    <n v="16368"/>
    <n v="16376"/>
    <n v="1787"/>
    <s v="Can cover demand"/>
    <n v="1.4"/>
    <m/>
    <n v="-1.4"/>
    <m/>
    <m/>
    <m/>
    <x v="81"/>
    <s v="Arrow $1.40000 (100%)"/>
    <n v="500"/>
    <n v="8"/>
    <s v="Analog Device"/>
    <m/>
    <m/>
    <x v="0"/>
    <x v="12"/>
    <m/>
    <m/>
    <m/>
    <m/>
    <m/>
    <m/>
    <m/>
    <m/>
    <m/>
  </r>
  <r>
    <s v="ASIC-00438"/>
    <s v="IC-00438"/>
    <s v="N"/>
    <s v="Siewean Lim"/>
    <s v="IC 16 CHANNEL LED DRIVER"/>
    <s v="ANALOG POWER"/>
    <s v="TEXAS INSTRUMENTS MALAYSIA SDN.BHD."/>
    <s v="TEXASINSTR"/>
    <s v="TLC59281RGER"/>
    <n v="7"/>
    <n v="3000"/>
    <n v="-823882"/>
    <m/>
    <s v="Delivery"/>
    <m/>
    <n v="292105"/>
    <n v="543000"/>
    <n v="291000"/>
    <n v="835105"/>
    <n v="1126105"/>
    <n v="826882"/>
    <n v="293846"/>
    <n v="286944"/>
    <n v="-828623"/>
    <s v="Cannot cover demand"/>
    <n v="0.29599999999999999"/>
    <m/>
    <n v="-0.29599999999999999"/>
    <m/>
    <m/>
    <m/>
    <x v="1224"/>
    <s v="TI Direct $0.29600 (100%)"/>
    <n v="3000"/>
    <n v="6"/>
    <m/>
    <m/>
    <m/>
    <x v="0"/>
    <x v="12"/>
    <m/>
    <m/>
    <m/>
    <m/>
    <m/>
    <m/>
    <m/>
    <m/>
    <m/>
  </r>
  <r>
    <s v="ASIC-00440"/>
    <s v="IC-00440"/>
    <s v="N"/>
    <s v="Joalin Chee"/>
    <s v="IC DC-DC CONTROLLER TRIPLE"/>
    <s v="ANALOG POWER"/>
    <s v="ARROW ELECTRONICS ASIA (S) PTE. LTD"/>
    <s v="ANLOGDEVIC"/>
    <s v="LTC3829EUHF#TRPBF"/>
    <n v="21"/>
    <n v="728"/>
    <n v="-35590"/>
    <m/>
    <s v="PO"/>
    <m/>
    <n v="7703"/>
    <n v="25000"/>
    <n v="10000"/>
    <n v="32703"/>
    <n v="42703"/>
    <n v="36318"/>
    <n v="4082"/>
    <n v="3588"/>
    <n v="2303"/>
    <s v="Can cover demand"/>
    <n v="2.95"/>
    <m/>
    <n v="-2.95"/>
    <m/>
    <m/>
    <m/>
    <x v="463"/>
    <s v="Arrow $2.95000 (100%)"/>
    <n v="2500"/>
    <n v="8"/>
    <s v="Analog Device"/>
    <m/>
    <m/>
    <x v="0"/>
    <x v="12"/>
    <m/>
    <m/>
    <m/>
    <m/>
    <m/>
    <m/>
    <m/>
    <m/>
    <m/>
  </r>
  <r>
    <s v="ASIC-00441"/>
    <s v="IC-00441"/>
    <s v="N"/>
    <s v="Siewean Lim"/>
    <s v="IC, SWITCH, USB, 480MBPS, QFN-8"/>
    <s v="TIMING IC"/>
    <s v="TEXAS INSTRUMENTS MALAYSIA SDN.BHD."/>
    <s v="TEXASINSTR"/>
    <s v="TS3USB31RSER"/>
    <n v="7"/>
    <n v="3000"/>
    <n v="2198"/>
    <m/>
    <s v="Delivery"/>
    <m/>
    <n v="2920"/>
    <n v="0"/>
    <n v="0"/>
    <n v="2920"/>
    <n v="2920"/>
    <n v="802"/>
    <n v="387"/>
    <n v="362"/>
    <n v="1731"/>
    <s v="Can cover demand"/>
    <n v="0.30299999999999999"/>
    <m/>
    <n v="-0.30299999999999999"/>
    <m/>
    <m/>
    <m/>
    <x v="1225"/>
    <s v="Ti Direct $0.30300 (100%)"/>
    <n v="3000"/>
    <n v="6"/>
    <s v="TI"/>
    <m/>
    <m/>
    <x v="0"/>
    <x v="12"/>
    <m/>
    <m/>
    <m/>
    <m/>
    <m/>
    <m/>
    <m/>
    <m/>
    <m/>
  </r>
  <r>
    <s v="ASIC-00444"/>
    <s v="IC-00444"/>
    <s v="N"/>
    <s v="Eeling Khuan"/>
    <s v="INTF BRIDGE 10PRT 16LANE GEN3 BGA324 LF"/>
    <s v="CHIP SET"/>
    <s v="MORRIHAN SINGAPORE PTE LTD"/>
    <s v="AVAGOTECH"/>
    <s v="PEX8717-CA80BC G"/>
    <n v="21"/>
    <n v="252"/>
    <n v="-684"/>
    <m/>
    <s v="Delivery"/>
    <m/>
    <n v="1238"/>
    <n v="756"/>
    <n v="0"/>
    <n v="1994"/>
    <n v="1994"/>
    <n v="936"/>
    <n v="426"/>
    <n v="426"/>
    <n v="-124"/>
    <s v="Cannot cover demand"/>
    <n v="20.927900000000001"/>
    <m/>
    <n v="-20.927900000000001"/>
    <m/>
    <m/>
    <m/>
    <x v="1226"/>
    <s v="Morrihan $20.92790 (100%)"/>
    <n v="252"/>
    <n v="20"/>
    <s v="Avago"/>
    <m/>
    <m/>
    <x v="0"/>
    <x v="12"/>
    <m/>
    <m/>
    <m/>
    <m/>
    <m/>
    <m/>
    <m/>
    <m/>
    <m/>
  </r>
  <r>
    <s v="ASIC-00445"/>
    <s v="IC-00445"/>
    <s v="N"/>
    <s v="Siewean Lim"/>
    <s v="IC, VOLTAGE DETECTOR"/>
    <s v="TIMING IC"/>
    <s v="TEXAS INSTRUMENTS MALAYSIA SDN.BHD."/>
    <s v="TEXASINSTR"/>
    <s v="TPS3803-01DCKR"/>
    <n v="7"/>
    <n v="3000"/>
    <n v="594"/>
    <m/>
    <s v="Delivery"/>
    <m/>
    <n v="2781"/>
    <n v="3000"/>
    <n v="0"/>
    <n v="5781"/>
    <n v="5781"/>
    <n v="2406"/>
    <n v="1161"/>
    <n v="1086"/>
    <n v="-786"/>
    <s v="Cannot cover demand"/>
    <n v="0.20499999999999999"/>
    <m/>
    <n v="-0.20499999999999999"/>
    <m/>
    <m/>
    <m/>
    <x v="1118"/>
    <s v="TI Direct $0.20500 (100%)"/>
    <n v="3000"/>
    <n v="6"/>
    <m/>
    <m/>
    <m/>
    <x v="0"/>
    <x v="12"/>
    <m/>
    <m/>
    <m/>
    <m/>
    <m/>
    <m/>
    <m/>
    <m/>
    <m/>
  </r>
  <r>
    <s v="ASIC-00447"/>
    <s v="IC-00447"/>
    <s v="N"/>
    <s v="Joalin Chee"/>
    <s v="IC FPGA AGL060V5 VQFP100 ROHS"/>
    <s v="PROG LOGIC"/>
    <s v="ARROW ELECTRONICS ASIA (S) PTE. LTD"/>
    <s v="MICROSEMI"/>
    <s v="AGL060V5-VQG100"/>
    <n v="23"/>
    <n v="2500"/>
    <n v="-17851"/>
    <m/>
    <s v="Delivery"/>
    <m/>
    <n v="7454"/>
    <n v="12490"/>
    <n v="5940"/>
    <n v="19944"/>
    <n v="25884"/>
    <n v="20351"/>
    <n v="4189"/>
    <n v="3378"/>
    <n v="-17086"/>
    <s v="Cannot cover demand"/>
    <n v="3.51"/>
    <m/>
    <n v="-3.51"/>
    <m/>
    <m/>
    <m/>
    <x v="1227"/>
    <s v="Arrow $3.51000 (100%)"/>
    <n v="90"/>
    <n v="16"/>
    <m/>
    <m/>
    <m/>
    <x v="0"/>
    <x v="12"/>
    <m/>
    <m/>
    <m/>
    <m/>
    <m/>
    <m/>
    <m/>
    <m/>
    <m/>
  </r>
  <r>
    <s v="ASIC-00450"/>
    <s v="IC-00450"/>
    <s v="N"/>
    <s v="Siewean Lim"/>
    <s v="IC, BUFF,  TRI-ST, N-INV, SC705"/>
    <s v="TIMING IC"/>
    <s v="TEXAS INSTRUMENTS MALAYSIA SDN.BHD."/>
    <s v="TEXASINSTR"/>
    <s v="SN74AHCT1G125DCKR"/>
    <n v="7"/>
    <n v="3000"/>
    <n v="2690"/>
    <m/>
    <s v="Delivery"/>
    <m/>
    <n v="3155"/>
    <n v="0"/>
    <n v="0"/>
    <n v="3155"/>
    <n v="3155"/>
    <n v="310"/>
    <n v="172"/>
    <n v="90"/>
    <n v="2673"/>
    <s v="Can cover demand"/>
    <n v="3.5000000000000003E-2"/>
    <m/>
    <n v="-3.5000000000000003E-2"/>
    <m/>
    <m/>
    <m/>
    <x v="1228"/>
    <s v="TI Direct $0.03500 (100%)"/>
    <n v="3000"/>
    <n v="8"/>
    <s v="TI"/>
    <m/>
    <m/>
    <x v="0"/>
    <x v="12"/>
    <m/>
    <m/>
    <m/>
    <m/>
    <m/>
    <m/>
    <m/>
    <m/>
    <m/>
  </r>
  <r>
    <s v="ASIC-00451"/>
    <s v="IC-00451"/>
    <s v="N"/>
    <s v="Eeling Khuan"/>
    <s v="IC, CNTRL, HUB, USB 2.0, 4 PORT, QFN-36"/>
    <s v="TIMING IC"/>
    <s v="ARROW ELECTRONICS ASIA (S) PTE. LTD"/>
    <s v="MICROCHIP"/>
    <s v="USB2514B-AEZC-TR"/>
    <n v="24"/>
    <n v="490"/>
    <n v="-200"/>
    <m/>
    <s v="Delivery"/>
    <m/>
    <n v="5572"/>
    <n v="0"/>
    <n v="0"/>
    <n v="5572"/>
    <n v="5572"/>
    <n v="690"/>
    <n v="300"/>
    <n v="275"/>
    <n v="4582"/>
    <s v="Can cover demand"/>
    <n v="1.77"/>
    <m/>
    <n v="-1.77"/>
    <m/>
    <m/>
    <m/>
    <x v="1229"/>
    <s v="Arrow $1.77000 (100%)"/>
    <n v="1"/>
    <n v="8"/>
    <s v="Microchip"/>
    <m/>
    <m/>
    <x v="0"/>
    <x v="12"/>
    <m/>
    <m/>
    <m/>
    <m/>
    <m/>
    <m/>
    <m/>
    <m/>
    <m/>
  </r>
  <r>
    <s v="ASIC-00452"/>
    <s v="IC-00452"/>
    <s v="N"/>
    <s v="Siewean Lim"/>
    <s v="IC, DC/DC CONV, 0.6-3.6V, 30A"/>
    <s v="TIMING IC"/>
    <s v="TEXAS INSTRUMENTS MALAYSIA SDN.BHD."/>
    <s v="TEXASINSTR"/>
    <s v="LMZ31530RLGT"/>
    <n v="9"/>
    <n v="250"/>
    <n v="-440"/>
    <m/>
    <s v="Delivery"/>
    <m/>
    <n v="953"/>
    <n v="0"/>
    <n v="0"/>
    <n v="953"/>
    <n v="953"/>
    <n v="690"/>
    <n v="300"/>
    <n v="275"/>
    <n v="-37"/>
    <s v="Cannot cover demand"/>
    <n v="11.914999999999999"/>
    <m/>
    <n v="-11.914999999999999"/>
    <m/>
    <m/>
    <m/>
    <x v="1230"/>
    <s v="TI Direct $11.91500 (100%)"/>
    <n v="250"/>
    <n v="12"/>
    <s v="TI"/>
    <m/>
    <m/>
    <x v="0"/>
    <x v="12"/>
    <m/>
    <m/>
    <m/>
    <m/>
    <m/>
    <m/>
    <m/>
    <m/>
    <m/>
  </r>
  <r>
    <s v="ASIC-00459"/>
    <s v="IC-00459"/>
    <s v="N"/>
    <s v="Eeling Khuan"/>
    <s v="IC, OCTAL INVERTER, TRI-STATE, TSSOP20"/>
    <s v="TIMING IC"/>
    <s v="TEXAS INSTRUMENTS MALAYSIA SDN.BHD."/>
    <s v="TEXASINSTR"/>
    <s v="SN74LV240APWR"/>
    <n v="7"/>
    <n v="1050"/>
    <n v="396"/>
    <m/>
    <s v="Delivery"/>
    <m/>
    <n v="1880"/>
    <n v="0"/>
    <n v="0"/>
    <n v="1880"/>
    <n v="1880"/>
    <n v="654"/>
    <n v="258"/>
    <n v="258"/>
    <n v="968"/>
    <s v="Can cover demand"/>
    <n v="0.16500000000000001"/>
    <m/>
    <n v="-0.16500000000000001"/>
    <m/>
    <m/>
    <m/>
    <x v="1231"/>
    <s v="TI Direct $0.16500 (100%)"/>
    <n v="1050"/>
    <n v="6"/>
    <m/>
    <m/>
    <m/>
    <x v="0"/>
    <x v="12"/>
    <m/>
    <m/>
    <m/>
    <m/>
    <m/>
    <m/>
    <m/>
    <m/>
    <m/>
  </r>
  <r>
    <s v="ASIC-00467"/>
    <s v="IC-00467"/>
    <s v="N"/>
    <s v="Joalin Chee"/>
    <s v="PLOG FPGA A3P250 FGG144 ROHS"/>
    <s v="PROG LOGIC"/>
    <s v="ARROW ELECTRONICS ASIA (S) PTE. LTD"/>
    <s v="MICROSEMI"/>
    <s v="A3P250-FGG144"/>
    <n v="19"/>
    <n v="160"/>
    <n v="-2124"/>
    <m/>
    <s v="Delivery"/>
    <m/>
    <n v="1830"/>
    <n v="1120"/>
    <n v="800"/>
    <n v="2950"/>
    <n v="3750"/>
    <n v="2284"/>
    <n v="1430"/>
    <n v="1410"/>
    <n v="-1884"/>
    <s v="Cannot cover demand"/>
    <n v="5.7"/>
    <m/>
    <n v="-5.7"/>
    <m/>
    <m/>
    <m/>
    <x v="216"/>
    <s v="Arrow $5.70000 (100%)"/>
    <n v="160"/>
    <n v="16"/>
    <m/>
    <m/>
    <m/>
    <x v="0"/>
    <x v="12"/>
    <m/>
    <m/>
    <m/>
    <m/>
    <m/>
    <m/>
    <m/>
    <m/>
    <m/>
  </r>
  <r>
    <s v="ASIC-00472"/>
    <s v="IC-00472"/>
    <s v="N"/>
    <s v="Siewean Lim"/>
    <s v="IC,DUAL SYNCHRONOUS ETHERNET WAN PLL"/>
    <s v="TIMING IC"/>
    <s v="AVNET ASIA PTE LTD"/>
    <s v="INTDEVTECH"/>
    <s v="82V3396NLG"/>
    <n v="13"/>
    <n v="168"/>
    <n v="44"/>
    <m/>
    <s v="Delivery"/>
    <m/>
    <n v="6794"/>
    <n v="0"/>
    <n v="0"/>
    <n v="6794"/>
    <n v="6794"/>
    <n v="124"/>
    <n v="66"/>
    <n v="66"/>
    <n v="6604"/>
    <s v="Can cover demand"/>
    <n v="10.592000000000001"/>
    <m/>
    <n v="-10.592000000000001"/>
    <m/>
    <m/>
    <m/>
    <x v="1232"/>
    <s v="Avnet $10.59200 (100%)"/>
    <n v="168"/>
    <n v="12"/>
    <s v="IDT"/>
    <m/>
    <m/>
    <x v="0"/>
    <x v="12"/>
    <m/>
    <m/>
    <m/>
    <m/>
    <m/>
    <m/>
    <m/>
    <m/>
    <m/>
  </r>
  <r>
    <s v="ASIC-00473"/>
    <s v="IC-00473"/>
    <s v="N"/>
    <s v="Siewean Lim"/>
    <s v="DIGI JITTER ATTEN CLOCK MULTIPLIER QFN32"/>
    <s v="TIMING IC"/>
    <s v="AVNET INC."/>
    <s v="INTDEVTECH"/>
    <s v="8V89308ANLGI"/>
    <n v="15"/>
    <n v="490"/>
    <n v="366"/>
    <m/>
    <s v="Delivery"/>
    <m/>
    <n v="197"/>
    <n v="0"/>
    <n v="0"/>
    <n v="197"/>
    <n v="197"/>
    <n v="124"/>
    <n v="66"/>
    <n v="66"/>
    <n v="7"/>
    <s v="Can cover demand"/>
    <n v="20.251999999999999"/>
    <m/>
    <n v="-20.251999999999999"/>
    <m/>
    <m/>
    <m/>
    <x v="1233"/>
    <s v="Avnet $20.25200 (100%)"/>
    <n v="490"/>
    <n v="12"/>
    <s v="IDT"/>
    <m/>
    <m/>
    <x v="0"/>
    <x v="12"/>
    <m/>
    <m/>
    <m/>
    <m/>
    <m/>
    <m/>
    <m/>
    <m/>
    <m/>
  </r>
  <r>
    <s v="ASIC-00475"/>
    <s v="IC-00475"/>
    <s v="N"/>
    <s v="Eeling Khuan"/>
    <s v="IC, DC/DC CONV, ISOL, 2.5KV, SSOP-20"/>
    <s v="TIMING IC"/>
    <s v="ARROW ELECTRONICS ASIA (S) PTE. LTD"/>
    <s v="ANLOGDEVIC"/>
    <s v="ADUM5010ARSZ-RL7"/>
    <n v="21"/>
    <n v="500"/>
    <n v="-302"/>
    <m/>
    <s v="PO"/>
    <m/>
    <n v="931"/>
    <n v="0"/>
    <n v="500"/>
    <n v="931"/>
    <n v="1431"/>
    <n v="802"/>
    <n v="387"/>
    <n v="362"/>
    <n v="242"/>
    <s v="Can cover demand"/>
    <n v="1.51"/>
    <m/>
    <n v="-1.51"/>
    <m/>
    <m/>
    <m/>
    <x v="538"/>
    <s v="Arrow $1.51000 (100%)"/>
    <n v="500"/>
    <n v="14"/>
    <m/>
    <m/>
    <m/>
    <x v="0"/>
    <x v="12"/>
    <m/>
    <m/>
    <m/>
    <m/>
    <m/>
    <m/>
    <m/>
    <m/>
    <m/>
  </r>
  <r>
    <s v="ASIC-00477"/>
    <s v="IC-00477"/>
    <s v="N"/>
    <s v="Siewean Lim"/>
    <s v="IC, DGTL ISO 3CH LOGIC SOIC-16"/>
    <s v="TIMING IC"/>
    <s v="TEXAS INSTRUMENTS MALAYSIA SDN.BHD."/>
    <s v="TEXASINSTR"/>
    <s v="ISO7631FMDW"/>
    <n v="7"/>
    <n v="1000"/>
    <n v="198"/>
    <m/>
    <s v="Delivery"/>
    <m/>
    <n v="933"/>
    <n v="1000"/>
    <n v="0"/>
    <n v="1933"/>
    <n v="1933"/>
    <n v="802"/>
    <n v="387"/>
    <n v="362"/>
    <n v="-256"/>
    <s v="Cannot cover demand"/>
    <n v="2.0790000000000002"/>
    <m/>
    <n v="-2.0790000000000002"/>
    <m/>
    <m/>
    <m/>
    <x v="1234"/>
    <s v="TI Direct $2.07900 (100%)"/>
    <n v="1000"/>
    <n v="12"/>
    <s v="TI"/>
    <m/>
    <m/>
    <x v="0"/>
    <x v="12"/>
    <m/>
    <m/>
    <m/>
    <m/>
    <m/>
    <m/>
    <m/>
    <m/>
    <m/>
  </r>
  <r>
    <s v="ASIC-00483"/>
    <s v="IC-00483"/>
    <s v="N"/>
    <s v="Siewean Lim"/>
    <s v="DIGI CLKBUF LVPECL 2:1 MUXIN1:8OUT QFN28"/>
    <s v="TIMING IC"/>
    <s v="AVNET INC."/>
    <s v="INTDEVTECH"/>
    <s v="8SLVP1208ANBGI/W"/>
    <n v="15"/>
    <n v="2500"/>
    <n v="-7734"/>
    <m/>
    <s v="Delivery"/>
    <m/>
    <n v="5730"/>
    <n v="3000"/>
    <n v="0"/>
    <n v="8730"/>
    <n v="8730"/>
    <n v="10234"/>
    <n v="9592"/>
    <n v="9619"/>
    <n v="-14096"/>
    <s v="Cannot cover demand"/>
    <n v="1.2102999999999999"/>
    <m/>
    <n v="-1.2102999999999999"/>
    <m/>
    <m/>
    <m/>
    <x v="1235"/>
    <s v="TI Direct  $1.09900 (70%) / Avnet  $1.47000 (30%)"/>
    <s v="3000 / 2500"/>
    <s v="8 / 12"/>
    <m/>
    <m/>
    <m/>
    <x v="0"/>
    <x v="12"/>
    <m/>
    <m/>
    <m/>
    <m/>
    <m/>
    <m/>
    <m/>
    <m/>
    <m/>
  </r>
  <r>
    <s v="ASIC-00484"/>
    <s v="IC-00484"/>
    <s v="N"/>
    <s v="Joalin Chee"/>
    <s v="PLOG FPGA CYCLNE4 E EP4CE10 FBGA256 1.2V"/>
    <s v="PROG LOGIC"/>
    <s v="ARROW ELECTRONICS ASIA (S) PTE. LTD"/>
    <s v="INTEL"/>
    <s v="EP4CE10F17C8N"/>
    <n v="13"/>
    <n v="90"/>
    <n v="-48"/>
    <m/>
    <s v="Delivery"/>
    <m/>
    <n v="163"/>
    <n v="90"/>
    <n v="0"/>
    <n v="253"/>
    <n v="253"/>
    <n v="138"/>
    <n v="59"/>
    <n v="39"/>
    <n v="-34"/>
    <s v="Cannot cover demand"/>
    <n v="9.75"/>
    <m/>
    <n v="-9.75"/>
    <m/>
    <m/>
    <m/>
    <x v="26"/>
    <s v="Arrow $9.75000 (100%)"/>
    <n v="90"/>
    <n v="20"/>
    <m/>
    <m/>
    <m/>
    <x v="0"/>
    <x v="12"/>
    <m/>
    <m/>
    <m/>
    <m/>
    <m/>
    <m/>
    <m/>
    <m/>
    <m/>
  </r>
  <r>
    <s v="ASIC-00492"/>
    <s v="IC-00492"/>
    <s v="N"/>
    <s v="Siewean Lim"/>
    <s v="DIGI CLKBUF LVPECL 2:1 MUXIN 1:4OUT 2GHZ"/>
    <s v="LOGIC"/>
    <s v="AVNET ASIA PTE LTD"/>
    <s v="TEXASINSTR"/>
    <s v="CDCLVP1204RGTR"/>
    <n v="15"/>
    <n v="2500"/>
    <n v="-89885"/>
    <m/>
    <s v="Delivery"/>
    <m/>
    <n v="35289"/>
    <n v="30000"/>
    <n v="0"/>
    <n v="65289"/>
    <n v="65289"/>
    <n v="92385"/>
    <n v="52260"/>
    <n v="45352"/>
    <n v="-109356"/>
    <s v="Cannot cover demand"/>
    <n v="0.52903"/>
    <m/>
    <n v="-0.52903"/>
    <m/>
    <m/>
    <m/>
    <x v="1236"/>
    <s v="Avnet $0.48000 (70%) / Avnet $0.64342 (30%)"/>
    <s v="2500 / 3000"/>
    <s v="12 / 12"/>
    <m/>
    <m/>
    <m/>
    <x v="0"/>
    <x v="12"/>
    <m/>
    <m/>
    <m/>
    <m/>
    <m/>
    <m/>
    <m/>
    <m/>
    <m/>
  </r>
  <r>
    <s v="ASIC-00499"/>
    <s v="IC-00499"/>
    <s v="N"/>
    <s v="Eeling Khuan"/>
    <s v="IC, INTEL ATOM C2558 RANGELEY 4C"/>
    <s v="TIMING IC"/>
    <s v="AVNET INC."/>
    <s v="INTEL"/>
    <s v="FH8065503553200S R3GX"/>
    <n v="14"/>
    <n v="1"/>
    <n v="-801"/>
    <m/>
    <s v="Delivery"/>
    <m/>
    <n v="1408"/>
    <n v="0"/>
    <n v="0"/>
    <n v="1408"/>
    <n v="1408"/>
    <n v="802"/>
    <n v="387"/>
    <n v="362"/>
    <n v="219"/>
    <s v="Can cover demand"/>
    <n v="88.89"/>
    <m/>
    <n v="-88.89"/>
    <m/>
    <m/>
    <m/>
    <x v="1237"/>
    <s v="Avnet $88.89000 (100%)"/>
    <n v="1"/>
    <n v="11"/>
    <s v="Intel"/>
    <m/>
    <m/>
    <x v="0"/>
    <x v="12"/>
    <m/>
    <m/>
    <m/>
    <m/>
    <m/>
    <m/>
    <m/>
    <m/>
    <m/>
  </r>
  <r>
    <s v="ASIC-00509"/>
    <s v="IC-00509"/>
    <s v="N"/>
    <s v="HuiLing Lau"/>
    <s v="MEM PSOC-5 100-TQFP 256K FLASH"/>
    <s v="MICROPROCESSOR"/>
    <s v="ARROW ELECTRONICS ASIA (S) PTE. LTD"/>
    <s v="CYPRSSEMI"/>
    <s v="CY8C5868AXI-LP035"/>
    <n v="18"/>
    <n v="90"/>
    <n v="90"/>
    <m/>
    <s v="Delivery"/>
    <m/>
    <n v="470"/>
    <n v="0"/>
    <n v="0"/>
    <n v="470"/>
    <n v="470"/>
    <n v="0"/>
    <n v="0"/>
    <n v="0"/>
    <n v="470"/>
    <s v="No demand"/>
    <n v="6.25"/>
    <m/>
    <n v="-6.25"/>
    <m/>
    <m/>
    <m/>
    <x v="1114"/>
    <s v="Arrow $4.25000 (100%)"/>
    <n v="90"/>
    <n v="15"/>
    <s v="Cypress"/>
    <m/>
    <m/>
    <x v="0"/>
    <x v="12"/>
    <m/>
    <m/>
    <m/>
    <m/>
    <m/>
    <m/>
    <m/>
    <m/>
    <m/>
  </r>
  <r>
    <s v="ASIC-00510"/>
    <s v="IC-00510"/>
    <s v="N"/>
    <s v="HuiLing Lau"/>
    <s v="MEM PSOC-5 68-QFN 256K FLASH"/>
    <s v="MICROPROCESSOR"/>
    <s v="ARROW ELECTRONICS ASIA (S) PTE. LTD"/>
    <s v="CYPRSSEMI"/>
    <s v="CY8C5868LTI-LP039"/>
    <n v="18"/>
    <n v="260"/>
    <n v="-140"/>
    <m/>
    <s v="Delivery"/>
    <m/>
    <n v="458"/>
    <n v="0"/>
    <n v="260"/>
    <n v="458"/>
    <n v="718"/>
    <n v="400"/>
    <n v="184"/>
    <n v="144"/>
    <n v="-126"/>
    <s v="Cannot cover demand"/>
    <n v="4.05"/>
    <m/>
    <n v="-4.05"/>
    <m/>
    <m/>
    <m/>
    <x v="1238"/>
    <s v="Arrow $4.05000 (100%)"/>
    <n v="260"/>
    <n v="15"/>
    <s v="Cypress"/>
    <m/>
    <m/>
    <x v="0"/>
    <x v="12"/>
    <m/>
    <m/>
    <m/>
    <m/>
    <m/>
    <m/>
    <m/>
    <m/>
    <m/>
  </r>
  <r>
    <s v="ASIC-00515"/>
    <s v="IC-00515"/>
    <s v="N"/>
    <s v="Eeling Khuan"/>
    <s v="IC, CLK GENERATOR, DUAL DIF, SMBUS, VFQF"/>
    <s v="TIMING IC"/>
    <s v="AVNET INC."/>
    <s v="INTDEVTECH"/>
    <s v="9VRS4420DKLFT"/>
    <n v="15"/>
    <n v="2500"/>
    <n v="1698"/>
    <m/>
    <s v="Delivery"/>
    <m/>
    <n v="2181"/>
    <n v="0"/>
    <n v="0"/>
    <n v="2181"/>
    <n v="2181"/>
    <n v="802"/>
    <n v="387"/>
    <n v="362"/>
    <n v="992"/>
    <s v="Can cover demand"/>
    <n v="1.99"/>
    <m/>
    <n v="-1.99"/>
    <m/>
    <m/>
    <m/>
    <x v="450"/>
    <s v="Avnet $1.99000 (100%)"/>
    <n v="2500"/>
    <n v="12"/>
    <s v="IDT"/>
    <m/>
    <m/>
    <x v="0"/>
    <x v="12"/>
    <m/>
    <m/>
    <m/>
    <m/>
    <m/>
    <m/>
    <m/>
    <m/>
    <m/>
  </r>
  <r>
    <s v="ASIC-00516"/>
    <s v="IC-00516"/>
    <s v="N"/>
    <s v="Siewean Lim"/>
    <s v="IC, 8 BIT SWITCH,"/>
    <s v="ANALOG POWER"/>
    <s v="TEXAS INSTRUMENTS MALAYSIA SDN.BHD."/>
    <s v="TEXASINSTR"/>
    <s v="TCA9548APWR"/>
    <n v="7"/>
    <n v="2000"/>
    <n v="109"/>
    <m/>
    <s v="Delivery"/>
    <m/>
    <n v="854"/>
    <n v="2000"/>
    <n v="0"/>
    <n v="2854"/>
    <n v="2854"/>
    <n v="1891"/>
    <n v="1320"/>
    <n v="535"/>
    <n v="-2357"/>
    <s v="Cannot cover demand"/>
    <n v="0.44400000000000001"/>
    <m/>
    <n v="-0.44400000000000001"/>
    <m/>
    <m/>
    <m/>
    <x v="1239"/>
    <s v="TI Direct $0.44400 (100%)"/>
    <n v="2000"/>
    <n v="12"/>
    <m/>
    <m/>
    <m/>
    <x v="0"/>
    <x v="12"/>
    <m/>
    <m/>
    <m/>
    <m/>
    <m/>
    <m/>
    <m/>
    <m/>
    <m/>
  </r>
  <r>
    <s v="ASIC-00521"/>
    <s v="IC-00521"/>
    <s v="N"/>
    <s v="Siewean Lim"/>
    <s v="INTF GIGABIT ETHERNET MAC PHY QFN-48"/>
    <s v="CHIP SET"/>
    <s v="Morrihan Singapore Pte. Ltd."/>
    <s v="BROADCOM"/>
    <s v="BCM57762A1KMLG"/>
    <n v="23"/>
    <n v="1667"/>
    <n v="-62979"/>
    <m/>
    <s v="Delivery"/>
    <m/>
    <n v="23539"/>
    <n v="45916"/>
    <n v="25005"/>
    <n v="69455"/>
    <n v="94460"/>
    <n v="64646"/>
    <n v="30484"/>
    <n v="29152"/>
    <n v="-71591"/>
    <s v="Cannot cover demand"/>
    <n v="1.5464"/>
    <m/>
    <n v="-1.5464"/>
    <m/>
    <m/>
    <m/>
    <x v="1240"/>
    <s v="Morihhan $1.54640 (100%)"/>
    <n v="1083"/>
    <n v="20"/>
    <m/>
    <m/>
    <m/>
    <x v="0"/>
    <x v="12"/>
    <m/>
    <m/>
    <m/>
    <m/>
    <m/>
    <m/>
    <m/>
    <m/>
    <m/>
  </r>
  <r>
    <s v="ASIC-00530"/>
    <s v="IC-00530"/>
    <s v="N"/>
    <s v="Siewean Lim"/>
    <s v="MPRO AMD FT3 APU FAST BGA"/>
    <s v="MICROPROCESSOR"/>
    <s v="AVNET ASIA PTE LTD"/>
    <s v="ADVMICRODE"/>
    <s v="GE420CIAJ44HM"/>
    <n v="19"/>
    <n v="44"/>
    <n v="-15676"/>
    <m/>
    <s v="Delivery"/>
    <m/>
    <n v="5890"/>
    <n v="10032"/>
    <n v="1232"/>
    <n v="15922"/>
    <n v="17154"/>
    <n v="15720"/>
    <n v="885"/>
    <n v="825"/>
    <n v="-10715"/>
    <s v="Cannot cover demand"/>
    <n v="42.67"/>
    <m/>
    <n v="-42.67"/>
    <m/>
    <m/>
    <m/>
    <x v="1241"/>
    <s v="Avnet $42.67000 (100%)"/>
    <n v="44"/>
    <n v="16"/>
    <m/>
    <m/>
    <m/>
    <x v="0"/>
    <x v="12"/>
    <m/>
    <m/>
    <m/>
    <m/>
    <m/>
    <m/>
    <m/>
    <m/>
    <m/>
  </r>
  <r>
    <s v="ASIC-00539"/>
    <s v="IC-00539"/>
    <s v="N"/>
    <s v="Siewean Lim"/>
    <s v="PLOG IC FPGA XC7A200TFFG1156"/>
    <s v="PROG LOGIC"/>
    <s v="AVNET INC."/>
    <s v="XILINX"/>
    <s v="XC7A200T-2FFG1156C"/>
    <n v="13"/>
    <n v="1"/>
    <n v="1"/>
    <m/>
    <s v="Delivery"/>
    <m/>
    <n v="0"/>
    <n v="0"/>
    <n v="0"/>
    <n v="0"/>
    <n v="0"/>
    <n v="0"/>
    <n v="0"/>
    <n v="0"/>
    <n v="0"/>
    <s v="No demand"/>
    <n v="85.08"/>
    <m/>
    <n v="-85.08"/>
    <m/>
    <m/>
    <m/>
    <x v="1242"/>
    <s v="Avnet $85.08000 (100%)"/>
    <n v="1"/>
    <n v="10"/>
    <s v="AMD"/>
    <m/>
    <m/>
    <x v="0"/>
    <x v="12"/>
    <m/>
    <m/>
    <m/>
    <m/>
    <m/>
    <m/>
    <m/>
    <m/>
    <m/>
  </r>
  <r>
    <s v="ASIC-00541"/>
    <s v="IC-00541"/>
    <s v="N"/>
    <s v="Siewean Lim"/>
    <s v="IC CLKBUF 2.5V/3.3V 1:10 OUT 200MHZQFN32"/>
    <s v="TIMING IC"/>
    <s v="AVNET INC."/>
    <s v="INTDEVTECH"/>
    <s v="8L3010ANLGI8"/>
    <n v="15"/>
    <n v="2500"/>
    <n v="-2463"/>
    <m/>
    <s v="Delivery"/>
    <m/>
    <n v="4432"/>
    <n v="0"/>
    <n v="2500"/>
    <n v="4432"/>
    <n v="6932"/>
    <n v="4963"/>
    <n v="3402"/>
    <n v="2491"/>
    <n v="-3933"/>
    <s v="Cannot cover demand"/>
    <n v="1.04"/>
    <m/>
    <n v="-1.04"/>
    <m/>
    <m/>
    <m/>
    <x v="165"/>
    <s v="Avnet $1.04000 (100%)"/>
    <n v="2500"/>
    <n v="12"/>
    <s v="IDT"/>
    <m/>
    <m/>
    <x v="0"/>
    <x v="12"/>
    <m/>
    <m/>
    <m/>
    <m/>
    <m/>
    <m/>
    <m/>
    <m/>
    <m/>
  </r>
  <r>
    <s v="ASIC-00543"/>
    <s v="IC-00543"/>
    <s v="N"/>
    <s v="HuiLing Lau"/>
    <s v="FPGA IC A3P060 FBGA 44 ROHS"/>
    <s v="PROG LOGIC"/>
    <s v="ARROW ELECTRONICS ASIA (S) PTE. LTD"/>
    <s v="MICROSEMI"/>
    <s v="A3P060-FGG144"/>
    <n v="29"/>
    <n v="320"/>
    <n v="-9584"/>
    <m/>
    <s v="Delivery"/>
    <m/>
    <n v="4080"/>
    <n v="5600"/>
    <n v="6400"/>
    <n v="9680"/>
    <n v="16080"/>
    <n v="9904"/>
    <n v="5395"/>
    <n v="5253"/>
    <n v="-11219"/>
    <s v="Cannot cover demand"/>
    <n v="3.95"/>
    <m/>
    <n v="-3.95"/>
    <m/>
    <m/>
    <m/>
    <x v="534"/>
    <s v="Arrow $3.95000 (100%)"/>
    <n v="160"/>
    <n v="12"/>
    <m/>
    <m/>
    <m/>
    <x v="0"/>
    <x v="12"/>
    <m/>
    <m/>
    <m/>
    <m/>
    <m/>
    <m/>
    <m/>
    <m/>
    <m/>
  </r>
  <r>
    <s v="ASIC-00555"/>
    <s v="IC-00555"/>
    <s v="N"/>
    <s v="Eeling Khuan"/>
    <s v="IC, USB TO SMBUS MASTER BRIDGE, HID, SIN"/>
    <s v="TIMING IC"/>
    <s v="ARROW ELECTRONICS ASIA (S) PTE. LTD"/>
    <s v="SILICONLAB"/>
    <s v="CP2112-F03-GMR"/>
    <n v="13"/>
    <n v="1500"/>
    <n v="722"/>
    <m/>
    <s v="Delivery"/>
    <m/>
    <n v="1203"/>
    <n v="0"/>
    <n v="0"/>
    <n v="1203"/>
    <n v="1203"/>
    <n v="778"/>
    <n v="270"/>
    <n v="250"/>
    <n v="155"/>
    <s v="Can cover demand"/>
    <n v="1.1299999999999999"/>
    <m/>
    <n v="-1.1299999999999999"/>
    <m/>
    <m/>
    <m/>
    <x v="1243"/>
    <s v="Arrow $1.13000 (100%)"/>
    <n v="1500"/>
    <n v="10"/>
    <s v="Silicon labs"/>
    <m/>
    <m/>
    <x v="0"/>
    <x v="12"/>
    <m/>
    <m/>
    <m/>
    <m/>
    <m/>
    <m/>
    <m/>
    <m/>
    <m/>
  </r>
  <r>
    <s v="ASIC-00561"/>
    <s v="IC-00561"/>
    <s v="N"/>
    <s v="Eeling Khuan"/>
    <s v="IC, LOGIC,  SCHMITT TRIGGER, BUFFER, OPE"/>
    <s v="LOGIC"/>
    <s v="AVNET INC."/>
    <s v="NEXPERIA"/>
    <s v="74LVC1G07GV,125"/>
    <n v="13"/>
    <n v="6000"/>
    <n v="-12336"/>
    <m/>
    <s v="Delivery"/>
    <m/>
    <n v="13357"/>
    <n v="12000"/>
    <n v="6000"/>
    <n v="25357"/>
    <n v="31357"/>
    <n v="18336"/>
    <n v="12943"/>
    <n v="13788"/>
    <n v="-17922"/>
    <s v="Cannot cover demand"/>
    <n v="2.0959999999999999E-2"/>
    <m/>
    <n v="-2.0959999999999999E-2"/>
    <m/>
    <m/>
    <m/>
    <x v="1244"/>
    <s v="Avnet $0.02096 (100%)"/>
    <n v="3000"/>
    <n v="4"/>
    <s v="Nexperia"/>
    <m/>
    <m/>
    <x v="0"/>
    <x v="12"/>
    <m/>
    <m/>
    <m/>
    <m/>
    <m/>
    <m/>
    <m/>
    <m/>
    <m/>
  </r>
  <r>
    <s v="ASIC-00562"/>
    <s v="IC-00562"/>
    <s v="N"/>
    <s v="Siewean Lim"/>
    <s v="IC, VREG, BUCK, PMBUS, 40A, LQFN-40"/>
    <s v="TIMING IC"/>
    <s v="TEXAS INSTRUMENTS MALAYSIA SDN.BHD."/>
    <s v="TEXASINSTR"/>
    <s v="TPS549D22RVFT"/>
    <n v="13"/>
    <n v="250"/>
    <n v="-2862"/>
    <m/>
    <s v="Delivery"/>
    <m/>
    <n v="2587"/>
    <n v="1500"/>
    <n v="500"/>
    <n v="4087"/>
    <n v="4587"/>
    <n v="3112"/>
    <n v="1080"/>
    <n v="1000"/>
    <n v="-1605"/>
    <s v="Cannot cover demand"/>
    <n v="2.7170000000000001"/>
    <m/>
    <n v="-2.7170000000000001"/>
    <m/>
    <m/>
    <m/>
    <x v="1245"/>
    <s v="TI Direct $2.71700 (100%)"/>
    <n v="250"/>
    <n v="35"/>
    <m/>
    <m/>
    <m/>
    <x v="0"/>
    <x v="12"/>
    <m/>
    <m/>
    <m/>
    <m/>
    <m/>
    <m/>
    <m/>
    <m/>
    <m/>
  </r>
  <r>
    <s v="ASIC-00563"/>
    <s v="IC-00563"/>
    <s v="N"/>
    <s v="HuiLing Lau"/>
    <s v="IC FPGA AGL125V5 VQFP100"/>
    <s v="PROG LOGIC"/>
    <s v="ARROW ELECTRONICS ASIA (S) PTE. LTD"/>
    <s v="MICROSEMI"/>
    <s v="AGL125V5-VQG100"/>
    <n v="13"/>
    <n v="250"/>
    <n v="-35787"/>
    <m/>
    <s v="Delivery"/>
    <m/>
    <n v="12969"/>
    <n v="15300"/>
    <n v="16380"/>
    <n v="28269"/>
    <n v="44649"/>
    <n v="36037"/>
    <n v="9945"/>
    <n v="9207"/>
    <n v="-33013"/>
    <s v="Cannot cover demand"/>
    <n v="4.26"/>
    <m/>
    <n v="-4.26"/>
    <m/>
    <m/>
    <m/>
    <x v="720"/>
    <s v="Arrow $4.26000 (100%)"/>
    <n v="90"/>
    <n v="16"/>
    <s v="C temp part"/>
    <m/>
    <m/>
    <x v="0"/>
    <x v="12"/>
    <m/>
    <m/>
    <m/>
    <m/>
    <m/>
    <m/>
    <m/>
    <m/>
    <m/>
  </r>
  <r>
    <s v="ASIC-00564"/>
    <s v="IC-00564"/>
    <s v="N"/>
    <s v="Joalin Chee"/>
    <s v="IC LTC4370 ORING FET CONTROLLER"/>
    <s v="ANALOG POWER"/>
    <s v="ARROW ELECTRONICS ASIA (S) PTE. LTD"/>
    <s v="ANLOGDEVIC"/>
    <s v="LTC4370CDE#TRPBF"/>
    <n v="49"/>
    <n v="728"/>
    <n v="-4115"/>
    <m/>
    <s v="PO"/>
    <m/>
    <n v="2102"/>
    <n v="3640"/>
    <n v="2912"/>
    <n v="5742"/>
    <n v="8654"/>
    <n v="4843"/>
    <n v="3312"/>
    <n v="2401"/>
    <n v="499"/>
    <s v="Can cover demand"/>
    <n v="2.94"/>
    <m/>
    <n v="-2.94"/>
    <m/>
    <m/>
    <m/>
    <x v="239"/>
    <s v="Arrow $2.94000 (100%)"/>
    <n v="2500"/>
    <n v="8"/>
    <s v="Analog Device"/>
    <m/>
    <m/>
    <x v="0"/>
    <x v="12"/>
    <m/>
    <m/>
    <m/>
    <m/>
    <m/>
    <m/>
    <m/>
    <m/>
    <m/>
  </r>
  <r>
    <s v="ASIC-00565"/>
    <s v="IC-00565"/>
    <s v="N"/>
    <s v="Eeling Khuan"/>
    <s v="IC, VREG, SYNCHRONOUS BUCK, 12A, 3.8V TO"/>
    <s v="TIMING IC"/>
    <s v="AVNET INC."/>
    <s v="RENESASTEC"/>
    <s v="ISL85012FRZ-T"/>
    <n v="19"/>
    <n v="6000"/>
    <n v="3666"/>
    <m/>
    <s v="Delivery"/>
    <m/>
    <n v="3438"/>
    <n v="0"/>
    <n v="0"/>
    <n v="3438"/>
    <n v="3438"/>
    <n v="2334"/>
    <n v="810"/>
    <n v="750"/>
    <n v="294"/>
    <s v="Can cover demand"/>
    <n v="2.25"/>
    <m/>
    <n v="-2.25"/>
    <m/>
    <m/>
    <m/>
    <x v="878"/>
    <s v="Avnet $2.25000 (100%)"/>
    <n v="6000"/>
    <n v="15"/>
    <s v="Intersil"/>
    <m/>
    <m/>
    <x v="0"/>
    <x v="12"/>
    <m/>
    <m/>
    <m/>
    <m/>
    <m/>
    <m/>
    <m/>
    <m/>
    <m/>
  </r>
  <r>
    <s v="ASIC-00574"/>
    <s v="IC-00574"/>
    <s v="N"/>
    <s v="Siewean Lim"/>
    <s v="IC CLKBUF CDCLVP1212 LVPECL 1:12 QFN40"/>
    <s v="TIMING IC"/>
    <s v="TEXAS INSTRUMENTS MALAYSIA SDN.BHD."/>
    <s v="TEXASINSTR"/>
    <s v="CDCLVP1212RHAR"/>
    <n v="7"/>
    <n v="2500"/>
    <n v="1071"/>
    <m/>
    <s v="Delivery"/>
    <m/>
    <n v="2593"/>
    <n v="0"/>
    <n v="0"/>
    <n v="2593"/>
    <n v="2593"/>
    <n v="1429"/>
    <n v="948"/>
    <n v="900"/>
    <n v="216"/>
    <s v="Can cover demand"/>
    <n v="1.5269999999999999"/>
    <m/>
    <n v="-1.5269999999999999"/>
    <m/>
    <m/>
    <m/>
    <x v="1246"/>
    <s v="TI Direct $1.52700 (100%)"/>
    <n v="2500"/>
    <n v="8"/>
    <s v="TI"/>
    <m/>
    <m/>
    <x v="0"/>
    <x v="12"/>
    <m/>
    <m/>
    <m/>
    <m/>
    <m/>
    <m/>
    <m/>
    <m/>
    <m/>
  </r>
  <r>
    <s v="ASIC-00578"/>
    <s v="IC-00578"/>
    <s v="N"/>
    <s v="Joalin Chee"/>
    <s v="IC,FPGA,CYCLONE4 GX,EP4CGX30CF19C8N,FBGA"/>
    <s v="PROG LOGIC"/>
    <s v="ARROW ELECTRONICS ASIA (S) PTE. LTD"/>
    <s v="INTEL"/>
    <s v="EP4CGX30CF19C8N"/>
    <n v="13"/>
    <n v="84"/>
    <n v="-695"/>
    <m/>
    <s v="Delivery"/>
    <m/>
    <n v="708"/>
    <n v="168"/>
    <n v="0"/>
    <n v="876"/>
    <n v="876"/>
    <n v="779"/>
    <n v="507"/>
    <n v="537"/>
    <n v="-578"/>
    <s v="Cannot cover demand"/>
    <n v="10"/>
    <m/>
    <n v="-10"/>
    <m/>
    <m/>
    <m/>
    <x v="1247"/>
    <s v="Arrow $10.00000 (100%)"/>
    <n v="84"/>
    <n v="19"/>
    <s v="EP4CGX30CF19C8N"/>
    <m/>
    <m/>
    <x v="0"/>
    <x v="12"/>
    <m/>
    <m/>
    <m/>
    <m/>
    <m/>
    <m/>
    <m/>
    <m/>
    <m/>
  </r>
  <r>
    <s v="ASIC-00579"/>
    <s v="IC-00579"/>
    <s v="N"/>
    <s v="Eeling Khuan"/>
    <s v="IC,RETIMER,CROSSPOINT,28 GBIT,8X8,BGA256"/>
    <s v="CHIP SET"/>
    <s v="MORRIHAN SINGAPORE PTE LTD"/>
    <s v="BROADCOM"/>
    <s v="AVSP-8812-003"/>
    <n v="25"/>
    <n v="270"/>
    <n v="270"/>
    <m/>
    <s v="Delivery"/>
    <m/>
    <n v="664"/>
    <n v="0"/>
    <n v="0"/>
    <n v="664"/>
    <n v="664"/>
    <n v="0"/>
    <n v="0"/>
    <n v="0"/>
    <n v="664"/>
    <s v="No demand"/>
    <n v="38.659799999999997"/>
    <m/>
    <n v="-38.659799999999997"/>
    <m/>
    <m/>
    <m/>
    <x v="1248"/>
    <s v="Morrihan $38.65980 (100%)"/>
    <n v="270"/>
    <n v="22"/>
    <s v="Avago"/>
    <m/>
    <m/>
    <x v="0"/>
    <x v="12"/>
    <m/>
    <m/>
    <m/>
    <m/>
    <m/>
    <m/>
    <m/>
    <m/>
    <m/>
  </r>
  <r>
    <s v="ASIC-00580"/>
    <s v="IC-00580"/>
    <s v="N"/>
    <s v="Siewean Lim"/>
    <s v="I2C MULTIPLEXER, SINGLE, 8-IN, VQFN-"/>
    <s v="TIMING IC"/>
    <s v="TEXAS INSTRUMENTS MALAYSIA SDN.BHD."/>
    <s v="TEXASINSTR"/>
    <s v="TCA9548ARGER"/>
    <n v="7"/>
    <n v="3000"/>
    <n v="2067"/>
    <m/>
    <s v="Delivery"/>
    <m/>
    <n v="2692"/>
    <n v="0"/>
    <n v="0"/>
    <n v="2692"/>
    <n v="2692"/>
    <n v="933"/>
    <n v="356"/>
    <n v="295"/>
    <n v="1403"/>
    <s v="Can cover demand"/>
    <n v="0.45500000000000002"/>
    <m/>
    <n v="-0.45500000000000002"/>
    <m/>
    <m/>
    <m/>
    <x v="1249"/>
    <s v="TI Direct $0.45500 (100%)"/>
    <n v="3000"/>
    <n v="20"/>
    <m/>
    <m/>
    <m/>
    <x v="0"/>
    <x v="12"/>
    <m/>
    <m/>
    <m/>
    <m/>
    <m/>
    <m/>
    <m/>
    <m/>
    <m/>
  </r>
  <r>
    <s v="ASIC-00585"/>
    <s v="IC-00585"/>
    <s v="N"/>
    <s v="Siewean Lim"/>
    <s v="IC, PCIE MUX, 1:2, 4 CHANNEL, TQFN-42"/>
    <s v="ANALOG POWER"/>
    <s v="TEXAS INSTRUMENTS MALAYSIA SDN.BHD."/>
    <s v="TEXASINSTR"/>
    <s v="HD3SS3412RUAR"/>
    <n v="13"/>
    <n v="3000"/>
    <n v="2017"/>
    <m/>
    <s v="Delivery"/>
    <m/>
    <n v="2866"/>
    <n v="0"/>
    <n v="0"/>
    <n v="2866"/>
    <n v="2866"/>
    <n v="983"/>
    <n v="487"/>
    <n v="387"/>
    <n v="1396"/>
    <s v="Can cover demand"/>
    <n v="0.69"/>
    <m/>
    <n v="-0.69"/>
    <m/>
    <m/>
    <m/>
    <x v="388"/>
    <s v="TI Direct $0.69000 (100%)"/>
    <n v="3000"/>
    <n v="12"/>
    <s v="TI"/>
    <m/>
    <m/>
    <x v="0"/>
    <x v="12"/>
    <m/>
    <m/>
    <m/>
    <m/>
    <m/>
    <m/>
    <m/>
    <m/>
    <m/>
  </r>
  <r>
    <s v="ASIC-00586"/>
    <s v="IC-00586"/>
    <s v="N"/>
    <s v="Siewean Lim"/>
    <s v="AMD FT3 APU STEPPE EAGLE 2.4GHZ 4C"/>
    <s v="MICROPROCESSOR"/>
    <s v="AVNET ASIA PTE LTD"/>
    <s v="ADVMICRODE"/>
    <s v="GE424CIXJ44JB (DC &gt; 4615)"/>
    <n v="19"/>
    <n v="44"/>
    <n v="-27453"/>
    <m/>
    <s v="Delivery"/>
    <m/>
    <n v="13577"/>
    <n v="13772"/>
    <n v="10824"/>
    <n v="27349"/>
    <n v="38173"/>
    <n v="27497"/>
    <n v="12864"/>
    <n v="11870"/>
    <n v="-26784"/>
    <s v="Cannot cover demand"/>
    <n v="54.65"/>
    <m/>
    <n v="-54.65"/>
    <m/>
    <m/>
    <m/>
    <x v="1250"/>
    <s v="Avnet $54.65000 (100%)"/>
    <n v="44"/>
    <n v="16"/>
    <m/>
    <m/>
    <m/>
    <x v="0"/>
    <x v="12"/>
    <m/>
    <m/>
    <m/>
    <m/>
    <m/>
    <m/>
    <m/>
    <m/>
    <m/>
  </r>
  <r>
    <s v="ASIC-00587"/>
    <s v="IC-00587"/>
    <s v="N"/>
    <s v="Eeling Khuan"/>
    <s v="IC,PCIE SWITCH,PEX8609,8-PORT,8-LANE,GEN"/>
    <s v="CHIP SET"/>
    <s v="MORRIHAN SINGAPORE PTE LTD"/>
    <s v="BROADCOM"/>
    <s v="PEX8609-BA50BC G"/>
    <n v="21"/>
    <n v="630"/>
    <n v="550"/>
    <m/>
    <s v="Delivery"/>
    <m/>
    <n v="479"/>
    <n v="0"/>
    <n v="0"/>
    <n v="479"/>
    <n v="479"/>
    <n v="80"/>
    <n v="0"/>
    <n v="0"/>
    <n v="399"/>
    <s v="Can cover demand"/>
    <n v="21.4846"/>
    <m/>
    <n v="-21.4846"/>
    <m/>
    <m/>
    <m/>
    <x v="1251"/>
    <s v="Morihhan $21.48460 (100%)"/>
    <n v="630"/>
    <n v="20"/>
    <s v="Avago"/>
    <m/>
    <m/>
    <x v="0"/>
    <x v="12"/>
    <m/>
    <m/>
    <m/>
    <m/>
    <m/>
    <m/>
    <m/>
    <m/>
    <m/>
  </r>
  <r>
    <s v="ASIC-00615"/>
    <s v="IC-00615"/>
    <s v="N"/>
    <s v="Joalin Chee"/>
    <s v="IC, CPLD, MACH XO2-2000, TQ100"/>
    <s v="PROG LOGIC"/>
    <s v="ARROW ELECTRONICS ASIA (S) PTE. LTD"/>
    <s v="LATTICE"/>
    <s v="LCMXO2-2000HC-4TG100C"/>
    <n v="13"/>
    <n v="90"/>
    <n v="-7188"/>
    <m/>
    <s v="Delivery"/>
    <m/>
    <n v="3336"/>
    <n v="5130"/>
    <n v="2970"/>
    <n v="8466"/>
    <n v="11436"/>
    <n v="7278"/>
    <n v="3804"/>
    <n v="3488"/>
    <n v="-7746"/>
    <s v="Cannot cover demand"/>
    <n v="3.31"/>
    <m/>
    <n v="-3.31"/>
    <m/>
    <m/>
    <m/>
    <x v="1252"/>
    <s v="Arrow $3.31000 (100%)"/>
    <n v="90"/>
    <n v="10"/>
    <s v="Lattice"/>
    <m/>
    <m/>
    <x v="0"/>
    <x v="12"/>
    <m/>
    <m/>
    <m/>
    <m/>
    <m/>
    <m/>
    <m/>
    <m/>
    <m/>
  </r>
  <r>
    <s v="ASIC-00616"/>
    <s v="IC-00616"/>
    <s v="N"/>
    <s v="Eeling Khuan"/>
    <s v="IC, BUFFER, CLOCK FANOUT, 4-OUT, 1-IN, 1"/>
    <s v="TIMING IC"/>
    <s v="AVNET INC."/>
    <s v="INTDEVTECH"/>
    <s v="553SCMGI8"/>
    <n v="15"/>
    <n v="4000"/>
    <n v="3222"/>
    <m/>
    <s v="Delivery"/>
    <m/>
    <n v="3784"/>
    <n v="0"/>
    <n v="0"/>
    <n v="3784"/>
    <n v="3784"/>
    <n v="778"/>
    <n v="270"/>
    <n v="250"/>
    <n v="2736"/>
    <s v="Can cover demand"/>
    <n v="0.64"/>
    <m/>
    <n v="-0.64"/>
    <m/>
    <m/>
    <m/>
    <x v="1253"/>
    <s v="Avnet $0.64000 (100%)"/>
    <n v="4000"/>
    <n v="12"/>
    <s v="IDT"/>
    <m/>
    <m/>
    <x v="0"/>
    <x v="12"/>
    <m/>
    <m/>
    <m/>
    <m/>
    <m/>
    <m/>
    <m/>
    <m/>
    <m/>
  </r>
  <r>
    <s v="ASIC-00625"/>
    <s v="IC-00625"/>
    <s v="N"/>
    <s v="Eeling Khuan"/>
    <s v="IC, DAC, 16-BIT, 1-CH, DFN-10"/>
    <s v="TIMING IC"/>
    <s v="ARROW ELECTRONICS ASIA (S) PTE. LTD"/>
    <s v="ANLOGDEVIC"/>
    <s v="LTC2601IDD-1#TRPBF"/>
    <n v="21"/>
    <n v="2500"/>
    <n v="1672"/>
    <m/>
    <s v="PO"/>
    <m/>
    <n v="2307"/>
    <n v="0"/>
    <n v="0"/>
    <n v="2307"/>
    <n v="2307"/>
    <n v="828"/>
    <n v="270"/>
    <n v="250"/>
    <n v="1209"/>
    <s v="Can cover demand"/>
    <n v="2.96"/>
    <m/>
    <n v="-2.96"/>
    <m/>
    <m/>
    <m/>
    <x v="1254"/>
    <s v="Arrow $2.96000 (100%)"/>
    <n v="2500"/>
    <n v="16"/>
    <s v="ADI"/>
    <m/>
    <m/>
    <x v="0"/>
    <x v="12"/>
    <m/>
    <m/>
    <m/>
    <m/>
    <m/>
    <m/>
    <m/>
    <m/>
    <m/>
  </r>
  <r>
    <s v="ASIC-00626"/>
    <s v="IC-00626"/>
    <s v="N"/>
    <s v="Joalin Chee"/>
    <s v="IC, FPGA, AGL250V5, FGG256, ROHS"/>
    <s v="PROG LOGIC"/>
    <s v="ARROW ELECTRONICS ASIA (S) PTE. LTD"/>
    <s v="MICROSEMI"/>
    <s v="A3P250-FGG256"/>
    <n v="19"/>
    <n v="180"/>
    <n v="-1461"/>
    <m/>
    <s v="Delivery"/>
    <m/>
    <n v="1228"/>
    <n v="720"/>
    <n v="900"/>
    <n v="1948"/>
    <n v="2848"/>
    <n v="1641"/>
    <n v="1170"/>
    <n v="1110"/>
    <n v="-1583"/>
    <s v="Cannot cover demand"/>
    <n v="11.3"/>
    <m/>
    <n v="-11.3"/>
    <m/>
    <m/>
    <m/>
    <x v="1255"/>
    <s v="Arrow $11.30000 (100%)"/>
    <n v="90"/>
    <n v="4"/>
    <m/>
    <m/>
    <m/>
    <x v="0"/>
    <x v="12"/>
    <m/>
    <m/>
    <m/>
    <m/>
    <m/>
    <m/>
    <m/>
    <m/>
    <m/>
  </r>
  <r>
    <s v="ASIC-00634"/>
    <s v="IC-00634"/>
    <s v="N"/>
    <s v="Siewean Lim"/>
    <s v="IC, HOT SWAP, 12A, 2.5V TO 18V, INTEGRAT"/>
    <s v="ANALOG POWER"/>
    <s v="TEXAS INSTRUMENTS MALAYSIA SDN.BHD."/>
    <s v="TEXASINSTR"/>
    <s v="TPS24750RUVR"/>
    <n v="13"/>
    <n v="3000"/>
    <n v="3000"/>
    <m/>
    <s v="Delivery"/>
    <m/>
    <n v="8743"/>
    <n v="0"/>
    <n v="0"/>
    <n v="8743"/>
    <n v="8743"/>
    <n v="0"/>
    <n v="0"/>
    <n v="0"/>
    <n v="8743"/>
    <s v="No demand"/>
    <n v="1.327"/>
    <m/>
    <n v="-1.327"/>
    <m/>
    <m/>
    <m/>
    <x v="1256"/>
    <s v="TI Direct $1.26300 (100%)"/>
    <n v="3000"/>
    <n v="12"/>
    <s v="TI"/>
    <m/>
    <m/>
    <x v="0"/>
    <x v="12"/>
    <m/>
    <m/>
    <m/>
    <m/>
    <m/>
    <m/>
    <m/>
    <m/>
    <m/>
  </r>
  <r>
    <s v="ASIC-00644"/>
    <s v="IC-00644"/>
    <s v="N"/>
    <s v="Siewean Lim"/>
    <s v="IC, VREF, LDO, 1.25V, SOT-23"/>
    <s v="TIMING IC"/>
    <s v="TEXAS INSTRUMENTS MALAYSIA SDN.BHD."/>
    <s v="TEXASINSTR"/>
    <s v="REF3012AIDBZR"/>
    <n v="9"/>
    <n v="3000"/>
    <n v="2222"/>
    <m/>
    <s v="Delivery"/>
    <m/>
    <n v="2685"/>
    <n v="0"/>
    <n v="0"/>
    <n v="2685"/>
    <n v="2685"/>
    <n v="778"/>
    <n v="270"/>
    <n v="250"/>
    <n v="1637"/>
    <s v="Can cover demand"/>
    <n v="0.41099999999999998"/>
    <m/>
    <n v="-0.41099999999999998"/>
    <m/>
    <m/>
    <m/>
    <x v="1257"/>
    <s v="TI Direct $0.41100 (100%)"/>
    <n v="3000"/>
    <n v="16"/>
    <m/>
    <m/>
    <m/>
    <x v="0"/>
    <x v="12"/>
    <m/>
    <m/>
    <m/>
    <m/>
    <m/>
    <m/>
    <m/>
    <m/>
    <m/>
  </r>
  <r>
    <s v="ASIC-00646"/>
    <s v="IC-00646"/>
    <s v="N"/>
    <s v="Siewean Lim"/>
    <s v="AMD FT3 STEPPE EAGLE GX-412TC APU"/>
    <s v="MICROPROCESSOR"/>
    <s v="AVNET ASIA PTE LTD"/>
    <s v="ADVMICRODE"/>
    <s v="GE412TIYJ44JB"/>
    <n v="19"/>
    <n v="44"/>
    <n v="-4799"/>
    <m/>
    <s v="Delivery"/>
    <m/>
    <n v="5397"/>
    <n v="0"/>
    <n v="1672"/>
    <n v="5397"/>
    <n v="7069"/>
    <n v="4843"/>
    <n v="3312"/>
    <n v="2401"/>
    <n v="-2758"/>
    <s v="Cannot cover demand"/>
    <n v="30.12"/>
    <m/>
    <n v="-30.12"/>
    <m/>
    <m/>
    <m/>
    <x v="1258"/>
    <s v="Avnet $30.12000 (100%)"/>
    <n v="9"/>
    <n v="16"/>
    <m/>
    <m/>
    <m/>
    <x v="0"/>
    <x v="12"/>
    <m/>
    <m/>
    <m/>
    <m/>
    <m/>
    <m/>
    <m/>
    <m/>
    <m/>
  </r>
  <r>
    <s v="ASIC-00652"/>
    <s v="IC-00652"/>
    <s v="N"/>
    <s v="Siewean Lim"/>
    <s v="IC,HALF-DUPLEX RS-485 TRANSCEIVER,20MBPS"/>
    <s v="ANALOG SIGNAL CHAIN"/>
    <s v="TEXAS INSTRUMENTS MALAYSIA SDN.BHD."/>
    <s v="TEXASINSTR"/>
    <s v="SN65HVD75DR"/>
    <n v="7"/>
    <n v="2500"/>
    <n v="-501"/>
    <m/>
    <s v="Delivery"/>
    <m/>
    <n v="2644"/>
    <n v="0"/>
    <n v="0"/>
    <n v="2644"/>
    <n v="2644"/>
    <n v="3001"/>
    <n v="1437"/>
    <n v="1270"/>
    <n v="-1794"/>
    <s v="Cannot cover demand"/>
    <n v="0.42399999999999999"/>
    <m/>
    <n v="-0.42399999999999999"/>
    <m/>
    <m/>
    <m/>
    <x v="1259"/>
    <s v="TI Direct $0.42400 (100%)"/>
    <n v="2500"/>
    <n v="12"/>
    <s v="TI"/>
    <m/>
    <m/>
    <x v="0"/>
    <x v="12"/>
    <m/>
    <m/>
    <m/>
    <m/>
    <m/>
    <m/>
    <m/>
    <m/>
    <m/>
  </r>
  <r>
    <s v="ASIC-00654-01"/>
    <s v="IC-00654-01"/>
    <s v="N"/>
    <s v="Joalin Chee"/>
    <s v="IC,FPGA,XILINX,XC7K160T-3FFG676E"/>
    <s v="PROG LOGIC"/>
    <s v="AVNET INC."/>
    <s v="XILINX"/>
    <s v="XC7K160T-3FFG676E"/>
    <n v="13"/>
    <n v="1"/>
    <n v="-26"/>
    <m/>
    <s v="Delivery"/>
    <m/>
    <n v="47"/>
    <n v="0"/>
    <n v="0"/>
    <n v="47"/>
    <n v="47"/>
    <n v="27"/>
    <n v="0"/>
    <n v="0"/>
    <n v="20"/>
    <s v="Can cover demand"/>
    <n v="108.85"/>
    <m/>
    <n v="-108.85"/>
    <m/>
    <m/>
    <m/>
    <x v="1260"/>
    <s v="Avnet $108.85000 (100%)"/>
    <n v="1"/>
    <n v="10"/>
    <s v="AMD"/>
    <m/>
    <m/>
    <x v="0"/>
    <x v="12"/>
    <m/>
    <m/>
    <m/>
    <m/>
    <m/>
    <m/>
    <m/>
    <m/>
    <m/>
  </r>
  <r>
    <s v="ASIC-00666"/>
    <s v="IC-00666"/>
    <s v="N"/>
    <s v="Eeling Khuan"/>
    <s v="IC, CLK MULTIPLIER, 10 CH, PLL, QFN-64"/>
    <s v="TIMING IC"/>
    <s v="ARROW ELECTRONICS ASIA (S) PTE. LTD"/>
    <s v="SILICONLAB"/>
    <s v="SI5345A-D-GMR"/>
    <n v="13"/>
    <n v="1000"/>
    <n v="222"/>
    <m/>
    <s v="Delivery"/>
    <m/>
    <n v="535"/>
    <n v="1000"/>
    <n v="0"/>
    <n v="1535"/>
    <n v="1535"/>
    <n v="778"/>
    <n v="270"/>
    <n v="250"/>
    <n v="-513"/>
    <s v="Cannot cover demand"/>
    <n v="15.18"/>
    <m/>
    <n v="-15.18"/>
    <m/>
    <m/>
    <m/>
    <x v="1261"/>
    <s v="Arrow $15.18000 (100%)"/>
    <n v="1000"/>
    <n v="8"/>
    <s v="Silicon labs"/>
    <m/>
    <m/>
    <x v="0"/>
    <x v="12"/>
    <m/>
    <m/>
    <m/>
    <m/>
    <m/>
    <m/>
    <m/>
    <m/>
    <m/>
  </r>
  <r>
    <s v="ASIC-00667"/>
    <s v="IC-00667"/>
    <s v="N"/>
    <s v="Siewean Lim"/>
    <s v="LINEAR REPEATER, 28GPS, 8 CHANNEL"/>
    <s v="ANALOG SIGNAL CHAIN"/>
    <s v="TEXAS INSTRUMENTS MALAYSIA SDN.BHD."/>
    <s v="TEXASINSTR"/>
    <s v="DS280BR810ZBFR"/>
    <n v="7"/>
    <n v="1000"/>
    <n v="1000"/>
    <m/>
    <s v="Delivery"/>
    <m/>
    <n v="1284"/>
    <n v="0"/>
    <n v="0"/>
    <n v="1284"/>
    <n v="1284"/>
    <n v="0"/>
    <n v="0"/>
    <n v="0"/>
    <n v="1284"/>
    <s v="No demand"/>
    <n v="9.3840000000000003"/>
    <m/>
    <n v="-9.3840000000000003"/>
    <m/>
    <m/>
    <m/>
    <x v="1262"/>
    <s v="TI Direct $9.38400 (100%)"/>
    <n v="1000"/>
    <n v="16"/>
    <s v="TI"/>
    <m/>
    <m/>
    <x v="0"/>
    <x v="12"/>
    <m/>
    <m/>
    <m/>
    <m/>
    <m/>
    <m/>
    <m/>
    <m/>
    <m/>
  </r>
  <r>
    <s v="ASIC-00668"/>
    <s v="IC-00668"/>
    <s v="N"/>
    <s v="Joalin Chee"/>
    <s v="IC, FPGA, CYCLONE4E, EP4CE6F17C8N, FBGA2"/>
    <s v="PROG LOGIC"/>
    <s v="ARROW ELECTRONICS ASIA (S) PTE. LTD"/>
    <s v="INTEL"/>
    <s v="EP4CE6F17C8N"/>
    <n v="13"/>
    <n v="90"/>
    <n v="-4753"/>
    <m/>
    <s v="Delivery"/>
    <m/>
    <n v="2887"/>
    <n v="1985"/>
    <n v="2790"/>
    <n v="4872"/>
    <n v="7662"/>
    <n v="4843"/>
    <n v="3312"/>
    <n v="2401"/>
    <n v="-5268"/>
    <s v="Cannot cover demand"/>
    <n v="4.0999999999999996"/>
    <m/>
    <n v="-4.0999999999999996"/>
    <m/>
    <m/>
    <m/>
    <x v="1263"/>
    <s v="Arrow $4.10000 (100%)"/>
    <n v="90"/>
    <n v="12"/>
    <s v="Intel"/>
    <m/>
    <m/>
    <x v="0"/>
    <x v="12"/>
    <m/>
    <m/>
    <m/>
    <m/>
    <m/>
    <m/>
    <m/>
    <m/>
    <m/>
  </r>
  <r>
    <s v="ASIC-00672"/>
    <s v="IC-00672"/>
    <s v="N"/>
    <s v="Siewean Lim"/>
    <s v="IC, CONFIGURABLE MULTI-FUNC GATE, SINGLE"/>
    <s v="TIMING IC"/>
    <s v="TEXAS INSTRUMENTS MALAYSIA SDN.BHD."/>
    <s v="TEXASINSTR"/>
    <s v="SN74AUP1G58DBVR"/>
    <n v="7"/>
    <n v="3000"/>
    <n v="-112"/>
    <m/>
    <s v="Delivery"/>
    <m/>
    <n v="4773"/>
    <n v="0"/>
    <n v="0"/>
    <n v="4773"/>
    <n v="4773"/>
    <n v="3112"/>
    <n v="1080"/>
    <n v="1000"/>
    <n v="581"/>
    <s v="Can cover demand"/>
    <n v="8.1000000000000003E-2"/>
    <m/>
    <n v="-8.1000000000000003E-2"/>
    <m/>
    <m/>
    <m/>
    <x v="1264"/>
    <s v="TI Direct $0.08100 (100%)"/>
    <n v="3000"/>
    <n v="6"/>
    <m/>
    <m/>
    <m/>
    <x v="0"/>
    <x v="12"/>
    <m/>
    <m/>
    <m/>
    <m/>
    <m/>
    <m/>
    <m/>
    <m/>
    <m/>
  </r>
  <r>
    <s v="ASIC-00676"/>
    <s v="IC-00676"/>
    <s v="N"/>
    <s v="Siewean Lim"/>
    <s v="IC, MULTIPLEXER, 2:1 DATA SEL, SINGLE, V"/>
    <s v="TIMING IC"/>
    <s v="TEXAS INSTRUMENTS MALAYSIA SDN.BHD."/>
    <s v="TEXASINSTR"/>
    <s v="SN74LVC2G157DCUR"/>
    <n v="7"/>
    <n v="3000"/>
    <n v="666"/>
    <m/>
    <s v="Delivery"/>
    <m/>
    <n v="2097"/>
    <n v="3000"/>
    <n v="0"/>
    <n v="5097"/>
    <n v="5097"/>
    <n v="2334"/>
    <n v="810"/>
    <n v="750"/>
    <n v="-1047"/>
    <s v="Cannot cover demand"/>
    <n v="0.121"/>
    <m/>
    <n v="-0.121"/>
    <m/>
    <m/>
    <m/>
    <x v="1265"/>
    <s v="TI Direct $0.12100 (100%)"/>
    <n v="3000"/>
    <m/>
    <s v="TI"/>
    <m/>
    <m/>
    <x v="0"/>
    <x v="12"/>
    <m/>
    <m/>
    <m/>
    <m/>
    <m/>
    <m/>
    <m/>
    <m/>
    <m/>
  </r>
  <r>
    <s v="ASIC-00680"/>
    <s v="IC-00680"/>
    <s v="N"/>
    <s v="Eeling Khuan"/>
    <s v="IC, BUFFER, CLOCK, 2:1, LVCMOS, 200MHZ,"/>
    <s v="TIMING IC"/>
    <s v="ARROW ELECTRONICS ASIA (S) PTE. LTD"/>
    <s v="SILICONLAB"/>
    <s v="SI53361-B-GMR"/>
    <n v="13"/>
    <n v="1000"/>
    <n v="222"/>
    <m/>
    <s v="Delivery"/>
    <m/>
    <n v="1699"/>
    <n v="0"/>
    <n v="0"/>
    <n v="1699"/>
    <n v="1699"/>
    <n v="778"/>
    <n v="270"/>
    <n v="250"/>
    <n v="651"/>
    <s v="Can cover demand"/>
    <n v="0.91"/>
    <m/>
    <n v="-0.91"/>
    <m/>
    <m/>
    <m/>
    <x v="882"/>
    <s v="Arrow $0.91000 (100%)"/>
    <n v="1000"/>
    <n v="8"/>
    <s v="Silicon labs"/>
    <m/>
    <m/>
    <x v="0"/>
    <x v="12"/>
    <m/>
    <m/>
    <m/>
    <m/>
    <m/>
    <m/>
    <m/>
    <m/>
    <m/>
  </r>
  <r>
    <s v="ASIC-00681"/>
    <s v="IC-00681"/>
    <s v="N"/>
    <s v="Eeling Khuan"/>
    <s v="IC, VREG, LDO, ADJ, 2A, LFCSP-16"/>
    <s v="TIMING IC"/>
    <s v="ARROW ELECTRONICS ASIA (S) PTE. LTD"/>
    <s v="ANLOGDEVIC"/>
    <s v="ADP1741ACPZ-R7"/>
    <n v="21"/>
    <n v="1500"/>
    <n v="-2438"/>
    <m/>
    <s v="PO"/>
    <m/>
    <n v="4987"/>
    <n v="0"/>
    <n v="3000"/>
    <n v="4987"/>
    <n v="7987"/>
    <n v="3938"/>
    <n v="1584"/>
    <n v="1474"/>
    <n v="2465"/>
    <s v="Can cover demand"/>
    <n v="1.22"/>
    <m/>
    <n v="-1.22"/>
    <m/>
    <m/>
    <m/>
    <x v="1266"/>
    <s v="Arrow $1.19000 (100%)"/>
    <n v="1500"/>
    <n v="8"/>
    <s v="ADI"/>
    <m/>
    <m/>
    <x v="0"/>
    <x v="12"/>
    <m/>
    <m/>
    <m/>
    <m/>
    <m/>
    <m/>
    <m/>
    <m/>
    <m/>
  </r>
  <r>
    <s v="ASIC-00683"/>
    <s v="IC-00683"/>
    <s v="N"/>
    <s v="Siewean Lim"/>
    <s v="IC,DC-DC,3A,1%,TPS54320,QFN14"/>
    <s v="ANALOG POWER"/>
    <s v="TEXAS INSTRUMENTS MALAYSIA SDN.BHD."/>
    <s v="TEXASINSTR"/>
    <s v="TPS54320RHLR"/>
    <n v="7"/>
    <n v="3000"/>
    <n v="-46097"/>
    <m/>
    <s v="Delivery"/>
    <m/>
    <n v="46878"/>
    <n v="6000"/>
    <n v="21000"/>
    <n v="52878"/>
    <n v="73878"/>
    <n v="49097"/>
    <n v="21047"/>
    <n v="22259"/>
    <n v="-23266"/>
    <s v="Cannot cover demand"/>
    <n v="0.28999999999999998"/>
    <m/>
    <n v="-0.28999999999999998"/>
    <m/>
    <m/>
    <m/>
    <x v="1267"/>
    <s v="TI Direct $0.29000 (100%)"/>
    <n v="3000"/>
    <m/>
    <s v="TI"/>
    <m/>
    <m/>
    <x v="0"/>
    <x v="12"/>
    <m/>
    <m/>
    <m/>
    <m/>
    <m/>
    <m/>
    <m/>
    <m/>
    <m/>
  </r>
  <r>
    <s v="ASIC-00690"/>
    <s v="IC-00690"/>
    <s v="N"/>
    <s v="Siewean Lim"/>
    <s v="IC, VREG, LDO, 1.8V, 0.15A, SOT-5"/>
    <s v="TIMING IC"/>
    <s v="TEXAS INSTRUMENTS MALAYSIA SDN.BHD."/>
    <s v="TEXASINSTR"/>
    <s v="TPS78318DDCR"/>
    <n v="13"/>
    <n v="3000"/>
    <n v="2222"/>
    <m/>
    <s v="Delivery"/>
    <m/>
    <n v="2652"/>
    <n v="0"/>
    <n v="0"/>
    <n v="2652"/>
    <n v="2652"/>
    <n v="778"/>
    <n v="270"/>
    <n v="250"/>
    <n v="1604"/>
    <s v="Can cover demand"/>
    <n v="0.23100000000000001"/>
    <m/>
    <n v="-0.23100000000000001"/>
    <m/>
    <m/>
    <m/>
    <x v="1268"/>
    <s v="TI Direct $0.23100 (100%)"/>
    <n v="3000"/>
    <n v="12"/>
    <s v="TI"/>
    <m/>
    <m/>
    <x v="0"/>
    <x v="12"/>
    <m/>
    <m/>
    <m/>
    <m/>
    <m/>
    <m/>
    <m/>
    <m/>
    <m/>
  </r>
  <r>
    <s v="ASIC-00691"/>
    <s v="IC-00691"/>
    <s v="N"/>
    <s v="Siewean Lim"/>
    <s v="IC, CURRENT MONITOR, 1%, SOT-23"/>
    <s v="TIMING IC"/>
    <s v="TEXAS INSTRUMENTS MALAYSIA SDN.BHD."/>
    <s v="TEXASINSTR"/>
    <s v="INA219AIDCNR"/>
    <n v="17"/>
    <n v="3000"/>
    <n v="2222"/>
    <m/>
    <s v="Delivery"/>
    <m/>
    <n v="2681"/>
    <n v="0"/>
    <n v="0"/>
    <n v="2681"/>
    <n v="2681"/>
    <n v="778"/>
    <n v="270"/>
    <n v="250"/>
    <n v="1633"/>
    <s v="Can cover demand"/>
    <n v="0.70399999999999996"/>
    <m/>
    <n v="-0.70399999999999996"/>
    <m/>
    <m/>
    <m/>
    <x v="1269"/>
    <s v="TI $0.70400 (100%)"/>
    <n v="3000"/>
    <n v="16"/>
    <s v="TI"/>
    <m/>
    <m/>
    <x v="0"/>
    <x v="12"/>
    <m/>
    <m/>
    <m/>
    <m/>
    <m/>
    <m/>
    <m/>
    <m/>
    <m/>
  </r>
  <r>
    <s v="ASIC-00693"/>
    <s v="IC-00693"/>
    <s v="N"/>
    <s v="Eeling Khuan"/>
    <s v="IC, GIGABIT ETHERNET PHY FBGA169"/>
    <s v="CHIP SET"/>
    <s v="MORRIHAN SINGAPORE PTE LTD"/>
    <s v="BROADCOM"/>
    <s v="BCM5718B0KFBG"/>
    <n v="23"/>
    <n v="497"/>
    <n v="125"/>
    <m/>
    <s v="Delivery"/>
    <m/>
    <n v="1156"/>
    <n v="0"/>
    <n v="0"/>
    <n v="1156"/>
    <n v="1156"/>
    <n v="372"/>
    <n v="134"/>
    <n v="69"/>
    <n v="650"/>
    <s v="Can cover demand"/>
    <n v="5.15"/>
    <m/>
    <n v="-5.15"/>
    <m/>
    <m/>
    <m/>
    <x v="1270"/>
    <s v="Morihhan $5.19590 (100%)"/>
    <n v="228"/>
    <n v="20"/>
    <s v="Avago"/>
    <m/>
    <m/>
    <x v="0"/>
    <x v="12"/>
    <m/>
    <m/>
    <m/>
    <m/>
    <m/>
    <m/>
    <m/>
    <m/>
    <m/>
  </r>
  <r>
    <s v="ASIC-00695"/>
    <s v="IC-00695"/>
    <s v="N"/>
    <s v="Eeling Khuan"/>
    <s v="IC, EDC/CDR, BIDIR, QUAD"/>
    <s v="TIMING IC"/>
    <s v="INPHI INTERNATIONAL PTE. LTD."/>
    <s v="INPHICORP"/>
    <s v="WPCS4317C.B0-900214"/>
    <n v="15"/>
    <n v="25"/>
    <n v="-11219"/>
    <m/>
    <s v="Delivery"/>
    <m/>
    <n v="7679"/>
    <n v="6700"/>
    <n v="2525"/>
    <n v="14379"/>
    <n v="16904"/>
    <n v="11244"/>
    <n v="5580"/>
    <n v="4788"/>
    <n v="-9145"/>
    <s v="Cannot cover demand"/>
    <n v="36.5"/>
    <m/>
    <n v="-36.5"/>
    <m/>
    <m/>
    <m/>
    <x v="1271"/>
    <s v="Inphi $36.50000 (100%)"/>
    <n v="25"/>
    <n v="14"/>
    <s v="Inphi"/>
    <m/>
    <m/>
    <x v="0"/>
    <x v="12"/>
    <m/>
    <m/>
    <m/>
    <m/>
    <m/>
    <m/>
    <m/>
    <m/>
    <m/>
  </r>
  <r>
    <s v="ASIC-00697"/>
    <s v="IC-00697"/>
    <s v="N"/>
    <s v="Siewean Lim"/>
    <s v="IC, CLKBUF, LVDS, 2:1 MUX IN, 1:4 OUT, 2"/>
    <s v="TIMING IC"/>
    <s v="TEXAS INSTRUMENTS MALAYSIA SDN.BHD."/>
    <s v="TEXASINSTR"/>
    <s v="CDCLVD1204RGTR"/>
    <n v="7"/>
    <n v="3000"/>
    <n v="2384"/>
    <m/>
    <s v="Delivery"/>
    <m/>
    <n v="1696"/>
    <n v="0"/>
    <n v="0"/>
    <n v="1696"/>
    <n v="1696"/>
    <n v="616"/>
    <n v="130"/>
    <n v="90"/>
    <n v="950"/>
    <s v="Can cover demand"/>
    <n v="0.78200000000000003"/>
    <m/>
    <n v="-0.78200000000000003"/>
    <m/>
    <m/>
    <m/>
    <x v="1272"/>
    <s v="TI Direct $0.78200 (100%)"/>
    <n v="3000"/>
    <n v="12"/>
    <s v="TI"/>
    <m/>
    <m/>
    <x v="0"/>
    <x v="12"/>
    <m/>
    <m/>
    <m/>
    <m/>
    <m/>
    <m/>
    <m/>
    <m/>
    <m/>
  </r>
  <r>
    <s v="ASIC-00705"/>
    <s v="IC-00705"/>
    <s v="N"/>
    <s v="Eeling Khuan"/>
    <s v="IC, ULTRA-LOW JITT CLOCK, 2 OUTPUTS, 2.7"/>
    <s v="TIMING IC"/>
    <s v="ARROW ELECTRONICS ASIA (S) PTE. LTD"/>
    <s v="SILICONLAB"/>
    <s v="SI5342H-C05537-GM"/>
    <n v="13"/>
    <n v="260"/>
    <n v="260"/>
    <m/>
    <s v="Delivery"/>
    <m/>
    <n v="719"/>
    <n v="0"/>
    <n v="0"/>
    <n v="719"/>
    <n v="719"/>
    <n v="0"/>
    <n v="0"/>
    <n v="0"/>
    <n v="719"/>
    <s v="No demand"/>
    <n v="20"/>
    <m/>
    <n v="-20"/>
    <m/>
    <m/>
    <m/>
    <x v="1273"/>
    <s v="Arrow $20.00000 (100%)"/>
    <n v="260"/>
    <n v="8"/>
    <m/>
    <m/>
    <m/>
    <x v="0"/>
    <x v="12"/>
    <m/>
    <m/>
    <m/>
    <m/>
    <m/>
    <m/>
    <m/>
    <m/>
    <m/>
  </r>
  <r>
    <s v="ASIC-00706"/>
    <s v="IC-00706"/>
    <s v="N"/>
    <s v="Eeling Khuan"/>
    <s v="IC, 16-BIT RAIL-TO-RAIL DAC, 2.5-5.5V, D"/>
    <s v="ANALOG SIGNAL CHAIN"/>
    <s v="ARROW ELECTRONICS ASIA (S) PTE. LTD"/>
    <s v="ANLOGDEVIC"/>
    <s v="LTC2601IDD#TRPBF"/>
    <n v="17"/>
    <n v="2500"/>
    <n v="2500"/>
    <m/>
    <s v="PO"/>
    <m/>
    <n v="1413"/>
    <n v="0"/>
    <n v="0"/>
    <n v="1413"/>
    <n v="1413"/>
    <n v="0"/>
    <n v="0"/>
    <n v="0"/>
    <n v="1413"/>
    <s v="No demand"/>
    <n v="2.85"/>
    <m/>
    <n v="-2.85"/>
    <m/>
    <m/>
    <m/>
    <x v="212"/>
    <s v="Arrow $2.85000 (100%)"/>
    <n v="2500"/>
    <n v="16"/>
    <s v="Analog Device"/>
    <m/>
    <m/>
    <x v="0"/>
    <x v="12"/>
    <m/>
    <m/>
    <m/>
    <m/>
    <m/>
    <m/>
    <m/>
    <m/>
    <m/>
  </r>
  <r>
    <s v="ASIC-00709"/>
    <s v="IC-00709"/>
    <s v="N"/>
    <s v="Khailih Fang"/>
    <s v="IC, 40A DrMOS, 2MHz, 6x6 QFN"/>
    <s v="ANALOG POWER"/>
    <s v="AVNET INC."/>
    <s v="INTERSIL"/>
    <s v="ISL99140IRZ-T"/>
    <n v="20"/>
    <n v="3000"/>
    <n v="3000"/>
    <m/>
    <s v="Delivery"/>
    <m/>
    <n v="0"/>
    <n v="0"/>
    <n v="0"/>
    <n v="0"/>
    <n v="0"/>
    <n v="0"/>
    <n v="0"/>
    <n v="0"/>
    <n v="0"/>
    <s v="No demand"/>
    <n v="0.91"/>
    <m/>
    <n v="-0.91"/>
    <m/>
    <m/>
    <m/>
    <x v="882"/>
    <s v="Avnet $0.91000 (100%)"/>
    <n v="3000"/>
    <n v="17"/>
    <s v="Renesas"/>
    <m/>
    <m/>
    <x v="0"/>
    <x v="12"/>
    <m/>
    <m/>
    <m/>
    <m/>
    <m/>
    <m/>
    <m/>
    <m/>
    <m/>
  </r>
  <r>
    <s v="ASIC-00710"/>
    <s v="IC-00710"/>
    <s v="N"/>
    <s v="Siewean Lim"/>
    <s v="IC, BUFFER, SCHMITT-TRIG, SINGLE, SOT-23"/>
    <s v="TIMING IC"/>
    <s v="TEXAS INSTRUMENTS MALAYSIA SDN.BHD."/>
    <s v="TEXASINSTR"/>
    <s v="SN74LVC1G17DCKR"/>
    <n v="7"/>
    <n v="3000"/>
    <n v="-8180"/>
    <m/>
    <s v="Delivery"/>
    <m/>
    <n v="13585"/>
    <n v="0"/>
    <n v="3000"/>
    <n v="13585"/>
    <n v="16585"/>
    <n v="11180"/>
    <n v="5184"/>
    <n v="4844"/>
    <n v="-2779"/>
    <s v="Cannot cover demand"/>
    <n v="3.6999999999999998E-2"/>
    <m/>
    <n v="-3.6999999999999998E-2"/>
    <m/>
    <m/>
    <m/>
    <x v="637"/>
    <s v="TI Direct $0.03700 (100%)"/>
    <n v="3000"/>
    <n v="12"/>
    <m/>
    <m/>
    <m/>
    <x v="0"/>
    <x v="12"/>
    <m/>
    <m/>
    <m/>
    <m/>
    <m/>
    <m/>
    <m/>
    <m/>
    <m/>
  </r>
  <r>
    <s v="ASIC-00711"/>
    <s v="IC-00711"/>
    <s v="N"/>
    <s v="Eeling Khuan"/>
    <s v="PWR,10A, 4.5-16V IN, 0.6-3.3VOUT, UMODUL"/>
    <s v="ANALOG POWER"/>
    <s v="ARROW ELECTRONICS ASIA (S) PTE. LTD"/>
    <s v="ANLOGDEVIC"/>
    <s v="LTM4649IY#PBF"/>
    <n v="17"/>
    <n v="170"/>
    <n v="170"/>
    <m/>
    <s v="PO"/>
    <m/>
    <n v="20"/>
    <n v="0"/>
    <n v="0"/>
    <n v="20"/>
    <n v="20"/>
    <n v="0"/>
    <n v="0"/>
    <n v="0"/>
    <n v="20"/>
    <s v="No demand"/>
    <n v="14.03"/>
    <m/>
    <n v="-14.03"/>
    <m/>
    <m/>
    <m/>
    <x v="1274"/>
    <s v="Arrow $14.03000 (100%)"/>
    <n v="170"/>
    <n v="12"/>
    <s v="Analog Device"/>
    <m/>
    <m/>
    <x v="0"/>
    <x v="12"/>
    <m/>
    <m/>
    <m/>
    <m/>
    <m/>
    <m/>
    <m/>
    <m/>
    <m/>
  </r>
  <r>
    <s v="ASIC-00714"/>
    <s v="IC-00714"/>
    <s v="N"/>
    <s v="Siewean Lim"/>
    <s v="IC, I2C LEVEL TRANSLATOR, BI-DIR, SSOP-8"/>
    <s v="TIMING IC"/>
    <s v="TEXAS INSTRUMENTS MALAYSIA SDN.BHD."/>
    <s v="TEXASINSTR"/>
    <s v="PCA9306DCTR"/>
    <n v="9"/>
    <n v="3000"/>
    <n v="-2446"/>
    <m/>
    <s v="Delivery"/>
    <m/>
    <n v="3910"/>
    <n v="3000"/>
    <n v="3000"/>
    <n v="6910"/>
    <n v="9910"/>
    <n v="5446"/>
    <n v="1890"/>
    <n v="1750"/>
    <n v="-3426"/>
    <s v="Cannot cover demand"/>
    <n v="0.17399999999999999"/>
    <m/>
    <n v="-0.17399999999999999"/>
    <m/>
    <m/>
    <m/>
    <x v="1275"/>
    <s v="TI Direct $0.17400 (100%)"/>
    <n v="3000"/>
    <n v="35"/>
    <m/>
    <m/>
    <m/>
    <x v="0"/>
    <x v="12"/>
    <m/>
    <m/>
    <m/>
    <m/>
    <m/>
    <m/>
    <m/>
    <m/>
    <m/>
  </r>
  <r>
    <s v="ASIC-00719"/>
    <s v="IC-00719"/>
    <s v="N"/>
    <s v="Eeling Khuan"/>
    <s v="IC, VREF, 1.25V, 10 PPM/DEG C DRIFT, +/-"/>
    <s v="ANALOG POWER"/>
    <s v="ARROW ELECTRONICS ASIA (S) PTE. LTD"/>
    <s v="ANLOGDEVIC"/>
    <s v="LT6654AHS6-1.25#TRPBF"/>
    <n v="17"/>
    <n v="2500"/>
    <n v="2500"/>
    <m/>
    <s v="PO"/>
    <m/>
    <n v="2337"/>
    <n v="0"/>
    <n v="0"/>
    <n v="2337"/>
    <n v="2337"/>
    <n v="0"/>
    <n v="0"/>
    <n v="0"/>
    <n v="2337"/>
    <s v="No demand"/>
    <n v="2.66"/>
    <m/>
    <n v="-2.66"/>
    <m/>
    <m/>
    <m/>
    <x v="1109"/>
    <s v="Arrow $2.64000 (100%)"/>
    <n v="2500"/>
    <n v="8"/>
    <s v="Analog Device"/>
    <m/>
    <m/>
    <x v="0"/>
    <x v="12"/>
    <m/>
    <m/>
    <m/>
    <m/>
    <m/>
    <m/>
    <m/>
    <m/>
    <m/>
  </r>
  <r>
    <s v="ASIC-00728"/>
    <s v="IC-00728"/>
    <s v="N"/>
    <s v="Joalin Chee"/>
    <s v="IC, SECURITY MICRO,ARISTA BOOT LOADER"/>
    <s v="TIMING IC"/>
    <s v="AVNET ASIA PTE LTD"/>
    <s v="RENESASTEC"/>
    <s v="R5H30313XB07NB01"/>
    <n v="17"/>
    <n v="4000"/>
    <n v="-29958"/>
    <m/>
    <s v="Delivery"/>
    <m/>
    <n v="170964"/>
    <n v="0"/>
    <n v="0"/>
    <n v="170964"/>
    <n v="170964"/>
    <n v="33958"/>
    <n v="17073"/>
    <n v="16020"/>
    <n v="119933"/>
    <s v="Can cover demand"/>
    <n v="2.2599999999999998"/>
    <m/>
    <n v="-2.2599999999999998"/>
    <m/>
    <m/>
    <m/>
    <x v="549"/>
    <s v="Avnet $2.26000 (100%)"/>
    <n v="4000"/>
    <n v="26"/>
    <s v="Rensesas"/>
    <m/>
    <m/>
    <x v="0"/>
    <x v="12"/>
    <m/>
    <m/>
    <m/>
    <m/>
    <m/>
    <m/>
    <m/>
    <m/>
    <m/>
  </r>
  <r>
    <s v="ASIC-00729"/>
    <s v="IC-00729"/>
    <s v="N"/>
    <s v="Eeling Khuan"/>
    <s v="IC,PHY,OCTAL,1G,88E1680"/>
    <s v="CHIP SET"/>
    <s v="MARVELL ASIA PTE LTD"/>
    <s v="MARVELL"/>
    <s v="88E1680-A2-LKJ2C000"/>
    <n v="17"/>
    <n v="720"/>
    <n v="-7782"/>
    <m/>
    <s v="Delivery"/>
    <m/>
    <n v="4679"/>
    <n v="3600"/>
    <n v="2880"/>
    <n v="8279"/>
    <n v="11159"/>
    <n v="8502"/>
    <n v="4554"/>
    <n v="4704"/>
    <n v="-8377"/>
    <s v="Cannot cover demand"/>
    <n v="2.96"/>
    <m/>
    <n v="-2.96"/>
    <m/>
    <m/>
    <m/>
    <x v="1254"/>
    <s v="Marvell $2.96000 (100%)"/>
    <n v="720"/>
    <n v="16"/>
    <m/>
    <m/>
    <m/>
    <x v="0"/>
    <x v="12"/>
    <m/>
    <m/>
    <m/>
    <m/>
    <m/>
    <m/>
    <m/>
    <m/>
    <m/>
  </r>
  <r>
    <s v="ASIC-00739"/>
    <s v="IC-00739"/>
    <s v="N"/>
    <s v="Eeling Khuan"/>
    <s v="IC, PHY, QUAD 10GBASE-T/10GBASE-R MV 88X"/>
    <s v="CHIP SET"/>
    <s v="MARVELL ASIA PTE LTD"/>
    <s v="MARVELL"/>
    <s v="88X3240-A1-BSN4C000"/>
    <n v="17"/>
    <n v="600"/>
    <n v="312"/>
    <m/>
    <s v="Delivery"/>
    <m/>
    <n v="559"/>
    <n v="10"/>
    <n v="0"/>
    <n v="569"/>
    <n v="569"/>
    <n v="288"/>
    <n v="0"/>
    <n v="0"/>
    <n v="271"/>
    <s v="Can cover demand"/>
    <n v="18.54"/>
    <m/>
    <n v="-18.54"/>
    <m/>
    <m/>
    <m/>
    <x v="1276"/>
    <s v="Marvell $18.54000 (100%)"/>
    <n v="600"/>
    <n v="16"/>
    <s v="Marvell"/>
    <m/>
    <m/>
    <x v="0"/>
    <x v="12"/>
    <m/>
    <m/>
    <m/>
    <m/>
    <m/>
    <m/>
    <m/>
    <m/>
    <m/>
  </r>
  <r>
    <s v="ASIC-00748"/>
    <s v="IC-00748"/>
    <s v="N"/>
    <s v="Eeling Khuan"/>
    <s v="IC, BUCK REG, SYNC ADJ, 35A, 24QFN"/>
    <s v="ANALOG POWER"/>
    <s v="AVNET INC."/>
    <s v="INFINEON"/>
    <s v="IR3846MTRPBF"/>
    <n v="21"/>
    <n v="4000"/>
    <n v="-46321"/>
    <m/>
    <s v="Delivery"/>
    <m/>
    <n v="120081"/>
    <n v="0"/>
    <n v="0"/>
    <n v="120081"/>
    <n v="120081"/>
    <n v="50321"/>
    <n v="38916"/>
    <n v="14776"/>
    <n v="30844"/>
    <s v="Can cover demand"/>
    <n v="2.08"/>
    <m/>
    <n v="-2.08"/>
    <m/>
    <m/>
    <m/>
    <x v="154"/>
    <s v="Avnet $2.08000 (100%)"/>
    <n v="4000"/>
    <n v="26"/>
    <m/>
    <m/>
    <m/>
    <x v="0"/>
    <x v="12"/>
    <m/>
    <m/>
    <m/>
    <m/>
    <m/>
    <m/>
    <m/>
    <m/>
    <m/>
  </r>
  <r>
    <s v="ASIC-00757"/>
    <s v="IC-00757"/>
    <s v="N"/>
    <s v="Siewean Lim"/>
    <s v="IC,74AVCH4T245,4-BIT DUAL-SUPPLY TRANSCE"/>
    <s v="LOGIC"/>
    <s v="TEXAS INSTRUMENTS MALAYSIA SDN.BHD."/>
    <s v="TEXASINSTR"/>
    <s v="SN74AXCH4T245RSVR"/>
    <n v="10"/>
    <n v="4000"/>
    <n v="-19580"/>
    <m/>
    <s v="Delivery"/>
    <m/>
    <n v="50179"/>
    <n v="0"/>
    <n v="0"/>
    <n v="50179"/>
    <n v="50179"/>
    <n v="23580"/>
    <n v="16874"/>
    <n v="12025"/>
    <n v="9725"/>
    <s v="Can cover demand"/>
    <n v="0.23200000000000001"/>
    <m/>
    <n v="-0.23200000000000001"/>
    <m/>
    <m/>
    <m/>
    <x v="1277"/>
    <s v="TI Direct $0.232000 (70%) / Avnet $0.33200 (30%)"/>
    <s v="3000 / 8000"/>
    <s v="6 / 4"/>
    <s v="TI / Nexperia"/>
    <m/>
    <m/>
    <x v="0"/>
    <x v="12"/>
    <m/>
    <m/>
    <m/>
    <m/>
    <m/>
    <m/>
    <m/>
    <m/>
    <m/>
  </r>
  <r>
    <s v="ASIC-00758"/>
    <s v="IC-00758"/>
    <s v="N"/>
    <s v="Joalin Chee"/>
    <s v="IC,FPGA,M2GL005,VFG256,ROHS"/>
    <s v="PROG LOGIC"/>
    <s v="ARROW ELECTRONICS ASIA (S) PTE. LTD"/>
    <s v="MICROSEMI"/>
    <s v="M2GL005-VFG256"/>
    <n v="15"/>
    <n v="238"/>
    <n v="-12201"/>
    <m/>
    <s v="Delivery"/>
    <m/>
    <n v="4502"/>
    <n v="8449"/>
    <n v="7497"/>
    <n v="12951"/>
    <n v="20448"/>
    <n v="12439"/>
    <n v="8172"/>
    <n v="8142"/>
    <n v="-16109"/>
    <s v="Cannot cover demand"/>
    <n v="6.27"/>
    <m/>
    <n v="-6.27"/>
    <m/>
    <m/>
    <m/>
    <x v="1278"/>
    <s v="Arrow $6.27000 (100%)"/>
    <n v="119"/>
    <n v="6"/>
    <m/>
    <m/>
    <m/>
    <x v="0"/>
    <x v="12"/>
    <m/>
    <m/>
    <m/>
    <m/>
    <m/>
    <m/>
    <m/>
    <m/>
    <m/>
  </r>
  <r>
    <s v="ASIC-00768"/>
    <s v="IC-00768"/>
    <s v="N"/>
    <s v="Siewean Lim"/>
    <s v="IC, 2-CH ISOL, BI-DIR, I2C BUS, SOIC-8"/>
    <s v="ANALOG SIGNAL CHAIN"/>
    <s v="TEXAS INSTRUMENTS MALAYSIA SDN.BHD."/>
    <s v="TEXASINSTR"/>
    <s v="ISO1540DR"/>
    <n v="13"/>
    <n v="2500"/>
    <n v="-10957"/>
    <m/>
    <s v="Delivery"/>
    <m/>
    <n v="6186"/>
    <n v="7500"/>
    <n v="15000"/>
    <n v="13686"/>
    <n v="28686"/>
    <n v="13457"/>
    <n v="13554"/>
    <n v="13599"/>
    <n v="-20825"/>
    <s v="Cannot cover demand"/>
    <n v="1.1339999999999999"/>
    <m/>
    <n v="-1.1339999999999999"/>
    <m/>
    <m/>
    <m/>
    <x v="119"/>
    <s v="TI Direct $1.13400 (100%)"/>
    <n v="2500"/>
    <n v="12"/>
    <m/>
    <m/>
    <m/>
    <x v="0"/>
    <x v="12"/>
    <m/>
    <m/>
    <m/>
    <m/>
    <m/>
    <m/>
    <m/>
    <m/>
    <m/>
  </r>
  <r>
    <s v="ASIC-00773"/>
    <s v="IC-00773"/>
    <s v="N"/>
    <s v="Joalin Chee"/>
    <s v="IC,TPM1.2,SLB9670,VQFN32"/>
    <s v="ANALOG SIGNAL CHAIN"/>
    <s v="AVNET INC."/>
    <s v="INFINEON"/>
    <s v="SLB9670VQ12FW640XUMA1"/>
    <n v="15"/>
    <n v="5000"/>
    <n v="-5177"/>
    <m/>
    <s v="Delivery"/>
    <m/>
    <n v="2205"/>
    <n v="5000"/>
    <n v="0"/>
    <n v="7205"/>
    <n v="7205"/>
    <n v="10177"/>
    <n v="7664"/>
    <n v="7260"/>
    <n v="-15636"/>
    <s v="Cannot cover demand"/>
    <n v="1.38"/>
    <m/>
    <n v="-1.38"/>
    <m/>
    <m/>
    <m/>
    <x v="162"/>
    <s v="Avnet $1.38000 (100%)"/>
    <n v="5000"/>
    <n v="12"/>
    <s v="SLB9670VQ12FW640XUMA1"/>
    <m/>
    <m/>
    <x v="0"/>
    <x v="12"/>
    <m/>
    <m/>
    <m/>
    <m/>
    <m/>
    <m/>
    <m/>
    <m/>
    <m/>
  </r>
  <r>
    <s v="ASIC-00778"/>
    <s v="IC-00778"/>
    <s v="N"/>
    <s v="Eeling Khuan"/>
    <s v="IC, BUFFER, 1:4 FANOUT, MUXED, LVCMOS, T"/>
    <s v="TIMING IC"/>
    <s v="AVNET INC."/>
    <s v="INTDEVTECH"/>
    <s v="8305AGILFT"/>
    <n v="15"/>
    <n v="2500"/>
    <n v="2214"/>
    <m/>
    <s v="Delivery"/>
    <m/>
    <n v="2500"/>
    <n v="0"/>
    <n v="0"/>
    <n v="2500"/>
    <n v="2500"/>
    <n v="286"/>
    <n v="123"/>
    <n v="123"/>
    <n v="2091"/>
    <s v="Can cover demand"/>
    <n v="0.94"/>
    <m/>
    <n v="-0.94"/>
    <m/>
    <m/>
    <m/>
    <x v="1279"/>
    <s v="IDT $0.94000 (100%)"/>
    <n v="2500"/>
    <n v="14"/>
    <s v="8305AGILFT"/>
    <m/>
    <m/>
    <x v="0"/>
    <x v="12"/>
    <m/>
    <m/>
    <m/>
    <m/>
    <m/>
    <m/>
    <m/>
    <m/>
    <m/>
  </r>
  <r>
    <s v="ASIC-00781"/>
    <s v="IC-00781"/>
    <s v="N"/>
    <s v="Joalin Chee"/>
    <s v="IC,MP5022A, HOT SWAP, 15A, 12V, 3MOHM IN"/>
    <s v="ANALOG POWER"/>
    <s v="AVNET INC."/>
    <s v="MONOLITPWR"/>
    <s v="MP5022AGQV-Z"/>
    <n v="13"/>
    <n v="5000"/>
    <n v="-2051"/>
    <m/>
    <s v="Delivery"/>
    <m/>
    <n v="5392"/>
    <n v="5000"/>
    <n v="0"/>
    <n v="10392"/>
    <n v="10392"/>
    <n v="7051"/>
    <n v="4523"/>
    <n v="4739"/>
    <n v="-6182"/>
    <s v="Cannot cover demand"/>
    <n v="1.45"/>
    <m/>
    <n v="-1.45"/>
    <m/>
    <m/>
    <m/>
    <x v="649"/>
    <s v="Avnet $1.45000 (100%)"/>
    <n v="5000"/>
    <n v="10"/>
    <s v="MPS"/>
    <m/>
    <m/>
    <x v="0"/>
    <x v="12"/>
    <m/>
    <m/>
    <m/>
    <m/>
    <m/>
    <m/>
    <m/>
    <m/>
    <m/>
  </r>
  <r>
    <s v="ASIC-00782"/>
    <s v="IC-00782"/>
    <s v="N"/>
    <s v="Joalin Chee"/>
    <s v="IC, HOTSWAP, MP5023, 1MOHM INT FET, INT"/>
    <s v="ANALOG POWER"/>
    <s v="AVNET INC."/>
    <s v="MONOLITPWR"/>
    <s v="MP5023GV-0000-Z"/>
    <n v="15"/>
    <n v="5000"/>
    <n v="-36804"/>
    <m/>
    <s v="Delivery"/>
    <m/>
    <n v="19817"/>
    <n v="30000"/>
    <n v="0"/>
    <n v="49817"/>
    <n v="49817"/>
    <n v="41804"/>
    <n v="27368"/>
    <n v="19742"/>
    <n v="-49355"/>
    <s v="Cannot cover demand"/>
    <n v="1.84"/>
    <m/>
    <n v="-1.84"/>
    <m/>
    <m/>
    <m/>
    <x v="1280"/>
    <s v="Avnet $1.84000 (100%)"/>
    <n v="5000"/>
    <n v="12"/>
    <s v="MP5023GV-0000-Z"/>
    <m/>
    <m/>
    <x v="0"/>
    <x v="12"/>
    <m/>
    <m/>
    <m/>
    <m/>
    <m/>
    <m/>
    <m/>
    <m/>
    <m/>
  </r>
  <r>
    <s v="ASIC-00798"/>
    <s v="IC-00798"/>
    <s v="N"/>
    <s v="Siewean Lim"/>
    <s v="IC, CLK BUFFER, 1:6, LVCMOS, 200MHZ MIN,"/>
    <s v="TIMING IC"/>
    <s v="TEXAS INSTRUMENTS MALAYSIA SDN.BHD."/>
    <s v="TEXASINSTR"/>
    <s v="CDCLVC1106PWR"/>
    <n v="7"/>
    <n v="2000"/>
    <n v="1700"/>
    <m/>
    <s v="Delivery"/>
    <m/>
    <n v="1948"/>
    <n v="0"/>
    <n v="0"/>
    <n v="1948"/>
    <n v="1948"/>
    <n v="300"/>
    <n v="225"/>
    <n v="221"/>
    <n v="1423"/>
    <s v="Can cover demand"/>
    <n v="0.48099999999999998"/>
    <m/>
    <n v="-0.48099999999999998"/>
    <m/>
    <m/>
    <m/>
    <x v="1281"/>
    <s v="TI Direct $0.48100 (100%)"/>
    <n v="2000"/>
    <n v="8"/>
    <s v="IDT"/>
    <m/>
    <m/>
    <x v="0"/>
    <x v="12"/>
    <m/>
    <m/>
    <m/>
    <m/>
    <m/>
    <m/>
    <m/>
    <m/>
    <m/>
  </r>
  <r>
    <s v="ASIC-00803"/>
    <s v="IC-00803"/>
    <s v="N"/>
    <s v="Siewean Lim"/>
    <s v="IC,CLKBUF,LVPECL,1:16,2GHZ,VQFN48"/>
    <s v="TIMING IC"/>
    <s v="TEXAS INSTRUMENTS MALAYSIA SDN.BHD."/>
    <s v="TEXASINSTR"/>
    <s v="CDCLVP1216RGZR"/>
    <n v="7"/>
    <n v="2500"/>
    <n v="2000"/>
    <m/>
    <s v="Delivery"/>
    <m/>
    <n v="1592"/>
    <n v="0"/>
    <n v="0"/>
    <n v="1592"/>
    <n v="1592"/>
    <n v="500"/>
    <n v="375"/>
    <n v="371"/>
    <n v="717"/>
    <s v="Can cover demand"/>
    <n v="7.1"/>
    <m/>
    <n v="-7.1"/>
    <m/>
    <m/>
    <m/>
    <x v="1282"/>
    <s v="TI Direct $7.10000 (100%)"/>
    <n v="2500"/>
    <n v="8"/>
    <s v="TI: CDCLVP1216RGZR-"/>
    <m/>
    <m/>
    <x v="0"/>
    <x v="12"/>
    <m/>
    <m/>
    <m/>
    <m/>
    <m/>
    <m/>
    <m/>
    <m/>
    <m/>
  </r>
  <r>
    <s v="ASIC-00804"/>
    <s v="IC-00804"/>
    <s v="N"/>
    <s v="Eeling Khuan"/>
    <s v="LTC4419, DUAL INPUT POWER PATH PRIORITIZ"/>
    <s v="TIMING IC"/>
    <s v="ARROW ELECTRONICS ASIA (S) PTE. LTD"/>
    <s v="ANLOGDEVIC"/>
    <s v="LTC4419IMSE#TRPBF"/>
    <n v="17"/>
    <n v="2500"/>
    <n v="2500"/>
    <m/>
    <s v="Delivery"/>
    <m/>
    <n v="364"/>
    <n v="0"/>
    <n v="0"/>
    <n v="364"/>
    <n v="364"/>
    <n v="0"/>
    <n v="0"/>
    <n v="0"/>
    <n v="364"/>
    <s v="No demand"/>
    <n v="3.2"/>
    <m/>
    <n v="-3.2"/>
    <m/>
    <m/>
    <m/>
    <x v="178"/>
    <s v="Arrow  $3.20000 (100%)"/>
    <n v="2500"/>
    <n v="8"/>
    <m/>
    <m/>
    <m/>
    <x v="0"/>
    <x v="12"/>
    <m/>
    <m/>
    <m/>
    <m/>
    <m/>
    <m/>
    <m/>
    <m/>
    <m/>
  </r>
  <r>
    <s v="ASIC-00805"/>
    <s v="IC-00805"/>
    <s v="N"/>
    <s v="Siewean Lim"/>
    <s v="IC, POWER CONTROLLER, TI, 24 RAIL, UCD90"/>
    <s v="ANALOG POWER"/>
    <s v="TEXAS INSTRUMENTS MALAYSIA SDN.BHD."/>
    <s v="TEXASINSTR"/>
    <s v="UCD90320ZWSR"/>
    <n v="7"/>
    <n v="1000"/>
    <n v="-21914"/>
    <m/>
    <s v="Delivery"/>
    <m/>
    <n v="6383"/>
    <n v="17000"/>
    <n v="16000"/>
    <n v="23383"/>
    <n v="39383"/>
    <n v="22914"/>
    <n v="15863"/>
    <n v="15373"/>
    <n v="-32394"/>
    <s v="Cannot cover demand"/>
    <n v="5.58"/>
    <m/>
    <n v="-5.58"/>
    <m/>
    <m/>
    <m/>
    <x v="1283"/>
    <s v="TI Direct $5.58000 (100%)"/>
    <n v="1000"/>
    <n v="6"/>
    <s v="UCD90320ZWSR"/>
    <m/>
    <m/>
    <x v="0"/>
    <x v="12"/>
    <m/>
    <m/>
    <m/>
    <m/>
    <m/>
    <m/>
    <m/>
    <m/>
    <m/>
  </r>
  <r>
    <s v="ASIC-00808"/>
    <s v="IC-00808"/>
    <s v="N"/>
    <s v="Siewean Lim"/>
    <s v="IC,TEMP SENSOR"/>
    <s v="SENSOR"/>
    <s v="TEXAS INSTRUMENTS MALAYSIA SDN.BHD."/>
    <s v="TEXASINSTR"/>
    <s v="LM57BISD-10/NOPB"/>
    <n v="22"/>
    <n v="1000"/>
    <n v="934"/>
    <m/>
    <s v="Delivery"/>
    <m/>
    <n v="1025"/>
    <n v="0"/>
    <n v="0"/>
    <n v="1025"/>
    <n v="1025"/>
    <n v="66"/>
    <n v="45"/>
    <n v="45"/>
    <n v="914"/>
    <s v="Can cover demand"/>
    <n v="0.60699999999999998"/>
    <m/>
    <n v="-0.60699999999999998"/>
    <m/>
    <m/>
    <m/>
    <x v="1284"/>
    <s v="Avnet $0.60700 (100%)"/>
    <n v="1000"/>
    <n v="6"/>
    <m/>
    <m/>
    <m/>
    <x v="0"/>
    <x v="12"/>
    <m/>
    <m/>
    <m/>
    <m/>
    <m/>
    <m/>
    <m/>
    <m/>
    <m/>
  </r>
  <r>
    <s v="ASIC-00809"/>
    <s v="IC-00809"/>
    <s v="N"/>
    <s v="Siewean Lim"/>
    <s v="IC,REFERENCE,2.5V"/>
    <s v="ANALOG POWER"/>
    <s v="TEXAS INSTRUMENTS MALAYSIA SDN.BHD."/>
    <s v="TEXASINSTR"/>
    <s v="REF3325AIRSER"/>
    <n v="13"/>
    <n v="5000"/>
    <n v="-4971"/>
    <m/>
    <s v="Delivery"/>
    <m/>
    <n v="8166"/>
    <n v="5000"/>
    <n v="0"/>
    <n v="13166"/>
    <n v="13166"/>
    <n v="9971"/>
    <n v="5933"/>
    <n v="5274"/>
    <n v="-7738"/>
    <s v="Cannot cover demand"/>
    <n v="0.30599999999999999"/>
    <m/>
    <n v="-0.30599999999999999"/>
    <m/>
    <m/>
    <m/>
    <x v="1285"/>
    <s v="TI Direct  $0.30600 (100%)"/>
    <n v="5000"/>
    <n v="12"/>
    <m/>
    <m/>
    <m/>
    <x v="0"/>
    <x v="12"/>
    <m/>
    <m/>
    <m/>
    <m/>
    <m/>
    <m/>
    <m/>
    <m/>
    <m/>
  </r>
  <r>
    <s v="ASIC-00811"/>
    <s v="IC-00811"/>
    <s v="N"/>
    <s v="Joalin Chee"/>
    <s v="IC,NETWORK PLL"/>
    <s v="ANALOG SIGNAL CHAIN"/>
    <s v="AVNET ASIA PTE LTD"/>
    <s v="INTDEVTECH"/>
    <s v="82P33831ABAG"/>
    <n v="15"/>
    <n v="160"/>
    <n v="-1584"/>
    <m/>
    <s v="Delivery"/>
    <m/>
    <n v="1111"/>
    <n v="4"/>
    <n v="480"/>
    <n v="1115"/>
    <n v="1595"/>
    <n v="1744"/>
    <n v="415"/>
    <n v="225"/>
    <n v="-1048"/>
    <s v="Cannot cover demand"/>
    <n v="19.88"/>
    <m/>
    <n v="-19.88"/>
    <m/>
    <m/>
    <m/>
    <x v="1286"/>
    <s v="Avnet $19.88000 (100%)"/>
    <n v="160"/>
    <n v="12"/>
    <m/>
    <m/>
    <m/>
    <x v="0"/>
    <x v="12"/>
    <m/>
    <m/>
    <m/>
    <m/>
    <m/>
    <m/>
    <m/>
    <m/>
    <m/>
  </r>
  <r>
    <s v="ASIC-00812"/>
    <s v="IC-00812"/>
    <s v="N"/>
    <s v="Joalin Chee"/>
    <s v="IC,FPGA,XC6SLX25T,FBGA484"/>
    <s v="PROG LOGIC"/>
    <s v="AVNET INC."/>
    <s v="XILINX"/>
    <s v="XC6SLX25T-2FGG484C"/>
    <n v="13"/>
    <n v="1"/>
    <n v="-1465"/>
    <m/>
    <s v="Delivery"/>
    <m/>
    <n v="1256"/>
    <n v="319"/>
    <n v="123"/>
    <n v="1575"/>
    <n v="1698"/>
    <n v="1466"/>
    <n v="759"/>
    <n v="784"/>
    <n v="-969"/>
    <s v="Cannot cover demand"/>
    <n v="10.4"/>
    <m/>
    <n v="-10.4"/>
    <m/>
    <m/>
    <m/>
    <x v="1287"/>
    <s v="Avnet $10.40000 (100%)"/>
    <n v="1"/>
    <n v="10"/>
    <m/>
    <m/>
    <m/>
    <x v="0"/>
    <x v="12"/>
    <m/>
    <m/>
    <m/>
    <m/>
    <m/>
    <m/>
    <m/>
    <m/>
    <m/>
  </r>
  <r>
    <s v="ASIC-00814"/>
    <s v="IC-00814"/>
    <s v="N"/>
    <s v="Joalin Chee"/>
    <s v="IC,FPGA,XC6SLX75T,FBGA484"/>
    <s v="PROG LOGIC"/>
    <s v="AVNET INC."/>
    <s v="XILINX"/>
    <s v="XC6SLX75T-3FGG484C"/>
    <n v="13"/>
    <n v="60"/>
    <n v="-832"/>
    <m/>
    <s v="Delivery"/>
    <m/>
    <n v="491"/>
    <n v="443"/>
    <n v="51"/>
    <n v="934"/>
    <n v="985"/>
    <n v="892"/>
    <n v="693"/>
    <n v="735"/>
    <n v="-1094"/>
    <s v="Cannot cover demand"/>
    <n v="22.83"/>
    <m/>
    <n v="-22.83"/>
    <m/>
    <m/>
    <m/>
    <x v="1288"/>
    <s v="Avnet $22.83000 (100%)"/>
    <n v="60"/>
    <n v="10"/>
    <m/>
    <m/>
    <m/>
    <x v="0"/>
    <x v="12"/>
    <m/>
    <m/>
    <m/>
    <m/>
    <m/>
    <m/>
    <m/>
    <m/>
    <m/>
  </r>
  <r>
    <s v="ASIC-00823"/>
    <s v="IC-00823"/>
    <s v="N"/>
    <s v="Joalin Chee"/>
    <s v="IC,TPM1.2,SLB9645,VQFN32"/>
    <s v="ANALOG SIGNAL CHAIN"/>
    <s v="AVNET INC."/>
    <s v="INFINEON"/>
    <s v="SLB9645VQ12FW13332XUMA2"/>
    <n v="18"/>
    <n v="5000"/>
    <n v="2216"/>
    <m/>
    <s v="Delivery"/>
    <m/>
    <n v="4185"/>
    <n v="0"/>
    <n v="0"/>
    <n v="4185"/>
    <n v="4185"/>
    <n v="2784"/>
    <n v="1923"/>
    <n v="1080"/>
    <n v="-522"/>
    <s v="Cannot cover demand"/>
    <n v="1.516"/>
    <m/>
    <n v="-1.516"/>
    <m/>
    <m/>
    <m/>
    <x v="1289"/>
    <s v="Avnet $1.51600 (100%)"/>
    <n v="5000"/>
    <n v="15"/>
    <s v="SLB9645VQ12FW13332XUMA2"/>
    <m/>
    <m/>
    <x v="0"/>
    <x v="12"/>
    <m/>
    <m/>
    <m/>
    <m/>
    <m/>
    <m/>
    <m/>
    <m/>
    <m/>
  </r>
  <r>
    <s v="ASIC-00827"/>
    <s v="IC-00827"/>
    <s v="N"/>
    <s v="Joalin Chee"/>
    <s v="IC, FPGA, XILINX, ARTIX-7 XC7A35T-2CSG32"/>
    <s v="PROG LOGIC"/>
    <s v="AVNET INC."/>
    <s v="XILINX"/>
    <s v="XC7A35T-3CSG325E"/>
    <n v="13"/>
    <n v="126"/>
    <n v="86"/>
    <m/>
    <s v="Delivery"/>
    <m/>
    <n v="340"/>
    <n v="0"/>
    <n v="0"/>
    <n v="340"/>
    <n v="340"/>
    <n v="40"/>
    <n v="30"/>
    <n v="30"/>
    <n v="270"/>
    <s v="Can cover demand"/>
    <n v="19.600000000000001"/>
    <m/>
    <n v="-19.600000000000001"/>
    <m/>
    <m/>
    <m/>
    <x v="1047"/>
    <s v="Avnet $19.60000 (100%)"/>
    <n v="126"/>
    <n v="10"/>
    <m/>
    <m/>
    <m/>
    <x v="0"/>
    <x v="12"/>
    <m/>
    <m/>
    <m/>
    <m/>
    <m/>
    <m/>
    <m/>
    <m/>
    <m/>
  </r>
  <r>
    <s v="ASIC-00835D"/>
    <s v="IC-00835"/>
    <s v="N"/>
    <s v="RACHEL TAM"/>
    <s v="IC,TPM1.2,SLB9670,VQFN32,-40C~85C"/>
    <s v="ANALOG SIGNAL CHAIN"/>
    <s v="AVNET INC."/>
    <s v="INFINEON"/>
    <s v="SLB9670XQ12FW640XUMA1"/>
    <n v="15"/>
    <n v="5000"/>
    <n v="4999"/>
    <m/>
    <s v="Delivery"/>
    <m/>
    <n v="20"/>
    <n v="0"/>
    <n v="0"/>
    <n v="20"/>
    <n v="20"/>
    <n v="1"/>
    <n v="0"/>
    <n v="0"/>
    <n v="19"/>
    <s v="Can cover demand"/>
    <n v="1.85"/>
    <m/>
    <n v="-1.85"/>
    <m/>
    <m/>
    <m/>
    <x v="143"/>
    <s v="Avnet $1.85000 (100%)"/>
    <n v="5000"/>
    <n v="12"/>
    <m/>
    <m/>
    <m/>
    <x v="0"/>
    <x v="12"/>
    <m/>
    <m/>
    <m/>
    <m/>
    <m/>
    <m/>
    <m/>
    <m/>
    <m/>
  </r>
  <r>
    <s v="ASIC-00844"/>
    <s v="IC-00844"/>
    <s v="N"/>
    <s v="Eeling Khuan"/>
    <s v="IC, 8-BIT DUAL SUPPLY TRANSCEIVER, 1.2V"/>
    <s v="LOGIC"/>
    <s v="AVNET INC."/>
    <s v="NEXPERIA"/>
    <s v="74AVC8T245PW,118"/>
    <n v="7"/>
    <n v="2500"/>
    <n v="-723"/>
    <m/>
    <s v="Delivery"/>
    <m/>
    <n v="4526"/>
    <n v="0"/>
    <n v="0"/>
    <n v="4526"/>
    <n v="4526"/>
    <n v="3223"/>
    <n v="2814"/>
    <n v="2814"/>
    <n v="-1511"/>
    <s v="Cannot cover demand"/>
    <n v="0.28749999999999998"/>
    <m/>
    <n v="-0.28749999999999998"/>
    <m/>
    <m/>
    <m/>
    <x v="1290"/>
    <s v="Avnet $0.28750 (60%) / TI Direct $0.34300 (40%)"/>
    <s v="2500 / 2000"/>
    <s v="4 / 6"/>
    <m/>
    <m/>
    <m/>
    <x v="0"/>
    <x v="12"/>
    <m/>
    <m/>
    <m/>
    <m/>
    <m/>
    <m/>
    <m/>
    <m/>
    <m/>
  </r>
  <r>
    <s v="ASIC-00845"/>
    <s v="IC-00845"/>
    <s v="N"/>
    <s v="Eeling Khuan"/>
    <s v="IC,FPGA,M2GL060T,FGG676,ROHS"/>
    <s v="PROG LOGIC"/>
    <s v="MICROSEMI SEMICONDUCTOR (ASIA)"/>
    <s v="MICROSEMI"/>
    <s v="M2GL060T-FGG676"/>
    <n v="25"/>
    <n v="40"/>
    <n v="-25"/>
    <m/>
    <s v="Delivery"/>
    <m/>
    <n v="48"/>
    <n v="112"/>
    <n v="0"/>
    <n v="160"/>
    <n v="160"/>
    <n v="65"/>
    <n v="45"/>
    <n v="45"/>
    <n v="-62"/>
    <s v="Cannot cover demand"/>
    <n v="17.82"/>
    <m/>
    <n v="-17.82"/>
    <m/>
    <m/>
    <m/>
    <x v="1291"/>
    <s v="Arrow $17.82000 (100%)"/>
    <n v="40"/>
    <n v="16"/>
    <s v="MicroSemi"/>
    <m/>
    <m/>
    <x v="0"/>
    <x v="12"/>
    <m/>
    <m/>
    <m/>
    <m/>
    <m/>
    <m/>
    <m/>
    <m/>
    <m/>
  </r>
  <r>
    <s v="ASIC-00846"/>
    <s v="IC-00846"/>
    <s v="N"/>
    <s v="Siewean Lim"/>
    <s v="IC,LMV339,QUAD VOLTAGE COMPARATOR,TSSOP1"/>
    <s v="ANALOG POWER"/>
    <s v="AVNET INC."/>
    <s v="TEXASINSTR"/>
    <s v="LMV339IPWR"/>
    <n v="14"/>
    <n v="2000"/>
    <n v="2000"/>
    <m/>
    <s v="Delivery"/>
    <m/>
    <n v="9216"/>
    <n v="0"/>
    <n v="0"/>
    <n v="9216"/>
    <n v="9216"/>
    <n v="0"/>
    <n v="0"/>
    <n v="0"/>
    <n v="9216"/>
    <s v="No demand"/>
    <n v="0.28249999999999997"/>
    <m/>
    <n v="-0.28249999999999997"/>
    <m/>
    <m/>
    <m/>
    <x v="1292"/>
    <s v="TI Direct $0.26100 (100%)"/>
    <n v="2000"/>
    <n v="8"/>
    <s v="LMV339IPWR"/>
    <m/>
    <m/>
    <x v="0"/>
    <x v="12"/>
    <m/>
    <m/>
    <m/>
    <m/>
    <m/>
    <m/>
    <m/>
    <m/>
    <m/>
  </r>
  <r>
    <s v="ASIC-00847-02"/>
    <s v="IC-00847-02"/>
    <s v="N"/>
    <s v="HuiLing Lau"/>
    <s v="IC, LMK05318, CLOCK GENERATOR PLL"/>
    <s v="TIMING IC"/>
    <s v="TEXAS INSTRUMENTS MALAYSIA SDN.BHD."/>
    <s v="TEXASINSTR"/>
    <s v="LMK05318RGZR"/>
    <n v="7"/>
    <n v="2500"/>
    <n v="-1798"/>
    <m/>
    <s v="Delivery"/>
    <m/>
    <n v="5809"/>
    <n v="0"/>
    <n v="2500"/>
    <n v="5809"/>
    <n v="8309"/>
    <n v="4298"/>
    <n v="3528"/>
    <n v="3544"/>
    <n v="-2017"/>
    <s v="Cannot cover demand"/>
    <n v="6.65"/>
    <m/>
    <n v="-6.65"/>
    <m/>
    <m/>
    <m/>
    <x v="1293"/>
    <s v="TI Direct $6.65000 (100%)"/>
    <n v="2500"/>
    <n v="8"/>
    <s v="TI"/>
    <m/>
    <m/>
    <x v="0"/>
    <x v="12"/>
    <m/>
    <m/>
    <m/>
    <m/>
    <m/>
    <m/>
    <m/>
    <m/>
    <m/>
  </r>
  <r>
    <s v="ASIC-00852D"/>
    <s v="IC-00852"/>
    <s v="N"/>
    <s v="RACHEL TAM"/>
    <s v="IC,FPGA,M2GL060T,FGG676,I-TEMP,ROHS"/>
    <s v="PROG LOGIC"/>
    <s v="ARROW ELECTRONICS ASIA (S) PTE. LTD"/>
    <s v="MICROSEMI"/>
    <s v="M2GL060TFGG676I"/>
    <n v="25"/>
    <n v="40"/>
    <n v="39"/>
    <m/>
    <s v="Delivery"/>
    <m/>
    <n v="19"/>
    <n v="0"/>
    <n v="0"/>
    <n v="19"/>
    <n v="19"/>
    <n v="1"/>
    <n v="0"/>
    <n v="0"/>
    <n v="18"/>
    <s v="Can cover demand"/>
    <n v="20.49"/>
    <m/>
    <n v="-20.49"/>
    <m/>
    <m/>
    <m/>
    <x v="1294"/>
    <s v="Arrow $20.49000 (100%)"/>
    <n v="40"/>
    <n v="16"/>
    <m/>
    <m/>
    <m/>
    <x v="0"/>
    <x v="12"/>
    <m/>
    <m/>
    <m/>
    <m/>
    <m/>
    <m/>
    <m/>
    <m/>
    <m/>
  </r>
  <r>
    <s v="ASIC-00854"/>
    <s v="IC-00854"/>
    <s v="N"/>
    <s v="Eeling Khuan"/>
    <s v="IC, TVS, BIPOLAR, SMDA12C"/>
    <s v="DIODE"/>
    <s v="ARROW ELECTRONICS ASIA (S) PTE. LTD"/>
    <s v="MICROSEMI"/>
    <s v="SMDB12CE3/TR7"/>
    <n v="23"/>
    <n v="500"/>
    <n v="434"/>
    <m/>
    <s v="Delivery"/>
    <m/>
    <n v="602"/>
    <n v="0"/>
    <n v="0"/>
    <n v="602"/>
    <n v="602"/>
    <n v="66"/>
    <n v="45"/>
    <n v="45"/>
    <n v="491"/>
    <s v="Can cover demand"/>
    <n v="1.29"/>
    <m/>
    <n v="-1.29"/>
    <m/>
    <m/>
    <m/>
    <x v="1295"/>
    <s v="Arrow $1.24000 (100%)"/>
    <n v="500"/>
    <n v="14"/>
    <s v="SMDB12CE3/TR7"/>
    <m/>
    <m/>
    <x v="0"/>
    <x v="12"/>
    <m/>
    <m/>
    <m/>
    <m/>
    <m/>
    <m/>
    <m/>
    <m/>
    <m/>
  </r>
  <r>
    <s v="ASIC-00862"/>
    <s v="IC-00862"/>
    <s v="N"/>
    <s v="Eeling Khuan"/>
    <s v="IC, BUFFER, 1:6 DIFFERENTIAL, 2-IN MUX,"/>
    <s v="TIMING IC"/>
    <s v="ARROW ELECTRONICS ASIA (S) PTE. LTD"/>
    <s v="SILICONLAB"/>
    <s v="SI53301-B-GMR"/>
    <n v="10"/>
    <n v="1000"/>
    <n v="-8921"/>
    <m/>
    <s v="Delivery"/>
    <m/>
    <n v="8586"/>
    <n v="3000"/>
    <n v="0"/>
    <n v="11586"/>
    <n v="11586"/>
    <n v="9921"/>
    <n v="4083"/>
    <n v="3695"/>
    <n v="-5418"/>
    <s v="Cannot cover demand"/>
    <n v="1.94"/>
    <m/>
    <n v="-1.94"/>
    <m/>
    <m/>
    <m/>
    <x v="880"/>
    <s v="Arrow $1.94000 (100%)"/>
    <n v="1000"/>
    <n v="8"/>
    <s v="Silicon labs"/>
    <m/>
    <m/>
    <x v="0"/>
    <x v="12"/>
    <m/>
    <m/>
    <m/>
    <m/>
    <m/>
    <m/>
    <m/>
    <m/>
    <m/>
  </r>
  <r>
    <s v="ASIC-00865"/>
    <s v="IC-00865"/>
    <s v="N"/>
    <s v="Siewean Lim"/>
    <s v="LINEAR REPEATER, 28GPS, 8 CHANNEL, DS280"/>
    <s v="ANALOG SIGNAL CHAIN"/>
    <s v="TEXAS INSTRUMENTS MALAYSIA SDN.BHD."/>
    <s v="TEXASINSTR"/>
    <s v="DS280BR820ZBLR"/>
    <n v="17"/>
    <n v="1000"/>
    <n v="1000"/>
    <m/>
    <s v="Delivery"/>
    <m/>
    <n v="511"/>
    <n v="0"/>
    <n v="0"/>
    <n v="511"/>
    <n v="511"/>
    <n v="0"/>
    <n v="0"/>
    <n v="0"/>
    <n v="511"/>
    <s v="No demand"/>
    <n v="11.086"/>
    <m/>
    <n v="-11.086"/>
    <m/>
    <m/>
    <m/>
    <x v="1296"/>
    <s v="Ti Direct $11.08600 (100%)"/>
    <n v="1000"/>
    <n v="8"/>
    <s v="TI: DS280BR820ZBLR"/>
    <m/>
    <m/>
    <x v="0"/>
    <x v="12"/>
    <m/>
    <m/>
    <m/>
    <m/>
    <m/>
    <m/>
    <m/>
    <m/>
    <m/>
  </r>
  <r>
    <s v="ASIC-00866"/>
    <s v="IC-00866"/>
    <s v="N"/>
    <s v="Eeling Khuan"/>
    <s v="IC,OPAMP,LMH6601"/>
    <s v="ANALOG POWER"/>
    <s v="TEXAS INSTRUMENTS MALAYSIA SDN.BHD."/>
    <s v="TEXASINSTR"/>
    <s v="LMH6601MG/NOPB"/>
    <n v="17"/>
    <n v="1000"/>
    <n v="934"/>
    <m/>
    <s v="Delivery"/>
    <m/>
    <n v="777"/>
    <n v="0"/>
    <n v="0"/>
    <n v="777"/>
    <n v="777"/>
    <n v="66"/>
    <n v="45"/>
    <n v="45"/>
    <n v="666"/>
    <s v="Can cover demand"/>
    <n v="0.51200000000000001"/>
    <m/>
    <n v="-0.51200000000000001"/>
    <m/>
    <m/>
    <m/>
    <x v="1297"/>
    <s v="TI Direct $0.51200 (100%)"/>
    <n v="1000"/>
    <n v="16"/>
    <m/>
    <m/>
    <m/>
    <x v="0"/>
    <x v="12"/>
    <m/>
    <m/>
    <m/>
    <m/>
    <m/>
    <m/>
    <m/>
    <m/>
    <m/>
  </r>
  <r>
    <s v="ASIC-00869"/>
    <s v="IC-00869"/>
    <s v="N"/>
    <s v="Eeling Khuan"/>
    <s v="IC,PCIE-SWITCH,PM8533,48L,24P,GEN3,FCBGA"/>
    <s v="TIMING IC"/>
    <s v="ARROW ELECTRONICS ASIA (S) PTE. LTD"/>
    <s v="MICROSEMI"/>
    <s v="PM8533B-F3EIP"/>
    <n v="17"/>
    <n v="40"/>
    <n v="-10"/>
    <m/>
    <s v="Delivery"/>
    <m/>
    <n v="160"/>
    <n v="0"/>
    <n v="0"/>
    <n v="160"/>
    <n v="160"/>
    <n v="50"/>
    <n v="0"/>
    <n v="0"/>
    <n v="110"/>
    <s v="Can cover demand"/>
    <n v="84"/>
    <m/>
    <n v="-84"/>
    <m/>
    <m/>
    <m/>
    <x v="645"/>
    <s v="Arrow $84.00000 (100%)"/>
    <n v="40"/>
    <n v="16"/>
    <s v="Microsemi"/>
    <m/>
    <m/>
    <x v="0"/>
    <x v="12"/>
    <m/>
    <m/>
    <m/>
    <m/>
    <m/>
    <m/>
    <m/>
    <m/>
    <m/>
  </r>
  <r>
    <s v="ASIC-00870"/>
    <s v="IC-00870"/>
    <s v="N"/>
    <s v="Eeling Khuan"/>
    <s v="IC, FPGA, SPARTAN-6 LX, 3840 CELLS, 1.2V"/>
    <s v="TIMING IC"/>
    <s v="AVNET INC."/>
    <s v="XILINX"/>
    <s v="XC6SLX4-2CSG225C"/>
    <n v="13"/>
    <n v="160"/>
    <n v="-642"/>
    <m/>
    <s v="Delivery"/>
    <m/>
    <n v="1051"/>
    <n v="0"/>
    <n v="160"/>
    <n v="1051"/>
    <n v="1211"/>
    <n v="802"/>
    <n v="387"/>
    <n v="362"/>
    <n v="-138"/>
    <s v="Cannot cover demand"/>
    <n v="5.51"/>
    <m/>
    <n v="-5.51"/>
    <m/>
    <m/>
    <m/>
    <x v="1298"/>
    <s v="Avnet $5.51000 (100%)"/>
    <n v="1"/>
    <n v="10"/>
    <s v="Xilinx"/>
    <m/>
    <m/>
    <x v="0"/>
    <x v="12"/>
    <m/>
    <m/>
    <m/>
    <m/>
    <m/>
    <m/>
    <m/>
    <m/>
    <m/>
  </r>
  <r>
    <s v="ASIC-00871D"/>
    <s v="IC-00871"/>
    <s v="N"/>
    <s v="RACHEL TAM"/>
    <s v="IC,PWR CONTROLLER, ANALOG DEVICE,17 RAIL"/>
    <s v="TIMING IC"/>
    <s v="ARROW ELECTRONICS, INC."/>
    <s v="ANLOGDEVIC"/>
    <s v="ADM1266ACPZ-R7"/>
    <n v="9"/>
    <n v="42"/>
    <n v="-27"/>
    <m/>
    <s v="Delivery"/>
    <m/>
    <n v="0"/>
    <n v="0"/>
    <n v="0"/>
    <n v="0"/>
    <n v="0"/>
    <n v="69"/>
    <n v="0"/>
    <n v="0"/>
    <n v="-69"/>
    <s v="Cannot cover demand"/>
    <n v="5.38"/>
    <m/>
    <n v="-5.38"/>
    <m/>
    <m/>
    <m/>
    <x v="844"/>
    <s v="Arrow US only  $5.38000 (100%)"/>
    <n v="42"/>
    <n v="8"/>
    <m/>
    <m/>
    <m/>
    <x v="0"/>
    <x v="12"/>
    <m/>
    <m/>
    <m/>
    <m/>
    <m/>
    <m/>
    <m/>
    <m/>
    <m/>
  </r>
  <r>
    <s v="ASIC-00874-01"/>
    <s v="IC-00874-01"/>
    <s v="N"/>
    <s v="Eeling Khuan"/>
    <s v="IC, REMOTE MANAGEMENT PROCESSOR, BMC, AS"/>
    <s v="MICROPROCESSOR"/>
    <s v="ASPEED TECHNOLOGY INC."/>
    <s v="ASPEEDTECH"/>
    <s v="AST2520A2-GP-UA"/>
    <n v="14"/>
    <n v="840"/>
    <n v="-1183"/>
    <m/>
    <s v="PO"/>
    <m/>
    <n v="1606"/>
    <n v="840"/>
    <n v="0"/>
    <n v="2446"/>
    <n v="2446"/>
    <n v="2023"/>
    <n v="1320"/>
    <n v="435"/>
    <n v="-897"/>
    <s v="Cannot cover demand"/>
    <n v="8.85"/>
    <m/>
    <n v="-8.85"/>
    <m/>
    <m/>
    <m/>
    <x v="1299"/>
    <s v="Aspeed $8.85000 (100%)"/>
    <n v="840"/>
    <n v="13"/>
    <s v="AST2520A2-GP-UA"/>
    <m/>
    <m/>
    <x v="0"/>
    <x v="12"/>
    <m/>
    <m/>
    <m/>
    <m/>
    <m/>
    <m/>
    <m/>
    <m/>
    <m/>
  </r>
  <r>
    <s v="ASIC-00878"/>
    <s v="IC-00878"/>
    <s v="N"/>
    <s v="Siewean Lim"/>
    <s v="IC,CLKBUF,LVPECL,2:1 IN,1:4 OUT,VOUT_DIF"/>
    <s v="LOGIC"/>
    <s v="AVNET INC."/>
    <s v="INTDEVTECH"/>
    <s v="8SLVP1204ANLGI/W"/>
    <n v="15"/>
    <n v="2500"/>
    <n v="2238"/>
    <m/>
    <s v="Delivery"/>
    <m/>
    <n v="441"/>
    <n v="0"/>
    <n v="0"/>
    <n v="441"/>
    <n v="441"/>
    <n v="262"/>
    <n v="120"/>
    <n v="120"/>
    <n v="59"/>
    <s v="Can cover demand"/>
    <n v="0.48"/>
    <m/>
    <n v="-0.48"/>
    <m/>
    <m/>
    <m/>
    <x v="1160"/>
    <s v="Avnet $0.48000 (100%)"/>
    <n v="2500"/>
    <n v="12"/>
    <s v="IDT"/>
    <m/>
    <m/>
    <x v="0"/>
    <x v="12"/>
    <m/>
    <m/>
    <m/>
    <m/>
    <m/>
    <m/>
    <m/>
    <m/>
    <m/>
  </r>
  <r>
    <s v="ASIC-00880"/>
    <s v="IC-00880"/>
    <s v="N"/>
    <s v="Eeling Khuan"/>
    <s v="IC, FPGA, XC6SLX9-2FTG256C, BGA256"/>
    <s v="PROG LOGIC"/>
    <s v="AVNET INC."/>
    <s v="XILINX"/>
    <s v="XC6SLX9-2FTG256C"/>
    <n v="13"/>
    <n v="90"/>
    <n v="-12624"/>
    <m/>
    <s v="Delivery"/>
    <m/>
    <n v="10046"/>
    <n v="7867"/>
    <n v="0"/>
    <n v="17913"/>
    <n v="17913"/>
    <n v="12714"/>
    <n v="9732"/>
    <n v="3697"/>
    <n v="-12400"/>
    <s v="Cannot cover demand"/>
    <n v="3.51"/>
    <m/>
    <n v="-3.51"/>
    <m/>
    <m/>
    <m/>
    <x v="1227"/>
    <s v="Avnet $3.51000 (100%)"/>
    <n v="1"/>
    <n v="10"/>
    <m/>
    <m/>
    <m/>
    <x v="0"/>
    <x v="12"/>
    <m/>
    <m/>
    <m/>
    <m/>
    <m/>
    <m/>
    <m/>
    <m/>
    <m/>
  </r>
  <r>
    <s v="ASIC-00882"/>
    <s v="IC-00882"/>
    <s v="N"/>
    <s v="Siewean Lim"/>
    <s v="IC,8+1CH TEMP SENSOR,TMP468,QFN16"/>
    <s v="SENSOR"/>
    <s v="TEXAS INSTRUMENTS MALAYSIA SDN.BHD."/>
    <s v="TEXASINSTR"/>
    <s v="TMP468AIRGTR"/>
    <n v="7"/>
    <n v="3000"/>
    <n v="509"/>
    <m/>
    <s v="Delivery"/>
    <m/>
    <n v="5307"/>
    <n v="0"/>
    <n v="0"/>
    <n v="5307"/>
    <n v="5307"/>
    <n v="2491"/>
    <n v="1521"/>
    <n v="1521"/>
    <n v="1295"/>
    <s v="Can cover demand"/>
    <n v="0.59699999999999998"/>
    <m/>
    <n v="-0.59699999999999998"/>
    <m/>
    <m/>
    <m/>
    <x v="1300"/>
    <s v="TI Direct $0.59700 (100%)"/>
    <n v="3000"/>
    <n v="6"/>
    <n v="3000"/>
    <m/>
    <m/>
    <x v="0"/>
    <x v="12"/>
    <m/>
    <m/>
    <m/>
    <m/>
    <m/>
    <m/>
    <m/>
    <m/>
    <m/>
  </r>
  <r>
    <s v="ASIC-00883"/>
    <s v="IC-00883"/>
    <s v="N"/>
    <s v="HuiLing Lau"/>
    <s v="IC, SWITCH, 2-CH, 2:1, 2.3-3.6V, 1GHZ, U"/>
    <s v="TIMING IC"/>
    <s v="TEXAS INSTRUMENTS MALAYSIA SDN.BHD."/>
    <s v="TEXASINSTR"/>
    <s v="TS3USB221ERSER"/>
    <n v="7"/>
    <n v="3000"/>
    <n v="2840"/>
    <m/>
    <s v="Delivery"/>
    <m/>
    <n v="500"/>
    <n v="0"/>
    <n v="0"/>
    <n v="500"/>
    <n v="500"/>
    <n v="160"/>
    <n v="0"/>
    <n v="0"/>
    <n v="340"/>
    <s v="Can cover demand"/>
    <n v="0.26200000000000001"/>
    <m/>
    <n v="-0.26200000000000001"/>
    <m/>
    <m/>
    <m/>
    <x v="1277"/>
    <s v="TI $0.26200 (100%)"/>
    <n v="3000"/>
    <n v="6"/>
    <s v="TS3USB221ERSER"/>
    <m/>
    <m/>
    <x v="0"/>
    <x v="12"/>
    <m/>
    <m/>
    <m/>
    <m/>
    <m/>
    <m/>
    <m/>
    <m/>
    <m/>
  </r>
  <r>
    <s v="ASIC-00887"/>
    <s v="IC-00887"/>
    <s v="N"/>
    <s v="Siewean Lim"/>
    <s v="IC, CK420BQ DERIVATIVE, SRNS PCIE CLOCKI"/>
    <s v="TIMING IC"/>
    <s v="AVNET INC."/>
    <s v="INTDEVTECH"/>
    <s v="932SQ426AGLFT"/>
    <n v="16"/>
    <n v="2000"/>
    <n v="1609"/>
    <n v="4957.3289999999997"/>
    <s v="Delivery"/>
    <m/>
    <n v="426"/>
    <n v="0"/>
    <n v="0"/>
    <n v="426"/>
    <n v="426"/>
    <n v="391"/>
    <n v="180"/>
    <n v="180"/>
    <n v="-145"/>
    <s v="Cannot cover demand"/>
    <n v="3.081"/>
    <m/>
    <n v="-3.081"/>
    <m/>
    <m/>
    <m/>
    <x v="1301"/>
    <s v="Avnet $3.08100 (100%)"/>
    <n v="2000"/>
    <n v="12"/>
    <s v="IDT"/>
    <m/>
    <m/>
    <x v="0"/>
    <x v="12"/>
    <m/>
    <m/>
    <m/>
    <m/>
    <m/>
    <m/>
    <m/>
    <m/>
    <m/>
  </r>
  <r>
    <s v="ASIC-00889"/>
    <s v="IC-00889"/>
    <s v="N"/>
    <s v="Eeling Khuan"/>
    <s v="IC, AMD, MERLIN FALCON, RX-421ND, 4 CORE"/>
    <s v="MICROPROCESSOR"/>
    <s v="AVNET ASIA PTE LTD"/>
    <s v="ADVMICRODE"/>
    <s v="RE421NAAY43KA"/>
    <n v="19"/>
    <n v="21"/>
    <n v="-5963"/>
    <m/>
    <s v="Delivery"/>
    <m/>
    <n v="3242"/>
    <n v="4317"/>
    <n v="2106"/>
    <n v="7559"/>
    <n v="9665"/>
    <n v="5984"/>
    <n v="4004"/>
    <n v="4489"/>
    <n v="-6746"/>
    <s v="Cannot cover demand"/>
    <n v="55.65"/>
    <m/>
    <n v="-55.65"/>
    <m/>
    <m/>
    <m/>
    <x v="1302"/>
    <s v="Avnet $55.65000 (100%)"/>
    <n v="21"/>
    <n v="16"/>
    <m/>
    <m/>
    <m/>
    <x v="0"/>
    <x v="12"/>
    <m/>
    <m/>
    <m/>
    <m/>
    <m/>
    <m/>
    <m/>
    <m/>
    <m/>
  </r>
  <r>
    <s v="ASIC-00891D"/>
    <s v="IC-00891"/>
    <s v="N"/>
    <s v="RACHEL TAM"/>
    <s v="IC, AMD, MERLIN FALCON, RX-216TD, 2 CORE"/>
    <s v="TIMING IC"/>
    <s v="AVNET INC."/>
    <s v="ADVMICRODE"/>
    <s v="RE216TAAY23KA"/>
    <n v="19"/>
    <n v="21"/>
    <n v="-1158"/>
    <m/>
    <s v="Delivery"/>
    <m/>
    <n v="356"/>
    <n v="0"/>
    <n v="0"/>
    <n v="356"/>
    <n v="356"/>
    <n v="1179"/>
    <n v="1500"/>
    <n v="1500"/>
    <n v="-2323"/>
    <s v="Cannot cover demand"/>
    <n v="40.92"/>
    <m/>
    <n v="-40.92"/>
    <m/>
    <m/>
    <m/>
    <x v="1303"/>
    <s v="Anet $40.92000 (100%)"/>
    <n v="1"/>
    <n v="16"/>
    <m/>
    <m/>
    <m/>
    <x v="0"/>
    <x v="12"/>
    <m/>
    <m/>
    <m/>
    <m/>
    <m/>
    <m/>
    <m/>
    <m/>
    <m/>
  </r>
  <r>
    <s v="ASIC-00893"/>
    <s v="IC-00893"/>
    <s v="N"/>
    <s v="Eeling Khuan"/>
    <s v="IC, XCVR, 1 BIT, DUAL V TRANSLATION, 3-S"/>
    <s v="LOGIC"/>
    <s v="AVNET INC."/>
    <s v="DIODESINC"/>
    <s v="74AVC1T45W6-7"/>
    <n v="15"/>
    <n v="3000"/>
    <n v="-1247"/>
    <m/>
    <s v="Delivery"/>
    <m/>
    <n v="4750"/>
    <n v="0"/>
    <n v="3000"/>
    <n v="4750"/>
    <n v="7750"/>
    <n v="4247"/>
    <n v="3444"/>
    <n v="3444"/>
    <n v="-2941"/>
    <s v="Cannot cover demand"/>
    <n v="6.0999999999999999E-2"/>
    <m/>
    <n v="-6.0999999999999999E-2"/>
    <m/>
    <m/>
    <m/>
    <x v="1304"/>
    <s v="Avnet $0.06216 (70%) / TI Direct $0.12000 (30%)"/>
    <s v="3000 / 3000"/>
    <s v="12 / 6"/>
    <s v="Diodes / TI"/>
    <m/>
    <m/>
    <x v="0"/>
    <x v="12"/>
    <m/>
    <m/>
    <m/>
    <m/>
    <m/>
    <m/>
    <m/>
    <m/>
    <m/>
  </r>
  <r>
    <s v="ASIC-00899"/>
    <s v="IC-00899"/>
    <s v="N"/>
    <s v="Joalin Chee"/>
    <s v="IC, FPGA, M2GL025T, FGG484"/>
    <s v="PROG LOGIC"/>
    <s v="ARROW ELECTRONICS, INC."/>
    <s v="MICROSEMI"/>
    <s v="M2GL025T-FGG484"/>
    <n v="21"/>
    <n v="60"/>
    <n v="-1831"/>
    <m/>
    <s v="Delivery"/>
    <m/>
    <n v="1694"/>
    <n v="180"/>
    <n v="1020"/>
    <n v="1874"/>
    <n v="2894"/>
    <n v="1891"/>
    <n v="1320"/>
    <n v="535"/>
    <n v="-1517"/>
    <s v="Cannot cover demand"/>
    <n v="12"/>
    <m/>
    <n v="-12"/>
    <m/>
    <m/>
    <m/>
    <x v="255"/>
    <s v="Arrow $12.00000 (100%)"/>
    <n v="60"/>
    <n v="16"/>
    <m/>
    <m/>
    <m/>
    <x v="0"/>
    <x v="12"/>
    <m/>
    <m/>
    <m/>
    <m/>
    <m/>
    <m/>
    <m/>
    <m/>
    <m/>
  </r>
  <r>
    <s v="ASIC-00900"/>
    <s v="IC-00900"/>
    <s v="N"/>
    <s v="Eeling Khuan"/>
    <s v="IC, FPGA, SPARTAN-6 LX, 9152 CELLS, 1.2V"/>
    <s v="TIMING IC"/>
    <s v="AVNET INC."/>
    <s v="XILINX"/>
    <s v="XC6SLX9-2CSG225C"/>
    <n v="13"/>
    <n v="160"/>
    <n v="5"/>
    <m/>
    <s v="Delivery"/>
    <m/>
    <n v="160"/>
    <n v="160"/>
    <n v="0"/>
    <n v="320"/>
    <n v="320"/>
    <n v="155"/>
    <n v="86"/>
    <n v="45"/>
    <n v="-81"/>
    <s v="Cannot cover demand"/>
    <n v="7.96"/>
    <m/>
    <n v="-7.96"/>
    <m/>
    <m/>
    <m/>
    <x v="1305"/>
    <s v="Avnet Asia  $7.32000 (100%)"/>
    <n v="1"/>
    <n v="10"/>
    <s v="Xilinx"/>
    <m/>
    <m/>
    <x v="0"/>
    <x v="12"/>
    <m/>
    <m/>
    <m/>
    <m/>
    <m/>
    <m/>
    <m/>
    <m/>
    <m/>
  </r>
  <r>
    <s v="ASIC-00905"/>
    <s v="IC-00905"/>
    <s v="N"/>
    <s v="Eeling Khuan"/>
    <s v="IC, PWM CNTRL, DUAL OUTPUT, 7 PHASE (M+N"/>
    <s v="ANALOG POWER"/>
    <s v="AVNET INC."/>
    <s v="MONOLITPWR"/>
    <s v="MP2965GQK-0000-Z"/>
    <n v="13"/>
    <n v="5000"/>
    <n v="-2096"/>
    <m/>
    <s v="PO"/>
    <m/>
    <n v="5228"/>
    <n v="5000"/>
    <n v="5000"/>
    <n v="10228"/>
    <n v="15228"/>
    <n v="7096"/>
    <n v="6552"/>
    <n v="6552"/>
    <n v="1580"/>
    <s v="Can cover demand"/>
    <n v="1.44"/>
    <m/>
    <n v="-1.44"/>
    <m/>
    <m/>
    <m/>
    <x v="871"/>
    <s v="Avnet $1.44000 (100%)"/>
    <n v="5000"/>
    <n v="10"/>
    <s v="MPS"/>
    <m/>
    <m/>
    <x v="0"/>
    <x v="12"/>
    <m/>
    <m/>
    <m/>
    <m/>
    <m/>
    <m/>
    <m/>
    <m/>
    <m/>
  </r>
  <r>
    <s v="ASIC-00906"/>
    <s v="IC-00906"/>
    <s v="N"/>
    <s v="Eeling Khuan"/>
    <s v="IC, CNTRL, MULTI-PHASE, THREE OUTPUT, 6"/>
    <s v="TIMING IC"/>
    <s v="AVNET INC."/>
    <s v="MONOLITPWR"/>
    <s v="MP2949AGQKT-0000-Z"/>
    <n v="13"/>
    <n v="5000"/>
    <n v="4760"/>
    <m/>
    <s v="Delivery"/>
    <m/>
    <n v="5016"/>
    <n v="0"/>
    <n v="0"/>
    <n v="5016"/>
    <n v="5016"/>
    <n v="240"/>
    <n v="0"/>
    <n v="0"/>
    <n v="4776"/>
    <s v="Can cover demand"/>
    <n v="1.36"/>
    <m/>
    <n v="-1.36"/>
    <m/>
    <m/>
    <m/>
    <x v="1104"/>
    <s v="Avnet $1.36000 (100%)"/>
    <n v="3000"/>
    <n v="8"/>
    <s v="MP2949AGQKT-0000-Z"/>
    <m/>
    <m/>
    <x v="0"/>
    <x v="12"/>
    <m/>
    <m/>
    <m/>
    <m/>
    <m/>
    <m/>
    <m/>
    <m/>
    <m/>
  </r>
  <r>
    <s v="ASIC-00909"/>
    <s v="IC-00909"/>
    <s v="N"/>
    <s v="Eeling Khuan"/>
    <s v="X2 PCIE DUAL PORT DUAL MDIA GBE CONTROLL"/>
    <s v="CHIP SET"/>
    <s v="MORRIHAN SINGAPORE PTE LTD"/>
    <s v="BROADCOM"/>
    <s v="BCM5720A0KFBG"/>
    <n v="23"/>
    <n v="284"/>
    <n v="-1831"/>
    <m/>
    <s v="Delivery"/>
    <m/>
    <n v="1111"/>
    <n v="1392"/>
    <n v="852"/>
    <n v="2503"/>
    <n v="3355"/>
    <n v="2115"/>
    <n v="1320"/>
    <n v="435"/>
    <n v="-2324"/>
    <s v="Cannot cover demand"/>
    <n v="9.0824999999999996"/>
    <m/>
    <n v="-9.0824999999999996"/>
    <m/>
    <m/>
    <m/>
    <x v="1306"/>
    <s v="Morihhan $9.08250 (100%)"/>
    <n v="200"/>
    <n v="20"/>
    <m/>
    <m/>
    <m/>
    <x v="0"/>
    <x v="12"/>
    <m/>
    <m/>
    <m/>
    <m/>
    <m/>
    <m/>
    <m/>
    <m/>
    <m/>
  </r>
  <r>
    <s v="ASIC-00910"/>
    <s v="IC-00910"/>
    <s v="N"/>
    <s v="Siewean Lim"/>
    <s v="IC, 16-BIT TO 8-BIT MUX/DEMUX GIGABIT ET"/>
    <s v="ANALOG POWER"/>
    <s v="TEXAS INSTRUMENTS MALAYSIA SDN.BHD."/>
    <s v="TEXASINSTR"/>
    <s v="TS3L501ERUAR"/>
    <n v="7"/>
    <n v="3000"/>
    <n v="-2984"/>
    <m/>
    <s v="Delivery"/>
    <m/>
    <n v="5084"/>
    <n v="3000"/>
    <n v="0"/>
    <n v="8084"/>
    <n v="8084"/>
    <n v="5984"/>
    <n v="4004"/>
    <n v="4489"/>
    <n v="-4904"/>
    <s v="Cannot cover demand"/>
    <n v="0.56100000000000005"/>
    <m/>
    <n v="-0.56100000000000005"/>
    <m/>
    <m/>
    <m/>
    <x v="1307"/>
    <s v="TI Direct $0.56100 (100%)"/>
    <n v="3000"/>
    <n v="6"/>
    <s v="TI"/>
    <m/>
    <m/>
    <x v="0"/>
    <x v="12"/>
    <m/>
    <m/>
    <m/>
    <m/>
    <m/>
    <m/>
    <m/>
    <m/>
    <m/>
  </r>
  <r>
    <s v="ASIC-00911-01"/>
    <s v="IC-00911-01"/>
    <s v="N"/>
    <s v="Eeling Khuan"/>
    <s v="IC, PHY, OCTAL 2.5GBASE-T, BCM54998ES RE"/>
    <s v="CHIP SET"/>
    <s v="MORRIHAN SINGAPORE PTE LTD"/>
    <s v="BROADCOM"/>
    <s v="BCM54998ESB0KFSBG"/>
    <n v="27"/>
    <n v="109"/>
    <n v="-14303"/>
    <m/>
    <s v="Delivery"/>
    <m/>
    <n v="16070"/>
    <n v="11851"/>
    <n v="2706"/>
    <n v="27921"/>
    <n v="30627"/>
    <n v="14412"/>
    <n v="10878"/>
    <n v="10878"/>
    <n v="-9220"/>
    <s v="Cannot cover demand"/>
    <n v="23.793900000000001"/>
    <m/>
    <n v="-23.793900000000001"/>
    <m/>
    <m/>
    <m/>
    <x v="1308"/>
    <s v="Morrihan $23.79390 (100%)"/>
    <n v="109"/>
    <n v="26"/>
    <m/>
    <m/>
    <m/>
    <x v="0"/>
    <x v="12"/>
    <m/>
    <m/>
    <m/>
    <m/>
    <m/>
    <m/>
    <m/>
    <m/>
    <m/>
  </r>
  <r>
    <s v="ASIC-00915"/>
    <s v="IC-00915"/>
    <s v="N"/>
    <s v="Siewean Lim"/>
    <s v="IC, LOAD SWITCH, LOW EN, 0.5MM PITCH, WL"/>
    <s v="ANALOG POWER"/>
    <s v="TEXAS INSTRUMENTS MALAYSIA SDN.BHD."/>
    <s v="TEXASINSTR"/>
    <s v="TPS22910AYZVR"/>
    <n v="7"/>
    <n v="3000"/>
    <n v="408"/>
    <m/>
    <s v="Delivery"/>
    <m/>
    <n v="2575"/>
    <n v="0"/>
    <n v="0"/>
    <n v="2575"/>
    <n v="2575"/>
    <n v="2592"/>
    <n v="1674"/>
    <n v="1674"/>
    <n v="-1691"/>
    <s v="Cannot cover demand"/>
    <n v="0.11600000000000001"/>
    <m/>
    <n v="-0.11600000000000001"/>
    <m/>
    <m/>
    <m/>
    <x v="1309"/>
    <s v="TI Direct $0.11600 (100%)"/>
    <n v="3000"/>
    <n v="6"/>
    <s v="TI"/>
    <m/>
    <m/>
    <x v="0"/>
    <x v="12"/>
    <m/>
    <m/>
    <m/>
    <m/>
    <m/>
    <m/>
    <m/>
    <m/>
    <m/>
  </r>
  <r>
    <s v="ASIC-00918"/>
    <s v="IC-00918"/>
    <s v="N"/>
    <s v="Eeling Khuan"/>
    <s v="IC, MP2972, PWM CNTRL, DUAL OUTPUT, 12 P"/>
    <s v="ANALOG POWER"/>
    <s v="AVNET INC."/>
    <s v="MONOLITPWR"/>
    <s v="MP2972GQK-0000-Z (DC&gt;1845)"/>
    <n v="26"/>
    <n v="5000"/>
    <n v="2889"/>
    <m/>
    <s v="PO"/>
    <m/>
    <n v="4163"/>
    <n v="0"/>
    <n v="0"/>
    <n v="4163"/>
    <n v="4163"/>
    <n v="2111"/>
    <n v="1530"/>
    <n v="1530"/>
    <n v="522"/>
    <s v="Can cover demand"/>
    <n v="1.78"/>
    <m/>
    <n v="-1.78"/>
    <m/>
    <m/>
    <m/>
    <x v="214"/>
    <s v="Avnet $1.78000 (100%)"/>
    <n v="5000"/>
    <n v="23"/>
    <s v="MPS"/>
    <m/>
    <m/>
    <x v="0"/>
    <x v="12"/>
    <m/>
    <m/>
    <m/>
    <m/>
    <m/>
    <m/>
    <m/>
    <m/>
    <m/>
  </r>
  <r>
    <s v="ASIC-00919"/>
    <s v="IC-00919"/>
    <s v="N"/>
    <s v="Eeling Khuan"/>
    <s v="3390.KBUF,LVPECL,1:2, 2.5/3.3V,3.2GHZ, F"/>
    <s v="TIMING IC"/>
    <s v="ARROW ELECTRONICS, INC."/>
    <s v="MICROSEMI"/>
    <s v="SY58607UMGTR"/>
    <n v="27"/>
    <n v="1000"/>
    <n v="940"/>
    <m/>
    <s v="Delivery"/>
    <m/>
    <n v="2000"/>
    <n v="0"/>
    <n v="0"/>
    <n v="2000"/>
    <n v="2000"/>
    <n v="60"/>
    <n v="0"/>
    <n v="0"/>
    <n v="1940"/>
    <s v="Can cover demand"/>
    <n v="2.2599999999999998"/>
    <m/>
    <n v="-2.2599999999999998"/>
    <m/>
    <m/>
    <m/>
    <x v="549"/>
    <s v="Arrow $2.26000 (100%)"/>
    <n v="1000"/>
    <n v="26"/>
    <s v="Micro Semi"/>
    <m/>
    <m/>
    <x v="0"/>
    <x v="12"/>
    <m/>
    <m/>
    <m/>
    <m/>
    <m/>
    <m/>
    <m/>
    <m/>
    <m/>
  </r>
  <r>
    <s v="ASIC-00920-01"/>
    <s v="IC-00920-01"/>
    <s v="N"/>
    <s v="Eeling Khuan"/>
    <s v="IC, PHY, OCTAL 5GBASE-T, BCM54998S REVB0"/>
    <s v="CHIP SET"/>
    <s v="MORRIHAN SINGAPORE PTE LTD"/>
    <s v="BROADCOM"/>
    <s v="BCM54998SB0KFSBG"/>
    <n v="27"/>
    <n v="92"/>
    <n v="-5158"/>
    <m/>
    <s v="Delivery"/>
    <m/>
    <n v="7739"/>
    <n v="2661"/>
    <n v="1961"/>
    <n v="10400"/>
    <n v="12361"/>
    <n v="5250"/>
    <n v="5289"/>
    <n v="5289"/>
    <n v="-2800"/>
    <s v="Cannot cover demand"/>
    <n v="28.2681"/>
    <m/>
    <n v="-28.2681"/>
    <m/>
    <m/>
    <m/>
    <x v="1310"/>
    <s v="Morihhan $28.26810 (100%)"/>
    <n v="92"/>
    <n v="26"/>
    <m/>
    <m/>
    <m/>
    <x v="0"/>
    <x v="12"/>
    <m/>
    <m/>
    <m/>
    <m/>
    <m/>
    <m/>
    <m/>
    <m/>
    <m/>
  </r>
  <r>
    <s v="ASIC-00922"/>
    <s v="IC-00922"/>
    <s v="N"/>
    <s v="Eeling Khuan"/>
    <s v="IC,OCTAL,POE 802.3AT PSE CONTROLLER,BCM5"/>
    <s v="CHIP SET"/>
    <s v="MORRIHAN SINGAPORE PTE LTD"/>
    <s v="BROADCOM"/>
    <s v="BCM59121B0KMLG"/>
    <n v="20"/>
    <n v="264"/>
    <n v="-68091"/>
    <m/>
    <s v="Delivery"/>
    <m/>
    <n v="54462"/>
    <n v="11048"/>
    <n v="65107"/>
    <n v="65510"/>
    <n v="130617"/>
    <n v="68355"/>
    <n v="64551"/>
    <n v="64686"/>
    <n v="-78444"/>
    <s v="Cannot cover demand"/>
    <n v="3.2989999999999999"/>
    <m/>
    <n v="-3.2989999999999999"/>
    <m/>
    <m/>
    <m/>
    <x v="1311"/>
    <s v="Morrihan $3.29900 (100%)"/>
    <n v="264"/>
    <n v="20"/>
    <m/>
    <m/>
    <m/>
    <x v="0"/>
    <x v="12"/>
    <m/>
    <m/>
    <m/>
    <m/>
    <m/>
    <m/>
    <m/>
    <m/>
    <m/>
  </r>
  <r>
    <s v="ASIC-00930"/>
    <s v="IC-00930"/>
    <s v="N"/>
    <s v="Siewean Lim"/>
    <s v="SINGLE, D-TYPE LATCH, 3-STATE OUTPUT"/>
    <s v="LOGIC"/>
    <s v="TEXAS INSTRUMENTS MALAYSIA SDN.BHD."/>
    <s v="TEXASINSTR"/>
    <s v="SN74LVC1G373DBVR"/>
    <n v="7"/>
    <n v="3000"/>
    <n v="977"/>
    <m/>
    <s v="Delivery"/>
    <m/>
    <n v="3186"/>
    <n v="0"/>
    <n v="0"/>
    <n v="3186"/>
    <n v="3186"/>
    <n v="2023"/>
    <n v="1320"/>
    <n v="435"/>
    <n v="-157"/>
    <s v="Cannot cover demand"/>
    <n v="5.5E-2"/>
    <m/>
    <n v="-5.5E-2"/>
    <m/>
    <m/>
    <m/>
    <x v="1312"/>
    <s v="TI Direct $0.05500 (100%)"/>
    <n v="3000"/>
    <n v="6"/>
    <m/>
    <m/>
    <m/>
    <x v="0"/>
    <x v="12"/>
    <m/>
    <m/>
    <m/>
    <m/>
    <m/>
    <m/>
    <m/>
    <m/>
    <m/>
  </r>
  <r>
    <s v="ASIC-00932"/>
    <s v="IC-00932"/>
    <s v="N"/>
    <s v="Eeling Khuan"/>
    <s v="IC, 2X OSFP SLOW SIGNAL INTERFACE, QFN14"/>
    <s v="PROG LOGIC"/>
    <s v="AVNET INC."/>
    <s v="DIALOGSEMI"/>
    <s v="SLG4AX42269VTR"/>
    <n v="11"/>
    <n v="3000"/>
    <n v="-7860"/>
    <m/>
    <s v="PO"/>
    <m/>
    <n v="12323"/>
    <n v="6000"/>
    <n v="0"/>
    <n v="18323"/>
    <n v="18323"/>
    <n v="10860"/>
    <n v="6624"/>
    <n v="6624"/>
    <n v="839"/>
    <s v="Can cover demand"/>
    <n v="0.2"/>
    <m/>
    <n v="-0.2"/>
    <m/>
    <m/>
    <m/>
    <x v="638"/>
    <s v="Avnet $0.20000 (100%)"/>
    <n v="3000"/>
    <n v="8"/>
    <s v="Dialog Semi"/>
    <m/>
    <m/>
    <x v="0"/>
    <x v="12"/>
    <m/>
    <m/>
    <m/>
    <m/>
    <m/>
    <m/>
    <m/>
    <m/>
    <m/>
  </r>
  <r>
    <s v="ASIC-00934"/>
    <s v="IC-00934"/>
    <s v="N"/>
    <s v="Siewean Lim"/>
    <s v="IC, DCDC, 100V INPUT, 0.6A, SO8"/>
    <s v="ANALOG POWER"/>
    <s v="TEXAS INSTRUMENTS MALAYSIA SDN.BHD."/>
    <s v="TEXASINSTR"/>
    <s v="LM5017MRX/NOPB"/>
    <n v="7"/>
    <n v="250"/>
    <n v="-8173"/>
    <m/>
    <s v="Delivery"/>
    <m/>
    <n v="4475"/>
    <n v="6500"/>
    <n v="8750"/>
    <n v="10975"/>
    <n v="19725"/>
    <n v="8423"/>
    <n v="7554"/>
    <n v="7599"/>
    <n v="-11502"/>
    <s v="Cannot cover demand"/>
    <n v="1.069"/>
    <m/>
    <n v="-1.069"/>
    <m/>
    <m/>
    <m/>
    <x v="1313"/>
    <s v="TI Direct $1.14300 (100%)"/>
    <n v="9500"/>
    <n v="6"/>
    <m/>
    <s v="1/16 RM: Cost increase due to larger reel."/>
    <m/>
    <x v="0"/>
    <x v="12"/>
    <m/>
    <m/>
    <m/>
    <m/>
    <m/>
    <m/>
    <m/>
    <m/>
    <m/>
  </r>
  <r>
    <s v="ASIC-00937"/>
    <s v="IC-00937"/>
    <s v="N"/>
    <s v="Eeling Khuan"/>
    <s v="C,FPGA,XC6SLX25T,FBGA324"/>
    <s v="PROG LOGIC"/>
    <s v="AVNET INC."/>
    <s v="XILINX"/>
    <s v="XC6SLX25T-2CSG324C"/>
    <n v="13"/>
    <n v="126"/>
    <n v="-5981"/>
    <m/>
    <s v="Delivery"/>
    <m/>
    <n v="5986"/>
    <n v="3014"/>
    <n v="0"/>
    <n v="9000"/>
    <n v="9000"/>
    <n v="6107"/>
    <n v="4554"/>
    <n v="4599"/>
    <n v="-4675"/>
    <s v="Cannot cover demand"/>
    <n v="9.02"/>
    <m/>
    <n v="-9.02"/>
    <m/>
    <m/>
    <m/>
    <x v="1314"/>
    <s v="Avnet $9.02000 (100%)"/>
    <n v="1"/>
    <n v="10"/>
    <m/>
    <m/>
    <m/>
    <x v="0"/>
    <x v="12"/>
    <m/>
    <m/>
    <m/>
    <m/>
    <m/>
    <m/>
    <m/>
    <m/>
    <m/>
  </r>
  <r>
    <s v="ASIC-00938"/>
    <s v="IC-00938"/>
    <s v="N"/>
    <s v="HuiLing Lau"/>
    <s v="IC,OPAMP,IB&lt;10PAMP,SOT23-5"/>
    <s v="TIMING IC"/>
    <s v="TEXAS INSTRUMENTS MALAYSIA SDN.BHD."/>
    <s v="TEXASINSTR"/>
    <s v="OPA348AIDBVR"/>
    <n v="7"/>
    <n v="3000"/>
    <n v="2950"/>
    <m/>
    <s v="Delivery"/>
    <m/>
    <n v="171"/>
    <n v="0"/>
    <n v="0"/>
    <n v="171"/>
    <n v="171"/>
    <n v="50"/>
    <n v="0"/>
    <n v="0"/>
    <n v="121"/>
    <s v="Can cover demand"/>
    <n v="0.13500000000000001"/>
    <m/>
    <n v="-0.13500000000000001"/>
    <m/>
    <m/>
    <m/>
    <x v="1315"/>
    <s v="TI Direct  $0.13500 (100%)"/>
    <n v="3000"/>
    <n v="6"/>
    <s v="TI"/>
    <m/>
    <m/>
    <x v="0"/>
    <x v="12"/>
    <m/>
    <m/>
    <m/>
    <m/>
    <m/>
    <m/>
    <m/>
    <m/>
    <m/>
  </r>
  <r>
    <s v="ASIC-00943"/>
    <s v="IC-00943"/>
    <s v="N"/>
    <s v="Siewean Lim"/>
    <s v="IC, 4+1 CH TEMP SENSOR, QFN16"/>
    <s v="SENSOR"/>
    <s v="TEXAS INSTRUMENTS MALAYSIA SDN.BHD."/>
    <s v="TEXASINSTR"/>
    <s v="TMP464AIRGTR"/>
    <n v="7"/>
    <n v="3000"/>
    <n v="-5381"/>
    <m/>
    <s v="Delivery"/>
    <m/>
    <n v="4851"/>
    <n v="6000"/>
    <n v="6000"/>
    <n v="10851"/>
    <n v="16851"/>
    <n v="8381"/>
    <n v="6706"/>
    <n v="7096"/>
    <n v="-10236"/>
    <s v="Cannot cover demand"/>
    <n v="0.42699999999999999"/>
    <m/>
    <n v="-0.42699999999999999"/>
    <m/>
    <m/>
    <m/>
    <x v="1123"/>
    <s v="TI Direct $0.42700 (100%)"/>
    <n v="3000"/>
    <n v="35"/>
    <m/>
    <m/>
    <m/>
    <x v="0"/>
    <x v="12"/>
    <m/>
    <m/>
    <m/>
    <m/>
    <m/>
    <m/>
    <m/>
    <m/>
    <m/>
  </r>
  <r>
    <s v="ASIC-00945"/>
    <s v="IC-00945"/>
    <s v="N"/>
    <s v="Eeling Khuan"/>
    <s v="IC,POWER CYCLE CONTROLLER,QFN8"/>
    <s v="TIMING IC"/>
    <s v="ARISTA NETWORKS INC."/>
    <s v="DIALOGSEMI"/>
    <s v="SLG4E42686VTR"/>
    <n v="9"/>
    <n v="1"/>
    <n v="-7169"/>
    <m/>
    <s v="PO"/>
    <m/>
    <n v="17099"/>
    <n v="0"/>
    <n v="0"/>
    <n v="17099"/>
    <n v="17099"/>
    <n v="7170"/>
    <n v="4279"/>
    <n v="4669"/>
    <n v="5650"/>
    <s v="Can cover demand"/>
    <n v="0.13"/>
    <m/>
    <n v="-0.13"/>
    <m/>
    <m/>
    <m/>
    <x v="1316"/>
    <s v="Avnet $0.13000 (100%)"/>
    <n v="3000"/>
    <n v="8"/>
    <s v="Dialog Semi"/>
    <m/>
    <m/>
    <x v="0"/>
    <x v="12"/>
    <m/>
    <m/>
    <m/>
    <m/>
    <m/>
    <m/>
    <m/>
    <m/>
    <m/>
  </r>
  <r>
    <s v="ASIC-00946"/>
    <s v="IC-00946"/>
    <s v="N"/>
    <s v="Eeling Khuan"/>
    <s v="IC, PHY, OCTAL, 1GBASE-TBCM54182"/>
    <s v="CHIP SET"/>
    <s v="MORRIHAN SINGAPORE PTE LTD"/>
    <s v="BROADCOM"/>
    <s v="BCM54182B0KQLEG"/>
    <n v="23"/>
    <n v="1008"/>
    <n v="-18027"/>
    <m/>
    <s v="Delivery"/>
    <m/>
    <n v="25653"/>
    <n v="0"/>
    <n v="10584"/>
    <n v="25653"/>
    <n v="36237"/>
    <n v="19035"/>
    <n v="13095"/>
    <n v="13230"/>
    <n v="-6477"/>
    <s v="Cannot cover demand"/>
    <n v="5.0515999999999996"/>
    <m/>
    <n v="-5.0515999999999996"/>
    <m/>
    <m/>
    <m/>
    <x v="1317"/>
    <s v="Morihhan $5.05160 (100%)"/>
    <n v="504"/>
    <n v="20"/>
    <m/>
    <m/>
    <m/>
    <x v="0"/>
    <x v="12"/>
    <m/>
    <m/>
    <m/>
    <m/>
    <m/>
    <m/>
    <m/>
    <m/>
    <m/>
  </r>
  <r>
    <s v="ASIC-00955"/>
    <s v="IC-00955"/>
    <s v="N"/>
    <s v="Eeling Khuan"/>
    <s v="IC,LINEAR,VREG,3.3V OUTPUT 0.08A MAX,QFN"/>
    <s v="ANALOG POWER"/>
    <s v="AVNET INC."/>
    <s v="TEXASINSTR"/>
    <s v="TPS715A33DRBR"/>
    <n v="17"/>
    <n v="3000"/>
    <n v="-2912"/>
    <m/>
    <s v="Delivery"/>
    <m/>
    <n v="5508"/>
    <n v="3000"/>
    <n v="0"/>
    <n v="8508"/>
    <n v="8508"/>
    <n v="5912"/>
    <n v="3520"/>
    <n v="3910"/>
    <n v="-3924"/>
    <s v="Cannot cover demand"/>
    <n v="0.19"/>
    <m/>
    <n v="-0.19"/>
    <m/>
    <m/>
    <m/>
    <x v="1318"/>
    <s v="Avnet $0.19000 (80%) / TI Direct $0.30700 (20%)"/>
    <s v="3000 / 3000"/>
    <s v="12 / 6"/>
    <m/>
    <m/>
    <m/>
    <x v="0"/>
    <x v="12"/>
    <m/>
    <m/>
    <m/>
    <m/>
    <m/>
    <m/>
    <m/>
    <m/>
    <m/>
  </r>
  <r>
    <s v="ASIC-00957"/>
    <s v="IC-00957"/>
    <s v="N"/>
    <s v="Eeling Khuan"/>
    <s v="IC, AMD FT3 APU CROWN EAGLE 2.4GHZ 2C"/>
    <s v="MICROPROCESSOR"/>
    <s v="AVNET ASIA PTE LTD"/>
    <s v="ADVMICRODE"/>
    <s v="GE224PIXJ23JB"/>
    <n v="15"/>
    <n v="44"/>
    <n v="-6021"/>
    <m/>
    <s v="Delivery"/>
    <m/>
    <n v="9379"/>
    <n v="662"/>
    <n v="0"/>
    <n v="10041"/>
    <n v="10041"/>
    <n v="6065"/>
    <n v="4554"/>
    <n v="4599"/>
    <n v="-1240"/>
    <s v="Cannot cover demand"/>
    <n v="13.5"/>
    <m/>
    <n v="-13.5"/>
    <m/>
    <m/>
    <m/>
    <x v="564"/>
    <s v="Avnet $13.50000 (100%)"/>
    <n v="1"/>
    <n v="16"/>
    <m/>
    <m/>
    <m/>
    <x v="0"/>
    <x v="12"/>
    <m/>
    <m/>
    <m/>
    <m/>
    <m/>
    <m/>
    <m/>
    <m/>
    <m/>
  </r>
  <r>
    <s v="ASIC-00959"/>
    <s v="IC-00959"/>
    <s v="N"/>
    <s v="Eeling Khuan"/>
    <s v="IC,FPGA,XC6SLX100T,FBGA676"/>
    <s v="TIMING IC"/>
    <s v="AVNET INC."/>
    <s v="XILINX"/>
    <s v="XC6SLX100T-2FGG676C"/>
    <n v="13"/>
    <n v="40"/>
    <n v="10"/>
    <m/>
    <s v="Delivery"/>
    <m/>
    <n v="240"/>
    <n v="0"/>
    <n v="0"/>
    <n v="240"/>
    <n v="240"/>
    <n v="30"/>
    <n v="0"/>
    <n v="0"/>
    <n v="210"/>
    <s v="Can cover demand"/>
    <n v="44.39"/>
    <m/>
    <n v="-44.39"/>
    <m/>
    <m/>
    <m/>
    <x v="1319"/>
    <s v="Avnet $39.72000 (100%)"/>
    <n v="40"/>
    <n v="10"/>
    <s v="C temp part"/>
    <m/>
    <m/>
    <x v="0"/>
    <x v="12"/>
    <m/>
    <m/>
    <m/>
    <m/>
    <m/>
    <m/>
    <m/>
    <m/>
    <m/>
  </r>
  <r>
    <s v="ASIC-00978D"/>
    <s v="IC-00978"/>
    <s v="N"/>
    <s v="RACHEL TAM"/>
    <s v="IC, 80V HOTSWAP,LM5066,EXTERNAL NFET,TSS"/>
    <s v="TIMING IC"/>
    <s v="TEXAS INSTRUMENTS MALAYSIA SDN.BHD."/>
    <s v="TEXASINSTR"/>
    <s v="LM5066PMHX/NOPB"/>
    <n v="17"/>
    <n v="2500"/>
    <n v="2320"/>
    <n v="4616.8"/>
    <s v="Delivery"/>
    <m/>
    <n v="0"/>
    <n v="0"/>
    <n v="0"/>
    <n v="0"/>
    <n v="0"/>
    <n v="180"/>
    <n v="0"/>
    <n v="0"/>
    <n v="-180"/>
    <s v="Cannot cover demand"/>
    <n v="1.99"/>
    <m/>
    <n v="-1.99"/>
    <m/>
    <m/>
    <m/>
    <x v="450"/>
    <s v="TI Direct $1.99000 (100%)"/>
    <n v="2500"/>
    <n v="14"/>
    <s v="LM5066PMHX/NOPB"/>
    <m/>
    <m/>
    <x v="0"/>
    <x v="12"/>
    <m/>
    <m/>
    <m/>
    <m/>
    <m/>
    <m/>
    <m/>
    <m/>
    <m/>
  </r>
  <r>
    <s v="ASIC-00981"/>
    <s v="IC-00981"/>
    <s v="N"/>
    <s v="Khailih Fang"/>
    <s v="IC,74CBTLV3257,QUAD MUX,2:1,UQFN16"/>
    <s v="TIMING IC"/>
    <s v="AVNET INC."/>
    <s v="TEXASINSTR"/>
    <s v="SN74CBTLV3257RSVR"/>
    <n v="13"/>
    <n v="3000"/>
    <n v="3000"/>
    <m/>
    <s v="Delivery"/>
    <m/>
    <n v="0"/>
    <n v="0"/>
    <n v="0"/>
    <n v="0"/>
    <n v="0"/>
    <n v="0"/>
    <n v="0"/>
    <n v="0"/>
    <n v="0"/>
    <s v="No demand"/>
    <n v="0.15790000000000001"/>
    <m/>
    <n v="-0.15790000000000001"/>
    <m/>
    <m/>
    <m/>
    <x v="1320"/>
    <s v="Avnet $0.15790 (100%)"/>
    <n v="4000"/>
    <n v="8"/>
    <s v="Nexperia"/>
    <m/>
    <m/>
    <x v="0"/>
    <x v="12"/>
    <m/>
    <m/>
    <m/>
    <m/>
    <m/>
    <m/>
    <m/>
    <m/>
    <m/>
  </r>
  <r>
    <s v="ASIC-00987"/>
    <s v="IC-00987"/>
    <s v="N"/>
    <s v="Siewean Lim"/>
    <s v="IC, D-TYPE LATCH, SINGLE, TRI-ST, SC-70"/>
    <s v="LOGIC"/>
    <s v="TEXAS INSTRUMENTS MALAYSIA SDN.BHD."/>
    <s v="TEXASINSTR"/>
    <s v="SN74LVC1G373DCKR"/>
    <n v="7"/>
    <n v="3000"/>
    <n v="-8274"/>
    <m/>
    <s v="Delivery"/>
    <m/>
    <n v="14066"/>
    <n v="3000"/>
    <n v="3000"/>
    <n v="17066"/>
    <n v="20066"/>
    <n v="11274"/>
    <n v="5580"/>
    <n v="4788"/>
    <n v="-2788"/>
    <s v="Cannot cover demand"/>
    <n v="0.06"/>
    <m/>
    <n v="-0.06"/>
    <m/>
    <m/>
    <m/>
    <x v="1321"/>
    <s v="TI Direct $0.06000 (100%)"/>
    <n v="3000"/>
    <n v="6"/>
    <s v="TI"/>
    <m/>
    <m/>
    <x v="0"/>
    <x v="12"/>
    <m/>
    <m/>
    <m/>
    <m/>
    <m/>
    <m/>
    <m/>
    <m/>
    <m/>
  </r>
  <r>
    <s v="ASIC-00991"/>
    <s v="IC-00991"/>
    <s v="N"/>
    <s v="Eeling Khuan"/>
    <s v="IC,CLOCK GENERATOR,BROOKS ISLAND,QFN40"/>
    <s v="TIMING IC"/>
    <s v="ARROW ELECTRONICS ASIA (S) PTE. LTD"/>
    <s v="SILICONLAB"/>
    <s v="SI5332DD09749-GM2"/>
    <n v="13"/>
    <n v="490"/>
    <n v="-2402"/>
    <m/>
    <s v="Delivery"/>
    <m/>
    <n v="3832"/>
    <n v="490"/>
    <n v="0"/>
    <n v="4322"/>
    <n v="4322"/>
    <n v="2892"/>
    <n v="2289"/>
    <n v="2289"/>
    <n v="-1349"/>
    <s v="Cannot cover demand"/>
    <n v="3.55"/>
    <m/>
    <n v="-3.55"/>
    <m/>
    <m/>
    <m/>
    <x v="1322"/>
    <s v="Arrow $3.55000 (100%)"/>
    <n v="490"/>
    <n v="12"/>
    <s v="Silabs"/>
    <m/>
    <m/>
    <x v="0"/>
    <x v="12"/>
    <m/>
    <m/>
    <m/>
    <m/>
    <m/>
    <m/>
    <m/>
    <m/>
    <m/>
  </r>
  <r>
    <s v="ASIC-00992"/>
    <s v="IC-00992"/>
    <s v="N"/>
    <s v="HuiLing Lau"/>
    <s v="PWR,DC-DC,12A,TPS56C215,QFN18"/>
    <s v="ANALOG POWER"/>
    <s v="TEXAS INSTRUMENTS MALAYSIA SDN.BHD."/>
    <s v="TEXASINSTR"/>
    <s v="TPS56C215RNNR"/>
    <n v="7"/>
    <n v="3000"/>
    <n v="-3065"/>
    <m/>
    <s v="Delivery"/>
    <m/>
    <n v="5120"/>
    <n v="3000"/>
    <n v="0"/>
    <n v="8120"/>
    <n v="8120"/>
    <n v="6065"/>
    <n v="4554"/>
    <n v="4599"/>
    <n v="-5499"/>
    <s v="Cannot cover demand"/>
    <n v="1.0449999999999999"/>
    <m/>
    <n v="-1.0449999999999999"/>
    <m/>
    <m/>
    <m/>
    <x v="1323"/>
    <s v="TI Direct $1.04500 (100%)"/>
    <n v="3000"/>
    <n v="12"/>
    <s v="TPS56C215RNNR"/>
    <m/>
    <m/>
    <x v="0"/>
    <x v="12"/>
    <m/>
    <m/>
    <m/>
    <m/>
    <m/>
    <m/>
    <m/>
    <m/>
    <m/>
  </r>
  <r>
    <s v="ASIC-00993"/>
    <s v="IC-00993"/>
    <s v="N"/>
    <s v="Siewean Lim"/>
    <s v="IC, DUAL CHANNEL ISOLATOR, SOIC8"/>
    <s v="ANALOG SIGNAL CHAIN"/>
    <s v="TEXAS INSTRUMENTS MALAYSIA SDN.BHD."/>
    <s v="TEXASINSTR"/>
    <s v="ISO7720DR"/>
    <n v="7"/>
    <n v="2500"/>
    <n v="-3634"/>
    <m/>
    <s v="Delivery"/>
    <m/>
    <n v="10219"/>
    <n v="2500"/>
    <n v="2500"/>
    <n v="12719"/>
    <n v="15219"/>
    <n v="6134"/>
    <n v="4554"/>
    <n v="4599"/>
    <n v="-469"/>
    <s v="Cannot cover demand"/>
    <n v="0.36"/>
    <m/>
    <n v="-0.36"/>
    <m/>
    <m/>
    <m/>
    <x v="1159"/>
    <s v="TI Direct $0.36000 (100%)"/>
    <n v="2500"/>
    <n v="12"/>
    <s v="TI"/>
    <m/>
    <m/>
    <x v="0"/>
    <x v="12"/>
    <m/>
    <m/>
    <m/>
    <m/>
    <m/>
    <m/>
    <m/>
    <m/>
    <m/>
  </r>
  <r>
    <s v="ASIC-00998-01D"/>
    <s v="IC-00998-01"/>
    <s v="N"/>
    <s v="RACHEL TAM"/>
    <s v="IC,POWER CYCLE CONTROLLER,4/10.5 SEC, RE"/>
    <s v="TIMING IC"/>
    <s v="AVNET INC."/>
    <s v="DIALOGSEMI"/>
    <s v="SLG4E42669VTR REV003"/>
    <n v="12"/>
    <n v="3000"/>
    <n v="1668"/>
    <m/>
    <s v="Delivery"/>
    <m/>
    <n v="0"/>
    <n v="0"/>
    <n v="0"/>
    <n v="0"/>
    <n v="0"/>
    <n v="1332"/>
    <n v="1500"/>
    <n v="1500"/>
    <n v="-2832"/>
    <s v="Cannot cover demand"/>
    <n v="0.13"/>
    <m/>
    <n v="-0.13"/>
    <m/>
    <m/>
    <m/>
    <x v="1316"/>
    <s v="Avnet  $0.13000 (100%)"/>
    <n v="3000"/>
    <s v="pending"/>
    <s v="SLG4E42669VTR REV003"/>
    <m/>
    <m/>
    <x v="0"/>
    <x v="12"/>
    <m/>
    <m/>
    <m/>
    <m/>
    <m/>
    <m/>
    <m/>
    <m/>
    <m/>
  </r>
  <r>
    <s v="ASIC-00999D"/>
    <s v="IC-00999"/>
    <s v="N"/>
    <s v="RACHEL TAM"/>
    <s v="IC,PCIE-SWITCH,PM8532,32L,16P,GEN3,FCBGA"/>
    <s v="TIMING IC"/>
    <s v="ARROW ELECTRONICS, INC."/>
    <s v="MICROSEMI"/>
    <s v="PM8532B-F3EI"/>
    <n v="23"/>
    <n v="40"/>
    <n v="-2"/>
    <m/>
    <s v="Delivery"/>
    <m/>
    <n v="0"/>
    <n v="0"/>
    <n v="0"/>
    <n v="0"/>
    <n v="0"/>
    <n v="42"/>
    <n v="0"/>
    <n v="0"/>
    <n v="-42"/>
    <s v="Cannot cover demand"/>
    <n v="56.33"/>
    <m/>
    <n v="-56.33"/>
    <m/>
    <m/>
    <m/>
    <x v="1324"/>
    <s v="Arrow $56.33000 (100%)"/>
    <n v="40"/>
    <n v="24"/>
    <m/>
    <m/>
    <m/>
    <x v="0"/>
    <x v="12"/>
    <m/>
    <m/>
    <m/>
    <m/>
    <m/>
    <m/>
    <m/>
    <m/>
    <m/>
  </r>
  <r>
    <s v="ASIC-01005"/>
    <s v="IC-01005"/>
    <s v="N"/>
    <s v="Eeling Khuan"/>
    <s v="IC,FANOUT BUFFER,1:4,CMOS,2.5V-3.3V,SOIC"/>
    <s v="ANALOG SIGNAL CHAIN"/>
    <s v="AVNET INC."/>
    <s v="INTDEVTECH"/>
    <s v="553SDCGI8"/>
    <n v="15"/>
    <n v="3000"/>
    <n v="161"/>
    <m/>
    <s v="Delivery"/>
    <m/>
    <n v="3652"/>
    <n v="0"/>
    <n v="6000"/>
    <n v="3652"/>
    <n v="9652"/>
    <n v="2839"/>
    <n v="3276"/>
    <n v="3292"/>
    <n v="-2463"/>
    <s v="Cannot cover demand"/>
    <n v="0.64"/>
    <m/>
    <n v="-0.64"/>
    <m/>
    <m/>
    <m/>
    <x v="1253"/>
    <s v="Avnet $0.64000 (100%)"/>
    <n v="3000"/>
    <n v="6"/>
    <s v="IDT"/>
    <m/>
    <m/>
    <x v="0"/>
    <x v="12"/>
    <m/>
    <m/>
    <m/>
    <m/>
    <m/>
    <m/>
    <m/>
    <m/>
    <m/>
  </r>
  <r>
    <s v="ASIC-01007"/>
    <s v="IC-01007"/>
    <s v="N"/>
    <s v="Siewean Lim"/>
    <s v="IC,VREF,2.5V,SOT23"/>
    <s v="ANALOG POWER"/>
    <s v="TEXAS INSTRUMENTS MALAYSIA SDN.BHD."/>
    <s v="TEXASINSTR"/>
    <s v="REF3325AIDBZR"/>
    <n v="7"/>
    <n v="3000"/>
    <n v="-9144"/>
    <m/>
    <s v="Delivery"/>
    <m/>
    <n v="13948"/>
    <n v="0"/>
    <n v="0"/>
    <n v="13948"/>
    <n v="13948"/>
    <n v="12144"/>
    <n v="9198"/>
    <n v="9243"/>
    <n v="-7394"/>
    <s v="Cannot cover demand"/>
    <n v="0.45"/>
    <m/>
    <n v="-0.45"/>
    <m/>
    <m/>
    <m/>
    <x v="1325"/>
    <s v="TI Direct  $0.47900 (100%)"/>
    <n v="3000"/>
    <n v="6"/>
    <s v="TI"/>
    <m/>
    <m/>
    <x v="0"/>
    <x v="12"/>
    <m/>
    <m/>
    <m/>
    <m/>
    <m/>
    <m/>
    <m/>
    <m/>
    <m/>
  </r>
  <r>
    <s v="ASIC-01008D"/>
    <s v="IC-01008"/>
    <s v="N"/>
    <s v="RACHEL TAM"/>
    <s v="IC, DCDC, 65V INPUT, 2A, WSON12"/>
    <s v="TIMING IC"/>
    <s v="TEXAS INSTRUMENTS MALAYSIA SDN.BHD."/>
    <s v="TEXASINSTR"/>
    <s v="LM5160DNTJ"/>
    <n v="13"/>
    <n v="4500"/>
    <n v="4431"/>
    <n v="6123.6419999999998"/>
    <s v="Delivery"/>
    <m/>
    <n v="0"/>
    <n v="0"/>
    <n v="0"/>
    <n v="0"/>
    <n v="0"/>
    <n v="69"/>
    <n v="0"/>
    <n v="0"/>
    <n v="-69"/>
    <s v="Cannot cover demand"/>
    <n v="1.3819999999999999"/>
    <m/>
    <n v="-1.3819999999999999"/>
    <m/>
    <m/>
    <m/>
    <x v="1326"/>
    <s v="TI Direct  $1.38200 (100%)"/>
    <n v="4500"/>
    <n v="6"/>
    <m/>
    <m/>
    <m/>
    <x v="0"/>
    <x v="12"/>
    <m/>
    <m/>
    <m/>
    <m/>
    <m/>
    <m/>
    <m/>
    <m/>
    <m/>
  </r>
  <r>
    <s v="ASIC-01009"/>
    <s v="IC-01009"/>
    <s v="N"/>
    <s v="Eeling Khuan"/>
    <s v="IC, SINGLE 555 CMOS TIMER, 15V INPUT MAX"/>
    <s v="TIMING IC"/>
    <s v="AVNET INC."/>
    <s v="STMICRO"/>
    <s v="TS555IDTTR"/>
    <n v="7"/>
    <n v="2500"/>
    <n v="2390"/>
    <m/>
    <s v="Delivery"/>
    <m/>
    <n v="2540"/>
    <n v="0"/>
    <n v="0"/>
    <n v="2540"/>
    <n v="2540"/>
    <n v="110"/>
    <n v="0"/>
    <n v="0"/>
    <n v="2430"/>
    <s v="Can cover demand"/>
    <n v="0.45200000000000001"/>
    <m/>
    <n v="-0.45200000000000001"/>
    <m/>
    <m/>
    <m/>
    <x v="1327"/>
    <s v="Avnet $0.44000 (100%)"/>
    <n v="2500"/>
    <n v="10"/>
    <s v="ST Micro"/>
    <m/>
    <m/>
    <x v="0"/>
    <x v="12"/>
    <m/>
    <m/>
    <m/>
    <m/>
    <m/>
    <m/>
    <m/>
    <m/>
    <m/>
  </r>
  <r>
    <s v="ASIC-01011D"/>
    <s v="IC-01011"/>
    <s v="N"/>
    <s v="RACHEL TAM"/>
    <s v="IC, LMK03318, CLOCK GENERATOR PLL"/>
    <s v="TIMING IC"/>
    <s v="TEXAS INSTRUMENTS MALAYSIA SDN.BHD."/>
    <s v="TEXASINSTR"/>
    <s v="LMK03318RHST"/>
    <n v="13"/>
    <n v="2500"/>
    <n v="1210"/>
    <m/>
    <s v="Delivery"/>
    <m/>
    <n v="0"/>
    <n v="0"/>
    <n v="0"/>
    <n v="0"/>
    <n v="0"/>
    <n v="1290"/>
    <n v="1500"/>
    <n v="1500"/>
    <n v="-2790"/>
    <s v="Cannot cover demand"/>
    <n v="3.1"/>
    <m/>
    <n v="-3.1"/>
    <m/>
    <m/>
    <m/>
    <x v="1328"/>
    <s v="TI Direct  $3.10000 (100%)"/>
    <n v="2500"/>
    <n v="12"/>
    <m/>
    <m/>
    <m/>
    <x v="0"/>
    <x v="12"/>
    <m/>
    <m/>
    <m/>
    <m/>
    <m/>
    <m/>
    <m/>
    <m/>
    <m/>
  </r>
  <r>
    <s v="ASIC-01013D"/>
    <s v="IC-01013"/>
    <s v="N"/>
    <s v="RACHEL TAM"/>
    <s v="IC, DUAL CHANNEL ISOLATOR, SOIC8"/>
    <s v="TIMING IC"/>
    <s v="TEXAS INSTRUMENTS MALAYSIA SDN.BHD."/>
    <s v="TEXASINSTR"/>
    <s v="ISO7721DR"/>
    <n v="40"/>
    <n v="2500"/>
    <n v="2500"/>
    <m/>
    <s v="Delivery"/>
    <m/>
    <n v="150"/>
    <n v="0"/>
    <n v="0"/>
    <n v="150"/>
    <n v="150"/>
    <n v="0"/>
    <n v="0"/>
    <n v="0"/>
    <n v="150"/>
    <s v="No demand"/>
    <n v="0.91"/>
    <m/>
    <n v="-0.91"/>
    <m/>
    <m/>
    <m/>
    <x v="882"/>
    <s v="Arrow $0.91000 (100%)"/>
    <n v="2500"/>
    <n v="10"/>
    <s v="Silabs"/>
    <m/>
    <m/>
    <x v="0"/>
    <x v="12"/>
    <m/>
    <m/>
    <m/>
    <m/>
    <m/>
    <m/>
    <m/>
    <m/>
    <m/>
  </r>
  <r>
    <s v="ASIC-01015D"/>
    <s v="IC-01015"/>
    <s v="N"/>
    <s v="RACHEL TAM"/>
    <s v="IC, HALL EFFECT SENSOR, OMNIPOLAR, PUSH"/>
    <s v="TIMING IC"/>
    <s v="TEXAS INSTRUMENTS MALAYSIA SDN.BHD."/>
    <s v="TEXASINSTR"/>
    <s v="DRV5032FADBZR"/>
    <n v="15"/>
    <n v="3000"/>
    <n v="3000"/>
    <m/>
    <s v="Delivery"/>
    <m/>
    <n v="0"/>
    <n v="0"/>
    <n v="0"/>
    <n v="0"/>
    <n v="0"/>
    <n v="0"/>
    <n v="0"/>
    <n v="0"/>
    <n v="0"/>
    <s v="No demand"/>
    <n v="0.13500000000000001"/>
    <m/>
    <n v="-0.13500000000000001"/>
    <m/>
    <m/>
    <m/>
    <x v="1315"/>
    <s v="TI Direct $0.13500 (100%)"/>
    <n v="3000"/>
    <n v="6"/>
    <s v="TI"/>
    <m/>
    <m/>
    <x v="0"/>
    <x v="12"/>
    <m/>
    <m/>
    <m/>
    <m/>
    <m/>
    <m/>
    <m/>
    <m/>
    <m/>
  </r>
  <r>
    <s v="ASIC-01018D"/>
    <s v="IC-01018"/>
    <s v="N"/>
    <s v="RACHEL TAM"/>
    <s v="IC, 3KV DIGITAL ISOLATORS, LP HEX-CH 3/1"/>
    <s v="TIMING IC"/>
    <s v="TEXAS INSTRUMENTS MALAYSIA SDN.BHD."/>
    <s v="TEXASINSTR"/>
    <s v="ISO7741DBQR"/>
    <n v="13"/>
    <n v="2500"/>
    <n v="4"/>
    <m/>
    <s v="Delivery"/>
    <m/>
    <n v="0"/>
    <n v="2500"/>
    <n v="0"/>
    <n v="2500"/>
    <n v="2500"/>
    <n v="2496"/>
    <n v="3000"/>
    <n v="3000"/>
    <n v="-5496"/>
    <s v="Cannot cover demand"/>
    <n v="1.12148"/>
    <m/>
    <n v="-1.12148"/>
    <m/>
    <m/>
    <m/>
    <x v="1329"/>
    <s v="Avnet $1.12148 (100%)"/>
    <n v="2500"/>
    <n v="12"/>
    <s v="ISO7741DBQR"/>
    <m/>
    <m/>
    <x v="0"/>
    <x v="12"/>
    <m/>
    <m/>
    <m/>
    <m/>
    <m/>
    <m/>
    <m/>
    <m/>
    <m/>
  </r>
  <r>
    <s v="ASIC-01026"/>
    <s v="IC-01026"/>
    <s v="N"/>
    <s v="Siewean Lim"/>
    <s v="IC, BUFFER, NON-INV, DUAL, SCHMITT TRIG,"/>
    <s v="LOGIC"/>
    <s v="JABIL CIRCUIT SPORE PTE LTD (IMAC)"/>
    <s v="ONSEMICON"/>
    <s v="NC7WZ17P6X"/>
    <n v="21"/>
    <n v="9000"/>
    <n v="-3337"/>
    <m/>
    <s v="Delivery"/>
    <m/>
    <n v="18472"/>
    <n v="0"/>
    <n v="9000"/>
    <n v="18472"/>
    <n v="27472"/>
    <n v="12337"/>
    <n v="9198"/>
    <n v="9336"/>
    <n v="-3063"/>
    <s v="Cannot cover demand"/>
    <n v="5.2999999999999999E-2"/>
    <m/>
    <n v="-5.2999999999999999E-2"/>
    <m/>
    <m/>
    <m/>
    <x v="637"/>
    <s v="Avnet $0.03700 (100%)"/>
    <n v="3000"/>
    <n v="4"/>
    <s v="On Semi"/>
    <m/>
    <m/>
    <x v="0"/>
    <x v="12"/>
    <m/>
    <m/>
    <m/>
    <m/>
    <m/>
    <m/>
    <m/>
    <m/>
    <m/>
  </r>
  <r>
    <s v="ASIC-01028"/>
    <s v="IC-01028"/>
    <s v="N"/>
    <s v="Eeling Khuan"/>
    <s v="IC, BUFFER, NON-INVERT, 5.5V, SC70-6"/>
    <s v="LOGIC"/>
    <s v="ARROW ELECTRONICS, INC."/>
    <s v="NEXPERIA"/>
    <s v="74LVC2G07GW,125"/>
    <n v="13"/>
    <n v="18000"/>
    <n v="14758"/>
    <m/>
    <s v="Delivery"/>
    <m/>
    <n v="23990"/>
    <n v="0"/>
    <n v="0"/>
    <n v="23990"/>
    <n v="23990"/>
    <n v="3242"/>
    <n v="2265"/>
    <n v="2310"/>
    <n v="18483"/>
    <s v="Can cover demand"/>
    <n v="7.4999999999999997E-2"/>
    <m/>
    <n v="-7.4999999999999997E-2"/>
    <m/>
    <m/>
    <m/>
    <x v="1330"/>
    <s v="Avmet $0.02312 (100%)"/>
    <n v="3000"/>
    <n v="4"/>
    <s v="On Semi"/>
    <m/>
    <m/>
    <x v="0"/>
    <x v="12"/>
    <m/>
    <m/>
    <m/>
    <m/>
    <m/>
    <m/>
    <m/>
    <m/>
    <m/>
  </r>
  <r>
    <s v="ASIC-01037"/>
    <s v="IC-01037"/>
    <s v="N"/>
    <s v="Siewean Lim"/>
    <s v="IC, ISOLATOR, DUAL, DEFAULT LOW, SOIC-8"/>
    <s v="ANALOG SIGNAL CHAIN"/>
    <s v="TEXAS INSTRUMENTS MALAYSIA SDN.BHD."/>
    <s v="TEXASINSTR"/>
    <s v="ISO7721FDR"/>
    <n v="7"/>
    <n v="2500"/>
    <n v="-6103"/>
    <m/>
    <s v="Delivery"/>
    <m/>
    <n v="2203"/>
    <n v="7500"/>
    <n v="7500"/>
    <n v="9703"/>
    <n v="17203"/>
    <n v="8603"/>
    <n v="7554"/>
    <n v="7599"/>
    <n v="-13954"/>
    <s v="Cannot cover demand"/>
    <n v="0.59399999999999997"/>
    <m/>
    <n v="-0.59399999999999997"/>
    <m/>
    <m/>
    <m/>
    <x v="1331"/>
    <s v="TI $0.59400 (100%)"/>
    <n v="2500"/>
    <n v="6"/>
    <s v="ISO7721FDR"/>
    <m/>
    <m/>
    <x v="0"/>
    <x v="12"/>
    <m/>
    <m/>
    <m/>
    <m/>
    <m/>
    <m/>
    <m/>
    <m/>
    <m/>
  </r>
  <r>
    <s v="ASIC-01047"/>
    <s v="IC-01047"/>
    <s v="N"/>
    <s v="Eeling Khuan"/>
    <s v="IC, 2X QSFP-DD/QSFP SLOW SIGNAL INTERFAC"/>
    <s v="ANALOG SIGNAL CHAIN"/>
    <s v="AVNET INC."/>
    <s v="DIALOGSEMI"/>
    <s v="SLG4F42961VTR"/>
    <n v="13"/>
    <n v="3000"/>
    <n v="-6588"/>
    <m/>
    <s v="Delivery"/>
    <m/>
    <n v="8612"/>
    <n v="6000"/>
    <n v="0"/>
    <n v="14612"/>
    <n v="14612"/>
    <n v="9588"/>
    <n v="6372"/>
    <n v="6372"/>
    <n v="-7348"/>
    <s v="Cannot cover demand"/>
    <n v="0.152"/>
    <m/>
    <n v="-0.152"/>
    <m/>
    <m/>
    <m/>
    <x v="1332"/>
    <s v="Avnet $0.15200 (100%)"/>
    <n v="3000"/>
    <n v="8"/>
    <s v="Dialog"/>
    <m/>
    <m/>
    <x v="0"/>
    <x v="12"/>
    <m/>
    <m/>
    <m/>
    <m/>
    <m/>
    <m/>
    <m/>
    <m/>
    <m/>
  </r>
  <r>
    <s v="ASIC-01051D"/>
    <s v="IC-01051"/>
    <s v="N"/>
    <s v="RACHEL TAM"/>
    <s v="IC,LOGIC,QUAD DRIVER, 3-STATE, OE_B, TSS"/>
    <s v="ANALOG SIGNAL CHAIN"/>
    <s v="FUTURE ELECTRONICS"/>
    <s v="NEXPERIA"/>
    <s v="74LVC125APW,118"/>
    <n v="9"/>
    <n v="7500"/>
    <n v="7214"/>
    <m/>
    <s v="Delivery"/>
    <m/>
    <n v="0"/>
    <n v="0"/>
    <n v="0"/>
    <n v="0"/>
    <n v="0"/>
    <n v="286"/>
    <n v="24"/>
    <n v="24"/>
    <n v="-310"/>
    <s v="Cannot cover demand"/>
    <n v="8.4000000000000005E-2"/>
    <m/>
    <n v="-8.4000000000000005E-2"/>
    <m/>
    <m/>
    <m/>
    <x v="1333"/>
    <s v="TI Direct $0.08400 (100%)"/>
    <n v="1080"/>
    <n v="6"/>
    <m/>
    <m/>
    <m/>
    <x v="0"/>
    <x v="12"/>
    <m/>
    <m/>
    <m/>
    <m/>
    <m/>
    <m/>
    <m/>
    <m/>
    <m/>
  </r>
  <r>
    <s v="ASIC-01053D"/>
    <s v="IC-01053"/>
    <s v="N"/>
    <s v="RACHEL TAM"/>
    <s v="IC, TI, PWM CNTRL, DUAL OUTPUT, 12 PHASE"/>
    <s v="TIMING IC"/>
    <s v="TEXAS INSTRUMENTS MALAYSIA SDN.BHD."/>
    <s v="TEXASINSTR"/>
    <s v="TPS536C7RSLR"/>
    <n v="21"/>
    <n v="3000"/>
    <n v="2892"/>
    <n v="5061"/>
    <s v="Delivery"/>
    <m/>
    <n v="0"/>
    <n v="0"/>
    <n v="0"/>
    <n v="0"/>
    <n v="0"/>
    <n v="108"/>
    <n v="246"/>
    <n v="246"/>
    <n v="-354"/>
    <s v="Cannot cover demand"/>
    <n v="1.75"/>
    <m/>
    <n v="-1.75"/>
    <m/>
    <m/>
    <m/>
    <x v="597"/>
    <s v="TI Direct $1.75000 (100%)"/>
    <n v="3000"/>
    <n v="12"/>
    <m/>
    <m/>
    <m/>
    <x v="0"/>
    <x v="12"/>
    <m/>
    <m/>
    <m/>
    <m/>
    <m/>
    <m/>
    <m/>
    <m/>
    <m/>
  </r>
  <r>
    <s v="ASIC-01058"/>
    <s v="IC-01058"/>
    <s v="N"/>
    <s v="Eeling Khuan"/>
    <s v="MODULE, MULTI-GNSS TIMING, 28 PIN, SMT"/>
    <s v="TIMING IC"/>
    <s v="EMERGES-LITE PTE LTD"/>
    <s v="TRIMBLE"/>
    <s v="96975-00"/>
    <n v="7"/>
    <n v="20"/>
    <n v="-30"/>
    <m/>
    <s v="PO"/>
    <m/>
    <n v="20"/>
    <n v="0"/>
    <n v="0"/>
    <n v="20"/>
    <n v="20"/>
    <n v="50"/>
    <n v="0"/>
    <n v="0"/>
    <n v="-30"/>
    <s v="Cannot cover demand"/>
    <n v="37.5"/>
    <m/>
    <n v="-37.5"/>
    <m/>
    <m/>
    <m/>
    <x v="146"/>
    <s v="Trimble  $37.50000 (100%)"/>
    <n v="20"/>
    <n v="6"/>
    <s v="96975-00"/>
    <m/>
    <m/>
    <x v="0"/>
    <x v="12"/>
    <m/>
    <m/>
    <m/>
    <m/>
    <m/>
    <m/>
    <m/>
    <m/>
    <m/>
  </r>
  <r>
    <s v="ASIC-01059D"/>
    <s v="IC-01059"/>
    <s v="N"/>
    <s v="RACHEL TAM"/>
    <s v="IC, DUAL LOAD SWITCH, 6A, 0.023-OHM"/>
    <s v="TIMING IC"/>
    <s v="TEXAS INSTRUMENTS MALAYSIA SDN.BHD."/>
    <s v="TEXASINSTR"/>
    <s v="TPS22976DPUT"/>
    <n v="11"/>
    <n v="250"/>
    <n v="-3356"/>
    <m/>
    <s v="Delivery"/>
    <m/>
    <n v="0"/>
    <n v="2000"/>
    <n v="0"/>
    <n v="2000"/>
    <n v="2000"/>
    <n v="3606"/>
    <n v="4500"/>
    <n v="4500"/>
    <n v="-8106"/>
    <s v="Cannot cover demand"/>
    <n v="0.16700000000000001"/>
    <m/>
    <n v="-0.16700000000000001"/>
    <m/>
    <m/>
    <m/>
    <x v="1334"/>
    <s v="TI Direct $0.16700 (100%)"/>
    <n v="250"/>
    <n v="6"/>
    <m/>
    <m/>
    <m/>
    <x v="0"/>
    <x v="12"/>
    <m/>
    <m/>
    <m/>
    <m/>
    <m/>
    <m/>
    <m/>
    <m/>
    <m/>
  </r>
  <r>
    <s v="ASIC-01060"/>
    <s v="IC-01060"/>
    <s v="N"/>
    <s v="Eeling Khuan"/>
    <s v="IC, CLOCK GENERATOR, BIRD ISLAND, 8 OUTP"/>
    <s v="TIMING IC"/>
    <s v="ARROW ELECTRONICS ASIA (S) PTE. LTD"/>
    <s v="SILICONLAB"/>
    <s v="SI5332DD10414-GM2R"/>
    <n v="13"/>
    <n v="1000"/>
    <n v="-2173"/>
    <m/>
    <s v="Delivery"/>
    <m/>
    <n v="8730"/>
    <n v="0"/>
    <n v="0"/>
    <n v="8730"/>
    <n v="8730"/>
    <n v="3173"/>
    <n v="2265"/>
    <n v="2310"/>
    <n v="3292"/>
    <s v="Can cover demand"/>
    <n v="4.54"/>
    <m/>
    <n v="-4.54"/>
    <m/>
    <m/>
    <m/>
    <x v="1116"/>
    <s v="Arrow $4.54000 (100%)"/>
    <n v="1000"/>
    <n v="12"/>
    <s v="Silabs"/>
    <m/>
    <m/>
    <x v="0"/>
    <x v="12"/>
    <m/>
    <m/>
    <m/>
    <m/>
    <m/>
    <m/>
    <m/>
    <m/>
    <m/>
  </r>
  <r>
    <s v="ASIC-01069"/>
    <s v="IC-01069"/>
    <s v="N"/>
    <s v="Eeling Khuan"/>
    <s v="IC, ETHERNET ADAPTER, PRO EN, 2 PORT 10/"/>
    <s v="TIMING IC"/>
    <s v="ARROW ELECTRONICS AUSTRALIA PTY LTD"/>
    <s v="MELLANOX"/>
    <s v="MT27528A1-FCCF-BE"/>
    <n v="11"/>
    <n v="168"/>
    <n v="-610"/>
    <m/>
    <s v="Delivery"/>
    <m/>
    <n v="381"/>
    <n v="336"/>
    <n v="0"/>
    <n v="717"/>
    <n v="717"/>
    <n v="778"/>
    <n v="270"/>
    <n v="250"/>
    <n v="-667"/>
    <s v="Cannot cover demand"/>
    <n v="113.41"/>
    <m/>
    <n v="-113.41"/>
    <m/>
    <m/>
    <m/>
    <x v="1335"/>
    <s v="Arrow Australia $113.41000 (100%)"/>
    <n v="168"/>
    <n v="10"/>
    <s v="Melanox"/>
    <m/>
    <m/>
    <x v="0"/>
    <x v="12"/>
    <m/>
    <m/>
    <m/>
    <m/>
    <m/>
    <m/>
    <m/>
    <m/>
    <m/>
  </r>
  <r>
    <s v="ASIC-01070"/>
    <s v="IC-01070"/>
    <s v="N"/>
    <s v="Eeling Khuan"/>
    <s v="IC, ISL6341BIRZ BUCK REGULATOR POSITIVE"/>
    <s v="TIMING IC"/>
    <s v="AVNET INC."/>
    <s v="RENESASTEC"/>
    <s v="ISL6341BIRZ"/>
    <n v="9"/>
    <n v="800"/>
    <n v="-7495"/>
    <m/>
    <s v="Delivery"/>
    <m/>
    <n v="11270"/>
    <n v="0"/>
    <n v="0"/>
    <n v="11270"/>
    <n v="11270"/>
    <n v="8295"/>
    <n v="4124"/>
    <n v="3612"/>
    <n v="-1149"/>
    <s v="Cannot cover demand"/>
    <n v="1.39"/>
    <m/>
    <n v="-1.39"/>
    <m/>
    <m/>
    <m/>
    <x v="358"/>
    <s v="Avnet $1.39000 (100%)"/>
    <n v="800"/>
    <n v="8"/>
    <s v="Renesas - ISL6341BIRZ"/>
    <m/>
    <m/>
    <x v="0"/>
    <x v="12"/>
    <m/>
    <m/>
    <m/>
    <m/>
    <m/>
    <m/>
    <m/>
    <m/>
    <m/>
  </r>
  <r>
    <s v="ASIC-01087"/>
    <s v="IC-01087"/>
    <s v="N"/>
    <s v="Eeling Khuan"/>
    <s v="IC,SMBUS 16 GPIO, TSSOP24 WITH EXTERNAL"/>
    <s v="TIMING IC"/>
    <s v="TEXAS INSTRUMENTS MALAYSIA SDN.BHD."/>
    <s v="TEXASINSTR"/>
    <s v="TCA9539PWR"/>
    <n v="7"/>
    <n v="2000"/>
    <n v="1970"/>
    <m/>
    <s v="Delivery"/>
    <m/>
    <n v="2000"/>
    <n v="0"/>
    <n v="0"/>
    <n v="2000"/>
    <n v="2000"/>
    <n v="30"/>
    <n v="0"/>
    <n v="0"/>
    <n v="1970"/>
    <s v="Can cover demand"/>
    <n v="0.45100000000000001"/>
    <m/>
    <n v="-0.45100000000000001"/>
    <m/>
    <m/>
    <m/>
    <x v="1336"/>
    <s v="TI Direct $0.45100 (100%)"/>
    <n v="2000"/>
    <n v="6"/>
    <s v="TCA9539PWR"/>
    <m/>
    <m/>
    <x v="0"/>
    <x v="12"/>
    <m/>
    <m/>
    <m/>
    <m/>
    <m/>
    <m/>
    <m/>
    <m/>
    <m/>
  </r>
  <r>
    <s v="ASIC-01094"/>
    <s v="IC-01094"/>
    <s v="N"/>
    <s v="Eeling Khuan"/>
    <s v="IC, DIGITAL TEMP SENSOR, 2.7V ~ 5.5V, MS"/>
    <s v="TIMING IC"/>
    <s v="AVNET INC."/>
    <s v="TEXASINSTR"/>
    <s v="TMP75AIDGKR"/>
    <n v="15"/>
    <n v="2500"/>
    <n v="2371"/>
    <m/>
    <s v="Delivery"/>
    <m/>
    <n v="2500"/>
    <n v="0"/>
    <n v="0"/>
    <n v="2500"/>
    <n v="2500"/>
    <n v="129"/>
    <n v="0"/>
    <n v="0"/>
    <n v="2371"/>
    <s v="Can cover demand"/>
    <n v="0.253"/>
    <m/>
    <n v="-0.253"/>
    <m/>
    <m/>
    <m/>
    <x v="1337"/>
    <s v="Avnet $0.25300 (100%)"/>
    <n v="2000"/>
    <n v="12"/>
    <s v="TI mpn TMP75AIDGKR"/>
    <m/>
    <m/>
    <x v="0"/>
    <x v="12"/>
    <m/>
    <m/>
    <m/>
    <m/>
    <m/>
    <m/>
    <m/>
    <m/>
    <m/>
  </r>
  <r>
    <s v="ASIC-01095"/>
    <s v="IC-01095"/>
    <s v="N"/>
    <s v="Siewean Lim"/>
    <s v="IC, GPIO EXPANDER, 16-BIT, I2C-BUS I/O P"/>
    <s v="TIMING IC"/>
    <s v="TEXAS INSTRUMENTS MALAYSIA SDN.BHD."/>
    <s v="TEXASINSTR"/>
    <s v="TCA9555PWR"/>
    <n v="11"/>
    <n v="2000"/>
    <n v="1801"/>
    <m/>
    <s v="Delivery"/>
    <m/>
    <n v="6086"/>
    <n v="0"/>
    <n v="0"/>
    <n v="6086"/>
    <n v="6086"/>
    <n v="199"/>
    <n v="123"/>
    <n v="123"/>
    <n v="5764"/>
    <s v="Can cover demand"/>
    <n v="0.41799999999999998"/>
    <m/>
    <n v="-0.41799999999999998"/>
    <m/>
    <m/>
    <m/>
    <x v="1338"/>
    <s v="TI Direct  $0.41800 (100%)"/>
    <n v="2000"/>
    <n v="12"/>
    <s v="TI"/>
    <m/>
    <m/>
    <x v="0"/>
    <x v="12"/>
    <m/>
    <m/>
    <m/>
    <m/>
    <m/>
    <m/>
    <m/>
    <m/>
    <m/>
  </r>
  <r>
    <s v="ASIC-01099D"/>
    <s v="IC-01099"/>
    <s v="N"/>
    <s v="RACHEL TAM"/>
    <s v="IC, BUS SWITCH, 8 BIT, TSSOP20"/>
    <s v="TIMING IC"/>
    <s v="TEXAS INSTRUMENTS MALAYSIA SDN.BHD."/>
    <s v="TEXASINSTR"/>
    <s v="SN74CB3Q3244PWR"/>
    <n v="7"/>
    <n v="2000"/>
    <n v="821"/>
    <m/>
    <s v="Delivery"/>
    <m/>
    <n v="0"/>
    <n v="2000"/>
    <n v="0"/>
    <n v="2000"/>
    <n v="2000"/>
    <n v="1179"/>
    <n v="1500"/>
    <n v="1500"/>
    <n v="-2679"/>
    <s v="Cannot cover demand"/>
    <n v="0.24099999999999999"/>
    <m/>
    <n v="-0.24099999999999999"/>
    <m/>
    <m/>
    <m/>
    <x v="1339"/>
    <s v="TI Direct $0.24100 (100%)"/>
    <n v="1050"/>
    <n v="6"/>
    <m/>
    <m/>
    <m/>
    <x v="0"/>
    <x v="12"/>
    <m/>
    <m/>
    <m/>
    <m/>
    <m/>
    <m/>
    <m/>
    <m/>
    <m/>
  </r>
  <r>
    <s v="ASIC-01101D"/>
    <s v="IC-01101"/>
    <s v="N"/>
    <s v="RACHEL TAM"/>
    <s v="IC, PWR CONTROLLER, TI, 10 RAIL, UCD9090"/>
    <s v="TIMING IC"/>
    <s v="TEXAS INSTRUMENTS MALAYSIA SDN.BHD."/>
    <s v="TEXASINSTR"/>
    <s v="UCD9090ARGZR"/>
    <n v="13"/>
    <n v="2500"/>
    <n v="1321"/>
    <m/>
    <s v="Delivery"/>
    <m/>
    <n v="0"/>
    <n v="2500"/>
    <n v="0"/>
    <n v="2500"/>
    <n v="2500"/>
    <n v="1179"/>
    <n v="1500"/>
    <n v="1500"/>
    <n v="-2679"/>
    <s v="Cannot cover demand"/>
    <n v="2.8334000000000001"/>
    <m/>
    <n v="-2.8334000000000001"/>
    <m/>
    <m/>
    <m/>
    <x v="1340"/>
    <s v="TI Direct $2.83340 (100%)"/>
    <n v="2500"/>
    <n v="12"/>
    <m/>
    <m/>
    <m/>
    <x v="0"/>
    <x v="12"/>
    <m/>
    <m/>
    <m/>
    <m/>
    <m/>
    <m/>
    <m/>
    <m/>
    <m/>
  </r>
  <r>
    <s v="ASIC-01107D"/>
    <s v="IC-01107"/>
    <s v="N"/>
    <s v="RACHEL TAM"/>
    <s v="PWR,DC-DC,8A,TPS568215,QFN18"/>
    <s v="TIMING IC"/>
    <s v="TEXAS INSTRUMENTS MALAYSIA SDN.BHD."/>
    <s v="TEXASINSTR"/>
    <s v="TPS568215RNNR"/>
    <n v="13"/>
    <n v="250"/>
    <n v="181"/>
    <m/>
    <s v="Delivery"/>
    <m/>
    <n v="0"/>
    <n v="0"/>
    <n v="0"/>
    <n v="0"/>
    <n v="0"/>
    <n v="69"/>
    <n v="0"/>
    <n v="0"/>
    <n v="-69"/>
    <s v="Cannot cover demand"/>
    <n v="0.54"/>
    <m/>
    <n v="-0.54"/>
    <m/>
    <m/>
    <m/>
    <x v="1341"/>
    <s v="TI Direct $0.54000 (100%)"/>
    <n v="3000"/>
    <n v="12"/>
    <m/>
    <m/>
    <m/>
    <x v="0"/>
    <x v="12"/>
    <m/>
    <m/>
    <m/>
    <m/>
    <m/>
    <m/>
    <m/>
    <m/>
    <m/>
  </r>
  <r>
    <s v="ASIC-01113D"/>
    <s v="IC-01113"/>
    <s v="N"/>
    <s v="RACHEL TAM"/>
    <s v="C, BUCK REG, SYNC ADJ, SVID, 40A, 5x7mm,"/>
    <s v="TIMING IC"/>
    <s v="TEXAS INSTRUMENTS MALAYSIA SDN.BHD."/>
    <s v="TEXAS INSTRUMENTS INC. ( TI ) "/>
    <s v="TPS546D24RVFR"/>
    <n v="11"/>
    <n v="2500"/>
    <n v="2500"/>
    <m/>
    <s v="Delivery"/>
    <m/>
    <n v="0"/>
    <n v="0"/>
    <n v="0"/>
    <n v="0"/>
    <n v="0"/>
    <n v="0"/>
    <n v="0"/>
    <n v="0"/>
    <n v="0"/>
    <s v="No demand"/>
    <n v="1.52"/>
    <m/>
    <n v="-1.52"/>
    <m/>
    <m/>
    <m/>
    <x v="1342"/>
    <s v="TI Direct  $1.52000 (100%)"/>
    <n v="2500"/>
    <n v="16"/>
    <s v="TI"/>
    <m/>
    <m/>
    <x v="0"/>
    <x v="12"/>
    <m/>
    <m/>
    <m/>
    <m/>
    <m/>
    <m/>
    <m/>
    <m/>
    <m/>
  </r>
  <r>
    <s v="ASIC-01114"/>
    <s v="IC-01114"/>
    <s v="N"/>
    <s v="Eeling Khuan"/>
    <s v="IC,ADCMP393ARUZ TYPE ,QUAD VOLTAGE COMPA"/>
    <s v="TIMING IC"/>
    <s v="ARROW ELECTRONICS, INC."/>
    <s v="ANLOGDEVIC"/>
    <s v="ADCMP393ARUZ-RL7"/>
    <n v="11"/>
    <n v="960"/>
    <n v="-1796"/>
    <m/>
    <s v="Delivery"/>
    <m/>
    <n v="3441"/>
    <n v="5000"/>
    <n v="0"/>
    <n v="8441"/>
    <n v="8441"/>
    <n v="2756"/>
    <n v="3252"/>
    <n v="3252"/>
    <n v="-2567"/>
    <s v="Cannot cover demand"/>
    <n v="0.48"/>
    <m/>
    <n v="-0.48"/>
    <m/>
    <m/>
    <m/>
    <x v="1160"/>
    <s v="Arrow $0.48000 (100%)"/>
    <n v="1000"/>
    <n v="8"/>
    <s v="Analog"/>
    <m/>
    <m/>
    <x v="0"/>
    <x v="12"/>
    <m/>
    <m/>
    <m/>
    <m/>
    <m/>
    <m/>
    <m/>
    <m/>
    <m/>
  </r>
  <r>
    <s v="ASIC-01117D"/>
    <s v="IC-01117"/>
    <s v="N"/>
    <s v="RACHEL TAM"/>
    <s v="IC, OCTAL INVERTER, TRI-STATE, TSSOP-20,"/>
    <s v="TIMING IC"/>
    <s v="TEXAS INSTRUMENTS MALAYSIA SDN.BHD."/>
    <s v="TEXASINSTR"/>
    <s v="SN74LVC240APWR"/>
    <n v="9"/>
    <n v="2000"/>
    <n v="-358"/>
    <m/>
    <s v="Delivery"/>
    <m/>
    <n v="0"/>
    <n v="2000"/>
    <n v="0"/>
    <n v="2000"/>
    <n v="2000"/>
    <n v="2358"/>
    <n v="3000"/>
    <n v="3000"/>
    <n v="-5358"/>
    <s v="Cannot cover demand"/>
    <n v="0.10100000000000001"/>
    <m/>
    <n v="-0.10100000000000001"/>
    <m/>
    <m/>
    <m/>
    <x v="1343"/>
    <s v="TI Direct $0.10100 (100%)"/>
    <n v="2000"/>
    <n v="6"/>
    <m/>
    <m/>
    <m/>
    <x v="0"/>
    <x v="12"/>
    <m/>
    <m/>
    <m/>
    <m/>
    <m/>
    <m/>
    <m/>
    <m/>
    <m/>
  </r>
  <r>
    <s v="ASIC-01126D"/>
    <s v="IC-01126"/>
    <s v="N"/>
    <s v="RACHEL TAM"/>
    <s v="IC, DUAL LOAD SWITCH, 6A, 0.023-OHM, NO"/>
    <s v="TIMING IC"/>
    <s v="TEXAS INSTRUMENTS MALAYSIA SDN.BHD."/>
    <s v="TEXASINSTR"/>
    <s v="TPS22976NDPUT"/>
    <n v="7"/>
    <n v="250"/>
    <n v="-929"/>
    <m/>
    <s v="Delivery"/>
    <m/>
    <n v="0"/>
    <n v="2000"/>
    <n v="0"/>
    <n v="2000"/>
    <n v="2000"/>
    <n v="1179"/>
    <n v="1500"/>
    <n v="1500"/>
    <n v="-2679"/>
    <s v="Cannot cover demand"/>
    <n v="0.16700000000000001"/>
    <m/>
    <n v="-0.16700000000000001"/>
    <m/>
    <m/>
    <m/>
    <x v="1334"/>
    <s v="TI Direct $0.16700 (100%)"/>
    <n v="250"/>
    <n v="6"/>
    <m/>
    <m/>
    <m/>
    <x v="0"/>
    <x v="12"/>
    <m/>
    <m/>
    <m/>
    <m/>
    <m/>
    <m/>
    <m/>
    <m/>
    <m/>
  </r>
  <r>
    <s v="ASIC-01132D"/>
    <s v="IC-01132"/>
    <s v="N"/>
    <s v="RACHEL TAM"/>
    <s v="IC, FPGA, XC6SLX16-2FTG256C, BGA256"/>
    <s v="TIMING IC"/>
    <s v="AVNET INC."/>
    <s v="XILINX INC."/>
    <s v="XC6SLX16-2FTG256C"/>
    <n v="13"/>
    <n v="90"/>
    <n v="90"/>
    <m/>
    <s v="Delivery"/>
    <m/>
    <n v="0"/>
    <n v="0"/>
    <n v="0"/>
    <n v="0"/>
    <n v="0"/>
    <n v="0"/>
    <n v="0"/>
    <n v="0"/>
    <n v="0"/>
    <s v="No demand"/>
    <n v="9.23"/>
    <m/>
    <n v="-9.23"/>
    <m/>
    <m/>
    <m/>
    <x v="1344"/>
    <s v="Avnet  $9.23000 (100%)"/>
    <n v="90"/>
    <n v="10"/>
    <s v="Xilinx"/>
    <m/>
    <m/>
    <x v="0"/>
    <x v="12"/>
    <m/>
    <m/>
    <m/>
    <m/>
    <m/>
    <m/>
    <m/>
    <m/>
    <m/>
  </r>
  <r>
    <s v="ASIC-01135"/>
    <s v="IC-01135"/>
    <s v="N"/>
    <s v="RACHEL TAM"/>
    <s v="IC, SINGLE POWER SUPPLY, LEVEL TRANSLATI"/>
    <s v="TIMING IC"/>
    <s v="ARROW ELECTRONICS ASIA (S) PTE. LTD"/>
    <s v="NEXPERIA"/>
    <s v="74LV1T34GWH"/>
    <n v="13"/>
    <n v="9000"/>
    <n v="9000"/>
    <m/>
    <s v="Delivery"/>
    <m/>
    <n v="0"/>
    <n v="0"/>
    <n v="0"/>
    <n v="0"/>
    <n v="0"/>
    <n v="0"/>
    <n v="0"/>
    <n v="0"/>
    <n v="0"/>
    <s v="No demand"/>
    <n v="5.2999999999999999E-2"/>
    <m/>
    <n v="-5.2999999999999999E-2"/>
    <m/>
    <m/>
    <m/>
    <x v="1345"/>
    <s v="TI Direct  $0.05300 (100%)"/>
    <n v="3000"/>
    <n v="6"/>
    <m/>
    <m/>
    <m/>
    <x v="0"/>
    <x v="12"/>
    <m/>
    <m/>
    <m/>
    <m/>
    <m/>
    <m/>
    <m/>
    <m/>
    <m/>
  </r>
  <r>
    <s v="ASIC-01136D"/>
    <s v="IC-01136"/>
    <s v="N"/>
    <s v="RACHEL TAM"/>
    <s v="IC, BUS XCVR, CONFIG LVL SHFT, DUAL SUPP"/>
    <s v="TIMING IC"/>
    <s v="TEXAS INSTRUMENTS MALAYSIA SDN.BHD."/>
    <s v="TEXASINSTR"/>
    <s v="SN74LVC2T45DCUR"/>
    <n v="7"/>
    <n v="3000"/>
    <n v="1821"/>
    <m/>
    <s v="Delivery"/>
    <m/>
    <n v="0"/>
    <n v="3000"/>
    <n v="0"/>
    <n v="3000"/>
    <n v="3000"/>
    <n v="1179"/>
    <n v="1500"/>
    <n v="1500"/>
    <n v="-2679"/>
    <s v="Cannot cover demand"/>
    <n v="0.13700000000000001"/>
    <m/>
    <n v="-0.13700000000000001"/>
    <m/>
    <m/>
    <m/>
    <x v="1346"/>
    <s v="TI Direct $0.13700 (100%)"/>
    <n v="3000"/>
    <n v="6"/>
    <m/>
    <m/>
    <m/>
    <x v="0"/>
    <x v="12"/>
    <m/>
    <m/>
    <m/>
    <m/>
    <m/>
    <m/>
    <m/>
    <m/>
    <m/>
  </r>
  <r>
    <s v="ASIC-01144D"/>
    <s v="IC-01144"/>
    <s v="N"/>
    <s v="HuiLing Lau"/>
    <s v="IC,COMPARATOR,DUAL,TLV1702,FULL INPUT CO"/>
    <s v="TIMING IC"/>
    <s v="TEXAS INSTRUMENTS MALAYSIA SDN.BHD."/>
    <s v="TEXASINSTR"/>
    <s v="TLV1702AIDGKR"/>
    <n v="7"/>
    <n v="2500"/>
    <n v="1928"/>
    <m/>
    <s v="Delivery"/>
    <m/>
    <n v="0"/>
    <n v="0"/>
    <n v="0"/>
    <n v="0"/>
    <n v="0"/>
    <n v="572"/>
    <n v="48"/>
    <n v="48"/>
    <n v="-620"/>
    <s v="Cannot cover demand"/>
    <n v="0.376"/>
    <m/>
    <n v="-0.376"/>
    <m/>
    <m/>
    <m/>
    <x v="1347"/>
    <s v="TI Direct $0.37600 (100%)"/>
    <n v="2500"/>
    <n v="8"/>
    <s v="TLV1702AIDGKR"/>
    <m/>
    <m/>
    <x v="0"/>
    <x v="12"/>
    <m/>
    <m/>
    <m/>
    <m/>
    <m/>
    <m/>
    <m/>
    <m/>
    <m/>
  </r>
  <r>
    <s v="ASIC-01149"/>
    <s v="IC-01149"/>
    <s v="N"/>
    <s v="HuiLing Lau"/>
    <s v="IC,SMBUS LEVEL TRANSLATOR, REDRIVER 1 CH"/>
    <s v="TIMING IC"/>
    <s v="TEXAS INSTRUMENTS MALAYSIA SDN.BHD."/>
    <s v="TEXASINSTR"/>
    <s v="PCA9515BDGKR"/>
    <n v="7"/>
    <n v="2500"/>
    <n v="896"/>
    <m/>
    <s v="Delivery"/>
    <m/>
    <n v="2611"/>
    <n v="0"/>
    <n v="0"/>
    <n v="2611"/>
    <n v="2611"/>
    <n v="1604"/>
    <n v="774"/>
    <n v="724"/>
    <n v="233"/>
    <s v="Can cover demand"/>
    <n v="0.26600000000000001"/>
    <m/>
    <n v="-0.26600000000000001"/>
    <m/>
    <m/>
    <m/>
    <x v="1348"/>
    <s v="TI Direct  $0.26600 (100%)"/>
    <n v="2500"/>
    <n v="6"/>
    <s v="TI"/>
    <m/>
    <m/>
    <x v="0"/>
    <x v="12"/>
    <m/>
    <m/>
    <m/>
    <m/>
    <m/>
    <m/>
    <m/>
    <m/>
    <m/>
  </r>
  <r>
    <s v="ASOSC-00001"/>
    <s v="OSC-00001"/>
    <s v="N"/>
    <s v="Siewean Lim"/>
    <s v="FREQ OSC 25.00125MHZ 25PPM LVCMOS 5X3.2"/>
    <s v="FREQUENCY"/>
    <s v="AVNET INC."/>
    <s v="AVX"/>
    <s v="KC5032A25.0013CMUE00"/>
    <n v="25"/>
    <n v="5000"/>
    <n v="-44808"/>
    <m/>
    <s v="Delivery"/>
    <m/>
    <n v="14082"/>
    <n v="25000"/>
    <n v="19000"/>
    <n v="39082"/>
    <n v="58082"/>
    <n v="49808"/>
    <n v="8699"/>
    <n v="8584"/>
    <n v="-44425"/>
    <s v="Cannot cover demand"/>
    <n v="0.57699999999999996"/>
    <m/>
    <n v="-0.57699999999999996"/>
    <m/>
    <m/>
    <m/>
    <x v="1349"/>
    <s v="Fox $0.46000 (70%) / Avnet $0.85000 (30%)"/>
    <s v="5000 / 1000"/>
    <s v="6 / 14"/>
    <m/>
    <m/>
    <m/>
    <x v="0"/>
    <x v="12"/>
    <m/>
    <m/>
    <m/>
    <m/>
    <m/>
    <m/>
    <m/>
    <m/>
    <m/>
  </r>
  <r>
    <s v="ASOSC-00002"/>
    <s v="OSC-00002"/>
    <s v="N"/>
    <s v="Ong Ghee Kit"/>
    <s v="OSC,25MHZ,50PPM,LVCMOS,5X3.2,SMT"/>
    <s v="FREQUENCY"/>
    <s v="FOX ELECTRONICS"/>
    <s v="FOXELECT"/>
    <s v="476-25-18"/>
    <n v="13"/>
    <n v="5000"/>
    <n v="-34417"/>
    <m/>
    <s v="Delivery"/>
    <m/>
    <n v="20045"/>
    <n v="27000"/>
    <n v="0"/>
    <n v="47045"/>
    <n v="47045"/>
    <n v="39417"/>
    <n v="26477"/>
    <n v="24837"/>
    <n v="-45849"/>
    <s v="Cannot cover demand"/>
    <n v="0.4395"/>
    <m/>
    <n v="-0.4395"/>
    <m/>
    <m/>
    <m/>
    <x v="1350"/>
    <s v="Fox $0.43900 (50%) / Rakon $0.44000 (50%)"/>
    <s v="5000 / 1000"/>
    <s v="9 / 8"/>
    <m/>
    <m/>
    <m/>
    <x v="0"/>
    <x v="12"/>
    <m/>
    <m/>
    <m/>
    <m/>
    <m/>
    <m/>
    <m/>
    <m/>
    <m/>
  </r>
  <r>
    <s v="ASOSC-00003"/>
    <s v="OSC-00003"/>
    <s v="N"/>
    <s v="Joalin Chee"/>
    <s v="OSC 312.5MHZ LVPECL SMT"/>
    <s v="FREQUENCY"/>
    <s v="ARROW ELECTRONICS ASIA (S) PTE. LTD"/>
    <s v="SILICONLAB"/>
    <s v="531AA312M500DGR"/>
    <n v="14"/>
    <n v="1000"/>
    <n v="1000"/>
    <m/>
    <s v="Delivery"/>
    <m/>
    <n v="120"/>
    <n v="0"/>
    <n v="0"/>
    <n v="120"/>
    <n v="120"/>
    <n v="0"/>
    <n v="0"/>
    <n v="0"/>
    <n v="120"/>
    <s v="No demand"/>
    <n v="2.6219999999999999"/>
    <m/>
    <n v="-2.6219999999999999"/>
    <m/>
    <m/>
    <m/>
    <x v="1351"/>
    <s v="Arrow $2.53000 (60%) / Arrow $2.76000 (40%)"/>
    <s v="1000  / 250"/>
    <s v="14  / 5"/>
    <m/>
    <m/>
    <m/>
    <x v="0"/>
    <x v="12"/>
    <m/>
    <m/>
    <m/>
    <m/>
    <m/>
    <m/>
    <m/>
    <m/>
    <m/>
  </r>
  <r>
    <s v="ASOSC-00011"/>
    <s v="OSC-00011"/>
    <s v="N"/>
    <s v="Joalin Chee"/>
    <s v="OSC 156.25MHZ LVPECL 100PPM 7X5 SMT"/>
    <s v="FREQUENCY"/>
    <s v="ARROW ELECTRONICS, INC."/>
    <s v="EPSONTOYO"/>
    <s v="EG-2102CA 156.2500M-PGPAL0"/>
    <n v="12"/>
    <n v="1000"/>
    <n v="1000"/>
    <m/>
    <s v="Delivery"/>
    <m/>
    <n v="70"/>
    <n v="0"/>
    <n v="0"/>
    <n v="70"/>
    <n v="70"/>
    <n v="0"/>
    <n v="0"/>
    <n v="0"/>
    <n v="70"/>
    <s v="No demand"/>
    <n v="2.6"/>
    <m/>
    <n v="-2.6"/>
    <m/>
    <m/>
    <m/>
    <x v="218"/>
    <s v="Arrow $2.60000 (100%)"/>
    <n v="1000"/>
    <n v="12"/>
    <s v="Epson"/>
    <m/>
    <m/>
    <x v="0"/>
    <x v="12"/>
    <m/>
    <m/>
    <m/>
    <m/>
    <m/>
    <m/>
    <m/>
    <m/>
    <m/>
  </r>
  <r>
    <s v="ASOSC-00012"/>
    <s v="OSC-00012"/>
    <s v="N"/>
    <s v="QianHui Khoo"/>
    <s v="OSC, 87.351542MHZ, LVDS, 2.5V, 15PPM/C,"/>
    <s v="FREQUENCY"/>
    <s v="TRANSKO ELECTRONICS, INC."/>
    <s v="TRANSKO"/>
    <s v="TP53A-1317-87.351542M"/>
    <n v="9"/>
    <n v="1000"/>
    <n v="1000"/>
    <m/>
    <s v="PO"/>
    <m/>
    <n v="0"/>
    <n v="0"/>
    <n v="0"/>
    <n v="0"/>
    <n v="0"/>
    <n v="0"/>
    <n v="0"/>
    <n v="0"/>
    <n v="0"/>
    <s v="No demand"/>
    <n v="3.5"/>
    <m/>
    <n v="-3.5"/>
    <m/>
    <m/>
    <m/>
    <x v="111"/>
    <s v="Transko $3.50000 (100%)"/>
    <n v="1000"/>
    <n v="8"/>
    <m/>
    <m/>
    <m/>
    <x v="0"/>
    <x v="12"/>
    <m/>
    <m/>
    <m/>
    <m/>
    <m/>
    <m/>
    <m/>
    <m/>
    <m/>
  </r>
  <r>
    <s v="ASOSC-00013"/>
    <s v="OSC-00013"/>
    <s v="N"/>
    <s v="Ong Ghee Kit"/>
    <s v="OSC, 15.625MHZ, CMOS, 1.8V, 15PPM/C, SMD"/>
    <s v="FREQUENCY"/>
    <s v="TRANSKO ELECTRONICS, INC."/>
    <s v="TRANSKO"/>
    <s v="TSM32-1318-15.625M"/>
    <n v="10"/>
    <n v="1000"/>
    <n v="1000"/>
    <m/>
    <s v="PO"/>
    <m/>
    <n v="0"/>
    <n v="0"/>
    <n v="0"/>
    <n v="0"/>
    <n v="0"/>
    <n v="0"/>
    <n v="0"/>
    <n v="0"/>
    <n v="0"/>
    <s v="No demand"/>
    <n v="1.1000000000000001"/>
    <m/>
    <n v="-1.1000000000000001"/>
    <m/>
    <m/>
    <m/>
    <x v="1059"/>
    <s v="Transko $1.10000 (100%)"/>
    <n v="1000"/>
    <n v="8"/>
    <m/>
    <m/>
    <m/>
    <x v="0"/>
    <x v="12"/>
    <m/>
    <m/>
    <m/>
    <m/>
    <m/>
    <m/>
    <m/>
    <m/>
    <m/>
  </r>
  <r>
    <s v="ASOSC-00014"/>
    <s v="OSC-00014"/>
    <s v="N"/>
    <s v="Ong Ghee Kit"/>
    <s v="OSC, 93.75MHZ, CMOS, 3.3V, 25PPM/C, SMD,"/>
    <s v="FREQUENCY"/>
    <s v="TRANSKO ELECTRONICS, INC."/>
    <s v="TRANSKO"/>
    <s v="TSM32-1352-93.750M"/>
    <n v="11"/>
    <n v="1000"/>
    <n v="1000"/>
    <m/>
    <s v="PO"/>
    <m/>
    <n v="0"/>
    <n v="0"/>
    <n v="0"/>
    <n v="0"/>
    <n v="0"/>
    <n v="0"/>
    <n v="0"/>
    <n v="0"/>
    <n v="0"/>
    <s v="No demand"/>
    <n v="1.85"/>
    <m/>
    <n v="-1.85"/>
    <m/>
    <m/>
    <m/>
    <x v="143"/>
    <s v="Transko $1.85000 (100%)"/>
    <n v="1000"/>
    <n v="8"/>
    <m/>
    <m/>
    <m/>
    <x v="0"/>
    <x v="12"/>
    <m/>
    <m/>
    <m/>
    <m/>
    <m/>
    <m/>
    <m/>
    <m/>
    <m/>
  </r>
  <r>
    <s v="ASOSC-00117"/>
    <s v="OSC-00117"/>
    <s v="N"/>
    <s v="Joalin Chee"/>
    <s v="FREQ OSC 100MHZ 50PPM HCSL 5X7 SMT-6"/>
    <s v="FREQUENCY"/>
    <s v="AVNET ASIA PTE LTD"/>
    <s v="SITIMECORP"/>
    <s v="SIT9102AN-483N33E100.00000Y"/>
    <n v="14"/>
    <n v="3000"/>
    <n v="-2767"/>
    <m/>
    <s v="Delivery"/>
    <m/>
    <n v="2656"/>
    <n v="1000"/>
    <n v="0"/>
    <n v="3656"/>
    <n v="3656"/>
    <n v="5767"/>
    <n v="3652"/>
    <n v="3739"/>
    <n v="-6763"/>
    <s v="Cannot cover demand"/>
    <n v="2.0299999999999998"/>
    <m/>
    <n v="-2.0299999999999998"/>
    <m/>
    <m/>
    <m/>
    <x v="1352"/>
    <s v="Avnet $2.04000 (50%) / Avnet $2.02000 (50%)"/>
    <s v="500 / 1000"/>
    <s v="12 / 6"/>
    <m/>
    <m/>
    <m/>
    <x v="0"/>
    <x v="12"/>
    <m/>
    <m/>
    <m/>
    <m/>
    <m/>
    <m/>
    <m/>
    <m/>
    <m/>
  </r>
  <r>
    <s v="ASOSC-00121"/>
    <s v="OSC-00121"/>
    <s v="N"/>
    <s v="Ong Ghee Kit"/>
    <s v="FREQ OSC 156.2539MHZ 3.3V LVPECL SMT-6"/>
    <s v="FREQUENCY"/>
    <s v="ARROW ELECTRONICS ASIA (S) PTE. LTD"/>
    <s v="EPSONTOYO"/>
    <s v="SG7050EBN 156.250000M-CJGA0"/>
    <n v="13"/>
    <n v="1000"/>
    <n v="437"/>
    <m/>
    <s v="Delivery"/>
    <m/>
    <n v="1383"/>
    <n v="0"/>
    <n v="0"/>
    <n v="1383"/>
    <n v="1383"/>
    <n v="563"/>
    <n v="0"/>
    <n v="0"/>
    <n v="820"/>
    <s v="Can cover demand"/>
    <n v="2.88"/>
    <m/>
    <n v="-2.88"/>
    <m/>
    <m/>
    <m/>
    <x v="1353"/>
    <s v="Arrow $2.88000 (100%)"/>
    <n v="1000"/>
    <n v="12"/>
    <m/>
    <m/>
    <m/>
    <x v="0"/>
    <x v="12"/>
    <m/>
    <m/>
    <m/>
    <m/>
    <m/>
    <m/>
    <m/>
    <m/>
    <m/>
  </r>
  <r>
    <s v="ASOSC-00124"/>
    <s v="OSC-00124"/>
    <s v="N"/>
    <s v="Ong Ghee Kit"/>
    <s v="FREQ OSC 10MHZ 10PPM HISTABILITY SINGLE"/>
    <s v="FREQUENCY"/>
    <s v="VECTRON INTERNATIONAL GMBH"/>
    <s v="VECTRNINTL"/>
    <s v="OX-4022-EAE-1080-10M00"/>
    <n v="17"/>
    <n v="160"/>
    <n v="-2404"/>
    <m/>
    <s v="Delivery"/>
    <m/>
    <n v="1024"/>
    <n v="3488"/>
    <n v="384"/>
    <n v="4512"/>
    <n v="4896"/>
    <n v="2564"/>
    <n v="1345"/>
    <n v="1110"/>
    <n v="-2885"/>
    <s v="Cannot cover demand"/>
    <n v="28"/>
    <m/>
    <n v="-28"/>
    <m/>
    <m/>
    <m/>
    <x v="1354"/>
    <s v="Vectron  $25.95000 (60%) / Rakon  $26.00000 (40%)"/>
    <s v="160  / 128"/>
    <s v="14  / 12"/>
    <m/>
    <m/>
    <m/>
    <x v="0"/>
    <x v="12"/>
    <m/>
    <m/>
    <m/>
    <m/>
    <m/>
    <m/>
    <m/>
    <m/>
    <m/>
  </r>
  <r>
    <s v="ASOSC-00125"/>
    <s v="OSC-00125"/>
    <s v="N"/>
    <s v="HuiLing Lau"/>
    <s v="FREQ OSC 25MHZ 50 PPM LVPECL 3.3V SMT-6"/>
    <s v="FREQUENCY"/>
    <s v="ARROW ELECTRONICS ASIA (S) PTE. LTD"/>
    <s v="SILICONLAB"/>
    <s v="511ABA25M0000AAGR"/>
    <n v="13"/>
    <n v="1000"/>
    <n v="-12119"/>
    <m/>
    <s v="Delivery"/>
    <m/>
    <n v="2819"/>
    <n v="11000"/>
    <n v="2000"/>
    <n v="13819"/>
    <n v="15819"/>
    <n v="13119"/>
    <n v="8051"/>
    <n v="8494"/>
    <n v="-18351"/>
    <s v="Cannot cover demand"/>
    <n v="0.995"/>
    <m/>
    <n v="-0.995"/>
    <m/>
    <m/>
    <m/>
    <x v="1355"/>
    <s v="Arrow $0.95000 (70%) / CTS $1.10000 (30%)"/>
    <s v="1000 / 5000"/>
    <s v="7 / 8"/>
    <m/>
    <m/>
    <m/>
    <x v="0"/>
    <x v="12"/>
    <m/>
    <m/>
    <m/>
    <m/>
    <m/>
    <m/>
    <m/>
    <m/>
    <m/>
  </r>
  <r>
    <s v="ASOSC-00126"/>
    <s v="OSC-00126"/>
    <s v="N"/>
    <s v="Ong Ghee Kit"/>
    <s v="FREQ OSC 100MHZ 50 PPM LVPECL 3.3V SMT-6"/>
    <s v="FREQUENCY"/>
    <s v="AVNET ASIA PTE LTD"/>
    <s v="SITIMECORP"/>
    <s v="SIT9365AI-1E3-33E100.000000V"/>
    <n v="13"/>
    <n v="1000"/>
    <n v="-28430"/>
    <m/>
    <s v="Delivery"/>
    <m/>
    <n v="8934"/>
    <n v="19762"/>
    <n v="12000"/>
    <n v="28696"/>
    <n v="40696"/>
    <n v="29430"/>
    <n v="16077"/>
    <n v="16793"/>
    <n v="-36573"/>
    <s v="Cannot cover demand"/>
    <n v="1.4019999999999999"/>
    <m/>
    <n v="-1.4019999999999999"/>
    <m/>
    <m/>
    <m/>
    <x v="1356"/>
    <s v="Avnet  $1.39000 (60%) / Avnet  $1.42000 (40%)"/>
    <s v="1000 / 3000"/>
    <s v="12  / 6"/>
    <s v="Diodes Inc /  Sitime"/>
    <m/>
    <m/>
    <x v="0"/>
    <x v="12"/>
    <m/>
    <m/>
    <m/>
    <m/>
    <m/>
    <m/>
    <m/>
    <m/>
    <m/>
  </r>
  <r>
    <s v="ASOSC-00131"/>
    <s v="OSC-00131"/>
    <s v="N"/>
    <s v="Ong Ghee Kit"/>
    <s v="FREQ OSC 125MHZ 3V3 LVPECL RMS1.8P SMT-6"/>
    <s v="FREQUENCY"/>
    <s v="ARROW ELECTRONICS ASIA (S) PTE. LTD"/>
    <s v="EPSONTOYO"/>
    <s v="SG7050EEN 125.0000M CDGA"/>
    <n v="13"/>
    <n v="3000"/>
    <n v="-7501"/>
    <m/>
    <s v="Delivery"/>
    <m/>
    <n v="3158"/>
    <n v="3000"/>
    <n v="0"/>
    <n v="6158"/>
    <n v="6158"/>
    <n v="10501"/>
    <n v="6563"/>
    <n v="6862"/>
    <n v="-13906"/>
    <s v="Cannot cover demand"/>
    <n v="1.534"/>
    <m/>
    <n v="-1.534"/>
    <m/>
    <m/>
    <m/>
    <x v="1357"/>
    <s v="Avnet $1.42000 (70%) / Arrow $1.80000 (30%)"/>
    <s v="3000 / 1000"/>
    <s v="8 / 12"/>
    <m/>
    <m/>
    <m/>
    <x v="0"/>
    <x v="12"/>
    <m/>
    <m/>
    <m/>
    <m/>
    <m/>
    <m/>
    <m/>
    <m/>
    <m/>
  </r>
  <r>
    <s v="ASOSC-00136"/>
    <s v="OSC-00136"/>
    <s v="N"/>
    <s v="Ong Ghee Kit"/>
    <s v="FREQ OSC 156.2539MHZ 50PPM 2"/>
    <s v="FREQUENCY"/>
    <s v="AVNET INC."/>
    <s v="DIODESINC"/>
    <s v="UX73F62002"/>
    <n v="23"/>
    <n v="1000"/>
    <n v="221"/>
    <m/>
    <s v="Delivery"/>
    <m/>
    <n v="1124"/>
    <n v="0"/>
    <n v="0"/>
    <n v="1124"/>
    <n v="1124"/>
    <n v="779"/>
    <n v="507"/>
    <n v="537"/>
    <n v="-162"/>
    <s v="Cannot cover demand"/>
    <n v="2.4940000000000002"/>
    <m/>
    <n v="-2.4940000000000002"/>
    <m/>
    <m/>
    <m/>
    <x v="1358"/>
    <s v="Vectron $2.17000 (60%) / Avnet  $2.98000 (40%)"/>
    <s v="3000  / 500"/>
    <s v="12 / 17"/>
    <m/>
    <m/>
    <m/>
    <x v="0"/>
    <x v="12"/>
    <m/>
    <m/>
    <m/>
    <m/>
    <m/>
    <m/>
    <m/>
    <m/>
    <m/>
  </r>
  <r>
    <s v="ASOSC-00141"/>
    <s v="OSC-00141"/>
    <s v="N"/>
    <s v="HuiLing Lau"/>
    <s v="OSC TCXO 25MHZ 5PPM 3.3V 7X5 SMT"/>
    <s v="FREQUENCY"/>
    <s v="TXC CORPORATION"/>
    <s v="TXCCORP"/>
    <s v="7N25000002"/>
    <n v="17"/>
    <n v="1000"/>
    <n v="667"/>
    <m/>
    <s v="Delivery"/>
    <m/>
    <n v="426"/>
    <n v="0"/>
    <n v="0"/>
    <n v="426"/>
    <n v="426"/>
    <n v="333"/>
    <n v="164"/>
    <n v="99"/>
    <n v="-71"/>
    <s v="Cannot cover demand"/>
    <n v="6.6"/>
    <m/>
    <n v="-6.6"/>
    <m/>
    <m/>
    <m/>
    <x v="548"/>
    <s v="TXC $6.60000 (100%)"/>
    <n v="1000"/>
    <n v="16"/>
    <m/>
    <m/>
    <m/>
    <x v="0"/>
    <x v="12"/>
    <m/>
    <m/>
    <m/>
    <m/>
    <m/>
    <m/>
    <m/>
    <m/>
    <m/>
  </r>
  <r>
    <s v="ASOSC-00142"/>
    <s v="OSC-00142"/>
    <s v="N"/>
    <s v="Ong Ghee Kit"/>
    <s v="OSC, MEMS, 50MHZ, 3.3V, 50PPM STABILITY,"/>
    <s v="FREQUENCY"/>
    <s v="FUTURE ELECTRONICS"/>
    <s v="ABRACON"/>
    <s v="ASEM1-50.000MHZ-LC-T"/>
    <n v="18"/>
    <n v="1000"/>
    <n v="198"/>
    <m/>
    <s v="Delivery"/>
    <m/>
    <n v="1926"/>
    <n v="0"/>
    <n v="0"/>
    <n v="1926"/>
    <n v="1926"/>
    <n v="802"/>
    <n v="387"/>
    <n v="362"/>
    <n v="737"/>
    <s v="Can cover demand"/>
    <n v="0.76449999999999996"/>
    <m/>
    <n v="-0.76449999999999996"/>
    <m/>
    <m/>
    <m/>
    <x v="1359"/>
    <s v="Abracon $0.76450 (100%)"/>
    <n v="1000"/>
    <n v="14"/>
    <m/>
    <m/>
    <m/>
    <x v="0"/>
    <x v="12"/>
    <m/>
    <m/>
    <m/>
    <m/>
    <m/>
    <m/>
    <m/>
    <m/>
    <m/>
  </r>
  <r>
    <s v="ASOSC-00146"/>
    <s v="OSC-00146"/>
    <s v="N"/>
    <s v="Ong Ghee Kit"/>
    <s v="OSC, MEMS, 48.000MHZ, CMOS, SMD"/>
    <s v="FREQUENCY"/>
    <s v="FUTURE ELECTRONICS"/>
    <s v="ABRACON"/>
    <s v="ASFLMB-48.000MHZ-LC-T"/>
    <n v="19"/>
    <n v="1000"/>
    <n v="198"/>
    <m/>
    <s v="Delivery"/>
    <m/>
    <n v="1017"/>
    <n v="0"/>
    <n v="1000"/>
    <n v="1017"/>
    <n v="2017"/>
    <n v="802"/>
    <n v="387"/>
    <n v="362"/>
    <n v="-172"/>
    <s v="Cannot cover demand"/>
    <n v="0.73299999999999998"/>
    <m/>
    <n v="-0.73299999999999998"/>
    <m/>
    <m/>
    <m/>
    <x v="1360"/>
    <s v="Abracon $0.73300 (100%)"/>
    <n v="1000"/>
    <n v="14"/>
    <m/>
    <m/>
    <m/>
    <x v="0"/>
    <x v="12"/>
    <m/>
    <m/>
    <m/>
    <m/>
    <m/>
    <m/>
    <m/>
    <m/>
    <m/>
  </r>
  <r>
    <s v="ASOSC-00148"/>
    <s v="OSC-00148"/>
    <s v="N"/>
    <s v="Ong Ghee Kit"/>
    <s v="FREQ OSC 156.2578125MHZ 3V3 25PPM SMT-"/>
    <s v="FREQUENCY"/>
    <s v="CTS CORPORATION"/>
    <s v="CTS"/>
    <s v="VF901408-156.2578125MHZ"/>
    <n v="13"/>
    <n v="1000"/>
    <n v="-103275"/>
    <m/>
    <s v="PO"/>
    <m/>
    <n v="30217"/>
    <n v="77268"/>
    <n v="4000"/>
    <n v="107485"/>
    <n v="111485"/>
    <n v="104275"/>
    <n v="36617"/>
    <n v="36110"/>
    <n v="-29407"/>
    <s v="Cannot cover demand"/>
    <n v="3.032"/>
    <m/>
    <n v="-3.032"/>
    <m/>
    <m/>
    <m/>
    <x v="1361"/>
    <s v="Rakon $3.02000 (60%) / Valpy -CTS $3.05000 (40%)"/>
    <s v="1000 / 1000"/>
    <m/>
    <m/>
    <m/>
    <m/>
    <x v="0"/>
    <x v="12"/>
    <m/>
    <m/>
    <m/>
    <m/>
    <m/>
    <m/>
    <m/>
    <m/>
    <m/>
  </r>
  <r>
    <s v="ASOSC-00150"/>
    <s v="OSC-00150"/>
    <s v="N"/>
    <s v="Ong Ghee Kit"/>
    <s v="FREQ OSC 12.8MHZ 3V3 HCMOSTXCO1PPM SMT10"/>
    <s v="FREQUENCY"/>
    <s v="RAKON LTD"/>
    <s v="RAKON"/>
    <s v="509237"/>
    <n v="13"/>
    <n v="200"/>
    <n v="76"/>
    <m/>
    <s v="Delivery"/>
    <m/>
    <n v="4935"/>
    <n v="0"/>
    <n v="0"/>
    <n v="4935"/>
    <n v="4935"/>
    <n v="124"/>
    <n v="66"/>
    <n v="66"/>
    <n v="4745"/>
    <s v="Can cover demand"/>
    <n v="7.75"/>
    <m/>
    <n v="-7.75"/>
    <m/>
    <m/>
    <m/>
    <x v="1362"/>
    <s v="Rakon $7.75000 (100%)"/>
    <n v="200"/>
    <n v="8"/>
    <s v="Rakon"/>
    <m/>
    <m/>
    <x v="0"/>
    <x v="12"/>
    <m/>
    <m/>
    <m/>
    <m/>
    <m/>
    <m/>
    <m/>
    <m/>
    <m/>
  </r>
  <r>
    <s v="ASOSC-00152"/>
    <s v="OSC-00152"/>
    <s v="N"/>
    <s v="Ong Ghee Kit"/>
    <s v="OSC,156.26953MHZ,3V3,LVPECL,25PPM,7X5,SM"/>
    <s v="FREQUENCY"/>
    <s v="ARROW ELECTRONICS ASIA (S) PTE. LTD"/>
    <s v="SILICONLAB"/>
    <s v="530AC000338DGR"/>
    <n v="13"/>
    <n v="1000"/>
    <n v="-3843"/>
    <m/>
    <s v="Delivery"/>
    <m/>
    <n v="7789"/>
    <n v="0"/>
    <n v="0"/>
    <n v="7789"/>
    <n v="7789"/>
    <n v="4843"/>
    <n v="3312"/>
    <n v="2401"/>
    <n v="-366"/>
    <s v="Cannot cover demand"/>
    <n v="1.97"/>
    <m/>
    <n v="-1.97"/>
    <m/>
    <m/>
    <m/>
    <x v="1363"/>
    <s v="Rakon $2.00000 (40%) / Arrow $1.95000 (60%)"/>
    <s v="1000  / 250"/>
    <s v="8  / 7"/>
    <m/>
    <m/>
    <m/>
    <x v="0"/>
    <x v="12"/>
    <m/>
    <m/>
    <m/>
    <m/>
    <m/>
    <m/>
    <m/>
    <m/>
    <m/>
  </r>
  <r>
    <s v="ASOSC-00156"/>
    <s v="OSC-00156"/>
    <s v="N"/>
    <s v="Ong Ghee Kit"/>
    <s v="OSC 25.00125MHZ 50PPM 3.3V LVDS 3.2X5MM"/>
    <s v="FREQUENCY"/>
    <s v="ARROW ELECTRONICS ASIA (S) PTE. LTD"/>
    <s v="SILICONLAB"/>
    <s v="511BBA000306BAGR"/>
    <n v="13"/>
    <n v="2000"/>
    <n v="-2843"/>
    <m/>
    <s v="Delivery"/>
    <m/>
    <n v="5309"/>
    <n v="0"/>
    <n v="1000"/>
    <n v="5309"/>
    <n v="6309"/>
    <n v="4843"/>
    <n v="3312"/>
    <n v="2401"/>
    <n v="-2846"/>
    <s v="Cannot cover demand"/>
    <n v="1.452"/>
    <m/>
    <n v="-1.452"/>
    <m/>
    <m/>
    <m/>
    <x v="1364"/>
    <s v="KDS $1.50000 (40%) / Arrow $1.42000 (60%)"/>
    <s v="1000 / 1000"/>
    <s v="12 / 4"/>
    <m/>
    <m/>
    <m/>
    <x v="0"/>
    <x v="12"/>
    <m/>
    <m/>
    <m/>
    <m/>
    <m/>
    <m/>
    <m/>
    <m/>
    <m/>
  </r>
  <r>
    <s v="ASOSC-00160"/>
    <s v="OSC-00160"/>
    <s v="N"/>
    <s v="Ong Ghee Kit"/>
    <s v="OSC, XTAL, 5X7MM, 6-PIN"/>
    <s v="FREQUENCY"/>
    <s v="ARROW ELECTRONICS ASIA (S) PTE. LTD"/>
    <s v="SILICONLAB"/>
    <s v="570ACC000115DGR"/>
    <n v="13"/>
    <n v="250"/>
    <n v="-552"/>
    <m/>
    <s v="PO"/>
    <m/>
    <n v="1432"/>
    <n v="0"/>
    <n v="0"/>
    <n v="1432"/>
    <n v="1432"/>
    <n v="802"/>
    <n v="387"/>
    <n v="362"/>
    <n v="243"/>
    <s v="Can cover demand"/>
    <n v="10.67"/>
    <m/>
    <n v="-10.67"/>
    <m/>
    <m/>
    <m/>
    <x v="1365"/>
    <s v="Arrow $10.67000 (100%)"/>
    <n v="250"/>
    <n v="5"/>
    <s v="570ACC000115DGR"/>
    <m/>
    <m/>
    <x v="0"/>
    <x v="12"/>
    <m/>
    <m/>
    <m/>
    <m/>
    <m/>
    <m/>
    <m/>
    <m/>
    <m/>
  </r>
  <r>
    <s v="ASOSC-00162"/>
    <s v="OSC-00162"/>
    <s v="N"/>
    <s v="Ong Ghee Kit"/>
    <s v="OSC,50MHZ,3V3,LVPECL,50PPM,7X5,SMT"/>
    <s v="FREQUENCY"/>
    <s v="DAISHINKU (SINGAPORE) PTE LTD"/>
    <s v="KDS"/>
    <s v="1XSP050000AK1"/>
    <n v="21"/>
    <n v="2000"/>
    <n v="-24147"/>
    <m/>
    <s v="Delivery"/>
    <m/>
    <n v="6691"/>
    <n v="16336"/>
    <n v="14512"/>
    <n v="23027"/>
    <n v="37539"/>
    <n v="26147"/>
    <n v="11537"/>
    <n v="11548"/>
    <n v="-30993"/>
    <s v="Cannot cover demand"/>
    <n v="1.7549999999999999"/>
    <m/>
    <n v="-1.7549999999999999"/>
    <m/>
    <m/>
    <m/>
    <x v="854"/>
    <s v="KDS $2.00000 (40%) / Vectron $1.65000 (60%)"/>
    <s v="2000 / 1000"/>
    <s v="12 / 9"/>
    <m/>
    <m/>
    <m/>
    <x v="0"/>
    <x v="12"/>
    <m/>
    <m/>
    <m/>
    <m/>
    <m/>
    <m/>
    <m/>
    <m/>
    <m/>
  </r>
  <r>
    <s v="ASOSC-00164"/>
    <s v="OSC-00164"/>
    <s v="N"/>
    <s v="Ong Ghee Kit"/>
    <s v="OSC,25MHZ,25 PPM,LVPECL,3.3V,7X5,SMT"/>
    <s v="FREQUENCY"/>
    <s v="CTS CORPORATION"/>
    <s v="CTS"/>
    <s v="637P2505C3T"/>
    <n v="21"/>
    <n v="1000"/>
    <n v="-5718"/>
    <m/>
    <s v="Delivery"/>
    <m/>
    <n v="3958"/>
    <n v="3000"/>
    <n v="3000"/>
    <n v="6958"/>
    <n v="9958"/>
    <n v="6718"/>
    <n v="3930"/>
    <n v="3926"/>
    <n v="-6690"/>
    <s v="Cannot cover demand"/>
    <n v="1.458"/>
    <m/>
    <n v="-1.458"/>
    <m/>
    <m/>
    <m/>
    <x v="1366"/>
    <s v="Avnet  $1.35000 (70%) / CTS $1.71000 (30%)"/>
    <s v="1000 / 1000"/>
    <s v="8  / 8"/>
    <m/>
    <m/>
    <m/>
    <x v="0"/>
    <x v="12"/>
    <m/>
    <m/>
    <m/>
    <m/>
    <m/>
    <m/>
    <m/>
    <m/>
    <m/>
  </r>
  <r>
    <s v="ASOSC-00165"/>
    <s v="OSC-00165"/>
    <s v="N"/>
    <s v="Ong Ghee Kit"/>
    <s v="OSC, 156.25MHZ, 25PPM, 3.3V, LVPECL, 0.1"/>
    <s v="FREQUENCY"/>
    <s v="ARROW ELECTRONICS, INC."/>
    <s v="EPSONTOYO"/>
    <s v="SG7050EEN 156.2500M CDGA"/>
    <n v="18"/>
    <n v="500"/>
    <n v="-14483"/>
    <m/>
    <s v="Delivery"/>
    <m/>
    <n v="4018"/>
    <n v="9500"/>
    <n v="3250"/>
    <n v="13518"/>
    <n v="16768"/>
    <n v="14983"/>
    <n v="10505"/>
    <n v="11102"/>
    <n v="-21470"/>
    <s v="Cannot cover demand"/>
    <n v="1.786"/>
    <m/>
    <n v="-1.786"/>
    <m/>
    <m/>
    <m/>
    <x v="1367"/>
    <s v="Arrow  $1.80000 (30%) / Avnet  $1.78000 (70%)"/>
    <s v="250  / 500"/>
    <s v="12  / 15"/>
    <m/>
    <m/>
    <m/>
    <x v="0"/>
    <x v="12"/>
    <m/>
    <m/>
    <m/>
    <m/>
    <m/>
    <m/>
    <m/>
    <m/>
    <m/>
  </r>
  <r>
    <s v="ASOSC-00170"/>
    <s v="OSC-00170"/>
    <s v="N"/>
    <s v="Ong Ghee Kit"/>
    <s v="OSC,25MHZ,25 PPM,LVPECL,3.3V,0.7PS MAX,7"/>
    <s v="FREQUENCY"/>
    <s v="AVNET INC."/>
    <s v="DIODESINC"/>
    <s v="PB2500013"/>
    <n v="17"/>
    <n v="1000"/>
    <n v="-6219"/>
    <m/>
    <s v="Delivery"/>
    <m/>
    <n v="3666"/>
    <n v="4500"/>
    <n v="1000"/>
    <n v="8166"/>
    <n v="9166"/>
    <n v="7219"/>
    <n v="3918"/>
    <n v="4152"/>
    <n v="-7471"/>
    <s v="Cannot cover demand"/>
    <n v="1.8029999999999999"/>
    <m/>
    <n v="-1.8029999999999999"/>
    <m/>
    <m/>
    <m/>
    <x v="1368"/>
    <s v="Avnet $1.59000 (70%) / TXC $2.30000 (30%)"/>
    <s v="500 / 1000"/>
    <s v="8 / 16"/>
    <m/>
    <m/>
    <m/>
    <x v="0"/>
    <x v="12"/>
    <m/>
    <m/>
    <m/>
    <m/>
    <m/>
    <m/>
    <m/>
    <m/>
    <m/>
  </r>
  <r>
    <s v="ASOSC-00173"/>
    <s v="OSC-00173"/>
    <s v="N"/>
    <s v="Jean Rubin"/>
    <s v="OSC, SAW VCO, 3.3V LVPECL , 805.664062MH"/>
    <s v="FREQUENCY"/>
    <s v="MICROCHIP TECHNOLOGY IRELAND LTD"/>
    <s v="VECTRNINTL"/>
    <s v="VS-702-1005-805M664062"/>
    <n v="10"/>
    <n v="250"/>
    <n v="250"/>
    <m/>
    <s v="Delivery"/>
    <m/>
    <n v="0"/>
    <n v="0"/>
    <n v="0"/>
    <n v="0"/>
    <n v="0"/>
    <n v="0"/>
    <n v="0"/>
    <n v="0"/>
    <n v="0"/>
    <s v="No demand"/>
    <n v="17.260000000000002"/>
    <m/>
    <n v="-17.260000000000002"/>
    <m/>
    <m/>
    <m/>
    <x v="1369"/>
    <s v="Vectron $17.26000 (100%)"/>
    <n v="250"/>
    <n v="12"/>
    <m/>
    <m/>
    <m/>
    <x v="0"/>
    <x v="12"/>
    <m/>
    <m/>
    <m/>
    <m/>
    <m/>
    <m/>
    <m/>
    <m/>
    <m/>
  </r>
  <r>
    <s v="ASOSC-00174"/>
    <s v="OSC-00174"/>
    <s v="N"/>
    <s v="Ong Ghee Kit"/>
    <s v="OSC,156.2578125MHZ,25PPM,0.1PS,3.3V,LVPE"/>
    <s v="FREQUENCY"/>
    <s v="MICROCHIP TECHNOLOGY IRELAND LTD"/>
    <s v="VECTRNINTL"/>
    <s v="VC-711-0003-156M257812"/>
    <n v="21"/>
    <n v="3000"/>
    <n v="-32972"/>
    <m/>
    <s v="Delivery"/>
    <m/>
    <n v="21754"/>
    <n v="30008"/>
    <n v="6000"/>
    <n v="51762"/>
    <n v="57762"/>
    <n v="35972"/>
    <n v="23346"/>
    <n v="14104"/>
    <n v="-37564"/>
    <s v="Cannot cover demand"/>
    <n v="1.8680000000000001"/>
    <m/>
    <n v="-1.8680000000000001"/>
    <m/>
    <m/>
    <m/>
    <x v="1370"/>
    <s v="Vectron $1.97000 (40%) / Avnet  $1.80000 (60%)"/>
    <s v="3000 / 1000"/>
    <s v="9 / 15"/>
    <m/>
    <m/>
    <m/>
    <x v="0"/>
    <x v="12"/>
    <m/>
    <m/>
    <m/>
    <m/>
    <m/>
    <m/>
    <m/>
    <m/>
    <m/>
  </r>
  <r>
    <s v="ASOSC-00175"/>
    <s v="OSC-00175"/>
    <s v="N"/>
    <s v="Ong Ghee Kit"/>
    <s v="OSC, XTAL, 5X7MM 6-PIN"/>
    <s v="FREQUENCY"/>
    <s v="ARROW ELECTRONICS ASIA (S) PTE. LTD"/>
    <s v="SILICONLAB"/>
    <s v="570ACC000597DGR"/>
    <n v="13"/>
    <n v="250"/>
    <n v="-552"/>
    <m/>
    <s v="PO"/>
    <m/>
    <n v="1433"/>
    <n v="0"/>
    <n v="0"/>
    <n v="1433"/>
    <n v="1433"/>
    <n v="802"/>
    <n v="387"/>
    <n v="362"/>
    <n v="244"/>
    <s v="Can cover demand"/>
    <n v="10.67"/>
    <m/>
    <n v="-10.67"/>
    <m/>
    <m/>
    <m/>
    <x v="1365"/>
    <s v="Arrow $10.67000 (100%)"/>
    <n v="250"/>
    <n v="5"/>
    <s v="570ACC000597DGR"/>
    <m/>
    <m/>
    <x v="0"/>
    <x v="12"/>
    <m/>
    <m/>
    <m/>
    <m/>
    <m/>
    <m/>
    <m/>
    <m/>
    <m/>
  </r>
  <r>
    <s v="ASOSC-00176"/>
    <s v="OSC-00176"/>
    <s v="N"/>
    <s v="Ong Ghee Kit"/>
    <s v="OSC,50.0000MHZ,3V3,LVPECL,25PPM,7X5,SMT"/>
    <s v="FREQUENCY"/>
    <s v="AVNET INC."/>
    <s v="PERICOM"/>
    <s v="PB5000018"/>
    <n v="13"/>
    <n v="1000"/>
    <n v="-1093"/>
    <m/>
    <s v="Delivery"/>
    <m/>
    <n v="2809"/>
    <n v="0"/>
    <n v="0"/>
    <n v="2809"/>
    <n v="2809"/>
    <n v="2093"/>
    <n v="1560"/>
    <n v="775"/>
    <n v="-844"/>
    <s v="Cannot cover demand"/>
    <n v="1.1896"/>
    <m/>
    <n v="-1.1896"/>
    <m/>
    <m/>
    <m/>
    <x v="1371"/>
    <s v="Avnet $1.15000 (60%) / TI Direct $1.24900 (40%)"/>
    <s v="1000 / 250"/>
    <s v="5 / 12"/>
    <m/>
    <m/>
    <m/>
    <x v="0"/>
    <x v="12"/>
    <m/>
    <m/>
    <m/>
    <m/>
    <m/>
    <m/>
    <m/>
    <m/>
    <m/>
  </r>
  <r>
    <s v="ASOSC-00177D"/>
    <s v="OSC-00177"/>
    <s v="N"/>
    <s v="RACHEL TAM"/>
    <s v="OSC,100MHZ,50 PPM,LVPECL,3.3V,7X5,SMT,-4"/>
    <s v="FREQUENCY"/>
    <s v="AVNET INC."/>
    <s v="SITIMECORP"/>
    <s v="SIT9121AI-1D3-33E100.000000T"/>
    <n v="7"/>
    <n v="3000"/>
    <n v="2999"/>
    <m/>
    <s v="Delivery"/>
    <m/>
    <n v="19"/>
    <n v="0"/>
    <n v="0"/>
    <n v="19"/>
    <n v="19"/>
    <n v="1"/>
    <n v="0"/>
    <n v="0"/>
    <n v="18"/>
    <s v="Can cover demand"/>
    <n v="1.38"/>
    <m/>
    <n v="-1.38"/>
    <m/>
    <m/>
    <m/>
    <x v="162"/>
    <s v="Avnet $1.38000 (100%)"/>
    <n v="3000"/>
    <n v="6"/>
    <s v="Sitime"/>
    <m/>
    <m/>
    <x v="0"/>
    <x v="12"/>
    <m/>
    <m/>
    <m/>
    <m/>
    <m/>
    <m/>
    <m/>
    <m/>
    <m/>
  </r>
  <r>
    <s v="ASOSC-00178"/>
    <s v="OSC-00178"/>
    <s v="N"/>
    <s v="Ong Ghee Kit"/>
    <s v="OSC,25MHZ,50PPM,LVCMOS,3.3V,5X3.2,SMT,-4"/>
    <s v="FREQUENCY"/>
    <s v="RAKON LTD"/>
    <s v="RAKON"/>
    <s v="512697"/>
    <n v="10"/>
    <n v="1000"/>
    <n v="999"/>
    <m/>
    <s v="Delivery"/>
    <m/>
    <n v="9"/>
    <n v="0"/>
    <n v="0"/>
    <n v="9"/>
    <n v="9"/>
    <n v="1"/>
    <n v="0"/>
    <n v="0"/>
    <n v="8"/>
    <s v="Can cover demand"/>
    <n v="0.44"/>
    <m/>
    <n v="-0.44"/>
    <m/>
    <m/>
    <m/>
    <x v="1327"/>
    <s v="Rakon $0.44000 (100%)"/>
    <n v="1000"/>
    <n v="8"/>
    <m/>
    <m/>
    <m/>
    <x v="0"/>
    <x v="12"/>
    <m/>
    <m/>
    <m/>
    <m/>
    <m/>
    <m/>
    <m/>
    <m/>
    <m/>
  </r>
  <r>
    <s v="ASOSC-00180"/>
    <s v="OSC-00180"/>
    <s v="N"/>
    <s v="Ong Ghee Kit"/>
    <s v="OSC 312.5MHZ 50PPM LVPECL 3.3V 0.13PS 7X"/>
    <s v="FREQUENCY"/>
    <s v="ARROW ELECTRONICS ASIA (S) PTE. LTD"/>
    <s v="EPSONTOYO"/>
    <s v="SG7050EEN 312.5000M-CJGA3"/>
    <n v="12"/>
    <n v="1000"/>
    <n v="1000"/>
    <m/>
    <s v="Delivery"/>
    <m/>
    <n v="3000"/>
    <n v="0"/>
    <n v="0"/>
    <n v="3000"/>
    <n v="3000"/>
    <n v="0"/>
    <n v="0"/>
    <n v="0"/>
    <n v="3000"/>
    <s v="No demand"/>
    <n v="2.2000000000000002"/>
    <m/>
    <n v="-2.2000000000000002"/>
    <m/>
    <m/>
    <m/>
    <x v="461"/>
    <s v="Arrow  $2.20000 (100%)"/>
    <n v="250"/>
    <n v="22"/>
    <s v="Epson"/>
    <m/>
    <m/>
    <x v="0"/>
    <x v="12"/>
    <m/>
    <m/>
    <m/>
    <m/>
    <m/>
    <m/>
    <m/>
    <m/>
    <m/>
  </r>
  <r>
    <s v="ASOSC-00181"/>
    <s v="OSC-00181"/>
    <s v="N"/>
    <s v="Ong Ghee Kit"/>
    <s v="OSC, 48.0048MHZ, 25PPM, LVCMOS, 3.3V, 2."/>
    <s v="FREQUENCY"/>
    <s v="AVNET INC."/>
    <s v="SITIMECORP"/>
    <s v="SIT8208AI-G2-33E-48.004800T"/>
    <n v="17"/>
    <n v="3000"/>
    <n v="-19"/>
    <m/>
    <s v="Delivery"/>
    <m/>
    <n v="6503"/>
    <n v="3000"/>
    <n v="0"/>
    <n v="9503"/>
    <n v="9503"/>
    <n v="3019"/>
    <n v="2310"/>
    <n v="2326"/>
    <n v="1174"/>
    <s v="Can cover demand"/>
    <n v="0.41199999999999998"/>
    <m/>
    <n v="-0.41199999999999998"/>
    <m/>
    <m/>
    <m/>
    <x v="1372"/>
    <s v="Avnet $0.45000 (40%) / TXC $0.38000 (60%)"/>
    <s v="1000  / 1000"/>
    <s v="8  / 16"/>
    <m/>
    <m/>
    <m/>
    <x v="0"/>
    <x v="12"/>
    <m/>
    <m/>
    <m/>
    <m/>
    <m/>
    <m/>
    <m/>
    <m/>
    <m/>
  </r>
  <r>
    <s v="ASOSC-00182"/>
    <s v="OSC-00182"/>
    <s v="N"/>
    <s v="Ong Ghee Kit"/>
    <s v="OSC, VCOCXO, 10MHZ, 12V, 0.2PPB/V, 1.5PP"/>
    <s v="FREQUENCY"/>
    <s v="THE CONNOR-WINFIELD CORPORATION"/>
    <s v="CONRWINFLD"/>
    <s v="OX200-SC-010.0M"/>
    <n v="11"/>
    <n v="100"/>
    <n v="-678"/>
    <m/>
    <s v="Delivery"/>
    <m/>
    <n v="509"/>
    <n v="400"/>
    <n v="100"/>
    <n v="909"/>
    <n v="1009"/>
    <n v="778"/>
    <n v="270"/>
    <n v="250"/>
    <n v="-539"/>
    <s v="Cannot cover demand"/>
    <n v="99"/>
    <m/>
    <n v="-99"/>
    <m/>
    <m/>
    <m/>
    <x v="1373"/>
    <s v="Connor Winfield $99.00000 (100%)"/>
    <n v="100"/>
    <n v="12"/>
    <s v="Connor"/>
    <m/>
    <m/>
    <x v="0"/>
    <x v="12"/>
    <m/>
    <m/>
    <m/>
    <m/>
    <m/>
    <m/>
    <m/>
    <m/>
    <m/>
  </r>
  <r>
    <s v="ASOSC-00183"/>
    <s v="OSC-00183"/>
    <s v="N"/>
    <s v="Ong Ghee Kit"/>
    <s v="OSC,10MHZ,10PPM,HIGH-STABILITY SINGLE OV"/>
    <s v="FREQUENCY"/>
    <s v="VECTRON INTERNATIONAL GMBH"/>
    <s v="VECTRNINTL"/>
    <s v="OX-4022-EAE-1080-10M000"/>
    <n v="16"/>
    <n v="160"/>
    <n v="160"/>
    <m/>
    <s v="Delivery"/>
    <m/>
    <n v="0"/>
    <n v="0"/>
    <n v="0"/>
    <n v="0"/>
    <n v="0"/>
    <n v="0"/>
    <n v="0"/>
    <n v="0"/>
    <n v="0"/>
    <s v="No demand"/>
    <n v="25.95"/>
    <m/>
    <n v="-25.95"/>
    <m/>
    <m/>
    <m/>
    <x v="1374"/>
    <s v="Vectron $25.95000 (100%)"/>
    <n v="160"/>
    <n v="14"/>
    <m/>
    <m/>
    <m/>
    <x v="0"/>
    <x v="12"/>
    <m/>
    <m/>
    <m/>
    <m/>
    <m/>
    <m/>
    <m/>
    <m/>
    <m/>
  </r>
  <r>
    <s v="ASOSC-00186"/>
    <s v="OSC-00186"/>
    <s v="N"/>
    <s v="Ong Ghee Kit"/>
    <s v="OSC, 24MHZ, 50 PPM, 5PS, CMOS, 3.3V, 3.2"/>
    <s v="FREQUENCY"/>
    <s v="AVNET INC."/>
    <s v="AVX"/>
    <s v="KC3225K24.0000C1GE00"/>
    <n v="17"/>
    <n v="2000"/>
    <n v="-23"/>
    <m/>
    <s v="Delivery"/>
    <m/>
    <n v="4709"/>
    <n v="1000"/>
    <n v="0"/>
    <n v="5709"/>
    <n v="5709"/>
    <n v="2023"/>
    <n v="1320"/>
    <n v="435"/>
    <n v="1366"/>
    <s v="Can cover demand"/>
    <n v="0.54400000000000004"/>
    <m/>
    <n v="-0.54400000000000004"/>
    <m/>
    <m/>
    <m/>
    <x v="1375"/>
    <s v="Avnet $0.62500 (40%) / Rakon $0.49000 (60%)"/>
    <s v="1000 / 1000"/>
    <s v="14 / 8"/>
    <m/>
    <m/>
    <m/>
    <x v="0"/>
    <x v="12"/>
    <m/>
    <m/>
    <m/>
    <m/>
    <m/>
    <m/>
    <m/>
    <m/>
    <m/>
  </r>
  <r>
    <s v="ASOSC-00189"/>
    <s v="OSC-00189"/>
    <s v="N"/>
    <s v="Ong Ghee Kit"/>
    <s v="OSC, 156.25MHZ, 25PPM, 3.3V ,LVPECL, 0.2"/>
    <s v="FREQUENCY"/>
    <s v="RAKON LTD"/>
    <s v="RAKON"/>
    <s v="X6171"/>
    <n v="18"/>
    <n v="1000"/>
    <n v="-10040"/>
    <m/>
    <s v="Delivery"/>
    <m/>
    <n v="3103"/>
    <n v="5629"/>
    <n v="5000"/>
    <n v="8732"/>
    <n v="13732"/>
    <n v="11040"/>
    <n v="2948"/>
    <n v="3564"/>
    <n v="-10885"/>
    <s v="Cannot cover demand"/>
    <n v="2.7519999999999998"/>
    <m/>
    <n v="-2.7519999999999998"/>
    <m/>
    <m/>
    <m/>
    <x v="1376"/>
    <s v="TXC $2.60000 (60%) / Rakon $2.98000 (40%)"/>
    <s v="1000 / 1000"/>
    <s v="16 / 8"/>
    <m/>
    <m/>
    <m/>
    <x v="0"/>
    <x v="12"/>
    <m/>
    <m/>
    <m/>
    <m/>
    <m/>
    <m/>
    <m/>
    <m/>
    <m/>
  </r>
  <r>
    <s v="ASOSC-00198"/>
    <s v="OSC-00198"/>
    <s v="N"/>
    <s v="Ong Ghee Kit"/>
    <s v="OSC, 156.25MHZ, 20PPM, 3.3V, 0.1PS, LVPE"/>
    <s v="FREQUENCY"/>
    <s v="AVNET INC."/>
    <s v="DIODESINC"/>
    <s v="UX72F62047"/>
    <n v="18"/>
    <n v="500"/>
    <n v="-14"/>
    <m/>
    <s v="Delivery"/>
    <m/>
    <n v="200"/>
    <n v="1000"/>
    <n v="0"/>
    <n v="1200"/>
    <n v="1200"/>
    <n v="514"/>
    <n v="296"/>
    <n v="270"/>
    <n v="-610"/>
    <s v="Cannot cover demand"/>
    <n v="2.98"/>
    <m/>
    <n v="-2.98"/>
    <m/>
    <m/>
    <m/>
    <x v="1377"/>
    <s v="Avnet  $2.98000 (100%)"/>
    <n v="500"/>
    <n v="12"/>
    <s v="Diodes Inc"/>
    <m/>
    <m/>
    <x v="0"/>
    <x v="12"/>
    <m/>
    <m/>
    <m/>
    <m/>
    <m/>
    <m/>
    <m/>
    <m/>
    <m/>
  </r>
  <r>
    <s v="ASOSC-00201D"/>
    <s v="OSC-00201"/>
    <s v="N"/>
    <s v="RACHEL TAM"/>
    <s v="OSC,10MHZ,50PPM,LVCMOS,3.3V,2.5X3.2,SMT"/>
    <s v="FREQUENCY"/>
    <s v="FUTURE ELECTRONICS"/>
    <s v="ABRACON"/>
    <s v="ASE-10.000MHZ-LC-T2"/>
    <n v="15"/>
    <n v="1000"/>
    <n v="958"/>
    <m/>
    <s v="Delivery"/>
    <m/>
    <n v="0"/>
    <n v="0"/>
    <n v="0"/>
    <n v="0"/>
    <n v="0"/>
    <n v="42"/>
    <n v="0"/>
    <n v="0"/>
    <n v="-42"/>
    <s v="Cannot cover demand"/>
    <n v="0.47"/>
    <m/>
    <n v="-0.47"/>
    <m/>
    <m/>
    <m/>
    <x v="1097"/>
    <s v="Abracon $0.47000 (100%)"/>
    <n v="1000"/>
    <n v="12"/>
    <s v="Abracon"/>
    <m/>
    <m/>
    <x v="0"/>
    <x v="12"/>
    <m/>
    <m/>
    <m/>
    <m/>
    <m/>
    <m/>
    <m/>
    <m/>
    <m/>
  </r>
  <r>
    <s v="ASOSC-00209"/>
    <s v="OSC-00209"/>
    <s v="N"/>
    <s v="Ong Ghee Kit"/>
    <s v="OSC, 10MHZ, 10PPB, HIGH-STABILITY SINGLE"/>
    <s v="FREQUENCY"/>
    <s v="VECTRON INTERNATIONAL GMBH"/>
    <s v="VECTRNINTL"/>
    <s v="OX-4022-EAE-1080-10M00"/>
    <n v="15"/>
    <n v="160"/>
    <n v="160"/>
    <m/>
    <s v="Delivery"/>
    <m/>
    <n v="0"/>
    <n v="160"/>
    <n v="0"/>
    <n v="160"/>
    <n v="160"/>
    <n v="0"/>
    <n v="0"/>
    <n v="17"/>
    <n v="0"/>
    <s v="No demand"/>
    <n v="28"/>
    <m/>
    <n v="-28"/>
    <m/>
    <m/>
    <m/>
    <x v="1374"/>
    <s v="Vectron $25.95000 (100%)"/>
    <n v="160"/>
    <n v="14"/>
    <m/>
    <m/>
    <m/>
    <x v="0"/>
    <x v="12"/>
    <m/>
    <m/>
    <m/>
    <m/>
    <m/>
    <m/>
    <m/>
    <m/>
    <m/>
  </r>
  <r>
    <s v="ASOSC-00211"/>
    <s v="OSC-00211"/>
    <s v="N"/>
    <s v="Ong Ghee Kit"/>
    <s v="OSC, 25MHZ, 50 PPM, 3.3V, LVPECL, -40 TO"/>
    <s v="FREQUENCY"/>
    <s v="ARROW ELECTRONICS ASIA (S) PTE. LTD"/>
    <s v="SILICONLAB"/>
    <s v="511ABA25M0000AAGR"/>
    <n v="13"/>
    <n v="1000"/>
    <n v="982"/>
    <m/>
    <s v="Delivery"/>
    <m/>
    <n v="150"/>
    <n v="1000"/>
    <n v="0"/>
    <n v="1150"/>
    <n v="1150"/>
    <n v="18"/>
    <n v="0"/>
    <n v="0"/>
    <n v="132"/>
    <s v="Can cover demand"/>
    <n v="0.95"/>
    <m/>
    <n v="-0.95"/>
    <m/>
    <m/>
    <m/>
    <x v="540"/>
    <s v="Arrow  $0.95000 (100%)"/>
    <n v="1000"/>
    <n v="7"/>
    <s v="Silicon Labs 511ABA25M0000AAGR"/>
    <m/>
    <m/>
    <x v="0"/>
    <x v="12"/>
    <m/>
    <m/>
    <m/>
    <m/>
    <m/>
    <m/>
    <m/>
    <m/>
    <m/>
  </r>
  <r>
    <s v="ASOSC-00212"/>
    <s v="OSC-00212"/>
    <s v="N"/>
    <s v="Ong Ghee Kit"/>
    <s v="OSC, 100MHZ, 50 PPM, 3.3V, LVPECL, -40 T"/>
    <s v="FREQUENCY"/>
    <s v="AVNET INC."/>
    <s v="SITIMECORP"/>
    <s v="SIT9365AI-1E3-33E100.000000V"/>
    <n v="11"/>
    <n v="3000"/>
    <n v="2982"/>
    <m/>
    <s v="Delivery"/>
    <m/>
    <n v="71"/>
    <n v="0"/>
    <n v="0"/>
    <n v="71"/>
    <n v="71"/>
    <n v="18"/>
    <n v="0"/>
    <n v="0"/>
    <n v="53"/>
    <s v="Can cover demand"/>
    <n v="1.42"/>
    <m/>
    <n v="-1.42"/>
    <m/>
    <m/>
    <m/>
    <x v="1378"/>
    <s v="Avnet  $1.42000 (100%)"/>
    <n v="1000"/>
    <n v="8"/>
    <s v="Sitime mpn SiT9365AI-1E3-33E100.000000V"/>
    <m/>
    <m/>
    <x v="0"/>
    <x v="12"/>
    <m/>
    <m/>
    <m/>
    <m/>
    <m/>
    <m/>
    <m/>
    <m/>
    <m/>
  </r>
  <r>
    <s v="ASPWR-00017"/>
    <s v="PWR-00017"/>
    <s v="N"/>
    <s v="Joalin Chee"/>
    <s v="LIN PWR REGULATOR LINEAR ADJ SOIC8"/>
    <s v="POWER SUPPLY"/>
    <s v="ARROW ELECTRONICS ASIA (S) PTE. LTD"/>
    <s v="RICHTEKTEC"/>
    <s v="RT9183HGS(Z00)"/>
    <n v="33"/>
    <n v="2500"/>
    <n v="-16400"/>
    <m/>
    <s v="Delivery"/>
    <m/>
    <n v="9153"/>
    <n v="12500"/>
    <n v="7500"/>
    <n v="21653"/>
    <n v="29153"/>
    <n v="18900"/>
    <n v="12023"/>
    <n v="10497"/>
    <n v="-21770"/>
    <s v="Cannot cover demand"/>
    <n v="0.25"/>
    <m/>
    <n v="-0.25"/>
    <m/>
    <m/>
    <m/>
    <x v="1065"/>
    <s v="Richtek $0.25000 (100%)"/>
    <n v="3000"/>
    <n v="20"/>
    <s v="Richtek"/>
    <m/>
    <m/>
    <x v="0"/>
    <x v="12"/>
    <m/>
    <m/>
    <m/>
    <m/>
    <m/>
    <m/>
    <m/>
    <m/>
    <m/>
  </r>
  <r>
    <s v="ASPWR-00116"/>
    <s v="PWR-00116"/>
    <s v="N"/>
    <s v="CHEW HO CHUN"/>
    <s v="PSU, DC/DC CONV, 120A, 216W, PMBUS, OPEN"/>
    <s v="POWER SUPPLY"/>
    <s v="POWER SYSTEMS TECHNOLOGIES LTD"/>
    <s v="FLEXTRONIC"/>
    <s v="BMR4670010/001C"/>
    <n v="13"/>
    <n v="72"/>
    <n v="-706"/>
    <m/>
    <s v="Delivery"/>
    <m/>
    <n v="502"/>
    <n v="504"/>
    <n v="72"/>
    <n v="1006"/>
    <n v="1078"/>
    <n v="778"/>
    <n v="270"/>
    <n v="250"/>
    <n v="-546"/>
    <s v="Cannot cover demand"/>
    <n v="32.15"/>
    <m/>
    <n v="-32.15"/>
    <m/>
    <m/>
    <m/>
    <x v="1379"/>
    <s v="PSTL USA $32.15000 (100%)"/>
    <n v="72"/>
    <n v="12"/>
    <m/>
    <m/>
    <m/>
    <x v="0"/>
    <x v="12"/>
    <m/>
    <m/>
    <m/>
    <m/>
    <m/>
    <m/>
    <m/>
    <m/>
    <m/>
  </r>
  <r>
    <s v="ASPWR-00123"/>
    <s v="PWR-00123"/>
    <s v="N"/>
    <s v="CHEW HO CHUN"/>
    <s v="LIN PWR VOLT REGULATOR MODULE 30A SMT-10"/>
    <s v="POWER SUPPLY"/>
    <s v="ABB POWER ELECTRONICS (SINGAPORE)"/>
    <s v="GENERELEC"/>
    <s v="APTS030A0X3-SRPHZ"/>
    <n v="15"/>
    <n v="200"/>
    <n v="-363"/>
    <m/>
    <s v="Delivery"/>
    <m/>
    <n v="668"/>
    <n v="0"/>
    <n v="0"/>
    <n v="668"/>
    <n v="668"/>
    <n v="563"/>
    <n v="0"/>
    <n v="0"/>
    <n v="105"/>
    <s v="Can cover demand"/>
    <n v="11.23"/>
    <m/>
    <n v="-11.23"/>
    <m/>
    <m/>
    <m/>
    <x v="864"/>
    <m/>
    <m/>
    <m/>
    <m/>
    <s v="1/16 RM: Pending cost."/>
    <m/>
    <x v="0"/>
    <x v="12"/>
    <m/>
    <m/>
    <m/>
    <m/>
    <m/>
    <m/>
    <m/>
    <m/>
    <m/>
  </r>
  <r>
    <s v="ASPWR-00125"/>
    <s v="PWR-00125"/>
    <s v="N"/>
    <s v="CHEW HO CHUN"/>
    <s v="LIN PWR VOLTAGE REGLTR MODULE 12A SMT-10"/>
    <s v="POWER SUPPLY"/>
    <s v="ABB POWER ELECTRONICS (SINGAPORE)"/>
    <s v="GENERELEC"/>
    <s v="APTS012A0X3-SRZ"/>
    <n v="15"/>
    <n v="250"/>
    <n v="250"/>
    <m/>
    <s v="Delivery"/>
    <m/>
    <n v="86"/>
    <n v="0"/>
    <n v="0"/>
    <n v="86"/>
    <n v="86"/>
    <n v="0"/>
    <n v="0"/>
    <n v="0"/>
    <n v="86"/>
    <s v="No demand"/>
    <n v="11.43"/>
    <m/>
    <n v="-11.43"/>
    <m/>
    <m/>
    <m/>
    <x v="1380"/>
    <s v="Avnet $11.43000 (100%)"/>
    <n v="250"/>
    <n v="14"/>
    <s v="GE APTS012A0X3-SRZ"/>
    <m/>
    <m/>
    <x v="0"/>
    <x v="12"/>
    <m/>
    <m/>
    <m/>
    <m/>
    <m/>
    <m/>
    <m/>
    <m/>
    <m/>
  </r>
  <r>
    <s v="ASPWR-00142"/>
    <s v="PWR-00142"/>
    <s v="N"/>
    <s v="Siewean Lim"/>
    <s v="DIGI PWR POWER STAGE 60A PQFN32"/>
    <s v="POWER SUPPLY"/>
    <s v="AVNET ASIA PTE LTD"/>
    <s v="INFINEON"/>
    <s v="IR3550MTRPBF"/>
    <n v="21"/>
    <n v="3000"/>
    <n v="-1504"/>
    <m/>
    <s v="Delivery"/>
    <m/>
    <n v="5230"/>
    <n v="0"/>
    <n v="0"/>
    <n v="5230"/>
    <n v="5230"/>
    <n v="4504"/>
    <n v="0"/>
    <n v="0"/>
    <n v="726"/>
    <s v="Can cover demand"/>
    <n v="1.8"/>
    <m/>
    <n v="-1.8"/>
    <m/>
    <m/>
    <m/>
    <x v="68"/>
    <s v="Avnet $1.80000 (100%)"/>
    <n v="3000"/>
    <n v="26"/>
    <m/>
    <m/>
    <m/>
    <x v="0"/>
    <x v="12"/>
    <m/>
    <m/>
    <m/>
    <m/>
    <m/>
    <m/>
    <m/>
    <m/>
    <m/>
  </r>
  <r>
    <s v="ASPWR-00143"/>
    <s v="PWR-00143"/>
    <s v="N"/>
    <s v="Siewean Lim"/>
    <s v="PWR GATE DRIVER"/>
    <s v="POWER SUPPLY"/>
    <s v="AVNET ASIA PTE LTD"/>
    <s v="INFINEON"/>
    <s v="IR3537MTRPBF"/>
    <n v="14"/>
    <n v="3000"/>
    <n v="3000"/>
    <m/>
    <s v="Delivery"/>
    <m/>
    <n v="1295"/>
    <n v="0"/>
    <n v="0"/>
    <n v="1295"/>
    <n v="1295"/>
    <n v="0"/>
    <n v="0"/>
    <n v="0"/>
    <n v="1295"/>
    <s v="No demand"/>
    <n v="0.24"/>
    <m/>
    <n v="-0.24"/>
    <m/>
    <m/>
    <m/>
    <x v="1381"/>
    <s v="Avnet $0.24000 (100%)"/>
    <n v="3000"/>
    <n v="13"/>
    <m/>
    <m/>
    <m/>
    <x v="0"/>
    <x v="12"/>
    <m/>
    <m/>
    <m/>
    <m/>
    <m/>
    <m/>
    <m/>
    <m/>
    <m/>
  </r>
  <r>
    <s v="ASPWR-00144"/>
    <s v="PWR-00144"/>
    <s v="N"/>
    <s v="Siewean Lim"/>
    <s v="PWR  DUAL DIGITAL MULTI-PHASE CNTRL"/>
    <s v="POWER SUPPLY"/>
    <s v="AVNET ASIA PTE LTD"/>
    <s v="INFINEON"/>
    <s v="CHL8225G-00CRT"/>
    <n v="29"/>
    <n v="3000"/>
    <n v="-417"/>
    <m/>
    <s v="Delivery"/>
    <m/>
    <n v="25512"/>
    <n v="0"/>
    <n v="0"/>
    <n v="25512"/>
    <n v="25512"/>
    <n v="3417"/>
    <n v="1200"/>
    <n v="840"/>
    <n v="20895"/>
    <s v="Can cover demand"/>
    <n v="1.54"/>
    <m/>
    <n v="-1.54"/>
    <m/>
    <m/>
    <m/>
    <x v="1382"/>
    <s v="Avnet $1.54000 (100%)"/>
    <n v="3000"/>
    <n v="28"/>
    <m/>
    <m/>
    <m/>
    <x v="0"/>
    <x v="12"/>
    <m/>
    <m/>
    <m/>
    <m/>
    <m/>
    <m/>
    <m/>
    <m/>
    <m/>
  </r>
  <r>
    <s v="ASPWR-00149"/>
    <s v="PWR-00149"/>
    <s v="N"/>
    <s v="Siewean Lim"/>
    <s v="DIGI PWR PWR STAGE 40A PQFN25"/>
    <s v="POWER SUPPLY"/>
    <s v="AVNET INC."/>
    <s v="INFINEON"/>
    <s v="IR3553MTRPBF"/>
    <n v="21"/>
    <n v="3000"/>
    <n v="845"/>
    <m/>
    <s v="Delivery"/>
    <m/>
    <n v="2947"/>
    <n v="0"/>
    <n v="0"/>
    <n v="2947"/>
    <n v="2947"/>
    <n v="2155"/>
    <n v="1140"/>
    <n v="1140"/>
    <n v="-348"/>
    <s v="Cannot cover demand"/>
    <n v="1.57"/>
    <m/>
    <n v="-1.57"/>
    <m/>
    <m/>
    <m/>
    <x v="1342"/>
    <s v="Avnet $1.52000 (100%)"/>
    <n v="3000"/>
    <n v="26"/>
    <s v="Infineon"/>
    <m/>
    <m/>
    <x v="0"/>
    <x v="12"/>
    <m/>
    <m/>
    <m/>
    <m/>
    <m/>
    <m/>
    <m/>
    <m/>
    <m/>
  </r>
  <r>
    <s v="ASPWR-00150"/>
    <s v="PWR-00150"/>
    <s v="N"/>
    <s v="Joalin Chee"/>
    <s v="PWR SYNC BUCK REGULATOR 12A"/>
    <s v="POWER SUPPLY"/>
    <s v="AVNET INC."/>
    <s v="INFINEON"/>
    <s v="IR3894MTRPBF"/>
    <n v="21"/>
    <n v="4000"/>
    <n v="-10529"/>
    <m/>
    <s v="Delivery"/>
    <m/>
    <n v="42846"/>
    <n v="0"/>
    <n v="0"/>
    <n v="42846"/>
    <n v="42846"/>
    <n v="14529"/>
    <n v="9936"/>
    <n v="7203"/>
    <n v="18381"/>
    <s v="Can cover demand"/>
    <n v="1.18"/>
    <m/>
    <n v="-1.18"/>
    <m/>
    <m/>
    <m/>
    <x v="737"/>
    <s v="Avnet $1.18000 (100%)"/>
    <n v="4000"/>
    <n v="26"/>
    <s v="Infineon"/>
    <m/>
    <m/>
    <x v="0"/>
    <x v="12"/>
    <m/>
    <m/>
    <m/>
    <m/>
    <m/>
    <m/>
    <m/>
    <m/>
    <m/>
  </r>
  <r>
    <s v="ASPWR-00151"/>
    <s v="PWR-00151"/>
    <s v="N"/>
    <s v="Joalin Chee"/>
    <s v="PWR, SYNC BUCK REGULATOR, 9A"/>
    <s v="POWER SUPPLY"/>
    <s v="AVNET INC."/>
    <s v="INFINEON"/>
    <s v="IR3899MTRPBF"/>
    <n v="21"/>
    <n v="4000"/>
    <n v="3700"/>
    <m/>
    <s v="Delivery"/>
    <m/>
    <n v="1717"/>
    <n v="0"/>
    <n v="0"/>
    <n v="1717"/>
    <n v="1717"/>
    <n v="300"/>
    <n v="225"/>
    <n v="221"/>
    <n v="1192"/>
    <s v="Can cover demand"/>
    <n v="1.19"/>
    <m/>
    <n v="-1.19"/>
    <m/>
    <m/>
    <m/>
    <x v="1266"/>
    <s v="Avnet $1.19000 (100%)"/>
    <n v="4000"/>
    <n v="26"/>
    <s v="Infineon"/>
    <m/>
    <m/>
    <x v="0"/>
    <x v="12"/>
    <m/>
    <m/>
    <m/>
    <m/>
    <m/>
    <m/>
    <m/>
    <m/>
    <m/>
  </r>
  <r>
    <s v="ASPWR-00177"/>
    <s v="PWR-00177"/>
    <s v="N"/>
    <s v="Joalin Chee"/>
    <s v="LIN PWR DCDC INTEGRATD FETS 10A CSP-30"/>
    <s v="POWER SUPPLY"/>
    <s v="AVNET ASIA PTE LTD"/>
    <s v="RENESASTEC"/>
    <s v="RAA207704GBM#HC0"/>
    <n v="19"/>
    <n v="2000"/>
    <n v="-84434"/>
    <m/>
    <s v="Delivery"/>
    <m/>
    <n v="10576"/>
    <n v="36000"/>
    <n v="56000"/>
    <n v="46576"/>
    <n v="102576"/>
    <n v="86434"/>
    <n v="27498"/>
    <n v="25390"/>
    <n v="-103356"/>
    <s v="Cannot cover demand"/>
    <n v="0.89"/>
    <m/>
    <n v="-0.89"/>
    <m/>
    <m/>
    <m/>
    <x v="101"/>
    <s v="Avnet $0.89000 (100%)"/>
    <n v="2000"/>
    <n v="16"/>
    <s v="Renesas"/>
    <m/>
    <m/>
    <x v="0"/>
    <x v="12"/>
    <m/>
    <m/>
    <m/>
    <m/>
    <m/>
    <m/>
    <m/>
    <m/>
    <m/>
  </r>
  <r>
    <s v="ASPWR-00201"/>
    <s v="PWR-00201"/>
    <s v="N"/>
    <s v="Joalin Chee"/>
    <s v="PWR, SINGLE OUTPUT, 8 PHASE, DIGITAL MUL"/>
    <s v="POWER SUPPLY"/>
    <s v="AVNET ASIA PTE LTD"/>
    <s v="INFINEON"/>
    <s v="IR3580MTRPBF"/>
    <n v="80"/>
    <n v="3000"/>
    <n v="-19977"/>
    <m/>
    <s v="Delivery"/>
    <m/>
    <n v="8337"/>
    <n v="6000"/>
    <n v="18000"/>
    <n v="14337"/>
    <n v="32337"/>
    <n v="22977"/>
    <n v="9977"/>
    <n v="9783"/>
    <n v="-24617"/>
    <s v="Cannot cover demand"/>
    <n v="1.96"/>
    <m/>
    <n v="-1.96"/>
    <m/>
    <m/>
    <m/>
    <x v="1383"/>
    <s v="Avnet $1.93200 (100%)"/>
    <n v="3000"/>
    <n v="18"/>
    <s v="Infineon"/>
    <m/>
    <m/>
    <x v="0"/>
    <x v="12"/>
    <m/>
    <m/>
    <m/>
    <m/>
    <m/>
    <m/>
    <m/>
    <m/>
    <m/>
  </r>
  <r>
    <s v="ASPWR-00202"/>
    <s v="PWR-00202"/>
    <s v="N"/>
    <s v="Joalin Chee"/>
    <s v="PWR, SYNC BUCK REGULATOR, 3A, IR3823"/>
    <s v="POWER SUPPLY"/>
    <s v="AVNET INC."/>
    <s v="INFINEON"/>
    <s v="IR3823MTRPBF"/>
    <n v="21"/>
    <n v="4000"/>
    <n v="-68473"/>
    <m/>
    <s v="Delivery"/>
    <m/>
    <n v="22416"/>
    <n v="52000"/>
    <n v="12000"/>
    <n v="74416"/>
    <n v="86416"/>
    <n v="72473"/>
    <n v="33139"/>
    <n v="32531"/>
    <n v="-83196"/>
    <s v="Cannot cover demand"/>
    <n v="0.46"/>
    <m/>
    <n v="-0.46"/>
    <m/>
    <m/>
    <m/>
    <x v="168"/>
    <s v="Avnet $0.46000 (100%)"/>
    <n v="4000"/>
    <n v="26"/>
    <s v="Infineon"/>
    <m/>
    <m/>
    <x v="0"/>
    <x v="12"/>
    <m/>
    <m/>
    <m/>
    <m/>
    <m/>
    <m/>
    <m/>
    <m/>
    <m/>
  </r>
  <r>
    <s v="ASPWR-00203"/>
    <s v="PWR-00203"/>
    <s v="N"/>
    <s v="Joalin Chee"/>
    <s v="PWR, SYNC BUCK REGULATOR, 16A"/>
    <s v="POWER SUPPLY"/>
    <s v="AVNET INC."/>
    <s v="INFINEON"/>
    <s v="IR3448MTRPBF"/>
    <n v="21"/>
    <n v="4000"/>
    <n v="-34238"/>
    <m/>
    <s v="Delivery"/>
    <m/>
    <n v="4000"/>
    <n v="12000"/>
    <n v="28000"/>
    <n v="16000"/>
    <n v="44000"/>
    <n v="38238"/>
    <n v="16393"/>
    <n v="16227"/>
    <n v="-50631"/>
    <s v="Cannot cover demand"/>
    <n v="1.375"/>
    <m/>
    <n v="-1.375"/>
    <m/>
    <m/>
    <m/>
    <x v="1384"/>
    <s v="Avnet $1.35400 (100%)"/>
    <n v="4000"/>
    <n v="26"/>
    <s v="Infineon"/>
    <m/>
    <m/>
    <x v="0"/>
    <x v="12"/>
    <m/>
    <m/>
    <m/>
    <m/>
    <m/>
    <m/>
    <m/>
    <m/>
    <m/>
  </r>
  <r>
    <s v="ASPWR-00204"/>
    <s v="PWR-00204"/>
    <s v="N"/>
    <s v="Joalin Chee"/>
    <s v="PWR, DUAL OUTPUT, 4+1 PHASE, DIGITAL MUL"/>
    <s v="POWER SUPPLY"/>
    <s v="AVNET ASIA PTE LTD"/>
    <s v="INFINEON"/>
    <s v="IR3584MTRPBF"/>
    <n v="21"/>
    <n v="3000"/>
    <n v="-44888"/>
    <m/>
    <s v="Delivery"/>
    <m/>
    <n v="11648"/>
    <n v="25698"/>
    <n v="30000"/>
    <n v="37346"/>
    <n v="67346"/>
    <n v="47888"/>
    <n v="21136"/>
    <n v="20776"/>
    <n v="-57376"/>
    <s v="Cannot cover demand"/>
    <n v="1.91"/>
    <m/>
    <n v="-1.91"/>
    <m/>
    <m/>
    <m/>
    <x v="1385"/>
    <s v="Avnet $1.88000 (100%)"/>
    <n v="3000"/>
    <n v="18"/>
    <s v="Infineon"/>
    <m/>
    <m/>
    <x v="0"/>
    <x v="12"/>
    <m/>
    <m/>
    <m/>
    <m/>
    <m/>
    <m/>
    <m/>
    <m/>
    <m/>
  </r>
  <r>
    <s v="ASPWR-00210"/>
    <s v="PWR-00210"/>
    <s v="N"/>
    <s v="Joalin Chee"/>
    <s v="PWR, SYNC BUCK REGULATOR, IR3847, 25A"/>
    <s v="POWER SUPPLY"/>
    <s v="AVNET INC."/>
    <s v="INFINEON"/>
    <s v="IR3847MTRPBF"/>
    <n v="21"/>
    <n v="4000"/>
    <n v="-1281"/>
    <m/>
    <s v="Delivery"/>
    <m/>
    <n v="3454"/>
    <n v="4000"/>
    <n v="0"/>
    <n v="7454"/>
    <n v="7454"/>
    <n v="5281"/>
    <n v="2876"/>
    <n v="2376"/>
    <n v="-4703"/>
    <s v="Cannot cover demand"/>
    <n v="1.5109999999999999"/>
    <m/>
    <n v="-1.5109999999999999"/>
    <m/>
    <m/>
    <m/>
    <x v="1386"/>
    <s v="Avnet $1.51100 (100%)"/>
    <n v="4000"/>
    <n v="26"/>
    <s v="Infineon"/>
    <m/>
    <m/>
    <x v="0"/>
    <x v="12"/>
    <m/>
    <m/>
    <m/>
    <m/>
    <m/>
    <m/>
    <m/>
    <m/>
    <m/>
  </r>
  <r>
    <s v="ASPWR-00212"/>
    <s v="PWR-00212"/>
    <s v="N"/>
    <s v="Siewean Lim"/>
    <s v="PWR,DC-DC,20A,1%,TPS53353,QFN22"/>
    <s v="POWER SUPPLY"/>
    <s v="TEXAS INSTRUMENTS MALAYSIA SDN.BHD."/>
    <s v="TEXASINSTR"/>
    <s v="TPS53353DQPR"/>
    <n v="7"/>
    <n v="2500"/>
    <n v="907"/>
    <m/>
    <s v="Delivery"/>
    <m/>
    <n v="5356"/>
    <n v="0"/>
    <n v="0"/>
    <n v="5356"/>
    <n v="5356"/>
    <n v="1593"/>
    <n v="1206"/>
    <n v="1290"/>
    <n v="2557"/>
    <s v="Can cover demand"/>
    <n v="2.6840000000000002"/>
    <m/>
    <n v="-2.6840000000000002"/>
    <m/>
    <m/>
    <m/>
    <x v="1387"/>
    <s v="Ti Direct $2.68400 (100%)"/>
    <n v="2500"/>
    <n v="35"/>
    <m/>
    <m/>
    <m/>
    <x v="0"/>
    <x v="12"/>
    <m/>
    <m/>
    <m/>
    <m/>
    <m/>
    <m/>
    <m/>
    <m/>
    <m/>
  </r>
  <r>
    <s v="ASPWR-00215"/>
    <s v="PWR-00215"/>
    <s v="N"/>
    <s v="Joalin Chee"/>
    <s v="PWR, SYNC BUCK REGULATOR, 6A, IR3898"/>
    <s v="POWER SUPPLY"/>
    <s v="AVNET INC."/>
    <s v="INFINEON"/>
    <s v="IR3898MTRPBF"/>
    <n v="21"/>
    <n v="4000"/>
    <n v="3350"/>
    <m/>
    <s v="Delivery"/>
    <m/>
    <n v="1332"/>
    <n v="0"/>
    <n v="0"/>
    <n v="1332"/>
    <n v="1332"/>
    <n v="650"/>
    <n v="330"/>
    <n v="330"/>
    <n v="352"/>
    <s v="Can cover demand"/>
    <n v="0.94"/>
    <m/>
    <n v="-0.94"/>
    <m/>
    <m/>
    <m/>
    <x v="1279"/>
    <s v="Avnet $0.94000 (100%)"/>
    <n v="4000"/>
    <n v="26"/>
    <s v="Infineon"/>
    <m/>
    <m/>
    <x v="0"/>
    <x v="12"/>
    <m/>
    <m/>
    <m/>
    <m/>
    <m/>
    <m/>
    <m/>
    <m/>
    <m/>
  </r>
  <r>
    <s v="ASPWR-00219"/>
    <s v="PWR-00219"/>
    <s v="N"/>
    <s v="CHEW HO CHUN"/>
    <s v="PWR,LDO,FIXED 1.5V,150MA,1.8UA QUIESCENT"/>
    <s v="POWER SUPPLY"/>
    <s v="ARROW ELECTRONICS ASIA (S) PTE. LTD"/>
    <s v="DIODESINC"/>
    <s v="AP2139AK-1.5TRG1"/>
    <n v="21"/>
    <n v="3000"/>
    <n v="-39730"/>
    <m/>
    <s v="Delivery"/>
    <m/>
    <n v="21935"/>
    <n v="6000"/>
    <n v="36000"/>
    <n v="27935"/>
    <n v="63935"/>
    <n v="42730"/>
    <n v="15315"/>
    <n v="15127"/>
    <n v="-36110"/>
    <s v="Cannot cover demand"/>
    <n v="0.11981"/>
    <m/>
    <n v="-0.11981"/>
    <m/>
    <m/>
    <m/>
    <x v="1388"/>
    <s v="Avnet $0.06800 (100%)"/>
    <n v="3000"/>
    <n v="26"/>
    <s v="Diodes Inc"/>
    <m/>
    <m/>
    <x v="0"/>
    <x v="12"/>
    <m/>
    <m/>
    <m/>
    <m/>
    <m/>
    <m/>
    <m/>
    <m/>
    <m/>
  </r>
  <r>
    <s v="ASPWR-00246"/>
    <s v="PWR-00246"/>
    <s v="N"/>
    <s v="Joalin Chee"/>
    <s v="PWR, POWER STAGE, 50A"/>
    <s v="POWER SUPPLY"/>
    <s v="AVNET INC."/>
    <s v="MONOLITPWR"/>
    <s v="MP86905GR-Z"/>
    <n v="15"/>
    <n v="5000"/>
    <n v="-43473"/>
    <m/>
    <s v="Delivery"/>
    <m/>
    <n v="18097"/>
    <n v="30000"/>
    <n v="10000"/>
    <n v="48097"/>
    <n v="58097"/>
    <n v="48473"/>
    <n v="37023"/>
    <n v="36869"/>
    <n v="-67399"/>
    <s v="Cannot cover demand"/>
    <n v="0.95"/>
    <m/>
    <n v="-0.95"/>
    <m/>
    <m/>
    <m/>
    <x v="540"/>
    <s v="Avnet $0.95000 (100%)"/>
    <n v="5000"/>
    <n v="12"/>
    <s v="MPS"/>
    <m/>
    <m/>
    <x v="0"/>
    <x v="12"/>
    <m/>
    <m/>
    <m/>
    <m/>
    <m/>
    <m/>
    <m/>
    <m/>
    <m/>
  </r>
  <r>
    <s v="ASPWR-00255"/>
    <s v="PWR-00255"/>
    <s v="N"/>
    <s v="Joalin Chee"/>
    <s v="PWR, DIGITAL MULTI_PHASE CNTRL, MP2953BG"/>
    <s v="POWER SUPPLY"/>
    <s v="AVNET INC."/>
    <s v="MONOLITPWR"/>
    <s v="MP2953BGU-0021-Z"/>
    <n v="26"/>
    <n v="2500"/>
    <n v="639"/>
    <m/>
    <s v="Delivery"/>
    <m/>
    <n v="4593"/>
    <n v="0"/>
    <n v="0"/>
    <n v="4593"/>
    <n v="4593"/>
    <n v="1861"/>
    <n v="1727"/>
    <n v="1746"/>
    <n v="1005"/>
    <s v="Can cover demand"/>
    <n v="1.5"/>
    <m/>
    <n v="-1.5"/>
    <m/>
    <m/>
    <m/>
    <x v="209"/>
    <s v="Avnet $1.50000 (100%)"/>
    <n v="2500"/>
    <n v="23"/>
    <s v="MPS"/>
    <m/>
    <m/>
    <x v="0"/>
    <x v="12"/>
    <m/>
    <m/>
    <m/>
    <m/>
    <m/>
    <m/>
    <m/>
    <m/>
    <m/>
  </r>
  <r>
    <s v="ASPWR-00256"/>
    <s v="PWR-00256"/>
    <s v="N"/>
    <s v="Joalin Chee"/>
    <s v="PWR, DIGITAL MULTI_PHASE CNTRL, MP2953BG"/>
    <s v="POWER SUPPLY"/>
    <s v="AVNET INC."/>
    <s v="MONOLITPWR"/>
    <s v="MP2953BGU-0026-Z"/>
    <n v="26"/>
    <n v="5000"/>
    <n v="3139"/>
    <m/>
    <s v="Delivery"/>
    <m/>
    <n v="6289"/>
    <n v="0"/>
    <n v="0"/>
    <n v="6289"/>
    <n v="6289"/>
    <n v="1861"/>
    <n v="1727"/>
    <n v="1746"/>
    <n v="2701"/>
    <s v="Can cover demand"/>
    <n v="1.5"/>
    <m/>
    <n v="-1.5"/>
    <m/>
    <m/>
    <m/>
    <x v="209"/>
    <s v="Avnet $1.50000 (100%)"/>
    <n v="5000"/>
    <n v="23"/>
    <s v="MPS"/>
    <m/>
    <m/>
    <x v="0"/>
    <x v="12"/>
    <m/>
    <m/>
    <m/>
    <m/>
    <m/>
    <m/>
    <m/>
    <m/>
    <m/>
  </r>
  <r>
    <s v="ASPWR-00272"/>
    <s v="PWR-00272"/>
    <s v="N"/>
    <s v="Joalin Chee"/>
    <s v="PWR, POWER STAGE, 70A"/>
    <s v="POWER SUPPLY"/>
    <s v="AVNET INC."/>
    <s v="INFINEON"/>
    <s v="TDA21470AUMA1"/>
    <n v="21"/>
    <n v="5000"/>
    <n v="-66834"/>
    <m/>
    <s v="Delivery"/>
    <m/>
    <n v="51639"/>
    <n v="0"/>
    <n v="0"/>
    <n v="51639"/>
    <n v="51639"/>
    <n v="71834"/>
    <n v="48060"/>
    <n v="37070"/>
    <n v="-68255"/>
    <s v="Cannot cover demand"/>
    <n v="1.31"/>
    <m/>
    <n v="-1.31"/>
    <m/>
    <m/>
    <m/>
    <x v="655"/>
    <s v="Avnet $1.31000 (100%)"/>
    <n v="5000"/>
    <n v="26"/>
    <s v="Infineon"/>
    <m/>
    <m/>
    <x v="0"/>
    <x v="12"/>
    <m/>
    <m/>
    <m/>
    <m/>
    <m/>
    <m/>
    <m/>
    <m/>
    <m/>
  </r>
  <r>
    <s v="ASPWR-00276"/>
    <s v="PWR-00276"/>
    <s v="N"/>
    <s v="Joalin Chee"/>
    <s v="PWR, DUAL OUTPUT, 7 PHASE (M+N), DIGITAL"/>
    <s v="POWER SUPPLY"/>
    <s v="AVNET ASIA PTE LTD"/>
    <s v="RENESASTEC"/>
    <s v="ISL68127IRAZ-T"/>
    <n v="8"/>
    <n v="4000"/>
    <n v="-29033"/>
    <m/>
    <s v="Delivery"/>
    <m/>
    <n v="11185"/>
    <n v="24000"/>
    <n v="8000"/>
    <n v="35185"/>
    <n v="43185"/>
    <n v="33033"/>
    <n v="18204"/>
    <n v="19480"/>
    <n v="-40052"/>
    <s v="Cannot cover demand"/>
    <n v="2.34"/>
    <m/>
    <n v="-2.34"/>
    <m/>
    <m/>
    <m/>
    <x v="1389"/>
    <s v="Avnet $2.34000 (100%)"/>
    <n v="4000"/>
    <n v="5"/>
    <s v="Renesas"/>
    <m/>
    <m/>
    <x v="0"/>
    <x v="12"/>
    <m/>
    <m/>
    <m/>
    <m/>
    <m/>
    <m/>
    <m/>
    <m/>
    <m/>
  </r>
  <r>
    <s v="ASPWR-00277"/>
    <s v="PWR-00277"/>
    <s v="N"/>
    <s v="Joalin Chee"/>
    <s v="PWR, SMART POWER STAGE, 60A, ISL99227 (V"/>
    <s v="POWER SUPPLY"/>
    <s v="AVNET INC."/>
    <s v="RENESASTEC"/>
    <s v="ISL99227FRZ-TR5784 (NEW DRIVER SPS)"/>
    <n v="21"/>
    <n v="3000"/>
    <n v="-361291"/>
    <m/>
    <s v="Delivery"/>
    <m/>
    <n v="156392"/>
    <n v="171000"/>
    <n v="0"/>
    <n v="327392"/>
    <n v="327392"/>
    <n v="364291"/>
    <n v="212585"/>
    <n v="225721"/>
    <n v="-420484"/>
    <s v="Cannot cover demand"/>
    <n v="1.141"/>
    <m/>
    <n v="-1.141"/>
    <m/>
    <m/>
    <m/>
    <x v="1390"/>
    <s v="Avnet $1.14100 (100%)"/>
    <n v="3000"/>
    <n v="17"/>
    <s v="ISL99227FRZ-TR5784 (NEW DRIVER SPS)"/>
    <m/>
    <m/>
    <x v="0"/>
    <x v="12"/>
    <m/>
    <m/>
    <m/>
    <m/>
    <m/>
    <m/>
    <m/>
    <m/>
    <m/>
  </r>
  <r>
    <s v="ASPWR-00279"/>
    <s v="PWR-00279"/>
    <s v="N"/>
    <s v="Joalin Chee"/>
    <s v="PWR, DUAL OUTPUT, 4 PHASE (M+N), DIGITAL"/>
    <s v="POWER SUPPLY"/>
    <s v="AVNET INC."/>
    <s v="RENESASTEC"/>
    <s v="ISL68124IRAZ-T"/>
    <n v="8"/>
    <n v="6000"/>
    <n v="-44033"/>
    <m/>
    <s v="Delivery"/>
    <m/>
    <n v="15578"/>
    <n v="24000"/>
    <n v="0"/>
    <n v="39578"/>
    <n v="39578"/>
    <n v="50033"/>
    <n v="31357"/>
    <n v="33070"/>
    <n v="-65812"/>
    <s v="Cannot cover demand"/>
    <n v="1.58"/>
    <m/>
    <n v="-1.58"/>
    <m/>
    <m/>
    <m/>
    <x v="979"/>
    <s v="Avnet $1.58000 (100%)"/>
    <n v="6000"/>
    <n v="6"/>
    <s v="Renesas"/>
    <m/>
    <m/>
    <x v="0"/>
    <x v="12"/>
    <m/>
    <m/>
    <m/>
    <m/>
    <m/>
    <m/>
    <m/>
    <m/>
    <m/>
  </r>
  <r>
    <s v="ASPWR-00282"/>
    <s v="PWR-00282"/>
    <s v="N"/>
    <s v="Joalin Chee"/>
    <s v="PWR, PHASE DOUBLER, 3.3V IN 5.0V OUT, IS"/>
    <s v="POWER SUPPLY"/>
    <s v="AVNET INC."/>
    <s v="INTERSIL"/>
    <s v="ISL6617AFRZ-T"/>
    <n v="16"/>
    <n v="6000"/>
    <n v="4586"/>
    <m/>
    <s v="Delivery"/>
    <m/>
    <n v="65547"/>
    <n v="0"/>
    <n v="0"/>
    <n v="65547"/>
    <n v="65547"/>
    <n v="1414"/>
    <n v="1680"/>
    <n v="1680"/>
    <n v="62453"/>
    <s v="Can cover demand"/>
    <n v="0.41099999999999998"/>
    <m/>
    <n v="-0.41099999999999998"/>
    <m/>
    <m/>
    <m/>
    <x v="1257"/>
    <s v="Avnet $0.41100 (100%)"/>
    <n v="6000"/>
    <n v="15"/>
    <s v="Renesas"/>
    <m/>
    <m/>
    <x v="0"/>
    <x v="12"/>
    <m/>
    <m/>
    <m/>
    <m/>
    <m/>
    <m/>
    <m/>
    <m/>
    <m/>
  </r>
  <r>
    <s v="ASPWR-00286"/>
    <s v="PWR-00286"/>
    <s v="N"/>
    <s v="Joalin Chee"/>
    <s v="PWR, SYNC BUCK REGULATOR, 6A, IR3827"/>
    <s v="POWER SUPPLY"/>
    <s v="AVNET INC."/>
    <s v="INFINEON"/>
    <s v="IR3827MTRPBF"/>
    <n v="21"/>
    <n v="4000"/>
    <n v="3700"/>
    <m/>
    <s v="Delivery"/>
    <m/>
    <n v="2650"/>
    <n v="0"/>
    <n v="0"/>
    <n v="2650"/>
    <n v="2650"/>
    <n v="300"/>
    <n v="225"/>
    <n v="221"/>
    <n v="2125"/>
    <s v="Can cover demand"/>
    <n v="0.88"/>
    <m/>
    <n v="-0.88"/>
    <m/>
    <m/>
    <m/>
    <x v="515"/>
    <s v="Avnet $0.88000 (100%)"/>
    <n v="4000"/>
    <n v="26"/>
    <s v="Infineon"/>
    <m/>
    <m/>
    <x v="0"/>
    <x v="12"/>
    <m/>
    <m/>
    <m/>
    <m/>
    <m/>
    <m/>
    <m/>
    <m/>
    <m/>
  </r>
  <r>
    <s v="ASPWR-00289"/>
    <s v="PWR-00289"/>
    <s v="N"/>
    <s v="Joalin Chee"/>
    <s v="SMART POWER STAGE, 60A, ISL99227B (5V PW"/>
    <s v="POWER SUPPLY"/>
    <s v="AVNET INC."/>
    <s v="INTERSIL"/>
    <s v="ISL99227BFRZ-TR5784"/>
    <n v="18"/>
    <n v="3000"/>
    <n v="172"/>
    <m/>
    <s v="Delivery"/>
    <m/>
    <n v="122169"/>
    <n v="0"/>
    <n v="0"/>
    <n v="122169"/>
    <n v="122169"/>
    <n v="2828"/>
    <n v="3360"/>
    <n v="3360"/>
    <n v="115981"/>
    <s v="Can cover demand"/>
    <n v="1.2050000000000001"/>
    <m/>
    <n v="-1.2050000000000001"/>
    <m/>
    <m/>
    <m/>
    <x v="1391"/>
    <s v="Avnet $1.20500 (100%)"/>
    <n v="3000"/>
    <n v="17"/>
    <m/>
    <m/>
    <m/>
    <x v="0"/>
    <x v="12"/>
    <m/>
    <m/>
    <m/>
    <m/>
    <m/>
    <m/>
    <m/>
    <m/>
    <m/>
  </r>
  <r>
    <s v="ASPWR-00295"/>
    <s v="PWR-00295"/>
    <s v="N"/>
    <s v="CHEW HO CHUN"/>
    <s v="PWR, DC-DC, 9A, ISL85009, TQFN"/>
    <s v="POWER SUPPLY"/>
    <s v="AVNET INC."/>
    <s v="RENESASTEC"/>
    <s v="ISL85009FRZ-T"/>
    <n v="16"/>
    <n v="6000"/>
    <n v="-1049"/>
    <m/>
    <s v="Delivery"/>
    <m/>
    <n v="18018"/>
    <n v="0"/>
    <n v="0"/>
    <n v="18018"/>
    <n v="18018"/>
    <n v="7049"/>
    <n v="8352"/>
    <n v="8352"/>
    <n v="2617"/>
    <s v="Can cover demand"/>
    <n v="0.95"/>
    <m/>
    <n v="-0.95"/>
    <m/>
    <m/>
    <m/>
    <x v="540"/>
    <s v="Avnet $0.95000 (100%)"/>
    <n v="6000"/>
    <n v="15"/>
    <s v="ISL85009FRZ-T"/>
    <m/>
    <m/>
    <x v="0"/>
    <x v="12"/>
    <m/>
    <m/>
    <m/>
    <m/>
    <m/>
    <m/>
    <m/>
    <m/>
    <m/>
  </r>
  <r>
    <s v="ASPWR-00302"/>
    <s v="PWR-00302"/>
    <s v="N"/>
    <s v="CHEW HO CHUN"/>
    <s v="1WR, DC-DC, 2A, TPS82140, USIP8"/>
    <s v="POWER SUPPLY"/>
    <s v="TEXAS INSTRUMENTS MALAYSIA SDN.BHD."/>
    <s v="TEXASINSTR"/>
    <s v="TPS82140SILR"/>
    <n v="13"/>
    <n v="3000"/>
    <n v="2993"/>
    <m/>
    <s v="Delivery"/>
    <m/>
    <n v="23"/>
    <n v="0"/>
    <n v="0"/>
    <n v="23"/>
    <n v="23"/>
    <n v="7"/>
    <n v="0"/>
    <n v="0"/>
    <n v="16"/>
    <s v="Can cover demand"/>
    <n v="1.37"/>
    <m/>
    <n v="-1.37"/>
    <m/>
    <m/>
    <m/>
    <x v="1392"/>
    <s v="TI Direct $1.37000 (100%)"/>
    <n v="3000"/>
    <n v="20"/>
    <s v="TPS82140SILR"/>
    <m/>
    <m/>
    <x v="0"/>
    <x v="12"/>
    <m/>
    <m/>
    <m/>
    <m/>
    <m/>
    <m/>
    <m/>
    <m/>
    <m/>
  </r>
  <r>
    <s v="ASPWR-00304"/>
    <s v="PWR-00304"/>
    <s v="N"/>
    <s v="Siewean Lim"/>
    <s v="PWR,DC-DC,3A,TPS82130,USIP8"/>
    <s v="POWER SUPPLY"/>
    <s v="TEXAS INSTRUMENTS MALAYSIA SDN.BHD."/>
    <s v="TEXASINSTR"/>
    <s v="TPS82130SILR"/>
    <n v="17"/>
    <n v="3000"/>
    <n v="-100626"/>
    <m/>
    <s v="Delivery"/>
    <m/>
    <n v="54815"/>
    <n v="78000"/>
    <n v="69000"/>
    <n v="132815"/>
    <n v="201815"/>
    <n v="103626"/>
    <n v="74297"/>
    <n v="72044"/>
    <n v="-123108"/>
    <s v="Cannot cover demand"/>
    <n v="1.012"/>
    <m/>
    <n v="-1.012"/>
    <m/>
    <m/>
    <m/>
    <x v="1393"/>
    <s v="TI Direct $1.01200 (100%)"/>
    <n v="3000"/>
    <n v="35"/>
    <s v="TPS82130SILR"/>
    <m/>
    <m/>
    <x v="0"/>
    <x v="12"/>
    <m/>
    <m/>
    <m/>
    <m/>
    <m/>
    <m/>
    <m/>
    <m/>
    <m/>
  </r>
  <r>
    <s v="ASPWR-00310"/>
    <s v="PWR-00310"/>
    <s v="N"/>
    <s v="Siewean Lim"/>
    <s v="PWR,DC-DC,8A,TPS54824,QFN18"/>
    <s v="POWER SUPPLY"/>
    <s v="TEXAS INSTRUMENTS MALAYSIA SDN.BHD."/>
    <s v="TEXASINSTR"/>
    <s v="TPS54824RNVR"/>
    <n v="7"/>
    <n v="3000"/>
    <n v="-11334"/>
    <m/>
    <s v="Delivery"/>
    <m/>
    <n v="9620"/>
    <n v="6000"/>
    <n v="0"/>
    <n v="15620"/>
    <n v="15620"/>
    <n v="14334"/>
    <n v="11072"/>
    <n v="11304"/>
    <n v="-15786"/>
    <s v="Cannot cover demand"/>
    <n v="0.82799999999999996"/>
    <m/>
    <n v="-0.82799999999999996"/>
    <m/>
    <m/>
    <m/>
    <x v="1394"/>
    <s v="TI Direct $0.82800 (100%)"/>
    <n v="3000"/>
    <n v="16"/>
    <m/>
    <m/>
    <m/>
    <x v="0"/>
    <x v="12"/>
    <m/>
    <m/>
    <m/>
    <m/>
    <m/>
    <m/>
    <m/>
    <m/>
    <m/>
  </r>
  <r>
    <s v="ASPWR-00312"/>
    <s v="PWR-00312"/>
    <s v="N"/>
    <s v="Joalin Chee"/>
    <s v="PWR, 10 PHASE, DIGITAL MULTI-PHASE CNTRL"/>
    <s v="POWER SUPPLY"/>
    <s v="AVNET INC."/>
    <s v="INFINEON"/>
    <s v="IR35223MTRPBFXUMA1"/>
    <n v="31"/>
    <n v="3000"/>
    <n v="-5751"/>
    <m/>
    <s v="Delivery"/>
    <m/>
    <n v="10697"/>
    <n v="9000"/>
    <n v="18000"/>
    <n v="19697"/>
    <n v="37697"/>
    <n v="8751"/>
    <n v="5898"/>
    <n v="4328"/>
    <n v="-3952"/>
    <s v="Cannot cover demand"/>
    <n v="1.92"/>
    <m/>
    <n v="-1.92"/>
    <m/>
    <m/>
    <m/>
    <x v="1213"/>
    <s v="Avnet $1.92000 (100%)"/>
    <n v="3000"/>
    <n v="18"/>
    <s v="Infineon"/>
    <m/>
    <m/>
    <x v="0"/>
    <x v="12"/>
    <m/>
    <m/>
    <m/>
    <m/>
    <m/>
    <m/>
    <m/>
    <m/>
    <m/>
  </r>
  <r>
    <s v="ASPWR-00313"/>
    <s v="PWR-00313"/>
    <s v="N"/>
    <s v="CHEW HO CHUN"/>
    <s v="PWR, IPOL SYNC BUCK REGULATOR, 3A, IR388"/>
    <s v="POWER SUPPLY"/>
    <s v="AVNET INC."/>
    <s v="INFINEON"/>
    <s v="IR3883MTRPBF"/>
    <n v="21"/>
    <n v="3000"/>
    <n v="-33345"/>
    <m/>
    <s v="Delivery"/>
    <m/>
    <n v="23844"/>
    <n v="18000"/>
    <n v="21000"/>
    <n v="41844"/>
    <n v="62844"/>
    <n v="36345"/>
    <n v="27384"/>
    <n v="10604"/>
    <n v="-39885"/>
    <s v="Cannot cover demand"/>
    <n v="0.42"/>
    <m/>
    <n v="-0.42"/>
    <m/>
    <m/>
    <m/>
    <x v="1076"/>
    <s v="Avnet $0.42000 (100%)"/>
    <n v="3000"/>
    <n v="18"/>
    <m/>
    <m/>
    <m/>
    <x v="0"/>
    <x v="12"/>
    <m/>
    <m/>
    <m/>
    <m/>
    <m/>
    <m/>
    <m/>
    <m/>
    <m/>
  </r>
  <r>
    <s v="ASPWR-00318"/>
    <s v="PWR-00318"/>
    <s v="N"/>
    <s v="Siewean Lim"/>
    <s v="PWR, DC-DC, 4A, TPS54424, QFN18"/>
    <s v="POWER SUPPLY"/>
    <s v="TEXAS INSTRUMENTS MALAYSIA SDN.BHD."/>
    <s v="TEXASINSTR"/>
    <s v="TPS54424RNVR"/>
    <n v="17"/>
    <n v="3000"/>
    <n v="-3346"/>
    <m/>
    <s v="Delivery"/>
    <m/>
    <n v="3011"/>
    <n v="6000"/>
    <n v="3000"/>
    <n v="9011"/>
    <n v="12011"/>
    <n v="6346"/>
    <n v="4530"/>
    <n v="4620"/>
    <n v="-7865"/>
    <s v="Cannot cover demand"/>
    <n v="0.48"/>
    <m/>
    <n v="-0.48"/>
    <m/>
    <m/>
    <m/>
    <x v="1160"/>
    <s v="TI Direct $0.48000 (100%)"/>
    <n v="3000"/>
    <n v="16"/>
    <s v="TI"/>
    <m/>
    <m/>
    <x v="0"/>
    <x v="12"/>
    <m/>
    <m/>
    <m/>
    <m/>
    <m/>
    <m/>
    <m/>
    <m/>
    <m/>
  </r>
  <r>
    <s v="ASPWR-00319"/>
    <s v="PWR-00319"/>
    <s v="N"/>
    <s v="Siewean Lim"/>
    <s v="PWR, DC-DC CONV, 25A IOUT, LQFN-CLIP 40"/>
    <s v="POWER SUPPLY"/>
    <s v="TEXAS INSTRUMENTS MALAYSIA SDN.BHD."/>
    <s v="TEXASINSTR"/>
    <s v="TPS543B20RVFR"/>
    <n v="7"/>
    <n v="2500"/>
    <n v="-10910"/>
    <m/>
    <s v="Delivery"/>
    <m/>
    <n v="6760"/>
    <n v="10000"/>
    <n v="10000"/>
    <n v="16760"/>
    <n v="26760"/>
    <n v="13410"/>
    <n v="10034"/>
    <n v="10535"/>
    <n v="-16684"/>
    <s v="Cannot cover demand"/>
    <n v="1.702"/>
    <m/>
    <n v="-1.702"/>
    <m/>
    <m/>
    <m/>
    <x v="1395"/>
    <s v="Ti Direct $1.70200 (100%)"/>
    <n v="2500"/>
    <n v="35"/>
    <m/>
    <m/>
    <m/>
    <x v="0"/>
    <x v="12"/>
    <m/>
    <m/>
    <m/>
    <m/>
    <m/>
    <m/>
    <m/>
    <m/>
    <m/>
  </r>
  <r>
    <s v="ASPWR-00320"/>
    <s v="PWR-00320"/>
    <s v="N"/>
    <s v="CHEW HO CHUN"/>
    <s v="PWR, SMART POWER STAGE, 60A, 5X6MM, 3MHZ"/>
    <s v="POWER SUPPLY"/>
    <s v="AVNET INC."/>
    <s v="MONOLITPWR"/>
    <s v="MP86956GMJ-Z (DC&gt;1919)"/>
    <n v="15"/>
    <n v="5000"/>
    <n v="-57818"/>
    <m/>
    <s v="Delivery"/>
    <m/>
    <n v="34721"/>
    <n v="45000"/>
    <n v="0"/>
    <n v="79721"/>
    <n v="79721"/>
    <n v="62818"/>
    <n v="52890"/>
    <n v="52890"/>
    <n v="-80987"/>
    <s v="Cannot cover demand"/>
    <n v="1.26"/>
    <m/>
    <n v="-1.26"/>
    <m/>
    <m/>
    <m/>
    <x v="1153"/>
    <s v="Avnet $1.26000 (100%)"/>
    <n v="5000"/>
    <n v="12"/>
    <s v="MPS"/>
    <m/>
    <m/>
    <x v="0"/>
    <x v="12"/>
    <m/>
    <m/>
    <m/>
    <m/>
    <m/>
    <m/>
    <m/>
    <m/>
    <m/>
  </r>
  <r>
    <s v="ASPWR-00321D"/>
    <s v="PWR-00321"/>
    <s v="N"/>
    <s v="RACHEL TAM"/>
    <s v="PWR, DIGITAL MULTI PHASE CNTRL, GENERIC"/>
    <s v="POWER SUPPLY"/>
    <s v="AVNET INC."/>
    <s v="MONOLITPWR"/>
    <s v="MP2853GU-0000-Z"/>
    <n v="17"/>
    <n v="5000"/>
    <n v="3821"/>
    <n v="5731.5"/>
    <s v="Delivery"/>
    <m/>
    <n v="0"/>
    <n v="5000"/>
    <n v="0"/>
    <n v="5000"/>
    <n v="5000"/>
    <n v="1179"/>
    <n v="1500"/>
    <n v="1500"/>
    <n v="-2679"/>
    <s v="Cannot cover demand"/>
    <n v="1.5"/>
    <m/>
    <n v="-1.5"/>
    <m/>
    <m/>
    <m/>
    <x v="209"/>
    <s v="Avnet  $1.50000 (100%)"/>
    <n v="5000"/>
    <n v="14"/>
    <m/>
    <m/>
    <m/>
    <x v="0"/>
    <x v="12"/>
    <m/>
    <m/>
    <m/>
    <m/>
    <m/>
    <m/>
    <m/>
    <m/>
    <m/>
  </r>
  <r>
    <s v="ASPWR-00322"/>
    <s v="PWR-00322"/>
    <s v="N"/>
    <s v="CHEW HO CHUN"/>
    <s v="PWR, LDO, 3A, 5.5V, ULTRA-LOW DROPOUT, W"/>
    <s v="POWER SUPPLY"/>
    <s v="ARROW ELECTRONICS ASIA (S) PTE. LTD"/>
    <s v="RICHTEKTEC"/>
    <s v="RT9059GQW(Z00)"/>
    <n v="33"/>
    <n v="1500"/>
    <n v="-18810"/>
    <m/>
    <s v="Delivery"/>
    <m/>
    <n v="8656"/>
    <n v="18000"/>
    <n v="12000"/>
    <n v="26656"/>
    <n v="38656"/>
    <n v="20310"/>
    <n v="15012"/>
    <n v="16467"/>
    <n v="-26666"/>
    <s v="Cannot cover demand"/>
    <n v="0.13"/>
    <m/>
    <n v="-0.13"/>
    <m/>
    <m/>
    <m/>
    <x v="1316"/>
    <s v="Richtek $0.13000 (100%)"/>
    <n v="1500"/>
    <n v="16"/>
    <s v="Richtek"/>
    <m/>
    <m/>
    <x v="0"/>
    <x v="12"/>
    <m/>
    <m/>
    <m/>
    <m/>
    <m/>
    <m/>
    <m/>
    <m/>
    <m/>
  </r>
  <r>
    <s v="ASPWR-00323"/>
    <s v="PWR-00323"/>
    <s v="N"/>
    <s v="CHEW HO CHUN"/>
    <s v="PWR, LDO, 1.2A, 6V, ULTRA-LOW DROPOUT, W"/>
    <s v="POWER SUPPLY"/>
    <s v="ARROW ELECTRONICS ASIA (S) PTE. LTD"/>
    <s v="RICHTEKTEC"/>
    <s v="RT2518GQW(Z00)"/>
    <n v="33"/>
    <n v="1500"/>
    <n v="-5663"/>
    <m/>
    <s v="Delivery"/>
    <m/>
    <n v="5342"/>
    <n v="7500"/>
    <n v="0"/>
    <n v="12842"/>
    <n v="12842"/>
    <n v="7163"/>
    <n v="5504"/>
    <n v="5989"/>
    <n v="-7325"/>
    <s v="Cannot cover demand"/>
    <n v="0.2"/>
    <m/>
    <n v="-0.2"/>
    <m/>
    <m/>
    <m/>
    <x v="638"/>
    <s v="Richtek $0.20000 (100%)"/>
    <n v="15000"/>
    <n v="16"/>
    <s v="Richtek"/>
    <m/>
    <m/>
    <x v="0"/>
    <x v="12"/>
    <m/>
    <m/>
    <m/>
    <m/>
    <m/>
    <m/>
    <m/>
    <m/>
    <m/>
  </r>
  <r>
    <s v="ASPWR-00341"/>
    <s v="PWR-00341"/>
    <s v="N"/>
    <s v="CHEW HO CHUN"/>
    <s v="PWR, POWER_STAGE, 70A, THERM ENHANCED PK"/>
    <s v="POWER SUPPLY"/>
    <s v="AVNET INC."/>
    <s v="INFINEON"/>
    <s v="TDA21475AUMA1"/>
    <n v="21"/>
    <n v="5000"/>
    <n v="4400"/>
    <m/>
    <s v="Delivery"/>
    <m/>
    <n v="15000"/>
    <n v="0"/>
    <n v="0"/>
    <n v="15000"/>
    <n v="15000"/>
    <n v="600"/>
    <n v="0"/>
    <n v="0"/>
    <n v="14400"/>
    <s v="Can cover demand"/>
    <n v="1.62"/>
    <m/>
    <n v="-1.62"/>
    <m/>
    <m/>
    <m/>
    <x v="784"/>
    <s v="Avnet $1.62000 (100%)"/>
    <n v="5000"/>
    <n v="26"/>
    <s v="Infineon"/>
    <m/>
    <m/>
    <x v="0"/>
    <x v="12"/>
    <m/>
    <m/>
    <m/>
    <m/>
    <m/>
    <m/>
    <m/>
    <m/>
    <m/>
  </r>
  <r>
    <s v="ASPWR-00342"/>
    <s v="PWR-00342"/>
    <s v="N"/>
    <s v="RACHEL TAM"/>
    <s v="PWR, SMART POWER STAGE, 60A, 3MHZ, THERM"/>
    <s v="POWER SUPPLY"/>
    <s v="AVNET INC."/>
    <s v="MONOLITPWR"/>
    <s v="MP86956GMJT-Z"/>
    <n v="7"/>
    <n v="1"/>
    <n v="1"/>
    <m/>
    <s v="Delivery"/>
    <m/>
    <n v="0"/>
    <n v="0"/>
    <n v="0"/>
    <n v="0"/>
    <n v="0"/>
    <n v="0"/>
    <n v="0"/>
    <n v="0"/>
    <n v="0"/>
    <s v="No demand"/>
    <n v="1.58"/>
    <m/>
    <n v="-1.58"/>
    <m/>
    <m/>
    <m/>
    <x v="979"/>
    <s v="Avnet  $1.58000 (100%)"/>
    <n v="5000"/>
    <n v="12"/>
    <s v="MPS"/>
    <m/>
    <m/>
    <x v="0"/>
    <x v="12"/>
    <m/>
    <m/>
    <m/>
    <m/>
    <m/>
    <m/>
    <m/>
    <m/>
    <m/>
  </r>
  <r>
    <s v="ASPWR-00346"/>
    <s v="PWR-00346"/>
    <s v="N"/>
    <s v="CHEW HO CHUN"/>
    <s v="PWR, DIGITAL MULTI PHASE CNTRL, MERLIN F"/>
    <s v="POWER SUPPLY"/>
    <s v="AVNET INC."/>
    <s v="MONOLITPWR"/>
    <s v="MP2853GU-0060-Z"/>
    <n v="26"/>
    <n v="5000"/>
    <n v="-2163"/>
    <m/>
    <s v="Delivery"/>
    <m/>
    <n v="5058"/>
    <n v="5000"/>
    <n v="5000"/>
    <n v="10058"/>
    <n v="15058"/>
    <n v="7163"/>
    <n v="5504"/>
    <n v="5989"/>
    <n v="-7609"/>
    <s v="Cannot cover demand"/>
    <n v="1.5"/>
    <m/>
    <n v="-1.5"/>
    <m/>
    <m/>
    <m/>
    <x v="209"/>
    <s v="Avnet $1.50000 (100%)"/>
    <n v="5000"/>
    <n v="23"/>
    <s v="MPS"/>
    <m/>
    <m/>
    <x v="0"/>
    <x v="12"/>
    <m/>
    <m/>
    <m/>
    <m/>
    <m/>
    <m/>
    <m/>
    <m/>
    <m/>
  </r>
  <r>
    <s v="ASPWR-00347"/>
    <s v="PWR-00347"/>
    <s v="N"/>
    <s v="CHEW HO CHUN"/>
    <s v="PWR, DIGITAL MULTI PHASE CNTRL, MERLIN F"/>
    <s v="POWER SUPPLY"/>
    <s v="AVNET INC."/>
    <s v="MONOLITPWR"/>
    <s v="MP2853GU-0061-Z"/>
    <n v="26"/>
    <n v="5000"/>
    <n v="-984"/>
    <m/>
    <s v="Delivery"/>
    <m/>
    <n v="7843"/>
    <n v="5000"/>
    <n v="0"/>
    <n v="12843"/>
    <n v="12843"/>
    <n v="5984"/>
    <n v="4004"/>
    <n v="4489"/>
    <n v="-2145"/>
    <s v="Cannot cover demand"/>
    <n v="1.5"/>
    <m/>
    <n v="-1.5"/>
    <m/>
    <m/>
    <m/>
    <x v="209"/>
    <s v="Avnet $1.50000 (100%)"/>
    <n v="5000"/>
    <n v="23"/>
    <s v="MPS"/>
    <m/>
    <m/>
    <x v="0"/>
    <x v="12"/>
    <m/>
    <m/>
    <m/>
    <m/>
    <m/>
    <m/>
    <m/>
    <m/>
    <m/>
  </r>
  <r>
    <s v="ASPWR-00353"/>
    <s v="PWR-00353"/>
    <s v="N"/>
    <s v="CHEW HO CHUN"/>
    <s v="PWR, DC-DC CONV, 40A IOUT, LQFN-CLIP 40"/>
    <s v="POWER SUPPLY"/>
    <s v="TEXAS INSTRUMENTS MALAYSIA SDN.BHD."/>
    <s v="TEXASINSTR"/>
    <s v="TPS543C20RVFR"/>
    <n v="9"/>
    <n v="2500"/>
    <n v="52"/>
    <m/>
    <s v="Delivery"/>
    <m/>
    <n v="2026"/>
    <n v="0"/>
    <n v="0"/>
    <n v="2026"/>
    <n v="2026"/>
    <n v="2448"/>
    <n v="3000"/>
    <n v="3000"/>
    <n v="-3422"/>
    <s v="Cannot cover demand"/>
    <n v="2.6124999999999998"/>
    <m/>
    <n v="-2.6124999999999998"/>
    <m/>
    <m/>
    <m/>
    <x v="1396"/>
    <s v="TI Direct $2.61250 (100%)"/>
    <n v="2500"/>
    <n v="6"/>
    <s v="TPS543C20RVFR"/>
    <m/>
    <m/>
    <x v="0"/>
    <x v="12"/>
    <m/>
    <m/>
    <m/>
    <m/>
    <m/>
    <m/>
    <m/>
    <m/>
    <m/>
  </r>
  <r>
    <s v="ASPWR-00364D"/>
    <s v="PWR-00364"/>
    <s v="N"/>
    <s v="RACHEL TAM"/>
    <s v="260W ISOLATED DC-DC MODULE, 1/16 BRICK,"/>
    <s v="POWER SUPPLY"/>
    <s v="POWER SYSTEMS TECHNOLOGIES LTD"/>
    <s v="POWERSYS"/>
    <s v="PKU4217DPIHSLA"/>
    <n v="17"/>
    <n v="84"/>
    <n v="42"/>
    <m/>
    <s v="Delivery"/>
    <m/>
    <n v="0"/>
    <n v="0"/>
    <n v="0"/>
    <n v="0"/>
    <n v="0"/>
    <n v="42"/>
    <n v="0"/>
    <n v="0"/>
    <n v="-42"/>
    <s v="Cannot cover demand"/>
    <n v="21.95"/>
    <m/>
    <n v="-21.95"/>
    <m/>
    <m/>
    <m/>
    <x v="1397"/>
    <s v="Flex Power  $21.95000 (100%)"/>
    <n v="84"/>
    <n v="16"/>
    <s v="PKU4217DPIHSLA"/>
    <m/>
    <m/>
    <x v="0"/>
    <x v="12"/>
    <m/>
    <m/>
    <m/>
    <m/>
    <m/>
    <m/>
    <m/>
    <m/>
    <m/>
  </r>
  <r>
    <s v="ASPWR-00365D"/>
    <s v="PWR-00365"/>
    <s v="N"/>
    <s v="RACHEL TAM"/>
    <s v="130W ISOLATED DC-DC MODULE, 1/8 BRICK, 2"/>
    <s v="POWER SUPPLY"/>
    <s v="POWER SYSTEMS TECHNOLOGIES LTD"/>
    <s v="POWERSYS"/>
    <s v="PKB4213DPILA"/>
    <n v="17"/>
    <n v="294"/>
    <n v="225"/>
    <m/>
    <s v="Delivery"/>
    <m/>
    <n v="0"/>
    <n v="0"/>
    <n v="0"/>
    <n v="0"/>
    <n v="0"/>
    <n v="69"/>
    <n v="0"/>
    <n v="0"/>
    <n v="-69"/>
    <s v="Cannot cover demand"/>
    <n v="15.78"/>
    <m/>
    <n v="-15.78"/>
    <m/>
    <m/>
    <m/>
    <x v="1398"/>
    <s v="Murata  $15.78000 (100%)"/>
    <n v="294"/>
    <n v="14"/>
    <s v="UEE-12/12.5-D48NL2-C"/>
    <m/>
    <m/>
    <x v="0"/>
    <x v="12"/>
    <m/>
    <m/>
    <m/>
    <m/>
    <m/>
    <m/>
    <m/>
    <m/>
    <m/>
  </r>
  <r>
    <s v="ASPWR-00368"/>
    <s v="PWR-00368"/>
    <s v="N"/>
    <s v="CHEW HO CHUN"/>
    <s v="230W ISOLATED DC-DC MODULE, 1/8 BRICK, 2"/>
    <s v="POWER SUPPLY"/>
    <s v="MURATA ELECTRONICS (MALAYSIA) SDN."/>
    <s v="MURATAPOWR"/>
    <s v="RBE-12/20-D48NBL2-C"/>
    <n v="17"/>
    <n v="168"/>
    <n v="-5897"/>
    <m/>
    <s v="Delivery"/>
    <m/>
    <n v="20603"/>
    <n v="4725"/>
    <n v="0"/>
    <n v="25328"/>
    <n v="25328"/>
    <n v="6065"/>
    <n v="4554"/>
    <n v="4599"/>
    <n v="9984"/>
    <s v="Can cover demand"/>
    <n v="21.091999999999999"/>
    <m/>
    <n v="-21.091999999999999"/>
    <m/>
    <m/>
    <m/>
    <x v="1399"/>
    <s v="PSTL USA $21.95000 (40%) / Murata $20.52000 (60%)"/>
    <s v="10 / 294"/>
    <s v="24 / 16"/>
    <m/>
    <m/>
    <m/>
    <x v="0"/>
    <x v="12"/>
    <m/>
    <m/>
    <m/>
    <m/>
    <m/>
    <m/>
    <m/>
    <m/>
    <m/>
  </r>
  <r>
    <s v="ASPWR-00369D"/>
    <s v="PWR-00369"/>
    <s v="N"/>
    <s v="RACHEL TAM"/>
    <s v="PSU, DC/DC, 12VOUT, ISOLATED MODULE, 330"/>
    <s v="POWER SUPPLY"/>
    <s v="POWER SYSTEMS TECHNOLOGIES LIMITED"/>
    <s v="MURATAELEC"/>
    <s v="DVQ0135V2N2BC"/>
    <n v="17"/>
    <n v="60"/>
    <n v="60"/>
    <m/>
    <s v="Delivery"/>
    <m/>
    <n v="0"/>
    <n v="0"/>
    <n v="0"/>
    <n v="0"/>
    <n v="0"/>
    <n v="0"/>
    <n v="0"/>
    <n v="0"/>
    <n v="0"/>
    <s v="No demand"/>
    <n v="25.64"/>
    <m/>
    <n v="-25.64"/>
    <m/>
    <m/>
    <m/>
    <x v="1400"/>
    <s v="Power System $25.64000 (100%)"/>
    <n v="60"/>
    <n v="12"/>
    <m/>
    <m/>
    <m/>
    <x v="0"/>
    <x v="12"/>
    <m/>
    <m/>
    <m/>
    <m/>
    <m/>
    <m/>
    <m/>
    <m/>
    <m/>
  </r>
  <r>
    <s v="ASPWR-00373D"/>
    <s v="PWR-00373"/>
    <s v="N"/>
    <s v="HOECHOON CHNG"/>
    <s v="PWR,DC-DC,3A,SMD,UPOL MODULE"/>
    <s v="POWER SUPPLY"/>
    <s v="CYRUS ELECTRONICS PTE LTD"/>
    <s v="CYNTEC"/>
    <s v="MUN12AD03-SE-83"/>
    <n v="13"/>
    <n v="10000"/>
    <n v="10000"/>
    <m/>
    <s v="PO"/>
    <m/>
    <n v="21418"/>
    <n v="0"/>
    <n v="0"/>
    <n v="21418"/>
    <n v="21418"/>
    <n v="0"/>
    <n v="0"/>
    <n v="0"/>
    <n v="21418"/>
    <s v="No demand"/>
    <n v="1.2"/>
    <m/>
    <n v="-1.2"/>
    <m/>
    <m/>
    <m/>
    <x v="1092"/>
    <s v="Cyntec  $1.20000 (100%)"/>
    <n v="10000"/>
    <m/>
    <m/>
    <m/>
    <m/>
    <x v="0"/>
    <x v="12"/>
    <m/>
    <m/>
    <m/>
    <m/>
    <m/>
    <m/>
    <m/>
    <m/>
    <m/>
  </r>
  <r>
    <s v="ASPWR-00374"/>
    <s v="PWR-00374"/>
    <s v="N"/>
    <s v="HuiLing Lau"/>
    <s v="PWR, DC-DC, 4A, TPS62135, 3X2 VQFN"/>
    <s v="POWER SUPPLY"/>
    <s v="TEXAS INSTRUMENTS MALAYSIA SDN.BHD."/>
    <s v="TEXASINSTR"/>
    <s v="TPS62135RGXR"/>
    <n v="7"/>
    <n v="3000"/>
    <n v="1416"/>
    <m/>
    <s v="Delivery"/>
    <m/>
    <n v="1983"/>
    <n v="0"/>
    <n v="3000"/>
    <n v="1983"/>
    <n v="4983"/>
    <n v="1584"/>
    <n v="1059"/>
    <n v="1091"/>
    <n v="-660"/>
    <s v="Cannot cover demand"/>
    <n v="0.35"/>
    <m/>
    <n v="-0.35"/>
    <m/>
    <m/>
    <m/>
    <x v="158"/>
    <s v="TI Direct $0.35000 (100%)"/>
    <n v="3000"/>
    <n v="12"/>
    <m/>
    <m/>
    <m/>
    <x v="0"/>
    <x v="12"/>
    <m/>
    <m/>
    <m/>
    <m/>
    <m/>
    <m/>
    <m/>
    <m/>
    <m/>
  </r>
  <r>
    <s v="ASPWR-00377"/>
    <s v="PWR-00377"/>
    <s v="N"/>
    <s v="CHEW HO CHUN"/>
    <s v="PWR,DC-DC,5A,SMD,UPOL MODULE, 4.5-20Vin,"/>
    <s v="POWER SUPPLY"/>
    <s v="CYRUS ELECTRONICS PTE LTD"/>
    <s v="CYNTEC"/>
    <s v="MUN12AD05-SMFL-83"/>
    <n v="13"/>
    <n v="10000"/>
    <n v="10000"/>
    <m/>
    <s v="PO"/>
    <m/>
    <n v="0"/>
    <n v="0"/>
    <n v="0"/>
    <n v="0"/>
    <n v="0"/>
    <n v="0"/>
    <n v="0"/>
    <n v="0"/>
    <n v="0"/>
    <s v="No demand"/>
    <n v="1.78"/>
    <m/>
    <n v="-1.78"/>
    <m/>
    <m/>
    <m/>
    <x v="214"/>
    <s v="Cyntec  $1.78000 (100%)"/>
    <n v="10000"/>
    <s v="Pending"/>
    <m/>
    <m/>
    <m/>
    <x v="0"/>
    <x v="12"/>
    <m/>
    <m/>
    <m/>
    <m/>
    <m/>
    <m/>
    <m/>
    <m/>
    <m/>
  </r>
  <r>
    <s v="ASPWR-00386D"/>
    <s v="PWR-00386"/>
    <s v="N"/>
    <s v="RACHEL TAM"/>
    <s v="PWR, SMART POWER STAGE, 75A, 1.25MHZ, ST"/>
    <s v="POWER SUPPLY"/>
    <s v="TEXAS INSTRUMENTS MALAYSIA SDN.BHD."/>
    <s v="TEXASINSTR"/>
    <s v="CSD95485RWJT"/>
    <n v="13"/>
    <n v="2500"/>
    <n v="1204"/>
    <m/>
    <s v="Delivery"/>
    <m/>
    <n v="0"/>
    <n v="0"/>
    <n v="0"/>
    <n v="0"/>
    <n v="0"/>
    <n v="1296"/>
    <n v="2952"/>
    <n v="2952"/>
    <n v="-4248"/>
    <s v="Cannot cover demand"/>
    <n v="1.2"/>
    <m/>
    <n v="-1.2"/>
    <m/>
    <m/>
    <m/>
    <x v="1092"/>
    <s v="Ti Direct $1.20000 (100%)"/>
    <n v="2500"/>
    <n v="12"/>
    <m/>
    <m/>
    <m/>
    <x v="0"/>
    <x v="12"/>
    <m/>
    <m/>
    <m/>
    <m/>
    <m/>
    <m/>
    <m/>
    <m/>
    <m/>
  </r>
  <r>
    <s v="ASPWR-00387D"/>
    <s v="PWR-00387"/>
    <s v="N"/>
    <s v="RACHEL TAM"/>
    <s v="PWR,DC-DC,12A,0.5%,MPQ8633A,QFN21,3X4MM"/>
    <s v="POWER SUPPLY"/>
    <s v="AVNET INC."/>
    <s v="MONOLITPWR"/>
    <s v="MPQ8633AGLE-Z"/>
    <n v="16"/>
    <n v="5000"/>
    <n v="2642"/>
    <m/>
    <s v="Delivery"/>
    <m/>
    <n v="0"/>
    <n v="5000"/>
    <n v="0"/>
    <n v="5000"/>
    <n v="5000"/>
    <n v="2358"/>
    <n v="3000"/>
    <n v="3000"/>
    <n v="-5358"/>
    <s v="Cannot cover demand"/>
    <n v="0.62"/>
    <m/>
    <n v="-0.62"/>
    <m/>
    <m/>
    <m/>
    <x v="1071"/>
    <s v="Avnet  $0.62000 (100%)"/>
    <n v="5000"/>
    <n v="15"/>
    <s v="MPQ8633AGLE-Z"/>
    <m/>
    <m/>
    <x v="0"/>
    <x v="12"/>
    <m/>
    <m/>
    <m/>
    <m/>
    <m/>
    <m/>
    <m/>
    <m/>
    <m/>
  </r>
  <r>
    <s v="ASPWR-00389D"/>
    <s v="PWR-00389"/>
    <s v="N"/>
    <s v="RACHEL TAM"/>
    <s v="560W @70C, 1.8M/S, ISOLATED DC-DC MOD, 1"/>
    <s v="POWER SUPPLY"/>
    <s v="POWER SYSTEMS TECHNOLOGIES LTD"/>
    <s v="POWERSYS"/>
    <s v="PKM4613NHPIHSSPLA"/>
    <n v="17"/>
    <n v="60"/>
    <n v="-1119"/>
    <m/>
    <s v="Delivery"/>
    <m/>
    <n v="300"/>
    <n v="1560"/>
    <n v="0"/>
    <n v="1860"/>
    <n v="1860"/>
    <n v="1179"/>
    <n v="1500"/>
    <n v="1500"/>
    <n v="-2379"/>
    <s v="Cannot cover demand"/>
    <n v="36.549999999999997"/>
    <m/>
    <n v="-36.549999999999997"/>
    <m/>
    <m/>
    <m/>
    <x v="1401"/>
    <s v="Power System $36.55000 (100%)"/>
    <n v="60"/>
    <n v="12"/>
    <s v="PKM4613NHPIHSSPLA"/>
    <m/>
    <m/>
    <x v="0"/>
    <x v="12"/>
    <m/>
    <m/>
    <m/>
    <m/>
    <m/>
    <m/>
    <m/>
    <m/>
    <m/>
  </r>
  <r>
    <s v="ASPWR-00390"/>
    <s v="PWR-00390"/>
    <s v="N"/>
    <s v="CHEW HO CHUN"/>
    <s v="PWR, SMART POWER STAGE, 60A, ISL99360, -"/>
    <s v="POWER SUPPLY"/>
    <s v="AVNET INC."/>
    <s v="RENESAS ELECTRONICS CORPORATION"/>
    <s v="ISL99360FRZ-T"/>
    <n v="13"/>
    <n v="3000"/>
    <n v="3000"/>
    <m/>
    <s v="Delivery"/>
    <m/>
    <n v="0"/>
    <n v="0"/>
    <n v="0"/>
    <n v="0"/>
    <n v="0"/>
    <n v="0"/>
    <n v="0"/>
    <n v="0"/>
    <n v="0"/>
    <s v="No demand"/>
    <n v="1.0580000000000001"/>
    <m/>
    <n v="-1.0580000000000001"/>
    <m/>
    <m/>
    <m/>
    <x v="1402"/>
    <s v="Avnet  $1.05800 (100%)"/>
    <n v="3000"/>
    <n v="12"/>
    <s v="Intersil"/>
    <m/>
    <m/>
    <x v="0"/>
    <x v="12"/>
    <m/>
    <m/>
    <m/>
    <m/>
    <m/>
    <m/>
    <m/>
    <m/>
    <m/>
  </r>
  <r>
    <s v="ASPWR-00404D"/>
    <s v="PWR-00404"/>
    <s v="N"/>
    <s v="RACHEL TAM"/>
    <s v="PWR,DC-DC,1A,1%,QFN8"/>
    <s v="POWER SUPPLY"/>
    <s v="TEXAS INSTRUMENTS MALAYSIA SDN.BHD."/>
    <s v="TEXASINSTR"/>
    <s v="TPS62821DLCR"/>
    <n v="9"/>
    <n v="3000"/>
    <n v="1821"/>
    <m/>
    <s v="Delivery"/>
    <m/>
    <n v="0"/>
    <n v="3000"/>
    <n v="0"/>
    <n v="3000"/>
    <n v="3000"/>
    <n v="1179"/>
    <n v="1500"/>
    <n v="1500"/>
    <n v="-2679"/>
    <s v="Cannot cover demand"/>
    <n v="0.22600000000000001"/>
    <m/>
    <n v="-0.22600000000000001"/>
    <m/>
    <m/>
    <m/>
    <x v="1403"/>
    <s v="TI Direct  $0.22600 (100%)"/>
    <n v="3000"/>
    <n v="6"/>
    <s v="TPS62821DLCR"/>
    <m/>
    <m/>
    <x v="0"/>
    <x v="12"/>
    <m/>
    <m/>
    <m/>
    <m/>
    <m/>
    <m/>
    <m/>
    <m/>
    <m/>
  </r>
  <r>
    <s v="ASPWR-00421D"/>
    <s v="PWR-00421"/>
    <s v="N"/>
    <s v="RACHEL TAM"/>
    <s v="IC,LDO,VREG, ADJ VOUT, 18V VIN, 0.3A MAX"/>
    <s v="POWER SUPPLY"/>
    <s v="AVNET INC."/>
    <s v="ONSEMICON"/>
    <s v="NCP718BMT330TBG"/>
    <n v="7"/>
    <n v="3000"/>
    <n v="3000"/>
    <m/>
    <s v="Delivery"/>
    <m/>
    <n v="0"/>
    <n v="0"/>
    <n v="0"/>
    <n v="0"/>
    <n v="0"/>
    <n v="0"/>
    <n v="0"/>
    <n v="0"/>
    <n v="0"/>
    <s v="No demand"/>
    <n v="0.17699999999999999"/>
    <m/>
    <n v="-0.17699999999999999"/>
    <m/>
    <m/>
    <m/>
    <x v="1404"/>
    <s v="Avnet  $0.17700 (100%)"/>
    <n v="3000"/>
    <n v="7"/>
    <s v="On Semi"/>
    <m/>
    <m/>
    <x v="0"/>
    <x v="12"/>
    <m/>
    <m/>
    <m/>
    <m/>
    <m/>
    <m/>
    <m/>
    <m/>
    <m/>
  </r>
  <r>
    <s v="ASPWR-00422D"/>
    <s v="PWR-00422"/>
    <s v="N"/>
    <s v="RACHEL TAM"/>
    <s v="PWR, REGULATOR, DDR4 VDDQ,VTT,VTTREF,VPP"/>
    <s v="POWER SUPPLY"/>
    <s v="AVNET INC."/>
    <s v="MONOLITPWR"/>
    <s v="NB687BGQ-Z"/>
    <n v="13"/>
    <n v="5000"/>
    <n v="3821"/>
    <m/>
    <s v="Delivery"/>
    <m/>
    <n v="0"/>
    <n v="5000"/>
    <n v="0"/>
    <n v="5000"/>
    <n v="5000"/>
    <n v="1179"/>
    <n v="1500"/>
    <n v="1500"/>
    <n v="-2679"/>
    <s v="Cannot cover demand"/>
    <n v="0.75"/>
    <m/>
    <n v="-0.75"/>
    <m/>
    <m/>
    <m/>
    <x v="1405"/>
    <s v="Avnet  $0.75000 (100%)"/>
    <n v="5000"/>
    <n v="10"/>
    <s v="MPS"/>
    <m/>
    <m/>
    <x v="0"/>
    <x v="12"/>
    <m/>
    <m/>
    <m/>
    <m/>
    <m/>
    <m/>
    <m/>
    <m/>
    <m/>
  </r>
  <r>
    <s v="ASXTAL-00001"/>
    <s v="XTAL-00001"/>
    <s v="N"/>
    <s v="Siewean Lim"/>
    <s v="FREQ XTAL 32.768KHZ 20PPM 12.5PF SMD-"/>
    <s v="FREQUENCY"/>
    <s v="FOX ELECTRONICS"/>
    <s v="FOXELECT"/>
    <s v="FKFSREIHM0.032768-T3"/>
    <n v="11"/>
    <n v="3000"/>
    <n v="1498"/>
    <m/>
    <s v="Delivery"/>
    <m/>
    <n v="2687"/>
    <n v="0"/>
    <n v="0"/>
    <n v="2687"/>
    <n v="2687"/>
    <n v="1502"/>
    <n v="615"/>
    <n v="590"/>
    <n v="570"/>
    <s v="Can cover demand"/>
    <n v="0.129"/>
    <m/>
    <n v="-0.129"/>
    <m/>
    <m/>
    <m/>
    <x v="1406"/>
    <s v="Fox $0.12900 (100%)"/>
    <n v="3000"/>
    <n v="10"/>
    <m/>
    <m/>
    <m/>
    <x v="0"/>
    <x v="12"/>
    <m/>
    <m/>
    <m/>
    <m/>
    <m/>
    <m/>
    <m/>
    <m/>
    <m/>
  </r>
  <r>
    <s v="ASXTAL-00002"/>
    <s v="XTAL-00002"/>
    <s v="N"/>
    <s v="Ong Ghee Kit"/>
    <s v="XTAL, 14.31818MHZ, 18PF, SMD"/>
    <s v="FREQUENCY"/>
    <s v="FUTURE ELECTRONICS"/>
    <s v="ABRACON"/>
    <s v="ABMM2-14.31818MHZ-E2-T"/>
    <n v="13"/>
    <n v="1000"/>
    <n v="198"/>
    <m/>
    <s v="Delivery"/>
    <m/>
    <n v="1930"/>
    <n v="0"/>
    <n v="0"/>
    <n v="1930"/>
    <n v="1930"/>
    <n v="802"/>
    <n v="387"/>
    <n v="362"/>
    <n v="741"/>
    <s v="Can cover demand"/>
    <n v="0.3523"/>
    <m/>
    <n v="-0.3523"/>
    <m/>
    <m/>
    <m/>
    <x v="1407"/>
    <s v="Abracon $0.35230 (100%)"/>
    <n v="1000"/>
    <n v="14"/>
    <m/>
    <m/>
    <m/>
    <x v="0"/>
    <x v="12"/>
    <m/>
    <m/>
    <m/>
    <m/>
    <m/>
    <m/>
    <m/>
    <m/>
    <m/>
  </r>
  <r>
    <s v="ASXTAL-00004"/>
    <s v="XTAL-00004"/>
    <s v="N"/>
    <s v="Ong Ghee Kit"/>
    <s v="FREQ XTAL 25MHZ 18PF 30PPM 5X3MM SMD-"/>
    <s v="FREQUENCY"/>
    <s v="FOX ELECTRONICS"/>
    <s v="FOXELECT"/>
    <s v="738A-25-19"/>
    <n v="14"/>
    <n v="1000"/>
    <n v="-47016"/>
    <m/>
    <s v="Delivery"/>
    <m/>
    <n v="21375"/>
    <n v="17000"/>
    <n v="20000"/>
    <n v="38375"/>
    <n v="58375"/>
    <n v="48016"/>
    <n v="17707"/>
    <n v="16691"/>
    <n v="-44348"/>
    <s v="Cannot cover demand"/>
    <n v="0.19"/>
    <m/>
    <n v="-0.19"/>
    <m/>
    <m/>
    <m/>
    <x v="347"/>
    <s v="Abracon $0.19000 (50%) / Fox $0.19000 (50%)"/>
    <s v="1000 / 1000"/>
    <s v="14  / 9"/>
    <m/>
    <m/>
    <m/>
    <x v="0"/>
    <x v="12"/>
    <m/>
    <m/>
    <m/>
    <m/>
    <m/>
    <m/>
    <m/>
    <m/>
    <m/>
  </r>
  <r>
    <s v="ASXTAL-00006"/>
    <s v="XTAL-00006"/>
    <s v="N"/>
    <s v="Ong Ghee Kit"/>
    <s v="XTAL, 24MHZ, FUNDAMENTAL, 9PF, 10PPM TOL"/>
    <s v="FREQUENCY"/>
    <s v="ARROW ELECTRONICS ASIA (S) PTE. LTD"/>
    <s v="EPSONTOYO"/>
    <s v="X1E000021004800"/>
    <n v="15"/>
    <n v="2000"/>
    <n v="1310"/>
    <m/>
    <s v="Delivery"/>
    <m/>
    <n v="2199"/>
    <n v="0"/>
    <n v="0"/>
    <n v="2199"/>
    <n v="2199"/>
    <n v="690"/>
    <n v="300"/>
    <n v="275"/>
    <n v="1209"/>
    <s v="Can cover demand"/>
    <n v="0.12"/>
    <m/>
    <n v="-0.12"/>
    <m/>
    <m/>
    <m/>
    <x v="307"/>
    <s v="Arrow $0.12000 (100%)"/>
    <n v="250"/>
    <n v="12"/>
    <s v="Epson"/>
    <m/>
    <m/>
    <x v="0"/>
    <x v="12"/>
    <m/>
    <m/>
    <m/>
    <m/>
    <m/>
    <m/>
    <m/>
    <m/>
    <m/>
  </r>
  <r>
    <s v="ASXTAL-00104"/>
    <s v="XTAL-00104"/>
    <s v="N"/>
    <s v="Ong Ghee Kit"/>
    <s v="BUZZER, PIEZO, 25VP-P, SMD"/>
    <s v="FREQUENCY"/>
    <s v="MURATA ELECTRONICS (MALAYSIA) SDN."/>
    <s v="MURATAELEC"/>
    <s v="PKLCS1212E4001-R1"/>
    <n v="10"/>
    <n v="1000"/>
    <n v="1000"/>
    <m/>
    <s v="Delivery"/>
    <m/>
    <n v="1000"/>
    <n v="0"/>
    <n v="0"/>
    <n v="1000"/>
    <n v="1000"/>
    <n v="0"/>
    <n v="0"/>
    <n v="0"/>
    <n v="1000"/>
    <s v="No demand"/>
    <n v="0.78"/>
    <m/>
    <n v="-0.78"/>
    <m/>
    <m/>
    <m/>
    <x v="1408"/>
    <s v="Avnet $0.78000 (100%)"/>
    <n v="1000"/>
    <n v="10"/>
    <s v="Murata"/>
    <m/>
    <m/>
    <x v="0"/>
    <x v="12"/>
    <m/>
    <m/>
    <m/>
    <m/>
    <m/>
    <m/>
    <m/>
    <m/>
    <m/>
  </r>
  <r>
    <s v="ASXTAL-00108"/>
    <s v="XTAL-00108"/>
    <s v="N"/>
    <s v="CHIEHTING TEH"/>
    <s v="FREQ XTL 40MHZ 18PF 20PPM 3.2X2.5M SMT-4"/>
    <s v="FREQUENCY"/>
    <s v="FUTURE ELECTRONICS INC."/>
    <s v="ABRACON"/>
    <s v="ABM8-40.000MHZ-B2-T"/>
    <n v="15"/>
    <n v="1000"/>
    <n v="-3302"/>
    <m/>
    <s v="Delivery"/>
    <m/>
    <n v="5002"/>
    <n v="0"/>
    <n v="0"/>
    <n v="5002"/>
    <n v="5002"/>
    <n v="4302"/>
    <n v="1652"/>
    <n v="1808"/>
    <n v="-952"/>
    <s v="Cannot cover demand"/>
    <n v="0.23599999999999999"/>
    <m/>
    <n v="-0.23599999999999999"/>
    <m/>
    <m/>
    <m/>
    <x v="1409"/>
    <s v="Abracon $0.20000 (70%) / Vectron $0.32000 (30%)"/>
    <s v="1000 / 3000"/>
    <s v="10 / 12"/>
    <m/>
    <m/>
    <m/>
    <x v="0"/>
    <x v="12"/>
    <m/>
    <m/>
    <m/>
    <m/>
    <m/>
    <m/>
    <m/>
    <m/>
    <m/>
  </r>
  <r>
    <s v="ASXTAL-00112"/>
    <s v="XTAL-00112"/>
    <s v="N"/>
    <s v="Ong Ghee Kit"/>
    <s v="FREQ XTL 25.000MHZ 10PF 20PPM -40TO SMD-"/>
    <s v="FREQUENCY"/>
    <s v="M-TRON INDUSTRIES, LIMITED"/>
    <s v="MTRONINDS"/>
    <s v="M1325S139 25.00000"/>
    <n v="9"/>
    <n v="1000"/>
    <n v="876"/>
    <m/>
    <s v="PO"/>
    <m/>
    <n v="393"/>
    <n v="0"/>
    <n v="0"/>
    <n v="393"/>
    <n v="393"/>
    <n v="124"/>
    <n v="66"/>
    <n v="66"/>
    <n v="203"/>
    <s v="Can cover demand"/>
    <n v="0.46"/>
    <m/>
    <n v="-0.46"/>
    <m/>
    <m/>
    <m/>
    <x v="168"/>
    <s v="Mtron $0.46000 (100%)"/>
    <m/>
    <m/>
    <m/>
    <m/>
    <m/>
    <x v="0"/>
    <x v="12"/>
    <m/>
    <m/>
    <m/>
    <m/>
    <m/>
    <m/>
    <m/>
    <m/>
    <m/>
  </r>
  <r>
    <s v="ASXTAL-00115"/>
    <s v="XTAL-00115"/>
    <s v="N"/>
    <s v="HuiLing Lau"/>
    <s v="XTAL 32.768KHZ 20PPM 12.5PF SMT2"/>
    <s v="FREQUENCY"/>
    <s v="ARROW ELECTRONICS ASIA (S) PTE. LTD"/>
    <s v="EPSONTOYO"/>
    <s v="FC-135R 32.7680KA-A0"/>
    <n v="26"/>
    <n v="1000"/>
    <n v="-64280"/>
    <m/>
    <s v="Delivery"/>
    <m/>
    <n v="32791"/>
    <n v="31000"/>
    <n v="30000"/>
    <n v="63791"/>
    <n v="93791"/>
    <n v="65280"/>
    <n v="30211"/>
    <n v="27910"/>
    <n v="-62700"/>
    <s v="Cannot cover demand"/>
    <n v="0.1108"/>
    <m/>
    <n v="-0.1108"/>
    <m/>
    <m/>
    <m/>
    <x v="1410"/>
    <s v="TXC $0.11200 (40%) / Arrow $0.11000 (60%)"/>
    <s v="3000  / 1000"/>
    <s v="12  / 14"/>
    <m/>
    <m/>
    <m/>
    <x v="0"/>
    <x v="12"/>
    <m/>
    <m/>
    <m/>
    <m/>
    <m/>
    <m/>
    <m/>
    <m/>
    <m/>
  </r>
  <r>
    <s v="ASXTAL-00120"/>
    <s v="XTAL-00120"/>
    <s v="N"/>
    <s v="Ong Ghee Kit"/>
    <s v="XTAL,25MHZ,30PPM,20PF,11.6X4.8MM,SMT"/>
    <s v="FREQUENCY"/>
    <s v="AVNET INC."/>
    <s v="PERICOM"/>
    <s v="GC2500118"/>
    <n v="13"/>
    <n v="1000"/>
    <n v="-861"/>
    <m/>
    <s v="Delivery"/>
    <m/>
    <n v="3377"/>
    <n v="0"/>
    <n v="0"/>
    <n v="3377"/>
    <n v="3377"/>
    <n v="1861"/>
    <n v="1727"/>
    <n v="1746"/>
    <n v="-211"/>
    <s v="Cannot cover demand"/>
    <n v="7.5800000000000006E-2"/>
    <m/>
    <n v="-7.5800000000000006E-2"/>
    <m/>
    <m/>
    <m/>
    <x v="1411"/>
    <s v="Avnet $0.08000 (40%) / TXC $0.07300 (60%)"/>
    <s v="1000 / 1000"/>
    <s v="8 / 8"/>
    <m/>
    <m/>
    <m/>
    <x v="0"/>
    <x v="12"/>
    <m/>
    <m/>
    <m/>
    <m/>
    <m/>
    <m/>
    <m/>
    <m/>
    <m/>
  </r>
  <r>
    <s v="ASXTAL-00121"/>
    <s v="XTAL-00121"/>
    <s v="N"/>
    <s v="Ong Ghee Kit"/>
    <s v="XTAL,48MHZ,25PPM,3.2X2.5MM"/>
    <s v="FREQUENCY"/>
    <s v="AVNET INC."/>
    <s v="KYOCERA"/>
    <s v="CX3225SB48000D0FPJC1"/>
    <n v="19"/>
    <n v="3000"/>
    <n v="2222"/>
    <m/>
    <s v="Delivery"/>
    <m/>
    <n v="2685"/>
    <n v="0"/>
    <n v="0"/>
    <n v="2685"/>
    <n v="2685"/>
    <n v="778"/>
    <n v="270"/>
    <n v="250"/>
    <n v="1637"/>
    <s v="Can cover demand"/>
    <n v="0.50600000000000001"/>
    <m/>
    <n v="-0.50600000000000001"/>
    <m/>
    <m/>
    <m/>
    <x v="1412"/>
    <s v="Avnet $0.50600 (100%)"/>
    <n v="3000"/>
    <n v="16"/>
    <s v="Kyocera"/>
    <m/>
    <m/>
    <x v="0"/>
    <x v="12"/>
    <m/>
    <m/>
    <m/>
    <m/>
    <m/>
    <m/>
    <m/>
    <m/>
    <m/>
  </r>
  <r>
    <s v="ASXTAL-00122"/>
    <s v="XTAL-00122"/>
    <s v="N"/>
    <s v="Ong Ghee Kit"/>
    <s v="XTAL,48.0000MHZ,18PF,20PPM,3.2X2.5MM,0.8"/>
    <s v="FREQUENCY"/>
    <s v="DAISHINKU (SINGAPORE) PTE LTD"/>
    <s v="KDS"/>
    <s v="1N248000BC0X"/>
    <n v="16"/>
    <n v="5000"/>
    <n v="-45380"/>
    <m/>
    <s v="Delivery"/>
    <m/>
    <n v="26752"/>
    <n v="24000"/>
    <n v="16000"/>
    <n v="50752"/>
    <n v="66752"/>
    <n v="50380"/>
    <n v="19253"/>
    <n v="18684"/>
    <n v="-42881"/>
    <s v="Cannot cover demand"/>
    <n v="0.123"/>
    <m/>
    <n v="-0.123"/>
    <m/>
    <m/>
    <m/>
    <x v="1413"/>
    <s v="KDS $0.09000 (70%) / Abracon  $0.20000 (30%)"/>
    <s v="3000 / 1000"/>
    <s v="12 / 10"/>
    <m/>
    <m/>
    <m/>
    <x v="0"/>
    <x v="12"/>
    <m/>
    <m/>
    <m/>
    <m/>
    <m/>
    <m/>
    <m/>
    <m/>
    <m/>
  </r>
  <r>
    <s v="ASXTAL-00126"/>
    <s v="XTAL-00126"/>
    <s v="N"/>
    <s v="Ong Ghee Kit"/>
    <s v="XTAL,25MHZ,20PPM,20PF,3.2X2.5MM,SMT,-20C"/>
    <s v="FREQUENCY"/>
    <s v="AVNET INC."/>
    <s v="DIODESINC"/>
    <s v="FL2500316Z"/>
    <n v="15"/>
    <n v="3000"/>
    <n v="-6285"/>
    <m/>
    <s v="Delivery"/>
    <m/>
    <n v="5272"/>
    <n v="6531"/>
    <n v="3000"/>
    <n v="11803"/>
    <n v="14803"/>
    <n v="9285"/>
    <n v="7187"/>
    <n v="4551"/>
    <n v="-11200"/>
    <s v="Cannot cover demand"/>
    <n v="0.1"/>
    <m/>
    <n v="-0.1"/>
    <m/>
    <m/>
    <m/>
    <x v="1414"/>
    <s v="Avnet $0.10000 (50%) / TXC $0.10000 (50%)"/>
    <s v="3000 / 3000"/>
    <s v="8 / 8"/>
    <m/>
    <m/>
    <m/>
    <x v="0"/>
    <x v="12"/>
    <m/>
    <m/>
    <m/>
    <m/>
    <m/>
    <m/>
    <m/>
    <m/>
    <m/>
  </r>
  <r>
    <s v="ASXTAL-00127"/>
    <s v="XTAL-00127"/>
    <s v="N"/>
    <s v="Ong Ghee Kit"/>
    <s v="XTAL, 48MHZ, FUNDAMENTAL, 20PPM@25C, 30P"/>
    <s v="FREQUENCY"/>
    <s v="FUTURE ELECTRONICS"/>
    <s v="ABRACON"/>
    <s v="ABM7-48.000MHZ-D2YF-T"/>
    <n v="21"/>
    <n v="1000"/>
    <n v="-9908"/>
    <m/>
    <s v="Delivery"/>
    <m/>
    <n v="18230"/>
    <n v="0"/>
    <n v="6000"/>
    <n v="18230"/>
    <n v="24230"/>
    <n v="10908"/>
    <n v="7866"/>
    <n v="7000"/>
    <n v="-544"/>
    <s v="Cannot cover demand"/>
    <n v="0.27"/>
    <m/>
    <n v="-0.27"/>
    <m/>
    <m/>
    <m/>
    <x v="635"/>
    <s v="Abracon $0.27000 (100%)"/>
    <n v="1000"/>
    <n v="18"/>
    <m/>
    <m/>
    <m/>
    <x v="0"/>
    <x v="12"/>
    <m/>
    <m/>
    <m/>
    <m/>
    <m/>
    <m/>
    <m/>
    <m/>
    <m/>
  </r>
  <r>
    <s v="ASXTAL-00128"/>
    <s v="XTAL-00128"/>
    <s v="N"/>
    <s v="Ong Ghee Kit"/>
    <s v="XTAL, 54.0000MHZ, 3PF, 25PPM, 3.2MM X 2."/>
    <s v="FREQUENCY"/>
    <s v="TXC CORPORATION"/>
    <s v="TXCCORP"/>
    <s v="7M54072002"/>
    <n v="17"/>
    <n v="3000"/>
    <n v="3000"/>
    <m/>
    <s v="Delivery"/>
    <m/>
    <n v="277"/>
    <n v="0"/>
    <n v="0"/>
    <n v="277"/>
    <n v="277"/>
    <n v="0"/>
    <n v="0"/>
    <n v="0"/>
    <n v="277"/>
    <s v="No demand"/>
    <n v="0.23"/>
    <m/>
    <n v="-0.23"/>
    <m/>
    <m/>
    <m/>
    <x v="817"/>
    <s v="TXC $0.23000 (100%)"/>
    <n v="3000"/>
    <n v="16"/>
    <m/>
    <m/>
    <m/>
    <x v="0"/>
    <x v="12"/>
    <m/>
    <m/>
    <m/>
    <m/>
    <m/>
    <m/>
    <m/>
    <m/>
    <m/>
  </r>
  <r>
    <s v="ASXTAL-00129"/>
    <s v="XTAL-00129"/>
    <s v="N"/>
    <s v="Ong Ghee Kit"/>
    <s v="XTAL,25MHZ,10PPM,10PF,5.0X3.2MM,SMT"/>
    <s v="FREQUENCY"/>
    <s v="AVNET INC."/>
    <s v="DIODESINC"/>
    <s v="FY2500068"/>
    <n v="13"/>
    <n v="1000"/>
    <n v="-678"/>
    <m/>
    <s v="Delivery"/>
    <m/>
    <n v="1049"/>
    <n v="0"/>
    <n v="0"/>
    <n v="1049"/>
    <n v="1049"/>
    <n v="1678"/>
    <n v="370"/>
    <n v="180"/>
    <n v="-999"/>
    <s v="Cannot cover demand"/>
    <n v="0.1444"/>
    <m/>
    <n v="-0.1444"/>
    <m/>
    <m/>
    <m/>
    <x v="1415"/>
    <s v="Avnet $0.19600 (40%) / TXC $0.11000 (60%)"/>
    <s v="1000 / 1000"/>
    <s v="6 / 8"/>
    <m/>
    <m/>
    <m/>
    <x v="0"/>
    <x v="12"/>
    <m/>
    <m/>
    <m/>
    <m/>
    <m/>
    <m/>
    <m/>
    <m/>
    <m/>
  </r>
  <r>
    <s v="ASXTAL-00130"/>
    <s v="XTAL-00130"/>
    <s v="N"/>
    <s v="Ong Ghee Kit"/>
    <s v="XTAL,25MHZ,20PPM,20PF,3.2X2.5MM,SMT,-40C"/>
    <s v="FREQUENCY"/>
    <s v="AVNET INC."/>
    <s v="PERICOM"/>
    <s v="FL2500316Z"/>
    <n v="11"/>
    <n v="3000"/>
    <n v="2868"/>
    <m/>
    <s v="Delivery"/>
    <m/>
    <n v="2711"/>
    <n v="0"/>
    <n v="0"/>
    <n v="2711"/>
    <n v="2711"/>
    <n v="132"/>
    <n v="90"/>
    <n v="90"/>
    <n v="2489"/>
    <s v="Can cover demand"/>
    <n v="0.1"/>
    <m/>
    <n v="-0.1"/>
    <m/>
    <m/>
    <m/>
    <x v="1414"/>
    <s v="Avnet $0.10000 (100%)"/>
    <n v="3000"/>
    <n v="12"/>
    <s v="Diodes Inc"/>
    <m/>
    <m/>
    <x v="0"/>
    <x v="12"/>
    <m/>
    <m/>
    <m/>
    <m/>
    <m/>
    <m/>
    <m/>
    <m/>
    <m/>
  </r>
  <r>
    <s v="ASXTAL-00131"/>
    <s v="XTAL-00131"/>
    <s v="N"/>
    <s v="Ong Ghee Kit"/>
    <s v="XTAL,25MHZ,10PPM,10PF,5.0X3.2MM,SMT,-40C"/>
    <s v="FREQUENCY"/>
    <s v="FOX ELECTRONICS"/>
    <s v="FOXELECT"/>
    <s v="FC5BSHEEM25.0-1"/>
    <n v="11"/>
    <n v="1000"/>
    <n v="934"/>
    <m/>
    <s v="Delivery"/>
    <m/>
    <n v="679"/>
    <n v="0"/>
    <n v="0"/>
    <n v="679"/>
    <n v="679"/>
    <n v="66"/>
    <n v="45"/>
    <n v="45"/>
    <n v="568"/>
    <s v="Can cover demand"/>
    <n v="0.24079999999999999"/>
    <m/>
    <n v="-0.24079999999999999"/>
    <m/>
    <m/>
    <m/>
    <x v="1416"/>
    <s v="Fox $0.27200 (40%) / Avnet  $0.22000 (60%)"/>
    <s v="1000  / 1000"/>
    <s v="7  / 10"/>
    <m/>
    <m/>
    <m/>
    <x v="0"/>
    <x v="12"/>
    <m/>
    <m/>
    <m/>
    <m/>
    <m/>
    <m/>
    <m/>
    <m/>
    <m/>
  </r>
  <r>
    <s v="ASXTAL-00132"/>
    <s v="XTAL-00132"/>
    <s v="N"/>
    <s v="Ong Ghee Kit"/>
    <s v="XTAL, 25MHZ, 18PF, TOL=20PPM, STAB=30PPM"/>
    <s v="FREQUENCY"/>
    <s v="FOX ELECTRONICS"/>
    <s v="FOXELECT"/>
    <s v="FC5AQECLM25.0"/>
    <n v="15"/>
    <n v="1000"/>
    <n v="-11115"/>
    <m/>
    <s v="Delivery"/>
    <m/>
    <n v="9669"/>
    <n v="11000"/>
    <n v="0"/>
    <n v="20669"/>
    <n v="20669"/>
    <n v="12115"/>
    <n v="8603"/>
    <n v="9133"/>
    <n v="-11049"/>
    <s v="Cannot cover demand"/>
    <n v="0.19819999999999999"/>
    <m/>
    <n v="-0.19819999999999999"/>
    <m/>
    <m/>
    <m/>
    <x v="1417"/>
    <s v="Abracon $0.20000 (40%) / Fox $0.19700 (60%)"/>
    <s v="1000 / 1000"/>
    <s v="12  / 9"/>
    <m/>
    <m/>
    <m/>
    <x v="0"/>
    <x v="12"/>
    <m/>
    <m/>
    <m/>
    <m/>
    <m/>
    <m/>
    <m/>
    <m/>
    <m/>
  </r>
  <r>
    <s v="ASXTAL-00133"/>
    <s v="XTAL-00133"/>
    <s v="N"/>
    <s v="Ong Ghee Kit"/>
    <s v="XTAL, 12MHZ, 30PPM TOL, 50PPM STAB, 50 O"/>
    <s v="FREQUENCY"/>
    <s v="FUTURE ELECTRONICS"/>
    <s v="ABRACON"/>
    <s v="ABLS-12.000MHZ-B4-T"/>
    <n v="13"/>
    <n v="1000"/>
    <n v="-735"/>
    <m/>
    <s v="Delivery"/>
    <m/>
    <n v="2619"/>
    <n v="0"/>
    <n v="0"/>
    <n v="2619"/>
    <n v="2619"/>
    <n v="1735"/>
    <n v="743"/>
    <n v="657"/>
    <n v="141"/>
    <s v="Can cover demand"/>
    <n v="0.11"/>
    <m/>
    <n v="-0.11"/>
    <m/>
    <m/>
    <m/>
    <x v="1418"/>
    <s v="Abracon $0.11000 (100%)"/>
    <n v="1000"/>
    <n v="10"/>
    <m/>
    <m/>
    <m/>
    <x v="0"/>
    <x v="12"/>
    <m/>
    <m/>
    <m/>
    <m/>
    <m/>
    <m/>
    <m/>
    <m/>
    <m/>
  </r>
  <r>
    <s v="ASXTAL-00135"/>
    <s v="XTAL-00135"/>
    <s v="N"/>
    <s v="Ong Ghee Kit"/>
    <s v="XTAL, 12MHZ, FUNDAMENTAL, 20PPM@25C, 30P"/>
    <s v="FREQUENCY"/>
    <s v="FUTURE ELECTRONICS"/>
    <s v="ABRACON"/>
    <s v="ABM7-12.000MHZ-D2Y-T"/>
    <n v="23"/>
    <n v="1000"/>
    <n v="-5065"/>
    <m/>
    <s v="Delivery"/>
    <m/>
    <n v="15334"/>
    <n v="0"/>
    <n v="2000"/>
    <n v="15334"/>
    <n v="17334"/>
    <n v="6065"/>
    <n v="4554"/>
    <n v="4599"/>
    <n v="4715"/>
    <s v="Can cover demand"/>
    <n v="0.25"/>
    <m/>
    <n v="-0.25"/>
    <m/>
    <m/>
    <m/>
    <x v="1065"/>
    <s v="Abracon $0.25000 (100%)"/>
    <n v="1000"/>
    <n v="18"/>
    <m/>
    <m/>
    <m/>
    <x v="0"/>
    <x v="12"/>
    <m/>
    <m/>
    <m/>
    <m/>
    <m/>
    <m/>
    <m/>
    <m/>
    <m/>
  </r>
  <r>
    <s v="ASXTAL-00141"/>
    <s v="XTAL-00141"/>
    <s v="N"/>
    <s v="Ong Ghee Kit"/>
    <s v="XTAL,25MHZ,20PPM,20PF,50 OHM ESR, 300UW"/>
    <s v="FREQUENCY"/>
    <s v="TXC CORPORATION"/>
    <s v="TXCCORP"/>
    <s v="7M25020015"/>
    <n v="13"/>
    <n v="3000"/>
    <n v="3000"/>
    <m/>
    <s v="Delivery"/>
    <m/>
    <n v="3150"/>
    <n v="0"/>
    <n v="0"/>
    <n v="3150"/>
    <n v="3150"/>
    <n v="0"/>
    <n v="0"/>
    <n v="0"/>
    <n v="3150"/>
    <s v="No demand"/>
    <n v="0.1"/>
    <m/>
    <n v="-0.1"/>
    <m/>
    <m/>
    <m/>
    <x v="817"/>
    <s v="TXC $0.23000 (100%)"/>
    <n v="3000"/>
    <n v="8"/>
    <s v="7M25020015"/>
    <m/>
    <m/>
    <x v="0"/>
    <x v="12"/>
    <m/>
    <m/>
    <m/>
    <m/>
    <m/>
    <m/>
    <m/>
    <m/>
    <m/>
  </r>
  <r>
    <s v="ASASY-03296-10"/>
    <s v="ASY-03296-10"/>
    <s v="N"/>
    <s v="TeikSoon Loh"/>
    <s v="ASY, LC, CHASSIS, McKINLEY"/>
    <s v="METAL"/>
    <m/>
    <m/>
    <m/>
    <n v="0"/>
    <m/>
    <n v="0"/>
    <m/>
    <s v="PO"/>
    <s v="New part"/>
    <n v="0"/>
    <n v="0"/>
    <n v="0"/>
    <n v="0"/>
    <n v="0"/>
    <n v="0"/>
    <n v="0"/>
    <n v="0"/>
    <n v="0"/>
    <s v="JPE to Add Demand"/>
    <m/>
    <m/>
    <n v="0"/>
    <m/>
    <m/>
    <m/>
    <x v="1419"/>
    <s v="Tenere MX  $102.50000 (100%)"/>
    <n v="100"/>
    <n v="12"/>
    <s v="ASY-03296-10"/>
    <s v="1/23 MB: New Part Added. 1/17-CJW:  Added pricing."/>
    <s v="ST"/>
    <x v="0"/>
    <x v="3"/>
    <m/>
    <m/>
    <m/>
    <m/>
    <m/>
    <m/>
    <m/>
    <m/>
    <m/>
  </r>
  <r>
    <s v="ASASY-03678-03D"/>
    <s v="ASY-03678-03"/>
    <s v="N"/>
    <s v="HOECHOON CHNG"/>
    <s v="&quot;ASY,YUBA,FAN MODULE,INLET,DUAL,HS &quot;"/>
    <s v="METAL"/>
    <s v="SANYO DENKI AMERICA INC."/>
    <s v="SANYO DENKI AMERICA INC."/>
    <s v="ASY-03678-03"/>
    <n v="13"/>
    <n v="1000"/>
    <n v="1000"/>
    <m/>
    <s v="PO"/>
    <s v="Std Cost agreed by cmgr"/>
    <n v="0"/>
    <n v="0"/>
    <n v="0"/>
    <n v="0"/>
    <n v="0"/>
    <n v="0"/>
    <n v="0"/>
    <n v="0"/>
    <n v="0"/>
    <s v="JPE to Add Demand"/>
    <n v="56.25"/>
    <m/>
    <n v="-56.25"/>
    <s v="1/21 MB: Q120 STD per JPE, no history."/>
    <m/>
    <m/>
    <x v="1420"/>
    <m/>
    <m/>
    <m/>
    <m/>
    <s v="1/23 MB: New Part Added."/>
    <m/>
    <x v="0"/>
    <x v="0"/>
    <m/>
    <m/>
    <m/>
    <m/>
    <m/>
    <m/>
    <m/>
    <m/>
    <m/>
  </r>
  <r>
    <s v="ASASY-03768-03"/>
    <s v="ASY-03768-03"/>
    <s v="N"/>
    <s v="TeikSoon Loh"/>
    <s v="DNP - ECO-12162 TO ASASY-03768-04"/>
    <s v="METAL"/>
    <s v="LEMTECH TECHNOLOGY LIMITED"/>
    <s v="LEMTECH"/>
    <s v="ASY-03768-03"/>
    <n v="11"/>
    <n v="1000"/>
    <n v="1000"/>
    <m/>
    <s v="PO"/>
    <s v="refer 04 revision"/>
    <n v="1784"/>
    <n v="0"/>
    <n v="0"/>
    <n v="1784"/>
    <n v="1784"/>
    <n v="0"/>
    <n v="0"/>
    <n v="0"/>
    <n v="1784"/>
    <s v="No demand"/>
    <n v="18.399999999999999"/>
    <m/>
    <n v="-18.399999999999999"/>
    <s v="1/21 MB: Q120 STD matches JPE MRP STD."/>
    <m/>
    <m/>
    <x v="1010"/>
    <s v="jpe mrpq419 $18.40000 (100%)"/>
    <n v="1000"/>
    <n v="8"/>
    <m/>
    <s v="1/23 MB: New Part Added."/>
    <s v="HT"/>
    <x v="0"/>
    <x v="9"/>
    <m/>
    <m/>
    <m/>
    <m/>
    <m/>
    <m/>
    <m/>
    <m/>
    <m/>
  </r>
  <r>
    <s v="ASASY-03893-04"/>
    <s v="ASY-03893-04"/>
    <s v="N"/>
    <m/>
    <s v="ASY,SAVANNA,ISLANDS,PSU,FILLER"/>
    <m/>
    <s v="AEL ENGINEERING"/>
    <s v="AEL ENGINEERING SDN BHD"/>
    <s v="ASY-03893-04"/>
    <m/>
    <m/>
    <n v="0"/>
    <m/>
    <s v="PO"/>
    <s v="New part"/>
    <n v="0"/>
    <n v="0"/>
    <n v="0"/>
    <n v="0"/>
    <n v="0"/>
    <n v="0"/>
    <n v="0"/>
    <n v="0"/>
    <n v="0"/>
    <s v="JPE to Add Demand"/>
    <m/>
    <m/>
    <n v="0"/>
    <m/>
    <m/>
    <m/>
    <x v="858"/>
    <m/>
    <m/>
    <m/>
    <m/>
    <s v="1/23 MB: New Part Added."/>
    <m/>
    <x v="0"/>
    <x v="9"/>
    <m/>
    <m/>
    <m/>
    <m/>
    <m/>
    <m/>
    <m/>
    <m/>
    <m/>
  </r>
  <r>
    <s v="ASASY-04093-02"/>
    <s v="ASY-04093-02"/>
    <s v="N"/>
    <s v="HoeChoon "/>
    <s v="ASY,GL,LIFT STRAP"/>
    <s v="METAL"/>
    <s v="INTERPLEX PLASTICS"/>
    <s v="INTERPLEX PLASTICS INDUSTRIES PTE LTD "/>
    <s v="ASASY-04093-02"/>
    <n v="9"/>
    <n v="1000"/>
    <n v="1000"/>
    <m/>
    <s v="PO"/>
    <s v="New part"/>
    <n v="0"/>
    <n v="0"/>
    <n v="0"/>
    <n v="0"/>
    <n v="0"/>
    <n v="0"/>
    <n v="0"/>
    <n v="0"/>
    <n v="0"/>
    <s v="JPE to Add Demand"/>
    <m/>
    <m/>
    <n v="0"/>
    <m/>
    <m/>
    <m/>
    <x v="393"/>
    <m/>
    <m/>
    <m/>
    <m/>
    <s v="1/23 MB: New Part Added."/>
    <m/>
    <x v="0"/>
    <x v="3"/>
    <m/>
    <m/>
    <m/>
    <m/>
    <m/>
    <m/>
    <m/>
    <m/>
    <m/>
  </r>
  <r>
    <s v="ASASY-04258-05D"/>
    <s v="ASY-04258-05"/>
    <s v="N"/>
    <s v="HOECHOON CHNG"/>
    <s v="ASY,YL,MT JACKSON,CHASSIS"/>
    <s v="METAL"/>
    <s v="CLOUD NETWORK TECHNOLOGY"/>
    <s v="HON HAI PRECISION INDUSTRY CO. LTD."/>
    <s v="ASY-04258-05"/>
    <n v="12"/>
    <n v="100"/>
    <n v="-52"/>
    <m/>
    <s v="PO"/>
    <s v="latest revision, std cost agreed by cmgr"/>
    <n v="52"/>
    <n v="100"/>
    <n v="0"/>
    <n v="152"/>
    <n v="152"/>
    <n v="152"/>
    <n v="0"/>
    <n v="0"/>
    <n v="0"/>
    <s v="Can cover demand"/>
    <n v="181.7877"/>
    <m/>
    <n v="-181.7877"/>
    <s v="1/21 MB: Q120 STD matches JPE MRP STD."/>
    <m/>
    <m/>
    <x v="507"/>
    <s v="Foxconn China  $181.78770 (100%)"/>
    <n v="100"/>
    <n v="8"/>
    <m/>
    <s v="1/23 MB: New Part Added."/>
    <s v="ST"/>
    <x v="0"/>
    <x v="4"/>
    <m/>
    <m/>
    <m/>
    <m/>
    <m/>
    <m/>
    <m/>
    <m/>
    <m/>
  </r>
  <r>
    <s v="ASASY-04361-02D"/>
    <s v="ASY-04361-02"/>
    <s v="N"/>
    <s v="HOECHOON CHNG"/>
    <s v="ASY,40MM GA FAN WITH MICROFIT 4 POS"/>
    <s v="METAL"/>
    <s v="PEC MANUFACTURING, INC."/>
    <s v="PEC MANUFACTURING"/>
    <s v="ASY-04361-02"/>
    <n v="5"/>
    <n v="250"/>
    <n v="250"/>
    <m/>
    <s v="PO"/>
    <s v="Std Cost agreed by cmgr"/>
    <n v="0"/>
    <n v="250"/>
    <n v="0"/>
    <n v="250"/>
    <n v="250"/>
    <n v="0"/>
    <n v="0"/>
    <n v="0"/>
    <n v="250"/>
    <s v="No demand"/>
    <n v="23.5"/>
    <m/>
    <n v="-23.5"/>
    <s v="1/21 MB: Q120 STD matches JPE MRP STD."/>
    <m/>
    <m/>
    <x v="1420"/>
    <m/>
    <m/>
    <m/>
    <m/>
    <s v="1/23 MB: New Part Added. Reports into Burro Hill Test Card."/>
    <m/>
    <x v="0"/>
    <x v="0"/>
    <m/>
    <m/>
    <m/>
    <m/>
    <m/>
    <m/>
    <m/>
    <m/>
    <m/>
  </r>
  <r>
    <s v="ASASY-04644-02"/>
    <s v="ASY-04644-02"/>
    <s v="N"/>
    <s v="TeikSoon Loh"/>
    <s v="ASY, BEZEL WITH ARTWORK, C16"/>
    <s v="METAL"/>
    <s v="TTM"/>
    <s v="VIASYSTEMS"/>
    <s v="ASY-04644-02"/>
    <n v="7"/>
    <n v="150"/>
    <n v="120"/>
    <m/>
    <s v="Delivery"/>
    <s v="latest revision, std cost agreed by cmgr"/>
    <n v="140"/>
    <n v="0"/>
    <n v="0"/>
    <n v="140"/>
    <n v="140"/>
    <n v="30"/>
    <n v="12"/>
    <n v="12"/>
    <n v="98"/>
    <s v="Can cover demand"/>
    <n v="44.43"/>
    <m/>
    <n v="-44.43"/>
    <s v="1/21 MB: Q120 STD matches JPE MRP STD."/>
    <m/>
    <m/>
    <x v="1044"/>
    <s v="VIASYSTEM $44.43000 (100%)"/>
    <n v="150"/>
    <n v="7"/>
    <m/>
    <s v="1/23 MB: New Part Added."/>
    <s v="ST"/>
    <x v="0"/>
    <x v="9"/>
    <m/>
    <m/>
    <m/>
    <m/>
    <m/>
    <m/>
    <m/>
    <m/>
    <m/>
  </r>
  <r>
    <s v="ASASY-04853-01D"/>
    <s v="ASY-04853-01"/>
    <s v="N"/>
    <s v="HoeChoon "/>
    <s v="ASY,MM,1RU, CHASSIS BASE, WELDED"/>
    <s v="METAL"/>
    <s v="AEL ENGINEERING SDN BHD"/>
    <s v="AEL ENGINEERING"/>
    <s v="ASY-04853-01"/>
    <m/>
    <m/>
    <n v="0"/>
    <m/>
    <s v="PO"/>
    <s v="New part"/>
    <n v="0"/>
    <n v="0"/>
    <n v="0"/>
    <n v="0"/>
    <n v="0"/>
    <n v="0"/>
    <n v="0"/>
    <n v="0"/>
    <n v="0"/>
    <s v="JPE to Add Demand"/>
    <m/>
    <m/>
    <n v="0"/>
    <m/>
    <m/>
    <m/>
    <x v="858"/>
    <m/>
    <m/>
    <m/>
    <m/>
    <s v="1/23 MB: New Part Added."/>
    <m/>
    <x v="0"/>
    <x v="9"/>
    <m/>
    <m/>
    <m/>
    <m/>
    <m/>
    <m/>
    <m/>
    <m/>
    <m/>
  </r>
  <r>
    <s v="ASASY-04859-02D"/>
    <s v="ASY-04859-02"/>
    <s v="N"/>
    <s v="HOECHOON CHNG"/>
    <s v="ASY, YUBA, FAN-00120 MODULE GEN2, EXIT, SINGLE, HS"/>
    <s v="METAL"/>
    <m/>
    <m/>
    <m/>
    <n v="0"/>
    <m/>
    <n v="-412"/>
    <m/>
    <s v="PO"/>
    <s v="New part"/>
    <n v="0"/>
    <n v="0"/>
    <n v="0"/>
    <n v="0"/>
    <n v="0"/>
    <n v="412"/>
    <n v="260"/>
    <n v="300"/>
    <n v="-672"/>
    <s v="Cannot cover demand"/>
    <m/>
    <m/>
    <n v="0"/>
    <m/>
    <m/>
    <m/>
    <x v="1420"/>
    <m/>
    <m/>
    <m/>
    <m/>
    <s v="1/23 MB: New Part Added."/>
    <m/>
    <x v="0"/>
    <x v="0"/>
    <m/>
    <m/>
    <m/>
    <m/>
    <m/>
    <m/>
    <m/>
    <m/>
    <m/>
  </r>
  <r>
    <s v="ASASY-04860-03D"/>
    <s v="ASY-04860-03"/>
    <s v="N"/>
    <s v="HOECHOON CHNG"/>
    <s v="ASY, YUBA, FAN-00120 MODULE GEN2, INLET, SINGLE, HS"/>
    <s v="METAL"/>
    <m/>
    <m/>
    <m/>
    <m/>
    <m/>
    <n v="-290"/>
    <m/>
    <s v="PO"/>
    <s v="New part"/>
    <n v="0"/>
    <n v="0"/>
    <n v="0"/>
    <n v="0"/>
    <n v="0"/>
    <n v="290"/>
    <n v="260"/>
    <n v="300"/>
    <n v="-550"/>
    <s v="Cannot cover demand"/>
    <m/>
    <m/>
    <n v="0"/>
    <m/>
    <m/>
    <m/>
    <x v="1420"/>
    <m/>
    <m/>
    <m/>
    <m/>
    <s v="1/23 MB: New Part Added."/>
    <m/>
    <x v="0"/>
    <x v="0"/>
    <m/>
    <m/>
    <m/>
    <m/>
    <m/>
    <m/>
    <m/>
    <m/>
    <m/>
  </r>
  <r>
    <s v="ASASY-04862-02D"/>
    <s v="ASY-04862-02"/>
    <s v="N"/>
    <s v="HOECHOON CHNG"/>
    <s v="ASY, YUBA, FAN-00130 MODULE GEN2, EXIT,"/>
    <s v="METAL"/>
    <s v="SANYO DENKI"/>
    <s v="Sanyo Denki"/>
    <s v="ASY-04862-02"/>
    <n v="16"/>
    <n v="1000"/>
    <n v="610"/>
    <m/>
    <s v="PO"/>
    <s v="latest revision, std cost agreed by cmgr"/>
    <n v="0"/>
    <n v="1000"/>
    <n v="0"/>
    <n v="1000"/>
    <n v="1000"/>
    <n v="390"/>
    <n v="225"/>
    <n v="225"/>
    <n v="385"/>
    <s v="Can cover demand"/>
    <n v="52.14"/>
    <m/>
    <n v="-52.14"/>
    <s v="1/21 MB: Q120 STD matches JPE MRP STD."/>
    <m/>
    <m/>
    <x v="17"/>
    <s v="Sanyo Denki $52.14000 (100%)"/>
    <n v="1000"/>
    <n v="12"/>
    <s v="ASY-04862-02"/>
    <s v="1/23 MB: New Part Added."/>
    <m/>
    <x v="0"/>
    <x v="0"/>
    <m/>
    <m/>
    <m/>
    <m/>
    <m/>
    <m/>
    <m/>
    <m/>
    <m/>
  </r>
  <r>
    <s v="ASASY-04863-01D"/>
    <s v="ASY-04863-01"/>
    <s v="N"/>
    <s v="HOECHOON CHNG"/>
    <s v="ASY,YUBA,FAN-00130 MODULE GEN2,INLET,DUA"/>
    <s v="METAL"/>
    <s v="SANYO DENKI AMERICA INC."/>
    <s v=" SANYO DENKI PHILIPPINES INC "/>
    <s v=" ASY-04863-01"/>
    <n v="15"/>
    <n v="1000"/>
    <n v="1000"/>
    <m/>
    <s v="PO"/>
    <s v="latest revision, std cost agreed by cmgr"/>
    <n v="0"/>
    <n v="500"/>
    <n v="0"/>
    <n v="500"/>
    <n v="500"/>
    <n v="0"/>
    <n v="0"/>
    <n v="0"/>
    <n v="500"/>
    <s v="No demand"/>
    <n v="52.14"/>
    <m/>
    <n v="-52.14"/>
    <s v="1/21 MB: Q120 STD matches JPE MRP STD."/>
    <m/>
    <m/>
    <x v="1420"/>
    <m/>
    <m/>
    <m/>
    <m/>
    <s v="1/23 MB: New Part Added."/>
    <m/>
    <x v="0"/>
    <x v="0"/>
    <m/>
    <m/>
    <m/>
    <m/>
    <m/>
    <m/>
    <m/>
    <m/>
    <m/>
  </r>
  <r>
    <s v="ASASY-04924-01"/>
    <s v="ASY-04924-01"/>
    <s v="N"/>
    <s v="HoeChoon "/>
    <s v="ASY, 2RU, SUB-RACK, FRONT PANEL, MM01218"/>
    <s v="METAL"/>
    <s v="VIASYSTEMS"/>
    <s v="VIASYSTEMS"/>
    <s v="ASY-04924-01"/>
    <m/>
    <m/>
    <n v="0"/>
    <m/>
    <s v="PO"/>
    <s v="New part"/>
    <n v="0"/>
    <n v="0"/>
    <n v="0"/>
    <n v="0"/>
    <n v="0"/>
    <n v="0"/>
    <n v="0"/>
    <n v="0"/>
    <n v="0"/>
    <s v="JPE to Add Demand"/>
    <m/>
    <m/>
    <n v="0"/>
    <m/>
    <m/>
    <m/>
    <x v="858"/>
    <m/>
    <m/>
    <m/>
    <m/>
    <s v="1/23 MB: New Part Added."/>
    <m/>
    <x v="0"/>
    <x v="9"/>
    <m/>
    <m/>
    <m/>
    <m/>
    <m/>
    <m/>
    <m/>
    <m/>
    <m/>
  </r>
  <r>
    <s v="ASASY-04942-01D"/>
    <s v="ASY-04942-01"/>
    <s v="N"/>
    <s v="HoeChoon "/>
    <s v="ASY,MM,CHASSIS,BASE,WELDED"/>
    <s v="METAL"/>
    <s v="VIASYSTEMS"/>
    <s v="VIASYSTEMS"/>
    <s v="ASY-04942-01"/>
    <m/>
    <m/>
    <n v="0"/>
    <m/>
    <s v="PO"/>
    <s v="New part"/>
    <n v="0"/>
    <n v="0"/>
    <n v="0"/>
    <n v="0"/>
    <n v="0"/>
    <n v="0"/>
    <n v="0"/>
    <n v="0"/>
    <n v="0"/>
    <s v="JPE to Add Demand"/>
    <m/>
    <m/>
    <n v="0"/>
    <m/>
    <m/>
    <m/>
    <x v="858"/>
    <m/>
    <m/>
    <m/>
    <m/>
    <s v="1/23 MB: New Part Added."/>
    <m/>
    <x v="0"/>
    <x v="9"/>
    <m/>
    <m/>
    <m/>
    <m/>
    <m/>
    <m/>
    <m/>
    <m/>
    <m/>
  </r>
  <r>
    <s v="ASASY-04944-01D"/>
    <s v="ASY-04944-01"/>
    <s v="N"/>
    <s v="HoeChoon "/>
    <s v="ASY,MM,CHAS,MTG PLATE,WELD"/>
    <s v="METAL"/>
    <s v="VIASYSTEMS"/>
    <s v="VIASYSTEMS"/>
    <s v="ASY-04944-01"/>
    <m/>
    <m/>
    <n v="0"/>
    <m/>
    <s v="PO"/>
    <s v="New part"/>
    <n v="0"/>
    <n v="0"/>
    <n v="0"/>
    <n v="0"/>
    <n v="0"/>
    <n v="0"/>
    <n v="0"/>
    <n v="0"/>
    <n v="0"/>
    <s v="JPE to Add Demand"/>
    <m/>
    <m/>
    <n v="0"/>
    <m/>
    <m/>
    <m/>
    <x v="858"/>
    <m/>
    <m/>
    <m/>
    <m/>
    <s v="1/23 MB: New Part Added."/>
    <m/>
    <x v="0"/>
    <x v="9"/>
    <m/>
    <m/>
    <m/>
    <m/>
    <m/>
    <m/>
    <m/>
    <m/>
    <m/>
  </r>
  <r>
    <s v="ASASY-04953-01D"/>
    <s v="ASY-04953-01"/>
    <s v="N"/>
    <s v="HoeChoon "/>
    <s v="ASY, YB,CEDARVILLE-BK-MS, 2 PIECE, TOP COVER"/>
    <s v="METAL"/>
    <s v="AEL ENGINEERING"/>
    <s v="AEL ENGINEERING SDN BHD "/>
    <s v="ASY-04953-01"/>
    <n v="8"/>
    <n v="100"/>
    <n v="100"/>
    <m/>
    <s v="PO"/>
    <s v="New part"/>
    <n v="0"/>
    <n v="0"/>
    <n v="0"/>
    <n v="0"/>
    <n v="0"/>
    <n v="0"/>
    <n v="0"/>
    <n v="0"/>
    <n v="0"/>
    <s v="JPE to Add Demand"/>
    <m/>
    <m/>
    <n v="0"/>
    <m/>
    <m/>
    <m/>
    <x v="858"/>
    <m/>
    <m/>
    <m/>
    <m/>
    <s v="1/23 MB: New Part Added."/>
    <m/>
    <x v="0"/>
    <x v="9"/>
    <m/>
    <m/>
    <m/>
    <m/>
    <m/>
    <m/>
    <m/>
    <m/>
    <m/>
  </r>
  <r>
    <s v="ASASY-04955-01D"/>
    <s v="ASY-04955-01"/>
    <s v="N"/>
    <s v="HoeChoon "/>
    <s v="ASY, YB, CEDARVILLE-BK-MS, 2 PIECE CHASS"/>
    <s v="METAL"/>
    <s v="AEL ENGINEERING"/>
    <s v="AEL ENGINEERING SDN BHD "/>
    <s v="ASY-04955-01"/>
    <n v="8"/>
    <n v="100"/>
    <n v="100"/>
    <m/>
    <s v="PO"/>
    <s v="New part"/>
    <n v="0"/>
    <n v="0"/>
    <n v="0"/>
    <n v="0"/>
    <n v="0"/>
    <n v="0"/>
    <n v="0"/>
    <n v="0"/>
    <n v="0"/>
    <s v="JPE to Add Demand"/>
    <m/>
    <m/>
    <n v="0"/>
    <m/>
    <m/>
    <m/>
    <x v="858"/>
    <m/>
    <m/>
    <m/>
    <m/>
    <s v="1/23 MB: New Part Added."/>
    <m/>
    <x v="0"/>
    <x v="9"/>
    <m/>
    <m/>
    <m/>
    <m/>
    <m/>
    <m/>
    <m/>
    <m/>
    <m/>
  </r>
  <r>
    <s v="ASCON-01091D"/>
    <s v="CON-01091"/>
    <s v="N"/>
    <s v="Rachel Tham"/>
    <s v="CON,QSFP100,1x1,CAGE W/ HSK"/>
    <s v="CONNECTOR"/>
    <s v="AMPHENOL CORPORATION"/>
    <s v="AMPHENOL FCI"/>
    <s v="U95-T1A1-100A"/>
    <n v="6"/>
    <n v="448"/>
    <n v="448"/>
    <m/>
    <s v="TBD Carmen"/>
    <s v="New part. MB: TE Delivery / Amphenol PO."/>
    <n v="0"/>
    <n v="0"/>
    <n v="0"/>
    <n v="0"/>
    <n v="0"/>
    <n v="0"/>
    <n v="0"/>
    <n v="0"/>
    <n v="0"/>
    <s v="JPE to Add Demand"/>
    <m/>
    <m/>
    <n v="0"/>
    <m/>
    <m/>
    <m/>
    <x v="1421"/>
    <m/>
    <m/>
    <m/>
    <m/>
    <s v="1/23 MB: New Part Added."/>
    <m/>
    <x v="0"/>
    <x v="1"/>
    <m/>
    <m/>
    <m/>
    <m/>
    <m/>
    <m/>
    <m/>
    <m/>
    <m/>
  </r>
  <r>
    <s v="ASCON-01103D"/>
    <s v="CON-01103"/>
    <s v="N"/>
    <s v="RACHEL TAM"/>
    <s v="CON,IT8,120 SIGNAL,14MM INTERPOSER"/>
    <s v="CONNECTOR"/>
    <s v="LE CHAMP (SEA) PTE LTD"/>
    <s v="HIROSE"/>
    <s v="IT8-120S-14H-1"/>
    <n v="7"/>
    <n v="1"/>
    <n v="1"/>
    <m/>
    <s v="Delivery"/>
    <s v="Std cost agreed by cmgr"/>
    <n v="0"/>
    <n v="1160"/>
    <n v="0"/>
    <n v="1160"/>
    <n v="1160"/>
    <n v="0"/>
    <n v="0"/>
    <n v="0"/>
    <n v="0"/>
    <s v="JPE to Add Demand"/>
    <n v="21.6"/>
    <m/>
    <n v="-21.6"/>
    <s v="1/21 MB: Q120 STD matches JPE MRP STD."/>
    <m/>
    <m/>
    <x v="1421"/>
    <s v="Hirose"/>
    <m/>
    <m/>
    <m/>
    <s v="1/23 MB: New Part Added."/>
    <m/>
    <x v="0"/>
    <x v="1"/>
    <m/>
    <m/>
    <m/>
    <m/>
    <m/>
    <m/>
    <m/>
    <m/>
    <m/>
  </r>
  <r>
    <s v="ASCON-01111D"/>
    <s v="CON-01111"/>
    <s v="N"/>
    <s v="Rachel Tham"/>
    <s v="CON,RJ45,2X4,10GBase-T"/>
    <s v="CONNECTOR"/>
    <s v="FOXCONN INTERCONNECT TECHNOLOGY"/>
    <m/>
    <s v="JFM58C3Y-BA2G-4F"/>
    <n v="2"/>
    <n v="500"/>
    <n v="500"/>
    <m/>
    <s v="TBD Carmen"/>
    <s v="New part. MB: UDE PO / FIT Delivery / Belfuse Delivery."/>
    <n v="0"/>
    <n v="0"/>
    <n v="0"/>
    <n v="0"/>
    <n v="0"/>
    <n v="0"/>
    <n v="0"/>
    <n v="0"/>
    <n v="0"/>
    <s v="JPE to Add Demand"/>
    <m/>
    <m/>
    <n v="0"/>
    <m/>
    <m/>
    <m/>
    <x v="1421"/>
    <m/>
    <m/>
    <m/>
    <m/>
    <s v="1/23 MB: New Part Added."/>
    <m/>
    <x v="0"/>
    <x v="1"/>
    <m/>
    <m/>
    <m/>
    <m/>
    <m/>
    <m/>
    <m/>
    <m/>
    <m/>
  </r>
  <r>
    <s v="ASFAB-00426-02"/>
    <s v="FAB-00426-02"/>
    <s v="N"/>
    <s v="Ong Ghee Kit"/>
    <s v="DNP REFER TO -03"/>
    <s v="PCB"/>
    <s v="GOLD CIRCUIT ELECTRONICS LTD"/>
    <s v="GOLDCIR"/>
    <s v="FAB-00426-02-AD REV A0"/>
    <n v="9"/>
    <n v="90"/>
    <n v="90"/>
    <m/>
    <s v="Delivery"/>
    <s v="refer 04 revision"/>
    <n v="0"/>
    <n v="0"/>
    <n v="0"/>
    <n v="0"/>
    <n v="0"/>
    <n v="0"/>
    <n v="0"/>
    <n v="0"/>
    <n v="0"/>
    <s v="No demand"/>
    <n v="280"/>
    <m/>
    <n v="-280"/>
    <s v="1/21 MB: Q120 STD matches JPE MRP STD."/>
    <m/>
    <m/>
    <x v="760"/>
    <m/>
    <m/>
    <m/>
    <m/>
    <s v="1/23 MB: New Part Added."/>
    <m/>
    <x v="0"/>
    <x v="5"/>
    <m/>
    <m/>
    <m/>
    <m/>
    <m/>
    <m/>
    <m/>
    <m/>
    <m/>
  </r>
  <r>
    <s v="ASFUSE-00136D"/>
    <s v="FUSE-00136"/>
    <s v="N"/>
    <m/>
    <s v="FUSE, 10A, 125V, FAST, 2410, &gt;690A @ 48VDC INTERRUPT RATING"/>
    <m/>
    <s v="AVNET INC"/>
    <s v="LITTELFUSE INC."/>
    <s v="0476010.MRSN"/>
    <m/>
    <m/>
    <n v="0"/>
    <m/>
    <s v="Delivery"/>
    <s v="New part"/>
    <n v="0"/>
    <n v="0"/>
    <n v="0"/>
    <n v="0"/>
    <n v="0"/>
    <n v="0"/>
    <n v="0"/>
    <n v="0"/>
    <n v="0"/>
    <s v="JPE to Add Demand"/>
    <m/>
    <m/>
    <n v="0"/>
    <m/>
    <m/>
    <m/>
    <x v="53"/>
    <m/>
    <m/>
    <m/>
    <m/>
    <s v="1/23 MB: New Part Added."/>
    <m/>
    <x v="1"/>
    <x v="11"/>
    <m/>
    <m/>
    <m/>
    <m/>
    <m/>
    <m/>
    <m/>
    <m/>
    <m/>
  </r>
  <r>
    <s v="ASHSK-00316-01D"/>
    <s v="HSK-00316-01"/>
    <s v="N"/>
    <s v="HOECHOON CHNG"/>
    <s v="HSNK,SMARTSVILLE,ASM"/>
    <s v="HEATSINK"/>
    <s v="AAVID INTERNATIONAL LIMITED"/>
    <s v="AAVID"/>
    <s v="HSK-00316-01"/>
    <n v="9"/>
    <n v="100"/>
    <n v="100"/>
    <m/>
    <s v="PO"/>
    <s v="OLD std cost"/>
    <n v="3"/>
    <n v="0"/>
    <n v="0"/>
    <n v="3"/>
    <n v="3"/>
    <n v="0"/>
    <n v="0"/>
    <n v="0"/>
    <n v="3"/>
    <s v="No demand"/>
    <n v="38.159999999999997"/>
    <m/>
    <n v="-38.159999999999997"/>
    <s v="1/21 MB: Q120 STD matches JPE MRP STD."/>
    <m/>
    <m/>
    <x v="1422"/>
    <s v="Lemtech  $39.96000 (100%)"/>
    <n v="100"/>
    <n v="6"/>
    <m/>
    <s v="1/23 MB: New Part Added."/>
    <s v="HT"/>
    <x v="0"/>
    <x v="4"/>
    <m/>
    <m/>
    <m/>
    <m/>
    <m/>
    <m/>
    <m/>
    <m/>
    <m/>
  </r>
  <r>
    <s v="ASHSK-00379-02D"/>
    <s v="HSK-00379-02"/>
    <s v="N"/>
    <m/>
    <s v="HEATSINK,TN,NARWHAL"/>
    <m/>
    <s v="THERMO COOL"/>
    <s v="THERMO COOL CORPORATION"/>
    <s v="HSK-00379-02"/>
    <m/>
    <m/>
    <n v="0"/>
    <m/>
    <s v="PO"/>
    <s v="New part"/>
    <n v="0"/>
    <n v="0"/>
    <n v="0"/>
    <n v="0"/>
    <n v="0"/>
    <n v="0"/>
    <n v="0"/>
    <n v="0"/>
    <n v="0"/>
    <s v="JPE to Add Demand"/>
    <m/>
    <m/>
    <n v="0"/>
    <m/>
    <m/>
    <m/>
    <x v="1423"/>
    <m/>
    <m/>
    <m/>
    <m/>
    <s v="1/23 MB: New Part Added."/>
    <m/>
    <x v="0"/>
    <x v="4"/>
    <m/>
    <m/>
    <m/>
    <m/>
    <m/>
    <m/>
    <m/>
    <m/>
    <m/>
  </r>
  <r>
    <s v="ASHSK-00380-03D"/>
    <s v="HSK-00380-03"/>
    <s v="N"/>
    <m/>
    <s v="HEATSINK,TN,GREYHOUND2,ASM"/>
    <m/>
    <s v="THERMO COOL"/>
    <s v="THERMO COOL CORPORATION"/>
    <s v="HSK-00380-03"/>
    <m/>
    <m/>
    <n v="0"/>
    <m/>
    <s v="PO"/>
    <s v="New part"/>
    <n v="0"/>
    <n v="0"/>
    <n v="0"/>
    <n v="0"/>
    <n v="0"/>
    <n v="0"/>
    <n v="0"/>
    <n v="0"/>
    <n v="0"/>
    <s v="JPE to Add Demand"/>
    <m/>
    <m/>
    <n v="0"/>
    <m/>
    <m/>
    <m/>
    <x v="1423"/>
    <m/>
    <m/>
    <m/>
    <m/>
    <s v="1/23 MB: New Part Added."/>
    <m/>
    <x v="0"/>
    <x v="4"/>
    <m/>
    <m/>
    <m/>
    <m/>
    <m/>
    <m/>
    <m/>
    <m/>
    <m/>
  </r>
  <r>
    <s v="ASHSK-00389-03D"/>
    <s v="HSK-00389-03"/>
    <s v="N"/>
    <m/>
    <s v="HEATSINK,TN,EXT,CARIBOU,GREYHOUND2,ASM"/>
    <m/>
    <s v="THERMO COOL "/>
    <s v="THERMO COOL CORPORATION"/>
    <s v="HSK-00389-03"/>
    <m/>
    <m/>
    <n v="0"/>
    <m/>
    <s v="PO"/>
    <s v="New part"/>
    <n v="0"/>
    <n v="0"/>
    <n v="0"/>
    <n v="0"/>
    <n v="0"/>
    <n v="0"/>
    <n v="0"/>
    <n v="0"/>
    <n v="0"/>
    <s v="JPE to Add Demand"/>
    <m/>
    <m/>
    <n v="0"/>
    <m/>
    <m/>
    <m/>
    <x v="1423"/>
    <m/>
    <m/>
    <m/>
    <m/>
    <s v="1/23 MB: New Part Added."/>
    <m/>
    <x v="0"/>
    <x v="4"/>
    <m/>
    <m/>
    <m/>
    <m/>
    <m/>
    <m/>
    <m/>
    <m/>
    <m/>
  </r>
  <r>
    <s v="ASHSK-00429-01D"/>
    <s v="HSK-00429-01"/>
    <s v="N"/>
    <s v="HOECHOON CHNG"/>
    <s v="HSK, LYREBIRD, ASM"/>
    <s v="HEATSINK"/>
    <s v="LEMTECH TECHNOLOGY LIMITED"/>
    <s v="LEMTECH TECHNOLOGY "/>
    <s v="HSK-00429-01"/>
    <n v="6"/>
    <n v="100"/>
    <n v="100"/>
    <m/>
    <s v="PO"/>
    <s v="Std cost agreed by cmgr"/>
    <n v="47"/>
    <n v="0"/>
    <n v="0"/>
    <n v="47"/>
    <n v="47"/>
    <n v="0"/>
    <n v="0"/>
    <n v="0"/>
    <n v="47"/>
    <s v="No demand"/>
    <n v="69"/>
    <m/>
    <n v="-69"/>
    <s v="1/21 MB: Q120 STD matches JPE MRP STD."/>
    <m/>
    <m/>
    <x v="1424"/>
    <s v="Lemtech  $15.75000 (100%)"/>
    <n v="250"/>
    <n v="6"/>
    <m/>
    <s v="1/23 MB: New Part Added."/>
    <s v="HT"/>
    <x v="0"/>
    <x v="4"/>
    <m/>
    <m/>
    <m/>
    <m/>
    <m/>
    <m/>
    <m/>
    <m/>
    <m/>
  </r>
  <r>
    <s v="ASIC-01010-01D"/>
    <s v="IC-01010-01"/>
    <s v="N"/>
    <s v="HoeChoon "/>
    <s v="IC, Dialog Semi Greenpak,  SLG4R42730"/>
    <s v="CHIP SET"/>
    <s v="AVNET INC"/>
    <s v="DIALOG SEMICONDUCTOR GMBH"/>
    <s v="SLG4R43474VTR"/>
    <m/>
    <n v="3000"/>
    <n v="3000"/>
    <m/>
    <s v="Delivery"/>
    <s v="New part"/>
    <n v="0"/>
    <n v="0"/>
    <n v="0"/>
    <n v="0"/>
    <n v="0"/>
    <n v="0"/>
    <n v="0"/>
    <n v="0"/>
    <n v="0"/>
    <s v="JPE to Add Demand"/>
    <m/>
    <m/>
    <n v="0"/>
    <m/>
    <m/>
    <m/>
    <x v="864"/>
    <m/>
    <m/>
    <m/>
    <m/>
    <s v="1/23 MB: New Part Added."/>
    <m/>
    <x v="0"/>
    <x v="12"/>
    <m/>
    <m/>
    <m/>
    <m/>
    <m/>
    <m/>
    <m/>
    <m/>
    <m/>
  </r>
  <r>
    <s v="ASIC-01161"/>
    <s v="IC-01161"/>
    <s v="N"/>
    <s v="Eeling Khuan"/>
    <s v="IC,FPGA,A3P125,FGG144,ROHS"/>
    <s v="TIMING IC"/>
    <s v="ARROW ELECTRONICS ASIA (S) PTE. LTD"/>
    <s v="MICROSEMI"/>
    <s v="A3P125-FGG144"/>
    <n v="17"/>
    <n v="160"/>
    <n v="-494"/>
    <m/>
    <s v="Delivery"/>
    <s v="Std cost agreed by cmgr"/>
    <n v="20"/>
    <n v="640"/>
    <n v="320"/>
    <n v="660"/>
    <n v="980"/>
    <n v="654"/>
    <n v="258"/>
    <n v="258"/>
    <n v="-892"/>
    <s v="Cannot cover demand"/>
    <n v="6.6"/>
    <m/>
    <n v="-6.6"/>
    <s v="1/21 MB: Q120 STD matches JPE MRP STD."/>
    <m/>
    <m/>
    <x v="548"/>
    <s v="Arrow $6.60000 (100%)"/>
    <n v="160"/>
    <n v="10"/>
    <m/>
    <s v="1/23 MB: New Part Added."/>
    <m/>
    <x v="0"/>
    <x v="12"/>
    <m/>
    <m/>
    <m/>
    <m/>
    <m/>
    <m/>
    <m/>
    <m/>
    <m/>
  </r>
  <r>
    <s v="ASLBL-01328-01D"/>
    <s v="LBL-01328-01"/>
    <s v="N"/>
    <m/>
    <s v="LABEL,BELVEDERE ISLAND,CHASSIS,REAR"/>
    <m/>
    <s v="CYMMETRIK ENTERPRISE CO. LTD."/>
    <s v="CYMMETRIK ENTERPRISE CO. LTD."/>
    <s v="LBL-01328-01"/>
    <m/>
    <m/>
    <n v="0"/>
    <m/>
    <s v="PO"/>
    <s v="New part"/>
    <n v="0"/>
    <n v="0"/>
    <n v="0"/>
    <n v="0"/>
    <n v="0"/>
    <n v="0"/>
    <n v="0"/>
    <n v="0"/>
    <n v="0"/>
    <s v="JPE to Add Demand"/>
    <m/>
    <m/>
    <n v="0"/>
    <m/>
    <m/>
    <m/>
    <x v="53"/>
    <m/>
    <m/>
    <m/>
    <m/>
    <s v="1/23 MB: New Part Added."/>
    <m/>
    <x v="1"/>
    <x v="2"/>
    <m/>
    <m/>
    <m/>
    <m/>
    <m/>
    <m/>
    <m/>
    <m/>
    <m/>
  </r>
  <r>
    <s v="ASLBL-01343-01D"/>
    <s v="LBL-01343-01"/>
    <s v="N"/>
    <m/>
    <s v="LABEL,SAVANNA,4X POWER CORD WARNING"/>
    <m/>
    <s v="CYMMETRIK PRINTING"/>
    <s v="CYMMETRIK ENTERPRISE CO. LTD."/>
    <s v="LBL-01343-01"/>
    <m/>
    <m/>
    <n v="0"/>
    <m/>
    <s v="PO"/>
    <s v="New part"/>
    <n v="0"/>
    <n v="0"/>
    <n v="0"/>
    <n v="0"/>
    <n v="0"/>
    <n v="0"/>
    <n v="0"/>
    <n v="0"/>
    <n v="0"/>
    <s v="JPE to Add Demand"/>
    <m/>
    <m/>
    <n v="0"/>
    <m/>
    <m/>
    <m/>
    <x v="53"/>
    <m/>
    <m/>
    <m/>
    <m/>
    <s v="1/23 MB: New Part Added."/>
    <m/>
    <x v="1"/>
    <x v="2"/>
    <m/>
    <m/>
    <m/>
    <m/>
    <m/>
    <m/>
    <m/>
    <m/>
    <m/>
  </r>
  <r>
    <s v="ASMECH-00616-01"/>
    <s v="MECH-00616-01"/>
    <s v="N"/>
    <s v="TeikSoon Loh"/>
    <s v="PUSH-PIN,14.3MM LONG,FOR 3.175MM HOLE,EX"/>
    <s v="PLASTICS"/>
    <s v="THERMO COOL CORP."/>
    <s v="THERMOCOOL"/>
    <s v="MECH-00616-01"/>
    <n v="9"/>
    <n v="2000"/>
    <n v="2000"/>
    <m/>
    <s v="PO"/>
    <s v="OLD std cost"/>
    <n v="2000"/>
    <n v="0"/>
    <n v="0"/>
    <n v="2000"/>
    <n v="2000"/>
    <n v="0"/>
    <n v="0"/>
    <n v="0"/>
    <n v="2000"/>
    <s v="No demand"/>
    <n v="0.33"/>
    <m/>
    <n v="-0.33"/>
    <s v="1/21 MB: Q120 STD matches JPE MRP STD &amp; Final Q319 Master Pricing."/>
    <m/>
    <m/>
    <x v="1423"/>
    <m/>
    <m/>
    <m/>
    <m/>
    <s v="1/23 MB: New Part Added. Last time quoted was Q319 Thermocool 100% at $0.33 MOQ 2K, 8wk. Keep on Q220 Master File as JPE has 2K OH needs to be accounted for by Arista Finance."/>
    <m/>
    <x v="0"/>
    <x v="4"/>
    <m/>
    <m/>
    <m/>
    <m/>
    <m/>
    <m/>
    <m/>
    <m/>
    <m/>
  </r>
  <r>
    <s v="ASMECH-02475-01D"/>
    <s v="MECH-02475-01"/>
    <s v="N"/>
    <s v="HoeCHoon"/>
    <s v="MECH,EMI ABSORBER,MOLDED,Q2A,42.5X42.5"/>
    <s v="DIE CUT MATERIALS"/>
    <s v="INTERPLEX PLASTICS INDUSTRIES PTE LTD"/>
    <s v="INTERPLEX PLASTICS INDUSTRIES PTE LTD"/>
    <s v="MECH-02475-01"/>
    <n v="3"/>
    <n v="1000"/>
    <n v="1000"/>
    <m/>
    <s v="PO"/>
    <s v="New Part"/>
    <n v="0"/>
    <n v="0"/>
    <n v="0"/>
    <n v="0"/>
    <n v="0"/>
    <n v="0"/>
    <n v="0"/>
    <n v="0"/>
    <n v="0"/>
    <s v="JPE to Add Demand"/>
    <m/>
    <m/>
    <n v="0"/>
    <m/>
    <m/>
    <m/>
    <x v="393"/>
    <m/>
    <m/>
    <m/>
    <m/>
    <s v="1/23 MB: New Part Added."/>
    <m/>
    <x v="0"/>
    <x v="3"/>
    <m/>
    <m/>
    <m/>
    <m/>
    <m/>
    <m/>
    <m/>
    <m/>
    <m/>
  </r>
  <r>
    <s v="ASMEM-00314"/>
    <s v="MEM-00314"/>
    <s v="N"/>
    <s v="Rachel Tham"/>
    <s v="MEM, eMMC, 8GB, 153 OR 169WFBGA, 12x16MM"/>
    <s v="MEMNONVOL"/>
    <s v="Avnet Inc"/>
    <s v="MICRON TECHNOLOGY INC."/>
    <s v="MTFC8GAKAJCN-1M WT"/>
    <n v="2"/>
    <n v="1520"/>
    <n v="1520"/>
    <m/>
    <s v="Delivery"/>
    <s v="New Part"/>
    <n v="0"/>
    <n v="0"/>
    <n v="0"/>
    <n v="0"/>
    <n v="0"/>
    <n v="0"/>
    <n v="0"/>
    <n v="0"/>
    <n v="0"/>
    <s v="JPE to Add Demand"/>
    <m/>
    <m/>
    <n v="0"/>
    <m/>
    <m/>
    <m/>
    <x v="1425"/>
    <m/>
    <m/>
    <m/>
    <m/>
    <s v="1/23 MB: New Part Added."/>
    <m/>
    <x v="0"/>
    <x v="6"/>
    <m/>
    <m/>
    <m/>
    <m/>
    <m/>
    <m/>
    <m/>
    <m/>
    <m/>
  </r>
  <r>
    <s v="ASMTL-03718-02D"/>
    <s v="MTL-03718-02"/>
    <s v="N"/>
    <s v="HoeChoon "/>
    <s v="METAMAKO,1RU,CHAS,CVR,SM"/>
    <s v="METAL"/>
    <s v="AEL ENGINEERING"/>
    <s v="AEL ENGINEERING"/>
    <s v="MTL-03718-02"/>
    <m/>
    <m/>
    <n v="0"/>
    <m/>
    <s v="PO"/>
    <s v="New part"/>
    <n v="0"/>
    <n v="0"/>
    <n v="0"/>
    <n v="0"/>
    <n v="0"/>
    <n v="0"/>
    <n v="0"/>
    <n v="0"/>
    <n v="0"/>
    <s v="JPE to Add Demand"/>
    <m/>
    <m/>
    <n v="0"/>
    <m/>
    <m/>
    <m/>
    <x v="858"/>
    <m/>
    <m/>
    <m/>
    <m/>
    <s v="1/23 MB: New Part Added."/>
    <m/>
    <x v="0"/>
    <x v="9"/>
    <m/>
    <m/>
    <m/>
    <m/>
    <m/>
    <m/>
    <m/>
    <m/>
    <m/>
  </r>
  <r>
    <s v="ASMTL-03778-02D"/>
    <s v="MTL-03778-02"/>
    <s v="N"/>
    <s v="HoeChoon "/>
    <s v="MTL,MM,2RU,CVR,SM"/>
    <s v="METAL"/>
    <s v="AEL ENGINEERING"/>
    <s v="AEL ENGINEERING SDN BHD"/>
    <s v="MTL-03778-02"/>
    <m/>
    <m/>
    <n v="0"/>
    <m/>
    <s v="PO"/>
    <s v="New part"/>
    <n v="0"/>
    <n v="0"/>
    <n v="0"/>
    <n v="0"/>
    <n v="0"/>
    <n v="0"/>
    <n v="0"/>
    <n v="0"/>
    <n v="0"/>
    <s v="JPE to Add Demand"/>
    <m/>
    <m/>
    <n v="0"/>
    <m/>
    <m/>
    <m/>
    <x v="858"/>
    <m/>
    <m/>
    <m/>
    <m/>
    <s v="1/23 MB: New Part Added."/>
    <m/>
    <x v="0"/>
    <x v="9"/>
    <m/>
    <m/>
    <m/>
    <m/>
    <m/>
    <m/>
    <m/>
    <m/>
    <m/>
  </r>
  <r>
    <s v="ASM60-PKG-00259-03"/>
    <s v="PKG-00259-03"/>
    <s v="N"/>
    <s v="PIEKCHENG GOH"/>
    <s v="PT.REYES,SAVANNA CAP INNER FRONT 2RU"/>
    <s v="PACKAGING"/>
    <s v="REFLEX PACKAGING (S) PTE LTD"/>
    <s v="REFLEX PACKAGING (S) PTE LTD"/>
    <s v="PKG-00259-03"/>
    <n v="3"/>
    <n v="1000"/>
    <n v="967"/>
    <m/>
    <s v="Delivery"/>
    <m/>
    <n v="0"/>
    <n v="0"/>
    <n v="0"/>
    <n v="0"/>
    <n v="0"/>
    <n v="33"/>
    <n v="0"/>
    <n v="0"/>
    <n v="-33"/>
    <s v="Cannot cover demand"/>
    <m/>
    <m/>
    <n v="0"/>
    <m/>
    <m/>
    <m/>
    <x v="858"/>
    <m/>
    <m/>
    <m/>
    <m/>
    <s v="1/23 MB: New Part Added."/>
    <m/>
    <x v="0"/>
    <x v="9"/>
    <m/>
    <m/>
    <m/>
    <m/>
    <m/>
    <m/>
    <m/>
    <m/>
    <m/>
  </r>
  <r>
    <s v="ASM60-PKG-00288-03"/>
    <s v="PKG-00288-03"/>
    <s v="N"/>
    <s v="PIEKCHENG GOH"/>
    <s v="Pallet Corrugated Sleeve Olema/Novato"/>
    <s v="PACKAGING"/>
    <m/>
    <m/>
    <m/>
    <m/>
    <m/>
    <n v="0"/>
    <m/>
    <s v="Delivery"/>
    <s v="new part"/>
    <n v="0"/>
    <n v="0"/>
    <n v="0"/>
    <n v="0"/>
    <n v="0"/>
    <n v="0"/>
    <n v="0"/>
    <n v="0"/>
    <n v="0"/>
    <s v="JPE to Add Demand"/>
    <m/>
    <m/>
    <n v="0"/>
    <m/>
    <m/>
    <m/>
    <x v="858"/>
    <m/>
    <m/>
    <m/>
    <m/>
    <s v="1/23 MB: New Part Added."/>
    <m/>
    <x v="0"/>
    <x v="9"/>
    <m/>
    <m/>
    <m/>
    <m/>
    <m/>
    <m/>
    <m/>
    <m/>
    <m/>
  </r>
  <r>
    <s v="ASM60-PKG-00769-01"/>
    <s v="PKG-00769-01"/>
    <s v="N"/>
    <s v="PIEKCHENG GOH"/>
    <s v="CAP,(A1) END,FOAM,GLACIER,SPERRY(2REQ'D)"/>
    <s v="PACKAGING"/>
    <s v="REFLEX PACKAGING (S) PTE LTD"/>
    <s v="REFLEX PACKAGING (S) PTE LTD"/>
    <s v="PKG-00769-01"/>
    <n v="3"/>
    <n v="1000"/>
    <n v="1000"/>
    <m/>
    <s v="Delivery"/>
    <s v="Std cost agreed by cmgr"/>
    <n v="0"/>
    <n v="100"/>
    <n v="0"/>
    <n v="100"/>
    <n v="100"/>
    <n v="0"/>
    <n v="0"/>
    <n v="0"/>
    <n v="0"/>
    <s v="No demand"/>
    <n v="0.68"/>
    <m/>
    <n v="-0.68"/>
    <s v="1/21 MB: Q120 STD matches JPE MRP STD."/>
    <m/>
    <m/>
    <x v="1426"/>
    <s v="REFLEX $0.79000 (100%)"/>
    <n v="500"/>
    <n v="4"/>
    <m/>
    <s v="1/23 MB: New Part Added."/>
    <m/>
    <x v="0"/>
    <x v="9"/>
    <m/>
    <m/>
    <m/>
    <m/>
    <m/>
    <m/>
    <m/>
    <m/>
    <m/>
  </r>
  <r>
    <s v="ASM60-PKG-00813-01"/>
    <s v="PKG-00813-01"/>
    <s v="N"/>
    <s v="PIEKCHENG GOH"/>
    <s v="Metamako 1RU Kit Foam (MM00586)"/>
    <s v="Packaging"/>
    <s v="Veritiv"/>
    <s v="Veritiv"/>
    <s v="PKG-00813-01"/>
    <n v="2"/>
    <n v="200"/>
    <n v="200"/>
    <m/>
    <s v="PO"/>
    <s v="New part"/>
    <n v="0"/>
    <n v="0"/>
    <n v="0"/>
    <n v="0"/>
    <n v="0"/>
    <n v="0"/>
    <n v="0"/>
    <n v="0"/>
    <n v="0"/>
    <s v="JPE to Add Demand"/>
    <n v="3.4"/>
    <m/>
    <n v="-3.4"/>
    <s v="1/21 MB: JPE Provided Q120 STD. No history, not in JPE MRP."/>
    <m/>
    <m/>
    <x v="858"/>
    <m/>
    <m/>
    <m/>
    <m/>
    <s v="1/23 MB: New Part Added."/>
    <m/>
    <x v="0"/>
    <x v="9"/>
    <m/>
    <m/>
    <m/>
    <m/>
    <m/>
    <m/>
    <m/>
    <m/>
    <m/>
  </r>
  <r>
    <s v="ASM60-PKG-00815-01"/>
    <s v="PKG-00815-01"/>
    <s v="N"/>
    <s v="PIEKCHENG GOH"/>
    <s v="Metamako 2RU Kit Foam (MM01025)  "/>
    <s v="Packaging"/>
    <s v="Veritiv"/>
    <s v="Veritiv"/>
    <s v="PKG-00815-01"/>
    <n v="2"/>
    <n v="50"/>
    <n v="50"/>
    <m/>
    <s v="PO"/>
    <s v="New part"/>
    <n v="0"/>
    <n v="0"/>
    <n v="0"/>
    <n v="0"/>
    <n v="0"/>
    <n v="0"/>
    <n v="0"/>
    <n v="0"/>
    <n v="0"/>
    <s v="JPE to Add Demand"/>
    <n v="5.91"/>
    <m/>
    <n v="-5.91"/>
    <s v="1/21 MB: JPE Provided Q120 STD. No history, not in JPE MRP."/>
    <m/>
    <m/>
    <x v="858"/>
    <m/>
    <m/>
    <m/>
    <m/>
    <s v="1/23 MB: New Part Added."/>
    <m/>
    <x v="0"/>
    <x v="9"/>
    <m/>
    <m/>
    <m/>
    <m/>
    <m/>
    <m/>
    <m/>
    <m/>
    <m/>
  </r>
  <r>
    <s v="ASM60-PKG-00816-01"/>
    <s v="PKG-00816-01"/>
    <s v="N"/>
    <s v="PIEKCHENG GOH"/>
    <s v="Metamako 2RU Kit Box (MM01026)  "/>
    <s v="Packaging"/>
    <s v="Veritiv"/>
    <s v="Veritiv"/>
    <s v="PKG-00816-01"/>
    <n v="22"/>
    <n v="50"/>
    <n v="50"/>
    <m/>
    <s v="PO"/>
    <s v="New part"/>
    <n v="0"/>
    <n v="0"/>
    <n v="0"/>
    <n v="0"/>
    <n v="0"/>
    <n v="0"/>
    <n v="0"/>
    <n v="0"/>
    <n v="0"/>
    <s v="JPE to Add Demand"/>
    <n v="5.64"/>
    <m/>
    <n v="-5.64"/>
    <s v="1/21 MB: JPE Provided Q120 STD. No history, not in JPE MRP."/>
    <m/>
    <m/>
    <x v="858"/>
    <m/>
    <m/>
    <m/>
    <m/>
    <s v="1/23 MB: New Part Added."/>
    <m/>
    <x v="0"/>
    <x v="9"/>
    <m/>
    <m/>
    <m/>
    <m/>
    <m/>
    <m/>
    <m/>
    <m/>
    <m/>
  </r>
  <r>
    <s v="ASPWR-00224-01"/>
    <s v="PWR-00224-01"/>
    <s v="N"/>
    <s v="CHEW HO CHUN"/>
    <s v="DO NOT PURCHASE - REFER TO -02"/>
    <s v="POWER SUPPLY"/>
    <s v="DELTA ELECTRONICS INT'L (SINGAPORE)"/>
    <s v="DELTAELEC"/>
    <s v="DPS-750AB-24 A S2"/>
    <n v="27"/>
    <n v="1134"/>
    <n v="1134"/>
    <m/>
    <s v="Delivery"/>
    <s v="refer 02 version"/>
    <n v="93"/>
    <n v="0"/>
    <n v="0"/>
    <n v="93"/>
    <n v="93"/>
    <n v="0"/>
    <n v="0"/>
    <n v="0"/>
    <n v="93"/>
    <s v="No demand"/>
    <n v="95.78"/>
    <m/>
    <n v="-95.78"/>
    <s v="1/21 MB: Q120 STD matches JPE MRP STD."/>
    <m/>
    <m/>
    <x v="1420"/>
    <m/>
    <m/>
    <m/>
    <m/>
    <s v="1/23 MB: New Part Added."/>
    <m/>
    <x v="0"/>
    <x v="0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B13" firstHeaderRow="1" firstDataRow="1" firstDataCol="1" rowPageCount="2" colPageCount="1"/>
  <pivotFields count="4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 defaultSubtotal="0">
      <items count="1427">
        <item h="1" x="1244"/>
        <item h="1" x="1330"/>
        <item h="1" x="1185"/>
        <item h="1" x="1207"/>
        <item h="1" x="1228"/>
        <item h="1" x="637"/>
        <item h="1" x="1217"/>
        <item h="1" x="331"/>
        <item h="1" x="1345"/>
        <item h="1" x="1312"/>
        <item h="1" x="1321"/>
        <item h="1" x="1176"/>
        <item h="1" x="1388"/>
        <item h="1" x="1411"/>
        <item h="1" x="1304"/>
        <item h="1" x="1264"/>
        <item h="1" x="1333"/>
        <item h="1" x="160"/>
        <item h="1" x="1115"/>
        <item h="1" x="1414"/>
        <item h="1" x="1343"/>
        <item h="1" x="1212"/>
        <item h="1" x="1418"/>
        <item h="1" x="1410"/>
        <item h="1" x="849"/>
        <item h="1" x="1205"/>
        <item h="1" x="1309"/>
        <item h="1" x="307"/>
        <item h="1" x="1265"/>
        <item h="1" x="1413"/>
        <item h="1" x="1406"/>
        <item h="1" x="1316"/>
        <item h="1" x="1315"/>
        <item h="1" x="1346"/>
        <item h="1" x="1415"/>
        <item h="1" x="1332"/>
        <item h="1" x="1320"/>
        <item h="1" x="380"/>
        <item h="1" x="1231"/>
        <item h="1" x="1334"/>
        <item h="1" x="1215"/>
        <item h="1" x="1126"/>
        <item h="1" x="1275"/>
        <item h="1" x="1404"/>
        <item h="1" x="378"/>
        <item h="1" x="859"/>
        <item h="1" x="347"/>
        <item h="1" x="381"/>
        <item h="1" x="1066"/>
        <item h="1" x="1216"/>
        <item h="1" x="1072"/>
        <item h="1" x="1417"/>
        <item h="1" x="638"/>
        <item h="1" x="1118"/>
        <item h="1" x="368"/>
        <item h="1" x="379"/>
        <item h="1" x="1318"/>
        <item h="1" x="369"/>
        <item h="1" x="40"/>
        <item h="1" x="142"/>
        <item h="1" x="816"/>
        <item h="1" x="1403"/>
        <item h="1" x="360"/>
        <item h="1" x="817"/>
        <item h="1" x="1268"/>
        <item h="1" x="377"/>
        <item h="1" x="1409"/>
        <item h="1" x="1381"/>
        <item h="1" x="1416"/>
        <item h="1" x="1339"/>
        <item h="1" x="1067"/>
        <item h="1" x="90"/>
        <item h="1" x="371"/>
        <item h="1" x="163"/>
        <item h="1" x="1065"/>
        <item h="1" x="857"/>
        <item h="1" x="372"/>
        <item h="1" x="1337"/>
        <item h="1" x="815"/>
        <item h="1" x="1181"/>
        <item h="1" x="1063"/>
        <item h="1" x="1292"/>
        <item h="1" x="390"/>
        <item h="1" x="1277"/>
        <item h="1" x="1348"/>
        <item h="1" x="635"/>
        <item h="1" x="364"/>
        <item h="1" x="636"/>
        <item h="1" x="327"/>
        <item h="1" x="389"/>
        <item h="1" x="324"/>
        <item h="1" x="1267"/>
        <item h="1" x="43"/>
        <item h="1" x="1224"/>
        <item h="1" x="1081"/>
        <item h="1" x="1225"/>
        <item h="1" x="373"/>
        <item h="1" x="1285"/>
        <item h="1" x="374"/>
        <item h="1" x="1290"/>
        <item h="1" x="197"/>
        <item h="1" x="365"/>
        <item h="1" x="376"/>
        <item h="1" x="235"/>
        <item h="1" x="375"/>
        <item h="1" x="202"/>
        <item h="1" x="366"/>
        <item h="1" x="367"/>
        <item h="1" x="391"/>
        <item h="1" x="1090"/>
        <item h="1" x="158"/>
        <item h="1" x="1407"/>
        <item h="1" x="300"/>
        <item h="1" x="1159"/>
        <item h="1" x="1064"/>
        <item h="1" x="346"/>
        <item h="1" x="267"/>
        <item h="1" x="387"/>
        <item h="1" x="345"/>
        <item h="1" x="1347"/>
        <item h="1" x="1073"/>
        <item h="1" x="130"/>
        <item h="1" x="1068"/>
        <item h="1" x="1372"/>
        <item h="1" x="1257"/>
        <item h="1" x="338"/>
        <item h="1" x="314"/>
        <item h="1" x="370"/>
        <item h="1" x="1338"/>
        <item h="1" x="1076"/>
        <item h="1" x="1259"/>
        <item h="1" x="1123"/>
        <item h="1" x="1177"/>
        <item h="1" x="1350"/>
        <item h="1" x="1327"/>
        <item h="1" x="1239"/>
        <item h="1" x="1083"/>
        <item h="1" x="1194"/>
        <item h="1" x="1336"/>
        <item h="1" x="309"/>
        <item h="1" x="1249"/>
        <item h="1" x="168"/>
        <item h="1" x="385"/>
        <item h="1" x="384"/>
        <item h="1" x="1097"/>
        <item h="1" x="356"/>
        <item h="1" x="1325"/>
        <item h="1" x="1160"/>
        <item h="1" x="1281"/>
        <item h="1" x="1221"/>
        <item h="1" x="361"/>
        <item h="1" x="1151"/>
        <item h="1" x="1070"/>
        <item h="1" x="1412"/>
        <item h="1" x="1297"/>
        <item h="1" x="363"/>
        <item h="1" x="382"/>
        <item h="1" x="1236"/>
        <item h="1" x="1058"/>
        <item h="1" x="383"/>
        <item h="1" x="179"/>
        <item h="1" x="359"/>
        <item h="1" x="1341"/>
        <item h="1" x="95"/>
        <item h="1" x="1375"/>
        <item h="1" x="302"/>
        <item h="1" x="107"/>
        <item h="1" x="1307"/>
        <item h="1" x="311"/>
        <item h="1" x="639"/>
        <item h="1" x="1349"/>
        <item h="1" x="352"/>
        <item h="1" x="266"/>
        <item h="1" x="102"/>
        <item h="1" x="1331"/>
        <item h="1" x="1300"/>
        <item h="1" x="157"/>
        <item h="1" x="76"/>
        <item h="1" x="172"/>
        <item h="1" x="1284"/>
        <item h="1" x="353"/>
        <item h="1" x="1071"/>
        <item h="1" x="321"/>
        <item h="1" x="1163"/>
        <item h="1" x="394"/>
        <item h="1" x="1102"/>
        <item h="1" x="1253"/>
        <item h="1" x="232"/>
        <item h="1" x="310"/>
        <item h="1" x="315"/>
        <item h="1" x="229"/>
        <item h="1" x="244"/>
        <item h="1" x="1202"/>
        <item h="1" x="1069"/>
        <item h="1" x="147"/>
        <item h="1" x="781"/>
        <item h="1" x="537"/>
        <item h="1" x="388"/>
        <item h="1" x="853"/>
        <item h="1" x="1111"/>
        <item h="1" x="1269"/>
        <item h="1" x="250"/>
        <item h="1" x="1062"/>
        <item h="1" x="1175"/>
        <item h="1" x="1124"/>
        <item h="1" x="1360"/>
        <item h="1" x="318"/>
        <item h="1" x="185"/>
        <item h="1" x="316"/>
        <item h="1" x="1405"/>
        <item h="1" x="328"/>
        <item h="1" x="865"/>
        <item h="1" x="1075"/>
        <item h="1" x="1359"/>
        <item h="1" x="1408"/>
        <item h="1" x="1272"/>
        <item h="1" x="292"/>
        <item h="1" x="1426"/>
        <item h="1" x="210"/>
        <item h="1" x="642"/>
        <item h="1" x="139"/>
        <item h="1" x="883"/>
        <item h="1" x="262"/>
        <item h="1" x="1119"/>
        <item h="1" x="1394"/>
        <item h="1" x="877"/>
        <item h="1" x="221"/>
        <item h="1" x="47"/>
        <item h="1" x="323"/>
        <item h="1" x="213"/>
        <item h="1" x="60"/>
        <item h="1" x="1095"/>
        <item h="1" x="320"/>
        <item h="1" x="868"/>
        <item h="1" x="319"/>
        <item h="1" x="515"/>
        <item h="1" x="101"/>
        <item h="1" x="313"/>
        <item h="1" x="204"/>
        <item h="1" x="350"/>
        <item h="1" x="882"/>
        <item h="1" x="351"/>
        <item h="1" x="536"/>
        <item h="1" x="206"/>
        <item h="1" x="1155"/>
        <item h="1" x="1279"/>
        <item h="1" x="540"/>
        <item h="1" x="1180"/>
        <item h="1" x="325"/>
        <item h="1" x="191"/>
        <item h="1" x="614"/>
        <item h="1" x="719"/>
        <item h="1" x="333"/>
        <item h="1" x="317"/>
        <item h="1" x="783"/>
        <item h="1" x="1355"/>
        <item h="1" x="1150"/>
        <item h="1" x="874"/>
        <item h="1" x="1393"/>
        <item h="1" x="1057"/>
        <item h="1" x="736"/>
        <item h="1" x="1133"/>
        <item h="1" x="165"/>
        <item h="1" x="1323"/>
        <item h="1" x="322"/>
        <item h="1" x="208"/>
        <item h="1" x="1402"/>
        <item h="1" x="205"/>
        <item h="1" x="180"/>
        <item h="1" x="339"/>
        <item h="1" x="1200"/>
        <item h="1" x="340"/>
        <item h="1" x="1156"/>
        <item h="1" x="348"/>
        <item h="1" x="786"/>
        <item h="1" x="1060"/>
        <item h="1" x="326"/>
        <item h="1" x="1059"/>
        <item h="1" x="276"/>
        <item h="1" x="640"/>
        <item h="1" x="233"/>
        <item h="1" x="1329"/>
        <item h="1" x="1243"/>
        <item h="1" x="119"/>
        <item h="1" x="1390"/>
        <item h="1" x="1313"/>
        <item h="1" x="1061"/>
        <item h="1" x="1125"/>
        <item h="1" x="308"/>
        <item h="1" x="1127"/>
        <item h="1" x="737"/>
        <item h="1" x="1371"/>
        <item h="1" x="1266"/>
        <item h="1" x="1092"/>
        <item h="1" x="1391"/>
        <item h="1" x="273"/>
        <item h="1" x="253"/>
        <item h="1" x="1235"/>
        <item h="1" x="288"/>
        <item h="1" x="330"/>
        <item h="1" x="539"/>
        <item h="1" x="869"/>
        <item h="1" x="866"/>
        <item h="1" x="271"/>
        <item h="1" x="290"/>
        <item h="1" x="872"/>
        <item h="1" x="270"/>
        <item h="1" x="1295"/>
        <item h="1" x="405"/>
        <item h="1" x="109"/>
        <item h="1" x="268"/>
        <item h="1" x="1153"/>
        <item h="1" x="1256"/>
        <item h="1" x="1134"/>
        <item h="1" x="1157"/>
        <item h="1" x="342"/>
        <item h="1" x="655"/>
        <item h="1" x="813"/>
        <item h="1" x="448"/>
        <item h="1" x="518"/>
        <item h="1" x="277"/>
        <item h="1" x="301"/>
        <item h="1" x="1117"/>
        <item h="1" x="355"/>
        <item h="1" x="362"/>
        <item h="1" x="1384"/>
        <item h="1" x="1104"/>
        <item h="1" x="1392"/>
        <item h="1" x="162"/>
        <item h="1" x="1326"/>
        <item h="1" x="1096"/>
        <item h="1" x="1199"/>
        <item h="1" x="337"/>
        <item h="1" x="358"/>
        <item h="1" x="81"/>
        <item h="1" x="1356"/>
        <item h="1" x="1378"/>
        <item h="1" x="227"/>
        <item h="1" x="871"/>
        <item h="1" x="649"/>
        <item h="1" x="1364"/>
        <item h="1" x="341"/>
        <item h="1" x="1366"/>
        <item h="1" x="357"/>
        <item h="1" x="402"/>
        <item h="1" x="1188"/>
        <item h="1" x="1196"/>
        <item h="1" x="207"/>
        <item h="1" x="1161"/>
        <item h="1" x="332"/>
        <item h="1" x="590"/>
        <item h="1" x="209"/>
        <item h="1" x="538"/>
        <item h="1" x="1386"/>
        <item h="1" x="1289"/>
        <item h="1" x="1342"/>
        <item h="1" x="132"/>
        <item h="1" x="1246"/>
        <item h="1" x="1128"/>
        <item h="1" x="1357"/>
        <item h="1" x="1382"/>
        <item h="1" x="1240"/>
        <item h="1" x="876"/>
        <item h="1" x="860"/>
        <item h="1" x="881"/>
        <item h="1" x="870"/>
        <item h="1" x="979"/>
        <item h="1" x="272"/>
        <item h="1" x="156"/>
        <item h="1" x="1122"/>
        <item h="1" x="875"/>
        <item h="1" x="784"/>
        <item h="1" x="86"/>
        <item h="1" x="80"/>
        <item h="1" x="89"/>
        <item h="1" x="1079"/>
        <item h="1" x="994"/>
        <item h="1" x="57"/>
        <item h="1" x="50"/>
        <item h="1" x="1395"/>
        <item h="1" x="85"/>
        <item h="1" x="392"/>
        <item h="1" x="879"/>
        <item h="1" x="334"/>
        <item h="1" x="575"/>
        <item h="1" x="608"/>
        <item h="1" x="597"/>
        <item h="1" x="1229"/>
        <item h="1" x="751"/>
        <item h="1" x="214"/>
        <item h="1" x="1367"/>
        <item h="1" x="854"/>
        <item h="1" x="68"/>
        <item h="1" x="1368"/>
        <item h="1" x="690"/>
        <item h="1" x="1280"/>
        <item h="1" x="143"/>
        <item h="1" x="1370"/>
        <item h="1" x="1385"/>
        <item h="1" x="269"/>
        <item h="1" x="578"/>
        <item h="1" x="275"/>
        <item h="1" x="1147"/>
        <item h="1" x="1101"/>
        <item h="1" x="155"/>
        <item h="1" x="1213"/>
        <item h="1" x="1383"/>
        <item h="1" x="880"/>
        <item h="1" x="1218"/>
        <item h="1" x="753"/>
        <item h="1" x="615"/>
        <item h="1" x="1363"/>
        <item h="1" x="1121"/>
        <item h="1" x="450"/>
        <item h="1" x="110"/>
        <item h="1" x="329"/>
        <item h="1" x="430"/>
        <item h="1" x="1016"/>
        <item h="1" x="1352"/>
        <item h="1" x="426"/>
        <item h="1" x="773"/>
        <item h="1" x="1103"/>
        <item h="1" x="895"/>
        <item h="1" x="59"/>
        <item h="1" x="289"/>
        <item h="1" x="423"/>
        <item h="1" x="1234"/>
        <item h="1" x="154"/>
        <item h="1" x="1189"/>
        <item h="1" x="1082"/>
        <item h="1" x="434"/>
        <item h="1" x="1144"/>
        <item h="1" x="336"/>
        <item h="1" x="407"/>
        <item h="1" x="565"/>
        <item h="1" x="1080"/>
        <item h="1" x="1136"/>
        <item h="1" x="335"/>
        <item h="1" x="274"/>
        <item h="1" x="823"/>
        <item h="1" x="100"/>
        <item h="1" x="461"/>
        <item h="1" x="1162"/>
        <item h="1" x="612"/>
        <item h="1" x="447"/>
        <item h="1" x="451"/>
        <item h="1" x="878"/>
        <item h="1" x="397"/>
        <item h="1" x="549"/>
        <item h="1" x="1113"/>
        <item h="1" x="680"/>
        <item h="1" x="460"/>
        <item h="1" x="464"/>
        <item h="1" x="491"/>
        <item h="1" x="1389"/>
        <item h="1" x="1141"/>
        <item h="1" x="404"/>
        <item h="1" x="535"/>
        <item h="1" x="832"/>
        <item h="1" x="1106"/>
        <item h="1" x="439"/>
        <item h="1" x="159"/>
        <item h="1" x="473"/>
        <item h="1" x="1135"/>
        <item h="1" x="1358"/>
        <item h="1" x="195"/>
        <item h="1" x="1120"/>
        <item h="1" x="843"/>
        <item h="1" x="349"/>
        <item h="1" x="265"/>
        <item h="1" x="218"/>
        <item h="1" x="531"/>
        <item h="1" x="1396"/>
        <item h="1" x="1351"/>
        <item h="1" x="343"/>
        <item h="1" x="522"/>
        <item h="1" x="1109"/>
        <item h="1" x="182"/>
        <item h="1" x="446"/>
        <item h="1" x="1112"/>
        <item h="1" x="1387"/>
        <item h="1" x="105"/>
        <item h="1" x="1170"/>
        <item h="1" x="1245"/>
        <item h="1" x="811"/>
        <item h="1" x="788"/>
        <item h="1" x="656"/>
        <item h="1" x="598"/>
        <item h="1" x="103"/>
        <item h="1" x="1376"/>
        <item h="1" x="211"/>
        <item h="1" x="1105"/>
        <item h="1" x="1093"/>
        <item h="1" x="449"/>
        <item h="1" x="192"/>
        <item h="1" x="1340"/>
        <item h="1" x="212"/>
        <item h="1" x="303"/>
        <item h="1" x="611"/>
        <item h="1" x="850"/>
        <item h="1" x="1353"/>
        <item h="1" x="909"/>
        <item h="1" x="230"/>
        <item h="1" x="609"/>
        <item h="1" x="1021"/>
        <item h="1" x="530"/>
        <item h="1" x="529"/>
        <item h="1" x="990"/>
        <item h="1" x="239"/>
        <item h="1" x="463"/>
        <item h="1" x="1254"/>
        <item h="1" x="1377"/>
        <item h="1" x="532"/>
        <item h="1" x="135"/>
        <item h="1" x="1091"/>
        <item h="1" x="1089"/>
        <item h="1" x="1361"/>
        <item h="1" x="610"/>
        <item h="1" x="217"/>
        <item h="1" x="989"/>
        <item h="1" x="1301"/>
        <item h="1" x="1328"/>
        <item h="1" x="223"/>
        <item h="1" x="193"/>
        <item h="1" x="124"/>
        <item h="1" x="993"/>
        <item h="1" x="241"/>
        <item h="1" x="1087"/>
        <item h="1" x="194"/>
        <item h="1" x="240"/>
        <item h="1" x="178"/>
        <item h="1" x="344"/>
        <item h="1" x="63"/>
        <item h="1" x="480"/>
        <item h="1" x="1173"/>
        <item h="1" x="1223"/>
        <item h="1" x="284"/>
        <item h="1" x="1311"/>
        <item h="1" x="1191"/>
        <item h="1" x="1252"/>
        <item h="1" x="1169"/>
        <item h="1" x="1094"/>
        <item h="1" x="1211"/>
        <item h="1" x="420"/>
        <item h="1" x="641"/>
        <item h="1" x="873"/>
        <item h="1" x="203"/>
        <item h="1" x="1005"/>
        <item h="1" x="541"/>
        <item h="1" x="111"/>
        <item h="1" x="771"/>
        <item h="1" x="1227"/>
        <item h="1" x="1322"/>
        <item h="1" x="508"/>
        <item h="1" x="42"/>
        <item h="1" x="304"/>
        <item h="1" x="475"/>
        <item h="1" x="1152"/>
        <item h="1" x="779"/>
        <item h="1" x="41"/>
        <item h="1" x="643"/>
        <item h="1" x="64"/>
        <item h="1" x="520"/>
        <item h="1" x="200"/>
        <item h="1" x="44"/>
        <item h="1" x="75"/>
        <item h="1" x="1078"/>
        <item h="1" x="525"/>
        <item h="1" x="846"/>
        <item h="1" x="416"/>
        <item h="1" x="281"/>
        <item h="1" x="1214"/>
        <item h="1" x="534"/>
        <item h="1" x="127"/>
        <item h="1" x="482"/>
        <item h="1" x="67"/>
        <item h="1" x="830"/>
        <item h="1" x="517"/>
        <item h="1" x="1238"/>
        <item h="1" x="161"/>
        <item h="1" x="1263"/>
        <item h="1" x="716"/>
        <item h="1" x="238"/>
        <item h="1" x="533"/>
        <item h="1" x="915"/>
        <item h="1" x="1100"/>
        <item h="1" x="65"/>
        <item h="1" x="950"/>
        <item h="1" x="1114"/>
        <item h="1" x="720"/>
        <item h="1" x="1174"/>
        <item h="1" x="1099"/>
        <item h="1" x="83"/>
        <item h="1" x="544"/>
        <item h="1" x="929"/>
        <item h="1" x="151"/>
        <item h="1" x="399"/>
        <item h="1" x="226"/>
        <item h="1" x="1116"/>
        <item h="1" x="414"/>
        <item h="1" x="905"/>
        <item h="1" x="1084"/>
        <item h="1" x="429"/>
        <item h="1" x="113"/>
        <item h="1" x="567"/>
        <item h="1" x="415"/>
        <item h="1" x="935"/>
        <item h="1" x="616"/>
        <item h="1" x="1142"/>
        <item h="1" x="563"/>
        <item h="1" x="936"/>
        <item h="1" x="521"/>
        <item h="1" x="787"/>
        <item h="1" x="400"/>
        <item h="1" x="441"/>
        <item h="1" x="1164"/>
        <item h="1" x="845"/>
        <item h="1" x="148"/>
        <item h="1" x="497"/>
        <item h="1" x="87"/>
        <item h="1" x="196"/>
        <item h="1" x="519"/>
        <item h="1" x="121"/>
        <item h="1" x="945"/>
        <item h="1" x="622"/>
        <item h="1" x="991"/>
        <item h="1" x="1317"/>
        <item h="1" x="242"/>
        <item h="1" x="767"/>
        <item h="1" x="1132"/>
        <item h="1" x="134"/>
        <item h="1" x="884"/>
        <item h="1" x="137"/>
        <item h="1" x="1166"/>
        <item h="1" x="106"/>
        <item h="1" x="1270"/>
        <item h="1" x="120"/>
        <item h="1" x="79"/>
        <item h="1" x="126"/>
        <item h="1" x="144"/>
        <item h="1" x="827"/>
        <item h="1" x="844"/>
        <item h="1" x="215"/>
        <item h="1" x="1037"/>
        <item h="1" x="104"/>
        <item h="1" x="1298"/>
        <item h="1" x="1283"/>
        <item h="1" x="1006"/>
        <item h="1" x="184"/>
        <item h="1" x="1167"/>
        <item h="1" x="499"/>
        <item h="1" x="216"/>
        <item h="1" x="959"/>
        <item h="1" x="552"/>
        <item h="1" x="457"/>
        <item h="1" x="1003"/>
        <item h="1" x="84"/>
        <item h="1" x="220"/>
        <item h="1" x="152"/>
        <item h="1" x="1085"/>
        <item h="1" x="249"/>
        <item h="1" x="500"/>
        <item h="1" x="228"/>
        <item h="1" x="188"/>
        <item h="1" x="634"/>
        <item h="1" x="49"/>
        <item h="1" x="222"/>
        <item h="1" x="1193"/>
        <item h="1" x="1012"/>
        <item h="1" x="981"/>
        <item h="1" x="112"/>
        <item h="1" x="108"/>
        <item h="1" x="1278"/>
        <item h="1" x="1139"/>
        <item h="1" x="847"/>
        <item h="1" x="1098"/>
        <item h="1" x="980"/>
        <item h="1" x="1165"/>
        <item h="1" x="481"/>
        <item h="1" x="264"/>
        <item h="1" x="411"/>
        <item h="1" x="1168"/>
        <item h="1" x="801"/>
        <item h="1" x="69"/>
        <item h="1" x="1158"/>
        <item h="1" x="548"/>
        <item h="1" x="1149"/>
        <item h="1" x="1293"/>
        <item h="1" x="952"/>
        <item h="1" x="129"/>
        <item h="1" x="1088"/>
        <item h="1" x="245"/>
        <item h="1" x="280"/>
        <item h="1" x="511"/>
        <item h="1" x="1086"/>
        <item h="1" x="256"/>
        <item h="1" x="1154"/>
        <item h="1" x="140"/>
        <item h="1" x="828"/>
        <item h="1" x="502"/>
        <item h="1" x="985"/>
        <item h="1" x="412"/>
        <item h="1" x="1282"/>
        <item h="1" x="257"/>
        <item h="1" x="1201"/>
        <item h="1" x="978"/>
        <item h="1" x="1305"/>
        <item h="1" x="704"/>
        <item h="1" x="684"/>
        <item h="1" x="386"/>
        <item h="1" x="1183"/>
        <item h="1" x="45"/>
        <item h="1" x="254"/>
        <item h="1" x="287"/>
        <item h="1" x="413"/>
        <item h="1" x="867"/>
        <item h="1" x="219"/>
        <item h="1" x="613"/>
        <item h="1" x="1362"/>
        <item h="1" x="231"/>
        <item h="1" x="559"/>
        <item h="1" x="562"/>
        <item h="1" x="1129"/>
        <item h="1" x="1110"/>
        <item h="1" x="574"/>
        <item h="1" x="91"/>
        <item h="1" x="297"/>
        <item h="1" x="885"/>
        <item h="1" x="401"/>
        <item h="1" x="721"/>
        <item h="1" x="0"/>
        <item h="1" x="125"/>
        <item h="1" x="633"/>
        <item h="1" x="523"/>
        <item h="1" x="296"/>
        <item h="1" x="547"/>
        <item h="1" x="77"/>
        <item h="1" x="118"/>
        <item h="1" x="291"/>
        <item h="1" x="190"/>
        <item h="1" x="1299"/>
        <item h="1" x="1314"/>
        <item h="1" x="1306"/>
        <item h="1" x="1148"/>
        <item h="1" x="282"/>
        <item h="1" x="644"/>
        <item h="1" x="199"/>
        <item h="1" x="1146"/>
        <item h="1" x="1344"/>
        <item h="1" x="800"/>
        <item h="1" x="1137"/>
        <item h="1" x="1222"/>
        <item h="1" x="1262"/>
        <item h="1" x="503"/>
        <item h="1" x="524"/>
        <item h="1" x="1107"/>
        <item h="1" x="48"/>
        <item h="1" x="258"/>
        <item h="1" x="261"/>
        <item h="1" x="181"/>
        <item h="1" x="501"/>
        <item h="1" x="934"/>
        <item h="1" x="26"/>
        <item h="1" x="263"/>
        <item h="1" x="558"/>
        <item h="1" x="82"/>
        <item h="1" x="1187"/>
        <item h="1" x="293"/>
        <item h="1" x="305"/>
        <item h="1" x="1247"/>
        <item h="1" x="632"/>
        <item h="1" x="667"/>
        <item h="1" x="145"/>
        <item h="1" x="187"/>
        <item h="1" x="421"/>
        <item h="1" x="443"/>
        <item h="1" x="286"/>
        <item h="1" x="1287"/>
        <item h="1" x="1198"/>
        <item h="1" x="93"/>
        <item h="1" x="1232"/>
        <item h="1" x="1365"/>
        <item h="1" x="189"/>
        <item h="1" x="1140"/>
        <item h="1" x="679"/>
        <item h="1" x="1186"/>
        <item h="1" x="1296"/>
        <item h="1" x="54"/>
        <item h="1" x="1255"/>
        <item h="1" x="560"/>
        <item h="1" x="1380"/>
        <item h="1" x="128"/>
        <item h="1" x="354"/>
        <item h="1" x="1197"/>
        <item h="1" x="587"/>
        <item h="1" x="757"/>
        <item h="1" x="1210"/>
        <item h="1" x="592"/>
        <item h="1" x="894"/>
        <item h="1" x="550"/>
        <item h="1" x="246"/>
        <item h="1" x="1230"/>
        <item h="1" x="435"/>
        <item h="1" x="198"/>
        <item h="1" x="255"/>
        <item h="1" x="141"/>
        <item h="1" x="561"/>
        <item h="1" x="1"/>
        <item h="1" x="51"/>
        <item h="1" x="577"/>
        <item h="1" x="96"/>
        <item h="1" x="1000"/>
        <item h="1" x="505"/>
        <item h="1" x="569"/>
        <item h="1" x="647"/>
        <item h="1" x="937"/>
        <item h="1" x="173"/>
        <item h="1" x="807"/>
        <item h="1" x="55"/>
        <item h="1" x="516"/>
        <item h="1" x="947"/>
        <item h="1" x="570"/>
        <item h="1" x="465"/>
        <item h="1" x="510"/>
        <item h="1" x="237"/>
        <item h="1" x="251"/>
        <item h="1" x="509"/>
        <item h="1" x="591"/>
        <item h="1" x="61"/>
        <item h="1" x="418"/>
        <item h="1" x="564"/>
        <item h="1" x="902"/>
        <item h="1" x="492"/>
        <item h="1" x="484"/>
        <item h="1" x="477"/>
        <item h="1" x="488"/>
        <item h="1" x="586"/>
        <item h="1" x="445"/>
        <item h="1" x="419"/>
        <item h="1" x="58"/>
        <item h="1" x="174"/>
        <item h="1" x="1274"/>
        <item h="1" x="526"/>
        <item h="1" x="456"/>
        <item h="1" x="52"/>
        <item h="1" x="459"/>
        <item h="1" x="594"/>
        <item h="1" x="248"/>
        <item h="1" x="469"/>
        <item h="1" x="906"/>
        <item h="1" x="483"/>
        <item h="1" x="568"/>
        <item h="1" x="70"/>
        <item h="1" x="259"/>
        <item h="1" x="576"/>
        <item h="1" x="153"/>
        <item h="1" x="476"/>
        <item h="1" x="1049"/>
        <item h="1" x="1022"/>
        <item h="1" x="596"/>
        <item h="1" x="225"/>
        <item h="1" x="1220"/>
        <item h="1" x="1077"/>
        <item h="1" x="1261"/>
        <item h="1" x="982"/>
        <item h="1" x="907"/>
        <item h="1" x="705"/>
        <item h="1" x="1184"/>
        <item h="1" x="72"/>
        <item h="1" x="504"/>
        <item h="1" x="74"/>
        <item h="1" x="285"/>
        <item h="1" x="1424"/>
        <item h="1" x="1398"/>
        <item h="1" x="92"/>
        <item h="1" x="283"/>
        <item h="1" x="629"/>
        <item h="1" x="14"/>
        <item h="1" x="453"/>
        <item h="1" x="742"/>
        <item h="1" x="794"/>
        <item h="1" x="731"/>
        <item h="1" x="1028"/>
        <item h="1" x="897"/>
        <item h="1" x="1026"/>
        <item h="1" x="1108"/>
        <item h="1" x="1190"/>
        <item h="1" x="764"/>
        <item h="1" x="768"/>
        <item h="1" x="1219"/>
        <item h="1" x="73"/>
        <item h="1" x="312"/>
        <item h="1" x="818"/>
        <item h="1" x="1369"/>
        <item h="1" x="114"/>
        <item h="1" x="1143"/>
        <item h="1" x="776"/>
        <item h="1" x="62"/>
        <item h="1" x="1291"/>
        <item h="1" x="186"/>
        <item h="1" x="769"/>
        <item h="1" x="166"/>
        <item h="1" x="621"/>
        <item h="1" x="542"/>
        <item h="1" x="1178"/>
        <item h="1" x="8"/>
        <item h="1" x="770"/>
        <item h="1" x="436"/>
        <item h="1" x="545"/>
        <item h="1" x="46"/>
        <item h="1" x="774"/>
        <item h="1" x="1010"/>
        <item h="1" x="1276"/>
        <item h="1" x="97"/>
        <item h="1" x="707"/>
        <item h="1" x="543"/>
        <item h="1" x="234"/>
        <item h="1" x="1047"/>
        <item h="1" x="553"/>
        <item h="1" x="1009"/>
        <item h="1" x="908"/>
        <item h="1" x="116"/>
        <item h="1" x="1286"/>
        <item h="1" x="953"/>
        <item h="1" x="1273"/>
        <item h="1" x="468"/>
        <item h="1" x="1233"/>
        <item h="1" x="170"/>
        <item h="1" x="7"/>
        <item h="1" x="1294"/>
        <item h="1" x="554"/>
        <item h="1" x="1145"/>
        <item h="1" x="999"/>
        <item h="1" x="901"/>
        <item h="1" x="183"/>
        <item h="1" x="1226"/>
        <item h="1" x="772"/>
        <item h="1" x="1203"/>
        <item h="1" x="1399"/>
        <item h="1" x="1027"/>
        <item h="1" x="1054"/>
        <item h="1" x="898"/>
        <item h="1" x="1002"/>
        <item h="1" x="1138"/>
        <item h="1" x="861"/>
        <item h="1" x="583"/>
        <item h="1" x="1251"/>
        <item h="1" x="984"/>
        <item h="1" x="247"/>
        <item h="1" x="778"/>
        <item h="1" x="1008"/>
        <item h="1" x="117"/>
        <item h="1" x="1397"/>
        <item h="1" x="741"/>
        <item h="1" x="306"/>
        <item h="1" x="1206"/>
        <item h="1" x="699"/>
        <item h="1" x="963"/>
        <item h="1" x="580"/>
        <item h="1" x="299"/>
        <item h="1" x="1130"/>
        <item h="1" x="236"/>
        <item h="1" x="1179"/>
        <item h="1" x="1288"/>
        <item h="1" x="566"/>
        <item h="1" x="573"/>
        <item h="1" x="546"/>
        <item h="1" x="625"/>
        <item h="1" x="551"/>
        <item h="1" x="1131"/>
        <item h="1" x="4"/>
        <item h="1" x="169"/>
        <item h="1" x="889"/>
        <item h="1" x="2"/>
        <item h="1" x="555"/>
        <item h="1" x="891"/>
        <item h="1" x="624"/>
        <item h="1" x="886"/>
        <item h="1" x="941"/>
        <item h="1" x="1308"/>
        <item h="1" x="752"/>
        <item h="1" x="556"/>
        <item h="1" x="3"/>
        <item h="1" x="487"/>
        <item h="1" x="911"/>
        <item h="1" x="944"/>
        <item h="1" x="821"/>
        <item h="1" x="795"/>
        <item h="1" x="924"/>
        <item h="1" x="917"/>
        <item h="1" x="1019"/>
        <item h="1" x="900"/>
        <item h="1" x="670"/>
        <item h="1" x="99"/>
        <item h="1" x="571"/>
        <item h="1" x="623"/>
        <item h="1" x="1051"/>
        <item h="1" x="972"/>
        <item h="1" x="942"/>
        <item h="1" x="974"/>
        <item h="1" x="851"/>
        <item h="1" x="912"/>
        <item h="1" x="1400"/>
        <item h="1" x="1015"/>
        <item h="1" x="224"/>
        <item h="1" x="71"/>
        <item h="1" x="896"/>
        <item h="1" x="1374"/>
        <item h="1" x="962"/>
        <item h="1" x="1354"/>
        <item h="1" x="115"/>
        <item h="1" x="968"/>
        <item h="1" x="171"/>
        <item h="1" x="970"/>
        <item h="1" x="582"/>
        <item h="1" x="948"/>
        <item h="1" x="1033"/>
        <item h="1" x="593"/>
        <item h="1" x="581"/>
        <item h="1" x="927"/>
        <item h="1" x="966"/>
        <item h="1" x="617"/>
        <item h="1" x="1036"/>
        <item h="1" x="243"/>
        <item h="1" x="1043"/>
        <item h="1" x="474"/>
        <item h="1" x="5"/>
        <item h="1" x="1014"/>
        <item h="1" x="175"/>
        <item h="1" x="584"/>
        <item h="1" x="933"/>
        <item h="1" x="167"/>
        <item h="1" x="932"/>
        <item h="1" x="1310"/>
        <item h="1" x="928"/>
        <item h="1" x="627"/>
        <item h="1" x="440"/>
        <item h="1" x="976"/>
        <item h="1" x="603"/>
        <item h="1" x="951"/>
        <item h="1" x="1034"/>
        <item h="1" x="604"/>
        <item h="1" x="403"/>
        <item h="1" x="819"/>
        <item h="1" x="1052"/>
        <item h="1" x="918"/>
        <item h="1" x="1192"/>
        <item h="1" x="410"/>
        <item h="1" x="1017"/>
        <item h="1" x="589"/>
        <item h="1" x="1258"/>
        <item h="1" x="1042"/>
        <item h="1" x="1055"/>
        <item h="1" x="1018"/>
        <item h="1" x="6"/>
        <item h="1" x="123"/>
        <item h="1" x="1209"/>
        <item h="1" x="1024"/>
        <item h="1" x="585"/>
        <item h="1" x="1050"/>
        <item h="1" x="653"/>
        <item h="1" x="398"/>
        <item h="1" x="1004"/>
        <item h="1" x="133"/>
        <item h="1" x="1379"/>
        <item h="1" x="997"/>
        <item h="1" x="954"/>
        <item h="1" x="986"/>
        <item h="1" x="16"/>
        <item h="1" x="252"/>
        <item h="1" x="94"/>
        <item h="1" x="820"/>
        <item h="1" x="66"/>
        <item h="1" x="960"/>
        <item h="1" x="890"/>
        <item h="1" x="826"/>
        <item h="1" x="887"/>
        <item h="1" x="588"/>
        <item h="1" x="1048"/>
        <item h="1" x="837"/>
        <item h="1" x="1011"/>
        <item h="1" x="955"/>
        <item h="1" x="888"/>
        <item h="1" x="408"/>
        <item h="1" x="899"/>
        <item h="1" x="922"/>
        <item h="1" x="10"/>
        <item h="1" x="98"/>
        <item h="1" x="710"/>
        <item h="1" x="910"/>
        <item h="1" x="1271"/>
        <item h="1" x="1401"/>
        <item h="1" x="557"/>
        <item h="1" x="19"/>
        <item h="1" x="138"/>
        <item h="1" x="122"/>
        <item h="1" x="27"/>
        <item h="1" x="926"/>
        <item h="1" x="146"/>
        <item h="1" x="1030"/>
        <item h="1" x="726"/>
        <item h="1" x="925"/>
        <item h="1" x="685"/>
        <item h="1" x="417"/>
        <item h="1" x="836"/>
        <item h="1" x="797"/>
        <item h="1" x="923"/>
        <item h="1" x="1248"/>
        <item h="1" x="913"/>
        <item h="1" x="798"/>
        <item h="1" x="424"/>
        <item h="1" x="428"/>
        <item h="1" x="995"/>
        <item h="1" x="943"/>
        <item h="1" x="658"/>
        <item h="1" x="607"/>
        <item h="1" x="1031"/>
        <item h="1" x="88"/>
        <item h="1" x="940"/>
        <item h="1" x="13"/>
        <item h="1" x="1319"/>
        <item h="1" x="1182"/>
        <item h="1" x="579"/>
        <item h="1" x="1422"/>
        <item h="1" x="893"/>
        <item h="1" x="904"/>
        <item h="1" x="796"/>
        <item h="1" x="1303"/>
        <item h="1" x="852"/>
        <item h="1" x="946"/>
        <item h="1" x="949"/>
        <item h="1" x="572"/>
        <item h="1" x="605"/>
        <item h="1" x="921"/>
        <item h="1" x="150"/>
        <item h="1" x="916"/>
        <item h="1" x="15"/>
        <item h="1" x="626"/>
        <item h="1" x="528"/>
        <item h="1" x="838"/>
        <item h="1" x="1241"/>
        <item h="1" x="961"/>
        <item h="1" x="1032"/>
        <item h="1" x="1007"/>
        <item h="1" x="1044"/>
        <item h="1" x="1046"/>
        <item h="1" x="973"/>
        <item h="1" x="1013"/>
        <item h="1" x="969"/>
        <item h="1" x="931"/>
        <item h="1" x="967"/>
        <item h="1" x="527"/>
        <item h="1" x="977"/>
        <item h="1" x="964"/>
        <item h="1" x="1035"/>
        <item h="1" x="965"/>
        <item h="1" x="919"/>
        <item h="1" x="938"/>
        <item h="1" x="1171"/>
        <item h="1" x="12"/>
        <item h="1" x="957"/>
        <item h="1" x="599"/>
        <item h="1" x="9"/>
        <item h="1" x="21"/>
        <item h="1" x="201"/>
        <item h="1" x="746"/>
        <item h="1" x="432"/>
        <item h="1" x="20"/>
        <item h="1" x="176"/>
        <item h="1" x="687"/>
        <item h="1" x="1038"/>
        <item h="1" x="657"/>
        <item h="1" x="998"/>
        <item h="1" x="822"/>
        <item h="1" x="455"/>
        <item h="1" x="1001"/>
        <item h="1" x="17"/>
        <item h="1" x="1172"/>
        <item h="1" x="1056"/>
        <item h="1" x="458"/>
        <item h="1" x="466"/>
        <item h="1" x="1040"/>
        <item h="1" x="164"/>
        <item h="1" x="1045"/>
        <item h="1" x="1250"/>
        <item h="1" x="149"/>
        <item h="1" x="829"/>
        <item h="1" x="855"/>
        <item h="1" x="1302"/>
        <item h="1" x="513"/>
        <item h="1" x="724"/>
        <item h="1" x="914"/>
        <item h="1" x="494"/>
        <item h="1" x="618"/>
        <item h="1" x="31"/>
        <item h="1" x="1324"/>
        <item h="1" x="600"/>
        <item h="1" x="260"/>
        <item h="1" x="493"/>
        <item h="1" x="514"/>
        <item h="1" x="427"/>
        <item h="1" x="131"/>
        <item h="1" x="606"/>
        <item h="1" x="56"/>
        <item h="1" x="630"/>
        <item h="1" x="1029"/>
        <item h="1" x="659"/>
        <item h="1" x="903"/>
        <item h="1" x="892"/>
        <item h="1" x="790"/>
        <item h="1" x="664"/>
        <item h="1" x="930"/>
        <item h="1" x="920"/>
        <item h="1" x="628"/>
        <item h="1" x="939"/>
        <item h="1" x="425"/>
        <item h="1" x="24"/>
        <item h="1" x="842"/>
        <item h="1" x="806"/>
        <item h="1" x="713"/>
        <item h="1" x="620"/>
        <item h="1" x="1041"/>
        <item h="1" x="1195"/>
        <item h="1" x="512"/>
        <item h="1" x="442"/>
        <item h="1" x="975"/>
        <item h="1" x="668"/>
        <item h="1" x="33"/>
        <item h="1" x="988"/>
        <item h="1" x="765"/>
        <item h="1" x="730"/>
        <item h="1" x="467"/>
        <item h="1" x="1204"/>
        <item h="1" x="799"/>
        <item h="1" x="766"/>
        <item h="1" x="956"/>
        <item h="1" x="631"/>
        <item h="1" x="1208"/>
        <item h="1" x="444"/>
        <item h="1" x="833"/>
        <item h="1" x="177"/>
        <item h="1" x="814"/>
        <item h="1" x="785"/>
        <item h="1" x="824"/>
        <item h="1" x="22"/>
        <item h="1" x="810"/>
        <item h="1" x="1020"/>
        <item h="1" x="809"/>
        <item h="1" x="496"/>
        <item h="1" x="462"/>
        <item h="1" x="1039"/>
        <item h="1" x="834"/>
        <item h="1" x="38"/>
        <item h="1" x="739"/>
        <item h="1" x="470"/>
        <item h="1" x="1023"/>
        <item h="1" x="433"/>
        <item h="1" x="971"/>
        <item h="1" x="278"/>
        <item h="1" x="298"/>
        <item h="1" x="495"/>
        <item h="1" x="673"/>
        <item h="1" x="279"/>
        <item h="1" x="645"/>
        <item h="1" x="1242"/>
        <item h="1" x="78"/>
        <item h="1" x="1025"/>
        <item h="1" x="422"/>
        <item h="1" x="471"/>
        <item h="1" x="1237"/>
        <item h="1" x="437"/>
        <item h="1" x="28"/>
        <item h="1" x="825"/>
        <item h="1" x="648"/>
        <item h="1" x="18"/>
        <item h="1" x="665"/>
        <item h="1" x="479"/>
        <item h="1" x="34"/>
        <item h="1" x="652"/>
        <item h="1" x="958"/>
        <item h="1" x="29"/>
        <item h="1" x="676"/>
        <item h="1" x="983"/>
        <item h="1" x="835"/>
        <item h="1" x="1053"/>
        <item h="1" x="812"/>
        <item h="1" x="1373"/>
        <item h="1" x="793"/>
        <item h="1" x="987"/>
        <item h="1" x="1419"/>
        <item h="1" x="431"/>
        <item h="1" x="700"/>
        <item h="1" x="646"/>
        <item h="1" x="758"/>
        <item h="1" x="1260"/>
        <item h="1" x="39"/>
        <item h="1" x="395"/>
        <item h="1" x="672"/>
        <item h="1" x="654"/>
        <item h="1" x="996"/>
        <item h="1" x="35"/>
        <item h="1" x="841"/>
        <item h="1" x="840"/>
        <item h="1" x="1335"/>
        <item h="1" x="409"/>
        <item h="1" x="782"/>
        <item h="1" x="805"/>
        <item h="1" x="732"/>
        <item h="1" x="808"/>
        <item h="1" x="745"/>
        <item h="1" x="848"/>
        <item h="1" x="839"/>
        <item h="1" x="595"/>
        <item h="1" x="602"/>
        <item h="1" x="11"/>
        <item h="1" x="725"/>
        <item h="1" x="693"/>
        <item h="1" x="489"/>
        <item h="1" x="490"/>
        <item h="1" x="682"/>
        <item h="1" x="743"/>
        <item h="1" x="802"/>
        <item h="1" x="709"/>
        <item h="1" x="856"/>
        <item h="1" x="619"/>
        <item h="1" x="650"/>
        <item h="1" x="452"/>
        <item h="1" x="694"/>
        <item h="1" x="662"/>
        <item h="1" x="486"/>
        <item h="1" x="25"/>
        <item h="1" x="438"/>
        <item h="1" x="506"/>
        <item h="1" x="601"/>
        <item h="1" x="677"/>
        <item h="1" x="23"/>
        <item h="1" x="660"/>
        <item h="1" x="136"/>
        <item h="1" x="32"/>
        <item h="1" x="472"/>
        <item h="1" x="406"/>
        <item h="1" x="712"/>
        <item h="1" x="698"/>
        <item h="1" x="734"/>
        <item h="1" x="661"/>
        <item h="1" x="738"/>
        <item h="1" x="507"/>
        <item h="1" x="36"/>
        <item h="1" x="485"/>
        <item h="1" x="683"/>
        <item h="1" x="30"/>
        <item h="1" x="804"/>
        <item h="1" x="686"/>
        <item h="1" x="729"/>
        <item h="1" x="396"/>
        <item h="1" x="666"/>
        <item h="1" x="478"/>
        <item h="1" x="763"/>
        <item h="1" x="792"/>
        <item h="1" x="791"/>
        <item h="1" x="498"/>
        <item h="1" x="454"/>
        <item h="1" x="750"/>
        <item h="1" x="831"/>
        <item h="1" x="675"/>
        <item h="1" x="780"/>
        <item h="1" x="681"/>
        <item h="1" x="669"/>
        <item h="1" x="674"/>
        <item h="1" x="744"/>
        <item h="1" x="789"/>
        <item h="1" x="715"/>
        <item h="1" x="717"/>
        <item h="1" x="37"/>
        <item h="1" x="294"/>
        <item h="1" x="295"/>
        <item h="1" x="688"/>
        <item h="1" x="803"/>
        <item h="1" x="697"/>
        <item h="1" x="992"/>
        <item h="1" x="735"/>
        <item h="1" x="740"/>
        <item h="1" x="754"/>
        <item h="1" x="706"/>
        <item h="1" x="691"/>
        <item h="1" x="708"/>
        <item h="1" x="718"/>
        <item h="1" x="762"/>
        <item h="1" x="748"/>
        <item h="1" x="749"/>
        <item h="1" x="777"/>
        <item h="1" x="651"/>
        <item h="1" x="701"/>
        <item h="1" x="723"/>
        <item h="1" x="722"/>
        <item h="1" x="711"/>
        <item h="1" x="775"/>
        <item h="1" x="727"/>
        <item h="1" x="756"/>
        <item h="1" x="663"/>
        <item h="1" x="689"/>
        <item h="1" x="671"/>
        <item h="1" x="747"/>
        <item h="1" x="696"/>
        <item h="1" x="695"/>
        <item h="1" x="733"/>
        <item h="1" x="728"/>
        <item h="1" x="703"/>
        <item h="1" x="1074"/>
        <item h="1" x="759"/>
        <item h="1" x="755"/>
        <item h="1" x="692"/>
        <item h="1" x="678"/>
        <item h="1" x="702"/>
        <item h="1" x="761"/>
        <item h="1" x="714"/>
        <item h="1" x="862"/>
        <item x="1420"/>
        <item x="1421"/>
        <item x="393"/>
        <item x="1423"/>
        <item x="760"/>
        <item x="1425"/>
        <item x="858"/>
        <item x="864"/>
        <item x="863"/>
        <item h="1" x="53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 defaultSubtotal="0">
      <items count="2">
        <item x="0"/>
        <item h="1" x="1"/>
      </items>
    </pivotField>
    <pivotField axis="axisRow" showAll="0" defaultSubtotal="0">
      <items count="19">
        <item x="0"/>
        <item x="1"/>
        <item x="3"/>
        <item x="4"/>
        <item x="5"/>
        <item x="6"/>
        <item x="7"/>
        <item x="8"/>
        <item x="10"/>
        <item x="11"/>
        <item x="2"/>
        <item x="13"/>
        <item x="14"/>
        <item x="15"/>
        <item x="16"/>
        <item x="17"/>
        <item x="18"/>
        <item x="9"/>
        <item x="12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9"/>
  </rowFields>
  <rowItems count="9">
    <i>
      <x/>
    </i>
    <i>
      <x v="1"/>
    </i>
    <i>
      <x v="2"/>
    </i>
    <i>
      <x v="3"/>
    </i>
    <i>
      <x v="4"/>
    </i>
    <i>
      <x v="5"/>
    </i>
    <i>
      <x v="17"/>
    </i>
    <i>
      <x v="18"/>
    </i>
    <i t="grand">
      <x/>
    </i>
  </rowItems>
  <colItems count="1">
    <i/>
  </colItems>
  <pageFields count="2">
    <pageField fld="38" hier="-1"/>
    <pageField fld="31" hier="-1"/>
  </pageFields>
  <dataFields count="1">
    <dataField name="Count of Arista Std price (Q2'20)" fld="31" subtotal="count" baseField="0" baseItem="0"/>
  </dataFields>
  <formats count="10">
    <format dxfId="13">
      <pivotArea field="39" type="button" dataOnly="0" labelOnly="1" outline="0" axis="axisRow" fieldPosition="0"/>
    </format>
    <format dxfId="12">
      <pivotArea dataOnly="0" labelOnly="1" outline="0" axis="axisValues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field="39" type="button" dataOnly="0" labelOnly="1" outline="0" axis="axisRow" fieldPosition="0"/>
    </format>
    <format dxfId="8">
      <pivotArea dataOnly="0" labelOnly="1" outline="0" axis="axisValues" fieldPosition="0"/>
    </format>
    <format dxfId="7">
      <pivotArea dataOnly="0" labelOnly="1" fieldPosition="0">
        <references count="1">
          <reference field="39" count="0"/>
        </references>
      </pivotArea>
    </format>
    <format dxfId="6">
      <pivotArea dataOnly="0" labelOnly="1" grandRow="1" outline="0" fieldPosition="0"/>
    </format>
    <format dxfId="5">
      <pivotArea collapsedLevelsAreSubtotals="1" fieldPosition="0">
        <references count="1">
          <reference field="39" count="8">
            <x v="0"/>
            <x v="1"/>
            <x v="2"/>
            <x v="3"/>
            <x v="4"/>
            <x v="5"/>
            <x v="17"/>
            <x v="18"/>
          </reference>
        </references>
      </pivotArea>
    </format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H3"/>
  <sheetViews>
    <sheetView workbookViewId="0">
      <selection activeCell="D3" sqref="D3"/>
    </sheetView>
  </sheetViews>
  <sheetFormatPr baseColWidth="10" defaultColWidth="9.1640625" defaultRowHeight="15" x14ac:dyDescent="0.2"/>
  <cols>
    <col min="1" max="1" width="14.6640625" style="79" customWidth="1"/>
    <col min="2" max="2" width="16.6640625" style="79" customWidth="1"/>
    <col min="3" max="3" width="19.6640625" style="88" customWidth="1"/>
    <col min="4" max="4" width="41.6640625" style="79" customWidth="1"/>
    <col min="5" max="6" width="9.1640625" style="79"/>
    <col min="7" max="7" width="12.5" style="80" customWidth="1"/>
    <col min="8" max="8" width="17.6640625" style="80" customWidth="1"/>
    <col min="9" max="16384" width="9.1640625" style="79"/>
  </cols>
  <sheetData>
    <row r="1" spans="1:8" x14ac:dyDescent="0.2">
      <c r="A1" s="76" t="s">
        <v>36</v>
      </c>
      <c r="B1" s="77" t="s">
        <v>37</v>
      </c>
      <c r="C1" s="78" t="s">
        <v>38</v>
      </c>
      <c r="D1" s="77" t="s">
        <v>39</v>
      </c>
    </row>
    <row r="2" spans="1:8" s="84" customFormat="1" ht="180" x14ac:dyDescent="0.2">
      <c r="A2" s="81">
        <v>43844</v>
      </c>
      <c r="B2" s="82">
        <v>1</v>
      </c>
      <c r="C2" s="82" t="s">
        <v>40</v>
      </c>
      <c r="D2" s="83" t="s">
        <v>13521</v>
      </c>
      <c r="G2" s="85"/>
      <c r="H2" s="85"/>
    </row>
    <row r="3" spans="1:8" ht="32.25" customHeight="1" x14ac:dyDescent="0.2">
      <c r="A3" s="86">
        <v>43853</v>
      </c>
      <c r="B3" s="87">
        <v>2</v>
      </c>
      <c r="C3" s="87" t="s">
        <v>13522</v>
      </c>
      <c r="D3" s="89" t="s">
        <v>13523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B13"/>
  <sheetViews>
    <sheetView workbookViewId="0">
      <selection activeCell="B20" sqref="B20"/>
    </sheetView>
  </sheetViews>
  <sheetFormatPr baseColWidth="10" defaultColWidth="8.83203125" defaultRowHeight="15" x14ac:dyDescent="0.2"/>
  <cols>
    <col min="1" max="1" width="21.5" customWidth="1"/>
    <col min="2" max="2" width="17.83203125" customWidth="1"/>
  </cols>
  <sheetData>
    <row r="1" spans="1:2" x14ac:dyDescent="0.2">
      <c r="A1" s="96" t="s">
        <v>30</v>
      </c>
      <c r="B1" s="97" t="s">
        <v>13323</v>
      </c>
    </row>
    <row r="2" spans="1:2" x14ac:dyDescent="0.2">
      <c r="A2" s="96" t="s">
        <v>13425</v>
      </c>
      <c r="B2" s="97" t="s">
        <v>13527</v>
      </c>
    </row>
    <row r="4" spans="1:2" s="84" customFormat="1" ht="32" x14ac:dyDescent="0.2">
      <c r="A4" s="93" t="s">
        <v>13524</v>
      </c>
      <c r="B4" s="94" t="s">
        <v>13526</v>
      </c>
    </row>
    <row r="5" spans="1:2" x14ac:dyDescent="0.2">
      <c r="A5" s="95" t="s">
        <v>45</v>
      </c>
      <c r="B5" s="98">
        <v>6</v>
      </c>
    </row>
    <row r="6" spans="1:2" x14ac:dyDescent="0.2">
      <c r="A6" s="95" t="s">
        <v>46</v>
      </c>
      <c r="B6" s="98">
        <v>3</v>
      </c>
    </row>
    <row r="7" spans="1:2" x14ac:dyDescent="0.2">
      <c r="A7" s="95" t="s">
        <v>47</v>
      </c>
      <c r="B7" s="98">
        <v>4</v>
      </c>
    </row>
    <row r="8" spans="1:2" x14ac:dyDescent="0.2">
      <c r="A8" s="95" t="s">
        <v>49</v>
      </c>
      <c r="B8" s="98">
        <v>4</v>
      </c>
    </row>
    <row r="9" spans="1:2" x14ac:dyDescent="0.2">
      <c r="A9" s="95" t="s">
        <v>50</v>
      </c>
      <c r="B9" s="98">
        <v>2</v>
      </c>
    </row>
    <row r="10" spans="1:2" x14ac:dyDescent="0.2">
      <c r="A10" s="95" t="s">
        <v>51</v>
      </c>
      <c r="B10" s="98">
        <v>1</v>
      </c>
    </row>
    <row r="11" spans="1:2" x14ac:dyDescent="0.2">
      <c r="A11" s="95" t="s">
        <v>54</v>
      </c>
      <c r="B11" s="98">
        <v>17</v>
      </c>
    </row>
    <row r="12" spans="1:2" x14ac:dyDescent="0.2">
      <c r="A12" s="95" t="s">
        <v>55</v>
      </c>
      <c r="B12" s="98">
        <v>4</v>
      </c>
    </row>
    <row r="13" spans="1:2" x14ac:dyDescent="0.2">
      <c r="A13" s="95" t="s">
        <v>13525</v>
      </c>
      <c r="B13" s="99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AX3523"/>
  <sheetViews>
    <sheetView tabSelected="1" zoomScale="110" zoomScaleNormal="110" workbookViewId="0">
      <pane xSplit="3" ySplit="1" topLeftCell="L2" activePane="bottomRight" state="frozen"/>
      <selection pane="topRight" activeCell="D1" sqref="D1"/>
      <selection pane="bottomLeft" activeCell="A2" sqref="A2"/>
      <selection pane="bottomRight" activeCell="P1" sqref="P1:P1048576"/>
    </sheetView>
  </sheetViews>
  <sheetFormatPr baseColWidth="10" defaultColWidth="9.1640625" defaultRowHeight="14" x14ac:dyDescent="0.2"/>
  <cols>
    <col min="1" max="1" width="19.83203125" style="49" bestFit="1" customWidth="1"/>
    <col min="2" max="2" width="14.83203125" style="49" bestFit="1" customWidth="1"/>
    <col min="3" max="3" width="9.1640625" style="49" customWidth="1"/>
    <col min="4" max="4" width="9.5" style="49" customWidth="1"/>
    <col min="5" max="5" width="39" style="49" customWidth="1"/>
    <col min="6" max="6" width="12.1640625" style="49" customWidth="1"/>
    <col min="7" max="8" width="9.1640625" style="49" customWidth="1"/>
    <col min="9" max="9" width="11" style="49" customWidth="1"/>
    <col min="10" max="10" width="8.1640625" style="50" customWidth="1"/>
    <col min="11" max="12" width="9.5" style="49" customWidth="1"/>
    <col min="13" max="13" width="12.33203125" style="52" customWidth="1"/>
    <col min="14" max="14" width="11.5" style="48" customWidth="1"/>
    <col min="15" max="15" width="13.83203125" style="48" customWidth="1"/>
    <col min="16" max="24" width="9.1640625" style="49" customWidth="1"/>
    <col min="25" max="25" width="13.1640625" style="49" customWidth="1"/>
    <col min="26" max="26" width="22.5" style="49" customWidth="1"/>
    <col min="27" max="27" width="12.5" style="67" customWidth="1"/>
    <col min="28" max="28" width="12.5" style="68" customWidth="1"/>
    <col min="29" max="29" width="14.83203125" style="67" customWidth="1"/>
    <col min="30" max="30" width="16.33203125" style="48" customWidth="1"/>
    <col min="31" max="31" width="9.1640625" style="90" customWidth="1"/>
    <col min="32" max="32" width="9.1640625" style="91" customWidth="1"/>
    <col min="33" max="33" width="15.1640625" style="67" customWidth="1"/>
    <col min="34" max="34" width="27.33203125" style="48" customWidth="1"/>
    <col min="35" max="36" width="9.1640625" style="48"/>
    <col min="37" max="37" width="19.33203125" style="48" bestFit="1" customWidth="1"/>
    <col min="38" max="38" width="27.1640625" style="48" customWidth="1"/>
    <col min="39" max="40" width="9.1640625" style="48"/>
    <col min="41" max="41" width="16" style="48" customWidth="1"/>
    <col min="42" max="42" width="18.5" style="48" customWidth="1"/>
    <col min="43" max="43" width="14.83203125" style="67" customWidth="1"/>
    <col min="44" max="44" width="9.83203125" style="48" customWidth="1"/>
    <col min="45" max="45" width="9.1640625" style="67"/>
    <col min="46" max="16384" width="9.1640625" style="49"/>
  </cols>
  <sheetData>
    <row r="1" spans="1:50" s="75" customFormat="1" ht="104.25" customHeight="1" x14ac:dyDescent="0.2">
      <c r="A1" s="21" t="s">
        <v>0</v>
      </c>
      <c r="B1" s="38" t="s">
        <v>1</v>
      </c>
      <c r="C1" s="21" t="s">
        <v>2</v>
      </c>
      <c r="D1" s="21" t="s">
        <v>3</v>
      </c>
      <c r="E1" s="37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3" t="s">
        <v>12</v>
      </c>
      <c r="N1" s="24" t="s">
        <v>13</v>
      </c>
      <c r="O1" s="24" t="s">
        <v>14</v>
      </c>
      <c r="P1" s="25" t="s">
        <v>15</v>
      </c>
      <c r="Q1" s="25" t="s">
        <v>16</v>
      </c>
      <c r="R1" s="25" t="s">
        <v>23</v>
      </c>
      <c r="S1" s="26" t="s">
        <v>24</v>
      </c>
      <c r="T1" s="26" t="s">
        <v>25</v>
      </c>
      <c r="U1" s="25" t="s">
        <v>17</v>
      </c>
      <c r="V1" s="25" t="s">
        <v>18</v>
      </c>
      <c r="W1" s="25" t="s">
        <v>26</v>
      </c>
      <c r="X1" s="25" t="s">
        <v>13528</v>
      </c>
      <c r="Y1" s="25" t="s">
        <v>19</v>
      </c>
      <c r="Z1" s="27" t="s">
        <v>20</v>
      </c>
      <c r="AA1" s="47" t="s">
        <v>27</v>
      </c>
      <c r="AB1" s="39" t="s">
        <v>13422</v>
      </c>
      <c r="AC1" s="40" t="s">
        <v>13423</v>
      </c>
      <c r="AD1" s="28" t="s">
        <v>13424</v>
      </c>
      <c r="AE1" s="92" t="s">
        <v>28</v>
      </c>
      <c r="AF1" s="29" t="s">
        <v>21</v>
      </c>
      <c r="AG1" s="57" t="s">
        <v>13425</v>
      </c>
      <c r="AH1" s="27" t="s">
        <v>13426</v>
      </c>
      <c r="AI1" s="27" t="s">
        <v>13427</v>
      </c>
      <c r="AJ1" s="27" t="s">
        <v>13428</v>
      </c>
      <c r="AK1" s="27" t="s">
        <v>13429</v>
      </c>
      <c r="AL1" s="27" t="s">
        <v>29</v>
      </c>
      <c r="AM1" s="27" t="s">
        <v>13430</v>
      </c>
      <c r="AN1" s="27" t="s">
        <v>30</v>
      </c>
      <c r="AO1" s="27" t="s">
        <v>31</v>
      </c>
      <c r="AP1" s="58" t="s">
        <v>13431</v>
      </c>
      <c r="AQ1" s="59" t="s">
        <v>13434</v>
      </c>
      <c r="AR1" s="60" t="s">
        <v>22</v>
      </c>
      <c r="AS1" s="61" t="s">
        <v>32</v>
      </c>
      <c r="AT1" s="62" t="s">
        <v>33</v>
      </c>
      <c r="AU1" s="62" t="s">
        <v>13432</v>
      </c>
      <c r="AV1" s="62" t="s">
        <v>13433</v>
      </c>
      <c r="AW1" s="62" t="s">
        <v>34</v>
      </c>
      <c r="AX1" s="62" t="s">
        <v>35</v>
      </c>
    </row>
    <row r="2" spans="1:50" ht="15" x14ac:dyDescent="0.2">
      <c r="A2" s="30" t="s">
        <v>62</v>
      </c>
      <c r="B2" s="30" t="s">
        <v>63</v>
      </c>
      <c r="C2" s="49" t="s">
        <v>7070</v>
      </c>
      <c r="D2" s="49" t="s">
        <v>7079</v>
      </c>
      <c r="E2" s="30" t="s">
        <v>7080</v>
      </c>
      <c r="F2" s="49" t="s">
        <v>7073</v>
      </c>
      <c r="G2" s="49" t="s">
        <v>7081</v>
      </c>
      <c r="H2" s="49" t="s">
        <v>7082</v>
      </c>
      <c r="I2" s="49" t="s">
        <v>7083</v>
      </c>
      <c r="J2" s="50">
        <v>11</v>
      </c>
      <c r="K2" s="49">
        <v>100</v>
      </c>
      <c r="L2" s="49">
        <f>K2-U2</f>
        <v>100</v>
      </c>
      <c r="M2" s="49"/>
      <c r="N2" s="48" t="s">
        <v>7076</v>
      </c>
      <c r="P2" s="49">
        <v>0</v>
      </c>
      <c r="Q2" s="49">
        <v>0</v>
      </c>
      <c r="R2" s="49">
        <v>0</v>
      </c>
      <c r="S2" s="32">
        <f t="shared" ref="S2:S65" si="0">P2+Q2</f>
        <v>0</v>
      </c>
      <c r="T2" s="49">
        <f>P2+Q2+R2</f>
        <v>0</v>
      </c>
      <c r="U2" s="51">
        <v>0</v>
      </c>
      <c r="V2" s="51">
        <v>0</v>
      </c>
      <c r="W2" s="51">
        <v>0</v>
      </c>
      <c r="X2" s="51"/>
      <c r="Y2" s="32">
        <f t="shared" ref="Y2:Y17" si="1">T2-(U2+V2)</f>
        <v>0</v>
      </c>
      <c r="Z2" s="49" t="s">
        <v>13321</v>
      </c>
      <c r="AA2" s="67">
        <v>8.35</v>
      </c>
      <c r="AC2" s="67">
        <f t="shared" ref="AC2:AC65" si="2">AB2-AA2</f>
        <v>-8.35</v>
      </c>
      <c r="AN2" s="48" t="s">
        <v>13323</v>
      </c>
      <c r="AO2" s="48" t="s">
        <v>45</v>
      </c>
    </row>
    <row r="3" spans="1:50" ht="15" x14ac:dyDescent="0.2">
      <c r="A3" s="30" t="s">
        <v>64</v>
      </c>
      <c r="B3" s="30" t="s">
        <v>65</v>
      </c>
      <c r="C3" s="49" t="s">
        <v>7070</v>
      </c>
      <c r="D3" s="49" t="s">
        <v>7079</v>
      </c>
      <c r="E3" s="30" t="s">
        <v>7084</v>
      </c>
      <c r="F3" s="49" t="s">
        <v>7085</v>
      </c>
      <c r="G3" s="49" t="s">
        <v>7081</v>
      </c>
      <c r="H3" s="49" t="s">
        <v>7082</v>
      </c>
      <c r="I3" s="49" t="s">
        <v>7086</v>
      </c>
      <c r="J3" s="50">
        <v>13</v>
      </c>
      <c r="K3" s="49">
        <v>5000</v>
      </c>
      <c r="L3" s="49">
        <f>K3-U3</f>
        <v>-110548</v>
      </c>
      <c r="M3" s="49"/>
      <c r="N3" s="48" t="s">
        <v>7076</v>
      </c>
      <c r="P3" s="49">
        <v>53427</v>
      </c>
      <c r="Q3" s="49">
        <v>50000</v>
      </c>
      <c r="R3" s="49">
        <v>25000</v>
      </c>
      <c r="S3" s="32">
        <f t="shared" si="0"/>
        <v>103427</v>
      </c>
      <c r="T3" s="49">
        <f>P3+Q3+R3</f>
        <v>128427</v>
      </c>
      <c r="U3" s="51">
        <v>115548</v>
      </c>
      <c r="V3" s="51">
        <v>41492</v>
      </c>
      <c r="W3" s="51">
        <v>38985</v>
      </c>
      <c r="X3" s="51"/>
      <c r="Y3" s="32">
        <f t="shared" si="1"/>
        <v>-28613</v>
      </c>
      <c r="Z3" s="49" t="s">
        <v>13320</v>
      </c>
      <c r="AA3" s="67">
        <v>12.05</v>
      </c>
      <c r="AC3" s="67">
        <f t="shared" si="2"/>
        <v>-12.05</v>
      </c>
      <c r="AN3" s="48" t="s">
        <v>13323</v>
      </c>
      <c r="AO3" s="48" t="s">
        <v>45</v>
      </c>
    </row>
    <row r="4" spans="1:50" ht="15" x14ac:dyDescent="0.2">
      <c r="A4" s="30" t="s">
        <v>66</v>
      </c>
      <c r="B4" s="30" t="s">
        <v>67</v>
      </c>
      <c r="C4" s="49" t="s">
        <v>7070</v>
      </c>
      <c r="D4" s="49" t="s">
        <v>7079</v>
      </c>
      <c r="E4" s="30" t="s">
        <v>7087</v>
      </c>
      <c r="F4" s="49" t="s">
        <v>7085</v>
      </c>
      <c r="G4" s="49" t="s">
        <v>7081</v>
      </c>
      <c r="H4" s="49" t="s">
        <v>7082</v>
      </c>
      <c r="I4" s="49" t="s">
        <v>7088</v>
      </c>
      <c r="J4" s="50">
        <v>13</v>
      </c>
      <c r="K4" s="49">
        <v>5000</v>
      </c>
      <c r="L4" s="49">
        <f>K4-U4</f>
        <v>-56056</v>
      </c>
      <c r="M4" s="49"/>
      <c r="N4" s="48" t="s">
        <v>7076</v>
      </c>
      <c r="P4" s="49">
        <v>15017</v>
      </c>
      <c r="Q4" s="49">
        <v>30000</v>
      </c>
      <c r="R4" s="49">
        <v>15000</v>
      </c>
      <c r="S4" s="32">
        <f t="shared" si="0"/>
        <v>45017</v>
      </c>
      <c r="T4" s="49">
        <f>P4+Q4+R4</f>
        <v>60017</v>
      </c>
      <c r="U4" s="51">
        <v>61056</v>
      </c>
      <c r="V4" s="51">
        <v>13148</v>
      </c>
      <c r="W4" s="51">
        <v>13064</v>
      </c>
      <c r="X4" s="51"/>
      <c r="Y4" s="32">
        <f t="shared" si="1"/>
        <v>-14187</v>
      </c>
      <c r="Z4" s="49" t="s">
        <v>13320</v>
      </c>
      <c r="AA4" s="67">
        <v>12.05</v>
      </c>
      <c r="AC4" s="67">
        <f t="shared" si="2"/>
        <v>-12.05</v>
      </c>
      <c r="AN4" s="48" t="s">
        <v>13323</v>
      </c>
      <c r="AO4" s="48" t="s">
        <v>45</v>
      </c>
    </row>
    <row r="5" spans="1:50" ht="15" x14ac:dyDescent="0.2">
      <c r="A5" s="30" t="s">
        <v>160</v>
      </c>
      <c r="B5" s="30" t="s">
        <v>161</v>
      </c>
      <c r="C5" s="49" t="s">
        <v>7070</v>
      </c>
      <c r="D5" s="49" t="s">
        <v>7079</v>
      </c>
      <c r="E5" s="30" t="s">
        <v>7151</v>
      </c>
      <c r="F5" s="49" t="s">
        <v>7073</v>
      </c>
      <c r="G5" s="49" t="s">
        <v>7081</v>
      </c>
      <c r="H5" s="49" t="s">
        <v>7082</v>
      </c>
      <c r="I5" s="49" t="s">
        <v>7152</v>
      </c>
      <c r="J5" s="50">
        <v>13</v>
      </c>
      <c r="K5" s="49">
        <v>1000</v>
      </c>
      <c r="L5" s="49">
        <f>K5-U5</f>
        <v>-308</v>
      </c>
      <c r="M5" s="49"/>
      <c r="N5" s="48" t="s">
        <v>7076</v>
      </c>
      <c r="P5" s="49">
        <v>7194</v>
      </c>
      <c r="Q5" s="49">
        <v>0</v>
      </c>
      <c r="R5" s="49">
        <v>0</v>
      </c>
      <c r="S5" s="32">
        <f t="shared" si="0"/>
        <v>7194</v>
      </c>
      <c r="T5" s="49">
        <f>P5+Q5+R5</f>
        <v>7194</v>
      </c>
      <c r="U5" s="51">
        <v>1308</v>
      </c>
      <c r="V5" s="51">
        <v>820</v>
      </c>
      <c r="W5" s="51">
        <v>720</v>
      </c>
      <c r="X5" s="51"/>
      <c r="Y5" s="32">
        <f t="shared" si="1"/>
        <v>5066</v>
      </c>
      <c r="Z5" s="49" t="s">
        <v>13322</v>
      </c>
      <c r="AA5" s="67">
        <v>23.31</v>
      </c>
      <c r="AC5" s="67">
        <f t="shared" si="2"/>
        <v>-23.31</v>
      </c>
      <c r="AN5" s="48" t="s">
        <v>13323</v>
      </c>
      <c r="AO5" s="48" t="s">
        <v>45</v>
      </c>
    </row>
    <row r="6" spans="1:50" ht="15" x14ac:dyDescent="0.2">
      <c r="A6" s="30" t="s">
        <v>162</v>
      </c>
      <c r="B6" s="30" t="s">
        <v>163</v>
      </c>
      <c r="C6" s="49" t="s">
        <v>7070</v>
      </c>
      <c r="D6" s="49" t="s">
        <v>7079</v>
      </c>
      <c r="E6" s="30" t="s">
        <v>7153</v>
      </c>
      <c r="F6" s="49" t="s">
        <v>7073</v>
      </c>
      <c r="G6" s="49" t="s">
        <v>7081</v>
      </c>
      <c r="H6" s="49" t="s">
        <v>7082</v>
      </c>
      <c r="I6" s="49" t="s">
        <v>7154</v>
      </c>
      <c r="J6" s="50">
        <v>13</v>
      </c>
      <c r="K6" s="49">
        <v>1000</v>
      </c>
      <c r="L6" s="49">
        <f>K6-U6</f>
        <v>292</v>
      </c>
      <c r="M6" s="49"/>
      <c r="N6" s="48" t="s">
        <v>7076</v>
      </c>
      <c r="P6" s="49">
        <v>15780</v>
      </c>
      <c r="Q6" s="49">
        <v>0</v>
      </c>
      <c r="R6" s="49">
        <v>0</v>
      </c>
      <c r="S6" s="32">
        <f t="shared" si="0"/>
        <v>15780</v>
      </c>
      <c r="T6" s="49">
        <f>P6+Q6+R6</f>
        <v>15780</v>
      </c>
      <c r="U6" s="51">
        <v>708</v>
      </c>
      <c r="V6" s="51">
        <v>280</v>
      </c>
      <c r="W6" s="51">
        <v>120</v>
      </c>
      <c r="X6" s="51"/>
      <c r="Y6" s="32">
        <f t="shared" si="1"/>
        <v>14792</v>
      </c>
      <c r="Z6" s="49" t="s">
        <v>13322</v>
      </c>
      <c r="AA6" s="67">
        <v>23.96</v>
      </c>
      <c r="AC6" s="67">
        <f t="shared" si="2"/>
        <v>-23.96</v>
      </c>
      <c r="AN6" s="48" t="s">
        <v>13323</v>
      </c>
      <c r="AO6" s="48" t="s">
        <v>45</v>
      </c>
    </row>
    <row r="7" spans="1:50" ht="15" x14ac:dyDescent="0.2">
      <c r="A7" s="30" t="s">
        <v>212</v>
      </c>
      <c r="B7" s="30" t="s">
        <v>213</v>
      </c>
      <c r="C7" s="49" t="s">
        <v>7070</v>
      </c>
      <c r="D7" s="49" t="s">
        <v>7079</v>
      </c>
      <c r="E7" s="30" t="s">
        <v>7180</v>
      </c>
      <c r="F7" s="49" t="s">
        <v>7085</v>
      </c>
      <c r="G7" s="49" t="s">
        <v>7081</v>
      </c>
      <c r="H7" s="49" t="s">
        <v>7082</v>
      </c>
      <c r="I7" s="49" t="s">
        <v>7181</v>
      </c>
      <c r="J7" s="50">
        <v>13</v>
      </c>
      <c r="K7" s="49">
        <v>3000</v>
      </c>
      <c r="L7" s="49">
        <f>K7-U7</f>
        <v>-1851</v>
      </c>
      <c r="M7" s="49"/>
      <c r="N7" s="48" t="s">
        <v>7076</v>
      </c>
      <c r="P7" s="49">
        <v>3843</v>
      </c>
      <c r="Q7" s="49">
        <v>3000</v>
      </c>
      <c r="R7" s="49">
        <v>0</v>
      </c>
      <c r="S7" s="32">
        <f t="shared" si="0"/>
        <v>6843</v>
      </c>
      <c r="T7" s="49">
        <f>P7+Q7+R7</f>
        <v>6843</v>
      </c>
      <c r="U7" s="51">
        <v>4851</v>
      </c>
      <c r="V7" s="51">
        <v>3312</v>
      </c>
      <c r="W7" s="51">
        <v>2248</v>
      </c>
      <c r="X7" s="51"/>
      <c r="Y7" s="32">
        <f t="shared" si="1"/>
        <v>-1320</v>
      </c>
      <c r="Z7" s="49" t="s">
        <v>13320</v>
      </c>
      <c r="AA7" s="67">
        <v>23.2</v>
      </c>
      <c r="AC7" s="67">
        <f t="shared" si="2"/>
        <v>-23.2</v>
      </c>
      <c r="AN7" s="48" t="s">
        <v>13323</v>
      </c>
      <c r="AO7" s="48" t="s">
        <v>45</v>
      </c>
    </row>
    <row r="8" spans="1:50" ht="15" x14ac:dyDescent="0.2">
      <c r="A8" s="30" t="s">
        <v>238</v>
      </c>
      <c r="B8" s="30" t="s">
        <v>239</v>
      </c>
      <c r="C8" s="49" t="s">
        <v>7070</v>
      </c>
      <c r="D8" s="49" t="s">
        <v>7079</v>
      </c>
      <c r="E8" s="30" t="s">
        <v>7194</v>
      </c>
      <c r="F8" s="49" t="s">
        <v>7085</v>
      </c>
      <c r="G8" s="49" t="s">
        <v>7081</v>
      </c>
      <c r="H8" s="49" t="s">
        <v>7082</v>
      </c>
      <c r="I8" s="49" t="s">
        <v>7195</v>
      </c>
      <c r="J8" s="50">
        <v>13</v>
      </c>
      <c r="K8" s="49">
        <v>1000</v>
      </c>
      <c r="L8" s="49">
        <f>K8-U8</f>
        <v>-11313</v>
      </c>
      <c r="M8" s="49"/>
      <c r="N8" s="48" t="s">
        <v>7076</v>
      </c>
      <c r="P8" s="49">
        <v>4572</v>
      </c>
      <c r="Q8" s="49">
        <v>5000</v>
      </c>
      <c r="R8" s="49">
        <v>5000</v>
      </c>
      <c r="S8" s="32">
        <f t="shared" si="0"/>
        <v>9572</v>
      </c>
      <c r="T8" s="49">
        <f>P8+Q8+R8</f>
        <v>14572</v>
      </c>
      <c r="U8" s="51">
        <v>12313</v>
      </c>
      <c r="V8" s="51">
        <v>7200</v>
      </c>
      <c r="W8" s="51">
        <v>3275</v>
      </c>
      <c r="X8" s="51"/>
      <c r="Y8" s="32">
        <f t="shared" si="1"/>
        <v>-4941</v>
      </c>
      <c r="Z8" s="49" t="s">
        <v>13320</v>
      </c>
      <c r="AA8" s="67">
        <v>27.59</v>
      </c>
      <c r="AC8" s="67">
        <f t="shared" si="2"/>
        <v>-27.59</v>
      </c>
      <c r="AN8" s="48" t="s">
        <v>13323</v>
      </c>
      <c r="AO8" s="48" t="s">
        <v>45</v>
      </c>
    </row>
    <row r="9" spans="1:50" ht="15" x14ac:dyDescent="0.2">
      <c r="A9" s="30" t="s">
        <v>240</v>
      </c>
      <c r="B9" s="30" t="s">
        <v>241</v>
      </c>
      <c r="C9" s="49" t="s">
        <v>7070</v>
      </c>
      <c r="D9" s="49" t="s">
        <v>7079</v>
      </c>
      <c r="E9" s="30" t="s">
        <v>7196</v>
      </c>
      <c r="F9" s="49" t="s">
        <v>7085</v>
      </c>
      <c r="G9" s="49" t="s">
        <v>7081</v>
      </c>
      <c r="H9" s="49" t="s">
        <v>7082</v>
      </c>
      <c r="I9" s="49" t="s">
        <v>7197</v>
      </c>
      <c r="J9" s="50">
        <v>13</v>
      </c>
      <c r="K9" s="49">
        <v>500</v>
      </c>
      <c r="L9" s="49">
        <f>K9-U9</f>
        <v>252</v>
      </c>
      <c r="M9" s="49"/>
      <c r="N9" s="48" t="s">
        <v>7076</v>
      </c>
      <c r="P9" s="49">
        <v>502</v>
      </c>
      <c r="Q9" s="49">
        <v>0</v>
      </c>
      <c r="R9" s="49">
        <v>0</v>
      </c>
      <c r="S9" s="32">
        <f t="shared" si="0"/>
        <v>502</v>
      </c>
      <c r="T9" s="49">
        <f>P9+Q9+R9</f>
        <v>502</v>
      </c>
      <c r="U9" s="51">
        <v>248</v>
      </c>
      <c r="V9" s="51">
        <v>120</v>
      </c>
      <c r="W9" s="51">
        <v>120</v>
      </c>
      <c r="X9" s="51"/>
      <c r="Y9" s="32">
        <f t="shared" si="1"/>
        <v>134</v>
      </c>
      <c r="Z9" s="49" t="s">
        <v>13322</v>
      </c>
      <c r="AA9" s="67">
        <v>27.59</v>
      </c>
      <c r="AC9" s="67">
        <f t="shared" si="2"/>
        <v>-27.59</v>
      </c>
      <c r="AN9" s="48" t="s">
        <v>13323</v>
      </c>
      <c r="AO9" s="48" t="s">
        <v>45</v>
      </c>
    </row>
    <row r="10" spans="1:50" ht="15" x14ac:dyDescent="0.2">
      <c r="A10" s="30" t="s">
        <v>248</v>
      </c>
      <c r="B10" s="30" t="s">
        <v>249</v>
      </c>
      <c r="C10" s="49" t="s">
        <v>7070</v>
      </c>
      <c r="D10" s="49" t="s">
        <v>7079</v>
      </c>
      <c r="E10" s="30" t="s">
        <v>7202</v>
      </c>
      <c r="F10" s="49" t="s">
        <v>7085</v>
      </c>
      <c r="G10" s="49" t="s">
        <v>7081</v>
      </c>
      <c r="H10" s="49" t="s">
        <v>7082</v>
      </c>
      <c r="I10" s="49" t="s">
        <v>7203</v>
      </c>
      <c r="J10" s="50">
        <v>13</v>
      </c>
      <c r="K10" s="49">
        <v>5000</v>
      </c>
      <c r="L10" s="49">
        <f>K10-U10</f>
        <v>-21067</v>
      </c>
      <c r="M10" s="49"/>
      <c r="N10" s="48" t="s">
        <v>7076</v>
      </c>
      <c r="P10" s="49">
        <v>8709</v>
      </c>
      <c r="Q10" s="49">
        <v>15000</v>
      </c>
      <c r="R10" s="49">
        <v>10000</v>
      </c>
      <c r="S10" s="32">
        <f t="shared" si="0"/>
        <v>23709</v>
      </c>
      <c r="T10" s="49">
        <f>P10+Q10+R10</f>
        <v>33709</v>
      </c>
      <c r="U10" s="51">
        <v>26067</v>
      </c>
      <c r="V10" s="51">
        <v>15890</v>
      </c>
      <c r="W10" s="51">
        <v>15330</v>
      </c>
      <c r="X10" s="51"/>
      <c r="Y10" s="32">
        <f t="shared" si="1"/>
        <v>-8248</v>
      </c>
      <c r="Z10" s="49" t="s">
        <v>13320</v>
      </c>
      <c r="AA10" s="67">
        <v>20.39</v>
      </c>
      <c r="AC10" s="67">
        <f t="shared" si="2"/>
        <v>-20.39</v>
      </c>
      <c r="AN10" s="48" t="s">
        <v>13323</v>
      </c>
      <c r="AO10" s="48" t="s">
        <v>45</v>
      </c>
    </row>
    <row r="11" spans="1:50" ht="15" x14ac:dyDescent="0.2">
      <c r="A11" s="30" t="s">
        <v>326</v>
      </c>
      <c r="B11" s="30" t="s">
        <v>327</v>
      </c>
      <c r="C11" s="49" t="s">
        <v>7070</v>
      </c>
      <c r="D11" s="49" t="s">
        <v>7079</v>
      </c>
      <c r="E11" s="30" t="s">
        <v>7246</v>
      </c>
      <c r="F11" s="49" t="s">
        <v>7085</v>
      </c>
      <c r="G11" s="49" t="s">
        <v>7081</v>
      </c>
      <c r="H11" s="49" t="s">
        <v>7082</v>
      </c>
      <c r="I11" s="49" t="s">
        <v>7247</v>
      </c>
      <c r="J11" s="50">
        <v>13</v>
      </c>
      <c r="K11" s="49">
        <v>500</v>
      </c>
      <c r="L11" s="49">
        <f>K11-U11</f>
        <v>-11428</v>
      </c>
      <c r="M11" s="49"/>
      <c r="N11" s="48" t="s">
        <v>7076</v>
      </c>
      <c r="P11" s="49">
        <v>6364</v>
      </c>
      <c r="Q11" s="49">
        <v>3000</v>
      </c>
      <c r="R11" s="49">
        <v>500</v>
      </c>
      <c r="S11" s="32">
        <f t="shared" si="0"/>
        <v>9364</v>
      </c>
      <c r="T11" s="49">
        <f>P11+Q11+R11</f>
        <v>9864</v>
      </c>
      <c r="U11" s="51">
        <v>11928</v>
      </c>
      <c r="V11" s="51">
        <v>5268</v>
      </c>
      <c r="W11" s="51">
        <v>5028</v>
      </c>
      <c r="X11" s="51"/>
      <c r="Y11" s="32">
        <f t="shared" si="1"/>
        <v>-7332</v>
      </c>
      <c r="Z11" s="49" t="s">
        <v>13320</v>
      </c>
      <c r="AA11" s="67">
        <v>18.16</v>
      </c>
      <c r="AC11" s="67">
        <f t="shared" si="2"/>
        <v>-18.16</v>
      </c>
      <c r="AN11" s="48" t="s">
        <v>13323</v>
      </c>
      <c r="AO11" s="48" t="s">
        <v>45</v>
      </c>
    </row>
    <row r="12" spans="1:50" ht="15" x14ac:dyDescent="0.2">
      <c r="A12" s="30" t="s">
        <v>328</v>
      </c>
      <c r="B12" s="30" t="s">
        <v>329</v>
      </c>
      <c r="C12" s="49" t="s">
        <v>7070</v>
      </c>
      <c r="D12" s="49" t="s">
        <v>7079</v>
      </c>
      <c r="E12" s="30" t="s">
        <v>7248</v>
      </c>
      <c r="F12" s="49" t="s">
        <v>7085</v>
      </c>
      <c r="G12" s="49" t="s">
        <v>7081</v>
      </c>
      <c r="H12" s="49" t="s">
        <v>7082</v>
      </c>
      <c r="I12" s="49" t="s">
        <v>7249</v>
      </c>
      <c r="J12" s="50">
        <v>13</v>
      </c>
      <c r="K12" s="49">
        <v>500</v>
      </c>
      <c r="L12" s="49">
        <f>K12-U12</f>
        <v>-10364</v>
      </c>
      <c r="M12" s="49"/>
      <c r="N12" s="48" t="s">
        <v>7076</v>
      </c>
      <c r="P12" s="49">
        <v>8160</v>
      </c>
      <c r="Q12" s="49">
        <v>2000</v>
      </c>
      <c r="R12" s="49">
        <v>1000</v>
      </c>
      <c r="S12" s="32">
        <f t="shared" si="0"/>
        <v>10160</v>
      </c>
      <c r="T12" s="49">
        <f>P12+Q12+R12</f>
        <v>11160</v>
      </c>
      <c r="U12" s="51">
        <v>10864</v>
      </c>
      <c r="V12" s="51">
        <v>4876</v>
      </c>
      <c r="W12" s="51">
        <v>3876</v>
      </c>
      <c r="X12" s="51"/>
      <c r="Y12" s="32">
        <f t="shared" si="1"/>
        <v>-4580</v>
      </c>
      <c r="Z12" s="49" t="s">
        <v>13320</v>
      </c>
      <c r="AA12" s="67">
        <v>18.16</v>
      </c>
      <c r="AC12" s="67">
        <f t="shared" si="2"/>
        <v>-18.16</v>
      </c>
      <c r="AN12" s="48" t="s">
        <v>13323</v>
      </c>
      <c r="AO12" s="48" t="s">
        <v>45</v>
      </c>
    </row>
    <row r="13" spans="1:50" ht="15" x14ac:dyDescent="0.2">
      <c r="A13" s="30" t="s">
        <v>354</v>
      </c>
      <c r="B13" s="30" t="s">
        <v>355</v>
      </c>
      <c r="C13" s="49" t="s">
        <v>7070</v>
      </c>
      <c r="D13" s="49" t="s">
        <v>7079</v>
      </c>
      <c r="E13" s="30" t="s">
        <v>7263</v>
      </c>
      <c r="F13" s="49" t="s">
        <v>7085</v>
      </c>
      <c r="G13" s="49" t="s">
        <v>7081</v>
      </c>
      <c r="H13" s="49" t="s">
        <v>7082</v>
      </c>
      <c r="I13" s="49" t="s">
        <v>7264</v>
      </c>
      <c r="J13" s="50">
        <v>17</v>
      </c>
      <c r="K13" s="49">
        <v>5120</v>
      </c>
      <c r="L13" s="49">
        <f>K13-U13</f>
        <v>5120</v>
      </c>
      <c r="M13" s="49"/>
      <c r="N13" s="48" t="s">
        <v>7076</v>
      </c>
      <c r="P13" s="49">
        <v>584</v>
      </c>
      <c r="Q13" s="49">
        <v>640</v>
      </c>
      <c r="R13" s="49">
        <v>0</v>
      </c>
      <c r="S13" s="32">
        <f t="shared" si="0"/>
        <v>1224</v>
      </c>
      <c r="T13" s="49">
        <f>P13+Q13+R13</f>
        <v>1224</v>
      </c>
      <c r="U13" s="51">
        <v>0</v>
      </c>
      <c r="V13" s="51">
        <v>0</v>
      </c>
      <c r="W13" s="51">
        <v>0</v>
      </c>
      <c r="X13" s="51"/>
      <c r="Y13" s="32">
        <f t="shared" si="1"/>
        <v>1224</v>
      </c>
      <c r="Z13" s="49" t="s">
        <v>13321</v>
      </c>
      <c r="AA13" s="67">
        <v>48.63</v>
      </c>
      <c r="AC13" s="67">
        <f t="shared" si="2"/>
        <v>-48.63</v>
      </c>
      <c r="AN13" s="48" t="s">
        <v>13323</v>
      </c>
      <c r="AO13" s="48" t="s">
        <v>45</v>
      </c>
    </row>
    <row r="14" spans="1:50" ht="15" x14ac:dyDescent="0.2">
      <c r="A14" s="30" t="s">
        <v>434</v>
      </c>
      <c r="B14" s="30" t="s">
        <v>435</v>
      </c>
      <c r="C14" s="49" t="s">
        <v>7070</v>
      </c>
      <c r="D14" s="49" t="s">
        <v>7079</v>
      </c>
      <c r="E14" s="30" t="s">
        <v>7305</v>
      </c>
      <c r="F14" s="49" t="s">
        <v>7085</v>
      </c>
      <c r="G14" s="49" t="s">
        <v>7081</v>
      </c>
      <c r="H14" s="49" t="s">
        <v>7082</v>
      </c>
      <c r="I14" s="49" t="s">
        <v>435</v>
      </c>
      <c r="J14" s="50">
        <v>19</v>
      </c>
      <c r="K14" s="49">
        <v>1000</v>
      </c>
      <c r="L14" s="49">
        <f>K14-U14</f>
        <v>-1210</v>
      </c>
      <c r="M14" s="49"/>
      <c r="N14" s="48" t="s">
        <v>7076</v>
      </c>
      <c r="P14" s="49">
        <v>330</v>
      </c>
      <c r="Q14" s="49">
        <v>2060</v>
      </c>
      <c r="R14" s="49">
        <v>2000</v>
      </c>
      <c r="S14" s="32">
        <f t="shared" si="0"/>
        <v>2390</v>
      </c>
      <c r="T14" s="49">
        <f>P14+Q14+R14</f>
        <v>4390</v>
      </c>
      <c r="U14" s="51">
        <v>2210</v>
      </c>
      <c r="V14" s="51">
        <v>1170</v>
      </c>
      <c r="W14" s="51">
        <v>1120</v>
      </c>
      <c r="X14" s="51"/>
      <c r="Y14" s="32">
        <f t="shared" si="1"/>
        <v>1010</v>
      </c>
      <c r="Z14" s="49" t="s">
        <v>13322</v>
      </c>
      <c r="AA14" s="67">
        <v>36.04</v>
      </c>
      <c r="AC14" s="67">
        <f t="shared" si="2"/>
        <v>-36.04</v>
      </c>
      <c r="AN14" s="48" t="s">
        <v>13323</v>
      </c>
      <c r="AO14" s="48" t="s">
        <v>45</v>
      </c>
    </row>
    <row r="15" spans="1:50" ht="15" x14ac:dyDescent="0.2">
      <c r="A15" s="30" t="s">
        <v>530</v>
      </c>
      <c r="B15" s="30" t="s">
        <v>531</v>
      </c>
      <c r="C15" s="49" t="s">
        <v>7070</v>
      </c>
      <c r="D15" s="49" t="s">
        <v>7077</v>
      </c>
      <c r="E15" s="30" t="s">
        <v>7353</v>
      </c>
      <c r="F15" s="49" t="s">
        <v>7085</v>
      </c>
      <c r="G15" s="49" t="s">
        <v>7081</v>
      </c>
      <c r="H15" s="49" t="s">
        <v>7082</v>
      </c>
      <c r="I15" s="49" t="s">
        <v>531</v>
      </c>
      <c r="J15" s="50">
        <v>15</v>
      </c>
      <c r="K15" s="49">
        <v>175</v>
      </c>
      <c r="L15" s="49">
        <f>K15-U15</f>
        <v>163</v>
      </c>
      <c r="M15" s="49"/>
      <c r="N15" s="48" t="s">
        <v>7076</v>
      </c>
      <c r="P15" s="49">
        <v>157</v>
      </c>
      <c r="Q15" s="49">
        <v>0</v>
      </c>
      <c r="R15" s="49">
        <v>0</v>
      </c>
      <c r="S15" s="32">
        <f t="shared" si="0"/>
        <v>157</v>
      </c>
      <c r="T15" s="49">
        <f>P15+Q15+R15</f>
        <v>157</v>
      </c>
      <c r="U15" s="51">
        <v>12</v>
      </c>
      <c r="V15" s="51">
        <v>0</v>
      </c>
      <c r="W15" s="51">
        <v>0</v>
      </c>
      <c r="X15" s="51"/>
      <c r="Y15" s="32">
        <f t="shared" si="1"/>
        <v>145</v>
      </c>
      <c r="Z15" s="49" t="s">
        <v>13322</v>
      </c>
      <c r="AA15" s="67">
        <v>124.33</v>
      </c>
      <c r="AC15" s="67">
        <f t="shared" si="2"/>
        <v>-124.33</v>
      </c>
      <c r="AN15" s="48" t="s">
        <v>13323</v>
      </c>
      <c r="AO15" s="48" t="s">
        <v>45</v>
      </c>
    </row>
    <row r="16" spans="1:50" ht="15" x14ac:dyDescent="0.2">
      <c r="A16" s="30" t="s">
        <v>570</v>
      </c>
      <c r="B16" s="30" t="s">
        <v>571</v>
      </c>
      <c r="C16" s="49" t="s">
        <v>7070</v>
      </c>
      <c r="D16" s="49" t="s">
        <v>7079</v>
      </c>
      <c r="E16" s="30" t="s">
        <v>7374</v>
      </c>
      <c r="F16" s="49" t="s">
        <v>7085</v>
      </c>
      <c r="G16" s="49" t="s">
        <v>7081</v>
      </c>
      <c r="H16" s="49" t="s">
        <v>7082</v>
      </c>
      <c r="I16" s="49" t="s">
        <v>571</v>
      </c>
      <c r="J16" s="50">
        <v>13</v>
      </c>
      <c r="K16" s="49">
        <v>2000</v>
      </c>
      <c r="L16" s="49">
        <f>K16-U16</f>
        <v>1360</v>
      </c>
      <c r="M16" s="53">
        <f>L16*AA16</f>
        <v>64736</v>
      </c>
      <c r="N16" s="48" t="s">
        <v>7076</v>
      </c>
      <c r="P16" s="49">
        <v>0</v>
      </c>
      <c r="Q16" s="49">
        <v>0</v>
      </c>
      <c r="R16" s="49">
        <v>0</v>
      </c>
      <c r="S16" s="32">
        <f t="shared" si="0"/>
        <v>0</v>
      </c>
      <c r="T16" s="49">
        <f>P16+Q16+R16</f>
        <v>0</v>
      </c>
      <c r="U16" s="51">
        <v>640</v>
      </c>
      <c r="V16" s="51">
        <v>0</v>
      </c>
      <c r="W16" s="51">
        <v>0</v>
      </c>
      <c r="X16" s="51"/>
      <c r="Y16" s="32">
        <f t="shared" si="1"/>
        <v>-640</v>
      </c>
      <c r="Z16" s="49" t="s">
        <v>13320</v>
      </c>
      <c r="AA16" s="67">
        <v>47.6</v>
      </c>
      <c r="AC16" s="67">
        <f t="shared" si="2"/>
        <v>-47.6</v>
      </c>
      <c r="AN16" s="48" t="s">
        <v>13323</v>
      </c>
      <c r="AO16" s="48" t="s">
        <v>45</v>
      </c>
    </row>
    <row r="17" spans="1:41" ht="15" x14ac:dyDescent="0.2">
      <c r="A17" s="30" t="s">
        <v>638</v>
      </c>
      <c r="B17" s="30" t="s">
        <v>639</v>
      </c>
      <c r="C17" s="49" t="s">
        <v>7070</v>
      </c>
      <c r="D17" s="49" t="s">
        <v>7079</v>
      </c>
      <c r="E17" s="30" t="s">
        <v>7408</v>
      </c>
      <c r="F17" s="49" t="s">
        <v>7085</v>
      </c>
      <c r="G17" s="49" t="s">
        <v>7081</v>
      </c>
      <c r="H17" s="49" t="s">
        <v>7082</v>
      </c>
      <c r="I17" s="49" t="s">
        <v>7409</v>
      </c>
      <c r="J17" s="50">
        <v>19</v>
      </c>
      <c r="K17" s="49">
        <v>500</v>
      </c>
      <c r="L17" s="49">
        <f>K17-U17</f>
        <v>-525</v>
      </c>
      <c r="M17" s="49"/>
      <c r="N17" s="48" t="s">
        <v>7076</v>
      </c>
      <c r="P17" s="49">
        <v>1266</v>
      </c>
      <c r="Q17" s="49">
        <v>1500</v>
      </c>
      <c r="R17" s="49">
        <v>0</v>
      </c>
      <c r="S17" s="32">
        <f t="shared" si="0"/>
        <v>2766</v>
      </c>
      <c r="T17" s="49">
        <f>P17+Q17+R17</f>
        <v>2766</v>
      </c>
      <c r="U17" s="51">
        <v>1025</v>
      </c>
      <c r="V17" s="51">
        <v>750</v>
      </c>
      <c r="W17" s="51">
        <v>750</v>
      </c>
      <c r="X17" s="51"/>
      <c r="Y17" s="32">
        <f t="shared" si="1"/>
        <v>991</v>
      </c>
      <c r="Z17" s="49" t="s">
        <v>13322</v>
      </c>
      <c r="AA17" s="67">
        <v>39.67</v>
      </c>
      <c r="AC17" s="67">
        <f t="shared" si="2"/>
        <v>-39.67</v>
      </c>
      <c r="AN17" s="48" t="s">
        <v>13323</v>
      </c>
      <c r="AO17" s="48" t="s">
        <v>45</v>
      </c>
    </row>
    <row r="18" spans="1:41" ht="15" x14ac:dyDescent="0.2">
      <c r="A18" s="30" t="s">
        <v>640</v>
      </c>
      <c r="B18" s="30" t="s">
        <v>641</v>
      </c>
      <c r="C18" s="49" t="s">
        <v>7070</v>
      </c>
      <c r="D18" s="49" t="s">
        <v>7079</v>
      </c>
      <c r="E18" s="30" t="s">
        <v>7410</v>
      </c>
      <c r="F18" s="49" t="s">
        <v>7085</v>
      </c>
      <c r="G18" s="49" t="s">
        <v>7411</v>
      </c>
      <c r="H18" s="49" t="s">
        <v>7412</v>
      </c>
      <c r="I18" s="49" t="s">
        <v>7413</v>
      </c>
      <c r="J18" s="50">
        <v>15</v>
      </c>
      <c r="K18" s="49">
        <v>1000</v>
      </c>
      <c r="L18" s="49">
        <f>K18-U18</f>
        <v>-5054</v>
      </c>
      <c r="M18" s="49"/>
      <c r="N18" s="48" t="s">
        <v>7242</v>
      </c>
      <c r="P18" s="49">
        <v>6999</v>
      </c>
      <c r="Q18" s="49">
        <v>0</v>
      </c>
      <c r="R18" s="49">
        <v>5000</v>
      </c>
      <c r="S18" s="32">
        <f t="shared" si="0"/>
        <v>6999</v>
      </c>
      <c r="T18" s="49">
        <f>P18+Q18+R18</f>
        <v>11999</v>
      </c>
      <c r="U18" s="51">
        <v>6054</v>
      </c>
      <c r="V18" s="51">
        <v>11799</v>
      </c>
      <c r="W18" s="51">
        <v>12744</v>
      </c>
      <c r="X18" s="51"/>
      <c r="Y18" s="32">
        <f>P18-(U18+V18)</f>
        <v>-10854</v>
      </c>
      <c r="Z18" s="49" t="s">
        <v>13320</v>
      </c>
      <c r="AA18" s="67">
        <v>16.25</v>
      </c>
      <c r="AC18" s="67">
        <f t="shared" si="2"/>
        <v>-16.25</v>
      </c>
      <c r="AN18" s="48" t="s">
        <v>13323</v>
      </c>
      <c r="AO18" s="48" t="s">
        <v>45</v>
      </c>
    </row>
    <row r="19" spans="1:41" ht="15" x14ac:dyDescent="0.2">
      <c r="A19" s="30" t="s">
        <v>680</v>
      </c>
      <c r="B19" s="30" t="s">
        <v>681</v>
      </c>
      <c r="C19" s="49" t="s">
        <v>7070</v>
      </c>
      <c r="D19" s="49" t="s">
        <v>7079</v>
      </c>
      <c r="E19" s="30" t="s">
        <v>7428</v>
      </c>
      <c r="F19" s="49" t="s">
        <v>7073</v>
      </c>
      <c r="G19" s="49" t="s">
        <v>7081</v>
      </c>
      <c r="H19" s="49" t="s">
        <v>7082</v>
      </c>
      <c r="I19" s="49" t="s">
        <v>681</v>
      </c>
      <c r="J19" s="50">
        <v>13</v>
      </c>
      <c r="K19" s="49">
        <v>1000</v>
      </c>
      <c r="L19" s="49">
        <f>K19-U19</f>
        <v>1000</v>
      </c>
      <c r="M19" s="53">
        <f>L19*AA19</f>
        <v>43260</v>
      </c>
      <c r="N19" s="48" t="s">
        <v>7076</v>
      </c>
      <c r="P19" s="49">
        <v>0</v>
      </c>
      <c r="Q19" s="49">
        <v>0</v>
      </c>
      <c r="R19" s="49">
        <v>0</v>
      </c>
      <c r="S19" s="32">
        <f t="shared" si="0"/>
        <v>0</v>
      </c>
      <c r="T19" s="49">
        <f>P19+Q19+R19</f>
        <v>0</v>
      </c>
      <c r="U19" s="51">
        <v>0</v>
      </c>
      <c r="V19" s="51">
        <v>200</v>
      </c>
      <c r="W19" s="51">
        <v>400</v>
      </c>
      <c r="X19" s="51"/>
      <c r="Y19" s="32">
        <f t="shared" ref="Y19:Y34" si="3">T19-(U19+V19)</f>
        <v>-200</v>
      </c>
      <c r="Z19" s="49" t="s">
        <v>13320</v>
      </c>
      <c r="AA19" s="67">
        <v>43.26</v>
      </c>
      <c r="AC19" s="67">
        <f t="shared" si="2"/>
        <v>-43.26</v>
      </c>
      <c r="AN19" s="48" t="s">
        <v>13323</v>
      </c>
      <c r="AO19" s="48" t="s">
        <v>45</v>
      </c>
    </row>
    <row r="20" spans="1:41" ht="15" x14ac:dyDescent="0.2">
      <c r="A20" s="30" t="s">
        <v>682</v>
      </c>
      <c r="B20" s="30" t="s">
        <v>683</v>
      </c>
      <c r="C20" s="49" t="s">
        <v>7070</v>
      </c>
      <c r="D20" s="49" t="s">
        <v>7079</v>
      </c>
      <c r="E20" s="30" t="s">
        <v>7428</v>
      </c>
      <c r="F20" s="49" t="s">
        <v>7085</v>
      </c>
      <c r="G20" s="49" t="s">
        <v>7081</v>
      </c>
      <c r="H20" s="49" t="s">
        <v>7082</v>
      </c>
      <c r="I20" s="49" t="s">
        <v>7429</v>
      </c>
      <c r="J20" s="50">
        <v>13</v>
      </c>
      <c r="K20" s="49">
        <v>5000</v>
      </c>
      <c r="L20" s="49">
        <f>K20-U20</f>
        <v>796</v>
      </c>
      <c r="M20" s="53">
        <f>L20*AA20</f>
        <v>27613.239999999998</v>
      </c>
      <c r="N20" s="48" t="s">
        <v>7076</v>
      </c>
      <c r="P20" s="49">
        <v>2759</v>
      </c>
      <c r="Q20" s="49">
        <v>0</v>
      </c>
      <c r="R20" s="49">
        <v>0</v>
      </c>
      <c r="S20" s="32">
        <f t="shared" si="0"/>
        <v>2759</v>
      </c>
      <c r="T20" s="49">
        <f>P20+Q20+R20</f>
        <v>2759</v>
      </c>
      <c r="U20" s="51">
        <v>4204</v>
      </c>
      <c r="V20" s="51">
        <v>2082</v>
      </c>
      <c r="W20" s="51">
        <v>2272</v>
      </c>
      <c r="X20" s="51"/>
      <c r="Y20" s="32">
        <f t="shared" si="3"/>
        <v>-3527</v>
      </c>
      <c r="Z20" s="49" t="s">
        <v>13320</v>
      </c>
      <c r="AA20" s="67">
        <v>34.69</v>
      </c>
      <c r="AC20" s="67">
        <f t="shared" si="2"/>
        <v>-34.69</v>
      </c>
      <c r="AN20" s="48" t="s">
        <v>13323</v>
      </c>
      <c r="AO20" s="48" t="s">
        <v>45</v>
      </c>
    </row>
    <row r="21" spans="1:41" ht="15" x14ac:dyDescent="0.2">
      <c r="A21" s="30" t="s">
        <v>684</v>
      </c>
      <c r="B21" s="30" t="s">
        <v>685</v>
      </c>
      <c r="C21" s="49" t="s">
        <v>7070</v>
      </c>
      <c r="D21" s="49" t="s">
        <v>7079</v>
      </c>
      <c r="E21" s="30" t="s">
        <v>7430</v>
      </c>
      <c r="F21" s="49" t="s">
        <v>7085</v>
      </c>
      <c r="G21" s="49" t="s">
        <v>7081</v>
      </c>
      <c r="H21" s="49" t="s">
        <v>7082</v>
      </c>
      <c r="I21" s="49" t="s">
        <v>7431</v>
      </c>
      <c r="J21" s="50">
        <v>17</v>
      </c>
      <c r="K21" s="49">
        <v>1000</v>
      </c>
      <c r="L21" s="49">
        <f>K21-U21</f>
        <v>-3578</v>
      </c>
      <c r="M21" s="49"/>
      <c r="N21" s="48" t="s">
        <v>7076</v>
      </c>
      <c r="P21" s="49">
        <v>3191</v>
      </c>
      <c r="Q21" s="49">
        <v>2000</v>
      </c>
      <c r="R21" s="49">
        <v>0</v>
      </c>
      <c r="S21" s="32">
        <f t="shared" si="0"/>
        <v>5191</v>
      </c>
      <c r="T21" s="49">
        <f>P21+Q21+R21</f>
        <v>5191</v>
      </c>
      <c r="U21" s="51">
        <v>4578</v>
      </c>
      <c r="V21" s="51">
        <v>2592</v>
      </c>
      <c r="W21" s="51">
        <v>2592</v>
      </c>
      <c r="X21" s="51"/>
      <c r="Y21" s="32">
        <f t="shared" si="3"/>
        <v>-1979</v>
      </c>
      <c r="Z21" s="49" t="s">
        <v>13320</v>
      </c>
      <c r="AA21" s="67">
        <v>56.25</v>
      </c>
      <c r="AC21" s="67">
        <f t="shared" si="2"/>
        <v>-56.25</v>
      </c>
      <c r="AN21" s="48" t="s">
        <v>13323</v>
      </c>
      <c r="AO21" s="48" t="s">
        <v>45</v>
      </c>
    </row>
    <row r="22" spans="1:41" ht="15" x14ac:dyDescent="0.2">
      <c r="A22" s="30" t="s">
        <v>686</v>
      </c>
      <c r="B22" s="30" t="s">
        <v>687</v>
      </c>
      <c r="C22" s="49" t="s">
        <v>7070</v>
      </c>
      <c r="D22" s="49" t="s">
        <v>7079</v>
      </c>
      <c r="E22" s="30" t="s">
        <v>7432</v>
      </c>
      <c r="F22" s="49" t="s">
        <v>7073</v>
      </c>
      <c r="G22" s="49" t="s">
        <v>7081</v>
      </c>
      <c r="H22" s="49" t="s">
        <v>7082</v>
      </c>
      <c r="I22" s="49" t="s">
        <v>687</v>
      </c>
      <c r="J22" s="50">
        <v>13</v>
      </c>
      <c r="K22" s="49">
        <v>1000</v>
      </c>
      <c r="L22" s="49">
        <f>K22-U22</f>
        <v>1000</v>
      </c>
      <c r="M22" s="53">
        <f>L22*AA22</f>
        <v>43260</v>
      </c>
      <c r="N22" s="48" t="s">
        <v>7076</v>
      </c>
      <c r="P22" s="49">
        <v>0</v>
      </c>
      <c r="Q22" s="49">
        <v>0</v>
      </c>
      <c r="R22" s="49">
        <v>0</v>
      </c>
      <c r="S22" s="32">
        <f t="shared" si="0"/>
        <v>0</v>
      </c>
      <c r="T22" s="49">
        <f>P22+Q22+R22</f>
        <v>0</v>
      </c>
      <c r="U22" s="51">
        <v>0</v>
      </c>
      <c r="V22" s="51">
        <v>200</v>
      </c>
      <c r="W22" s="51">
        <v>400</v>
      </c>
      <c r="X22" s="51"/>
      <c r="Y22" s="32">
        <f t="shared" si="3"/>
        <v>-200</v>
      </c>
      <c r="Z22" s="49" t="s">
        <v>13320</v>
      </c>
      <c r="AA22" s="67">
        <v>43.26</v>
      </c>
      <c r="AC22" s="67">
        <f t="shared" si="2"/>
        <v>-43.26</v>
      </c>
      <c r="AN22" s="48" t="s">
        <v>13323</v>
      </c>
      <c r="AO22" s="48" t="s">
        <v>45</v>
      </c>
    </row>
    <row r="23" spans="1:41" ht="15" x14ac:dyDescent="0.2">
      <c r="A23" s="30" t="s">
        <v>688</v>
      </c>
      <c r="B23" s="30" t="s">
        <v>689</v>
      </c>
      <c r="C23" s="49" t="s">
        <v>7070</v>
      </c>
      <c r="D23" s="49" t="s">
        <v>7079</v>
      </c>
      <c r="E23" s="30" t="s">
        <v>7432</v>
      </c>
      <c r="F23" s="49" t="s">
        <v>7085</v>
      </c>
      <c r="G23" s="49" t="s">
        <v>7081</v>
      </c>
      <c r="H23" s="49" t="s">
        <v>7082</v>
      </c>
      <c r="I23" s="49" t="s">
        <v>7433</v>
      </c>
      <c r="J23" s="50">
        <v>13</v>
      </c>
      <c r="K23" s="49">
        <v>5000</v>
      </c>
      <c r="L23" s="49">
        <f>K23-U23</f>
        <v>630</v>
      </c>
      <c r="M23" s="53">
        <f>L23*AA23</f>
        <v>21854.699999999997</v>
      </c>
      <c r="N23" s="48" t="s">
        <v>7076</v>
      </c>
      <c r="P23" s="49">
        <v>1423</v>
      </c>
      <c r="Q23" s="49">
        <v>0</v>
      </c>
      <c r="R23" s="49">
        <v>0</v>
      </c>
      <c r="S23" s="32">
        <f t="shared" si="0"/>
        <v>1423</v>
      </c>
      <c r="T23" s="49">
        <f>P23+Q23+R23</f>
        <v>1423</v>
      </c>
      <c r="U23" s="51">
        <v>4370</v>
      </c>
      <c r="V23" s="51">
        <v>2274</v>
      </c>
      <c r="W23" s="51">
        <v>2400</v>
      </c>
      <c r="X23" s="51"/>
      <c r="Y23" s="32">
        <f t="shared" si="3"/>
        <v>-5221</v>
      </c>
      <c r="Z23" s="49" t="s">
        <v>13320</v>
      </c>
      <c r="AA23" s="67">
        <v>34.69</v>
      </c>
      <c r="AC23" s="67">
        <f t="shared" si="2"/>
        <v>-34.69</v>
      </c>
      <c r="AN23" s="48" t="s">
        <v>13323</v>
      </c>
      <c r="AO23" s="48" t="s">
        <v>45</v>
      </c>
    </row>
    <row r="24" spans="1:41" ht="15" x14ac:dyDescent="0.2">
      <c r="A24" s="30" t="s">
        <v>690</v>
      </c>
      <c r="B24" s="30" t="s">
        <v>691</v>
      </c>
      <c r="C24" s="49" t="s">
        <v>7070</v>
      </c>
      <c r="D24" s="49" t="s">
        <v>7077</v>
      </c>
      <c r="E24" s="30" t="s">
        <v>7434</v>
      </c>
      <c r="F24" s="49" t="s">
        <v>7073</v>
      </c>
      <c r="G24" s="49" t="s">
        <v>7081</v>
      </c>
      <c r="H24" s="49" t="s">
        <v>7082</v>
      </c>
      <c r="I24" s="49" t="s">
        <v>691</v>
      </c>
      <c r="J24" s="50">
        <v>18</v>
      </c>
      <c r="K24" s="49">
        <v>1000</v>
      </c>
      <c r="L24" s="49">
        <f>K24-U24</f>
        <v>1000</v>
      </c>
      <c r="M24" s="49"/>
      <c r="N24" s="48" t="s">
        <v>7076</v>
      </c>
      <c r="P24" s="49">
        <v>28</v>
      </c>
      <c r="Q24" s="49">
        <v>0</v>
      </c>
      <c r="R24" s="49">
        <v>0</v>
      </c>
      <c r="S24" s="32">
        <f t="shared" si="0"/>
        <v>28</v>
      </c>
      <c r="T24" s="49">
        <f>P24+Q24+R24</f>
        <v>28</v>
      </c>
      <c r="U24" s="51">
        <v>0</v>
      </c>
      <c r="V24" s="51">
        <v>0</v>
      </c>
      <c r="W24" s="51">
        <v>0</v>
      </c>
      <c r="X24" s="51"/>
      <c r="Y24" s="32">
        <f t="shared" si="3"/>
        <v>28</v>
      </c>
      <c r="Z24" s="49" t="s">
        <v>13321</v>
      </c>
      <c r="AA24" s="67">
        <v>56.25</v>
      </c>
      <c r="AC24" s="67">
        <f t="shared" si="2"/>
        <v>-56.25</v>
      </c>
      <c r="AN24" s="48" t="s">
        <v>13323</v>
      </c>
      <c r="AO24" s="48" t="s">
        <v>45</v>
      </c>
    </row>
    <row r="25" spans="1:41" ht="15" x14ac:dyDescent="0.2">
      <c r="A25" s="30" t="s">
        <v>774</v>
      </c>
      <c r="B25" s="30" t="s">
        <v>775</v>
      </c>
      <c r="C25" s="49" t="s">
        <v>7070</v>
      </c>
      <c r="D25" s="49" t="s">
        <v>7079</v>
      </c>
      <c r="E25" s="30" t="s">
        <v>7468</v>
      </c>
      <c r="F25" s="49" t="s">
        <v>7085</v>
      </c>
      <c r="G25" s="49" t="s">
        <v>7081</v>
      </c>
      <c r="H25" s="49" t="s">
        <v>7082</v>
      </c>
      <c r="I25" s="49" t="s">
        <v>775</v>
      </c>
      <c r="J25" s="50">
        <v>22</v>
      </c>
      <c r="K25" s="49">
        <v>175</v>
      </c>
      <c r="L25" s="49">
        <f>K25-U25</f>
        <v>103</v>
      </c>
      <c r="M25" s="49"/>
      <c r="N25" s="48" t="s">
        <v>7076</v>
      </c>
      <c r="P25" s="49">
        <v>119</v>
      </c>
      <c r="Q25" s="49">
        <v>0</v>
      </c>
      <c r="R25" s="49">
        <v>0</v>
      </c>
      <c r="S25" s="32">
        <f t="shared" si="0"/>
        <v>119</v>
      </c>
      <c r="T25" s="49">
        <f>P25+Q25+R25</f>
        <v>119</v>
      </c>
      <c r="U25" s="51">
        <v>72</v>
      </c>
      <c r="V25" s="51">
        <v>36</v>
      </c>
      <c r="W25" s="51">
        <v>36</v>
      </c>
      <c r="X25" s="51"/>
      <c r="Y25" s="32">
        <f t="shared" si="3"/>
        <v>11</v>
      </c>
      <c r="Z25" s="49" t="s">
        <v>13322</v>
      </c>
      <c r="AA25" s="67">
        <v>93.2</v>
      </c>
      <c r="AC25" s="67">
        <f t="shared" si="2"/>
        <v>-93.2</v>
      </c>
      <c r="AN25" s="48" t="s">
        <v>13323</v>
      </c>
      <c r="AO25" s="48" t="s">
        <v>45</v>
      </c>
    </row>
    <row r="26" spans="1:41" ht="15" x14ac:dyDescent="0.2">
      <c r="A26" s="30" t="s">
        <v>780</v>
      </c>
      <c r="B26" s="30" t="s">
        <v>781</v>
      </c>
      <c r="C26" s="49" t="s">
        <v>7070</v>
      </c>
      <c r="D26" s="49" t="s">
        <v>7079</v>
      </c>
      <c r="E26" s="30" t="s">
        <v>7471</v>
      </c>
      <c r="F26" s="49" t="s">
        <v>7085</v>
      </c>
      <c r="G26" s="49" t="s">
        <v>7081</v>
      </c>
      <c r="H26" s="49" t="s">
        <v>7082</v>
      </c>
      <c r="I26" s="49" t="s">
        <v>781</v>
      </c>
      <c r="J26" s="50">
        <v>18</v>
      </c>
      <c r="K26" s="49">
        <v>500</v>
      </c>
      <c r="L26" s="49">
        <f>K26-U26</f>
        <v>384</v>
      </c>
      <c r="M26" s="49"/>
      <c r="N26" s="48" t="s">
        <v>7076</v>
      </c>
      <c r="P26" s="49">
        <v>163</v>
      </c>
      <c r="Q26" s="49">
        <v>310</v>
      </c>
      <c r="R26" s="49">
        <v>0</v>
      </c>
      <c r="S26" s="32">
        <f t="shared" si="0"/>
        <v>473</v>
      </c>
      <c r="T26" s="49">
        <f>P26+Q26+R26</f>
        <v>473</v>
      </c>
      <c r="U26" s="51">
        <v>116</v>
      </c>
      <c r="V26" s="51">
        <v>36</v>
      </c>
      <c r="W26" s="51">
        <v>36</v>
      </c>
      <c r="X26" s="51"/>
      <c r="Y26" s="32">
        <f t="shared" si="3"/>
        <v>321</v>
      </c>
      <c r="Z26" s="49" t="s">
        <v>13322</v>
      </c>
      <c r="AA26" s="67">
        <v>93.2</v>
      </c>
      <c r="AC26" s="67">
        <f t="shared" si="2"/>
        <v>-93.2</v>
      </c>
      <c r="AN26" s="48" t="s">
        <v>13323</v>
      </c>
      <c r="AO26" s="48" t="s">
        <v>45</v>
      </c>
    </row>
    <row r="27" spans="1:41" ht="15" x14ac:dyDescent="0.2">
      <c r="A27" s="30" t="s">
        <v>802</v>
      </c>
      <c r="B27" s="30" t="s">
        <v>803</v>
      </c>
      <c r="C27" s="49" t="s">
        <v>7070</v>
      </c>
      <c r="D27" s="49" t="s">
        <v>7077</v>
      </c>
      <c r="E27" s="30" t="s">
        <v>7480</v>
      </c>
      <c r="F27" s="49" t="s">
        <v>7073</v>
      </c>
      <c r="G27" s="49" t="s">
        <v>7081</v>
      </c>
      <c r="H27" s="49" t="s">
        <v>7082</v>
      </c>
      <c r="I27" s="49" t="s">
        <v>803</v>
      </c>
      <c r="J27" s="50">
        <v>15</v>
      </c>
      <c r="K27" s="49">
        <v>1000</v>
      </c>
      <c r="L27" s="49">
        <f>K27-U27</f>
        <v>-1637</v>
      </c>
      <c r="M27" s="49"/>
      <c r="N27" s="48" t="s">
        <v>7076</v>
      </c>
      <c r="P27" s="49">
        <v>0</v>
      </c>
      <c r="Q27" s="49">
        <v>0</v>
      </c>
      <c r="R27" s="49">
        <v>0</v>
      </c>
      <c r="S27" s="32">
        <f t="shared" si="0"/>
        <v>0</v>
      </c>
      <c r="T27" s="49">
        <f>P27+Q27+R27</f>
        <v>0</v>
      </c>
      <c r="U27" s="51">
        <v>2637</v>
      </c>
      <c r="V27" s="51">
        <v>4050</v>
      </c>
      <c r="W27" s="51">
        <v>4050</v>
      </c>
      <c r="X27" s="51"/>
      <c r="Y27" s="32">
        <f t="shared" si="3"/>
        <v>-6687</v>
      </c>
      <c r="Z27" s="49" t="s">
        <v>13320</v>
      </c>
      <c r="AA27" s="67">
        <v>37.17</v>
      </c>
      <c r="AC27" s="67">
        <f t="shared" si="2"/>
        <v>-37.17</v>
      </c>
      <c r="AN27" s="48" t="s">
        <v>13323</v>
      </c>
      <c r="AO27" s="48" t="s">
        <v>45</v>
      </c>
    </row>
    <row r="28" spans="1:41" ht="15" x14ac:dyDescent="0.2">
      <c r="A28" s="30" t="s">
        <v>910</v>
      </c>
      <c r="B28" s="30" t="s">
        <v>911</v>
      </c>
      <c r="C28" s="49" t="s">
        <v>7070</v>
      </c>
      <c r="D28" s="49" t="s">
        <v>7079</v>
      </c>
      <c r="E28" s="30" t="s">
        <v>7527</v>
      </c>
      <c r="F28" s="49" t="s">
        <v>7085</v>
      </c>
      <c r="G28" s="49" t="s">
        <v>7081</v>
      </c>
      <c r="H28" s="49" t="s">
        <v>7082</v>
      </c>
      <c r="I28" s="49" t="s">
        <v>911</v>
      </c>
      <c r="J28" s="50">
        <v>19</v>
      </c>
      <c r="K28" s="49">
        <v>100</v>
      </c>
      <c r="L28" s="49">
        <f>K28-U28</f>
        <v>-200</v>
      </c>
      <c r="M28" s="49"/>
      <c r="N28" s="48" t="s">
        <v>7076</v>
      </c>
      <c r="P28" s="49">
        <v>173</v>
      </c>
      <c r="Q28" s="49">
        <v>200</v>
      </c>
      <c r="R28" s="49">
        <v>100</v>
      </c>
      <c r="S28" s="32">
        <f t="shared" si="0"/>
        <v>373</v>
      </c>
      <c r="T28" s="49">
        <f>P28+Q28+R28</f>
        <v>473</v>
      </c>
      <c r="U28" s="51">
        <v>300</v>
      </c>
      <c r="V28" s="51">
        <v>124</v>
      </c>
      <c r="W28" s="51">
        <v>128</v>
      </c>
      <c r="X28" s="51"/>
      <c r="Y28" s="32">
        <f t="shared" si="3"/>
        <v>49</v>
      </c>
      <c r="Z28" s="49" t="s">
        <v>13322</v>
      </c>
      <c r="AA28" s="67">
        <v>49.44</v>
      </c>
      <c r="AC28" s="67">
        <f t="shared" si="2"/>
        <v>-49.44</v>
      </c>
      <c r="AN28" s="48" t="s">
        <v>13323</v>
      </c>
      <c r="AO28" s="48" t="s">
        <v>45</v>
      </c>
    </row>
    <row r="29" spans="1:41" ht="15" x14ac:dyDescent="0.2">
      <c r="A29" s="30" t="s">
        <v>912</v>
      </c>
      <c r="B29" s="30" t="s">
        <v>913</v>
      </c>
      <c r="C29" s="49" t="s">
        <v>7070</v>
      </c>
      <c r="D29" s="49" t="s">
        <v>7079</v>
      </c>
      <c r="E29" s="30" t="s">
        <v>7528</v>
      </c>
      <c r="F29" s="49" t="s">
        <v>7085</v>
      </c>
      <c r="G29" s="49" t="s">
        <v>7081</v>
      </c>
      <c r="H29" s="49" t="s">
        <v>7082</v>
      </c>
      <c r="I29" s="49" t="s">
        <v>913</v>
      </c>
      <c r="J29" s="50">
        <v>19</v>
      </c>
      <c r="K29" s="49">
        <v>100</v>
      </c>
      <c r="L29" s="49">
        <f>K29-U29</f>
        <v>-1458</v>
      </c>
      <c r="M29" s="49"/>
      <c r="N29" s="48" t="s">
        <v>7076</v>
      </c>
      <c r="P29" s="49">
        <v>541</v>
      </c>
      <c r="Q29" s="49">
        <v>1200</v>
      </c>
      <c r="R29" s="49">
        <v>200</v>
      </c>
      <c r="S29" s="32">
        <f t="shared" si="0"/>
        <v>1741</v>
      </c>
      <c r="T29" s="49">
        <f>P29+Q29+R29</f>
        <v>1941</v>
      </c>
      <c r="U29" s="51">
        <v>1558</v>
      </c>
      <c r="V29" s="51">
        <v>754</v>
      </c>
      <c r="W29" s="51">
        <v>782</v>
      </c>
      <c r="X29" s="51"/>
      <c r="Y29" s="32">
        <f t="shared" si="3"/>
        <v>-371</v>
      </c>
      <c r="Z29" s="49" t="s">
        <v>13320</v>
      </c>
      <c r="AA29" s="67">
        <v>49.44</v>
      </c>
      <c r="AC29" s="67">
        <f t="shared" si="2"/>
        <v>-49.44</v>
      </c>
      <c r="AN29" s="48" t="s">
        <v>13323</v>
      </c>
      <c r="AO29" s="48" t="s">
        <v>45</v>
      </c>
    </row>
    <row r="30" spans="1:41" ht="15" x14ac:dyDescent="0.2">
      <c r="A30" s="30" t="s">
        <v>914</v>
      </c>
      <c r="B30" s="30" t="s">
        <v>915</v>
      </c>
      <c r="C30" s="49" t="s">
        <v>7070</v>
      </c>
      <c r="D30" s="49" t="s">
        <v>7079</v>
      </c>
      <c r="E30" s="30" t="s">
        <v>7529</v>
      </c>
      <c r="F30" s="49" t="s">
        <v>7085</v>
      </c>
      <c r="G30" s="49" t="s">
        <v>7081</v>
      </c>
      <c r="H30" s="49" t="s">
        <v>7082</v>
      </c>
      <c r="I30" s="49" t="s">
        <v>915</v>
      </c>
      <c r="J30" s="50">
        <v>19</v>
      </c>
      <c r="K30" s="49">
        <v>100</v>
      </c>
      <c r="L30" s="49">
        <f>K30-U30</f>
        <v>-65</v>
      </c>
      <c r="M30" s="49"/>
      <c r="N30" s="48" t="s">
        <v>7076</v>
      </c>
      <c r="P30" s="49">
        <v>97</v>
      </c>
      <c r="Q30" s="49">
        <v>100</v>
      </c>
      <c r="R30" s="49">
        <v>100</v>
      </c>
      <c r="S30" s="32">
        <f t="shared" si="0"/>
        <v>197</v>
      </c>
      <c r="T30" s="49">
        <f>P30+Q30+R30</f>
        <v>297</v>
      </c>
      <c r="U30" s="51">
        <v>165</v>
      </c>
      <c r="V30" s="51">
        <v>78</v>
      </c>
      <c r="W30" s="51">
        <v>48</v>
      </c>
      <c r="X30" s="51"/>
      <c r="Y30" s="32">
        <f t="shared" si="3"/>
        <v>54</v>
      </c>
      <c r="Z30" s="49" t="s">
        <v>13322</v>
      </c>
      <c r="AA30" s="67">
        <v>48.77</v>
      </c>
      <c r="AC30" s="67">
        <f t="shared" si="2"/>
        <v>-48.77</v>
      </c>
      <c r="AN30" s="48" t="s">
        <v>13323</v>
      </c>
      <c r="AO30" s="48" t="s">
        <v>45</v>
      </c>
    </row>
    <row r="31" spans="1:41" ht="15" x14ac:dyDescent="0.2">
      <c r="A31" s="30" t="s">
        <v>916</v>
      </c>
      <c r="B31" s="30" t="s">
        <v>917</v>
      </c>
      <c r="C31" s="49" t="s">
        <v>7070</v>
      </c>
      <c r="D31" s="49" t="s">
        <v>7079</v>
      </c>
      <c r="E31" s="30" t="s">
        <v>7530</v>
      </c>
      <c r="F31" s="49" t="s">
        <v>7085</v>
      </c>
      <c r="G31" s="49" t="s">
        <v>7081</v>
      </c>
      <c r="H31" s="49" t="s">
        <v>7082</v>
      </c>
      <c r="I31" s="49" t="s">
        <v>917</v>
      </c>
      <c r="J31" s="50">
        <v>19</v>
      </c>
      <c r="K31" s="49">
        <v>100</v>
      </c>
      <c r="L31" s="49">
        <f>K31-U31</f>
        <v>-434</v>
      </c>
      <c r="M31" s="49"/>
      <c r="N31" s="48" t="s">
        <v>7076</v>
      </c>
      <c r="P31" s="49">
        <v>100</v>
      </c>
      <c r="Q31" s="49">
        <v>500</v>
      </c>
      <c r="R31" s="49">
        <v>200</v>
      </c>
      <c r="S31" s="32">
        <f t="shared" si="0"/>
        <v>600</v>
      </c>
      <c r="T31" s="49">
        <f>P31+Q31+R31</f>
        <v>800</v>
      </c>
      <c r="U31" s="51">
        <v>534</v>
      </c>
      <c r="V31" s="51">
        <v>300</v>
      </c>
      <c r="W31" s="51">
        <v>159</v>
      </c>
      <c r="X31" s="51"/>
      <c r="Y31" s="32">
        <f t="shared" si="3"/>
        <v>-34</v>
      </c>
      <c r="Z31" s="49" t="s">
        <v>13320</v>
      </c>
      <c r="AA31" s="67">
        <v>48.77</v>
      </c>
      <c r="AC31" s="67">
        <f t="shared" si="2"/>
        <v>-48.77</v>
      </c>
      <c r="AN31" s="48" t="s">
        <v>13323</v>
      </c>
      <c r="AO31" s="48" t="s">
        <v>45</v>
      </c>
    </row>
    <row r="32" spans="1:41" ht="15" x14ac:dyDescent="0.2">
      <c r="A32" s="30" t="s">
        <v>970</v>
      </c>
      <c r="B32" s="30" t="s">
        <v>971</v>
      </c>
      <c r="C32" s="49" t="s">
        <v>7070</v>
      </c>
      <c r="D32" s="49" t="s">
        <v>7077</v>
      </c>
      <c r="E32" s="30" t="s">
        <v>7554</v>
      </c>
      <c r="F32" s="49" t="s">
        <v>7073</v>
      </c>
      <c r="G32" s="49" t="s">
        <v>7081</v>
      </c>
      <c r="H32" s="49" t="s">
        <v>7082</v>
      </c>
      <c r="I32" s="49" t="s">
        <v>971</v>
      </c>
      <c r="J32" s="50">
        <v>15</v>
      </c>
      <c r="K32" s="49">
        <v>1000</v>
      </c>
      <c r="L32" s="49">
        <f>K32-U32</f>
        <v>860</v>
      </c>
      <c r="M32" s="49"/>
      <c r="N32" s="48" t="s">
        <v>7076</v>
      </c>
      <c r="P32" s="49">
        <v>0</v>
      </c>
      <c r="Q32" s="49">
        <v>1000</v>
      </c>
      <c r="R32" s="49">
        <v>0</v>
      </c>
      <c r="S32" s="32">
        <f t="shared" si="0"/>
        <v>1000</v>
      </c>
      <c r="T32" s="49">
        <f>P32+Q32+R32</f>
        <v>1000</v>
      </c>
      <c r="U32" s="51">
        <v>140</v>
      </c>
      <c r="V32" s="51">
        <v>200</v>
      </c>
      <c r="W32" s="51">
        <v>400</v>
      </c>
      <c r="X32" s="51"/>
      <c r="Y32" s="32">
        <f t="shared" si="3"/>
        <v>660</v>
      </c>
      <c r="Z32" s="49" t="s">
        <v>13322</v>
      </c>
      <c r="AA32" s="67">
        <v>43.26</v>
      </c>
      <c r="AC32" s="67">
        <f t="shared" si="2"/>
        <v>-43.26</v>
      </c>
      <c r="AN32" s="48" t="s">
        <v>13323</v>
      </c>
      <c r="AO32" s="48" t="s">
        <v>45</v>
      </c>
    </row>
    <row r="33" spans="1:41" ht="15" x14ac:dyDescent="0.2">
      <c r="A33" s="30" t="s">
        <v>974</v>
      </c>
      <c r="B33" s="30" t="s">
        <v>975</v>
      </c>
      <c r="C33" s="49" t="s">
        <v>7070</v>
      </c>
      <c r="D33" s="49" t="s">
        <v>7077</v>
      </c>
      <c r="E33" s="30" t="s">
        <v>7555</v>
      </c>
      <c r="F33" s="49" t="s">
        <v>7073</v>
      </c>
      <c r="G33" s="49" t="s">
        <v>7081</v>
      </c>
      <c r="H33" s="49" t="s">
        <v>7081</v>
      </c>
      <c r="I33" s="49" t="s">
        <v>975</v>
      </c>
      <c r="J33" s="50">
        <v>15</v>
      </c>
      <c r="K33" s="49">
        <v>1000</v>
      </c>
      <c r="L33" s="49">
        <f>K33-U33</f>
        <v>960</v>
      </c>
      <c r="M33" s="53">
        <f>L33*AA33</f>
        <v>41529.599999999999</v>
      </c>
      <c r="N33" s="48" t="s">
        <v>7076</v>
      </c>
      <c r="P33" s="49">
        <v>0</v>
      </c>
      <c r="Q33" s="49">
        <v>0</v>
      </c>
      <c r="R33" s="49">
        <v>0</v>
      </c>
      <c r="S33" s="32">
        <f t="shared" si="0"/>
        <v>0</v>
      </c>
      <c r="T33" s="49">
        <f>P33+Q33+R33</f>
        <v>0</v>
      </c>
      <c r="U33" s="51">
        <v>40</v>
      </c>
      <c r="V33" s="51">
        <v>0</v>
      </c>
      <c r="W33" s="51">
        <v>0</v>
      </c>
      <c r="X33" s="51"/>
      <c r="Y33" s="32">
        <f t="shared" si="3"/>
        <v>-40</v>
      </c>
      <c r="Z33" s="49" t="s">
        <v>13320</v>
      </c>
      <c r="AA33" s="67">
        <v>43.26</v>
      </c>
      <c r="AC33" s="67">
        <f t="shared" si="2"/>
        <v>-43.26</v>
      </c>
      <c r="AN33" s="48" t="s">
        <v>13323</v>
      </c>
      <c r="AO33" s="48" t="s">
        <v>45</v>
      </c>
    </row>
    <row r="34" spans="1:41" ht="15" x14ac:dyDescent="0.2">
      <c r="A34" s="30" t="s">
        <v>976</v>
      </c>
      <c r="B34" s="30" t="s">
        <v>977</v>
      </c>
      <c r="C34" s="49" t="s">
        <v>7070</v>
      </c>
      <c r="D34" s="49" t="s">
        <v>7077</v>
      </c>
      <c r="E34" s="30" t="s">
        <v>7555</v>
      </c>
      <c r="F34" s="49" t="s">
        <v>7073</v>
      </c>
      <c r="G34" s="49" t="s">
        <v>7081</v>
      </c>
      <c r="H34" s="49" t="s">
        <v>7082</v>
      </c>
      <c r="I34" s="49" t="s">
        <v>977</v>
      </c>
      <c r="J34" s="50">
        <v>7</v>
      </c>
      <c r="K34" s="49">
        <v>1</v>
      </c>
      <c r="L34" s="49">
        <f>K34-U34</f>
        <v>-2986</v>
      </c>
      <c r="M34" s="49"/>
      <c r="N34" s="48" t="s">
        <v>7076</v>
      </c>
      <c r="P34" s="49">
        <v>0</v>
      </c>
      <c r="Q34" s="49">
        <v>0</v>
      </c>
      <c r="R34" s="49">
        <v>5000</v>
      </c>
      <c r="S34" s="32">
        <f t="shared" si="0"/>
        <v>0</v>
      </c>
      <c r="T34" s="49">
        <f>P34+Q34+R34</f>
        <v>5000</v>
      </c>
      <c r="U34" s="51">
        <v>2987</v>
      </c>
      <c r="V34" s="51">
        <v>2274</v>
      </c>
      <c r="W34" s="51">
        <v>2400</v>
      </c>
      <c r="X34" s="51"/>
      <c r="Y34" s="32">
        <f t="shared" si="3"/>
        <v>-261</v>
      </c>
      <c r="Z34" s="49" t="s">
        <v>13320</v>
      </c>
      <c r="AA34" s="67">
        <v>42.44</v>
      </c>
      <c r="AC34" s="67">
        <f t="shared" si="2"/>
        <v>-42.44</v>
      </c>
      <c r="AN34" s="48" t="s">
        <v>13323</v>
      </c>
      <c r="AO34" s="48" t="s">
        <v>45</v>
      </c>
    </row>
    <row r="35" spans="1:41" ht="15" x14ac:dyDescent="0.2">
      <c r="A35" s="30" t="s">
        <v>5779</v>
      </c>
      <c r="B35" s="30" t="s">
        <v>5780</v>
      </c>
      <c r="C35" s="49" t="s">
        <v>7070</v>
      </c>
      <c r="D35" s="49" t="s">
        <v>8196</v>
      </c>
      <c r="E35" s="30" t="s">
        <v>12008</v>
      </c>
      <c r="F35" s="49" t="s">
        <v>11968</v>
      </c>
      <c r="G35" s="49" t="s">
        <v>12009</v>
      </c>
      <c r="H35" s="49" t="s">
        <v>12010</v>
      </c>
      <c r="I35" s="49" t="s">
        <v>12011</v>
      </c>
      <c r="J35" s="50">
        <v>17</v>
      </c>
      <c r="K35" s="49">
        <v>360</v>
      </c>
      <c r="L35" s="49">
        <f>K35-U35</f>
        <v>-620</v>
      </c>
      <c r="M35" s="49"/>
      <c r="N35" s="48" t="s">
        <v>7242</v>
      </c>
      <c r="P35" s="49">
        <v>1402</v>
      </c>
      <c r="Q35" s="49">
        <v>0</v>
      </c>
      <c r="R35" s="49">
        <v>0</v>
      </c>
      <c r="S35" s="32">
        <f t="shared" si="0"/>
        <v>1402</v>
      </c>
      <c r="T35" s="49">
        <f>P35+Q35+R35</f>
        <v>1402</v>
      </c>
      <c r="U35" s="51">
        <v>980</v>
      </c>
      <c r="V35" s="51">
        <v>158</v>
      </c>
      <c r="W35" s="51">
        <v>142</v>
      </c>
      <c r="X35" s="51"/>
      <c r="Y35" s="32">
        <f>P35-(U35+V35)</f>
        <v>264</v>
      </c>
      <c r="Z35" s="49" t="s">
        <v>13322</v>
      </c>
      <c r="AA35" s="67">
        <v>71.41</v>
      </c>
      <c r="AC35" s="67">
        <f t="shared" si="2"/>
        <v>-71.41</v>
      </c>
      <c r="AN35" s="48" t="s">
        <v>13323</v>
      </c>
      <c r="AO35" s="48" t="s">
        <v>45</v>
      </c>
    </row>
    <row r="36" spans="1:41" ht="15" x14ac:dyDescent="0.2">
      <c r="A36" s="30" t="s">
        <v>5781</v>
      </c>
      <c r="B36" s="30" t="s">
        <v>5782</v>
      </c>
      <c r="C36" s="49" t="s">
        <v>7070</v>
      </c>
      <c r="D36" s="49" t="s">
        <v>8196</v>
      </c>
      <c r="E36" s="30" t="s">
        <v>12012</v>
      </c>
      <c r="F36" s="49" t="s">
        <v>11968</v>
      </c>
      <c r="G36" s="49" t="s">
        <v>12009</v>
      </c>
      <c r="H36" s="49" t="s">
        <v>12010</v>
      </c>
      <c r="I36" s="49" t="s">
        <v>12013</v>
      </c>
      <c r="J36" s="50">
        <v>27</v>
      </c>
      <c r="K36" s="49">
        <v>360</v>
      </c>
      <c r="L36" s="49">
        <f>K36-U36</f>
        <v>-1932</v>
      </c>
      <c r="M36" s="49"/>
      <c r="N36" s="48" t="s">
        <v>7242</v>
      </c>
      <c r="P36" s="49">
        <v>3054</v>
      </c>
      <c r="Q36" s="49">
        <v>445</v>
      </c>
      <c r="R36" s="49">
        <v>0</v>
      </c>
      <c r="S36" s="32">
        <f t="shared" si="0"/>
        <v>3499</v>
      </c>
      <c r="T36" s="49">
        <f>P36+Q36+R36</f>
        <v>3499</v>
      </c>
      <c r="U36" s="51">
        <v>2292</v>
      </c>
      <c r="V36" s="51">
        <v>782</v>
      </c>
      <c r="W36" s="51">
        <v>738</v>
      </c>
      <c r="X36" s="51"/>
      <c r="Y36" s="32">
        <f>P36-(U36+V36)</f>
        <v>-20</v>
      </c>
      <c r="Z36" s="49" t="s">
        <v>13320</v>
      </c>
      <c r="AA36" s="67">
        <v>71.41</v>
      </c>
      <c r="AC36" s="67">
        <f t="shared" si="2"/>
        <v>-71.41</v>
      </c>
      <c r="AN36" s="48" t="s">
        <v>13323</v>
      </c>
      <c r="AO36" s="48" t="s">
        <v>45</v>
      </c>
    </row>
    <row r="37" spans="1:41" ht="15" x14ac:dyDescent="0.2">
      <c r="A37" s="30" t="s">
        <v>5783</v>
      </c>
      <c r="B37" s="30" t="s">
        <v>5784</v>
      </c>
      <c r="C37" s="49" t="s">
        <v>7070</v>
      </c>
      <c r="D37" s="49" t="s">
        <v>8196</v>
      </c>
      <c r="E37" s="30" t="s">
        <v>12014</v>
      </c>
      <c r="F37" s="49" t="s">
        <v>11968</v>
      </c>
      <c r="G37" s="49" t="s">
        <v>12009</v>
      </c>
      <c r="H37" s="49" t="s">
        <v>12015</v>
      </c>
      <c r="I37" s="49" t="s">
        <v>12016</v>
      </c>
      <c r="J37" s="50">
        <v>21</v>
      </c>
      <c r="K37" s="49">
        <v>384</v>
      </c>
      <c r="L37" s="49">
        <f>K37-U37</f>
        <v>362</v>
      </c>
      <c r="M37" s="53">
        <f>L37*AA37</f>
        <v>57601.440000000002</v>
      </c>
      <c r="N37" s="48" t="s">
        <v>7242</v>
      </c>
      <c r="P37" s="49">
        <v>0</v>
      </c>
      <c r="Q37" s="49">
        <v>35</v>
      </c>
      <c r="R37" s="49">
        <v>0</v>
      </c>
      <c r="S37" s="32">
        <f t="shared" si="0"/>
        <v>35</v>
      </c>
      <c r="T37" s="49">
        <f>P37+Q37+R37</f>
        <v>35</v>
      </c>
      <c r="U37" s="51">
        <v>22</v>
      </c>
      <c r="V37" s="51">
        <v>6</v>
      </c>
      <c r="W37" s="51">
        <v>0</v>
      </c>
      <c r="X37" s="51"/>
      <c r="Y37" s="32">
        <f>P37-(U37+V37)</f>
        <v>-28</v>
      </c>
      <c r="Z37" s="49" t="s">
        <v>13320</v>
      </c>
      <c r="AA37" s="67">
        <v>159.12</v>
      </c>
      <c r="AC37" s="67">
        <f t="shared" si="2"/>
        <v>-159.12</v>
      </c>
      <c r="AN37" s="48" t="s">
        <v>13323</v>
      </c>
      <c r="AO37" s="48" t="s">
        <v>45</v>
      </c>
    </row>
    <row r="38" spans="1:41" ht="15" x14ac:dyDescent="0.2">
      <c r="A38" s="30" t="s">
        <v>5785</v>
      </c>
      <c r="B38" s="30" t="s">
        <v>5786</v>
      </c>
      <c r="C38" s="49" t="s">
        <v>7070</v>
      </c>
      <c r="D38" s="49" t="s">
        <v>8196</v>
      </c>
      <c r="E38" s="30" t="s">
        <v>12017</v>
      </c>
      <c r="F38" s="49" t="s">
        <v>11968</v>
      </c>
      <c r="G38" s="49" t="s">
        <v>12018</v>
      </c>
      <c r="H38" s="49" t="s">
        <v>12015</v>
      </c>
      <c r="I38" s="49" t="s">
        <v>12019</v>
      </c>
      <c r="J38" s="50">
        <v>21</v>
      </c>
      <c r="K38" s="49">
        <v>384</v>
      </c>
      <c r="L38" s="49">
        <f>K38-U38</f>
        <v>374</v>
      </c>
      <c r="M38" s="49"/>
      <c r="N38" s="48" t="s">
        <v>7242</v>
      </c>
      <c r="P38" s="49">
        <v>0</v>
      </c>
      <c r="Q38" s="49">
        <v>35</v>
      </c>
      <c r="R38" s="49">
        <v>0</v>
      </c>
      <c r="S38" s="32">
        <f t="shared" si="0"/>
        <v>35</v>
      </c>
      <c r="T38" s="49">
        <f>P38+Q38+R38</f>
        <v>35</v>
      </c>
      <c r="U38" s="51">
        <v>10</v>
      </c>
      <c r="V38" s="51">
        <v>6</v>
      </c>
      <c r="W38" s="51">
        <v>6</v>
      </c>
      <c r="X38" s="51"/>
      <c r="Y38" s="32">
        <f>P38-(U38+V38)</f>
        <v>-16</v>
      </c>
      <c r="Z38" s="49" t="s">
        <v>13320</v>
      </c>
      <c r="AA38" s="67">
        <v>159.12</v>
      </c>
      <c r="AC38" s="67">
        <f t="shared" si="2"/>
        <v>-159.12</v>
      </c>
      <c r="AN38" s="48" t="s">
        <v>13323</v>
      </c>
      <c r="AO38" s="48" t="s">
        <v>45</v>
      </c>
    </row>
    <row r="39" spans="1:41" ht="15" x14ac:dyDescent="0.2">
      <c r="A39" s="30" t="s">
        <v>5787</v>
      </c>
      <c r="B39" s="30" t="s">
        <v>5788</v>
      </c>
      <c r="C39" s="49" t="s">
        <v>7070</v>
      </c>
      <c r="D39" s="49" t="s">
        <v>8196</v>
      </c>
      <c r="E39" s="30" t="s">
        <v>12020</v>
      </c>
      <c r="F39" s="49" t="s">
        <v>11968</v>
      </c>
      <c r="G39" s="49" t="s">
        <v>12009</v>
      </c>
      <c r="H39" s="49" t="s">
        <v>12010</v>
      </c>
      <c r="I39" s="49" t="s">
        <v>12021</v>
      </c>
      <c r="J39" s="50">
        <v>17</v>
      </c>
      <c r="K39" s="49">
        <v>2500</v>
      </c>
      <c r="L39" s="49">
        <f>K39-U39</f>
        <v>-51340</v>
      </c>
      <c r="M39" s="49"/>
      <c r="N39" s="48" t="s">
        <v>7242</v>
      </c>
      <c r="P39" s="49">
        <v>16723</v>
      </c>
      <c r="Q39" s="49">
        <v>35686</v>
      </c>
      <c r="R39" s="49">
        <v>10292</v>
      </c>
      <c r="S39" s="32">
        <f t="shared" si="0"/>
        <v>52409</v>
      </c>
      <c r="T39" s="49">
        <f>P39+Q39+R39</f>
        <v>62701</v>
      </c>
      <c r="U39" s="51">
        <v>53840</v>
      </c>
      <c r="V39" s="51">
        <v>16858</v>
      </c>
      <c r="W39" s="51">
        <v>15416</v>
      </c>
      <c r="X39" s="51"/>
      <c r="Y39" s="32">
        <f>P39-(U39+V39)</f>
        <v>-53975</v>
      </c>
      <c r="Z39" s="49" t="s">
        <v>13320</v>
      </c>
      <c r="AA39" s="67">
        <v>63.277999999999999</v>
      </c>
      <c r="AC39" s="67">
        <f t="shared" si="2"/>
        <v>-63.277999999999999</v>
      </c>
      <c r="AN39" s="48" t="s">
        <v>13323</v>
      </c>
      <c r="AO39" s="48" t="s">
        <v>45</v>
      </c>
    </row>
    <row r="40" spans="1:41" ht="15" x14ac:dyDescent="0.2">
      <c r="A40" s="30" t="s">
        <v>5789</v>
      </c>
      <c r="B40" s="30" t="s">
        <v>5790</v>
      </c>
      <c r="C40" s="49" t="s">
        <v>7070</v>
      </c>
      <c r="D40" s="49" t="s">
        <v>8196</v>
      </c>
      <c r="E40" s="30" t="s">
        <v>12022</v>
      </c>
      <c r="F40" s="49" t="s">
        <v>11968</v>
      </c>
      <c r="G40" s="49" t="s">
        <v>12009</v>
      </c>
      <c r="H40" s="49" t="s">
        <v>12010</v>
      </c>
      <c r="I40" s="49" t="s">
        <v>12023</v>
      </c>
      <c r="J40" s="50">
        <v>17</v>
      </c>
      <c r="K40" s="49">
        <v>2500</v>
      </c>
      <c r="L40" s="49">
        <f>K40-U40</f>
        <v>-31178</v>
      </c>
      <c r="M40" s="49"/>
      <c r="N40" s="48" t="s">
        <v>7242</v>
      </c>
      <c r="P40" s="49">
        <v>1730</v>
      </c>
      <c r="Q40" s="49">
        <v>26227</v>
      </c>
      <c r="R40" s="49">
        <v>12328</v>
      </c>
      <c r="S40" s="32">
        <f t="shared" si="0"/>
        <v>27957</v>
      </c>
      <c r="T40" s="49">
        <f>P40+Q40+R40</f>
        <v>40285</v>
      </c>
      <c r="U40" s="51">
        <v>33678</v>
      </c>
      <c r="V40" s="51">
        <v>8206</v>
      </c>
      <c r="W40" s="51">
        <v>7854</v>
      </c>
      <c r="X40" s="51"/>
      <c r="Y40" s="32">
        <f>P40-(U40+V40)</f>
        <v>-40154</v>
      </c>
      <c r="Z40" s="49" t="s">
        <v>13320</v>
      </c>
      <c r="AA40" s="67">
        <v>63.277999999999999</v>
      </c>
      <c r="AC40" s="67">
        <f t="shared" si="2"/>
        <v>-63.277999999999999</v>
      </c>
      <c r="AN40" s="48" t="s">
        <v>13323</v>
      </c>
      <c r="AO40" s="48" t="s">
        <v>45</v>
      </c>
    </row>
    <row r="41" spans="1:41" ht="15" x14ac:dyDescent="0.2">
      <c r="A41" s="30" t="s">
        <v>5791</v>
      </c>
      <c r="B41" s="30" t="s">
        <v>5792</v>
      </c>
      <c r="C41" s="49" t="s">
        <v>7070</v>
      </c>
      <c r="D41" s="49" t="s">
        <v>8196</v>
      </c>
      <c r="E41" s="30" t="s">
        <v>12024</v>
      </c>
      <c r="F41" s="49" t="s">
        <v>11968</v>
      </c>
      <c r="G41" s="49" t="s">
        <v>12009</v>
      </c>
      <c r="H41" s="49" t="s">
        <v>12025</v>
      </c>
      <c r="I41" s="49" t="s">
        <v>12026</v>
      </c>
      <c r="J41" s="50">
        <v>17</v>
      </c>
      <c r="K41" s="49">
        <v>60</v>
      </c>
      <c r="L41" s="49">
        <f>K41-U41</f>
        <v>36</v>
      </c>
      <c r="M41" s="53">
        <f>L41*AA41</f>
        <v>5376.5999999999995</v>
      </c>
      <c r="N41" s="48" t="s">
        <v>7242</v>
      </c>
      <c r="P41" s="49">
        <v>0</v>
      </c>
      <c r="Q41" s="49">
        <v>120</v>
      </c>
      <c r="R41" s="49">
        <v>0</v>
      </c>
      <c r="S41" s="32">
        <f t="shared" si="0"/>
        <v>120</v>
      </c>
      <c r="T41" s="49">
        <f>P41+Q41+R41</f>
        <v>120</v>
      </c>
      <c r="U41" s="51">
        <v>24</v>
      </c>
      <c r="V41" s="51">
        <v>0</v>
      </c>
      <c r="W41" s="51">
        <v>0</v>
      </c>
      <c r="X41" s="51"/>
      <c r="Y41" s="32">
        <f>P41-(U41+V41)</f>
        <v>-24</v>
      </c>
      <c r="Z41" s="49" t="s">
        <v>13320</v>
      </c>
      <c r="AA41" s="67">
        <v>149.35</v>
      </c>
      <c r="AC41" s="67">
        <f t="shared" si="2"/>
        <v>-149.35</v>
      </c>
      <c r="AN41" s="48" t="s">
        <v>13323</v>
      </c>
      <c r="AO41" s="48" t="s">
        <v>45</v>
      </c>
    </row>
    <row r="42" spans="1:41" ht="15" x14ac:dyDescent="0.2">
      <c r="A42" s="30" t="s">
        <v>5793</v>
      </c>
      <c r="B42" s="30" t="s">
        <v>5794</v>
      </c>
      <c r="C42" s="49" t="s">
        <v>7070</v>
      </c>
      <c r="D42" s="49" t="s">
        <v>8196</v>
      </c>
      <c r="E42" s="30" t="s">
        <v>12027</v>
      </c>
      <c r="F42" s="49" t="s">
        <v>11968</v>
      </c>
      <c r="G42" s="49" t="s">
        <v>12009</v>
      </c>
      <c r="H42" s="49" t="s">
        <v>12025</v>
      </c>
      <c r="I42" s="49" t="s">
        <v>12028</v>
      </c>
      <c r="J42" s="50">
        <v>17</v>
      </c>
      <c r="K42" s="49">
        <v>60</v>
      </c>
      <c r="L42" s="49">
        <f>K42-U42</f>
        <v>28</v>
      </c>
      <c r="N42" s="48" t="s">
        <v>7242</v>
      </c>
      <c r="P42" s="49">
        <v>6</v>
      </c>
      <c r="Q42" s="49">
        <v>120</v>
      </c>
      <c r="R42" s="49">
        <v>0</v>
      </c>
      <c r="S42" s="32">
        <f t="shared" si="0"/>
        <v>126</v>
      </c>
      <c r="T42" s="49">
        <f>P42+Q42+R42</f>
        <v>126</v>
      </c>
      <c r="U42" s="51">
        <v>32</v>
      </c>
      <c r="V42" s="51">
        <v>0</v>
      </c>
      <c r="W42" s="51">
        <v>0</v>
      </c>
      <c r="X42" s="51"/>
      <c r="Y42" s="32">
        <f>P42-(U42+V42)</f>
        <v>-26</v>
      </c>
      <c r="Z42" s="49" t="s">
        <v>13320</v>
      </c>
      <c r="AA42" s="67">
        <v>149.35</v>
      </c>
      <c r="AC42" s="67">
        <f t="shared" si="2"/>
        <v>-149.35</v>
      </c>
      <c r="AN42" s="48" t="s">
        <v>13323</v>
      </c>
      <c r="AO42" s="48" t="s">
        <v>45</v>
      </c>
    </row>
    <row r="43" spans="1:41" ht="15" x14ac:dyDescent="0.2">
      <c r="A43" s="30" t="s">
        <v>5815</v>
      </c>
      <c r="B43" s="30" t="s">
        <v>5816</v>
      </c>
      <c r="C43" s="49" t="s">
        <v>7070</v>
      </c>
      <c r="D43" s="49" t="s">
        <v>8196</v>
      </c>
      <c r="E43" s="30" t="s">
        <v>12050</v>
      </c>
      <c r="F43" s="49" t="s">
        <v>11968</v>
      </c>
      <c r="G43" s="49" t="s">
        <v>12051</v>
      </c>
      <c r="H43" s="49" t="s">
        <v>12052</v>
      </c>
      <c r="I43" s="49" t="s">
        <v>12053</v>
      </c>
      <c r="J43" s="50">
        <v>17</v>
      </c>
      <c r="K43" s="49">
        <v>1000</v>
      </c>
      <c r="L43" s="49">
        <f>K43-U43</f>
        <v>-8214</v>
      </c>
      <c r="M43" s="49"/>
      <c r="N43" s="48" t="s">
        <v>7242</v>
      </c>
      <c r="P43" s="49">
        <v>13732</v>
      </c>
      <c r="Q43" s="49">
        <v>0</v>
      </c>
      <c r="R43" s="49">
        <v>0</v>
      </c>
      <c r="S43" s="32">
        <f t="shared" si="0"/>
        <v>13732</v>
      </c>
      <c r="T43" s="49">
        <f>P43+Q43+R43</f>
        <v>13732</v>
      </c>
      <c r="U43" s="51">
        <v>9214</v>
      </c>
      <c r="V43" s="51">
        <v>6500</v>
      </c>
      <c r="W43" s="51">
        <v>4460</v>
      </c>
      <c r="X43" s="51"/>
      <c r="Y43" s="32">
        <f>P43-(U43+V43)</f>
        <v>-1982</v>
      </c>
      <c r="Z43" s="49" t="s">
        <v>13320</v>
      </c>
      <c r="AA43" s="67">
        <v>9.75</v>
      </c>
      <c r="AC43" s="67">
        <f t="shared" si="2"/>
        <v>-9.75</v>
      </c>
      <c r="AN43" s="48" t="s">
        <v>13323</v>
      </c>
      <c r="AO43" s="48" t="s">
        <v>45</v>
      </c>
    </row>
    <row r="44" spans="1:41" ht="15" x14ac:dyDescent="0.2">
      <c r="A44" s="30" t="s">
        <v>5837</v>
      </c>
      <c r="B44" s="30" t="s">
        <v>5838</v>
      </c>
      <c r="C44" s="49" t="s">
        <v>7070</v>
      </c>
      <c r="D44" s="49" t="s">
        <v>8196</v>
      </c>
      <c r="E44" s="30" t="s">
        <v>12075</v>
      </c>
      <c r="F44" s="49" t="s">
        <v>11968</v>
      </c>
      <c r="G44" s="49" t="s">
        <v>12076</v>
      </c>
      <c r="H44" s="49" t="s">
        <v>12077</v>
      </c>
      <c r="I44" s="49" t="s">
        <v>12078</v>
      </c>
      <c r="J44" s="50">
        <v>23</v>
      </c>
      <c r="K44" s="49">
        <v>800</v>
      </c>
      <c r="L44" s="49">
        <f>K44-U44</f>
        <v>312</v>
      </c>
      <c r="M44" s="53">
        <f>L44*AA44</f>
        <v>11303.759999999998</v>
      </c>
      <c r="N44" s="48" t="s">
        <v>7242</v>
      </c>
      <c r="P44" s="49">
        <v>150</v>
      </c>
      <c r="Q44" s="49">
        <v>0</v>
      </c>
      <c r="R44" s="49">
        <v>570</v>
      </c>
      <c r="S44" s="32">
        <f t="shared" si="0"/>
        <v>150</v>
      </c>
      <c r="T44" s="49">
        <f>P44+Q44+R44</f>
        <v>720</v>
      </c>
      <c r="U44" s="51">
        <v>488</v>
      </c>
      <c r="V44" s="51">
        <v>124</v>
      </c>
      <c r="W44" s="51">
        <v>36</v>
      </c>
      <c r="X44" s="51"/>
      <c r="Y44" s="32">
        <f>P44-(U44+V44)</f>
        <v>-462</v>
      </c>
      <c r="Z44" s="49" t="s">
        <v>13320</v>
      </c>
      <c r="AA44" s="67">
        <v>36.229999999999997</v>
      </c>
      <c r="AC44" s="67">
        <f t="shared" si="2"/>
        <v>-36.229999999999997</v>
      </c>
      <c r="AN44" s="48" t="s">
        <v>13323</v>
      </c>
      <c r="AO44" s="48" t="s">
        <v>45</v>
      </c>
    </row>
    <row r="45" spans="1:41" ht="15" x14ac:dyDescent="0.2">
      <c r="A45" s="30" t="s">
        <v>5847</v>
      </c>
      <c r="B45" s="30" t="s">
        <v>5848</v>
      </c>
      <c r="C45" s="49" t="s">
        <v>7070</v>
      </c>
      <c r="D45" s="49" t="s">
        <v>8196</v>
      </c>
      <c r="E45" s="30" t="s">
        <v>12087</v>
      </c>
      <c r="F45" s="49" t="s">
        <v>11968</v>
      </c>
      <c r="G45" s="49" t="s">
        <v>11013</v>
      </c>
      <c r="H45" s="49" t="s">
        <v>8520</v>
      </c>
      <c r="I45" s="49" t="s">
        <v>12088</v>
      </c>
      <c r="J45" s="50">
        <v>27</v>
      </c>
      <c r="K45" s="49">
        <v>756</v>
      </c>
      <c r="L45" s="49">
        <f>K45-U45</f>
        <v>-726</v>
      </c>
      <c r="M45" s="49"/>
      <c r="N45" s="48" t="s">
        <v>7242</v>
      </c>
      <c r="P45" s="49">
        <v>787</v>
      </c>
      <c r="Q45" s="49">
        <v>1540</v>
      </c>
      <c r="R45" s="49">
        <v>756</v>
      </c>
      <c r="S45" s="32">
        <f t="shared" si="0"/>
        <v>2327</v>
      </c>
      <c r="T45" s="49">
        <f>P45+Q45+R45</f>
        <v>3083</v>
      </c>
      <c r="U45" s="51">
        <v>1482</v>
      </c>
      <c r="V45" s="51">
        <v>728</v>
      </c>
      <c r="W45" s="51">
        <v>528</v>
      </c>
      <c r="X45" s="51"/>
      <c r="Y45" s="32">
        <f>P45-(U45+V45)</f>
        <v>-1423</v>
      </c>
      <c r="Z45" s="49" t="s">
        <v>13320</v>
      </c>
      <c r="AA45" s="67">
        <v>89.78</v>
      </c>
      <c r="AC45" s="67">
        <f t="shared" si="2"/>
        <v>-89.78</v>
      </c>
      <c r="AN45" s="48" t="s">
        <v>13323</v>
      </c>
      <c r="AO45" s="48" t="s">
        <v>45</v>
      </c>
    </row>
    <row r="46" spans="1:41" ht="15" x14ac:dyDescent="0.2">
      <c r="A46" s="30" t="s">
        <v>5851</v>
      </c>
      <c r="B46" s="30" t="s">
        <v>5852</v>
      </c>
      <c r="C46" s="49" t="s">
        <v>7070</v>
      </c>
      <c r="D46" s="49" t="s">
        <v>8196</v>
      </c>
      <c r="E46" s="30" t="s">
        <v>12091</v>
      </c>
      <c r="F46" s="49" t="s">
        <v>11968</v>
      </c>
      <c r="G46" s="49" t="s">
        <v>11013</v>
      </c>
      <c r="H46" s="49" t="s">
        <v>8520</v>
      </c>
      <c r="I46" s="49" t="s">
        <v>12090</v>
      </c>
      <c r="J46" s="50">
        <v>13</v>
      </c>
      <c r="K46" s="49">
        <v>1134</v>
      </c>
      <c r="L46" s="49">
        <f>K46-U46</f>
        <v>538</v>
      </c>
      <c r="M46" s="53">
        <f>L46*AA46</f>
        <v>51529.64</v>
      </c>
      <c r="N46" s="48" t="s">
        <v>7242</v>
      </c>
      <c r="P46" s="49">
        <v>651</v>
      </c>
      <c r="Q46" s="49">
        <v>0</v>
      </c>
      <c r="R46" s="49">
        <v>0</v>
      </c>
      <c r="S46" s="32">
        <f t="shared" si="0"/>
        <v>651</v>
      </c>
      <c r="T46" s="49">
        <f>P46+Q46+R46</f>
        <v>651</v>
      </c>
      <c r="U46" s="51">
        <v>596</v>
      </c>
      <c r="V46" s="51">
        <v>440</v>
      </c>
      <c r="W46" s="51">
        <v>400</v>
      </c>
      <c r="X46" s="51"/>
      <c r="Y46" s="32">
        <f>P46-(U46+V46)</f>
        <v>-385</v>
      </c>
      <c r="Z46" s="49" t="s">
        <v>13320</v>
      </c>
      <c r="AA46" s="67">
        <v>95.78</v>
      </c>
      <c r="AC46" s="67">
        <f t="shared" si="2"/>
        <v>-95.78</v>
      </c>
      <c r="AN46" s="48" t="s">
        <v>13323</v>
      </c>
      <c r="AO46" s="48" t="s">
        <v>45</v>
      </c>
    </row>
    <row r="47" spans="1:41" ht="15" x14ac:dyDescent="0.2">
      <c r="A47" s="30" t="s">
        <v>5853</v>
      </c>
      <c r="B47" s="30" t="s">
        <v>5854</v>
      </c>
      <c r="C47" s="49" t="s">
        <v>7070</v>
      </c>
      <c r="D47" s="49" t="s">
        <v>8196</v>
      </c>
      <c r="E47" s="30" t="s">
        <v>12092</v>
      </c>
      <c r="F47" s="49" t="s">
        <v>11968</v>
      </c>
      <c r="G47" s="49" t="s">
        <v>11013</v>
      </c>
      <c r="H47" s="49" t="s">
        <v>8520</v>
      </c>
      <c r="I47" s="49" t="s">
        <v>12093</v>
      </c>
      <c r="J47" s="50">
        <v>27</v>
      </c>
      <c r="K47" s="49">
        <v>1134</v>
      </c>
      <c r="L47" s="49">
        <f>K47-U47</f>
        <v>680</v>
      </c>
      <c r="M47" s="49"/>
      <c r="N47" s="48" t="s">
        <v>7242</v>
      </c>
      <c r="P47" s="49">
        <v>5096</v>
      </c>
      <c r="Q47" s="49">
        <v>0</v>
      </c>
      <c r="R47" s="49">
        <v>0</v>
      </c>
      <c r="S47" s="32">
        <f t="shared" si="0"/>
        <v>5096</v>
      </c>
      <c r="T47" s="49">
        <f>P47+Q47+R47</f>
        <v>5096</v>
      </c>
      <c r="U47" s="51">
        <v>454</v>
      </c>
      <c r="V47" s="51">
        <v>260</v>
      </c>
      <c r="W47" s="51">
        <v>190</v>
      </c>
      <c r="X47" s="51"/>
      <c r="Y47" s="32">
        <f>P47-(U47+V47)</f>
        <v>4382</v>
      </c>
      <c r="Z47" s="49" t="s">
        <v>13322</v>
      </c>
      <c r="AA47" s="67">
        <v>95.78</v>
      </c>
      <c r="AC47" s="67">
        <f t="shared" si="2"/>
        <v>-95.78</v>
      </c>
      <c r="AN47" s="48" t="s">
        <v>13323</v>
      </c>
      <c r="AO47" s="48" t="s">
        <v>45</v>
      </c>
    </row>
    <row r="48" spans="1:41" ht="15" x14ac:dyDescent="0.2">
      <c r="A48" s="30" t="s">
        <v>5865</v>
      </c>
      <c r="B48" s="30" t="s">
        <v>5866</v>
      </c>
      <c r="C48" s="49" t="s">
        <v>7070</v>
      </c>
      <c r="D48" s="49" t="s">
        <v>8196</v>
      </c>
      <c r="E48" s="30" t="s">
        <v>12104</v>
      </c>
      <c r="F48" s="49" t="s">
        <v>11968</v>
      </c>
      <c r="G48" s="49" t="s">
        <v>11013</v>
      </c>
      <c r="H48" s="49" t="s">
        <v>8520</v>
      </c>
      <c r="I48" s="49" t="s">
        <v>12105</v>
      </c>
      <c r="J48" s="50">
        <v>13</v>
      </c>
      <c r="K48" s="49">
        <v>756</v>
      </c>
      <c r="L48" s="49">
        <f>K48-U48</f>
        <v>-5200</v>
      </c>
      <c r="M48" s="49"/>
      <c r="N48" s="48" t="s">
        <v>7242</v>
      </c>
      <c r="P48" s="49">
        <v>3841</v>
      </c>
      <c r="Q48" s="49">
        <v>756</v>
      </c>
      <c r="R48" s="49">
        <v>4536</v>
      </c>
      <c r="S48" s="32">
        <f t="shared" si="0"/>
        <v>4597</v>
      </c>
      <c r="T48" s="49">
        <f>P48+Q48+R48</f>
        <v>9133</v>
      </c>
      <c r="U48" s="51">
        <v>5956</v>
      </c>
      <c r="V48" s="51">
        <v>3360</v>
      </c>
      <c r="W48" s="51">
        <v>1868</v>
      </c>
      <c r="X48" s="51"/>
      <c r="Y48" s="32">
        <f>P48-(U48+V48)</f>
        <v>-5475</v>
      </c>
      <c r="Z48" s="49" t="s">
        <v>13320</v>
      </c>
      <c r="AA48" s="67">
        <v>187.3</v>
      </c>
      <c r="AC48" s="67">
        <f t="shared" si="2"/>
        <v>-187.3</v>
      </c>
      <c r="AN48" s="48" t="s">
        <v>13323</v>
      </c>
      <c r="AO48" s="48" t="s">
        <v>45</v>
      </c>
    </row>
    <row r="49" spans="1:41" ht="15" x14ac:dyDescent="0.2">
      <c r="A49" s="30" t="s">
        <v>5867</v>
      </c>
      <c r="B49" s="30" t="s">
        <v>5868</v>
      </c>
      <c r="C49" s="49" t="s">
        <v>7070</v>
      </c>
      <c r="D49" s="49" t="s">
        <v>8196</v>
      </c>
      <c r="E49" s="30" t="s">
        <v>12104</v>
      </c>
      <c r="F49" s="49" t="s">
        <v>11968</v>
      </c>
      <c r="G49" s="49" t="s">
        <v>11013</v>
      </c>
      <c r="H49" s="49" t="s">
        <v>8520</v>
      </c>
      <c r="I49" s="49" t="s">
        <v>12105</v>
      </c>
      <c r="J49" s="50">
        <v>27</v>
      </c>
      <c r="K49" s="49">
        <v>756</v>
      </c>
      <c r="L49" s="49">
        <f>K49-U49</f>
        <v>756</v>
      </c>
      <c r="M49" s="49"/>
      <c r="N49" s="48" t="s">
        <v>7242</v>
      </c>
      <c r="P49" s="49">
        <v>1</v>
      </c>
      <c r="Q49" s="49">
        <v>0</v>
      </c>
      <c r="R49" s="49">
        <v>0</v>
      </c>
      <c r="S49" s="32">
        <f t="shared" si="0"/>
        <v>1</v>
      </c>
      <c r="T49" s="49">
        <f>P49+Q49+R49</f>
        <v>1</v>
      </c>
      <c r="U49" s="51">
        <v>0</v>
      </c>
      <c r="V49" s="51">
        <v>0</v>
      </c>
      <c r="W49" s="51">
        <v>0</v>
      </c>
      <c r="X49" s="51"/>
      <c r="Y49" s="32">
        <f>P49-(U49+V49)</f>
        <v>1</v>
      </c>
      <c r="Z49" s="49" t="s">
        <v>13321</v>
      </c>
      <c r="AA49" s="67">
        <v>187.3</v>
      </c>
      <c r="AC49" s="67">
        <f t="shared" si="2"/>
        <v>-187.3</v>
      </c>
      <c r="AN49" s="48" t="s">
        <v>13323</v>
      </c>
      <c r="AO49" s="48" t="s">
        <v>45</v>
      </c>
    </row>
    <row r="50" spans="1:41" ht="15" x14ac:dyDescent="0.2">
      <c r="A50" s="30" t="s">
        <v>5869</v>
      </c>
      <c r="B50" s="30" t="s">
        <v>5870</v>
      </c>
      <c r="C50" s="49" t="s">
        <v>7070</v>
      </c>
      <c r="D50" s="49" t="s">
        <v>8196</v>
      </c>
      <c r="E50" s="30" t="s">
        <v>12106</v>
      </c>
      <c r="F50" s="49" t="s">
        <v>11968</v>
      </c>
      <c r="G50" s="49" t="s">
        <v>11013</v>
      </c>
      <c r="H50" s="49" t="s">
        <v>8520</v>
      </c>
      <c r="I50" s="49" t="s">
        <v>12107</v>
      </c>
      <c r="J50" s="50">
        <v>27</v>
      </c>
      <c r="K50" s="49">
        <v>756</v>
      </c>
      <c r="L50" s="49">
        <f>K50-U50</f>
        <v>702</v>
      </c>
      <c r="M50" s="49"/>
      <c r="N50" s="48" t="s">
        <v>7242</v>
      </c>
      <c r="P50" s="49">
        <v>181</v>
      </c>
      <c r="Q50" s="49">
        <v>0</v>
      </c>
      <c r="R50" s="49">
        <v>0</v>
      </c>
      <c r="S50" s="32">
        <f t="shared" si="0"/>
        <v>181</v>
      </c>
      <c r="T50" s="49">
        <f>P50+Q50+R50</f>
        <v>181</v>
      </c>
      <c r="U50" s="51">
        <v>54</v>
      </c>
      <c r="V50" s="51">
        <v>60</v>
      </c>
      <c r="W50" s="51">
        <v>60</v>
      </c>
      <c r="X50" s="51"/>
      <c r="Y50" s="32">
        <f>P50-(U50+V50)</f>
        <v>67</v>
      </c>
      <c r="Z50" s="49" t="s">
        <v>13322</v>
      </c>
      <c r="AA50" s="67">
        <v>187.3</v>
      </c>
      <c r="AC50" s="67">
        <f t="shared" si="2"/>
        <v>-187.3</v>
      </c>
      <c r="AN50" s="48" t="s">
        <v>13323</v>
      </c>
      <c r="AO50" s="48" t="s">
        <v>45</v>
      </c>
    </row>
    <row r="51" spans="1:41" ht="15" x14ac:dyDescent="0.2">
      <c r="A51" s="30" t="s">
        <v>5875</v>
      </c>
      <c r="B51" s="30" t="s">
        <v>5876</v>
      </c>
      <c r="C51" s="49" t="s">
        <v>7070</v>
      </c>
      <c r="D51" s="49" t="s">
        <v>8196</v>
      </c>
      <c r="E51" s="30" t="s">
        <v>12112</v>
      </c>
      <c r="F51" s="49" t="s">
        <v>11968</v>
      </c>
      <c r="G51" s="49" t="s">
        <v>11013</v>
      </c>
      <c r="H51" s="49" t="s">
        <v>8520</v>
      </c>
      <c r="I51" s="49" t="s">
        <v>12113</v>
      </c>
      <c r="J51" s="50">
        <v>27</v>
      </c>
      <c r="K51" s="49">
        <v>756</v>
      </c>
      <c r="L51" s="49">
        <f>K51-U51</f>
        <v>-322</v>
      </c>
      <c r="M51" s="49"/>
      <c r="N51" s="48" t="s">
        <v>7242</v>
      </c>
      <c r="P51" s="49">
        <v>1075</v>
      </c>
      <c r="Q51" s="49">
        <v>650</v>
      </c>
      <c r="R51" s="49">
        <v>0</v>
      </c>
      <c r="S51" s="32">
        <f t="shared" si="0"/>
        <v>1725</v>
      </c>
      <c r="T51" s="49">
        <f>P51+Q51+R51</f>
        <v>1725</v>
      </c>
      <c r="U51" s="51">
        <v>1078</v>
      </c>
      <c r="V51" s="51">
        <v>564</v>
      </c>
      <c r="W51" s="51">
        <v>564</v>
      </c>
      <c r="X51" s="51"/>
      <c r="Y51" s="32">
        <f>P51-(U51+V51)</f>
        <v>-567</v>
      </c>
      <c r="Z51" s="49" t="s">
        <v>13320</v>
      </c>
      <c r="AA51" s="67">
        <v>89.78</v>
      </c>
      <c r="AC51" s="67">
        <f t="shared" si="2"/>
        <v>-89.78</v>
      </c>
      <c r="AN51" s="48" t="s">
        <v>13323</v>
      </c>
      <c r="AO51" s="48" t="s">
        <v>45</v>
      </c>
    </row>
    <row r="52" spans="1:41" ht="15" x14ac:dyDescent="0.2">
      <c r="A52" s="30" t="s">
        <v>5905</v>
      </c>
      <c r="B52" s="30" t="s">
        <v>5906</v>
      </c>
      <c r="C52" s="49" t="s">
        <v>7070</v>
      </c>
      <c r="D52" s="49" t="s">
        <v>8196</v>
      </c>
      <c r="E52" s="30" t="s">
        <v>12140</v>
      </c>
      <c r="F52" s="49" t="s">
        <v>11968</v>
      </c>
      <c r="G52" s="49" t="s">
        <v>11013</v>
      </c>
      <c r="H52" s="49" t="s">
        <v>8520</v>
      </c>
      <c r="I52" s="49" t="s">
        <v>12141</v>
      </c>
      <c r="J52" s="50">
        <v>13</v>
      </c>
      <c r="K52" s="49">
        <v>1512</v>
      </c>
      <c r="L52" s="49">
        <f>K52-U52</f>
        <v>1432</v>
      </c>
      <c r="M52" s="49"/>
      <c r="N52" s="48" t="s">
        <v>7242</v>
      </c>
      <c r="P52" s="49">
        <v>384</v>
      </c>
      <c r="Q52" s="49">
        <v>1134</v>
      </c>
      <c r="R52" s="49">
        <v>0</v>
      </c>
      <c r="S52" s="32">
        <f t="shared" si="0"/>
        <v>1518</v>
      </c>
      <c r="T52" s="49">
        <f>P52+Q52+R52</f>
        <v>1518</v>
      </c>
      <c r="U52" s="51">
        <v>80</v>
      </c>
      <c r="V52" s="51">
        <v>36</v>
      </c>
      <c r="W52" s="51">
        <v>36</v>
      </c>
      <c r="X52" s="51"/>
      <c r="Y52" s="32">
        <f>P52-(U52+V52)</f>
        <v>268</v>
      </c>
      <c r="Z52" s="49" t="s">
        <v>13322</v>
      </c>
      <c r="AA52" s="67">
        <v>56.05</v>
      </c>
      <c r="AC52" s="67">
        <f t="shared" si="2"/>
        <v>-56.05</v>
      </c>
      <c r="AN52" s="48" t="s">
        <v>13323</v>
      </c>
      <c r="AO52" s="48" t="s">
        <v>45</v>
      </c>
    </row>
    <row r="53" spans="1:41" ht="15" x14ac:dyDescent="0.2">
      <c r="A53" s="30" t="s">
        <v>5907</v>
      </c>
      <c r="B53" s="30" t="s">
        <v>5908</v>
      </c>
      <c r="C53" s="49" t="s">
        <v>7070</v>
      </c>
      <c r="D53" s="49" t="s">
        <v>8196</v>
      </c>
      <c r="E53" s="30" t="s">
        <v>12142</v>
      </c>
      <c r="F53" s="49" t="s">
        <v>11968</v>
      </c>
      <c r="G53" s="49" t="s">
        <v>11013</v>
      </c>
      <c r="H53" s="49" t="s">
        <v>8520</v>
      </c>
      <c r="I53" s="49" t="s">
        <v>12143</v>
      </c>
      <c r="J53" s="50">
        <v>13</v>
      </c>
      <c r="K53" s="49">
        <v>1512</v>
      </c>
      <c r="L53" s="49">
        <f>K53-U53</f>
        <v>1396</v>
      </c>
      <c r="M53" s="49"/>
      <c r="N53" s="48" t="s">
        <v>7242</v>
      </c>
      <c r="P53" s="49">
        <v>1047</v>
      </c>
      <c r="Q53" s="49">
        <v>1512</v>
      </c>
      <c r="R53" s="49">
        <v>0</v>
      </c>
      <c r="S53" s="32">
        <f t="shared" si="0"/>
        <v>2559</v>
      </c>
      <c r="T53" s="49">
        <f>P53+Q53+R53</f>
        <v>2559</v>
      </c>
      <c r="U53" s="51">
        <v>116</v>
      </c>
      <c r="V53" s="51">
        <v>36</v>
      </c>
      <c r="W53" s="51">
        <v>36</v>
      </c>
      <c r="X53" s="51"/>
      <c r="Y53" s="32">
        <f>P53-(U53+V53)</f>
        <v>895</v>
      </c>
      <c r="Z53" s="49" t="s">
        <v>13322</v>
      </c>
      <c r="AA53" s="67">
        <v>56.05</v>
      </c>
      <c r="AC53" s="67">
        <f t="shared" si="2"/>
        <v>-56.05</v>
      </c>
      <c r="AN53" s="48" t="s">
        <v>13323</v>
      </c>
      <c r="AO53" s="48" t="s">
        <v>45</v>
      </c>
    </row>
    <row r="54" spans="1:41" ht="15" x14ac:dyDescent="0.2">
      <c r="A54" s="30" t="s">
        <v>5923</v>
      </c>
      <c r="B54" s="30" t="s">
        <v>5924</v>
      </c>
      <c r="C54" s="49" t="s">
        <v>7070</v>
      </c>
      <c r="D54" s="49" t="s">
        <v>8196</v>
      </c>
      <c r="E54" s="30" t="s">
        <v>12155</v>
      </c>
      <c r="F54" s="49" t="s">
        <v>11968</v>
      </c>
      <c r="G54" s="49" t="s">
        <v>11013</v>
      </c>
      <c r="H54" s="49" t="s">
        <v>12156</v>
      </c>
      <c r="I54" s="49" t="s">
        <v>12157</v>
      </c>
      <c r="J54" s="50">
        <v>27</v>
      </c>
      <c r="K54" s="49">
        <v>324</v>
      </c>
      <c r="L54" s="49">
        <f>K54-U54</f>
        <v>-560</v>
      </c>
      <c r="M54" s="49"/>
      <c r="N54" s="48" t="s">
        <v>7242</v>
      </c>
      <c r="P54" s="49">
        <v>271</v>
      </c>
      <c r="Q54" s="49">
        <v>696</v>
      </c>
      <c r="R54" s="49">
        <v>648</v>
      </c>
      <c r="S54" s="32">
        <f t="shared" si="0"/>
        <v>967</v>
      </c>
      <c r="T54" s="49">
        <f>P54+Q54+R54</f>
        <v>1615</v>
      </c>
      <c r="U54" s="51">
        <v>884</v>
      </c>
      <c r="V54" s="51">
        <v>468</v>
      </c>
      <c r="W54" s="51">
        <v>448</v>
      </c>
      <c r="X54" s="51"/>
      <c r="Y54" s="32">
        <f>P54-(U54+V54)</f>
        <v>-1081</v>
      </c>
      <c r="Z54" s="49" t="s">
        <v>13320</v>
      </c>
      <c r="AA54" s="67">
        <v>165</v>
      </c>
      <c r="AC54" s="67">
        <f t="shared" si="2"/>
        <v>-165</v>
      </c>
      <c r="AN54" s="48" t="s">
        <v>13323</v>
      </c>
      <c r="AO54" s="48" t="s">
        <v>45</v>
      </c>
    </row>
    <row r="55" spans="1:41" ht="15" x14ac:dyDescent="0.2">
      <c r="A55" s="30" t="s">
        <v>5937</v>
      </c>
      <c r="B55" s="30" t="s">
        <v>5938</v>
      </c>
      <c r="C55" s="49" t="s">
        <v>7070</v>
      </c>
      <c r="D55" s="49" t="s">
        <v>8196</v>
      </c>
      <c r="E55" s="30" t="s">
        <v>12170</v>
      </c>
      <c r="F55" s="49" t="s">
        <v>11968</v>
      </c>
      <c r="G55" s="49" t="s">
        <v>11013</v>
      </c>
      <c r="H55" s="49" t="s">
        <v>8520</v>
      </c>
      <c r="I55" s="49" t="s">
        <v>12171</v>
      </c>
      <c r="J55" s="50">
        <v>13</v>
      </c>
      <c r="K55" s="49">
        <v>1134</v>
      </c>
      <c r="L55" s="49">
        <f>K55-U55</f>
        <v>-3622</v>
      </c>
      <c r="M55" s="49"/>
      <c r="N55" s="48" t="s">
        <v>7242</v>
      </c>
      <c r="P55" s="49">
        <v>874</v>
      </c>
      <c r="Q55" s="49">
        <v>5040</v>
      </c>
      <c r="R55" s="49">
        <v>0</v>
      </c>
      <c r="S55" s="32">
        <f t="shared" si="0"/>
        <v>5914</v>
      </c>
      <c r="T55" s="49">
        <f>P55+Q55+R55</f>
        <v>5914</v>
      </c>
      <c r="U55" s="51">
        <v>4756</v>
      </c>
      <c r="V55" s="51">
        <v>2542</v>
      </c>
      <c r="W55" s="51">
        <v>2924</v>
      </c>
      <c r="X55" s="51"/>
      <c r="Y55" s="32">
        <f>P55-(U55+V55)</f>
        <v>-6424</v>
      </c>
      <c r="Z55" s="49" t="s">
        <v>13320</v>
      </c>
      <c r="AA55" s="67">
        <v>66</v>
      </c>
      <c r="AC55" s="67">
        <f t="shared" si="2"/>
        <v>-66</v>
      </c>
      <c r="AN55" s="48" t="s">
        <v>13323</v>
      </c>
      <c r="AO55" s="48" t="s">
        <v>45</v>
      </c>
    </row>
    <row r="56" spans="1:41" ht="15" x14ac:dyDescent="0.2">
      <c r="A56" s="30" t="s">
        <v>5939</v>
      </c>
      <c r="B56" s="30" t="s">
        <v>5940</v>
      </c>
      <c r="C56" s="49" t="s">
        <v>7070</v>
      </c>
      <c r="D56" s="49" t="s">
        <v>8196</v>
      </c>
      <c r="E56" s="30" t="s">
        <v>12172</v>
      </c>
      <c r="F56" s="49" t="s">
        <v>11968</v>
      </c>
      <c r="G56" s="49" t="s">
        <v>11013</v>
      </c>
      <c r="H56" s="49" t="s">
        <v>8520</v>
      </c>
      <c r="I56" s="49" t="s">
        <v>12173</v>
      </c>
      <c r="J56" s="50">
        <v>13</v>
      </c>
      <c r="K56" s="49">
        <v>1134</v>
      </c>
      <c r="L56" s="49">
        <f>K56-U56</f>
        <v>-3332</v>
      </c>
      <c r="M56" s="49"/>
      <c r="N56" s="48" t="s">
        <v>7242</v>
      </c>
      <c r="P56" s="49">
        <v>2941</v>
      </c>
      <c r="Q56" s="49">
        <v>2160</v>
      </c>
      <c r="R56" s="49">
        <v>0</v>
      </c>
      <c r="S56" s="32">
        <f t="shared" si="0"/>
        <v>5101</v>
      </c>
      <c r="T56" s="49">
        <f>P56+Q56+R56</f>
        <v>5101</v>
      </c>
      <c r="U56" s="51">
        <v>4466</v>
      </c>
      <c r="V56" s="51">
        <v>2644</v>
      </c>
      <c r="W56" s="51">
        <v>3010</v>
      </c>
      <c r="X56" s="51"/>
      <c r="Y56" s="32">
        <f>P56-(U56+V56)</f>
        <v>-4169</v>
      </c>
      <c r="Z56" s="49" t="s">
        <v>13320</v>
      </c>
      <c r="AA56" s="67">
        <v>66</v>
      </c>
      <c r="AC56" s="67">
        <f t="shared" si="2"/>
        <v>-66</v>
      </c>
      <c r="AN56" s="48" t="s">
        <v>13323</v>
      </c>
      <c r="AO56" s="48" t="s">
        <v>45</v>
      </c>
    </row>
    <row r="57" spans="1:41" ht="15" x14ac:dyDescent="0.2">
      <c r="A57" s="30" t="s">
        <v>5941</v>
      </c>
      <c r="B57" s="30" t="s">
        <v>5942</v>
      </c>
      <c r="C57" s="49" t="s">
        <v>7070</v>
      </c>
      <c r="D57" s="49" t="s">
        <v>8196</v>
      </c>
      <c r="E57" s="30" t="s">
        <v>12174</v>
      </c>
      <c r="F57" s="49" t="s">
        <v>11968</v>
      </c>
      <c r="G57" s="49" t="s">
        <v>12175</v>
      </c>
      <c r="H57" s="49" t="s">
        <v>12176</v>
      </c>
      <c r="I57" s="49" t="s">
        <v>12177</v>
      </c>
      <c r="J57" s="50">
        <v>21</v>
      </c>
      <c r="K57" s="49">
        <v>756</v>
      </c>
      <c r="L57" s="49">
        <f>K57-U57</f>
        <v>-1096</v>
      </c>
      <c r="M57" s="49"/>
      <c r="N57" s="48" t="s">
        <v>7242</v>
      </c>
      <c r="P57" s="49">
        <v>1505</v>
      </c>
      <c r="Q57" s="49">
        <v>858</v>
      </c>
      <c r="R57" s="49">
        <v>756</v>
      </c>
      <c r="S57" s="32">
        <f t="shared" si="0"/>
        <v>2363</v>
      </c>
      <c r="T57" s="49">
        <f>P57+Q57+R57</f>
        <v>3119</v>
      </c>
      <c r="U57" s="51">
        <v>1852</v>
      </c>
      <c r="V57" s="51">
        <v>1002</v>
      </c>
      <c r="W57" s="51">
        <v>1034</v>
      </c>
      <c r="X57" s="51"/>
      <c r="Y57" s="32">
        <f>P57-(U57+V57)</f>
        <v>-1349</v>
      </c>
      <c r="Z57" s="49" t="s">
        <v>13320</v>
      </c>
      <c r="AA57" s="67">
        <v>93.73</v>
      </c>
      <c r="AC57" s="67">
        <f t="shared" si="2"/>
        <v>-93.73</v>
      </c>
      <c r="AN57" s="48" t="s">
        <v>13323</v>
      </c>
      <c r="AO57" s="48" t="s">
        <v>45</v>
      </c>
    </row>
    <row r="58" spans="1:41" ht="15" x14ac:dyDescent="0.2">
      <c r="A58" s="30" t="s">
        <v>5943</v>
      </c>
      <c r="B58" s="30" t="s">
        <v>5944</v>
      </c>
      <c r="C58" s="49" t="s">
        <v>7070</v>
      </c>
      <c r="D58" s="49" t="s">
        <v>8196</v>
      </c>
      <c r="E58" s="30" t="s">
        <v>12178</v>
      </c>
      <c r="F58" s="49" t="s">
        <v>11968</v>
      </c>
      <c r="G58" s="49" t="s">
        <v>12175</v>
      </c>
      <c r="H58" s="49" t="s">
        <v>12176</v>
      </c>
      <c r="I58" s="49" t="s">
        <v>12179</v>
      </c>
      <c r="J58" s="50">
        <v>13</v>
      </c>
      <c r="K58" s="49">
        <v>756</v>
      </c>
      <c r="L58" s="49">
        <f>K58-U58</f>
        <v>600</v>
      </c>
      <c r="M58" s="49"/>
      <c r="N58" s="48" t="s">
        <v>7242</v>
      </c>
      <c r="P58" s="49">
        <v>382</v>
      </c>
      <c r="Q58" s="49">
        <v>630</v>
      </c>
      <c r="R58" s="49">
        <v>0</v>
      </c>
      <c r="S58" s="32">
        <f t="shared" si="0"/>
        <v>1012</v>
      </c>
      <c r="T58" s="49">
        <f>P58+Q58+R58</f>
        <v>1012</v>
      </c>
      <c r="U58" s="51">
        <v>156</v>
      </c>
      <c r="V58" s="51">
        <v>60</v>
      </c>
      <c r="W58" s="51">
        <v>60</v>
      </c>
      <c r="X58" s="51"/>
      <c r="Y58" s="32">
        <f>P58-(U58+V58)</f>
        <v>166</v>
      </c>
      <c r="Z58" s="49" t="s">
        <v>13322</v>
      </c>
      <c r="AA58" s="67">
        <v>93.73</v>
      </c>
      <c r="AC58" s="67">
        <f t="shared" si="2"/>
        <v>-93.73</v>
      </c>
      <c r="AN58" s="48" t="s">
        <v>13323</v>
      </c>
      <c r="AO58" s="48" t="s">
        <v>45</v>
      </c>
    </row>
    <row r="59" spans="1:41" ht="15" x14ac:dyDescent="0.2">
      <c r="A59" s="30" t="s">
        <v>5945</v>
      </c>
      <c r="B59" s="30" t="s">
        <v>5946</v>
      </c>
      <c r="C59" s="49" t="s">
        <v>7070</v>
      </c>
      <c r="D59" s="49" t="s">
        <v>8196</v>
      </c>
      <c r="E59" s="30" t="s">
        <v>12180</v>
      </c>
      <c r="F59" s="49" t="s">
        <v>11968</v>
      </c>
      <c r="G59" s="49" t="s">
        <v>11013</v>
      </c>
      <c r="H59" s="49" t="s">
        <v>8520</v>
      </c>
      <c r="I59" s="49" t="s">
        <v>12181</v>
      </c>
      <c r="J59" s="50">
        <v>13</v>
      </c>
      <c r="K59" s="49">
        <v>1134</v>
      </c>
      <c r="L59" s="49">
        <f>K59-U59</f>
        <v>-326</v>
      </c>
      <c r="M59" s="49"/>
      <c r="N59" s="48" t="s">
        <v>7242</v>
      </c>
      <c r="P59" s="49">
        <v>1756</v>
      </c>
      <c r="Q59" s="49">
        <v>2</v>
      </c>
      <c r="R59" s="49">
        <v>1080</v>
      </c>
      <c r="S59" s="32">
        <f t="shared" si="0"/>
        <v>1758</v>
      </c>
      <c r="T59" s="49">
        <f>P59+Q59+R59</f>
        <v>2838</v>
      </c>
      <c r="U59" s="51">
        <v>1460</v>
      </c>
      <c r="V59" s="51">
        <v>876</v>
      </c>
      <c r="W59" s="51">
        <v>876</v>
      </c>
      <c r="X59" s="51"/>
      <c r="Y59" s="32">
        <f>P59-(U59+V59)</f>
        <v>-580</v>
      </c>
      <c r="Z59" s="49" t="s">
        <v>13320</v>
      </c>
      <c r="AA59" s="67">
        <v>112</v>
      </c>
      <c r="AC59" s="67">
        <f t="shared" si="2"/>
        <v>-112</v>
      </c>
      <c r="AN59" s="48" t="s">
        <v>13323</v>
      </c>
      <c r="AO59" s="48" t="s">
        <v>45</v>
      </c>
    </row>
    <row r="60" spans="1:41" ht="15" x14ac:dyDescent="0.2">
      <c r="A60" s="30" t="s">
        <v>5955</v>
      </c>
      <c r="B60" s="30" t="s">
        <v>5956</v>
      </c>
      <c r="C60" s="49" t="s">
        <v>7070</v>
      </c>
      <c r="D60" s="49" t="s">
        <v>8196</v>
      </c>
      <c r="E60" s="30" t="s">
        <v>12189</v>
      </c>
      <c r="F60" s="49" t="s">
        <v>11968</v>
      </c>
      <c r="G60" s="49" t="s">
        <v>11013</v>
      </c>
      <c r="H60" s="49" t="s">
        <v>12156</v>
      </c>
      <c r="I60" s="49" t="s">
        <v>12190</v>
      </c>
      <c r="J60" s="50">
        <v>25</v>
      </c>
      <c r="K60" s="49">
        <v>324</v>
      </c>
      <c r="L60" s="49">
        <f>K60-U60</f>
        <v>324</v>
      </c>
      <c r="M60" s="49"/>
      <c r="N60" s="48" t="s">
        <v>7242</v>
      </c>
      <c r="P60" s="49">
        <v>1432</v>
      </c>
      <c r="Q60" s="49">
        <v>0</v>
      </c>
      <c r="R60" s="49">
        <v>0</v>
      </c>
      <c r="S60" s="32">
        <f t="shared" si="0"/>
        <v>1432</v>
      </c>
      <c r="T60" s="49">
        <f>P60+Q60+R60</f>
        <v>1432</v>
      </c>
      <c r="U60" s="51">
        <v>0</v>
      </c>
      <c r="V60" s="51">
        <v>100</v>
      </c>
      <c r="W60" s="51">
        <v>0</v>
      </c>
      <c r="X60" s="51"/>
      <c r="Y60" s="32">
        <f>P60-(U60+V60)</f>
        <v>1332</v>
      </c>
      <c r="Z60" s="49" t="s">
        <v>13322</v>
      </c>
      <c r="AA60" s="67">
        <v>183</v>
      </c>
      <c r="AC60" s="67">
        <f t="shared" si="2"/>
        <v>-183</v>
      </c>
      <c r="AN60" s="48" t="s">
        <v>13323</v>
      </c>
      <c r="AO60" s="48" t="s">
        <v>45</v>
      </c>
    </row>
    <row r="61" spans="1:41" ht="15" x14ac:dyDescent="0.2">
      <c r="A61" s="30" t="s">
        <v>5957</v>
      </c>
      <c r="B61" s="30" t="s">
        <v>5958</v>
      </c>
      <c r="C61" s="49" t="s">
        <v>7070</v>
      </c>
      <c r="D61" s="49" t="s">
        <v>8196</v>
      </c>
      <c r="E61" s="30" t="s">
        <v>12189</v>
      </c>
      <c r="F61" s="49" t="s">
        <v>11968</v>
      </c>
      <c r="G61" s="49" t="s">
        <v>11013</v>
      </c>
      <c r="H61" s="49" t="s">
        <v>12156</v>
      </c>
      <c r="I61" s="49" t="s">
        <v>12190</v>
      </c>
      <c r="J61" s="50">
        <v>17</v>
      </c>
      <c r="K61" s="49">
        <v>324</v>
      </c>
      <c r="L61" s="49">
        <f>K61-U61</f>
        <v>-86</v>
      </c>
      <c r="M61" s="49"/>
      <c r="N61" s="48" t="s">
        <v>7076</v>
      </c>
      <c r="P61" s="49">
        <v>1432</v>
      </c>
      <c r="Q61" s="49">
        <v>0</v>
      </c>
      <c r="R61" s="49">
        <v>972</v>
      </c>
      <c r="S61" s="32">
        <f t="shared" si="0"/>
        <v>1432</v>
      </c>
      <c r="T61" s="49">
        <f>P61+Q61+R61</f>
        <v>2404</v>
      </c>
      <c r="U61" s="51">
        <v>410</v>
      </c>
      <c r="V61" s="51">
        <v>300</v>
      </c>
      <c r="W61" s="51">
        <v>300</v>
      </c>
      <c r="X61" s="51"/>
      <c r="Y61" s="32">
        <f>T61-(U61+V61)</f>
        <v>1694</v>
      </c>
      <c r="Z61" s="49" t="s">
        <v>13322</v>
      </c>
      <c r="AA61" s="67">
        <v>183</v>
      </c>
      <c r="AC61" s="67">
        <f t="shared" si="2"/>
        <v>-183</v>
      </c>
      <c r="AN61" s="48" t="s">
        <v>13323</v>
      </c>
      <c r="AO61" s="48" t="s">
        <v>45</v>
      </c>
    </row>
    <row r="62" spans="1:41" ht="15" x14ac:dyDescent="0.2">
      <c r="A62" s="30" t="s">
        <v>5959</v>
      </c>
      <c r="B62" s="30" t="s">
        <v>5960</v>
      </c>
      <c r="C62" s="49" t="s">
        <v>7070</v>
      </c>
      <c r="D62" s="49" t="s">
        <v>8196</v>
      </c>
      <c r="E62" s="30" t="s">
        <v>12191</v>
      </c>
      <c r="F62" s="49" t="s">
        <v>11968</v>
      </c>
      <c r="G62" s="49" t="s">
        <v>11013</v>
      </c>
      <c r="H62" s="49" t="s">
        <v>8520</v>
      </c>
      <c r="I62" s="49" t="s">
        <v>12192</v>
      </c>
      <c r="J62" s="50">
        <v>7</v>
      </c>
      <c r="K62" s="49">
        <v>300</v>
      </c>
      <c r="L62" s="49">
        <f>K62-U62</f>
        <v>300</v>
      </c>
      <c r="M62" s="49"/>
      <c r="N62" s="48" t="s">
        <v>7242</v>
      </c>
      <c r="P62" s="49">
        <v>0</v>
      </c>
      <c r="Q62" s="49">
        <v>0</v>
      </c>
      <c r="R62" s="49">
        <v>0</v>
      </c>
      <c r="S62" s="32">
        <f t="shared" si="0"/>
        <v>0</v>
      </c>
      <c r="T62" s="49">
        <f>P62+Q62+R62</f>
        <v>0</v>
      </c>
      <c r="U62" s="51">
        <v>0</v>
      </c>
      <c r="V62" s="51">
        <v>0</v>
      </c>
      <c r="W62" s="51">
        <v>0</v>
      </c>
      <c r="X62" s="51"/>
      <c r="Y62" s="32">
        <f>P62-(U62+V62)</f>
        <v>0</v>
      </c>
      <c r="Z62" s="49" t="s">
        <v>13321</v>
      </c>
      <c r="AA62" s="67">
        <v>291</v>
      </c>
      <c r="AC62" s="67">
        <f t="shared" si="2"/>
        <v>-291</v>
      </c>
      <c r="AN62" s="48" t="s">
        <v>13323</v>
      </c>
      <c r="AO62" s="48" t="s">
        <v>45</v>
      </c>
    </row>
    <row r="63" spans="1:41" ht="15" x14ac:dyDescent="0.2">
      <c r="A63" s="30" t="s">
        <v>5971</v>
      </c>
      <c r="B63" s="30" t="s">
        <v>5972</v>
      </c>
      <c r="C63" s="49" t="s">
        <v>7070</v>
      </c>
      <c r="D63" s="49" t="s">
        <v>8196</v>
      </c>
      <c r="E63" s="30" t="s">
        <v>12206</v>
      </c>
      <c r="F63" s="49" t="s">
        <v>11968</v>
      </c>
      <c r="G63" s="49" t="s">
        <v>11013</v>
      </c>
      <c r="H63" s="49" t="s">
        <v>8520</v>
      </c>
      <c r="I63" s="49" t="s">
        <v>12207</v>
      </c>
      <c r="J63" s="50">
        <v>13</v>
      </c>
      <c r="K63" s="49">
        <v>300</v>
      </c>
      <c r="L63" s="49">
        <f>K63-U63</f>
        <v>224</v>
      </c>
      <c r="M63" s="49"/>
      <c r="N63" s="48" t="s">
        <v>7242</v>
      </c>
      <c r="P63" s="49">
        <v>8839</v>
      </c>
      <c r="Q63" s="49">
        <v>0</v>
      </c>
      <c r="R63" s="49">
        <v>0</v>
      </c>
      <c r="S63" s="32">
        <f t="shared" si="0"/>
        <v>8839</v>
      </c>
      <c r="T63" s="49">
        <f>P63+Q63+R63</f>
        <v>8839</v>
      </c>
      <c r="U63" s="51">
        <v>76</v>
      </c>
      <c r="V63" s="51">
        <v>678</v>
      </c>
      <c r="W63" s="51">
        <v>756</v>
      </c>
      <c r="X63" s="51"/>
      <c r="Y63" s="32">
        <f>P63-(U63+V63)</f>
        <v>8085</v>
      </c>
      <c r="Z63" s="49" t="s">
        <v>13322</v>
      </c>
      <c r="AA63" s="67">
        <v>74.25</v>
      </c>
      <c r="AC63" s="67">
        <f t="shared" si="2"/>
        <v>-74.25</v>
      </c>
      <c r="AN63" s="48" t="s">
        <v>13323</v>
      </c>
      <c r="AO63" s="48" t="s">
        <v>45</v>
      </c>
    </row>
    <row r="64" spans="1:41" ht="15" x14ac:dyDescent="0.2">
      <c r="A64" s="30" t="s">
        <v>5987</v>
      </c>
      <c r="B64" s="30" t="s">
        <v>5988</v>
      </c>
      <c r="C64" s="49" t="s">
        <v>7070</v>
      </c>
      <c r="D64" s="49" t="s">
        <v>8196</v>
      </c>
      <c r="E64" s="30" t="s">
        <v>12224</v>
      </c>
      <c r="F64" s="49" t="s">
        <v>11968</v>
      </c>
      <c r="G64" s="49" t="s">
        <v>11013</v>
      </c>
      <c r="H64" s="49" t="s">
        <v>8520</v>
      </c>
      <c r="I64" s="49" t="s">
        <v>12225</v>
      </c>
      <c r="J64" s="50">
        <v>13</v>
      </c>
      <c r="K64" s="49">
        <v>300</v>
      </c>
      <c r="L64" s="49">
        <f>K64-U64</f>
        <v>-14580</v>
      </c>
      <c r="M64" s="49"/>
      <c r="N64" s="48" t="s">
        <v>7242</v>
      </c>
      <c r="P64" s="49">
        <v>7721</v>
      </c>
      <c r="Q64" s="49">
        <v>7245</v>
      </c>
      <c r="R64" s="49">
        <v>0</v>
      </c>
      <c r="S64" s="32">
        <f t="shared" si="0"/>
        <v>14966</v>
      </c>
      <c r="T64" s="49">
        <f>P64+Q64+R64</f>
        <v>14966</v>
      </c>
      <c r="U64" s="51">
        <v>14880</v>
      </c>
      <c r="V64" s="51">
        <v>12960</v>
      </c>
      <c r="W64" s="51">
        <v>12960</v>
      </c>
      <c r="X64" s="51"/>
      <c r="Y64" s="32">
        <f>P64-(U64+V64)</f>
        <v>-20119</v>
      </c>
      <c r="Z64" s="49" t="s">
        <v>13320</v>
      </c>
      <c r="AA64" s="67">
        <v>108.9</v>
      </c>
      <c r="AC64" s="67">
        <f t="shared" si="2"/>
        <v>-108.9</v>
      </c>
      <c r="AN64" s="48" t="s">
        <v>13323</v>
      </c>
      <c r="AO64" s="48" t="s">
        <v>45</v>
      </c>
    </row>
    <row r="65" spans="1:41" ht="45" x14ac:dyDescent="0.2">
      <c r="A65" s="30" t="s">
        <v>1578</v>
      </c>
      <c r="B65" s="30" t="s">
        <v>1579</v>
      </c>
      <c r="C65" s="49" t="s">
        <v>7070</v>
      </c>
      <c r="D65" s="49" t="s">
        <v>7686</v>
      </c>
      <c r="E65" s="30" t="s">
        <v>8191</v>
      </c>
      <c r="F65" s="49" t="s">
        <v>8192</v>
      </c>
      <c r="G65" s="49" t="s">
        <v>8158</v>
      </c>
      <c r="H65" s="49" t="s">
        <v>8159</v>
      </c>
      <c r="I65" s="49" t="s">
        <v>8193</v>
      </c>
      <c r="J65" s="50">
        <v>15</v>
      </c>
      <c r="K65" s="49">
        <v>5280</v>
      </c>
      <c r="L65" s="49">
        <f>K65-U65</f>
        <v>-313067</v>
      </c>
      <c r="M65" s="49"/>
      <c r="N65" s="48" t="s">
        <v>7242</v>
      </c>
      <c r="O65" s="48" t="s">
        <v>13439</v>
      </c>
      <c r="P65" s="49">
        <v>128551</v>
      </c>
      <c r="Q65" s="49">
        <v>205920</v>
      </c>
      <c r="R65" s="49">
        <v>0</v>
      </c>
      <c r="S65" s="32">
        <f t="shared" si="0"/>
        <v>334471</v>
      </c>
      <c r="T65" s="49">
        <f>P65+Q65+R65</f>
        <v>334471</v>
      </c>
      <c r="U65" s="51">
        <v>318347</v>
      </c>
      <c r="V65" s="51">
        <v>159156</v>
      </c>
      <c r="W65" s="51">
        <v>139031</v>
      </c>
      <c r="X65" s="51"/>
      <c r="Y65" s="32">
        <f>P65-(U65+V65)</f>
        <v>-348952</v>
      </c>
      <c r="Z65" s="49" t="s">
        <v>13320</v>
      </c>
      <c r="AA65" s="67">
        <v>0.22</v>
      </c>
      <c r="AC65" s="67">
        <f t="shared" si="2"/>
        <v>-0.22</v>
      </c>
      <c r="AN65" s="48" t="s">
        <v>13323</v>
      </c>
      <c r="AO65" s="48" t="s">
        <v>46</v>
      </c>
    </row>
    <row r="66" spans="1:41" ht="15" x14ac:dyDescent="0.2">
      <c r="A66" s="30" t="s">
        <v>1582</v>
      </c>
      <c r="B66" s="30" t="s">
        <v>1583</v>
      </c>
      <c r="C66" s="49" t="s">
        <v>7070</v>
      </c>
      <c r="D66" s="49" t="s">
        <v>8196</v>
      </c>
      <c r="E66" s="30" t="s">
        <v>8197</v>
      </c>
      <c r="F66" s="49" t="s">
        <v>8192</v>
      </c>
      <c r="G66" s="49" t="s">
        <v>8158</v>
      </c>
      <c r="H66" s="49" t="s">
        <v>8159</v>
      </c>
      <c r="I66" s="49" t="s">
        <v>8198</v>
      </c>
      <c r="J66" s="50">
        <v>10</v>
      </c>
      <c r="K66" s="49">
        <v>240</v>
      </c>
      <c r="L66" s="49">
        <f>K66-U66</f>
        <v>170</v>
      </c>
      <c r="M66" s="49"/>
      <c r="N66" s="48" t="s">
        <v>7242</v>
      </c>
      <c r="P66" s="49">
        <v>186</v>
      </c>
      <c r="Q66" s="49">
        <v>0</v>
      </c>
      <c r="R66" s="49">
        <v>0</v>
      </c>
      <c r="S66" s="32">
        <f t="shared" ref="S66:S129" si="4">P66+Q66</f>
        <v>186</v>
      </c>
      <c r="T66" s="49">
        <f>P66+Q66+R66</f>
        <v>186</v>
      </c>
      <c r="U66" s="51">
        <v>70</v>
      </c>
      <c r="V66" s="51">
        <v>90</v>
      </c>
      <c r="W66" s="51">
        <v>90</v>
      </c>
      <c r="X66" s="51"/>
      <c r="Y66" s="32">
        <f>P66-(U66+V66)</f>
        <v>26</v>
      </c>
      <c r="Z66" s="49" t="s">
        <v>13322</v>
      </c>
      <c r="AA66" s="67">
        <v>3.7</v>
      </c>
      <c r="AC66" s="67">
        <f t="shared" ref="AC66:AC129" si="5">AB66-AA66</f>
        <v>-3.7</v>
      </c>
      <c r="AN66" s="48" t="s">
        <v>13323</v>
      </c>
      <c r="AO66" s="48" t="s">
        <v>46</v>
      </c>
    </row>
    <row r="67" spans="1:41" ht="15" x14ac:dyDescent="0.2">
      <c r="A67" s="30" t="s">
        <v>1592</v>
      </c>
      <c r="B67" s="30" t="s">
        <v>1593</v>
      </c>
      <c r="C67" s="49" t="s">
        <v>7070</v>
      </c>
      <c r="D67" s="49" t="s">
        <v>8209</v>
      </c>
      <c r="E67" s="30" t="s">
        <v>8210</v>
      </c>
      <c r="F67" s="49" t="s">
        <v>8192</v>
      </c>
      <c r="G67" s="49" t="s">
        <v>8211</v>
      </c>
      <c r="H67" s="49" t="s">
        <v>8212</v>
      </c>
      <c r="I67" s="49" t="s">
        <v>8213</v>
      </c>
      <c r="J67" s="50">
        <v>17</v>
      </c>
      <c r="K67" s="49">
        <v>1000</v>
      </c>
      <c r="L67" s="49">
        <f>K67-U67</f>
        <v>588</v>
      </c>
      <c r="N67" s="48" t="s">
        <v>7242</v>
      </c>
      <c r="P67" s="49">
        <v>621</v>
      </c>
      <c r="Q67" s="49">
        <v>0</v>
      </c>
      <c r="R67" s="49">
        <v>0</v>
      </c>
      <c r="S67" s="32">
        <f t="shared" si="4"/>
        <v>621</v>
      </c>
      <c r="T67" s="49">
        <f>P67+Q67+R67</f>
        <v>621</v>
      </c>
      <c r="U67" s="51">
        <v>412</v>
      </c>
      <c r="V67" s="51">
        <v>290</v>
      </c>
      <c r="W67" s="51">
        <v>270</v>
      </c>
      <c r="X67" s="51"/>
      <c r="Y67" s="32">
        <f>P67-(U67+V67)</f>
        <v>-81</v>
      </c>
      <c r="Z67" s="49" t="s">
        <v>13320</v>
      </c>
      <c r="AA67" s="67">
        <v>3.6</v>
      </c>
      <c r="AC67" s="67">
        <f t="shared" si="5"/>
        <v>-3.6</v>
      </c>
      <c r="AN67" s="48" t="s">
        <v>13323</v>
      </c>
      <c r="AO67" s="48" t="s">
        <v>46</v>
      </c>
    </row>
    <row r="68" spans="1:41" ht="30" x14ac:dyDescent="0.2">
      <c r="A68" s="30" t="s">
        <v>1594</v>
      </c>
      <c r="B68" s="30" t="s">
        <v>1595</v>
      </c>
      <c r="C68" s="49" t="s">
        <v>7070</v>
      </c>
      <c r="D68" s="49" t="s">
        <v>8209</v>
      </c>
      <c r="E68" s="30" t="s">
        <v>8214</v>
      </c>
      <c r="F68" s="49" t="s">
        <v>8192</v>
      </c>
      <c r="G68" s="49" t="s">
        <v>8211</v>
      </c>
      <c r="H68" s="49" t="s">
        <v>8212</v>
      </c>
      <c r="I68" s="49" t="s">
        <v>8215</v>
      </c>
      <c r="J68" s="50">
        <v>17</v>
      </c>
      <c r="K68" s="49">
        <v>1000</v>
      </c>
      <c r="L68" s="49">
        <f>K68-U68</f>
        <v>620</v>
      </c>
      <c r="M68" s="49"/>
      <c r="N68" s="48" t="s">
        <v>7242</v>
      </c>
      <c r="O68" s="48" t="s">
        <v>13440</v>
      </c>
      <c r="P68" s="49">
        <v>682</v>
      </c>
      <c r="Q68" s="49">
        <v>0</v>
      </c>
      <c r="R68" s="49">
        <v>0</v>
      </c>
      <c r="S68" s="32">
        <f t="shared" si="4"/>
        <v>682</v>
      </c>
      <c r="T68" s="49">
        <f>P68+Q68+R68</f>
        <v>682</v>
      </c>
      <c r="U68" s="51">
        <v>380</v>
      </c>
      <c r="V68" s="51">
        <v>290</v>
      </c>
      <c r="W68" s="51">
        <v>270</v>
      </c>
      <c r="X68" s="51"/>
      <c r="Y68" s="32">
        <f>P68-(U68+V68)</f>
        <v>12</v>
      </c>
      <c r="Z68" s="49" t="s">
        <v>13322</v>
      </c>
      <c r="AA68" s="67">
        <v>3.6</v>
      </c>
      <c r="AC68" s="67">
        <f t="shared" si="5"/>
        <v>-3.6</v>
      </c>
      <c r="AN68" s="48" t="s">
        <v>13323</v>
      </c>
      <c r="AO68" s="48" t="s">
        <v>46</v>
      </c>
    </row>
    <row r="69" spans="1:41" ht="45" x14ac:dyDescent="0.2">
      <c r="A69" s="30" t="s">
        <v>1596</v>
      </c>
      <c r="B69" s="30" t="s">
        <v>1597</v>
      </c>
      <c r="C69" s="49" t="s">
        <v>7070</v>
      </c>
      <c r="D69" s="49" t="s">
        <v>8196</v>
      </c>
      <c r="E69" s="30" t="s">
        <v>8216</v>
      </c>
      <c r="F69" s="49" t="s">
        <v>8192</v>
      </c>
      <c r="G69" s="49" t="s">
        <v>8141</v>
      </c>
      <c r="H69" s="49" t="s">
        <v>8142</v>
      </c>
      <c r="I69" s="49" t="s">
        <v>8217</v>
      </c>
      <c r="J69" s="50">
        <v>12</v>
      </c>
      <c r="K69" s="49">
        <v>3300</v>
      </c>
      <c r="L69" s="49">
        <f>K69-U69</f>
        <v>-177126</v>
      </c>
      <c r="M69" s="49"/>
      <c r="N69" s="48" t="s">
        <v>7076</v>
      </c>
      <c r="O69" s="48" t="s">
        <v>13441</v>
      </c>
      <c r="P69" s="49">
        <v>26263</v>
      </c>
      <c r="Q69" s="49">
        <v>68720</v>
      </c>
      <c r="R69" s="49">
        <v>0</v>
      </c>
      <c r="S69" s="32">
        <f t="shared" si="4"/>
        <v>94983</v>
      </c>
      <c r="T69" s="49">
        <f>P69+Q69+R69</f>
        <v>94983</v>
      </c>
      <c r="U69" s="51">
        <v>180426</v>
      </c>
      <c r="V69" s="51">
        <v>102344</v>
      </c>
      <c r="W69" s="51">
        <v>119976</v>
      </c>
      <c r="X69" s="51"/>
      <c r="Y69" s="32">
        <f>T69-(U69+V69)</f>
        <v>-187787</v>
      </c>
      <c r="Z69" s="49" t="s">
        <v>13320</v>
      </c>
      <c r="AA69" s="67">
        <v>0.32</v>
      </c>
      <c r="AC69" s="67">
        <f t="shared" si="5"/>
        <v>-0.32</v>
      </c>
      <c r="AN69" s="48" t="s">
        <v>13323</v>
      </c>
      <c r="AO69" s="48" t="s">
        <v>46</v>
      </c>
    </row>
    <row r="70" spans="1:41" ht="45" x14ac:dyDescent="0.2">
      <c r="A70" s="30" t="s">
        <v>1598</v>
      </c>
      <c r="B70" s="30" t="s">
        <v>1599</v>
      </c>
      <c r="C70" s="49" t="s">
        <v>7070</v>
      </c>
      <c r="D70" s="49" t="s">
        <v>7577</v>
      </c>
      <c r="E70" s="30" t="s">
        <v>8218</v>
      </c>
      <c r="F70" s="49" t="s">
        <v>8192</v>
      </c>
      <c r="G70" s="49" t="s">
        <v>8200</v>
      </c>
      <c r="H70" s="49" t="s">
        <v>8142</v>
      </c>
      <c r="I70" s="49" t="s">
        <v>8219</v>
      </c>
      <c r="J70" s="50">
        <v>11</v>
      </c>
      <c r="K70" s="49">
        <v>120</v>
      </c>
      <c r="L70" s="49">
        <f>K70-U70</f>
        <v>-3176</v>
      </c>
      <c r="M70" s="49"/>
      <c r="N70" s="48" t="s">
        <v>7242</v>
      </c>
      <c r="O70" s="48" t="s">
        <v>13439</v>
      </c>
      <c r="P70" s="49">
        <v>1029</v>
      </c>
      <c r="Q70" s="49">
        <v>2160</v>
      </c>
      <c r="R70" s="49">
        <v>0</v>
      </c>
      <c r="S70" s="32">
        <f t="shared" si="4"/>
        <v>3189</v>
      </c>
      <c r="T70" s="49">
        <f>P70+Q70+R70</f>
        <v>3189</v>
      </c>
      <c r="U70" s="51">
        <v>3296</v>
      </c>
      <c r="V70" s="51">
        <v>2320</v>
      </c>
      <c r="W70" s="51">
        <v>2160</v>
      </c>
      <c r="X70" s="51"/>
      <c r="Y70" s="32">
        <f>P70-(U70+V70)</f>
        <v>-4587</v>
      </c>
      <c r="Z70" s="49" t="s">
        <v>13320</v>
      </c>
      <c r="AA70" s="67">
        <v>3.95</v>
      </c>
      <c r="AC70" s="67">
        <f t="shared" si="5"/>
        <v>-3.95</v>
      </c>
      <c r="AN70" s="48" t="s">
        <v>13323</v>
      </c>
      <c r="AO70" s="48" t="s">
        <v>46</v>
      </c>
    </row>
    <row r="71" spans="1:41" ht="45" x14ac:dyDescent="0.2">
      <c r="A71" s="30" t="s">
        <v>1602</v>
      </c>
      <c r="B71" s="30" t="s">
        <v>1603</v>
      </c>
      <c r="C71" s="49" t="s">
        <v>7070</v>
      </c>
      <c r="D71" s="49" t="s">
        <v>7577</v>
      </c>
      <c r="E71" s="30" t="s">
        <v>8224</v>
      </c>
      <c r="F71" s="49" t="s">
        <v>8192</v>
      </c>
      <c r="G71" s="49" t="s">
        <v>8200</v>
      </c>
      <c r="H71" s="49" t="s">
        <v>8142</v>
      </c>
      <c r="I71" s="49" t="s">
        <v>8225</v>
      </c>
      <c r="J71" s="50">
        <v>11</v>
      </c>
      <c r="K71" s="49">
        <v>140</v>
      </c>
      <c r="L71" s="49">
        <f>K71-U71</f>
        <v>-3156</v>
      </c>
      <c r="M71" s="49"/>
      <c r="N71" s="48" t="s">
        <v>7242</v>
      </c>
      <c r="O71" s="48" t="s">
        <v>13439</v>
      </c>
      <c r="P71" s="49">
        <v>1519</v>
      </c>
      <c r="Q71" s="49">
        <v>1820</v>
      </c>
      <c r="R71" s="49">
        <v>0</v>
      </c>
      <c r="S71" s="32">
        <f t="shared" si="4"/>
        <v>3339</v>
      </c>
      <c r="T71" s="49">
        <f>P71+Q71+R71</f>
        <v>3339</v>
      </c>
      <c r="U71" s="51">
        <v>3296</v>
      </c>
      <c r="V71" s="51">
        <v>2320</v>
      </c>
      <c r="W71" s="51">
        <v>2160</v>
      </c>
      <c r="X71" s="51"/>
      <c r="Y71" s="32">
        <f>P71-(U71+V71)</f>
        <v>-4097</v>
      </c>
      <c r="Z71" s="49" t="s">
        <v>13320</v>
      </c>
      <c r="AA71" s="67">
        <v>7.4</v>
      </c>
      <c r="AC71" s="67">
        <f t="shared" si="5"/>
        <v>-7.4</v>
      </c>
      <c r="AN71" s="48" t="s">
        <v>13323</v>
      </c>
      <c r="AO71" s="48" t="s">
        <v>46</v>
      </c>
    </row>
    <row r="72" spans="1:41" ht="30" x14ac:dyDescent="0.2">
      <c r="A72" s="30" t="s">
        <v>1606</v>
      </c>
      <c r="B72" s="30" t="s">
        <v>1607</v>
      </c>
      <c r="C72" s="49" t="s">
        <v>7070</v>
      </c>
      <c r="D72" s="49" t="s">
        <v>7686</v>
      </c>
      <c r="E72" s="30" t="s">
        <v>8228</v>
      </c>
      <c r="F72" s="49" t="s">
        <v>8192</v>
      </c>
      <c r="G72" s="49" t="s">
        <v>8229</v>
      </c>
      <c r="H72" s="49" t="s">
        <v>8146</v>
      </c>
      <c r="I72" s="49" t="s">
        <v>8230</v>
      </c>
      <c r="J72" s="50">
        <v>11</v>
      </c>
      <c r="K72" s="49">
        <v>36</v>
      </c>
      <c r="L72" s="49">
        <f>K72-U72</f>
        <v>-941</v>
      </c>
      <c r="M72" s="49"/>
      <c r="N72" s="48" t="s">
        <v>7076</v>
      </c>
      <c r="O72" s="48" t="s">
        <v>13442</v>
      </c>
      <c r="P72" s="49">
        <v>539</v>
      </c>
      <c r="Q72" s="49">
        <v>368</v>
      </c>
      <c r="R72" s="49">
        <v>0</v>
      </c>
      <c r="S72" s="32">
        <f t="shared" si="4"/>
        <v>907</v>
      </c>
      <c r="T72" s="49">
        <f>P72+Q72+R72</f>
        <v>907</v>
      </c>
      <c r="U72" s="51">
        <v>977</v>
      </c>
      <c r="V72" s="51">
        <v>932</v>
      </c>
      <c r="W72" s="51">
        <v>955</v>
      </c>
      <c r="X72" s="51"/>
      <c r="Y72" s="32">
        <f>T72-(U72+V72)</f>
        <v>-1002</v>
      </c>
      <c r="Z72" s="49" t="s">
        <v>13320</v>
      </c>
      <c r="AA72" s="67">
        <v>18.254999999999999</v>
      </c>
      <c r="AC72" s="67">
        <f t="shared" si="5"/>
        <v>-18.254999999999999</v>
      </c>
      <c r="AN72" s="48" t="s">
        <v>13323</v>
      </c>
      <c r="AO72" s="48" t="s">
        <v>46</v>
      </c>
    </row>
    <row r="73" spans="1:41" ht="15" x14ac:dyDescent="0.2">
      <c r="A73" s="30" t="s">
        <v>1608</v>
      </c>
      <c r="B73" s="30" t="s">
        <v>1609</v>
      </c>
      <c r="C73" s="49" t="s">
        <v>7070</v>
      </c>
      <c r="D73" s="49" t="s">
        <v>8196</v>
      </c>
      <c r="E73" s="30" t="s">
        <v>8231</v>
      </c>
      <c r="F73" s="49" t="s">
        <v>8192</v>
      </c>
      <c r="G73" s="49" t="s">
        <v>8232</v>
      </c>
      <c r="H73" s="49" t="s">
        <v>8233</v>
      </c>
      <c r="I73" s="49" t="s">
        <v>8234</v>
      </c>
      <c r="J73" s="50">
        <v>9</v>
      </c>
      <c r="K73" s="49">
        <v>400</v>
      </c>
      <c r="L73" s="49">
        <f>K73-U73</f>
        <v>131</v>
      </c>
      <c r="M73" s="49"/>
      <c r="N73" s="48" t="s">
        <v>7076</v>
      </c>
      <c r="P73" s="49">
        <v>338</v>
      </c>
      <c r="Q73" s="49">
        <v>0</v>
      </c>
      <c r="R73" s="49">
        <v>0</v>
      </c>
      <c r="S73" s="32">
        <f t="shared" si="4"/>
        <v>338</v>
      </c>
      <c r="T73" s="49">
        <f>P73+Q73+R73</f>
        <v>338</v>
      </c>
      <c r="U73" s="51">
        <v>269</v>
      </c>
      <c r="V73" s="51">
        <v>0</v>
      </c>
      <c r="W73" s="51">
        <v>0</v>
      </c>
      <c r="X73" s="51"/>
      <c r="Y73" s="32">
        <f>T73-(U73+V73)</f>
        <v>69</v>
      </c>
      <c r="Z73" s="49" t="s">
        <v>13322</v>
      </c>
      <c r="AA73" s="67">
        <v>0.84</v>
      </c>
      <c r="AC73" s="67">
        <f t="shared" si="5"/>
        <v>-0.84</v>
      </c>
      <c r="AN73" s="48" t="s">
        <v>13323</v>
      </c>
      <c r="AO73" s="48" t="s">
        <v>46</v>
      </c>
    </row>
    <row r="74" spans="1:41" ht="15" x14ac:dyDescent="0.2">
      <c r="A74" s="30" t="s">
        <v>1610</v>
      </c>
      <c r="B74" s="30" t="s">
        <v>1611</v>
      </c>
      <c r="C74" s="49" t="s">
        <v>7070</v>
      </c>
      <c r="D74" s="49" t="s">
        <v>8196</v>
      </c>
      <c r="E74" s="30" t="s">
        <v>8235</v>
      </c>
      <c r="F74" s="49" t="s">
        <v>8192</v>
      </c>
      <c r="G74" s="49" t="s">
        <v>8229</v>
      </c>
      <c r="H74" s="49" t="s">
        <v>8146</v>
      </c>
      <c r="I74" s="49" t="s">
        <v>8236</v>
      </c>
      <c r="J74" s="50">
        <v>11</v>
      </c>
      <c r="K74" s="49">
        <v>84</v>
      </c>
      <c r="L74" s="49">
        <f>K74-U74</f>
        <v>-6108</v>
      </c>
      <c r="M74" s="49"/>
      <c r="N74" s="48" t="s">
        <v>7076</v>
      </c>
      <c r="P74" s="49">
        <v>2749</v>
      </c>
      <c r="Q74" s="49">
        <v>3780</v>
      </c>
      <c r="R74" s="49">
        <v>0</v>
      </c>
      <c r="S74" s="32">
        <f t="shared" si="4"/>
        <v>6529</v>
      </c>
      <c r="T74" s="49">
        <f>P74+Q74+R74</f>
        <v>6529</v>
      </c>
      <c r="U74" s="51">
        <v>6192</v>
      </c>
      <c r="V74" s="51">
        <v>3182</v>
      </c>
      <c r="W74" s="51">
        <v>3338</v>
      </c>
      <c r="X74" s="51"/>
      <c r="Y74" s="32">
        <f>T74-(U74+V74)</f>
        <v>-2845</v>
      </c>
      <c r="Z74" s="49" t="s">
        <v>13320</v>
      </c>
      <c r="AA74" s="67">
        <v>9.48</v>
      </c>
      <c r="AC74" s="67">
        <f t="shared" si="5"/>
        <v>-9.48</v>
      </c>
      <c r="AN74" s="48" t="s">
        <v>13323</v>
      </c>
      <c r="AO74" s="48" t="s">
        <v>46</v>
      </c>
    </row>
    <row r="75" spans="1:41" ht="15" x14ac:dyDescent="0.2">
      <c r="A75" s="30" t="s">
        <v>1612</v>
      </c>
      <c r="B75" s="30" t="s">
        <v>1613</v>
      </c>
      <c r="C75" s="49" t="s">
        <v>7070</v>
      </c>
      <c r="D75" s="49" t="s">
        <v>8196</v>
      </c>
      <c r="E75" s="30" t="s">
        <v>8237</v>
      </c>
      <c r="F75" s="49" t="s">
        <v>8192</v>
      </c>
      <c r="G75" s="49" t="s">
        <v>8238</v>
      </c>
      <c r="H75" s="49" t="s">
        <v>8146</v>
      </c>
      <c r="I75" s="49" t="s">
        <v>8239</v>
      </c>
      <c r="J75" s="50">
        <v>10</v>
      </c>
      <c r="K75" s="49">
        <v>92</v>
      </c>
      <c r="L75" s="49">
        <f>K75-U75</f>
        <v>-6519</v>
      </c>
      <c r="M75" s="49"/>
      <c r="N75" s="48" t="s">
        <v>7076</v>
      </c>
      <c r="P75" s="49">
        <v>2417</v>
      </c>
      <c r="Q75" s="49">
        <v>5060</v>
      </c>
      <c r="R75" s="49">
        <v>0</v>
      </c>
      <c r="S75" s="32">
        <f t="shared" si="4"/>
        <v>7477</v>
      </c>
      <c r="T75" s="49">
        <f>P75+Q75+R75</f>
        <v>7477</v>
      </c>
      <c r="U75" s="51">
        <v>6611</v>
      </c>
      <c r="V75" s="51">
        <v>4900</v>
      </c>
      <c r="W75" s="51">
        <v>4987</v>
      </c>
      <c r="X75" s="51"/>
      <c r="Y75" s="32">
        <f>T75-(U75+V75)</f>
        <v>-4034</v>
      </c>
      <c r="Z75" s="49" t="s">
        <v>13320</v>
      </c>
      <c r="AA75" s="67">
        <v>6.05</v>
      </c>
      <c r="AC75" s="67">
        <f t="shared" si="5"/>
        <v>-6.05</v>
      </c>
      <c r="AN75" s="48" t="s">
        <v>13323</v>
      </c>
      <c r="AO75" s="48" t="s">
        <v>46</v>
      </c>
    </row>
    <row r="76" spans="1:41" ht="15" x14ac:dyDescent="0.2">
      <c r="A76" s="30" t="s">
        <v>1616</v>
      </c>
      <c r="B76" s="30" t="s">
        <v>1617</v>
      </c>
      <c r="C76" s="49" t="s">
        <v>7070</v>
      </c>
      <c r="D76" s="49" t="s">
        <v>7686</v>
      </c>
      <c r="E76" s="30" t="s">
        <v>8242</v>
      </c>
      <c r="F76" s="49" t="s">
        <v>8192</v>
      </c>
      <c r="G76" s="49" t="s">
        <v>8158</v>
      </c>
      <c r="H76" s="49" t="s">
        <v>8159</v>
      </c>
      <c r="I76" s="49" t="s">
        <v>8243</v>
      </c>
      <c r="J76" s="50">
        <v>10</v>
      </c>
      <c r="K76" s="49">
        <v>3456</v>
      </c>
      <c r="L76" s="49">
        <f>K76-U76</f>
        <v>3061</v>
      </c>
      <c r="M76" s="49"/>
      <c r="N76" s="48" t="s">
        <v>7242</v>
      </c>
      <c r="P76" s="49">
        <v>448</v>
      </c>
      <c r="Q76" s="49">
        <v>3456</v>
      </c>
      <c r="R76" s="49">
        <v>0</v>
      </c>
      <c r="S76" s="32">
        <f t="shared" si="4"/>
        <v>3904</v>
      </c>
      <c r="T76" s="49">
        <f>P76+Q76+R76</f>
        <v>3904</v>
      </c>
      <c r="U76" s="51">
        <v>395</v>
      </c>
      <c r="V76" s="51">
        <v>0</v>
      </c>
      <c r="W76" s="51">
        <v>0</v>
      </c>
      <c r="X76" s="51"/>
      <c r="Y76" s="32">
        <f>P76-(U76+V76)</f>
        <v>53</v>
      </c>
      <c r="Z76" s="49" t="s">
        <v>13322</v>
      </c>
      <c r="AA76" s="67">
        <v>1.7</v>
      </c>
      <c r="AC76" s="67">
        <f t="shared" si="5"/>
        <v>-1.7</v>
      </c>
      <c r="AN76" s="48" t="s">
        <v>13323</v>
      </c>
      <c r="AO76" s="48" t="s">
        <v>46</v>
      </c>
    </row>
    <row r="77" spans="1:41" ht="30" x14ac:dyDescent="0.2">
      <c r="A77" s="30" t="s">
        <v>1620</v>
      </c>
      <c r="B77" s="30" t="s">
        <v>1621</v>
      </c>
      <c r="C77" s="49" t="s">
        <v>7070</v>
      </c>
      <c r="D77" s="49" t="s">
        <v>7686</v>
      </c>
      <c r="E77" s="30" t="s">
        <v>8246</v>
      </c>
      <c r="F77" s="49" t="s">
        <v>8192</v>
      </c>
      <c r="G77" s="49" t="s">
        <v>8247</v>
      </c>
      <c r="H77" s="49" t="s">
        <v>8146</v>
      </c>
      <c r="I77" s="49" t="s">
        <v>8248</v>
      </c>
      <c r="J77" s="50">
        <v>14</v>
      </c>
      <c r="K77" s="49">
        <v>72</v>
      </c>
      <c r="L77" s="49">
        <f>K77-U77</f>
        <v>-1578</v>
      </c>
      <c r="M77" s="49"/>
      <c r="N77" s="48" t="s">
        <v>7076</v>
      </c>
      <c r="O77" s="48" t="s">
        <v>13442</v>
      </c>
      <c r="P77" s="49">
        <v>1299</v>
      </c>
      <c r="Q77" s="49">
        <v>468</v>
      </c>
      <c r="R77" s="49">
        <v>0</v>
      </c>
      <c r="S77" s="32">
        <f t="shared" si="4"/>
        <v>1767</v>
      </c>
      <c r="T77" s="49">
        <f>P77+Q77+R77</f>
        <v>1767</v>
      </c>
      <c r="U77" s="51">
        <v>1650</v>
      </c>
      <c r="V77" s="51">
        <v>200</v>
      </c>
      <c r="W77" s="51">
        <v>120</v>
      </c>
      <c r="X77" s="51"/>
      <c r="Y77" s="32">
        <f>T77-(U77+V77)</f>
        <v>-83</v>
      </c>
      <c r="Z77" s="49" t="s">
        <v>13320</v>
      </c>
      <c r="AA77" s="67">
        <v>12.125999999999999</v>
      </c>
      <c r="AC77" s="67">
        <f t="shared" si="5"/>
        <v>-12.125999999999999</v>
      </c>
      <c r="AN77" s="48" t="s">
        <v>13323</v>
      </c>
      <c r="AO77" s="48" t="s">
        <v>46</v>
      </c>
    </row>
    <row r="78" spans="1:41" ht="30" x14ac:dyDescent="0.2">
      <c r="A78" s="30" t="s">
        <v>1624</v>
      </c>
      <c r="B78" s="30" t="s">
        <v>1625</v>
      </c>
      <c r="C78" s="49" t="s">
        <v>7070</v>
      </c>
      <c r="D78" s="49" t="s">
        <v>7686</v>
      </c>
      <c r="E78" s="30" t="s">
        <v>8251</v>
      </c>
      <c r="F78" s="49" t="s">
        <v>8192</v>
      </c>
      <c r="G78" s="49" t="s">
        <v>8247</v>
      </c>
      <c r="H78" s="49" t="s">
        <v>8146</v>
      </c>
      <c r="I78" s="49" t="s">
        <v>8252</v>
      </c>
      <c r="J78" s="50">
        <v>13</v>
      </c>
      <c r="K78" s="49">
        <v>48</v>
      </c>
      <c r="L78" s="49">
        <f>K78-U78</f>
        <v>-3224</v>
      </c>
      <c r="M78" s="49"/>
      <c r="N78" s="48" t="s">
        <v>7076</v>
      </c>
      <c r="O78" s="48" t="s">
        <v>13442</v>
      </c>
      <c r="P78" s="49">
        <v>2311</v>
      </c>
      <c r="Q78" s="49">
        <v>480</v>
      </c>
      <c r="R78" s="49">
        <v>0</v>
      </c>
      <c r="S78" s="32">
        <f t="shared" si="4"/>
        <v>2791</v>
      </c>
      <c r="T78" s="49">
        <f>P78+Q78+R78</f>
        <v>2791</v>
      </c>
      <c r="U78" s="51">
        <v>3272</v>
      </c>
      <c r="V78" s="51">
        <v>1443</v>
      </c>
      <c r="W78" s="51">
        <v>1143</v>
      </c>
      <c r="X78" s="51"/>
      <c r="Y78" s="32">
        <f>T78-(U78+V78)</f>
        <v>-1924</v>
      </c>
      <c r="Z78" s="49" t="s">
        <v>13320</v>
      </c>
      <c r="AA78" s="67">
        <v>14.15</v>
      </c>
      <c r="AC78" s="67">
        <f t="shared" si="5"/>
        <v>-14.15</v>
      </c>
      <c r="AN78" s="48" t="s">
        <v>13323</v>
      </c>
      <c r="AO78" s="48" t="s">
        <v>46</v>
      </c>
    </row>
    <row r="79" spans="1:41" ht="45" x14ac:dyDescent="0.2">
      <c r="A79" s="30" t="s">
        <v>1626</v>
      </c>
      <c r="B79" s="30" t="s">
        <v>1627</v>
      </c>
      <c r="C79" s="49" t="s">
        <v>7070</v>
      </c>
      <c r="D79" s="49" t="s">
        <v>7686</v>
      </c>
      <c r="E79" s="30" t="s">
        <v>8253</v>
      </c>
      <c r="F79" s="49" t="s">
        <v>8192</v>
      </c>
      <c r="G79" s="49" t="s">
        <v>8158</v>
      </c>
      <c r="H79" s="49" t="s">
        <v>8159</v>
      </c>
      <c r="I79" s="49" t="s">
        <v>8254</v>
      </c>
      <c r="J79" s="50">
        <v>10</v>
      </c>
      <c r="K79" s="49">
        <v>240</v>
      </c>
      <c r="L79" s="49">
        <f>K79-U79</f>
        <v>-36708</v>
      </c>
      <c r="M79" s="49"/>
      <c r="N79" s="48" t="s">
        <v>7242</v>
      </c>
      <c r="P79" s="49">
        <v>13775</v>
      </c>
      <c r="Q79" s="49">
        <v>20400</v>
      </c>
      <c r="R79" s="49">
        <v>0</v>
      </c>
      <c r="S79" s="32">
        <f t="shared" si="4"/>
        <v>34175</v>
      </c>
      <c r="T79" s="49">
        <f>P79+Q79+R79</f>
        <v>34175</v>
      </c>
      <c r="U79" s="51">
        <v>36948</v>
      </c>
      <c r="V79" s="51">
        <v>9811</v>
      </c>
      <c r="W79" s="51">
        <v>9857</v>
      </c>
      <c r="X79" s="51"/>
      <c r="Y79" s="32">
        <f>P79-(U79+V79)</f>
        <v>-32984</v>
      </c>
      <c r="Z79" s="49" t="s">
        <v>13320</v>
      </c>
      <c r="AA79" s="67">
        <v>6.76</v>
      </c>
      <c r="AC79" s="67">
        <f t="shared" si="5"/>
        <v>-6.76</v>
      </c>
      <c r="AL79" s="48" t="s">
        <v>13493</v>
      </c>
      <c r="AN79" s="73" t="s">
        <v>13325</v>
      </c>
      <c r="AO79" s="73" t="s">
        <v>13327</v>
      </c>
    </row>
    <row r="80" spans="1:41" ht="15" x14ac:dyDescent="0.2">
      <c r="A80" s="30" t="s">
        <v>1648</v>
      </c>
      <c r="B80" s="30" t="s">
        <v>1649</v>
      </c>
      <c r="C80" s="49" t="s">
        <v>7070</v>
      </c>
      <c r="D80" s="49" t="s">
        <v>8196</v>
      </c>
      <c r="E80" s="30" t="s">
        <v>8277</v>
      </c>
      <c r="F80" s="49" t="s">
        <v>8192</v>
      </c>
      <c r="G80" s="49" t="s">
        <v>8247</v>
      </c>
      <c r="H80" s="49" t="s">
        <v>8146</v>
      </c>
      <c r="I80" s="49" t="s">
        <v>8278</v>
      </c>
      <c r="J80" s="50">
        <v>7</v>
      </c>
      <c r="K80" s="49">
        <v>270</v>
      </c>
      <c r="L80" s="49">
        <f>K80-U80</f>
        <v>-1890</v>
      </c>
      <c r="M80" s="49"/>
      <c r="N80" s="48" t="s">
        <v>7076</v>
      </c>
      <c r="P80" s="49">
        <v>970</v>
      </c>
      <c r="Q80" s="49">
        <v>540</v>
      </c>
      <c r="R80" s="49">
        <v>0</v>
      </c>
      <c r="S80" s="32">
        <f t="shared" si="4"/>
        <v>1510</v>
      </c>
      <c r="T80" s="49">
        <f>P80+Q80+R80</f>
        <v>1510</v>
      </c>
      <c r="U80" s="51">
        <v>2160</v>
      </c>
      <c r="V80" s="51">
        <v>1138</v>
      </c>
      <c r="W80" s="51">
        <v>978</v>
      </c>
      <c r="X80" s="51"/>
      <c r="Y80" s="32">
        <f>T80-(U80+V80)</f>
        <v>-1788</v>
      </c>
      <c r="Z80" s="49" t="s">
        <v>13320</v>
      </c>
      <c r="AA80" s="67">
        <v>11.29</v>
      </c>
      <c r="AC80" s="67">
        <f t="shared" si="5"/>
        <v>-11.29</v>
      </c>
      <c r="AN80" s="48" t="s">
        <v>13323</v>
      </c>
      <c r="AO80" s="48" t="s">
        <v>46</v>
      </c>
    </row>
    <row r="81" spans="1:41" ht="15" x14ac:dyDescent="0.2">
      <c r="A81" s="30" t="s">
        <v>1650</v>
      </c>
      <c r="B81" s="30" t="s">
        <v>1651</v>
      </c>
      <c r="C81" s="49" t="s">
        <v>7070</v>
      </c>
      <c r="D81" s="49" t="s">
        <v>7577</v>
      </c>
      <c r="E81" s="30" t="s">
        <v>8279</v>
      </c>
      <c r="F81" s="49" t="s">
        <v>8192</v>
      </c>
      <c r="G81" s="49" t="s">
        <v>8200</v>
      </c>
      <c r="H81" s="49" t="s">
        <v>8142</v>
      </c>
      <c r="I81" s="49" t="s">
        <v>8280</v>
      </c>
      <c r="J81" s="50">
        <v>11</v>
      </c>
      <c r="K81" s="49">
        <v>36</v>
      </c>
      <c r="L81" s="49">
        <f>K81-U81</f>
        <v>-200</v>
      </c>
      <c r="M81" s="49"/>
      <c r="N81" s="48" t="s">
        <v>7242</v>
      </c>
      <c r="P81" s="49">
        <v>288</v>
      </c>
      <c r="Q81" s="49">
        <v>0</v>
      </c>
      <c r="R81" s="49">
        <v>0</v>
      </c>
      <c r="S81" s="32">
        <f t="shared" si="4"/>
        <v>288</v>
      </c>
      <c r="T81" s="49">
        <f>P81+Q81+R81</f>
        <v>288</v>
      </c>
      <c r="U81" s="51">
        <v>236</v>
      </c>
      <c r="V81" s="51">
        <v>213</v>
      </c>
      <c r="W81" s="51">
        <v>213</v>
      </c>
      <c r="X81" s="51"/>
      <c r="Y81" s="32">
        <f>P81-(U81+V81)</f>
        <v>-161</v>
      </c>
      <c r="Z81" s="49" t="s">
        <v>13320</v>
      </c>
      <c r="AA81" s="67">
        <v>12.81</v>
      </c>
      <c r="AC81" s="67">
        <f t="shared" si="5"/>
        <v>-12.81</v>
      </c>
      <c r="AN81" s="48" t="s">
        <v>13323</v>
      </c>
      <c r="AO81" s="48" t="s">
        <v>46</v>
      </c>
    </row>
    <row r="82" spans="1:41" ht="15" x14ac:dyDescent="0.2">
      <c r="A82" s="30" t="s">
        <v>1654</v>
      </c>
      <c r="B82" s="30" t="s">
        <v>1655</v>
      </c>
      <c r="C82" s="49" t="s">
        <v>7070</v>
      </c>
      <c r="D82" s="49" t="s">
        <v>8196</v>
      </c>
      <c r="E82" s="30" t="s">
        <v>8283</v>
      </c>
      <c r="F82" s="49" t="s">
        <v>8192</v>
      </c>
      <c r="G82" s="49" t="s">
        <v>8238</v>
      </c>
      <c r="H82" s="49" t="s">
        <v>8146</v>
      </c>
      <c r="I82" s="49" t="s">
        <v>8284</v>
      </c>
      <c r="J82" s="50">
        <v>10</v>
      </c>
      <c r="K82" s="49">
        <v>16</v>
      </c>
      <c r="L82" s="49">
        <f>K82-U82</f>
        <v>-122</v>
      </c>
      <c r="M82" s="49"/>
      <c r="N82" s="48" t="s">
        <v>7076</v>
      </c>
      <c r="P82" s="49">
        <v>85</v>
      </c>
      <c r="Q82" s="49">
        <v>80</v>
      </c>
      <c r="R82" s="49">
        <v>0</v>
      </c>
      <c r="S82" s="32">
        <f t="shared" si="4"/>
        <v>165</v>
      </c>
      <c r="T82" s="49">
        <f>P82+Q82+R82</f>
        <v>165</v>
      </c>
      <c r="U82" s="51">
        <v>138</v>
      </c>
      <c r="V82" s="51">
        <v>48</v>
      </c>
      <c r="W82" s="51">
        <v>48</v>
      </c>
      <c r="X82" s="51"/>
      <c r="Y82" s="32">
        <f>T82-(U82+V82)</f>
        <v>-21</v>
      </c>
      <c r="Z82" s="49" t="s">
        <v>13320</v>
      </c>
      <c r="AA82" s="67">
        <v>57.7</v>
      </c>
      <c r="AC82" s="67">
        <f t="shared" si="5"/>
        <v>-57.7</v>
      </c>
      <c r="AN82" s="48" t="s">
        <v>13323</v>
      </c>
      <c r="AO82" s="48" t="s">
        <v>46</v>
      </c>
    </row>
    <row r="83" spans="1:41" ht="30" x14ac:dyDescent="0.2">
      <c r="A83" s="30" t="s">
        <v>1656</v>
      </c>
      <c r="B83" s="30" t="s">
        <v>1657</v>
      </c>
      <c r="C83" s="49" t="s">
        <v>7070</v>
      </c>
      <c r="D83" s="49" t="s">
        <v>7686</v>
      </c>
      <c r="E83" s="30" t="s">
        <v>8285</v>
      </c>
      <c r="F83" s="49" t="s">
        <v>8192</v>
      </c>
      <c r="G83" s="49" t="s">
        <v>8286</v>
      </c>
      <c r="H83" s="49" t="s">
        <v>8146</v>
      </c>
      <c r="I83" s="49" t="s">
        <v>8287</v>
      </c>
      <c r="J83" s="50">
        <v>15</v>
      </c>
      <c r="K83" s="49">
        <v>720</v>
      </c>
      <c r="L83" s="49">
        <f>K83-U83</f>
        <v>-10558</v>
      </c>
      <c r="M83" s="49"/>
      <c r="N83" s="48" t="s">
        <v>7076</v>
      </c>
      <c r="O83" s="48" t="s">
        <v>13442</v>
      </c>
      <c r="P83" s="49">
        <v>3321</v>
      </c>
      <c r="Q83" s="49">
        <v>11320</v>
      </c>
      <c r="R83" s="49">
        <v>0</v>
      </c>
      <c r="S83" s="32">
        <f t="shared" si="4"/>
        <v>14641</v>
      </c>
      <c r="T83" s="49">
        <f>P83+Q83+R83</f>
        <v>14641</v>
      </c>
      <c r="U83" s="51">
        <v>11278</v>
      </c>
      <c r="V83" s="51">
        <v>11152</v>
      </c>
      <c r="W83" s="51">
        <v>10632</v>
      </c>
      <c r="X83" s="51"/>
      <c r="Y83" s="32">
        <f>T83-(U83+V83)</f>
        <v>-7789</v>
      </c>
      <c r="Z83" s="49" t="s">
        <v>13320</v>
      </c>
      <c r="AA83" s="67">
        <v>1.69</v>
      </c>
      <c r="AC83" s="67">
        <f t="shared" si="5"/>
        <v>-1.69</v>
      </c>
      <c r="AN83" s="48" t="s">
        <v>13323</v>
      </c>
      <c r="AO83" s="48" t="s">
        <v>46</v>
      </c>
    </row>
    <row r="84" spans="1:41" ht="15" x14ac:dyDescent="0.2">
      <c r="A84" s="30" t="s">
        <v>1658</v>
      </c>
      <c r="B84" s="30" t="s">
        <v>1659</v>
      </c>
      <c r="C84" s="49" t="s">
        <v>7070</v>
      </c>
      <c r="D84" s="49" t="s">
        <v>8196</v>
      </c>
      <c r="E84" s="30" t="s">
        <v>8288</v>
      </c>
      <c r="F84" s="49" t="s">
        <v>8192</v>
      </c>
      <c r="G84" s="49" t="s">
        <v>8238</v>
      </c>
      <c r="H84" s="49" t="s">
        <v>8146</v>
      </c>
      <c r="I84" s="49" t="s">
        <v>8289</v>
      </c>
      <c r="J84" s="50">
        <v>10</v>
      </c>
      <c r="K84" s="49">
        <v>48</v>
      </c>
      <c r="L84" s="49">
        <f>K84-U84</f>
        <v>-76</v>
      </c>
      <c r="M84" s="49"/>
      <c r="N84" s="48" t="s">
        <v>7076</v>
      </c>
      <c r="P84" s="49">
        <v>6214</v>
      </c>
      <c r="Q84" s="49">
        <v>0</v>
      </c>
      <c r="R84" s="49">
        <v>0</v>
      </c>
      <c r="S84" s="32">
        <f t="shared" si="4"/>
        <v>6214</v>
      </c>
      <c r="T84" s="49">
        <f>P84+Q84+R84</f>
        <v>6214</v>
      </c>
      <c r="U84" s="51">
        <v>124</v>
      </c>
      <c r="V84" s="51">
        <v>66</v>
      </c>
      <c r="W84" s="51">
        <v>66</v>
      </c>
      <c r="X84" s="51"/>
      <c r="Y84" s="32">
        <f>T84-(U84+V84)</f>
        <v>6024</v>
      </c>
      <c r="Z84" s="49" t="s">
        <v>13322</v>
      </c>
      <c r="AA84" s="67">
        <v>13.97</v>
      </c>
      <c r="AC84" s="67">
        <f t="shared" si="5"/>
        <v>-13.97</v>
      </c>
      <c r="AN84" s="48" t="s">
        <v>13323</v>
      </c>
      <c r="AO84" s="48" t="s">
        <v>46</v>
      </c>
    </row>
    <row r="85" spans="1:41" ht="15" x14ac:dyDescent="0.2">
      <c r="A85" s="30" t="s">
        <v>1660</v>
      </c>
      <c r="B85" s="30" t="s">
        <v>1661</v>
      </c>
      <c r="C85" s="49" t="s">
        <v>7070</v>
      </c>
      <c r="D85" s="49" t="s">
        <v>8196</v>
      </c>
      <c r="E85" s="30" t="s">
        <v>8290</v>
      </c>
      <c r="F85" s="49" t="s">
        <v>8192</v>
      </c>
      <c r="G85" s="49" t="s">
        <v>8238</v>
      </c>
      <c r="H85" s="49" t="s">
        <v>8146</v>
      </c>
      <c r="I85" s="49" t="s">
        <v>8291</v>
      </c>
      <c r="J85" s="50">
        <v>10</v>
      </c>
      <c r="K85" s="49">
        <v>252</v>
      </c>
      <c r="L85" s="49">
        <f>K85-U85</f>
        <v>128</v>
      </c>
      <c r="M85" s="49"/>
      <c r="N85" s="48" t="s">
        <v>7076</v>
      </c>
      <c r="P85" s="49">
        <v>8686</v>
      </c>
      <c r="Q85" s="49">
        <v>0</v>
      </c>
      <c r="R85" s="49">
        <v>0</v>
      </c>
      <c r="S85" s="32">
        <f t="shared" si="4"/>
        <v>8686</v>
      </c>
      <c r="T85" s="49">
        <f>P85+Q85+R85</f>
        <v>8686</v>
      </c>
      <c r="U85" s="51">
        <v>124</v>
      </c>
      <c r="V85" s="51">
        <v>66</v>
      </c>
      <c r="W85" s="51">
        <v>66</v>
      </c>
      <c r="X85" s="51"/>
      <c r="Y85" s="32">
        <f>T85-(U85+V85)</f>
        <v>8496</v>
      </c>
      <c r="Z85" s="49" t="s">
        <v>13322</v>
      </c>
      <c r="AA85" s="67">
        <v>2.0699999999999998</v>
      </c>
      <c r="AC85" s="67">
        <f t="shared" si="5"/>
        <v>-2.0699999999999998</v>
      </c>
      <c r="AN85" s="48" t="s">
        <v>13323</v>
      </c>
      <c r="AO85" s="48" t="s">
        <v>46</v>
      </c>
    </row>
    <row r="86" spans="1:41" ht="15" x14ac:dyDescent="0.2">
      <c r="A86" s="30" t="s">
        <v>1664</v>
      </c>
      <c r="B86" s="30" t="s">
        <v>1665</v>
      </c>
      <c r="C86" s="49" t="s">
        <v>7070</v>
      </c>
      <c r="D86" s="49" t="s">
        <v>8196</v>
      </c>
      <c r="E86" s="30" t="s">
        <v>8294</v>
      </c>
      <c r="F86" s="49" t="s">
        <v>8192</v>
      </c>
      <c r="G86" s="49" t="s">
        <v>8232</v>
      </c>
      <c r="H86" s="49" t="s">
        <v>8233</v>
      </c>
      <c r="I86" s="49" t="s">
        <v>8295</v>
      </c>
      <c r="J86" s="50">
        <v>9</v>
      </c>
      <c r="K86" s="49">
        <v>500</v>
      </c>
      <c r="L86" s="49">
        <f>K86-U86</f>
        <v>-1072</v>
      </c>
      <c r="M86" s="49"/>
      <c r="N86" s="48" t="s">
        <v>7076</v>
      </c>
      <c r="P86" s="49">
        <v>858</v>
      </c>
      <c r="Q86" s="49">
        <v>500</v>
      </c>
      <c r="R86" s="49">
        <v>0</v>
      </c>
      <c r="S86" s="32">
        <f t="shared" si="4"/>
        <v>1358</v>
      </c>
      <c r="T86" s="49">
        <f>P86+Q86+R86</f>
        <v>1358</v>
      </c>
      <c r="U86" s="51">
        <v>1572</v>
      </c>
      <c r="V86" s="51">
        <v>1205</v>
      </c>
      <c r="W86" s="51">
        <v>1228</v>
      </c>
      <c r="X86" s="51"/>
      <c r="Y86" s="32">
        <f>T86-(U86+V86)</f>
        <v>-1419</v>
      </c>
      <c r="Z86" s="49" t="s">
        <v>13320</v>
      </c>
      <c r="AA86" s="67">
        <v>0.72</v>
      </c>
      <c r="AC86" s="67">
        <f t="shared" si="5"/>
        <v>-0.72</v>
      </c>
      <c r="AN86" s="48" t="s">
        <v>13323</v>
      </c>
      <c r="AO86" s="48" t="s">
        <v>46</v>
      </c>
    </row>
    <row r="87" spans="1:41" ht="15" x14ac:dyDescent="0.2">
      <c r="A87" s="30" t="s">
        <v>1668</v>
      </c>
      <c r="B87" s="30" t="s">
        <v>1669</v>
      </c>
      <c r="C87" s="49" t="s">
        <v>7070</v>
      </c>
      <c r="D87" s="49" t="s">
        <v>7686</v>
      </c>
      <c r="E87" s="30" t="s">
        <v>8298</v>
      </c>
      <c r="F87" s="49" t="s">
        <v>8192</v>
      </c>
      <c r="G87" s="49" t="s">
        <v>8158</v>
      </c>
      <c r="H87" s="49" t="s">
        <v>8159</v>
      </c>
      <c r="I87" s="49" t="s">
        <v>8299</v>
      </c>
      <c r="J87" s="50">
        <v>12</v>
      </c>
      <c r="K87" s="49">
        <v>128</v>
      </c>
      <c r="L87" s="49">
        <f>K87-U87</f>
        <v>-552</v>
      </c>
      <c r="M87" s="49"/>
      <c r="N87" s="48" t="s">
        <v>7242</v>
      </c>
      <c r="P87" s="49">
        <v>392</v>
      </c>
      <c r="Q87" s="49">
        <v>384</v>
      </c>
      <c r="R87" s="49">
        <v>0</v>
      </c>
      <c r="S87" s="32">
        <f t="shared" si="4"/>
        <v>776</v>
      </c>
      <c r="T87" s="49">
        <f>P87+Q87+R87</f>
        <v>776</v>
      </c>
      <c r="U87" s="51">
        <v>680</v>
      </c>
      <c r="V87" s="51">
        <v>314</v>
      </c>
      <c r="W87" s="51">
        <v>249</v>
      </c>
      <c r="X87" s="51"/>
      <c r="Y87" s="32">
        <f>P87-(U87+V87)</f>
        <v>-602</v>
      </c>
      <c r="Z87" s="49" t="s">
        <v>13320</v>
      </c>
      <c r="AA87" s="67">
        <v>13.48</v>
      </c>
      <c r="AC87" s="67">
        <f t="shared" si="5"/>
        <v>-13.48</v>
      </c>
      <c r="AN87" s="48" t="s">
        <v>13323</v>
      </c>
      <c r="AO87" s="48" t="s">
        <v>46</v>
      </c>
    </row>
    <row r="88" spans="1:41" ht="15" x14ac:dyDescent="0.2">
      <c r="A88" s="30" t="s">
        <v>1670</v>
      </c>
      <c r="B88" s="30" t="s">
        <v>1671</v>
      </c>
      <c r="C88" s="49" t="s">
        <v>7070</v>
      </c>
      <c r="D88" s="49" t="s">
        <v>7686</v>
      </c>
      <c r="E88" s="30" t="s">
        <v>8300</v>
      </c>
      <c r="F88" s="49" t="s">
        <v>8192</v>
      </c>
      <c r="G88" s="49" t="s">
        <v>8158</v>
      </c>
      <c r="H88" s="49" t="s">
        <v>8159</v>
      </c>
      <c r="I88" s="49" t="s">
        <v>8301</v>
      </c>
      <c r="J88" s="50">
        <v>12</v>
      </c>
      <c r="K88" s="49">
        <v>48</v>
      </c>
      <c r="L88" s="49">
        <f>K88-U88</f>
        <v>-307</v>
      </c>
      <c r="M88" s="49"/>
      <c r="N88" s="48" t="s">
        <v>7242</v>
      </c>
      <c r="P88" s="49">
        <v>181</v>
      </c>
      <c r="Q88" s="49">
        <v>240</v>
      </c>
      <c r="R88" s="49">
        <v>0</v>
      </c>
      <c r="S88" s="32">
        <f t="shared" si="4"/>
        <v>421</v>
      </c>
      <c r="T88" s="49">
        <f>P88+Q88+R88</f>
        <v>421</v>
      </c>
      <c r="U88" s="51">
        <v>355</v>
      </c>
      <c r="V88" s="51">
        <v>180</v>
      </c>
      <c r="W88" s="51">
        <v>180</v>
      </c>
      <c r="X88" s="51"/>
      <c r="Y88" s="32">
        <f>P88-(U88+V88)</f>
        <v>-354</v>
      </c>
      <c r="Z88" s="49" t="s">
        <v>13320</v>
      </c>
      <c r="AA88" s="67">
        <v>17.47</v>
      </c>
      <c r="AC88" s="67">
        <f t="shared" si="5"/>
        <v>-17.47</v>
      </c>
      <c r="AN88" s="48" t="s">
        <v>13323</v>
      </c>
      <c r="AO88" s="48" t="s">
        <v>46</v>
      </c>
    </row>
    <row r="89" spans="1:41" ht="15" x14ac:dyDescent="0.2">
      <c r="A89" s="30" t="s">
        <v>1672</v>
      </c>
      <c r="B89" s="30" t="s">
        <v>1673</v>
      </c>
      <c r="C89" s="49" t="s">
        <v>7070</v>
      </c>
      <c r="D89" s="49" t="s">
        <v>8196</v>
      </c>
      <c r="E89" s="30" t="s">
        <v>8302</v>
      </c>
      <c r="F89" s="49" t="s">
        <v>8192</v>
      </c>
      <c r="G89" s="49" t="s">
        <v>8256</v>
      </c>
      <c r="H89" s="49" t="s">
        <v>8257</v>
      </c>
      <c r="I89" s="49" t="s">
        <v>8303</v>
      </c>
      <c r="J89" s="50">
        <v>9</v>
      </c>
      <c r="K89" s="49">
        <v>392</v>
      </c>
      <c r="L89" s="49">
        <f>K89-U89</f>
        <v>-351</v>
      </c>
      <c r="M89" s="49"/>
      <c r="N89" s="48" t="s">
        <v>7076</v>
      </c>
      <c r="P89" s="49">
        <v>291</v>
      </c>
      <c r="Q89" s="49">
        <v>392</v>
      </c>
      <c r="R89" s="49">
        <v>0</v>
      </c>
      <c r="S89" s="32">
        <f t="shared" si="4"/>
        <v>683</v>
      </c>
      <c r="T89" s="49">
        <f>P89+Q89+R89</f>
        <v>683</v>
      </c>
      <c r="U89" s="51">
        <v>743</v>
      </c>
      <c r="V89" s="51">
        <v>448</v>
      </c>
      <c r="W89" s="51">
        <v>318</v>
      </c>
      <c r="X89" s="51"/>
      <c r="Y89" s="32">
        <f t="shared" ref="Y89:Y94" si="6">T89-(U89+V89)</f>
        <v>-508</v>
      </c>
      <c r="Z89" s="49" t="s">
        <v>13320</v>
      </c>
      <c r="AA89" s="67">
        <v>3.25</v>
      </c>
      <c r="AC89" s="67">
        <f t="shared" si="5"/>
        <v>-3.25</v>
      </c>
      <c r="AN89" s="48" t="s">
        <v>13323</v>
      </c>
      <c r="AO89" s="48" t="s">
        <v>46</v>
      </c>
    </row>
    <row r="90" spans="1:41" ht="15" x14ac:dyDescent="0.2">
      <c r="A90" s="30" t="s">
        <v>1674</v>
      </c>
      <c r="B90" s="30" t="s">
        <v>1675</v>
      </c>
      <c r="C90" s="49" t="s">
        <v>7070</v>
      </c>
      <c r="D90" s="49" t="s">
        <v>8196</v>
      </c>
      <c r="E90" s="30" t="s">
        <v>8304</v>
      </c>
      <c r="F90" s="49" t="s">
        <v>8192</v>
      </c>
      <c r="G90" s="49" t="s">
        <v>8229</v>
      </c>
      <c r="H90" s="49" t="s">
        <v>8146</v>
      </c>
      <c r="I90" s="49" t="s">
        <v>8305</v>
      </c>
      <c r="J90" s="50">
        <v>9</v>
      </c>
      <c r="K90" s="49">
        <v>160</v>
      </c>
      <c r="L90" s="49">
        <f>K90-U90</f>
        <v>-486</v>
      </c>
      <c r="M90" s="49"/>
      <c r="N90" s="48" t="s">
        <v>7076</v>
      </c>
      <c r="P90" s="49">
        <v>490</v>
      </c>
      <c r="Q90" s="49">
        <v>160</v>
      </c>
      <c r="R90" s="49">
        <v>0</v>
      </c>
      <c r="S90" s="32">
        <f t="shared" si="4"/>
        <v>650</v>
      </c>
      <c r="T90" s="49">
        <f>P90+Q90+R90</f>
        <v>650</v>
      </c>
      <c r="U90" s="51">
        <v>646</v>
      </c>
      <c r="V90" s="51">
        <v>268</v>
      </c>
      <c r="W90" s="51">
        <v>138</v>
      </c>
      <c r="X90" s="51"/>
      <c r="Y90" s="32">
        <f t="shared" si="6"/>
        <v>-264</v>
      </c>
      <c r="Z90" s="49" t="s">
        <v>13320</v>
      </c>
      <c r="AA90" s="67">
        <v>3.76</v>
      </c>
      <c r="AC90" s="67">
        <f t="shared" si="5"/>
        <v>-3.76</v>
      </c>
      <c r="AN90" s="48" t="s">
        <v>13323</v>
      </c>
      <c r="AO90" s="48" t="s">
        <v>46</v>
      </c>
    </row>
    <row r="91" spans="1:41" ht="15" x14ac:dyDescent="0.2">
      <c r="A91" s="30" t="s">
        <v>1676</v>
      </c>
      <c r="B91" s="30" t="s">
        <v>1677</v>
      </c>
      <c r="C91" s="49" t="s">
        <v>7070</v>
      </c>
      <c r="D91" s="49" t="s">
        <v>8196</v>
      </c>
      <c r="E91" s="30" t="s">
        <v>8306</v>
      </c>
      <c r="F91" s="49" t="s">
        <v>8192</v>
      </c>
      <c r="G91" s="49" t="s">
        <v>8229</v>
      </c>
      <c r="H91" s="49" t="s">
        <v>8146</v>
      </c>
      <c r="I91" s="49" t="s">
        <v>8307</v>
      </c>
      <c r="J91" s="50">
        <v>9</v>
      </c>
      <c r="K91" s="49">
        <v>136</v>
      </c>
      <c r="L91" s="49">
        <f>K91-U91</f>
        <v>-510</v>
      </c>
      <c r="M91" s="49"/>
      <c r="N91" s="48" t="s">
        <v>7076</v>
      </c>
      <c r="P91" s="49">
        <v>352</v>
      </c>
      <c r="Q91" s="49">
        <v>408</v>
      </c>
      <c r="R91" s="49">
        <v>0</v>
      </c>
      <c r="S91" s="32">
        <f t="shared" si="4"/>
        <v>760</v>
      </c>
      <c r="T91" s="49">
        <f>P91+Q91+R91</f>
        <v>760</v>
      </c>
      <c r="U91" s="51">
        <v>646</v>
      </c>
      <c r="V91" s="51">
        <v>268</v>
      </c>
      <c r="W91" s="51">
        <v>138</v>
      </c>
      <c r="X91" s="51"/>
      <c r="Y91" s="32">
        <f t="shared" si="6"/>
        <v>-154</v>
      </c>
      <c r="Z91" s="49" t="s">
        <v>13320</v>
      </c>
      <c r="AA91" s="67">
        <v>4.21</v>
      </c>
      <c r="AC91" s="67">
        <f t="shared" si="5"/>
        <v>-4.21</v>
      </c>
      <c r="AN91" s="48" t="s">
        <v>13323</v>
      </c>
      <c r="AO91" s="48" t="s">
        <v>46</v>
      </c>
    </row>
    <row r="92" spans="1:41" ht="15" x14ac:dyDescent="0.2">
      <c r="A92" s="30" t="s">
        <v>1680</v>
      </c>
      <c r="B92" s="30" t="s">
        <v>1681</v>
      </c>
      <c r="C92" s="49" t="s">
        <v>7070</v>
      </c>
      <c r="D92" s="49" t="s">
        <v>8196</v>
      </c>
      <c r="E92" s="30" t="s">
        <v>8310</v>
      </c>
      <c r="F92" s="49" t="s">
        <v>8192</v>
      </c>
      <c r="G92" s="49" t="s">
        <v>8311</v>
      </c>
      <c r="H92" s="49" t="s">
        <v>8146</v>
      </c>
      <c r="I92" s="49" t="s">
        <v>8312</v>
      </c>
      <c r="J92" s="50">
        <v>11</v>
      </c>
      <c r="K92" s="49">
        <v>15</v>
      </c>
      <c r="L92" s="49">
        <f>K92-U92</f>
        <v>-635</v>
      </c>
      <c r="M92" s="49"/>
      <c r="N92" s="48" t="s">
        <v>7076</v>
      </c>
      <c r="P92" s="49">
        <v>351</v>
      </c>
      <c r="Q92" s="49">
        <v>300</v>
      </c>
      <c r="R92" s="49">
        <v>0</v>
      </c>
      <c r="S92" s="32">
        <f t="shared" si="4"/>
        <v>651</v>
      </c>
      <c r="T92" s="49">
        <f>P92+Q92+R92</f>
        <v>651</v>
      </c>
      <c r="U92" s="51">
        <v>650</v>
      </c>
      <c r="V92" s="51">
        <v>268</v>
      </c>
      <c r="W92" s="51">
        <v>138</v>
      </c>
      <c r="X92" s="51"/>
      <c r="Y92" s="32">
        <f t="shared" si="6"/>
        <v>-267</v>
      </c>
      <c r="Z92" s="49" t="s">
        <v>13320</v>
      </c>
      <c r="AA92" s="67">
        <v>33.909999999999997</v>
      </c>
      <c r="AC92" s="67">
        <f t="shared" si="5"/>
        <v>-33.909999999999997</v>
      </c>
      <c r="AN92" s="48" t="s">
        <v>13323</v>
      </c>
      <c r="AO92" s="48" t="s">
        <v>46</v>
      </c>
    </row>
    <row r="93" spans="1:41" ht="15" x14ac:dyDescent="0.2">
      <c r="A93" s="30" t="s">
        <v>1682</v>
      </c>
      <c r="B93" s="30" t="s">
        <v>1683</v>
      </c>
      <c r="C93" s="49" t="s">
        <v>7070</v>
      </c>
      <c r="D93" s="49" t="s">
        <v>8196</v>
      </c>
      <c r="E93" s="30" t="s">
        <v>8313</v>
      </c>
      <c r="F93" s="49" t="s">
        <v>8192</v>
      </c>
      <c r="G93" s="49" t="s">
        <v>8229</v>
      </c>
      <c r="H93" s="49" t="s">
        <v>8146</v>
      </c>
      <c r="I93" s="49" t="s">
        <v>8314</v>
      </c>
      <c r="J93" s="50">
        <v>9</v>
      </c>
      <c r="K93" s="49">
        <v>160</v>
      </c>
      <c r="L93" s="49">
        <f>K93-U93</f>
        <v>-486</v>
      </c>
      <c r="M93" s="49"/>
      <c r="N93" s="48" t="s">
        <v>7076</v>
      </c>
      <c r="P93" s="49">
        <v>494</v>
      </c>
      <c r="Q93" s="49">
        <v>160</v>
      </c>
      <c r="R93" s="49">
        <v>0</v>
      </c>
      <c r="S93" s="32">
        <f t="shared" si="4"/>
        <v>654</v>
      </c>
      <c r="T93" s="49">
        <f>P93+Q93+R93</f>
        <v>654</v>
      </c>
      <c r="U93" s="51">
        <v>646</v>
      </c>
      <c r="V93" s="51">
        <v>268</v>
      </c>
      <c r="W93" s="51">
        <v>138</v>
      </c>
      <c r="X93" s="51"/>
      <c r="Y93" s="32">
        <f t="shared" si="6"/>
        <v>-260</v>
      </c>
      <c r="Z93" s="49" t="s">
        <v>13320</v>
      </c>
      <c r="AA93" s="67">
        <v>4</v>
      </c>
      <c r="AC93" s="67">
        <f t="shared" si="5"/>
        <v>-4</v>
      </c>
      <c r="AN93" s="48" t="s">
        <v>13323</v>
      </c>
      <c r="AO93" s="48" t="s">
        <v>46</v>
      </c>
    </row>
    <row r="94" spans="1:41" ht="15" x14ac:dyDescent="0.2">
      <c r="A94" s="30" t="s">
        <v>1684</v>
      </c>
      <c r="B94" s="30" t="s">
        <v>1685</v>
      </c>
      <c r="C94" s="49" t="s">
        <v>7070</v>
      </c>
      <c r="D94" s="49" t="s">
        <v>8196</v>
      </c>
      <c r="E94" s="30" t="s">
        <v>8315</v>
      </c>
      <c r="F94" s="49" t="s">
        <v>8192</v>
      </c>
      <c r="G94" s="49" t="s">
        <v>8256</v>
      </c>
      <c r="H94" s="49" t="s">
        <v>8257</v>
      </c>
      <c r="I94" s="49" t="s">
        <v>8316</v>
      </c>
      <c r="J94" s="50">
        <v>11</v>
      </c>
      <c r="K94" s="49">
        <v>384</v>
      </c>
      <c r="L94" s="49">
        <f>K94-U94</f>
        <v>-36169</v>
      </c>
      <c r="M94" s="49"/>
      <c r="N94" s="48" t="s">
        <v>7076</v>
      </c>
      <c r="P94" s="49">
        <v>6405</v>
      </c>
      <c r="Q94" s="49">
        <v>25728</v>
      </c>
      <c r="R94" s="49">
        <v>5376</v>
      </c>
      <c r="S94" s="32">
        <f t="shared" si="4"/>
        <v>32133</v>
      </c>
      <c r="T94" s="49">
        <f>P94+Q94+R94</f>
        <v>37509</v>
      </c>
      <c r="U94" s="51">
        <v>36553</v>
      </c>
      <c r="V94" s="51">
        <v>9811</v>
      </c>
      <c r="W94" s="51">
        <v>9857</v>
      </c>
      <c r="X94" s="51"/>
      <c r="Y94" s="32">
        <f t="shared" si="6"/>
        <v>-8855</v>
      </c>
      <c r="Z94" s="49" t="s">
        <v>13320</v>
      </c>
      <c r="AA94" s="67">
        <v>1.8</v>
      </c>
      <c r="AC94" s="67">
        <f t="shared" si="5"/>
        <v>-1.8</v>
      </c>
      <c r="AN94" s="48" t="s">
        <v>13323</v>
      </c>
      <c r="AO94" s="48" t="s">
        <v>46</v>
      </c>
    </row>
    <row r="95" spans="1:41" ht="15" x14ac:dyDescent="0.2">
      <c r="A95" s="30" t="s">
        <v>1690</v>
      </c>
      <c r="B95" s="30" t="s">
        <v>1691</v>
      </c>
      <c r="C95" s="49" t="s">
        <v>7070</v>
      </c>
      <c r="D95" s="49" t="s">
        <v>7577</v>
      </c>
      <c r="E95" s="30" t="s">
        <v>8321</v>
      </c>
      <c r="F95" s="49" t="s">
        <v>8192</v>
      </c>
      <c r="G95" s="49" t="s">
        <v>8132</v>
      </c>
      <c r="H95" s="49" t="s">
        <v>7075</v>
      </c>
      <c r="I95" s="49" t="s">
        <v>8322</v>
      </c>
      <c r="J95" s="50">
        <v>11</v>
      </c>
      <c r="K95" s="49">
        <v>100</v>
      </c>
      <c r="L95" s="49">
        <f>K95-U95</f>
        <v>-193</v>
      </c>
      <c r="M95" s="49"/>
      <c r="N95" s="48" t="s">
        <v>7242</v>
      </c>
      <c r="P95" s="49">
        <v>495</v>
      </c>
      <c r="Q95" s="49">
        <v>0</v>
      </c>
      <c r="R95" s="49">
        <v>0</v>
      </c>
      <c r="S95" s="32">
        <f t="shared" si="4"/>
        <v>495</v>
      </c>
      <c r="T95" s="49">
        <f>P95+Q95+R95</f>
        <v>495</v>
      </c>
      <c r="U95" s="51">
        <v>293</v>
      </c>
      <c r="V95" s="51">
        <v>134</v>
      </c>
      <c r="W95" s="51">
        <v>69</v>
      </c>
      <c r="X95" s="51"/>
      <c r="Y95" s="32">
        <f>P95-(U95+V95)</f>
        <v>68</v>
      </c>
      <c r="Z95" s="49" t="s">
        <v>13322</v>
      </c>
      <c r="AA95" s="67">
        <v>6.5</v>
      </c>
      <c r="AC95" s="67">
        <f t="shared" si="5"/>
        <v>-6.5</v>
      </c>
      <c r="AN95" s="48" t="s">
        <v>13323</v>
      </c>
      <c r="AO95" s="48" t="s">
        <v>46</v>
      </c>
    </row>
    <row r="96" spans="1:41" ht="15" x14ac:dyDescent="0.2">
      <c r="A96" s="30" t="s">
        <v>1692</v>
      </c>
      <c r="B96" s="30" t="s">
        <v>1693</v>
      </c>
      <c r="C96" s="49" t="s">
        <v>7070</v>
      </c>
      <c r="D96" s="49" t="s">
        <v>8196</v>
      </c>
      <c r="E96" s="30" t="s">
        <v>8324</v>
      </c>
      <c r="F96" s="49" t="s">
        <v>8192</v>
      </c>
      <c r="G96" s="49" t="s">
        <v>8325</v>
      </c>
      <c r="H96" s="49" t="s">
        <v>8146</v>
      </c>
      <c r="I96" s="49" t="s">
        <v>8326</v>
      </c>
      <c r="J96" s="50">
        <v>13</v>
      </c>
      <c r="K96" s="49">
        <v>45</v>
      </c>
      <c r="L96" s="49">
        <f>K96-U96</f>
        <v>45</v>
      </c>
      <c r="M96" s="49"/>
      <c r="N96" s="48" t="s">
        <v>7076</v>
      </c>
      <c r="P96" s="49">
        <v>193</v>
      </c>
      <c r="Q96" s="49">
        <v>0</v>
      </c>
      <c r="R96" s="49">
        <v>0</v>
      </c>
      <c r="S96" s="32">
        <f t="shared" si="4"/>
        <v>193</v>
      </c>
      <c r="T96" s="49">
        <f>P96+Q96+R96</f>
        <v>193</v>
      </c>
      <c r="U96" s="51">
        <v>0</v>
      </c>
      <c r="V96" s="51">
        <v>0</v>
      </c>
      <c r="W96" s="51">
        <v>0</v>
      </c>
      <c r="X96" s="51"/>
      <c r="Y96" s="32">
        <f>T96-(U96+V96)</f>
        <v>193</v>
      </c>
      <c r="Z96" s="49" t="s">
        <v>13321</v>
      </c>
      <c r="AA96" s="67">
        <v>14.59</v>
      </c>
      <c r="AC96" s="67">
        <f t="shared" si="5"/>
        <v>-14.59</v>
      </c>
      <c r="AN96" s="48" t="s">
        <v>13323</v>
      </c>
      <c r="AO96" s="48" t="s">
        <v>46</v>
      </c>
    </row>
    <row r="97" spans="1:41" ht="15" x14ac:dyDescent="0.2">
      <c r="A97" s="30" t="s">
        <v>1694</v>
      </c>
      <c r="B97" s="30" t="s">
        <v>1695</v>
      </c>
      <c r="C97" s="49" t="s">
        <v>7070</v>
      </c>
      <c r="D97" s="49" t="s">
        <v>8327</v>
      </c>
      <c r="E97" s="30" t="s">
        <v>8328</v>
      </c>
      <c r="F97" s="49" t="s">
        <v>8192</v>
      </c>
      <c r="G97" s="49" t="s">
        <v>8311</v>
      </c>
      <c r="H97" s="49" t="s">
        <v>8146</v>
      </c>
      <c r="I97" s="49" t="s">
        <v>8329</v>
      </c>
      <c r="J97" s="50">
        <v>13</v>
      </c>
      <c r="K97" s="49">
        <v>24</v>
      </c>
      <c r="L97" s="49">
        <f>K97-U97</f>
        <v>24</v>
      </c>
      <c r="M97" s="49"/>
      <c r="N97" s="48" t="s">
        <v>7076</v>
      </c>
      <c r="P97" s="49">
        <v>0</v>
      </c>
      <c r="Q97" s="49">
        <v>0</v>
      </c>
      <c r="R97" s="49">
        <v>0</v>
      </c>
      <c r="S97" s="32">
        <f t="shared" si="4"/>
        <v>0</v>
      </c>
      <c r="T97" s="49">
        <f>P97+Q97+R97</f>
        <v>0</v>
      </c>
      <c r="U97" s="51">
        <v>0</v>
      </c>
      <c r="V97" s="51">
        <v>0</v>
      </c>
      <c r="W97" s="51">
        <v>0</v>
      </c>
      <c r="X97" s="51"/>
      <c r="Y97" s="32">
        <f>T97-(U97+V97)</f>
        <v>0</v>
      </c>
      <c r="Z97" s="49" t="s">
        <v>13321</v>
      </c>
      <c r="AA97" s="67">
        <v>25.79</v>
      </c>
      <c r="AC97" s="67">
        <f t="shared" si="5"/>
        <v>-25.79</v>
      </c>
      <c r="AN97" s="48" t="s">
        <v>13323</v>
      </c>
      <c r="AO97" s="48" t="s">
        <v>46</v>
      </c>
    </row>
    <row r="98" spans="1:41" ht="15" x14ac:dyDescent="0.2">
      <c r="A98" s="30" t="s">
        <v>1696</v>
      </c>
      <c r="B98" s="30" t="s">
        <v>1697</v>
      </c>
      <c r="C98" s="49" t="s">
        <v>7070</v>
      </c>
      <c r="D98" s="49" t="s">
        <v>8327</v>
      </c>
      <c r="E98" s="30" t="s">
        <v>8330</v>
      </c>
      <c r="F98" s="49" t="s">
        <v>8192</v>
      </c>
      <c r="G98" s="49" t="s">
        <v>8311</v>
      </c>
      <c r="H98" s="49" t="s">
        <v>8146</v>
      </c>
      <c r="I98" s="49" t="s">
        <v>8331</v>
      </c>
      <c r="J98" s="50">
        <v>13</v>
      </c>
      <c r="K98" s="49">
        <v>36</v>
      </c>
      <c r="L98" s="49">
        <f>K98-U98</f>
        <v>36</v>
      </c>
      <c r="M98" s="49"/>
      <c r="N98" s="48" t="s">
        <v>7076</v>
      </c>
      <c r="P98" s="49">
        <v>0</v>
      </c>
      <c r="Q98" s="49">
        <v>0</v>
      </c>
      <c r="R98" s="49">
        <v>0</v>
      </c>
      <c r="S98" s="32">
        <f t="shared" si="4"/>
        <v>0</v>
      </c>
      <c r="T98" s="49">
        <f>P98+Q98+R98</f>
        <v>0</v>
      </c>
      <c r="U98" s="51">
        <v>0</v>
      </c>
      <c r="V98" s="51">
        <v>0</v>
      </c>
      <c r="W98" s="51">
        <v>0</v>
      </c>
      <c r="X98" s="51"/>
      <c r="Y98" s="32">
        <f>T98-(U98+V98)</f>
        <v>0</v>
      </c>
      <c r="Z98" s="49" t="s">
        <v>13321</v>
      </c>
      <c r="AA98" s="67">
        <v>15.48</v>
      </c>
      <c r="AC98" s="67">
        <f t="shared" si="5"/>
        <v>-15.48</v>
      </c>
      <c r="AN98" s="48" t="s">
        <v>13323</v>
      </c>
      <c r="AO98" s="48" t="s">
        <v>46</v>
      </c>
    </row>
    <row r="99" spans="1:41" ht="15" x14ac:dyDescent="0.2">
      <c r="A99" s="30" t="s">
        <v>1698</v>
      </c>
      <c r="B99" s="30" t="s">
        <v>1699</v>
      </c>
      <c r="C99" s="49" t="s">
        <v>7070</v>
      </c>
      <c r="D99" s="49" t="s">
        <v>8196</v>
      </c>
      <c r="E99" s="30" t="s">
        <v>8332</v>
      </c>
      <c r="F99" s="49" t="s">
        <v>8192</v>
      </c>
      <c r="G99" s="49" t="s">
        <v>8325</v>
      </c>
      <c r="H99" s="49" t="s">
        <v>8146</v>
      </c>
      <c r="I99" s="49" t="s">
        <v>8333</v>
      </c>
      <c r="J99" s="50">
        <v>13</v>
      </c>
      <c r="K99" s="49">
        <v>30</v>
      </c>
      <c r="L99" s="49">
        <f>K99-U99</f>
        <v>30</v>
      </c>
      <c r="M99" s="49"/>
      <c r="N99" s="48" t="s">
        <v>7076</v>
      </c>
      <c r="P99" s="49">
        <v>48</v>
      </c>
      <c r="Q99" s="49">
        <v>0</v>
      </c>
      <c r="R99" s="49">
        <v>0</v>
      </c>
      <c r="S99" s="32">
        <f t="shared" si="4"/>
        <v>48</v>
      </c>
      <c r="T99" s="49">
        <f>P99+Q99+R99</f>
        <v>48</v>
      </c>
      <c r="U99" s="51">
        <v>0</v>
      </c>
      <c r="V99" s="51">
        <v>0</v>
      </c>
      <c r="W99" s="51">
        <v>0</v>
      </c>
      <c r="X99" s="51"/>
      <c r="Y99" s="32">
        <f>T99-(U99+V99)</f>
        <v>48</v>
      </c>
      <c r="Z99" s="49" t="s">
        <v>13321</v>
      </c>
      <c r="AA99" s="67">
        <v>17.149999999999999</v>
      </c>
      <c r="AC99" s="67">
        <f t="shared" si="5"/>
        <v>-17.149999999999999</v>
      </c>
      <c r="AN99" s="48" t="s">
        <v>13323</v>
      </c>
      <c r="AO99" s="48" t="s">
        <v>46</v>
      </c>
    </row>
    <row r="100" spans="1:41" ht="15" x14ac:dyDescent="0.2">
      <c r="A100" s="30" t="s">
        <v>1700</v>
      </c>
      <c r="B100" s="30" t="s">
        <v>1701</v>
      </c>
      <c r="C100" s="49" t="s">
        <v>7070</v>
      </c>
      <c r="D100" s="49" t="s">
        <v>8196</v>
      </c>
      <c r="E100" s="30" t="s">
        <v>8334</v>
      </c>
      <c r="F100" s="49" t="s">
        <v>8192</v>
      </c>
      <c r="G100" s="49" t="s">
        <v>8325</v>
      </c>
      <c r="H100" s="49" t="s">
        <v>8146</v>
      </c>
      <c r="I100" s="49" t="s">
        <v>8335</v>
      </c>
      <c r="J100" s="50">
        <v>13</v>
      </c>
      <c r="K100" s="49">
        <v>45</v>
      </c>
      <c r="L100" s="49">
        <f>K100-U100</f>
        <v>45</v>
      </c>
      <c r="M100" s="49"/>
      <c r="N100" s="48" t="s">
        <v>7076</v>
      </c>
      <c r="P100" s="49">
        <v>19</v>
      </c>
      <c r="Q100" s="49">
        <v>0</v>
      </c>
      <c r="R100" s="49">
        <v>0</v>
      </c>
      <c r="S100" s="32">
        <f t="shared" si="4"/>
        <v>19</v>
      </c>
      <c r="T100" s="49">
        <f>P100+Q100+R100</f>
        <v>19</v>
      </c>
      <c r="U100" s="51">
        <v>0</v>
      </c>
      <c r="V100" s="51">
        <v>0</v>
      </c>
      <c r="W100" s="51">
        <v>0</v>
      </c>
      <c r="X100" s="51"/>
      <c r="Y100" s="32">
        <f>T100-(U100+V100)</f>
        <v>19</v>
      </c>
      <c r="Z100" s="49" t="s">
        <v>13321</v>
      </c>
      <c r="AA100" s="67">
        <v>15.58</v>
      </c>
      <c r="AC100" s="67">
        <f t="shared" si="5"/>
        <v>-15.58</v>
      </c>
      <c r="AN100" s="48" t="s">
        <v>13323</v>
      </c>
      <c r="AO100" s="48" t="s">
        <v>46</v>
      </c>
    </row>
    <row r="101" spans="1:41" ht="45" x14ac:dyDescent="0.2">
      <c r="A101" s="30" t="s">
        <v>1702</v>
      </c>
      <c r="B101" s="30" t="s">
        <v>1703</v>
      </c>
      <c r="C101" s="49" t="s">
        <v>7070</v>
      </c>
      <c r="D101" s="49" t="s">
        <v>8196</v>
      </c>
      <c r="E101" s="30" t="s">
        <v>8336</v>
      </c>
      <c r="F101" s="49" t="s">
        <v>8192</v>
      </c>
      <c r="G101" s="49" t="s">
        <v>8337</v>
      </c>
      <c r="H101" s="49" t="s">
        <v>8338</v>
      </c>
      <c r="I101" s="49" t="s">
        <v>8339</v>
      </c>
      <c r="J101" s="50">
        <v>12</v>
      </c>
      <c r="K101" s="49">
        <v>1568</v>
      </c>
      <c r="L101" s="49">
        <f>K101-U101</f>
        <v>493</v>
      </c>
      <c r="N101" s="48" t="s">
        <v>7242</v>
      </c>
      <c r="O101" s="48" t="s">
        <v>13443</v>
      </c>
      <c r="P101" s="49">
        <v>1840</v>
      </c>
      <c r="Q101" s="49">
        <v>0</v>
      </c>
      <c r="R101" s="49">
        <v>0</v>
      </c>
      <c r="S101" s="32">
        <f t="shared" si="4"/>
        <v>1840</v>
      </c>
      <c r="T101" s="49">
        <f>P101+Q101+R101</f>
        <v>1840</v>
      </c>
      <c r="U101" s="51">
        <v>1075</v>
      </c>
      <c r="V101" s="51">
        <v>932</v>
      </c>
      <c r="W101" s="51">
        <v>955</v>
      </c>
      <c r="X101" s="51"/>
      <c r="Y101" s="32">
        <f>P101-(U101+V101)</f>
        <v>-167</v>
      </c>
      <c r="Z101" s="49" t="s">
        <v>13320</v>
      </c>
      <c r="AA101" s="67">
        <v>3.84</v>
      </c>
      <c r="AC101" s="67">
        <f t="shared" si="5"/>
        <v>-3.84</v>
      </c>
      <c r="AN101" s="48" t="s">
        <v>13323</v>
      </c>
      <c r="AO101" s="48" t="s">
        <v>46</v>
      </c>
    </row>
    <row r="102" spans="1:41" ht="15" x14ac:dyDescent="0.2">
      <c r="A102" s="30" t="s">
        <v>1706</v>
      </c>
      <c r="B102" s="30" t="s">
        <v>1707</v>
      </c>
      <c r="C102" s="49" t="s">
        <v>7070</v>
      </c>
      <c r="D102" s="49" t="s">
        <v>8196</v>
      </c>
      <c r="E102" s="30" t="s">
        <v>8342</v>
      </c>
      <c r="F102" s="49" t="s">
        <v>8192</v>
      </c>
      <c r="G102" s="49" t="s">
        <v>8211</v>
      </c>
      <c r="H102" s="49" t="s">
        <v>8212</v>
      </c>
      <c r="I102" s="49" t="s">
        <v>8343</v>
      </c>
      <c r="J102" s="50">
        <v>17</v>
      </c>
      <c r="K102" s="49">
        <v>2500</v>
      </c>
      <c r="L102" s="49">
        <f>K102-U102</f>
        <v>-46838</v>
      </c>
      <c r="M102" s="49"/>
      <c r="N102" s="48" t="s">
        <v>7242</v>
      </c>
      <c r="P102" s="49">
        <v>54297</v>
      </c>
      <c r="Q102" s="49">
        <v>7500</v>
      </c>
      <c r="R102" s="49">
        <v>17500</v>
      </c>
      <c r="S102" s="32">
        <f t="shared" si="4"/>
        <v>61797</v>
      </c>
      <c r="T102" s="49">
        <f>P102+Q102+R102</f>
        <v>79297</v>
      </c>
      <c r="U102" s="51">
        <v>49338</v>
      </c>
      <c r="V102" s="51">
        <v>46512</v>
      </c>
      <c r="W102" s="51">
        <v>46736</v>
      </c>
      <c r="X102" s="51"/>
      <c r="Y102" s="32">
        <f>P102-(U102+V102)</f>
        <v>-41553</v>
      </c>
      <c r="Z102" s="49" t="s">
        <v>13320</v>
      </c>
      <c r="AA102" s="67">
        <v>0.6</v>
      </c>
      <c r="AC102" s="67">
        <f t="shared" si="5"/>
        <v>-0.6</v>
      </c>
      <c r="AN102" s="48" t="s">
        <v>13323</v>
      </c>
      <c r="AO102" s="48" t="s">
        <v>46</v>
      </c>
    </row>
    <row r="103" spans="1:41" ht="45" x14ac:dyDescent="0.2">
      <c r="A103" s="30" t="s">
        <v>1708</v>
      </c>
      <c r="B103" s="30" t="s">
        <v>1709</v>
      </c>
      <c r="C103" s="49" t="s">
        <v>7070</v>
      </c>
      <c r="D103" s="49" t="s">
        <v>7686</v>
      </c>
      <c r="E103" s="30" t="s">
        <v>8344</v>
      </c>
      <c r="F103" s="49" t="s">
        <v>8192</v>
      </c>
      <c r="G103" s="49" t="s">
        <v>8158</v>
      </c>
      <c r="H103" s="49" t="s">
        <v>8159</v>
      </c>
      <c r="I103" s="49" t="s">
        <v>8345</v>
      </c>
      <c r="J103" s="50">
        <v>11</v>
      </c>
      <c r="K103" s="49">
        <v>32</v>
      </c>
      <c r="L103" s="49">
        <f>K103-U103</f>
        <v>-119176</v>
      </c>
      <c r="M103" s="49"/>
      <c r="N103" s="48" t="s">
        <v>7242</v>
      </c>
      <c r="O103" s="48" t="s">
        <v>13439</v>
      </c>
      <c r="P103" s="49">
        <v>22507</v>
      </c>
      <c r="Q103" s="49">
        <v>86316</v>
      </c>
      <c r="R103" s="49">
        <v>0</v>
      </c>
      <c r="S103" s="32">
        <f t="shared" si="4"/>
        <v>108823</v>
      </c>
      <c r="T103" s="49">
        <f>P103+Q103+R103</f>
        <v>108823</v>
      </c>
      <c r="U103" s="51">
        <v>119208</v>
      </c>
      <c r="V103" s="51">
        <v>528</v>
      </c>
      <c r="W103" s="51">
        <v>528</v>
      </c>
      <c r="X103" s="51"/>
      <c r="Y103" s="32">
        <f>P103-(U103+V103)</f>
        <v>-97229</v>
      </c>
      <c r="Z103" s="49" t="s">
        <v>13320</v>
      </c>
      <c r="AA103" s="67">
        <v>8.7249999999999996</v>
      </c>
      <c r="AC103" s="67">
        <f t="shared" si="5"/>
        <v>-8.7249999999999996</v>
      </c>
      <c r="AN103" s="48" t="s">
        <v>13323</v>
      </c>
      <c r="AO103" s="48" t="s">
        <v>46</v>
      </c>
    </row>
    <row r="104" spans="1:41" ht="15" x14ac:dyDescent="0.2">
      <c r="A104" s="30" t="s">
        <v>1710</v>
      </c>
      <c r="B104" s="30" t="s">
        <v>1711</v>
      </c>
      <c r="C104" s="49" t="s">
        <v>7070</v>
      </c>
      <c r="D104" s="49" t="s">
        <v>8196</v>
      </c>
      <c r="E104" s="30" t="s">
        <v>8346</v>
      </c>
      <c r="F104" s="49" t="s">
        <v>8192</v>
      </c>
      <c r="G104" s="49" t="s">
        <v>8229</v>
      </c>
      <c r="H104" s="49" t="s">
        <v>8146</v>
      </c>
      <c r="I104" s="49" t="s">
        <v>8347</v>
      </c>
      <c r="J104" s="50">
        <v>13</v>
      </c>
      <c r="K104" s="49">
        <v>8</v>
      </c>
      <c r="L104" s="49">
        <f>K104-U104</f>
        <v>8</v>
      </c>
      <c r="M104" s="49"/>
      <c r="N104" s="48" t="s">
        <v>7076</v>
      </c>
      <c r="P104" s="49">
        <v>16</v>
      </c>
      <c r="Q104" s="49">
        <v>0</v>
      </c>
      <c r="R104" s="49">
        <v>0</v>
      </c>
      <c r="S104" s="32">
        <f t="shared" si="4"/>
        <v>16</v>
      </c>
      <c r="T104" s="49">
        <f>P104+Q104+R104</f>
        <v>16</v>
      </c>
      <c r="U104" s="51">
        <v>0</v>
      </c>
      <c r="V104" s="51">
        <v>0</v>
      </c>
      <c r="W104" s="51">
        <v>0</v>
      </c>
      <c r="X104" s="51"/>
      <c r="Y104" s="32">
        <f>T104-(U104+V104)</f>
        <v>16</v>
      </c>
      <c r="Z104" s="49" t="s">
        <v>13321</v>
      </c>
      <c r="AA104" s="67">
        <v>86.55</v>
      </c>
      <c r="AC104" s="67">
        <f t="shared" si="5"/>
        <v>-86.55</v>
      </c>
      <c r="AN104" s="48" t="s">
        <v>13323</v>
      </c>
      <c r="AO104" s="48" t="s">
        <v>46</v>
      </c>
    </row>
    <row r="105" spans="1:41" ht="45" x14ac:dyDescent="0.2">
      <c r="A105" s="30" t="s">
        <v>1712</v>
      </c>
      <c r="B105" s="30" t="s">
        <v>1713</v>
      </c>
      <c r="C105" s="49" t="s">
        <v>7070</v>
      </c>
      <c r="D105" s="49" t="s">
        <v>7686</v>
      </c>
      <c r="E105" s="30" t="s">
        <v>8348</v>
      </c>
      <c r="F105" s="49" t="s">
        <v>8192</v>
      </c>
      <c r="G105" s="49" t="s">
        <v>8158</v>
      </c>
      <c r="H105" s="49" t="s">
        <v>8159</v>
      </c>
      <c r="I105" s="49" t="s">
        <v>8349</v>
      </c>
      <c r="J105" s="50">
        <v>13</v>
      </c>
      <c r="K105" s="49">
        <v>140</v>
      </c>
      <c r="L105" s="49">
        <f>K105-U105</f>
        <v>-19604</v>
      </c>
      <c r="M105" s="49"/>
      <c r="N105" s="48" t="s">
        <v>7242</v>
      </c>
      <c r="O105" s="48" t="s">
        <v>13439</v>
      </c>
      <c r="P105" s="49">
        <v>5196</v>
      </c>
      <c r="Q105" s="49">
        <v>14592</v>
      </c>
      <c r="R105" s="49">
        <v>432</v>
      </c>
      <c r="S105" s="32">
        <f t="shared" si="4"/>
        <v>19788</v>
      </c>
      <c r="T105" s="49">
        <f>P105+Q105+R105</f>
        <v>20220</v>
      </c>
      <c r="U105" s="51">
        <v>19744</v>
      </c>
      <c r="V105" s="51">
        <v>3378</v>
      </c>
      <c r="W105" s="51">
        <v>2467</v>
      </c>
      <c r="X105" s="51"/>
      <c r="Y105" s="32">
        <f>P105-(U105+V105)</f>
        <v>-17926</v>
      </c>
      <c r="Z105" s="49" t="s">
        <v>13320</v>
      </c>
      <c r="AA105" s="67">
        <v>5.2750000000000004</v>
      </c>
      <c r="AC105" s="67">
        <f t="shared" si="5"/>
        <v>-5.2750000000000004</v>
      </c>
      <c r="AN105" s="48" t="s">
        <v>13323</v>
      </c>
      <c r="AO105" s="48" t="s">
        <v>46</v>
      </c>
    </row>
    <row r="106" spans="1:41" ht="15" x14ac:dyDescent="0.2">
      <c r="A106" s="30" t="s">
        <v>1714</v>
      </c>
      <c r="B106" s="30" t="s">
        <v>1715</v>
      </c>
      <c r="C106" s="49" t="s">
        <v>7070</v>
      </c>
      <c r="D106" s="49" t="s">
        <v>8196</v>
      </c>
      <c r="E106" s="30" t="s">
        <v>8350</v>
      </c>
      <c r="F106" s="49" t="s">
        <v>8192</v>
      </c>
      <c r="G106" s="49" t="s">
        <v>8158</v>
      </c>
      <c r="H106" s="49" t="s">
        <v>8159</v>
      </c>
      <c r="I106" s="49" t="s">
        <v>8351</v>
      </c>
      <c r="J106" s="50">
        <v>9</v>
      </c>
      <c r="K106" s="49">
        <v>3040</v>
      </c>
      <c r="L106" s="49">
        <f>K106-U106</f>
        <v>2990</v>
      </c>
      <c r="M106" s="49"/>
      <c r="N106" s="48" t="s">
        <v>7242</v>
      </c>
      <c r="P106" s="49">
        <v>100</v>
      </c>
      <c r="Q106" s="49">
        <v>0</v>
      </c>
      <c r="R106" s="49">
        <v>0</v>
      </c>
      <c r="S106" s="32">
        <f t="shared" si="4"/>
        <v>100</v>
      </c>
      <c r="T106" s="49">
        <f>P106+Q106+R106</f>
        <v>100</v>
      </c>
      <c r="U106" s="51">
        <v>50</v>
      </c>
      <c r="V106" s="51">
        <v>0</v>
      </c>
      <c r="W106" s="51">
        <v>0</v>
      </c>
      <c r="X106" s="51"/>
      <c r="Y106" s="32">
        <f>P106-(U106+V106)</f>
        <v>50</v>
      </c>
      <c r="Z106" s="49" t="s">
        <v>13322</v>
      </c>
      <c r="AA106" s="67">
        <v>1.65</v>
      </c>
      <c r="AC106" s="67">
        <f t="shared" si="5"/>
        <v>-1.65</v>
      </c>
      <c r="AN106" s="48" t="s">
        <v>13323</v>
      </c>
      <c r="AO106" s="48" t="s">
        <v>46</v>
      </c>
    </row>
    <row r="107" spans="1:41" ht="15" x14ac:dyDescent="0.2">
      <c r="A107" s="30" t="s">
        <v>1716</v>
      </c>
      <c r="B107" s="30" t="s">
        <v>1717</v>
      </c>
      <c r="C107" s="49" t="s">
        <v>7070</v>
      </c>
      <c r="D107" s="49" t="s">
        <v>8196</v>
      </c>
      <c r="E107" s="30" t="s">
        <v>8352</v>
      </c>
      <c r="F107" s="49" t="s">
        <v>8192</v>
      </c>
      <c r="G107" s="49" t="s">
        <v>8256</v>
      </c>
      <c r="H107" s="49" t="s">
        <v>8257</v>
      </c>
      <c r="I107" s="49" t="s">
        <v>8353</v>
      </c>
      <c r="J107" s="50">
        <v>11</v>
      </c>
      <c r="K107" s="49">
        <v>384</v>
      </c>
      <c r="L107" s="49">
        <f>K107-U107</f>
        <v>-34918</v>
      </c>
      <c r="M107" s="49"/>
      <c r="N107" s="48" t="s">
        <v>7076</v>
      </c>
      <c r="P107" s="49">
        <v>10039</v>
      </c>
      <c r="Q107" s="49">
        <v>25286</v>
      </c>
      <c r="R107" s="49">
        <v>5376</v>
      </c>
      <c r="S107" s="32">
        <f t="shared" si="4"/>
        <v>35325</v>
      </c>
      <c r="T107" s="49">
        <f>P107+Q107+R107</f>
        <v>40701</v>
      </c>
      <c r="U107" s="51">
        <v>35302</v>
      </c>
      <c r="V107" s="51">
        <v>9811</v>
      </c>
      <c r="W107" s="51">
        <v>9138</v>
      </c>
      <c r="X107" s="51"/>
      <c r="Y107" s="32">
        <f>T107-(U107+V107)</f>
        <v>-4412</v>
      </c>
      <c r="Z107" s="49" t="s">
        <v>13320</v>
      </c>
      <c r="AA107" s="67">
        <v>1.4</v>
      </c>
      <c r="AC107" s="67">
        <f t="shared" si="5"/>
        <v>-1.4</v>
      </c>
      <c r="AN107" s="48" t="s">
        <v>13323</v>
      </c>
      <c r="AO107" s="48" t="s">
        <v>46</v>
      </c>
    </row>
    <row r="108" spans="1:41" ht="15" x14ac:dyDescent="0.2">
      <c r="A108" s="30" t="s">
        <v>1718</v>
      </c>
      <c r="B108" s="30" t="s">
        <v>1719</v>
      </c>
      <c r="C108" s="49" t="s">
        <v>7070</v>
      </c>
      <c r="D108" s="49" t="s">
        <v>7686</v>
      </c>
      <c r="E108" s="30" t="s">
        <v>8354</v>
      </c>
      <c r="F108" s="49" t="s">
        <v>8192</v>
      </c>
      <c r="G108" s="49" t="s">
        <v>8158</v>
      </c>
      <c r="H108" s="49" t="s">
        <v>8159</v>
      </c>
      <c r="I108" s="49" t="s">
        <v>8355</v>
      </c>
      <c r="J108" s="50">
        <v>14</v>
      </c>
      <c r="K108" s="49">
        <v>40</v>
      </c>
      <c r="L108" s="49">
        <f>K108-U108</f>
        <v>-5582</v>
      </c>
      <c r="M108" s="49"/>
      <c r="N108" s="48" t="s">
        <v>7242</v>
      </c>
      <c r="P108" s="49">
        <v>8689</v>
      </c>
      <c r="Q108" s="49">
        <v>0</v>
      </c>
      <c r="R108" s="49">
        <v>0</v>
      </c>
      <c r="S108" s="32">
        <f t="shared" si="4"/>
        <v>8689</v>
      </c>
      <c r="T108" s="49">
        <f>P108+Q108+R108</f>
        <v>8689</v>
      </c>
      <c r="U108" s="51">
        <v>5622</v>
      </c>
      <c r="V108" s="51">
        <v>2790</v>
      </c>
      <c r="W108" s="51">
        <v>2394</v>
      </c>
      <c r="X108" s="51"/>
      <c r="Y108" s="32">
        <f>P108-(U108+V108)</f>
        <v>277</v>
      </c>
      <c r="Z108" s="49" t="s">
        <v>13322</v>
      </c>
      <c r="AA108" s="67">
        <v>9.9</v>
      </c>
      <c r="AC108" s="67">
        <f t="shared" si="5"/>
        <v>-9.9</v>
      </c>
      <c r="AN108" s="48" t="s">
        <v>13323</v>
      </c>
      <c r="AO108" s="48" t="s">
        <v>46</v>
      </c>
    </row>
    <row r="109" spans="1:41" ht="15" x14ac:dyDescent="0.2">
      <c r="A109" s="30" t="s">
        <v>1720</v>
      </c>
      <c r="B109" s="30" t="s">
        <v>1721</v>
      </c>
      <c r="C109" s="49" t="s">
        <v>7070</v>
      </c>
      <c r="D109" s="49" t="s">
        <v>8196</v>
      </c>
      <c r="E109" s="30" t="s">
        <v>8356</v>
      </c>
      <c r="F109" s="49" t="s">
        <v>8192</v>
      </c>
      <c r="G109" s="49" t="s">
        <v>8357</v>
      </c>
      <c r="H109" s="49" t="s">
        <v>8358</v>
      </c>
      <c r="I109" s="49" t="s">
        <v>8359</v>
      </c>
      <c r="J109" s="50">
        <v>26</v>
      </c>
      <c r="K109" s="49">
        <v>5000</v>
      </c>
      <c r="L109" s="49">
        <f>K109-U109</f>
        <v>3846</v>
      </c>
      <c r="M109" s="49"/>
      <c r="N109" s="48" t="s">
        <v>7242</v>
      </c>
      <c r="P109" s="49">
        <v>61690</v>
      </c>
      <c r="Q109" s="49">
        <v>0</v>
      </c>
      <c r="R109" s="49">
        <v>0</v>
      </c>
      <c r="S109" s="32">
        <f t="shared" si="4"/>
        <v>61690</v>
      </c>
      <c r="T109" s="49">
        <f>P109+Q109+R109</f>
        <v>61690</v>
      </c>
      <c r="U109" s="51">
        <v>1154</v>
      </c>
      <c r="V109" s="51">
        <v>494</v>
      </c>
      <c r="W109" s="51">
        <v>429</v>
      </c>
      <c r="X109" s="51"/>
      <c r="Y109" s="32">
        <f>P109-(U109+V109)</f>
        <v>60042</v>
      </c>
      <c r="Z109" s="49" t="s">
        <v>13322</v>
      </c>
      <c r="AA109" s="67">
        <v>4</v>
      </c>
      <c r="AC109" s="67">
        <f t="shared" si="5"/>
        <v>-4</v>
      </c>
      <c r="AN109" s="48" t="s">
        <v>13323</v>
      </c>
      <c r="AO109" s="48" t="s">
        <v>46</v>
      </c>
    </row>
    <row r="110" spans="1:41" ht="15" x14ac:dyDescent="0.2">
      <c r="A110" s="30" t="s">
        <v>1722</v>
      </c>
      <c r="B110" s="30" t="s">
        <v>1723</v>
      </c>
      <c r="C110" s="49" t="s">
        <v>7070</v>
      </c>
      <c r="D110" s="49" t="s">
        <v>8196</v>
      </c>
      <c r="E110" s="30" t="s">
        <v>8360</v>
      </c>
      <c r="F110" s="49" t="s">
        <v>8192</v>
      </c>
      <c r="G110" s="49" t="s">
        <v>8337</v>
      </c>
      <c r="H110" s="49" t="s">
        <v>8338</v>
      </c>
      <c r="I110" s="49" t="s">
        <v>8361</v>
      </c>
      <c r="J110" s="50">
        <v>12</v>
      </c>
      <c r="K110" s="49">
        <v>240</v>
      </c>
      <c r="L110" s="49">
        <f>K110-U110</f>
        <v>-562</v>
      </c>
      <c r="M110" s="49"/>
      <c r="N110" s="48" t="s">
        <v>7242</v>
      </c>
      <c r="P110" s="49">
        <v>740</v>
      </c>
      <c r="Q110" s="49">
        <v>480</v>
      </c>
      <c r="R110" s="49">
        <v>0</v>
      </c>
      <c r="S110" s="32">
        <f t="shared" si="4"/>
        <v>1220</v>
      </c>
      <c r="T110" s="49">
        <f>P110+Q110+R110</f>
        <v>1220</v>
      </c>
      <c r="U110" s="51">
        <v>802</v>
      </c>
      <c r="V110" s="51">
        <v>387</v>
      </c>
      <c r="W110" s="51">
        <v>362</v>
      </c>
      <c r="X110" s="51"/>
      <c r="Y110" s="32">
        <f>P110-(U110+V110)</f>
        <v>-449</v>
      </c>
      <c r="Z110" s="49" t="s">
        <v>13320</v>
      </c>
      <c r="AA110" s="67">
        <v>4.41</v>
      </c>
      <c r="AC110" s="67">
        <f t="shared" si="5"/>
        <v>-4.41</v>
      </c>
      <c r="AN110" s="48" t="s">
        <v>13323</v>
      </c>
      <c r="AO110" s="48" t="s">
        <v>46</v>
      </c>
    </row>
    <row r="111" spans="1:41" ht="15" x14ac:dyDescent="0.2">
      <c r="A111" s="30" t="s">
        <v>1724</v>
      </c>
      <c r="B111" s="30" t="s">
        <v>1725</v>
      </c>
      <c r="C111" s="49" t="s">
        <v>7070</v>
      </c>
      <c r="D111" s="49" t="s">
        <v>8196</v>
      </c>
      <c r="E111" s="30" t="s">
        <v>8362</v>
      </c>
      <c r="F111" s="49" t="s">
        <v>8192</v>
      </c>
      <c r="G111" s="49" t="s">
        <v>8357</v>
      </c>
      <c r="H111" s="49" t="s">
        <v>8358</v>
      </c>
      <c r="I111" s="49" t="s">
        <v>8363</v>
      </c>
      <c r="J111" s="50">
        <v>26</v>
      </c>
      <c r="K111" s="49">
        <v>5000</v>
      </c>
      <c r="L111" s="49">
        <f>K111-U111</f>
        <v>4462</v>
      </c>
      <c r="M111" s="49"/>
      <c r="N111" s="48" t="s">
        <v>7242</v>
      </c>
      <c r="P111" s="49">
        <v>5015</v>
      </c>
      <c r="Q111" s="49">
        <v>0</v>
      </c>
      <c r="R111" s="49">
        <v>0</v>
      </c>
      <c r="S111" s="32">
        <f t="shared" si="4"/>
        <v>5015</v>
      </c>
      <c r="T111" s="49">
        <f>P111+Q111+R111</f>
        <v>5015</v>
      </c>
      <c r="U111" s="51">
        <v>538</v>
      </c>
      <c r="V111" s="51">
        <v>0</v>
      </c>
      <c r="W111" s="51">
        <v>0</v>
      </c>
      <c r="X111" s="51"/>
      <c r="Y111" s="32">
        <f>P111-(U111+V111)</f>
        <v>4477</v>
      </c>
      <c r="Z111" s="49" t="s">
        <v>13322</v>
      </c>
      <c r="AA111" s="67">
        <v>5.84</v>
      </c>
      <c r="AC111" s="67">
        <f t="shared" si="5"/>
        <v>-5.84</v>
      </c>
      <c r="AN111" s="48" t="s">
        <v>13323</v>
      </c>
      <c r="AO111" s="48" t="s">
        <v>46</v>
      </c>
    </row>
    <row r="112" spans="1:41" ht="15" x14ac:dyDescent="0.2">
      <c r="A112" s="30" t="s">
        <v>1726</v>
      </c>
      <c r="B112" s="30" t="s">
        <v>1727</v>
      </c>
      <c r="C112" s="49" t="s">
        <v>7070</v>
      </c>
      <c r="D112" s="49" t="s">
        <v>8196</v>
      </c>
      <c r="E112" s="30" t="s">
        <v>8364</v>
      </c>
      <c r="F112" s="49" t="s">
        <v>8192</v>
      </c>
      <c r="G112" s="49" t="s">
        <v>8229</v>
      </c>
      <c r="H112" s="49" t="s">
        <v>8146</v>
      </c>
      <c r="I112" s="49" t="s">
        <v>8365</v>
      </c>
      <c r="J112" s="50">
        <v>11</v>
      </c>
      <c r="K112" s="49">
        <v>1000</v>
      </c>
      <c r="L112" s="49">
        <f>K112-U112</f>
        <v>-8</v>
      </c>
      <c r="M112" s="49"/>
      <c r="N112" s="48" t="s">
        <v>7076</v>
      </c>
      <c r="P112" s="49">
        <v>1795</v>
      </c>
      <c r="Q112" s="49">
        <v>0</v>
      </c>
      <c r="R112" s="49">
        <v>0</v>
      </c>
      <c r="S112" s="32">
        <f t="shared" si="4"/>
        <v>1795</v>
      </c>
      <c r="T112" s="49">
        <f>P112+Q112+R112</f>
        <v>1795</v>
      </c>
      <c r="U112" s="51">
        <v>1008</v>
      </c>
      <c r="V112" s="51">
        <v>418</v>
      </c>
      <c r="W112" s="51">
        <v>198</v>
      </c>
      <c r="X112" s="51"/>
      <c r="Y112" s="32">
        <f>T112-(U112+V112)</f>
        <v>369</v>
      </c>
      <c r="Z112" s="49" t="s">
        <v>13322</v>
      </c>
      <c r="AA112" s="67">
        <v>1.71</v>
      </c>
      <c r="AC112" s="67">
        <f t="shared" si="5"/>
        <v>-1.71</v>
      </c>
      <c r="AN112" s="48" t="s">
        <v>13323</v>
      </c>
      <c r="AO112" s="48" t="s">
        <v>46</v>
      </c>
    </row>
    <row r="113" spans="1:41" ht="15" x14ac:dyDescent="0.2">
      <c r="A113" s="30" t="s">
        <v>1728</v>
      </c>
      <c r="B113" s="30" t="s">
        <v>1729</v>
      </c>
      <c r="C113" s="49" t="s">
        <v>7070</v>
      </c>
      <c r="D113" s="49" t="s">
        <v>8196</v>
      </c>
      <c r="E113" s="30" t="s">
        <v>8366</v>
      </c>
      <c r="F113" s="49" t="s">
        <v>8192</v>
      </c>
      <c r="G113" s="49" t="s">
        <v>8141</v>
      </c>
      <c r="H113" s="49" t="s">
        <v>8142</v>
      </c>
      <c r="I113" s="49" t="s">
        <v>8367</v>
      </c>
      <c r="J113" s="50">
        <v>13</v>
      </c>
      <c r="K113" s="49">
        <v>4000</v>
      </c>
      <c r="L113" s="49">
        <f>K113-U113</f>
        <v>2396</v>
      </c>
      <c r="M113" s="49"/>
      <c r="N113" s="48" t="s">
        <v>7242</v>
      </c>
      <c r="P113" s="49">
        <v>3811</v>
      </c>
      <c r="Q113" s="49">
        <v>0</v>
      </c>
      <c r="R113" s="49">
        <v>0</v>
      </c>
      <c r="S113" s="32">
        <f t="shared" si="4"/>
        <v>3811</v>
      </c>
      <c r="T113" s="49">
        <f>P113+Q113+R113</f>
        <v>3811</v>
      </c>
      <c r="U113" s="51">
        <v>1604</v>
      </c>
      <c r="V113" s="51">
        <v>774</v>
      </c>
      <c r="W113" s="51">
        <v>724</v>
      </c>
      <c r="X113" s="51"/>
      <c r="Y113" s="32">
        <f>P113-(U113+V113)</f>
        <v>1433</v>
      </c>
      <c r="Z113" s="49" t="s">
        <v>13322</v>
      </c>
      <c r="AA113" s="67">
        <v>1.64564</v>
      </c>
      <c r="AC113" s="67">
        <f t="shared" si="5"/>
        <v>-1.64564</v>
      </c>
      <c r="AN113" s="48" t="s">
        <v>13323</v>
      </c>
      <c r="AO113" s="48" t="s">
        <v>46</v>
      </c>
    </row>
    <row r="114" spans="1:41" ht="45" x14ac:dyDescent="0.2">
      <c r="A114" s="30" t="s">
        <v>1730</v>
      </c>
      <c r="B114" s="30" t="s">
        <v>1731</v>
      </c>
      <c r="C114" s="49" t="s">
        <v>7070</v>
      </c>
      <c r="D114" s="49" t="s">
        <v>8196</v>
      </c>
      <c r="E114" s="30" t="s">
        <v>8368</v>
      </c>
      <c r="F114" s="49" t="s">
        <v>8192</v>
      </c>
      <c r="G114" s="49" t="s">
        <v>8337</v>
      </c>
      <c r="H114" s="49" t="s">
        <v>8338</v>
      </c>
      <c r="I114" s="49" t="s">
        <v>8369</v>
      </c>
      <c r="J114" s="50">
        <v>14</v>
      </c>
      <c r="K114" s="49">
        <v>240</v>
      </c>
      <c r="L114" s="49">
        <f>K114-U114</f>
        <v>240</v>
      </c>
      <c r="M114" s="49"/>
      <c r="N114" s="48" t="s">
        <v>7076</v>
      </c>
      <c r="O114" s="48" t="s">
        <v>13443</v>
      </c>
      <c r="P114" s="49">
        <v>240</v>
      </c>
      <c r="Q114" s="49">
        <v>0</v>
      </c>
      <c r="R114" s="49">
        <v>0</v>
      </c>
      <c r="S114" s="32">
        <f t="shared" si="4"/>
        <v>240</v>
      </c>
      <c r="T114" s="49">
        <f>P114+Q114+R114</f>
        <v>240</v>
      </c>
      <c r="U114" s="51">
        <v>0</v>
      </c>
      <c r="V114" s="51">
        <v>0</v>
      </c>
      <c r="W114" s="51">
        <v>0</v>
      </c>
      <c r="X114" s="51"/>
      <c r="Y114" s="32">
        <f>T114-(U114+V114)</f>
        <v>240</v>
      </c>
      <c r="Z114" s="49" t="s">
        <v>13321</v>
      </c>
      <c r="AA114" s="67">
        <v>4.95</v>
      </c>
      <c r="AC114" s="67">
        <f t="shared" si="5"/>
        <v>-4.95</v>
      </c>
      <c r="AN114" s="48" t="s">
        <v>13323</v>
      </c>
      <c r="AO114" s="48" t="s">
        <v>46</v>
      </c>
    </row>
    <row r="115" spans="1:41" ht="45" x14ac:dyDescent="0.2">
      <c r="A115" s="30" t="s">
        <v>1732</v>
      </c>
      <c r="B115" s="30" t="s">
        <v>1733</v>
      </c>
      <c r="C115" s="49" t="s">
        <v>7070</v>
      </c>
      <c r="D115" s="49" t="s">
        <v>7686</v>
      </c>
      <c r="E115" s="30" t="s">
        <v>8370</v>
      </c>
      <c r="F115" s="49" t="s">
        <v>8192</v>
      </c>
      <c r="G115" s="49" t="s">
        <v>8337</v>
      </c>
      <c r="H115" s="49" t="s">
        <v>8338</v>
      </c>
      <c r="I115" s="49" t="s">
        <v>8371</v>
      </c>
      <c r="J115" s="50">
        <v>12</v>
      </c>
      <c r="K115" s="49">
        <v>480</v>
      </c>
      <c r="L115" s="49">
        <f>K115-U115</f>
        <v>-2949</v>
      </c>
      <c r="M115" s="49"/>
      <c r="N115" s="48" t="s">
        <v>7242</v>
      </c>
      <c r="O115" s="48" t="s">
        <v>13444</v>
      </c>
      <c r="P115" s="49">
        <v>1303</v>
      </c>
      <c r="Q115" s="49">
        <v>1032</v>
      </c>
      <c r="R115" s="49">
        <v>0</v>
      </c>
      <c r="S115" s="32">
        <f t="shared" si="4"/>
        <v>2335</v>
      </c>
      <c r="T115" s="49">
        <f>P115+Q115+R115</f>
        <v>2335</v>
      </c>
      <c r="U115" s="51">
        <v>3429</v>
      </c>
      <c r="V115" s="51">
        <v>1980</v>
      </c>
      <c r="W115" s="51">
        <v>1800</v>
      </c>
      <c r="X115" s="51"/>
      <c r="Y115" s="32">
        <f>P115-(U115+V115)</f>
        <v>-4106</v>
      </c>
      <c r="Z115" s="49" t="s">
        <v>13320</v>
      </c>
      <c r="AA115" s="67">
        <v>39.58</v>
      </c>
      <c r="AC115" s="67">
        <f t="shared" si="5"/>
        <v>-39.58</v>
      </c>
      <c r="AN115" s="48" t="s">
        <v>13323</v>
      </c>
      <c r="AO115" s="48" t="s">
        <v>46</v>
      </c>
    </row>
    <row r="116" spans="1:41" ht="15" x14ac:dyDescent="0.2">
      <c r="A116" s="30" t="s">
        <v>1734</v>
      </c>
      <c r="B116" s="30" t="s">
        <v>1735</v>
      </c>
      <c r="C116" s="49" t="s">
        <v>7070</v>
      </c>
      <c r="D116" s="49" t="s">
        <v>8196</v>
      </c>
      <c r="E116" s="30" t="s">
        <v>8372</v>
      </c>
      <c r="F116" s="49" t="s">
        <v>8192</v>
      </c>
      <c r="G116" s="49" t="s">
        <v>8141</v>
      </c>
      <c r="H116" s="49" t="s">
        <v>8142</v>
      </c>
      <c r="I116" s="49" t="s">
        <v>8373</v>
      </c>
      <c r="J116" s="50">
        <v>9</v>
      </c>
      <c r="K116" s="49">
        <v>500</v>
      </c>
      <c r="L116" s="49">
        <f>K116-U116</f>
        <v>-302</v>
      </c>
      <c r="M116" s="49"/>
      <c r="N116" s="48" t="s">
        <v>7242</v>
      </c>
      <c r="P116" s="49">
        <v>1404</v>
      </c>
      <c r="Q116" s="49">
        <v>0</v>
      </c>
      <c r="R116" s="49">
        <v>0</v>
      </c>
      <c r="S116" s="32">
        <f t="shared" si="4"/>
        <v>1404</v>
      </c>
      <c r="T116" s="49">
        <f>P116+Q116+R116</f>
        <v>1404</v>
      </c>
      <c r="U116" s="51">
        <v>802</v>
      </c>
      <c r="V116" s="51">
        <v>387</v>
      </c>
      <c r="W116" s="51">
        <v>362</v>
      </c>
      <c r="X116" s="51"/>
      <c r="Y116" s="32">
        <f>P116-(U116+V116)</f>
        <v>215</v>
      </c>
      <c r="Z116" s="49" t="s">
        <v>13322</v>
      </c>
      <c r="AA116" s="67">
        <v>1.6531199999999999</v>
      </c>
      <c r="AC116" s="67">
        <f t="shared" si="5"/>
        <v>-1.6531199999999999</v>
      </c>
      <c r="AN116" s="48" t="s">
        <v>13323</v>
      </c>
      <c r="AO116" s="48" t="s">
        <v>46</v>
      </c>
    </row>
    <row r="117" spans="1:41" ht="15" x14ac:dyDescent="0.2">
      <c r="A117" s="30" t="s">
        <v>1736</v>
      </c>
      <c r="B117" s="30" t="s">
        <v>1737</v>
      </c>
      <c r="C117" s="49" t="s">
        <v>7070</v>
      </c>
      <c r="D117" s="49" t="s">
        <v>8196</v>
      </c>
      <c r="E117" s="30" t="s">
        <v>8374</v>
      </c>
      <c r="F117" s="49" t="s">
        <v>8192</v>
      </c>
      <c r="G117" s="49" t="s">
        <v>8158</v>
      </c>
      <c r="H117" s="49" t="s">
        <v>8159</v>
      </c>
      <c r="I117" s="49" t="s">
        <v>8375</v>
      </c>
      <c r="J117" s="50">
        <v>8</v>
      </c>
      <c r="K117" s="49">
        <v>4000</v>
      </c>
      <c r="L117" s="49">
        <f>K117-U117</f>
        <v>3310</v>
      </c>
      <c r="M117" s="49"/>
      <c r="N117" s="48" t="s">
        <v>7242</v>
      </c>
      <c r="P117" s="49">
        <v>3950</v>
      </c>
      <c r="Q117" s="49">
        <v>0</v>
      </c>
      <c r="R117" s="49">
        <v>0</v>
      </c>
      <c r="S117" s="32">
        <f t="shared" si="4"/>
        <v>3950</v>
      </c>
      <c r="T117" s="49">
        <f>P117+Q117+R117</f>
        <v>3950</v>
      </c>
      <c r="U117" s="51">
        <v>690</v>
      </c>
      <c r="V117" s="51">
        <v>300</v>
      </c>
      <c r="W117" s="51">
        <v>275</v>
      </c>
      <c r="X117" s="51"/>
      <c r="Y117" s="32">
        <f>P117-(U117+V117)</f>
        <v>2960</v>
      </c>
      <c r="Z117" s="49" t="s">
        <v>13322</v>
      </c>
      <c r="AA117" s="67">
        <v>0.247</v>
      </c>
      <c r="AC117" s="67">
        <f t="shared" si="5"/>
        <v>-0.247</v>
      </c>
      <c r="AN117" s="48" t="s">
        <v>13323</v>
      </c>
      <c r="AO117" s="48" t="s">
        <v>46</v>
      </c>
    </row>
    <row r="118" spans="1:41" ht="15" x14ac:dyDescent="0.2">
      <c r="A118" s="30" t="s">
        <v>1738</v>
      </c>
      <c r="B118" s="30" t="s">
        <v>1739</v>
      </c>
      <c r="C118" s="49" t="s">
        <v>7070</v>
      </c>
      <c r="D118" s="49" t="s">
        <v>8327</v>
      </c>
      <c r="E118" s="30" t="s">
        <v>8376</v>
      </c>
      <c r="F118" s="49" t="s">
        <v>8192</v>
      </c>
      <c r="G118" s="49" t="s">
        <v>8377</v>
      </c>
      <c r="H118" s="49" t="s">
        <v>8378</v>
      </c>
      <c r="I118" s="49" t="s">
        <v>8379</v>
      </c>
      <c r="J118" s="50">
        <v>10</v>
      </c>
      <c r="K118" s="49">
        <v>480</v>
      </c>
      <c r="L118" s="49">
        <f>K118-U118</f>
        <v>480</v>
      </c>
      <c r="M118" s="49"/>
      <c r="N118" s="48" t="s">
        <v>7076</v>
      </c>
      <c r="P118" s="49">
        <v>0</v>
      </c>
      <c r="Q118" s="49">
        <v>0</v>
      </c>
      <c r="R118" s="49">
        <v>0</v>
      </c>
      <c r="S118" s="32">
        <f t="shared" si="4"/>
        <v>0</v>
      </c>
      <c r="T118" s="49">
        <f>P118+Q118+R118</f>
        <v>0</v>
      </c>
      <c r="U118" s="51">
        <v>0</v>
      </c>
      <c r="V118" s="51">
        <v>0</v>
      </c>
      <c r="W118" s="51">
        <v>0</v>
      </c>
      <c r="X118" s="51"/>
      <c r="Y118" s="32">
        <f>T118-(U118+V118)</f>
        <v>0</v>
      </c>
      <c r="Z118" s="49" t="s">
        <v>13321</v>
      </c>
      <c r="AA118" s="67">
        <v>8.0449999999999999</v>
      </c>
      <c r="AC118" s="67">
        <f t="shared" si="5"/>
        <v>-8.0449999999999999</v>
      </c>
      <c r="AN118" s="48" t="s">
        <v>13323</v>
      </c>
      <c r="AO118" s="48" t="s">
        <v>46</v>
      </c>
    </row>
    <row r="119" spans="1:41" ht="30" x14ac:dyDescent="0.2">
      <c r="A119" s="30" t="s">
        <v>1740</v>
      </c>
      <c r="B119" s="30" t="s">
        <v>1741</v>
      </c>
      <c r="C119" s="49" t="s">
        <v>7070</v>
      </c>
      <c r="D119" s="49" t="s">
        <v>8327</v>
      </c>
      <c r="E119" s="30" t="s">
        <v>8380</v>
      </c>
      <c r="F119" s="49" t="s">
        <v>8192</v>
      </c>
      <c r="G119" s="49" t="s">
        <v>8247</v>
      </c>
      <c r="H119" s="49" t="s">
        <v>8146</v>
      </c>
      <c r="I119" s="49" t="s">
        <v>8381</v>
      </c>
      <c r="J119" s="50">
        <v>10</v>
      </c>
      <c r="K119" s="49">
        <v>480</v>
      </c>
      <c r="L119" s="49">
        <f>K119-U119</f>
        <v>480</v>
      </c>
      <c r="M119" s="49"/>
      <c r="N119" s="48" t="s">
        <v>7076</v>
      </c>
      <c r="O119" s="48" t="s">
        <v>13445</v>
      </c>
      <c r="P119" s="49">
        <v>0</v>
      </c>
      <c r="Q119" s="49">
        <v>0</v>
      </c>
      <c r="R119" s="49">
        <v>0</v>
      </c>
      <c r="S119" s="32">
        <f t="shared" si="4"/>
        <v>0</v>
      </c>
      <c r="T119" s="49">
        <f>P119+Q119+R119</f>
        <v>0</v>
      </c>
      <c r="U119" s="51">
        <v>0</v>
      </c>
      <c r="V119" s="51">
        <v>0</v>
      </c>
      <c r="W119" s="51">
        <v>0</v>
      </c>
      <c r="X119" s="51"/>
      <c r="Y119" s="32">
        <f>T119-(U119+V119)</f>
        <v>0</v>
      </c>
      <c r="Z119" s="49" t="s">
        <v>13321</v>
      </c>
      <c r="AA119" s="67">
        <v>15.856999999999999</v>
      </c>
      <c r="AC119" s="67">
        <f t="shared" si="5"/>
        <v>-15.856999999999999</v>
      </c>
      <c r="AN119" s="48" t="s">
        <v>13323</v>
      </c>
      <c r="AO119" s="48" t="s">
        <v>46</v>
      </c>
    </row>
    <row r="120" spans="1:41" ht="45" x14ac:dyDescent="0.2">
      <c r="A120" s="30" t="s">
        <v>1742</v>
      </c>
      <c r="B120" s="30" t="s">
        <v>1743</v>
      </c>
      <c r="C120" s="49" t="s">
        <v>7070</v>
      </c>
      <c r="D120" s="49" t="s">
        <v>8196</v>
      </c>
      <c r="E120" s="30" t="s">
        <v>8382</v>
      </c>
      <c r="F120" s="49" t="s">
        <v>8192</v>
      </c>
      <c r="G120" s="49" t="s">
        <v>8132</v>
      </c>
      <c r="H120" s="49" t="s">
        <v>7075</v>
      </c>
      <c r="I120" s="49" t="s">
        <v>8383</v>
      </c>
      <c r="J120" s="50">
        <v>9</v>
      </c>
      <c r="K120" s="49">
        <v>500</v>
      </c>
      <c r="L120" s="49">
        <f>K120-U120</f>
        <v>-14029</v>
      </c>
      <c r="M120" s="49"/>
      <c r="N120" s="48" t="s">
        <v>7242</v>
      </c>
      <c r="O120" s="48" t="s">
        <v>13446</v>
      </c>
      <c r="P120" s="49">
        <v>2318</v>
      </c>
      <c r="Q120" s="49">
        <v>10500</v>
      </c>
      <c r="R120" s="49">
        <v>0</v>
      </c>
      <c r="S120" s="32">
        <f t="shared" si="4"/>
        <v>12818</v>
      </c>
      <c r="T120" s="49">
        <f>P120+Q120+R120</f>
        <v>12818</v>
      </c>
      <c r="U120" s="51">
        <v>14529</v>
      </c>
      <c r="V120" s="51">
        <v>9936</v>
      </c>
      <c r="W120" s="51">
        <v>7203</v>
      </c>
      <c r="X120" s="51"/>
      <c r="Y120" s="32">
        <f>P120-(U120+V120)</f>
        <v>-22147</v>
      </c>
      <c r="Z120" s="49" t="s">
        <v>13320</v>
      </c>
      <c r="AA120" s="67">
        <v>10.59</v>
      </c>
      <c r="AC120" s="67">
        <f t="shared" si="5"/>
        <v>-10.59</v>
      </c>
      <c r="AN120" s="48" t="s">
        <v>13323</v>
      </c>
      <c r="AO120" s="48" t="s">
        <v>46</v>
      </c>
    </row>
    <row r="121" spans="1:41" ht="15" x14ac:dyDescent="0.2">
      <c r="A121" s="30" t="s">
        <v>1746</v>
      </c>
      <c r="B121" s="30" t="s">
        <v>1747</v>
      </c>
      <c r="C121" s="49" t="s">
        <v>7070</v>
      </c>
      <c r="D121" s="49" t="s">
        <v>8196</v>
      </c>
      <c r="E121" s="30" t="s">
        <v>8386</v>
      </c>
      <c r="F121" s="49" t="s">
        <v>8192</v>
      </c>
      <c r="G121" s="49" t="s">
        <v>8377</v>
      </c>
      <c r="H121" s="49" t="s">
        <v>8378</v>
      </c>
      <c r="I121" s="49" t="s">
        <v>8387</v>
      </c>
      <c r="J121" s="50">
        <v>10</v>
      </c>
      <c r="K121" s="49">
        <v>400</v>
      </c>
      <c r="L121" s="49">
        <f>K121-U121</f>
        <v>400</v>
      </c>
      <c r="M121" s="49"/>
      <c r="N121" s="48" t="s">
        <v>7076</v>
      </c>
      <c r="P121" s="49">
        <v>284</v>
      </c>
      <c r="Q121" s="49">
        <v>0</v>
      </c>
      <c r="R121" s="49">
        <v>0</v>
      </c>
      <c r="S121" s="32">
        <f t="shared" si="4"/>
        <v>284</v>
      </c>
      <c r="T121" s="49">
        <f>P121+Q121+R121</f>
        <v>284</v>
      </c>
      <c r="U121" s="51">
        <v>0</v>
      </c>
      <c r="V121" s="51">
        <v>0</v>
      </c>
      <c r="W121" s="51">
        <v>0</v>
      </c>
      <c r="X121" s="51"/>
      <c r="Y121" s="32">
        <f>T121-(U121+V121)</f>
        <v>284</v>
      </c>
      <c r="Z121" s="49" t="s">
        <v>13321</v>
      </c>
      <c r="AA121" s="67">
        <v>33.799999999999997</v>
      </c>
      <c r="AC121" s="67">
        <f t="shared" si="5"/>
        <v>-33.799999999999997</v>
      </c>
      <c r="AN121" s="48" t="s">
        <v>13323</v>
      </c>
      <c r="AO121" s="48" t="s">
        <v>46</v>
      </c>
    </row>
    <row r="122" spans="1:41" ht="15" x14ac:dyDescent="0.2">
      <c r="A122" s="30" t="s">
        <v>1748</v>
      </c>
      <c r="B122" s="30" t="s">
        <v>1749</v>
      </c>
      <c r="C122" s="49" t="s">
        <v>7070</v>
      </c>
      <c r="D122" s="49" t="s">
        <v>8196</v>
      </c>
      <c r="E122" s="30" t="s">
        <v>8388</v>
      </c>
      <c r="F122" s="49" t="s">
        <v>8192</v>
      </c>
      <c r="G122" s="49" t="s">
        <v>8141</v>
      </c>
      <c r="H122" s="49" t="s">
        <v>8142</v>
      </c>
      <c r="I122" s="49" t="s">
        <v>8389</v>
      </c>
      <c r="J122" s="50">
        <v>12</v>
      </c>
      <c r="K122" s="49">
        <v>12000</v>
      </c>
      <c r="L122" s="49">
        <f>K122-U122</f>
        <v>11198</v>
      </c>
      <c r="M122" s="49"/>
      <c r="N122" s="48" t="s">
        <v>7242</v>
      </c>
      <c r="P122" s="49">
        <v>2926</v>
      </c>
      <c r="Q122" s="49">
        <v>0</v>
      </c>
      <c r="R122" s="49">
        <v>0</v>
      </c>
      <c r="S122" s="32">
        <f t="shared" si="4"/>
        <v>2926</v>
      </c>
      <c r="T122" s="49">
        <f>P122+Q122+R122</f>
        <v>2926</v>
      </c>
      <c r="U122" s="51">
        <v>802</v>
      </c>
      <c r="V122" s="51">
        <v>387</v>
      </c>
      <c r="W122" s="51">
        <v>362</v>
      </c>
      <c r="X122" s="51"/>
      <c r="Y122" s="32">
        <f>P122-(U122+V122)</f>
        <v>1737</v>
      </c>
      <c r="Z122" s="49" t="s">
        <v>13322</v>
      </c>
      <c r="AA122" s="67">
        <v>0.54035999999999995</v>
      </c>
      <c r="AC122" s="67">
        <f t="shared" si="5"/>
        <v>-0.54035999999999995</v>
      </c>
      <c r="AN122" s="48" t="s">
        <v>13323</v>
      </c>
      <c r="AO122" s="48" t="s">
        <v>46</v>
      </c>
    </row>
    <row r="123" spans="1:41" ht="15" x14ac:dyDescent="0.2">
      <c r="A123" s="30" t="s">
        <v>1750</v>
      </c>
      <c r="B123" s="30" t="s">
        <v>1751</v>
      </c>
      <c r="C123" s="49" t="s">
        <v>7070</v>
      </c>
      <c r="D123" s="49" t="s">
        <v>8196</v>
      </c>
      <c r="E123" s="30" t="s">
        <v>8390</v>
      </c>
      <c r="F123" s="49" t="s">
        <v>8192</v>
      </c>
      <c r="G123" s="49" t="s">
        <v>8238</v>
      </c>
      <c r="H123" s="49" t="s">
        <v>8146</v>
      </c>
      <c r="I123" s="49" t="s">
        <v>8391</v>
      </c>
      <c r="J123" s="50">
        <v>14</v>
      </c>
      <c r="K123" s="49">
        <v>18</v>
      </c>
      <c r="L123" s="49">
        <f>K123-U123</f>
        <v>-354</v>
      </c>
      <c r="M123" s="49"/>
      <c r="N123" s="48" t="s">
        <v>7076</v>
      </c>
      <c r="P123" s="49">
        <v>4696</v>
      </c>
      <c r="Q123" s="49">
        <v>0</v>
      </c>
      <c r="R123" s="49">
        <v>0</v>
      </c>
      <c r="S123" s="32">
        <f t="shared" si="4"/>
        <v>4696</v>
      </c>
      <c r="T123" s="49">
        <f>P123+Q123+R123</f>
        <v>4696</v>
      </c>
      <c r="U123" s="51">
        <v>372</v>
      </c>
      <c r="V123" s="51">
        <v>198</v>
      </c>
      <c r="W123" s="51">
        <v>198</v>
      </c>
      <c r="X123" s="51"/>
      <c r="Y123" s="32">
        <f t="shared" ref="Y123:Y132" si="7">T123-(U123+V123)</f>
        <v>4126</v>
      </c>
      <c r="Z123" s="49" t="s">
        <v>13322</v>
      </c>
      <c r="AA123" s="67">
        <v>12.33</v>
      </c>
      <c r="AC123" s="67">
        <f t="shared" si="5"/>
        <v>-12.33</v>
      </c>
      <c r="AN123" s="48" t="s">
        <v>13323</v>
      </c>
      <c r="AO123" s="48" t="s">
        <v>46</v>
      </c>
    </row>
    <row r="124" spans="1:41" ht="15" x14ac:dyDescent="0.2">
      <c r="A124" s="30" t="s">
        <v>1752</v>
      </c>
      <c r="B124" s="30" t="s">
        <v>1753</v>
      </c>
      <c r="C124" s="49" t="s">
        <v>7070</v>
      </c>
      <c r="D124" s="49" t="s">
        <v>8196</v>
      </c>
      <c r="E124" s="30" t="s">
        <v>8392</v>
      </c>
      <c r="F124" s="49" t="s">
        <v>8192</v>
      </c>
      <c r="G124" s="49" t="s">
        <v>8238</v>
      </c>
      <c r="H124" s="49" t="s">
        <v>8146</v>
      </c>
      <c r="I124" s="49" t="s">
        <v>8393</v>
      </c>
      <c r="J124" s="50">
        <v>14</v>
      </c>
      <c r="K124" s="49">
        <v>32</v>
      </c>
      <c r="L124" s="49">
        <f>K124-U124</f>
        <v>-92</v>
      </c>
      <c r="M124" s="49"/>
      <c r="N124" s="48" t="s">
        <v>7076</v>
      </c>
      <c r="P124" s="49">
        <v>2404</v>
      </c>
      <c r="Q124" s="49">
        <v>0</v>
      </c>
      <c r="R124" s="49">
        <v>0</v>
      </c>
      <c r="S124" s="32">
        <f t="shared" si="4"/>
        <v>2404</v>
      </c>
      <c r="T124" s="49">
        <f>P124+Q124+R124</f>
        <v>2404</v>
      </c>
      <c r="U124" s="51">
        <v>124</v>
      </c>
      <c r="V124" s="51">
        <v>66</v>
      </c>
      <c r="W124" s="51">
        <v>66</v>
      </c>
      <c r="X124" s="51"/>
      <c r="Y124" s="32">
        <f t="shared" si="7"/>
        <v>2214</v>
      </c>
      <c r="Z124" s="49" t="s">
        <v>13322</v>
      </c>
      <c r="AA124" s="67">
        <v>18.649999999999999</v>
      </c>
      <c r="AC124" s="67">
        <f t="shared" si="5"/>
        <v>-18.649999999999999</v>
      </c>
      <c r="AN124" s="48" t="s">
        <v>13323</v>
      </c>
      <c r="AO124" s="48" t="s">
        <v>46</v>
      </c>
    </row>
    <row r="125" spans="1:41" ht="15" x14ac:dyDescent="0.2">
      <c r="A125" s="30" t="s">
        <v>1754</v>
      </c>
      <c r="B125" s="30" t="s">
        <v>1755</v>
      </c>
      <c r="C125" s="49" t="s">
        <v>7070</v>
      </c>
      <c r="D125" s="49" t="s">
        <v>8196</v>
      </c>
      <c r="E125" s="30" t="s">
        <v>8394</v>
      </c>
      <c r="F125" s="49" t="s">
        <v>8192</v>
      </c>
      <c r="G125" s="49" t="s">
        <v>8238</v>
      </c>
      <c r="H125" s="49" t="s">
        <v>8146</v>
      </c>
      <c r="I125" s="49" t="s">
        <v>8395</v>
      </c>
      <c r="J125" s="50">
        <v>14</v>
      </c>
      <c r="K125" s="49">
        <v>16</v>
      </c>
      <c r="L125" s="49">
        <f>K125-U125</f>
        <v>16</v>
      </c>
      <c r="M125" s="49"/>
      <c r="N125" s="48" t="s">
        <v>7076</v>
      </c>
      <c r="P125" s="49">
        <v>9</v>
      </c>
      <c r="Q125" s="49">
        <v>0</v>
      </c>
      <c r="R125" s="49">
        <v>0</v>
      </c>
      <c r="S125" s="32">
        <f t="shared" si="4"/>
        <v>9</v>
      </c>
      <c r="T125" s="49">
        <f>P125+Q125+R125</f>
        <v>9</v>
      </c>
      <c r="U125" s="51">
        <v>0</v>
      </c>
      <c r="V125" s="51">
        <v>0</v>
      </c>
      <c r="W125" s="51">
        <v>0</v>
      </c>
      <c r="X125" s="51"/>
      <c r="Y125" s="32">
        <f t="shared" si="7"/>
        <v>9</v>
      </c>
      <c r="Z125" s="49" t="s">
        <v>13321</v>
      </c>
      <c r="AA125" s="67">
        <v>36.18</v>
      </c>
      <c r="AC125" s="67">
        <f t="shared" si="5"/>
        <v>-36.18</v>
      </c>
      <c r="AN125" s="48" t="s">
        <v>13323</v>
      </c>
      <c r="AO125" s="48" t="s">
        <v>46</v>
      </c>
    </row>
    <row r="126" spans="1:41" ht="15" x14ac:dyDescent="0.2">
      <c r="A126" s="30" t="s">
        <v>1756</v>
      </c>
      <c r="B126" s="30" t="s">
        <v>1757</v>
      </c>
      <c r="C126" s="49" t="s">
        <v>7070</v>
      </c>
      <c r="D126" s="49" t="s">
        <v>8327</v>
      </c>
      <c r="E126" s="30" t="s">
        <v>8396</v>
      </c>
      <c r="F126" s="49" t="s">
        <v>8192</v>
      </c>
      <c r="G126" s="49" t="s">
        <v>8238</v>
      </c>
      <c r="H126" s="49" t="s">
        <v>8146</v>
      </c>
      <c r="I126" s="49" t="s">
        <v>8397</v>
      </c>
      <c r="J126" s="50">
        <v>15</v>
      </c>
      <c r="K126" s="49">
        <v>24</v>
      </c>
      <c r="L126" s="49">
        <f>K126-U126</f>
        <v>24</v>
      </c>
      <c r="M126" s="49"/>
      <c r="N126" s="48" t="s">
        <v>7076</v>
      </c>
      <c r="P126" s="49">
        <v>0</v>
      </c>
      <c r="Q126" s="49">
        <v>0</v>
      </c>
      <c r="R126" s="49">
        <v>0</v>
      </c>
      <c r="S126" s="32">
        <f t="shared" si="4"/>
        <v>0</v>
      </c>
      <c r="T126" s="49">
        <f>P126+Q126+R126</f>
        <v>0</v>
      </c>
      <c r="U126" s="51">
        <v>0</v>
      </c>
      <c r="V126" s="51">
        <v>0</v>
      </c>
      <c r="W126" s="51">
        <v>0</v>
      </c>
      <c r="X126" s="51"/>
      <c r="Y126" s="32">
        <f t="shared" si="7"/>
        <v>0</v>
      </c>
      <c r="Z126" s="49" t="s">
        <v>13321</v>
      </c>
      <c r="AA126" s="67">
        <v>24.94</v>
      </c>
      <c r="AC126" s="67">
        <f t="shared" si="5"/>
        <v>-24.94</v>
      </c>
      <c r="AN126" s="48" t="s">
        <v>13323</v>
      </c>
      <c r="AO126" s="48" t="s">
        <v>46</v>
      </c>
    </row>
    <row r="127" spans="1:41" ht="45" x14ac:dyDescent="0.2">
      <c r="A127" s="30" t="s">
        <v>1758</v>
      </c>
      <c r="B127" s="30" t="s">
        <v>1759</v>
      </c>
      <c r="C127" s="49" t="s">
        <v>7070</v>
      </c>
      <c r="D127" s="49" t="s">
        <v>8196</v>
      </c>
      <c r="E127" s="30" t="s">
        <v>8398</v>
      </c>
      <c r="F127" s="49" t="s">
        <v>8192</v>
      </c>
      <c r="G127" s="49" t="s">
        <v>8247</v>
      </c>
      <c r="H127" s="49" t="s">
        <v>8146</v>
      </c>
      <c r="I127" s="49" t="s">
        <v>8399</v>
      </c>
      <c r="J127" s="50">
        <v>11</v>
      </c>
      <c r="K127" s="49">
        <v>504</v>
      </c>
      <c r="L127" s="49">
        <f>K127-U127</f>
        <v>-1854</v>
      </c>
      <c r="M127" s="49"/>
      <c r="N127" s="48" t="s">
        <v>7076</v>
      </c>
      <c r="O127" s="48" t="s">
        <v>13441</v>
      </c>
      <c r="P127" s="49">
        <v>288</v>
      </c>
      <c r="Q127" s="49">
        <v>2952</v>
      </c>
      <c r="R127" s="49">
        <v>0</v>
      </c>
      <c r="S127" s="32">
        <f t="shared" si="4"/>
        <v>3240</v>
      </c>
      <c r="T127" s="49">
        <f>P127+Q127+R127</f>
        <v>3240</v>
      </c>
      <c r="U127" s="51">
        <v>2358</v>
      </c>
      <c r="V127" s="51">
        <v>3000</v>
      </c>
      <c r="W127" s="51">
        <v>3000</v>
      </c>
      <c r="X127" s="51"/>
      <c r="Y127" s="32">
        <f t="shared" si="7"/>
        <v>-2118</v>
      </c>
      <c r="Z127" s="49" t="s">
        <v>13320</v>
      </c>
      <c r="AA127" s="67">
        <v>2.5649999999999999</v>
      </c>
      <c r="AC127" s="67">
        <f t="shared" si="5"/>
        <v>-2.5649999999999999</v>
      </c>
      <c r="AN127" s="48" t="s">
        <v>13323</v>
      </c>
      <c r="AO127" s="48" t="s">
        <v>46</v>
      </c>
    </row>
    <row r="128" spans="1:41" ht="15" x14ac:dyDescent="0.2">
      <c r="A128" s="30" t="s">
        <v>1762</v>
      </c>
      <c r="B128" s="30" t="s">
        <v>1763</v>
      </c>
      <c r="C128" s="49" t="s">
        <v>7070</v>
      </c>
      <c r="D128" s="49" t="s">
        <v>7620</v>
      </c>
      <c r="E128" s="30" t="s">
        <v>8402</v>
      </c>
      <c r="F128" s="49" t="s">
        <v>8192</v>
      </c>
      <c r="G128" s="49" t="s">
        <v>8221</v>
      </c>
      <c r="H128" s="49" t="s">
        <v>8222</v>
      </c>
      <c r="I128" s="49" t="s">
        <v>8403</v>
      </c>
      <c r="J128" s="50">
        <v>4</v>
      </c>
      <c r="K128" s="49">
        <v>1</v>
      </c>
      <c r="L128" s="49">
        <f>K128-U128</f>
        <v>-1892</v>
      </c>
      <c r="M128" s="49"/>
      <c r="N128" s="48" t="s">
        <v>7076</v>
      </c>
      <c r="P128" s="49">
        <v>517</v>
      </c>
      <c r="Q128" s="49">
        <v>0</v>
      </c>
      <c r="R128" s="49">
        <v>0</v>
      </c>
      <c r="S128" s="32">
        <f t="shared" si="4"/>
        <v>517</v>
      </c>
      <c r="T128" s="49">
        <f>P128+Q128+R128</f>
        <v>517</v>
      </c>
      <c r="U128" s="51">
        <v>1893</v>
      </c>
      <c r="V128" s="51">
        <v>1740</v>
      </c>
      <c r="W128" s="51">
        <v>1620</v>
      </c>
      <c r="X128" s="51"/>
      <c r="Y128" s="32">
        <f t="shared" si="7"/>
        <v>-3116</v>
      </c>
      <c r="Z128" s="49" t="s">
        <v>13320</v>
      </c>
      <c r="AA128" s="67">
        <v>0.89</v>
      </c>
      <c r="AC128" s="67">
        <f t="shared" si="5"/>
        <v>-0.89</v>
      </c>
      <c r="AN128" s="48" t="s">
        <v>13323</v>
      </c>
      <c r="AO128" s="48" t="s">
        <v>46</v>
      </c>
    </row>
    <row r="129" spans="1:41" ht="15" x14ac:dyDescent="0.2">
      <c r="A129" s="30" t="s">
        <v>1764</v>
      </c>
      <c r="B129" s="30" t="s">
        <v>1765</v>
      </c>
      <c r="C129" s="49" t="s">
        <v>7070</v>
      </c>
      <c r="D129" s="49" t="s">
        <v>7620</v>
      </c>
      <c r="E129" s="30" t="s">
        <v>8404</v>
      </c>
      <c r="F129" s="49" t="s">
        <v>8192</v>
      </c>
      <c r="G129" s="49" t="s">
        <v>8221</v>
      </c>
      <c r="H129" s="49" t="s">
        <v>8222</v>
      </c>
      <c r="I129" s="49" t="s">
        <v>8405</v>
      </c>
      <c r="J129" s="50">
        <v>4</v>
      </c>
      <c r="K129" s="49">
        <v>1</v>
      </c>
      <c r="L129" s="49">
        <f>K129-U129</f>
        <v>-1892</v>
      </c>
      <c r="M129" s="49"/>
      <c r="N129" s="48" t="s">
        <v>7076</v>
      </c>
      <c r="P129" s="49">
        <v>532</v>
      </c>
      <c r="Q129" s="49">
        <v>0</v>
      </c>
      <c r="R129" s="49">
        <v>0</v>
      </c>
      <c r="S129" s="32">
        <f t="shared" si="4"/>
        <v>532</v>
      </c>
      <c r="T129" s="49">
        <f>P129+Q129+R129</f>
        <v>532</v>
      </c>
      <c r="U129" s="51">
        <v>1893</v>
      </c>
      <c r="V129" s="51">
        <v>1740</v>
      </c>
      <c r="W129" s="51">
        <v>1620</v>
      </c>
      <c r="X129" s="51"/>
      <c r="Y129" s="32">
        <f t="shared" si="7"/>
        <v>-3101</v>
      </c>
      <c r="Z129" s="49" t="s">
        <v>13320</v>
      </c>
      <c r="AA129" s="67">
        <v>0.59</v>
      </c>
      <c r="AC129" s="67">
        <f t="shared" si="5"/>
        <v>-0.59</v>
      </c>
      <c r="AN129" s="48" t="s">
        <v>13323</v>
      </c>
      <c r="AO129" s="48" t="s">
        <v>46</v>
      </c>
    </row>
    <row r="130" spans="1:41" ht="15" x14ac:dyDescent="0.2">
      <c r="A130" s="30" t="s">
        <v>1766</v>
      </c>
      <c r="B130" s="30" t="s">
        <v>1767</v>
      </c>
      <c r="C130" s="49" t="s">
        <v>7070</v>
      </c>
      <c r="D130" s="49" t="s">
        <v>8196</v>
      </c>
      <c r="E130" s="30" t="s">
        <v>8406</v>
      </c>
      <c r="F130" s="49" t="s">
        <v>8192</v>
      </c>
      <c r="G130" s="49" t="s">
        <v>8221</v>
      </c>
      <c r="H130" s="49" t="s">
        <v>8222</v>
      </c>
      <c r="I130" s="49" t="s">
        <v>8407</v>
      </c>
      <c r="J130" s="50">
        <v>5</v>
      </c>
      <c r="K130" s="49">
        <v>125</v>
      </c>
      <c r="L130" s="49">
        <f>K130-U130</f>
        <v>-5860</v>
      </c>
      <c r="M130" s="49"/>
      <c r="N130" s="48" t="s">
        <v>7076</v>
      </c>
      <c r="P130" s="49">
        <v>4493</v>
      </c>
      <c r="Q130" s="49">
        <v>2500</v>
      </c>
      <c r="R130" s="49">
        <v>0</v>
      </c>
      <c r="S130" s="32">
        <f t="shared" ref="S130:S193" si="8">P130+Q130</f>
        <v>6993</v>
      </c>
      <c r="T130" s="49">
        <f>P130+Q130+R130</f>
        <v>6993</v>
      </c>
      <c r="U130" s="51">
        <v>5985</v>
      </c>
      <c r="V130" s="51">
        <v>2658</v>
      </c>
      <c r="W130" s="51">
        <v>2335</v>
      </c>
      <c r="X130" s="51"/>
      <c r="Y130" s="32">
        <f t="shared" si="7"/>
        <v>-1650</v>
      </c>
      <c r="Z130" s="49" t="s">
        <v>13320</v>
      </c>
      <c r="AA130" s="67">
        <v>2.75</v>
      </c>
      <c r="AC130" s="67">
        <f t="shared" ref="AC130:AC193" si="9">AB130-AA130</f>
        <v>-2.75</v>
      </c>
      <c r="AN130" s="48" t="s">
        <v>13323</v>
      </c>
      <c r="AO130" s="48" t="s">
        <v>46</v>
      </c>
    </row>
    <row r="131" spans="1:41" ht="15" x14ac:dyDescent="0.2">
      <c r="A131" s="30" t="s">
        <v>1770</v>
      </c>
      <c r="B131" s="30" t="s">
        <v>1771</v>
      </c>
      <c r="C131" s="49" t="s">
        <v>7070</v>
      </c>
      <c r="D131" s="49" t="s">
        <v>8196</v>
      </c>
      <c r="E131" s="30" t="s">
        <v>8410</v>
      </c>
      <c r="F131" s="49" t="s">
        <v>8192</v>
      </c>
      <c r="G131" s="49" t="s">
        <v>8221</v>
      </c>
      <c r="H131" s="49" t="s">
        <v>8222</v>
      </c>
      <c r="I131" s="49" t="s">
        <v>8411</v>
      </c>
      <c r="J131" s="50">
        <v>6</v>
      </c>
      <c r="K131" s="49">
        <v>125</v>
      </c>
      <c r="L131" s="49">
        <f>K131-U131</f>
        <v>-340</v>
      </c>
      <c r="M131" s="49"/>
      <c r="N131" s="48" t="s">
        <v>7076</v>
      </c>
      <c r="P131" s="49">
        <v>483</v>
      </c>
      <c r="Q131" s="49">
        <v>250</v>
      </c>
      <c r="R131" s="49">
        <v>0</v>
      </c>
      <c r="S131" s="32">
        <f t="shared" si="8"/>
        <v>733</v>
      </c>
      <c r="T131" s="49">
        <f>P131+Q131+R131</f>
        <v>733</v>
      </c>
      <c r="U131" s="51">
        <v>465</v>
      </c>
      <c r="V131" s="51">
        <v>258</v>
      </c>
      <c r="W131" s="51">
        <v>135</v>
      </c>
      <c r="X131" s="51"/>
      <c r="Y131" s="32">
        <f t="shared" si="7"/>
        <v>10</v>
      </c>
      <c r="Z131" s="49" t="s">
        <v>13322</v>
      </c>
      <c r="AA131" s="67">
        <v>5.5</v>
      </c>
      <c r="AC131" s="67">
        <f t="shared" si="9"/>
        <v>-5.5</v>
      </c>
      <c r="AN131" s="48" t="s">
        <v>13323</v>
      </c>
      <c r="AO131" s="48" t="s">
        <v>46</v>
      </c>
    </row>
    <row r="132" spans="1:41" ht="15" x14ac:dyDescent="0.2">
      <c r="A132" s="30" t="s">
        <v>1772</v>
      </c>
      <c r="B132" s="30" t="s">
        <v>1773</v>
      </c>
      <c r="C132" s="49" t="s">
        <v>7070</v>
      </c>
      <c r="D132" s="49" t="s">
        <v>8196</v>
      </c>
      <c r="E132" s="30" t="s">
        <v>8412</v>
      </c>
      <c r="F132" s="49" t="s">
        <v>8192</v>
      </c>
      <c r="G132" s="49" t="s">
        <v>8286</v>
      </c>
      <c r="H132" s="49" t="s">
        <v>8146</v>
      </c>
      <c r="I132" s="49" t="s">
        <v>8413</v>
      </c>
      <c r="J132" s="50">
        <v>15</v>
      </c>
      <c r="K132" s="49">
        <v>3600</v>
      </c>
      <c r="L132" s="49">
        <f>K132-U132</f>
        <v>-88461</v>
      </c>
      <c r="M132" s="49"/>
      <c r="N132" s="48" t="s">
        <v>7076</v>
      </c>
      <c r="P132" s="49">
        <v>18672</v>
      </c>
      <c r="Q132" s="49">
        <v>50400</v>
      </c>
      <c r="R132" s="49">
        <v>14400</v>
      </c>
      <c r="S132" s="32">
        <f t="shared" si="8"/>
        <v>69072</v>
      </c>
      <c r="T132" s="49">
        <f>P132+Q132+R132</f>
        <v>83472</v>
      </c>
      <c r="U132" s="51">
        <v>92061</v>
      </c>
      <c r="V132" s="51">
        <v>27410</v>
      </c>
      <c r="W132" s="51">
        <v>26986</v>
      </c>
      <c r="X132" s="51"/>
      <c r="Y132" s="32">
        <f t="shared" si="7"/>
        <v>-35999</v>
      </c>
      <c r="Z132" s="49" t="s">
        <v>13320</v>
      </c>
      <c r="AA132" s="67">
        <v>2.7</v>
      </c>
      <c r="AC132" s="67">
        <f t="shared" si="9"/>
        <v>-2.7</v>
      </c>
      <c r="AN132" s="48" t="s">
        <v>13323</v>
      </c>
      <c r="AO132" s="48" t="s">
        <v>46</v>
      </c>
    </row>
    <row r="133" spans="1:41" ht="15" x14ac:dyDescent="0.2">
      <c r="A133" s="30" t="s">
        <v>1774</v>
      </c>
      <c r="B133" s="30" t="s">
        <v>1775</v>
      </c>
      <c r="C133" s="49" t="s">
        <v>7070</v>
      </c>
      <c r="D133" s="49" t="s">
        <v>8196</v>
      </c>
      <c r="E133" s="30" t="s">
        <v>8414</v>
      </c>
      <c r="F133" s="49" t="s">
        <v>8192</v>
      </c>
      <c r="G133" s="49" t="s">
        <v>8158</v>
      </c>
      <c r="H133" s="49" t="s">
        <v>8159</v>
      </c>
      <c r="I133" s="49" t="s">
        <v>8415</v>
      </c>
      <c r="J133" s="50">
        <v>12</v>
      </c>
      <c r="K133" s="49">
        <v>840</v>
      </c>
      <c r="L133" s="49">
        <f>K133-U133</f>
        <v>530</v>
      </c>
      <c r="M133" s="49"/>
      <c r="N133" s="48" t="s">
        <v>7242</v>
      </c>
      <c r="P133" s="49">
        <v>830</v>
      </c>
      <c r="Q133" s="49">
        <v>0</v>
      </c>
      <c r="R133" s="49">
        <v>0</v>
      </c>
      <c r="S133" s="32">
        <f t="shared" si="8"/>
        <v>830</v>
      </c>
      <c r="T133" s="49">
        <f>P133+Q133+R133</f>
        <v>830</v>
      </c>
      <c r="U133" s="51">
        <v>310</v>
      </c>
      <c r="V133" s="51">
        <v>172</v>
      </c>
      <c r="W133" s="51">
        <v>90</v>
      </c>
      <c r="X133" s="51"/>
      <c r="Y133" s="32">
        <f>P133-(U133+V133)</f>
        <v>348</v>
      </c>
      <c r="Z133" s="49" t="s">
        <v>13322</v>
      </c>
      <c r="AA133" s="67">
        <v>5.16</v>
      </c>
      <c r="AC133" s="67">
        <f t="shared" si="9"/>
        <v>-5.16</v>
      </c>
      <c r="AN133" s="48" t="s">
        <v>13323</v>
      </c>
      <c r="AO133" s="48" t="s">
        <v>46</v>
      </c>
    </row>
    <row r="134" spans="1:41" ht="15" x14ac:dyDescent="0.2">
      <c r="A134" s="30" t="s">
        <v>1776</v>
      </c>
      <c r="B134" s="30" t="s">
        <v>1777</v>
      </c>
      <c r="C134" s="49" t="s">
        <v>7070</v>
      </c>
      <c r="D134" s="49" t="s">
        <v>8196</v>
      </c>
      <c r="E134" s="30" t="s">
        <v>8416</v>
      </c>
      <c r="F134" s="49" t="s">
        <v>8192</v>
      </c>
      <c r="G134" s="49" t="s">
        <v>8232</v>
      </c>
      <c r="H134" s="49" t="s">
        <v>8233</v>
      </c>
      <c r="I134" s="49" t="s">
        <v>8417</v>
      </c>
      <c r="J134" s="50">
        <v>9</v>
      </c>
      <c r="K134" s="49">
        <v>4000</v>
      </c>
      <c r="L134" s="49">
        <f>K134-U134</f>
        <v>-60089</v>
      </c>
      <c r="M134" s="49"/>
      <c r="N134" s="48" t="s">
        <v>7076</v>
      </c>
      <c r="P134" s="49">
        <v>25729</v>
      </c>
      <c r="Q134" s="49">
        <v>43600</v>
      </c>
      <c r="R134" s="49">
        <v>0</v>
      </c>
      <c r="S134" s="32">
        <f t="shared" si="8"/>
        <v>69329</v>
      </c>
      <c r="T134" s="49">
        <f>P134+Q134+R134</f>
        <v>69329</v>
      </c>
      <c r="U134" s="51">
        <v>64089</v>
      </c>
      <c r="V134" s="51">
        <v>29234</v>
      </c>
      <c r="W134" s="51">
        <v>26910</v>
      </c>
      <c r="X134" s="51"/>
      <c r="Y134" s="32">
        <f>T134-(U134+V134)</f>
        <v>-23994</v>
      </c>
      <c r="Z134" s="49" t="s">
        <v>13320</v>
      </c>
      <c r="AA134" s="67">
        <v>0.56000000000000005</v>
      </c>
      <c r="AC134" s="67">
        <f t="shared" si="9"/>
        <v>-0.56000000000000005</v>
      </c>
      <c r="AN134" s="48" t="s">
        <v>13323</v>
      </c>
      <c r="AO134" s="48" t="s">
        <v>46</v>
      </c>
    </row>
    <row r="135" spans="1:41" ht="45" x14ac:dyDescent="0.2">
      <c r="A135" s="30" t="s">
        <v>1778</v>
      </c>
      <c r="B135" s="30" t="s">
        <v>1779</v>
      </c>
      <c r="C135" s="49" t="s">
        <v>7070</v>
      </c>
      <c r="D135" s="49" t="s">
        <v>7686</v>
      </c>
      <c r="E135" s="30" t="s">
        <v>8418</v>
      </c>
      <c r="F135" s="49" t="s">
        <v>8192</v>
      </c>
      <c r="G135" s="49" t="s">
        <v>8158</v>
      </c>
      <c r="H135" s="49" t="s">
        <v>8159</v>
      </c>
      <c r="I135" s="49" t="s">
        <v>8419</v>
      </c>
      <c r="J135" s="50">
        <v>9</v>
      </c>
      <c r="K135" s="49">
        <v>864</v>
      </c>
      <c r="L135" s="49">
        <f>K135-U135</f>
        <v>37</v>
      </c>
      <c r="N135" s="48" t="s">
        <v>7242</v>
      </c>
      <c r="O135" s="48" t="s">
        <v>13447</v>
      </c>
      <c r="P135" s="49">
        <v>553</v>
      </c>
      <c r="Q135" s="49">
        <v>864</v>
      </c>
      <c r="R135" s="49">
        <v>0</v>
      </c>
      <c r="S135" s="32">
        <f t="shared" si="8"/>
        <v>1417</v>
      </c>
      <c r="T135" s="49">
        <f>P135+Q135+R135</f>
        <v>1417</v>
      </c>
      <c r="U135" s="51">
        <v>827</v>
      </c>
      <c r="V135" s="51">
        <v>648</v>
      </c>
      <c r="W135" s="51">
        <v>690</v>
      </c>
      <c r="X135" s="51"/>
      <c r="Y135" s="32">
        <f>P135-(U135+V135)</f>
        <v>-922</v>
      </c>
      <c r="Z135" s="49" t="s">
        <v>13320</v>
      </c>
      <c r="AA135" s="67">
        <v>6.68</v>
      </c>
      <c r="AC135" s="67">
        <f t="shared" si="9"/>
        <v>-6.68</v>
      </c>
      <c r="AN135" s="48" t="s">
        <v>13323</v>
      </c>
      <c r="AO135" s="48" t="s">
        <v>46</v>
      </c>
    </row>
    <row r="136" spans="1:41" ht="15" x14ac:dyDescent="0.2">
      <c r="A136" s="30" t="s">
        <v>1780</v>
      </c>
      <c r="B136" s="30" t="s">
        <v>1781</v>
      </c>
      <c r="C136" s="49" t="s">
        <v>7070</v>
      </c>
      <c r="D136" s="49" t="s">
        <v>8327</v>
      </c>
      <c r="E136" s="30" t="s">
        <v>8420</v>
      </c>
      <c r="F136" s="49" t="s">
        <v>8192</v>
      </c>
      <c r="G136" s="49" t="s">
        <v>8247</v>
      </c>
      <c r="H136" s="49" t="s">
        <v>8146</v>
      </c>
      <c r="I136" s="49" t="s">
        <v>8421</v>
      </c>
      <c r="J136" s="50">
        <v>7</v>
      </c>
      <c r="K136" s="49">
        <v>300</v>
      </c>
      <c r="L136" s="49">
        <f>K136-U136</f>
        <v>300</v>
      </c>
      <c r="M136" s="49"/>
      <c r="N136" s="48" t="s">
        <v>7076</v>
      </c>
      <c r="P136" s="49">
        <v>0</v>
      </c>
      <c r="Q136" s="49">
        <v>0</v>
      </c>
      <c r="R136" s="49">
        <v>0</v>
      </c>
      <c r="S136" s="32">
        <f t="shared" si="8"/>
        <v>0</v>
      </c>
      <c r="T136" s="49">
        <f>P136+Q136+R136</f>
        <v>0</v>
      </c>
      <c r="U136" s="51">
        <v>0</v>
      </c>
      <c r="V136" s="51">
        <v>0</v>
      </c>
      <c r="W136" s="51">
        <v>0</v>
      </c>
      <c r="X136" s="51"/>
      <c r="Y136" s="32">
        <f>T136-(U136+V136)</f>
        <v>0</v>
      </c>
      <c r="Z136" s="49" t="s">
        <v>13321</v>
      </c>
      <c r="AA136" s="67">
        <v>1.25</v>
      </c>
      <c r="AC136" s="67">
        <f t="shared" si="9"/>
        <v>-1.25</v>
      </c>
      <c r="AN136" s="48" t="s">
        <v>13323</v>
      </c>
      <c r="AO136" s="48" t="s">
        <v>46</v>
      </c>
    </row>
    <row r="137" spans="1:41" ht="15" x14ac:dyDescent="0.2">
      <c r="A137" s="30" t="s">
        <v>1782</v>
      </c>
      <c r="B137" s="30" t="s">
        <v>1783</v>
      </c>
      <c r="C137" s="49" t="s">
        <v>7070</v>
      </c>
      <c r="D137" s="49" t="s">
        <v>8196</v>
      </c>
      <c r="E137" s="30" t="s">
        <v>8422</v>
      </c>
      <c r="F137" s="49" t="s">
        <v>8192</v>
      </c>
      <c r="G137" s="49" t="s">
        <v>8167</v>
      </c>
      <c r="H137" s="49" t="s">
        <v>8159</v>
      </c>
      <c r="I137" s="49" t="s">
        <v>8423</v>
      </c>
      <c r="J137" s="50">
        <v>22</v>
      </c>
      <c r="K137" s="49">
        <v>588</v>
      </c>
      <c r="L137" s="49">
        <f>K137-U137</f>
        <v>278</v>
      </c>
      <c r="M137" s="49"/>
      <c r="N137" s="48" t="s">
        <v>7242</v>
      </c>
      <c r="P137" s="49">
        <v>824</v>
      </c>
      <c r="Q137" s="49">
        <v>0</v>
      </c>
      <c r="R137" s="49">
        <v>0</v>
      </c>
      <c r="S137" s="32">
        <f t="shared" si="8"/>
        <v>824</v>
      </c>
      <c r="T137" s="49">
        <f>P137+Q137+R137</f>
        <v>824</v>
      </c>
      <c r="U137" s="51">
        <v>310</v>
      </c>
      <c r="V137" s="51">
        <v>172</v>
      </c>
      <c r="W137" s="51">
        <v>90</v>
      </c>
      <c r="X137" s="51"/>
      <c r="Y137" s="32">
        <f>P137-(U137+V137)</f>
        <v>342</v>
      </c>
      <c r="Z137" s="49" t="s">
        <v>13322</v>
      </c>
      <c r="AA137" s="67">
        <v>2</v>
      </c>
      <c r="AC137" s="67">
        <f t="shared" si="9"/>
        <v>-2</v>
      </c>
      <c r="AN137" s="48" t="s">
        <v>13323</v>
      </c>
      <c r="AO137" s="48" t="s">
        <v>46</v>
      </c>
    </row>
    <row r="138" spans="1:41" ht="15" x14ac:dyDescent="0.2">
      <c r="A138" s="30" t="s">
        <v>1792</v>
      </c>
      <c r="B138" s="30" t="s">
        <v>1793</v>
      </c>
      <c r="C138" s="49" t="s">
        <v>7070</v>
      </c>
      <c r="D138" s="49" t="s">
        <v>7686</v>
      </c>
      <c r="E138" s="30" t="s">
        <v>8432</v>
      </c>
      <c r="F138" s="49" t="s">
        <v>8192</v>
      </c>
      <c r="G138" s="49" t="s">
        <v>8158</v>
      </c>
      <c r="H138" s="49" t="s">
        <v>8159</v>
      </c>
      <c r="I138" s="49" t="s">
        <v>8433</v>
      </c>
      <c r="J138" s="50">
        <v>14</v>
      </c>
      <c r="K138" s="49">
        <v>54</v>
      </c>
      <c r="L138" s="49">
        <f>K138-U138</f>
        <v>-23608</v>
      </c>
      <c r="M138" s="49"/>
      <c r="N138" s="48" t="s">
        <v>7242</v>
      </c>
      <c r="P138" s="49">
        <v>8602</v>
      </c>
      <c r="Q138" s="49">
        <v>15714</v>
      </c>
      <c r="R138" s="49">
        <v>1134</v>
      </c>
      <c r="S138" s="32">
        <f t="shared" si="8"/>
        <v>24316</v>
      </c>
      <c r="T138" s="49">
        <f>P138+Q138+R138</f>
        <v>25450</v>
      </c>
      <c r="U138" s="51">
        <v>23662</v>
      </c>
      <c r="V138" s="51">
        <v>10671</v>
      </c>
      <c r="W138" s="51">
        <v>10809</v>
      </c>
      <c r="X138" s="51"/>
      <c r="Y138" s="32">
        <f>P138-(U138+V138)</f>
        <v>-25731</v>
      </c>
      <c r="Z138" s="49" t="s">
        <v>13320</v>
      </c>
      <c r="AA138" s="67">
        <v>3.5</v>
      </c>
      <c r="AC138" s="67">
        <f t="shared" si="9"/>
        <v>-3.5</v>
      </c>
      <c r="AN138" s="48" t="s">
        <v>13323</v>
      </c>
      <c r="AO138" s="48" t="s">
        <v>46</v>
      </c>
    </row>
    <row r="139" spans="1:41" ht="30" x14ac:dyDescent="0.2">
      <c r="A139" s="30" t="s">
        <v>1794</v>
      </c>
      <c r="B139" s="30" t="s">
        <v>1795</v>
      </c>
      <c r="C139" s="49" t="s">
        <v>7070</v>
      </c>
      <c r="D139" s="49" t="s">
        <v>7686</v>
      </c>
      <c r="E139" s="30" t="s">
        <v>8434</v>
      </c>
      <c r="F139" s="49" t="s">
        <v>8192</v>
      </c>
      <c r="G139" s="49" t="s">
        <v>8247</v>
      </c>
      <c r="H139" s="49" t="s">
        <v>8146</v>
      </c>
      <c r="I139" s="49" t="s">
        <v>8435</v>
      </c>
      <c r="J139" s="50">
        <v>7</v>
      </c>
      <c r="K139" s="49">
        <v>486</v>
      </c>
      <c r="L139" s="49">
        <f>K139-U139</f>
        <v>-2406</v>
      </c>
      <c r="M139" s="49"/>
      <c r="N139" s="48" t="s">
        <v>7076</v>
      </c>
      <c r="O139" s="48" t="s">
        <v>13442</v>
      </c>
      <c r="P139" s="49">
        <v>3911</v>
      </c>
      <c r="Q139" s="49">
        <v>0</v>
      </c>
      <c r="R139" s="49">
        <v>0</v>
      </c>
      <c r="S139" s="32">
        <f t="shared" si="8"/>
        <v>3911</v>
      </c>
      <c r="T139" s="49">
        <f>P139+Q139+R139</f>
        <v>3911</v>
      </c>
      <c r="U139" s="51">
        <v>2892</v>
      </c>
      <c r="V139" s="51">
        <v>2289</v>
      </c>
      <c r="W139" s="51">
        <v>2289</v>
      </c>
      <c r="X139" s="51"/>
      <c r="Y139" s="32">
        <f>T139-(U139+V139)</f>
        <v>-1270</v>
      </c>
      <c r="Z139" s="49" t="s">
        <v>13320</v>
      </c>
      <c r="AA139" s="67">
        <v>6.2050000000000001</v>
      </c>
      <c r="AC139" s="67">
        <f t="shared" si="9"/>
        <v>-6.2050000000000001</v>
      </c>
      <c r="AN139" s="48" t="s">
        <v>13323</v>
      </c>
      <c r="AO139" s="48" t="s">
        <v>46</v>
      </c>
    </row>
    <row r="140" spans="1:41" ht="45" x14ac:dyDescent="0.2">
      <c r="A140" s="30" t="s">
        <v>1796</v>
      </c>
      <c r="B140" s="30" t="s">
        <v>1797</v>
      </c>
      <c r="C140" s="49" t="s">
        <v>7070</v>
      </c>
      <c r="D140" s="49" t="s">
        <v>7577</v>
      </c>
      <c r="E140" s="30" t="s">
        <v>8436</v>
      </c>
      <c r="F140" s="49" t="s">
        <v>8192</v>
      </c>
      <c r="G140" s="49" t="s">
        <v>8200</v>
      </c>
      <c r="H140" s="49" t="s">
        <v>8142</v>
      </c>
      <c r="I140" s="49" t="s">
        <v>8437</v>
      </c>
      <c r="J140" s="50">
        <v>12</v>
      </c>
      <c r="K140" s="49">
        <v>5250</v>
      </c>
      <c r="L140" s="49">
        <f>K140-U140</f>
        <v>-25459</v>
      </c>
      <c r="M140" s="49"/>
      <c r="N140" s="48" t="s">
        <v>7242</v>
      </c>
      <c r="O140" s="48" t="s">
        <v>13439</v>
      </c>
      <c r="P140" s="49">
        <v>17799</v>
      </c>
      <c r="Q140" s="49">
        <v>21000</v>
      </c>
      <c r="R140" s="49">
        <v>0</v>
      </c>
      <c r="S140" s="32">
        <f t="shared" si="8"/>
        <v>38799</v>
      </c>
      <c r="T140" s="49">
        <f>P140+Q140+R140</f>
        <v>38799</v>
      </c>
      <c r="U140" s="51">
        <v>30709</v>
      </c>
      <c r="V140" s="51">
        <v>22262</v>
      </c>
      <c r="W140" s="51">
        <v>23067</v>
      </c>
      <c r="X140" s="51"/>
      <c r="Y140" s="32">
        <f>P140-(U140+V140)</f>
        <v>-35172</v>
      </c>
      <c r="Z140" s="49" t="s">
        <v>13320</v>
      </c>
      <c r="AA140" s="67">
        <v>0.89</v>
      </c>
      <c r="AC140" s="67">
        <f t="shared" si="9"/>
        <v>-0.89</v>
      </c>
      <c r="AN140" s="48" t="s">
        <v>13323</v>
      </c>
      <c r="AO140" s="48" t="s">
        <v>46</v>
      </c>
    </row>
    <row r="141" spans="1:41" ht="45" x14ac:dyDescent="0.2">
      <c r="A141" s="30" t="s">
        <v>1798</v>
      </c>
      <c r="B141" s="30" t="s">
        <v>1799</v>
      </c>
      <c r="C141" s="49" t="s">
        <v>7070</v>
      </c>
      <c r="D141" s="49" t="s">
        <v>7686</v>
      </c>
      <c r="E141" s="30" t="s">
        <v>8438</v>
      </c>
      <c r="F141" s="49" t="s">
        <v>8192</v>
      </c>
      <c r="G141" s="49" t="s">
        <v>8247</v>
      </c>
      <c r="H141" s="49" t="s">
        <v>8146</v>
      </c>
      <c r="I141" s="49" t="s">
        <v>8439</v>
      </c>
      <c r="J141" s="50">
        <v>9</v>
      </c>
      <c r="K141" s="49">
        <v>96</v>
      </c>
      <c r="L141" s="49">
        <f>K141-U141</f>
        <v>-34559</v>
      </c>
      <c r="M141" s="49"/>
      <c r="N141" s="48" t="s">
        <v>7242</v>
      </c>
      <c r="O141" s="48" t="s">
        <v>13447</v>
      </c>
      <c r="P141" s="49">
        <v>10417</v>
      </c>
      <c r="Q141" s="49">
        <v>16704</v>
      </c>
      <c r="R141" s="49">
        <v>0</v>
      </c>
      <c r="S141" s="32">
        <f t="shared" si="8"/>
        <v>27121</v>
      </c>
      <c r="T141" s="49">
        <f>P141+Q141+R141</f>
        <v>27121</v>
      </c>
      <c r="U141" s="51">
        <v>34655</v>
      </c>
      <c r="V141" s="51">
        <v>19475</v>
      </c>
      <c r="W141" s="51">
        <v>18828</v>
      </c>
      <c r="X141" s="51"/>
      <c r="Y141" s="32">
        <f>P141-(U141+V141)</f>
        <v>-43713</v>
      </c>
      <c r="Z141" s="49" t="s">
        <v>13320</v>
      </c>
      <c r="AA141" s="67">
        <v>4.3460000000000001</v>
      </c>
      <c r="AC141" s="67">
        <f t="shared" si="9"/>
        <v>-4.3460000000000001</v>
      </c>
      <c r="AN141" s="48" t="s">
        <v>13323</v>
      </c>
      <c r="AO141" s="48" t="s">
        <v>46</v>
      </c>
    </row>
    <row r="142" spans="1:41" ht="15" x14ac:dyDescent="0.2">
      <c r="A142" s="30" t="s">
        <v>1800</v>
      </c>
      <c r="B142" s="30" t="s">
        <v>1801</v>
      </c>
      <c r="C142" s="49" t="s">
        <v>7070</v>
      </c>
      <c r="D142" s="49" t="s">
        <v>8196</v>
      </c>
      <c r="E142" s="30" t="s">
        <v>8440</v>
      </c>
      <c r="F142" s="49" t="s">
        <v>8192</v>
      </c>
      <c r="G142" s="49" t="s">
        <v>8229</v>
      </c>
      <c r="H142" s="49" t="s">
        <v>8146</v>
      </c>
      <c r="I142" s="49" t="s">
        <v>8441</v>
      </c>
      <c r="J142" s="50">
        <v>15</v>
      </c>
      <c r="K142" s="49">
        <v>42</v>
      </c>
      <c r="L142" s="49">
        <f>K142-U142</f>
        <v>-41551</v>
      </c>
      <c r="M142" s="49"/>
      <c r="N142" s="48" t="s">
        <v>7076</v>
      </c>
      <c r="P142" s="49">
        <v>18324</v>
      </c>
      <c r="Q142" s="49">
        <v>22785</v>
      </c>
      <c r="R142" s="49">
        <v>11886</v>
      </c>
      <c r="S142" s="32">
        <f t="shared" si="8"/>
        <v>41109</v>
      </c>
      <c r="T142" s="49">
        <f>P142+Q142+R142</f>
        <v>52995</v>
      </c>
      <c r="U142" s="51">
        <v>41593</v>
      </c>
      <c r="V142" s="51">
        <v>21883</v>
      </c>
      <c r="W142" s="51">
        <v>23497</v>
      </c>
      <c r="X142" s="51"/>
      <c r="Y142" s="32">
        <f>T142-(U142+V142)</f>
        <v>-10481</v>
      </c>
      <c r="Z142" s="49" t="s">
        <v>13320</v>
      </c>
      <c r="AA142" s="67">
        <v>17.36</v>
      </c>
      <c r="AC142" s="67">
        <f t="shared" si="9"/>
        <v>-17.36</v>
      </c>
      <c r="AN142" s="48" t="s">
        <v>13323</v>
      </c>
      <c r="AO142" s="48" t="s">
        <v>46</v>
      </c>
    </row>
    <row r="143" spans="1:41" ht="15" x14ac:dyDescent="0.2">
      <c r="A143" s="30" t="s">
        <v>1802</v>
      </c>
      <c r="B143" s="30" t="s">
        <v>1803</v>
      </c>
      <c r="C143" s="49" t="s">
        <v>7070</v>
      </c>
      <c r="D143" s="49" t="s">
        <v>8196</v>
      </c>
      <c r="E143" s="30" t="s">
        <v>8442</v>
      </c>
      <c r="F143" s="49" t="s">
        <v>8192</v>
      </c>
      <c r="G143" s="49" t="s">
        <v>8229</v>
      </c>
      <c r="H143" s="49" t="s">
        <v>8146</v>
      </c>
      <c r="I143" s="49" t="s">
        <v>8443</v>
      </c>
      <c r="J143" s="50">
        <v>15</v>
      </c>
      <c r="K143" s="49">
        <v>36</v>
      </c>
      <c r="L143" s="49">
        <f>K143-U143</f>
        <v>-4535</v>
      </c>
      <c r="M143" s="49"/>
      <c r="N143" s="48" t="s">
        <v>7076</v>
      </c>
      <c r="P143" s="49">
        <v>1643</v>
      </c>
      <c r="Q143" s="49">
        <v>3204</v>
      </c>
      <c r="R143" s="49">
        <v>1368</v>
      </c>
      <c r="S143" s="32">
        <f t="shared" si="8"/>
        <v>4847</v>
      </c>
      <c r="T143" s="49">
        <f>P143+Q143+R143</f>
        <v>6215</v>
      </c>
      <c r="U143" s="51">
        <v>4571</v>
      </c>
      <c r="V143" s="51">
        <v>2809</v>
      </c>
      <c r="W143" s="51">
        <v>3081</v>
      </c>
      <c r="X143" s="51"/>
      <c r="Y143" s="32">
        <f>T143-(U143+V143)</f>
        <v>-1165</v>
      </c>
      <c r="Z143" s="49" t="s">
        <v>13320</v>
      </c>
      <c r="AA143" s="67">
        <v>25.98</v>
      </c>
      <c r="AC143" s="67">
        <f t="shared" si="9"/>
        <v>-25.98</v>
      </c>
      <c r="AN143" s="48" t="s">
        <v>13323</v>
      </c>
      <c r="AO143" s="48" t="s">
        <v>46</v>
      </c>
    </row>
    <row r="144" spans="1:41" ht="15" x14ac:dyDescent="0.2">
      <c r="A144" s="30" t="s">
        <v>1804</v>
      </c>
      <c r="B144" s="30" t="s">
        <v>1805</v>
      </c>
      <c r="C144" s="49" t="s">
        <v>7070</v>
      </c>
      <c r="D144" s="49" t="s">
        <v>8196</v>
      </c>
      <c r="E144" s="30" t="s">
        <v>8444</v>
      </c>
      <c r="F144" s="49" t="s">
        <v>8192</v>
      </c>
      <c r="G144" s="49" t="s">
        <v>8229</v>
      </c>
      <c r="H144" s="49" t="s">
        <v>8146</v>
      </c>
      <c r="I144" s="49" t="s">
        <v>8445</v>
      </c>
      <c r="J144" s="50">
        <v>15</v>
      </c>
      <c r="K144" s="49">
        <v>30</v>
      </c>
      <c r="L144" s="49">
        <f>K144-U144</f>
        <v>-9112</v>
      </c>
      <c r="M144" s="49"/>
      <c r="N144" s="48" t="s">
        <v>7076</v>
      </c>
      <c r="P144" s="49">
        <v>3483</v>
      </c>
      <c r="Q144" s="49">
        <v>6210</v>
      </c>
      <c r="R144" s="49">
        <v>2730</v>
      </c>
      <c r="S144" s="32">
        <f t="shared" si="8"/>
        <v>9693</v>
      </c>
      <c r="T144" s="49">
        <f>P144+Q144+R144</f>
        <v>12423</v>
      </c>
      <c r="U144" s="51">
        <v>9142</v>
      </c>
      <c r="V144" s="51">
        <v>5618</v>
      </c>
      <c r="W144" s="51">
        <v>6162</v>
      </c>
      <c r="X144" s="51"/>
      <c r="Y144" s="32">
        <f>T144-(U144+V144)</f>
        <v>-2337</v>
      </c>
      <c r="Z144" s="49" t="s">
        <v>13320</v>
      </c>
      <c r="AA144" s="67">
        <v>19.809999999999999</v>
      </c>
      <c r="AC144" s="67">
        <f t="shared" si="9"/>
        <v>-19.809999999999999</v>
      </c>
      <c r="AN144" s="48" t="s">
        <v>13323</v>
      </c>
      <c r="AO144" s="48" t="s">
        <v>46</v>
      </c>
    </row>
    <row r="145" spans="1:41" ht="15" x14ac:dyDescent="0.2">
      <c r="A145" s="30" t="s">
        <v>1806</v>
      </c>
      <c r="B145" s="30" t="s">
        <v>1807</v>
      </c>
      <c r="C145" s="49" t="s">
        <v>7070</v>
      </c>
      <c r="D145" s="49" t="s">
        <v>8196</v>
      </c>
      <c r="E145" s="30" t="s">
        <v>8446</v>
      </c>
      <c r="F145" s="49" t="s">
        <v>8192</v>
      </c>
      <c r="G145" s="49" t="s">
        <v>8229</v>
      </c>
      <c r="H145" s="49" t="s">
        <v>8146</v>
      </c>
      <c r="I145" s="49" t="s">
        <v>8447</v>
      </c>
      <c r="J145" s="50">
        <v>15</v>
      </c>
      <c r="K145" s="49">
        <v>24</v>
      </c>
      <c r="L145" s="49">
        <f>K145-U145</f>
        <v>-5043</v>
      </c>
      <c r="M145" s="49"/>
      <c r="N145" s="48" t="s">
        <v>7076</v>
      </c>
      <c r="P145" s="49">
        <v>2025</v>
      </c>
      <c r="Q145" s="49">
        <v>2880</v>
      </c>
      <c r="R145" s="49">
        <v>1128</v>
      </c>
      <c r="S145" s="32">
        <f t="shared" si="8"/>
        <v>4905</v>
      </c>
      <c r="T145" s="49">
        <f>P145+Q145+R145</f>
        <v>6033</v>
      </c>
      <c r="U145" s="51">
        <v>5067</v>
      </c>
      <c r="V145" s="51">
        <v>2267</v>
      </c>
      <c r="W145" s="51">
        <v>2238</v>
      </c>
      <c r="X145" s="51"/>
      <c r="Y145" s="32">
        <f>T145-(U145+V145)</f>
        <v>-1301</v>
      </c>
      <c r="Z145" s="49" t="s">
        <v>13320</v>
      </c>
      <c r="AA145" s="67">
        <v>21.8</v>
      </c>
      <c r="AC145" s="67">
        <f t="shared" si="9"/>
        <v>-21.8</v>
      </c>
      <c r="AN145" s="48" t="s">
        <v>13323</v>
      </c>
      <c r="AO145" s="48" t="s">
        <v>46</v>
      </c>
    </row>
    <row r="146" spans="1:41" ht="15" x14ac:dyDescent="0.2">
      <c r="A146" s="30" t="s">
        <v>1808</v>
      </c>
      <c r="B146" s="30" t="s">
        <v>1809</v>
      </c>
      <c r="C146" s="49" t="s">
        <v>7070</v>
      </c>
      <c r="D146" s="49" t="s">
        <v>8196</v>
      </c>
      <c r="E146" s="30" t="s">
        <v>8448</v>
      </c>
      <c r="F146" s="49" t="s">
        <v>8192</v>
      </c>
      <c r="G146" s="49" t="s">
        <v>8229</v>
      </c>
      <c r="H146" s="49" t="s">
        <v>8146</v>
      </c>
      <c r="I146" s="49" t="s">
        <v>8449</v>
      </c>
      <c r="J146" s="50">
        <v>15</v>
      </c>
      <c r="K146" s="49">
        <v>30</v>
      </c>
      <c r="L146" s="49">
        <f>K146-U146</f>
        <v>-5037</v>
      </c>
      <c r="M146" s="49"/>
      <c r="N146" s="48" t="s">
        <v>7076</v>
      </c>
      <c r="P146" s="49">
        <v>1711</v>
      </c>
      <c r="Q146" s="49">
        <v>3210</v>
      </c>
      <c r="R146" s="49">
        <v>1110</v>
      </c>
      <c r="S146" s="32">
        <f t="shared" si="8"/>
        <v>4921</v>
      </c>
      <c r="T146" s="49">
        <f>P146+Q146+R146</f>
        <v>6031</v>
      </c>
      <c r="U146" s="51">
        <v>5067</v>
      </c>
      <c r="V146" s="51">
        <v>2267</v>
      </c>
      <c r="W146" s="51">
        <v>2238</v>
      </c>
      <c r="X146" s="51"/>
      <c r="Y146" s="32">
        <f>T146-(U146+V146)</f>
        <v>-1303</v>
      </c>
      <c r="Z146" s="49" t="s">
        <v>13320</v>
      </c>
      <c r="AA146" s="67">
        <v>19.809999999999999</v>
      </c>
      <c r="AC146" s="67">
        <f t="shared" si="9"/>
        <v>-19.809999999999999</v>
      </c>
      <c r="AN146" s="48" t="s">
        <v>13323</v>
      </c>
      <c r="AO146" s="48" t="s">
        <v>46</v>
      </c>
    </row>
    <row r="147" spans="1:41" ht="45" x14ac:dyDescent="0.2">
      <c r="A147" s="30" t="s">
        <v>1810</v>
      </c>
      <c r="B147" s="30" t="s">
        <v>1811</v>
      </c>
      <c r="C147" s="49" t="s">
        <v>7070</v>
      </c>
      <c r="D147" s="49" t="s">
        <v>7686</v>
      </c>
      <c r="E147" s="30" t="s">
        <v>8450</v>
      </c>
      <c r="F147" s="49" t="s">
        <v>8192</v>
      </c>
      <c r="G147" s="49" t="s">
        <v>8247</v>
      </c>
      <c r="H147" s="49" t="s">
        <v>8146</v>
      </c>
      <c r="I147" s="49" t="s">
        <v>8451</v>
      </c>
      <c r="J147" s="50">
        <v>11</v>
      </c>
      <c r="K147" s="49">
        <v>32</v>
      </c>
      <c r="L147" s="49">
        <f>K147-U147</f>
        <v>-164028</v>
      </c>
      <c r="M147" s="49"/>
      <c r="N147" s="48" t="s">
        <v>7242</v>
      </c>
      <c r="O147" s="48" t="s">
        <v>13447</v>
      </c>
      <c r="P147" s="49">
        <v>87648</v>
      </c>
      <c r="Q147" s="49">
        <v>89152</v>
      </c>
      <c r="R147" s="49">
        <v>0</v>
      </c>
      <c r="S147" s="32">
        <f t="shared" si="8"/>
        <v>176800</v>
      </c>
      <c r="T147" s="49">
        <f>P147+Q147+R147</f>
        <v>176800</v>
      </c>
      <c r="U147" s="51">
        <v>164060</v>
      </c>
      <c r="V147" s="51">
        <v>71730</v>
      </c>
      <c r="W147" s="51">
        <v>71736</v>
      </c>
      <c r="X147" s="51"/>
      <c r="Y147" s="32">
        <f>P147-(U147+V147)</f>
        <v>-148142</v>
      </c>
      <c r="Z147" s="49" t="s">
        <v>13320</v>
      </c>
      <c r="AA147" s="67">
        <v>8.7845999999999993</v>
      </c>
      <c r="AC147" s="67">
        <f t="shared" si="9"/>
        <v>-8.7845999999999993</v>
      </c>
      <c r="AN147" s="48" t="s">
        <v>13323</v>
      </c>
      <c r="AO147" s="48" t="s">
        <v>46</v>
      </c>
    </row>
    <row r="148" spans="1:41" ht="15" x14ac:dyDescent="0.2">
      <c r="A148" s="30" t="s">
        <v>1812</v>
      </c>
      <c r="B148" s="30" t="s">
        <v>1813</v>
      </c>
      <c r="C148" s="49" t="s">
        <v>7070</v>
      </c>
      <c r="D148" s="49" t="s">
        <v>8196</v>
      </c>
      <c r="E148" s="30" t="s">
        <v>8452</v>
      </c>
      <c r="F148" s="49" t="s">
        <v>8192</v>
      </c>
      <c r="G148" s="49" t="s">
        <v>8453</v>
      </c>
      <c r="H148" s="49" t="s">
        <v>8454</v>
      </c>
      <c r="I148" s="49" t="s">
        <v>8455</v>
      </c>
      <c r="J148" s="50">
        <v>17</v>
      </c>
      <c r="K148" s="49">
        <v>648</v>
      </c>
      <c r="L148" s="49">
        <f>K148-U148</f>
        <v>369</v>
      </c>
      <c r="M148" s="49"/>
      <c r="N148" s="48" t="s">
        <v>7076</v>
      </c>
      <c r="P148" s="49">
        <v>611</v>
      </c>
      <c r="Q148" s="49">
        <v>0</v>
      </c>
      <c r="R148" s="49">
        <v>0</v>
      </c>
      <c r="S148" s="32">
        <f t="shared" si="8"/>
        <v>611</v>
      </c>
      <c r="T148" s="49">
        <f>P148+Q148+R148</f>
        <v>611</v>
      </c>
      <c r="U148" s="51">
        <v>279</v>
      </c>
      <c r="V148" s="51">
        <v>172</v>
      </c>
      <c r="W148" s="51">
        <v>90</v>
      </c>
      <c r="X148" s="51"/>
      <c r="Y148" s="32">
        <f>T148-(U148+V148)</f>
        <v>160</v>
      </c>
      <c r="Z148" s="49" t="s">
        <v>13322</v>
      </c>
      <c r="AA148" s="67">
        <v>1.1339999999999999</v>
      </c>
      <c r="AC148" s="67">
        <f t="shared" si="9"/>
        <v>-1.1339999999999999</v>
      </c>
      <c r="AN148" s="48" t="s">
        <v>13323</v>
      </c>
      <c r="AO148" s="48" t="s">
        <v>46</v>
      </c>
    </row>
    <row r="149" spans="1:41" ht="15" x14ac:dyDescent="0.2">
      <c r="A149" s="30" t="s">
        <v>1814</v>
      </c>
      <c r="B149" s="30" t="s">
        <v>1815</v>
      </c>
      <c r="C149" s="49" t="s">
        <v>7070</v>
      </c>
      <c r="D149" s="49" t="s">
        <v>7620</v>
      </c>
      <c r="E149" s="30" t="s">
        <v>8456</v>
      </c>
      <c r="F149" s="49" t="s">
        <v>8192</v>
      </c>
      <c r="G149" s="49" t="s">
        <v>8221</v>
      </c>
      <c r="H149" s="49" t="s">
        <v>8222</v>
      </c>
      <c r="I149" s="49" t="s">
        <v>8457</v>
      </c>
      <c r="J149" s="50">
        <v>5</v>
      </c>
      <c r="K149" s="49">
        <v>125</v>
      </c>
      <c r="L149" s="49">
        <f>K149-U149</f>
        <v>-7153</v>
      </c>
      <c r="M149" s="49"/>
      <c r="N149" s="48" t="s">
        <v>7076</v>
      </c>
      <c r="P149" s="49">
        <v>3844</v>
      </c>
      <c r="Q149" s="49">
        <v>1000</v>
      </c>
      <c r="R149" s="49">
        <v>0</v>
      </c>
      <c r="S149" s="32">
        <f t="shared" si="8"/>
        <v>4844</v>
      </c>
      <c r="T149" s="49">
        <f>P149+Q149+R149</f>
        <v>4844</v>
      </c>
      <c r="U149" s="51">
        <v>7278</v>
      </c>
      <c r="V149" s="51">
        <v>3804</v>
      </c>
      <c r="W149" s="51">
        <v>3488</v>
      </c>
      <c r="X149" s="51"/>
      <c r="Y149" s="32">
        <f>T149-(U149+V149)</f>
        <v>-6238</v>
      </c>
      <c r="Z149" s="49" t="s">
        <v>13320</v>
      </c>
      <c r="AA149" s="67">
        <v>5.2</v>
      </c>
      <c r="AC149" s="67">
        <f t="shared" si="9"/>
        <v>-5.2</v>
      </c>
      <c r="AN149" s="48" t="s">
        <v>13323</v>
      </c>
      <c r="AO149" s="48" t="s">
        <v>46</v>
      </c>
    </row>
    <row r="150" spans="1:41" ht="45" x14ac:dyDescent="0.2">
      <c r="A150" s="30" t="s">
        <v>1816</v>
      </c>
      <c r="B150" s="30" t="s">
        <v>1817</v>
      </c>
      <c r="C150" s="49" t="s">
        <v>7070</v>
      </c>
      <c r="D150" s="49" t="s">
        <v>8196</v>
      </c>
      <c r="E150" s="30" t="s">
        <v>8458</v>
      </c>
      <c r="F150" s="49" t="s">
        <v>8192</v>
      </c>
      <c r="G150" s="49" t="s">
        <v>8132</v>
      </c>
      <c r="H150" s="49" t="s">
        <v>7075</v>
      </c>
      <c r="I150" s="49" t="s">
        <v>8459</v>
      </c>
      <c r="J150" s="50">
        <v>5</v>
      </c>
      <c r="K150" s="49">
        <v>1260</v>
      </c>
      <c r="L150" s="49">
        <f>K150-U150</f>
        <v>-990</v>
      </c>
      <c r="M150" s="49"/>
      <c r="N150" s="48" t="s">
        <v>7242</v>
      </c>
      <c r="P150" s="49">
        <v>866</v>
      </c>
      <c r="Q150" s="49">
        <v>1388</v>
      </c>
      <c r="R150" s="49">
        <v>0</v>
      </c>
      <c r="S150" s="32">
        <f t="shared" si="8"/>
        <v>2254</v>
      </c>
      <c r="T150" s="49">
        <f>P150+Q150+R150</f>
        <v>2254</v>
      </c>
      <c r="U150" s="51">
        <v>2250</v>
      </c>
      <c r="V150" s="51">
        <v>1864</v>
      </c>
      <c r="W150" s="51">
        <v>1910</v>
      </c>
      <c r="X150" s="51"/>
      <c r="Y150" s="32">
        <f>P150-(U150+V150)</f>
        <v>-3248</v>
      </c>
      <c r="Z150" s="49" t="s">
        <v>13320</v>
      </c>
      <c r="AA150" s="67">
        <v>0.5</v>
      </c>
      <c r="AC150" s="67">
        <f t="shared" si="9"/>
        <v>-0.5</v>
      </c>
      <c r="AL150" s="48" t="s">
        <v>13493</v>
      </c>
      <c r="AN150" s="73" t="s">
        <v>13325</v>
      </c>
      <c r="AO150" s="73" t="s">
        <v>13327</v>
      </c>
    </row>
    <row r="151" spans="1:41" ht="15" x14ac:dyDescent="0.2">
      <c r="A151" s="30" t="s">
        <v>1818</v>
      </c>
      <c r="B151" s="30" t="s">
        <v>1819</v>
      </c>
      <c r="C151" s="49" t="s">
        <v>7070</v>
      </c>
      <c r="D151" s="49" t="s">
        <v>7620</v>
      </c>
      <c r="E151" s="30" t="s">
        <v>8460</v>
      </c>
      <c r="F151" s="49" t="s">
        <v>8192</v>
      </c>
      <c r="G151" s="49" t="s">
        <v>8221</v>
      </c>
      <c r="H151" s="49" t="s">
        <v>8222</v>
      </c>
      <c r="I151" s="49" t="s">
        <v>8461</v>
      </c>
      <c r="J151" s="50">
        <v>5</v>
      </c>
      <c r="K151" s="49">
        <v>125</v>
      </c>
      <c r="L151" s="49">
        <f>K151-U151</f>
        <v>-8270</v>
      </c>
      <c r="M151" s="49"/>
      <c r="N151" s="48" t="s">
        <v>7076</v>
      </c>
      <c r="P151" s="49">
        <v>3151</v>
      </c>
      <c r="Q151" s="49">
        <v>1625</v>
      </c>
      <c r="R151" s="49">
        <v>0</v>
      </c>
      <c r="S151" s="32">
        <f t="shared" si="8"/>
        <v>4776</v>
      </c>
      <c r="T151" s="49">
        <f>P151+Q151+R151</f>
        <v>4776</v>
      </c>
      <c r="U151" s="51">
        <v>8395</v>
      </c>
      <c r="V151" s="51">
        <v>4599</v>
      </c>
      <c r="W151" s="51">
        <v>4337</v>
      </c>
      <c r="X151" s="51"/>
      <c r="Y151" s="32">
        <f>T151-(U151+V151)</f>
        <v>-8218</v>
      </c>
      <c r="Z151" s="49" t="s">
        <v>13320</v>
      </c>
      <c r="AA151" s="67">
        <v>5</v>
      </c>
      <c r="AC151" s="67">
        <f t="shared" si="9"/>
        <v>-5</v>
      </c>
      <c r="AN151" s="48" t="s">
        <v>13323</v>
      </c>
      <c r="AO151" s="48" t="s">
        <v>46</v>
      </c>
    </row>
    <row r="152" spans="1:41" ht="45" x14ac:dyDescent="0.2">
      <c r="A152" s="30" t="s">
        <v>1822</v>
      </c>
      <c r="B152" s="30" t="s">
        <v>1823</v>
      </c>
      <c r="C152" s="49" t="s">
        <v>7070</v>
      </c>
      <c r="D152" s="49" t="s">
        <v>7686</v>
      </c>
      <c r="E152" s="30" t="s">
        <v>8464</v>
      </c>
      <c r="F152" s="49" t="s">
        <v>8192</v>
      </c>
      <c r="G152" s="49" t="s">
        <v>8158</v>
      </c>
      <c r="H152" s="49" t="s">
        <v>8159</v>
      </c>
      <c r="I152" s="49" t="s">
        <v>8465</v>
      </c>
      <c r="J152" s="50">
        <v>11</v>
      </c>
      <c r="K152" s="49">
        <v>9</v>
      </c>
      <c r="L152" s="49">
        <f>K152-U152</f>
        <v>-4454</v>
      </c>
      <c r="M152" s="49"/>
      <c r="N152" s="48" t="s">
        <v>7242</v>
      </c>
      <c r="O152" s="48" t="s">
        <v>13439</v>
      </c>
      <c r="P152" s="49">
        <v>1592</v>
      </c>
      <c r="Q152" s="49">
        <v>2301</v>
      </c>
      <c r="R152" s="49">
        <v>0</v>
      </c>
      <c r="S152" s="32">
        <f t="shared" si="8"/>
        <v>3893</v>
      </c>
      <c r="T152" s="49">
        <f>P152+Q152+R152</f>
        <v>3893</v>
      </c>
      <c r="U152" s="51">
        <v>4463</v>
      </c>
      <c r="V152" s="51">
        <v>2965</v>
      </c>
      <c r="W152" s="51">
        <v>3061</v>
      </c>
      <c r="X152" s="51"/>
      <c r="Y152" s="32">
        <f>P152-(U152+V152)</f>
        <v>-5836</v>
      </c>
      <c r="Z152" s="49" t="s">
        <v>13320</v>
      </c>
      <c r="AA152" s="67">
        <v>36.994999999999997</v>
      </c>
      <c r="AC152" s="67">
        <f t="shared" si="9"/>
        <v>-36.994999999999997</v>
      </c>
      <c r="AN152" s="48" t="s">
        <v>13323</v>
      </c>
      <c r="AO152" s="48" t="s">
        <v>46</v>
      </c>
    </row>
    <row r="153" spans="1:41" ht="45" x14ac:dyDescent="0.2">
      <c r="A153" s="30" t="s">
        <v>1824</v>
      </c>
      <c r="B153" s="30" t="s">
        <v>1825</v>
      </c>
      <c r="C153" s="49" t="s">
        <v>7070</v>
      </c>
      <c r="D153" s="49" t="s">
        <v>8196</v>
      </c>
      <c r="E153" s="30" t="s">
        <v>8466</v>
      </c>
      <c r="F153" s="49" t="s">
        <v>8192</v>
      </c>
      <c r="G153" s="49" t="s">
        <v>8337</v>
      </c>
      <c r="H153" s="49" t="s">
        <v>8338</v>
      </c>
      <c r="I153" s="49" t="s">
        <v>8467</v>
      </c>
      <c r="J153" s="50">
        <v>12</v>
      </c>
      <c r="K153" s="49">
        <v>630</v>
      </c>
      <c r="L153" s="49">
        <f>K153-U153</f>
        <v>454</v>
      </c>
      <c r="M153" s="49"/>
      <c r="N153" s="48" t="s">
        <v>7076</v>
      </c>
      <c r="O153" s="48" t="s">
        <v>13448</v>
      </c>
      <c r="P153" s="49">
        <v>495</v>
      </c>
      <c r="Q153" s="49">
        <v>0</v>
      </c>
      <c r="R153" s="49">
        <v>0</v>
      </c>
      <c r="S153" s="32">
        <f t="shared" si="8"/>
        <v>495</v>
      </c>
      <c r="T153" s="49">
        <f>P153+Q153+R153</f>
        <v>495</v>
      </c>
      <c r="U153" s="51">
        <v>176</v>
      </c>
      <c r="V153" s="51">
        <v>0</v>
      </c>
      <c r="W153" s="51">
        <v>0</v>
      </c>
      <c r="X153" s="51"/>
      <c r="Y153" s="32">
        <f t="shared" ref="Y153:Y158" si="10">T153-(U153+V153)</f>
        <v>319</v>
      </c>
      <c r="Z153" s="49" t="s">
        <v>13322</v>
      </c>
      <c r="AA153" s="67">
        <v>30.777999999999999</v>
      </c>
      <c r="AC153" s="67">
        <f t="shared" si="9"/>
        <v>-30.777999999999999</v>
      </c>
      <c r="AN153" s="48" t="s">
        <v>13323</v>
      </c>
      <c r="AO153" s="48" t="s">
        <v>46</v>
      </c>
    </row>
    <row r="154" spans="1:41" ht="15" x14ac:dyDescent="0.2">
      <c r="A154" s="30" t="s">
        <v>1828</v>
      </c>
      <c r="B154" s="30" t="s">
        <v>1829</v>
      </c>
      <c r="C154" s="49" t="s">
        <v>7070</v>
      </c>
      <c r="D154" s="49" t="s">
        <v>8196</v>
      </c>
      <c r="E154" s="30" t="s">
        <v>8470</v>
      </c>
      <c r="F154" s="49" t="s">
        <v>8192</v>
      </c>
      <c r="G154" s="49" t="s">
        <v>8471</v>
      </c>
      <c r="H154" s="49" t="s">
        <v>8146</v>
      </c>
      <c r="I154" s="49" t="s">
        <v>8472</v>
      </c>
      <c r="J154" s="50">
        <v>9</v>
      </c>
      <c r="K154" s="49">
        <v>500</v>
      </c>
      <c r="L154" s="49">
        <f>K154-U154</f>
        <v>-625</v>
      </c>
      <c r="M154" s="49"/>
      <c r="N154" s="48" t="s">
        <v>7076</v>
      </c>
      <c r="P154" s="49">
        <v>654</v>
      </c>
      <c r="Q154" s="49">
        <v>500</v>
      </c>
      <c r="R154" s="49">
        <v>0</v>
      </c>
      <c r="S154" s="32">
        <f t="shared" si="8"/>
        <v>1154</v>
      </c>
      <c r="T154" s="49">
        <f>P154+Q154+R154</f>
        <v>1154</v>
      </c>
      <c r="U154" s="51">
        <v>1125</v>
      </c>
      <c r="V154" s="51">
        <v>932</v>
      </c>
      <c r="W154" s="51">
        <v>955</v>
      </c>
      <c r="X154" s="51"/>
      <c r="Y154" s="32">
        <f t="shared" si="10"/>
        <v>-903</v>
      </c>
      <c r="Z154" s="49" t="s">
        <v>13320</v>
      </c>
      <c r="AA154" s="67">
        <v>3.14</v>
      </c>
      <c r="AC154" s="67">
        <f t="shared" si="9"/>
        <v>-3.14</v>
      </c>
      <c r="AN154" s="48" t="s">
        <v>13323</v>
      </c>
      <c r="AO154" s="48" t="s">
        <v>46</v>
      </c>
    </row>
    <row r="155" spans="1:41" ht="15" x14ac:dyDescent="0.2">
      <c r="A155" s="30" t="s">
        <v>1830</v>
      </c>
      <c r="B155" s="30" t="s">
        <v>1831</v>
      </c>
      <c r="C155" s="49" t="s">
        <v>7070</v>
      </c>
      <c r="D155" s="49" t="s">
        <v>8196</v>
      </c>
      <c r="E155" s="30" t="s">
        <v>8473</v>
      </c>
      <c r="F155" s="49" t="s">
        <v>8192</v>
      </c>
      <c r="G155" s="49" t="s">
        <v>8471</v>
      </c>
      <c r="H155" s="49" t="s">
        <v>8146</v>
      </c>
      <c r="I155" s="49" t="s">
        <v>8474</v>
      </c>
      <c r="J155" s="50">
        <v>7</v>
      </c>
      <c r="K155" s="49">
        <v>1000</v>
      </c>
      <c r="L155" s="49">
        <f>K155-U155</f>
        <v>198</v>
      </c>
      <c r="N155" s="48" t="s">
        <v>7076</v>
      </c>
      <c r="P155" s="49">
        <v>932</v>
      </c>
      <c r="Q155" s="49">
        <v>0</v>
      </c>
      <c r="R155" s="49">
        <v>0</v>
      </c>
      <c r="S155" s="32">
        <f t="shared" si="8"/>
        <v>932</v>
      </c>
      <c r="T155" s="49">
        <f>P155+Q155+R155</f>
        <v>932</v>
      </c>
      <c r="U155" s="51">
        <v>802</v>
      </c>
      <c r="V155" s="51">
        <v>387</v>
      </c>
      <c r="W155" s="51">
        <v>362</v>
      </c>
      <c r="X155" s="51"/>
      <c r="Y155" s="32">
        <f t="shared" si="10"/>
        <v>-257</v>
      </c>
      <c r="Z155" s="49" t="s">
        <v>13320</v>
      </c>
      <c r="AA155" s="67">
        <v>8.4499999999999993</v>
      </c>
      <c r="AC155" s="67">
        <f t="shared" si="9"/>
        <v>-8.4499999999999993</v>
      </c>
      <c r="AN155" s="48" t="s">
        <v>13323</v>
      </c>
      <c r="AO155" s="48" t="s">
        <v>46</v>
      </c>
    </row>
    <row r="156" spans="1:41" ht="15" x14ac:dyDescent="0.2">
      <c r="A156" s="30" t="s">
        <v>1832</v>
      </c>
      <c r="B156" s="30" t="s">
        <v>1833</v>
      </c>
      <c r="C156" s="49" t="s">
        <v>7070</v>
      </c>
      <c r="D156" s="49" t="s">
        <v>8196</v>
      </c>
      <c r="E156" s="30" t="s">
        <v>8475</v>
      </c>
      <c r="F156" s="49" t="s">
        <v>8192</v>
      </c>
      <c r="G156" s="49" t="s">
        <v>8229</v>
      </c>
      <c r="H156" s="49" t="s">
        <v>8146</v>
      </c>
      <c r="I156" s="49" t="s">
        <v>8476</v>
      </c>
      <c r="J156" s="50">
        <v>9</v>
      </c>
      <c r="K156" s="49">
        <v>128</v>
      </c>
      <c r="L156" s="49">
        <f>K156-U156</f>
        <v>-570</v>
      </c>
      <c r="M156" s="49"/>
      <c r="N156" s="48" t="s">
        <v>7076</v>
      </c>
      <c r="P156" s="49">
        <v>341</v>
      </c>
      <c r="Q156" s="49">
        <v>384</v>
      </c>
      <c r="R156" s="49">
        <v>0</v>
      </c>
      <c r="S156" s="32">
        <f t="shared" si="8"/>
        <v>725</v>
      </c>
      <c r="T156" s="49">
        <f>P156+Q156+R156</f>
        <v>725</v>
      </c>
      <c r="U156" s="51">
        <v>698</v>
      </c>
      <c r="V156" s="51">
        <v>360</v>
      </c>
      <c r="W156" s="51">
        <v>360</v>
      </c>
      <c r="X156" s="51"/>
      <c r="Y156" s="32">
        <f t="shared" si="10"/>
        <v>-333</v>
      </c>
      <c r="Z156" s="49" t="s">
        <v>13320</v>
      </c>
      <c r="AA156" s="67">
        <v>5.28</v>
      </c>
      <c r="AC156" s="67">
        <f t="shared" si="9"/>
        <v>-5.28</v>
      </c>
      <c r="AN156" s="48" t="s">
        <v>13323</v>
      </c>
      <c r="AO156" s="48" t="s">
        <v>46</v>
      </c>
    </row>
    <row r="157" spans="1:41" ht="15" x14ac:dyDescent="0.2">
      <c r="A157" s="30" t="s">
        <v>1834</v>
      </c>
      <c r="B157" s="30" t="s">
        <v>1835</v>
      </c>
      <c r="C157" s="49" t="s">
        <v>7070</v>
      </c>
      <c r="D157" s="49" t="s">
        <v>8196</v>
      </c>
      <c r="E157" s="30" t="s">
        <v>8477</v>
      </c>
      <c r="F157" s="49" t="s">
        <v>8192</v>
      </c>
      <c r="G157" s="49" t="s">
        <v>8229</v>
      </c>
      <c r="H157" s="49" t="s">
        <v>8146</v>
      </c>
      <c r="I157" s="49" t="s">
        <v>8478</v>
      </c>
      <c r="J157" s="50">
        <v>9</v>
      </c>
      <c r="K157" s="49">
        <v>136</v>
      </c>
      <c r="L157" s="49">
        <f>K157-U157</f>
        <v>-1260</v>
      </c>
      <c r="M157" s="49"/>
      <c r="N157" s="48" t="s">
        <v>7076</v>
      </c>
      <c r="P157" s="49">
        <v>767</v>
      </c>
      <c r="Q157" s="49">
        <v>544</v>
      </c>
      <c r="R157" s="49">
        <v>0</v>
      </c>
      <c r="S157" s="32">
        <f t="shared" si="8"/>
        <v>1311</v>
      </c>
      <c r="T157" s="49">
        <f>P157+Q157+R157</f>
        <v>1311</v>
      </c>
      <c r="U157" s="51">
        <v>1396</v>
      </c>
      <c r="V157" s="51">
        <v>720</v>
      </c>
      <c r="W157" s="51">
        <v>720</v>
      </c>
      <c r="X157" s="51"/>
      <c r="Y157" s="32">
        <f t="shared" si="10"/>
        <v>-805</v>
      </c>
      <c r="Z157" s="49" t="s">
        <v>13320</v>
      </c>
      <c r="AA157" s="67">
        <v>5.28</v>
      </c>
      <c r="AC157" s="67">
        <f t="shared" si="9"/>
        <v>-5.28</v>
      </c>
      <c r="AN157" s="48" t="s">
        <v>13323</v>
      </c>
      <c r="AO157" s="48" t="s">
        <v>46</v>
      </c>
    </row>
    <row r="158" spans="1:41" ht="15" x14ac:dyDescent="0.2">
      <c r="A158" s="30" t="s">
        <v>1836</v>
      </c>
      <c r="B158" s="30" t="s">
        <v>1837</v>
      </c>
      <c r="C158" s="49" t="s">
        <v>7070</v>
      </c>
      <c r="D158" s="49" t="s">
        <v>8196</v>
      </c>
      <c r="E158" s="30" t="s">
        <v>8479</v>
      </c>
      <c r="F158" s="49" t="s">
        <v>8192</v>
      </c>
      <c r="G158" s="49" t="s">
        <v>8229</v>
      </c>
      <c r="H158" s="49" t="s">
        <v>8146</v>
      </c>
      <c r="I158" s="49" t="s">
        <v>8480</v>
      </c>
      <c r="J158" s="50">
        <v>9</v>
      </c>
      <c r="K158" s="49">
        <v>160</v>
      </c>
      <c r="L158" s="49">
        <f>K158-U158</f>
        <v>-534</v>
      </c>
      <c r="M158" s="49"/>
      <c r="N158" s="48" t="s">
        <v>7076</v>
      </c>
      <c r="P158" s="49">
        <v>570</v>
      </c>
      <c r="Q158" s="49">
        <v>160</v>
      </c>
      <c r="R158" s="49">
        <v>0</v>
      </c>
      <c r="S158" s="32">
        <f t="shared" si="8"/>
        <v>730</v>
      </c>
      <c r="T158" s="49">
        <f>P158+Q158+R158</f>
        <v>730</v>
      </c>
      <c r="U158" s="51">
        <v>694</v>
      </c>
      <c r="V158" s="51">
        <v>360</v>
      </c>
      <c r="W158" s="51">
        <v>360</v>
      </c>
      <c r="X158" s="51"/>
      <c r="Y158" s="32">
        <f t="shared" si="10"/>
        <v>-324</v>
      </c>
      <c r="Z158" s="49" t="s">
        <v>13320</v>
      </c>
      <c r="AA158" s="67">
        <v>3.96</v>
      </c>
      <c r="AC158" s="67">
        <f t="shared" si="9"/>
        <v>-3.96</v>
      </c>
      <c r="AN158" s="48" t="s">
        <v>13323</v>
      </c>
      <c r="AO158" s="48" t="s">
        <v>46</v>
      </c>
    </row>
    <row r="159" spans="1:41" ht="15" x14ac:dyDescent="0.2">
      <c r="A159" s="30" t="s">
        <v>1838</v>
      </c>
      <c r="B159" s="30" t="s">
        <v>1839</v>
      </c>
      <c r="C159" s="49" t="s">
        <v>7070</v>
      </c>
      <c r="D159" s="49" t="s">
        <v>8196</v>
      </c>
      <c r="E159" s="30" t="s">
        <v>8481</v>
      </c>
      <c r="F159" s="49" t="s">
        <v>8192</v>
      </c>
      <c r="G159" s="49" t="s">
        <v>8158</v>
      </c>
      <c r="H159" s="49" t="s">
        <v>8159</v>
      </c>
      <c r="I159" s="49" t="s">
        <v>8482</v>
      </c>
      <c r="J159" s="50">
        <v>9</v>
      </c>
      <c r="K159" s="49">
        <v>224</v>
      </c>
      <c r="L159" s="49">
        <f>K159-U159</f>
        <v>-17</v>
      </c>
      <c r="M159" s="49"/>
      <c r="N159" s="48" t="s">
        <v>7242</v>
      </c>
      <c r="P159" s="49">
        <v>31</v>
      </c>
      <c r="Q159" s="49">
        <v>224</v>
      </c>
      <c r="R159" s="49">
        <v>0</v>
      </c>
      <c r="S159" s="32">
        <f t="shared" si="8"/>
        <v>255</v>
      </c>
      <c r="T159" s="49">
        <f>P159+Q159+R159</f>
        <v>255</v>
      </c>
      <c r="U159" s="51">
        <v>241</v>
      </c>
      <c r="V159" s="51">
        <v>150</v>
      </c>
      <c r="W159" s="51">
        <v>150</v>
      </c>
      <c r="X159" s="51"/>
      <c r="Y159" s="32">
        <f>P159-(U159+V159)</f>
        <v>-360</v>
      </c>
      <c r="Z159" s="49" t="s">
        <v>13320</v>
      </c>
      <c r="AA159" s="67">
        <v>11.49</v>
      </c>
      <c r="AC159" s="67">
        <f t="shared" si="9"/>
        <v>-11.49</v>
      </c>
      <c r="AN159" s="48" t="s">
        <v>13323</v>
      </c>
      <c r="AO159" s="48" t="s">
        <v>46</v>
      </c>
    </row>
    <row r="160" spans="1:41" ht="15" x14ac:dyDescent="0.2">
      <c r="A160" s="30" t="s">
        <v>1840</v>
      </c>
      <c r="B160" s="30" t="s">
        <v>1841</v>
      </c>
      <c r="C160" s="49" t="s">
        <v>7070</v>
      </c>
      <c r="D160" s="49" t="s">
        <v>8196</v>
      </c>
      <c r="E160" s="30" t="s">
        <v>8481</v>
      </c>
      <c r="F160" s="49" t="s">
        <v>8192</v>
      </c>
      <c r="G160" s="49" t="s">
        <v>8158</v>
      </c>
      <c r="H160" s="49" t="s">
        <v>8159</v>
      </c>
      <c r="I160" s="49" t="s">
        <v>8483</v>
      </c>
      <c r="J160" s="50">
        <v>12</v>
      </c>
      <c r="K160" s="49">
        <v>192</v>
      </c>
      <c r="L160" s="49">
        <f>K160-U160</f>
        <v>-60</v>
      </c>
      <c r="M160" s="49"/>
      <c r="N160" s="48" t="s">
        <v>7242</v>
      </c>
      <c r="P160" s="49">
        <v>167</v>
      </c>
      <c r="Q160" s="49">
        <v>192</v>
      </c>
      <c r="R160" s="49">
        <v>0</v>
      </c>
      <c r="S160" s="32">
        <f t="shared" si="8"/>
        <v>359</v>
      </c>
      <c r="T160" s="49">
        <f>P160+Q160+R160</f>
        <v>359</v>
      </c>
      <c r="U160" s="51">
        <v>252</v>
      </c>
      <c r="V160" s="51">
        <v>150</v>
      </c>
      <c r="W160" s="51">
        <v>150</v>
      </c>
      <c r="X160" s="51"/>
      <c r="Y160" s="32">
        <f>P160-(U160+V160)</f>
        <v>-235</v>
      </c>
      <c r="Z160" s="49" t="s">
        <v>13320</v>
      </c>
      <c r="AA160" s="67">
        <v>6.72</v>
      </c>
      <c r="AC160" s="67">
        <f t="shared" si="9"/>
        <v>-6.72</v>
      </c>
      <c r="AN160" s="48" t="s">
        <v>13323</v>
      </c>
      <c r="AO160" s="48" t="s">
        <v>46</v>
      </c>
    </row>
    <row r="161" spans="1:41" ht="15" x14ac:dyDescent="0.2">
      <c r="A161" s="30" t="s">
        <v>1842</v>
      </c>
      <c r="B161" s="30" t="s">
        <v>1843</v>
      </c>
      <c r="C161" s="49" t="s">
        <v>7070</v>
      </c>
      <c r="D161" s="49" t="s">
        <v>8196</v>
      </c>
      <c r="E161" s="30" t="s">
        <v>8484</v>
      </c>
      <c r="F161" s="49" t="s">
        <v>8192</v>
      </c>
      <c r="G161" s="49" t="s">
        <v>8132</v>
      </c>
      <c r="H161" s="49" t="s">
        <v>7075</v>
      </c>
      <c r="I161" s="49" t="s">
        <v>8485</v>
      </c>
      <c r="J161" s="50">
        <v>9</v>
      </c>
      <c r="K161" s="49">
        <v>1280</v>
      </c>
      <c r="L161" s="49">
        <f>K161-U161</f>
        <v>1280</v>
      </c>
      <c r="M161" s="49"/>
      <c r="N161" s="48" t="s">
        <v>7242</v>
      </c>
      <c r="P161" s="49">
        <v>11</v>
      </c>
      <c r="Q161" s="49">
        <v>0</v>
      </c>
      <c r="R161" s="49">
        <v>0</v>
      </c>
      <c r="S161" s="32">
        <f t="shared" si="8"/>
        <v>11</v>
      </c>
      <c r="T161" s="49">
        <f>P161+Q161+R161</f>
        <v>11</v>
      </c>
      <c r="U161" s="51">
        <v>0</v>
      </c>
      <c r="V161" s="51">
        <v>0</v>
      </c>
      <c r="W161" s="51">
        <v>0</v>
      </c>
      <c r="X161" s="51"/>
      <c r="Y161" s="32">
        <f>P161-(U161+V161)</f>
        <v>11</v>
      </c>
      <c r="Z161" s="49" t="s">
        <v>13321</v>
      </c>
      <c r="AA161" s="67">
        <v>0.39</v>
      </c>
      <c r="AC161" s="67">
        <f t="shared" si="9"/>
        <v>-0.39</v>
      </c>
      <c r="AN161" s="48" t="s">
        <v>13323</v>
      </c>
      <c r="AO161" s="48" t="s">
        <v>46</v>
      </c>
    </row>
    <row r="162" spans="1:41" ht="15" x14ac:dyDescent="0.2">
      <c r="A162" s="30" t="s">
        <v>1844</v>
      </c>
      <c r="B162" s="30" t="s">
        <v>1845</v>
      </c>
      <c r="C162" s="49" t="s">
        <v>7070</v>
      </c>
      <c r="D162" s="49" t="s">
        <v>8196</v>
      </c>
      <c r="E162" s="30" t="s">
        <v>8486</v>
      </c>
      <c r="F162" s="49" t="s">
        <v>8192</v>
      </c>
      <c r="G162" s="49" t="s">
        <v>8311</v>
      </c>
      <c r="H162" s="49" t="s">
        <v>8146</v>
      </c>
      <c r="I162" s="49" t="s">
        <v>8487</v>
      </c>
      <c r="J162" s="50">
        <v>11</v>
      </c>
      <c r="K162" s="49">
        <v>12</v>
      </c>
      <c r="L162" s="49">
        <f>K162-U162</f>
        <v>0</v>
      </c>
      <c r="M162" s="49"/>
      <c r="N162" s="48" t="s">
        <v>7076</v>
      </c>
      <c r="P162" s="49">
        <v>591</v>
      </c>
      <c r="Q162" s="49">
        <v>0</v>
      </c>
      <c r="R162" s="49">
        <v>0</v>
      </c>
      <c r="S162" s="32">
        <f t="shared" si="8"/>
        <v>591</v>
      </c>
      <c r="T162" s="49">
        <f>P162+Q162+R162</f>
        <v>591</v>
      </c>
      <c r="U162" s="51">
        <v>12</v>
      </c>
      <c r="V162" s="51">
        <v>0</v>
      </c>
      <c r="W162" s="51">
        <v>0</v>
      </c>
      <c r="X162" s="51"/>
      <c r="Y162" s="32">
        <f>T162-(U162+V162)</f>
        <v>579</v>
      </c>
      <c r="Z162" s="49" t="s">
        <v>13322</v>
      </c>
      <c r="AA162" s="67">
        <v>57.08</v>
      </c>
      <c r="AC162" s="67">
        <f t="shared" si="9"/>
        <v>-57.08</v>
      </c>
      <c r="AN162" s="48" t="s">
        <v>13323</v>
      </c>
      <c r="AO162" s="48" t="s">
        <v>46</v>
      </c>
    </row>
    <row r="163" spans="1:41" ht="15" x14ac:dyDescent="0.2">
      <c r="A163" s="30" t="s">
        <v>1846</v>
      </c>
      <c r="B163" s="30" t="s">
        <v>1847</v>
      </c>
      <c r="C163" s="49" t="s">
        <v>7070</v>
      </c>
      <c r="D163" s="49" t="s">
        <v>8196</v>
      </c>
      <c r="E163" s="30" t="s">
        <v>8488</v>
      </c>
      <c r="F163" s="49" t="s">
        <v>8192</v>
      </c>
      <c r="G163" s="49" t="s">
        <v>8256</v>
      </c>
      <c r="H163" s="49" t="s">
        <v>8257</v>
      </c>
      <c r="I163" s="49" t="s">
        <v>8489</v>
      </c>
      <c r="J163" s="50">
        <v>11</v>
      </c>
      <c r="K163" s="49">
        <v>1080</v>
      </c>
      <c r="L163" s="49">
        <f>K163-U163</f>
        <v>880</v>
      </c>
      <c r="M163" s="49"/>
      <c r="N163" s="48" t="s">
        <v>7076</v>
      </c>
      <c r="P163" s="49">
        <v>1246</v>
      </c>
      <c r="Q163" s="49">
        <v>0</v>
      </c>
      <c r="R163" s="49">
        <v>0</v>
      </c>
      <c r="S163" s="32">
        <f t="shared" si="8"/>
        <v>1246</v>
      </c>
      <c r="T163" s="49">
        <f>P163+Q163+R163</f>
        <v>1246</v>
      </c>
      <c r="U163" s="51">
        <v>200</v>
      </c>
      <c r="V163" s="51">
        <v>0</v>
      </c>
      <c r="W163" s="51">
        <v>0</v>
      </c>
      <c r="X163" s="51"/>
      <c r="Y163" s="32">
        <f>T163-(U163+V163)</f>
        <v>1046</v>
      </c>
      <c r="Z163" s="49" t="s">
        <v>13322</v>
      </c>
      <c r="AA163" s="67">
        <v>1.5249999999999999</v>
      </c>
      <c r="AC163" s="67">
        <f t="shared" si="9"/>
        <v>-1.5249999999999999</v>
      </c>
      <c r="AN163" s="48" t="s">
        <v>13323</v>
      </c>
      <c r="AO163" s="48" t="s">
        <v>46</v>
      </c>
    </row>
    <row r="164" spans="1:41" ht="45" x14ac:dyDescent="0.2">
      <c r="A164" s="30" t="s">
        <v>1848</v>
      </c>
      <c r="B164" s="30" t="s">
        <v>1849</v>
      </c>
      <c r="C164" s="49" t="s">
        <v>7070</v>
      </c>
      <c r="D164" s="49" t="s">
        <v>7686</v>
      </c>
      <c r="E164" s="30" t="s">
        <v>8490</v>
      </c>
      <c r="F164" s="49" t="s">
        <v>8192</v>
      </c>
      <c r="G164" s="49" t="s">
        <v>8158</v>
      </c>
      <c r="H164" s="49" t="s">
        <v>8159</v>
      </c>
      <c r="I164" s="49" t="s">
        <v>8491</v>
      </c>
      <c r="J164" s="50">
        <v>10</v>
      </c>
      <c r="K164" s="49">
        <v>16</v>
      </c>
      <c r="L164" s="49">
        <f>K164-U164</f>
        <v>-6182</v>
      </c>
      <c r="M164" s="49"/>
      <c r="N164" s="48" t="s">
        <v>7242</v>
      </c>
      <c r="O164" s="48" t="s">
        <v>13439</v>
      </c>
      <c r="P164" s="49">
        <v>1877</v>
      </c>
      <c r="Q164" s="49">
        <v>2278</v>
      </c>
      <c r="R164" s="49">
        <v>0</v>
      </c>
      <c r="S164" s="32">
        <f t="shared" si="8"/>
        <v>4155</v>
      </c>
      <c r="T164" s="49">
        <f>P164+Q164+R164</f>
        <v>4155</v>
      </c>
      <c r="U164" s="51">
        <v>6198</v>
      </c>
      <c r="V164" s="51">
        <v>2272</v>
      </c>
      <c r="W164" s="51">
        <v>1692</v>
      </c>
      <c r="X164" s="51"/>
      <c r="Y164" s="32">
        <f>P164-(U164+V164)</f>
        <v>-6593</v>
      </c>
      <c r="Z164" s="49" t="s">
        <v>13320</v>
      </c>
      <c r="AA164" s="67">
        <v>32.119999999999997</v>
      </c>
      <c r="AC164" s="67">
        <f t="shared" si="9"/>
        <v>-32.119999999999997</v>
      </c>
      <c r="AN164" s="48" t="s">
        <v>13323</v>
      </c>
      <c r="AO164" s="48" t="s">
        <v>46</v>
      </c>
    </row>
    <row r="165" spans="1:41" ht="15" x14ac:dyDescent="0.2">
      <c r="A165" s="30" t="s">
        <v>1850</v>
      </c>
      <c r="B165" s="30" t="s">
        <v>1851</v>
      </c>
      <c r="C165" s="49" t="s">
        <v>7070</v>
      </c>
      <c r="D165" s="49" t="s">
        <v>8196</v>
      </c>
      <c r="E165" s="30" t="s">
        <v>8492</v>
      </c>
      <c r="F165" s="49" t="s">
        <v>8192</v>
      </c>
      <c r="G165" s="49" t="s">
        <v>8286</v>
      </c>
      <c r="H165" s="49" t="s">
        <v>8146</v>
      </c>
      <c r="I165" s="49" t="s">
        <v>8493</v>
      </c>
      <c r="J165" s="50">
        <v>17</v>
      </c>
      <c r="K165" s="49">
        <v>5040</v>
      </c>
      <c r="L165" s="49">
        <f>K165-U165</f>
        <v>-33545</v>
      </c>
      <c r="M165" s="49"/>
      <c r="N165" s="48" t="s">
        <v>7076</v>
      </c>
      <c r="P165" s="49">
        <v>8668</v>
      </c>
      <c r="Q165" s="49">
        <v>31104</v>
      </c>
      <c r="R165" s="49">
        <v>10368</v>
      </c>
      <c r="S165" s="32">
        <f t="shared" si="8"/>
        <v>39772</v>
      </c>
      <c r="T165" s="49">
        <f>P165+Q165+R165</f>
        <v>50140</v>
      </c>
      <c r="U165" s="51">
        <v>38585</v>
      </c>
      <c r="V165" s="51">
        <v>25277</v>
      </c>
      <c r="W165" s="51">
        <v>24683</v>
      </c>
      <c r="X165" s="51"/>
      <c r="Y165" s="32">
        <f>T165-(U165+V165)</f>
        <v>-13722</v>
      </c>
      <c r="Z165" s="49" t="s">
        <v>13320</v>
      </c>
      <c r="AA165" s="67">
        <v>5.09</v>
      </c>
      <c r="AC165" s="67">
        <f t="shared" si="9"/>
        <v>-5.09</v>
      </c>
      <c r="AN165" s="48" t="s">
        <v>13323</v>
      </c>
      <c r="AO165" s="48" t="s">
        <v>46</v>
      </c>
    </row>
    <row r="166" spans="1:41" ht="15" x14ac:dyDescent="0.2">
      <c r="A166" s="30" t="s">
        <v>1852</v>
      </c>
      <c r="B166" s="30" t="s">
        <v>1853</v>
      </c>
      <c r="C166" s="49" t="s">
        <v>7070</v>
      </c>
      <c r="D166" s="49" t="s">
        <v>8196</v>
      </c>
      <c r="E166" s="30" t="s">
        <v>8494</v>
      </c>
      <c r="F166" s="49" t="s">
        <v>8192</v>
      </c>
      <c r="G166" s="49" t="s">
        <v>8132</v>
      </c>
      <c r="H166" s="49" t="s">
        <v>7075</v>
      </c>
      <c r="I166" s="49" t="s">
        <v>8495</v>
      </c>
      <c r="J166" s="50">
        <v>9</v>
      </c>
      <c r="K166" s="49">
        <v>1260</v>
      </c>
      <c r="L166" s="49">
        <f>K166-U166</f>
        <v>-14831</v>
      </c>
      <c r="M166" s="49"/>
      <c r="N166" s="48" t="s">
        <v>7242</v>
      </c>
      <c r="P166" s="49">
        <v>6698</v>
      </c>
      <c r="Q166" s="49">
        <v>8820</v>
      </c>
      <c r="R166" s="49">
        <v>0</v>
      </c>
      <c r="S166" s="32">
        <f t="shared" si="8"/>
        <v>15518</v>
      </c>
      <c r="T166" s="49">
        <f>P166+Q166+R166</f>
        <v>15518</v>
      </c>
      <c r="U166" s="51">
        <v>16091</v>
      </c>
      <c r="V166" s="51">
        <v>11477</v>
      </c>
      <c r="W166" s="51">
        <v>12477</v>
      </c>
      <c r="X166" s="51"/>
      <c r="Y166" s="32">
        <f>P166-(U166+V166)</f>
        <v>-20870</v>
      </c>
      <c r="Z166" s="49" t="s">
        <v>13320</v>
      </c>
      <c r="AA166" s="67">
        <v>3</v>
      </c>
      <c r="AC166" s="67">
        <f t="shared" si="9"/>
        <v>-3</v>
      </c>
      <c r="AN166" s="48" t="s">
        <v>13323</v>
      </c>
      <c r="AO166" s="48" t="s">
        <v>46</v>
      </c>
    </row>
    <row r="167" spans="1:41" ht="15" x14ac:dyDescent="0.2">
      <c r="A167" s="30" t="s">
        <v>1854</v>
      </c>
      <c r="B167" s="30" t="s">
        <v>1855</v>
      </c>
      <c r="C167" s="49" t="s">
        <v>7070</v>
      </c>
      <c r="D167" s="49" t="s">
        <v>8196</v>
      </c>
      <c r="E167" s="30" t="s">
        <v>8496</v>
      </c>
      <c r="F167" s="49" t="s">
        <v>8192</v>
      </c>
      <c r="G167" s="49" t="s">
        <v>8229</v>
      </c>
      <c r="H167" s="49" t="s">
        <v>8146</v>
      </c>
      <c r="I167" s="49" t="s">
        <v>8497</v>
      </c>
      <c r="J167" s="50">
        <v>11</v>
      </c>
      <c r="K167" s="49">
        <v>12</v>
      </c>
      <c r="L167" s="49">
        <f>K167-U167</f>
        <v>12</v>
      </c>
      <c r="M167" s="49"/>
      <c r="N167" s="48" t="s">
        <v>7076</v>
      </c>
      <c r="P167" s="49">
        <v>4</v>
      </c>
      <c r="Q167" s="49">
        <v>0</v>
      </c>
      <c r="R167" s="49">
        <v>0</v>
      </c>
      <c r="S167" s="32">
        <f t="shared" si="8"/>
        <v>4</v>
      </c>
      <c r="T167" s="49">
        <f>P167+Q167+R167</f>
        <v>4</v>
      </c>
      <c r="U167" s="51">
        <v>0</v>
      </c>
      <c r="V167" s="51">
        <v>0</v>
      </c>
      <c r="W167" s="51">
        <v>0</v>
      </c>
      <c r="X167" s="51"/>
      <c r="Y167" s="32">
        <f>T167-(U167+V167)</f>
        <v>4</v>
      </c>
      <c r="Z167" s="49" t="s">
        <v>13321</v>
      </c>
      <c r="AA167" s="67">
        <v>162.21</v>
      </c>
      <c r="AC167" s="67">
        <f t="shared" si="9"/>
        <v>-162.21</v>
      </c>
      <c r="AN167" s="48" t="s">
        <v>13323</v>
      </c>
      <c r="AO167" s="48" t="s">
        <v>46</v>
      </c>
    </row>
    <row r="168" spans="1:41" ht="15" x14ac:dyDescent="0.2">
      <c r="A168" s="30" t="s">
        <v>1856</v>
      </c>
      <c r="B168" s="30" t="s">
        <v>1857</v>
      </c>
      <c r="C168" s="49" t="s">
        <v>7070</v>
      </c>
      <c r="D168" s="49" t="s">
        <v>8196</v>
      </c>
      <c r="E168" s="30" t="s">
        <v>8498</v>
      </c>
      <c r="F168" s="49" t="s">
        <v>8192</v>
      </c>
      <c r="G168" s="49" t="s">
        <v>8229</v>
      </c>
      <c r="H168" s="49" t="s">
        <v>8146</v>
      </c>
      <c r="I168" s="49" t="s">
        <v>8499</v>
      </c>
      <c r="J168" s="50">
        <v>9</v>
      </c>
      <c r="K168" s="49">
        <v>160</v>
      </c>
      <c r="L168" s="49">
        <f>K168-U168</f>
        <v>156</v>
      </c>
      <c r="M168" s="49"/>
      <c r="N168" s="48" t="s">
        <v>7076</v>
      </c>
      <c r="P168" s="49">
        <v>241</v>
      </c>
      <c r="Q168" s="49">
        <v>0</v>
      </c>
      <c r="R168" s="49">
        <v>0</v>
      </c>
      <c r="S168" s="32">
        <f t="shared" si="8"/>
        <v>241</v>
      </c>
      <c r="T168" s="49">
        <f>P168+Q168+R168</f>
        <v>241</v>
      </c>
      <c r="U168" s="51">
        <v>4</v>
      </c>
      <c r="V168" s="51">
        <v>0</v>
      </c>
      <c r="W168" s="51">
        <v>0</v>
      </c>
      <c r="X168" s="51"/>
      <c r="Y168" s="32">
        <f>T168-(U168+V168)</f>
        <v>237</v>
      </c>
      <c r="Z168" s="49" t="s">
        <v>13322</v>
      </c>
      <c r="AA168" s="67">
        <v>5.12</v>
      </c>
      <c r="AC168" s="67">
        <f t="shared" si="9"/>
        <v>-5.12</v>
      </c>
      <c r="AN168" s="48" t="s">
        <v>13323</v>
      </c>
      <c r="AO168" s="48" t="s">
        <v>46</v>
      </c>
    </row>
    <row r="169" spans="1:41" ht="15" x14ac:dyDescent="0.2">
      <c r="A169" s="30" t="s">
        <v>1858</v>
      </c>
      <c r="B169" s="30" t="s">
        <v>1859</v>
      </c>
      <c r="C169" s="49" t="s">
        <v>7070</v>
      </c>
      <c r="D169" s="49" t="s">
        <v>8196</v>
      </c>
      <c r="E169" s="30" t="s">
        <v>8500</v>
      </c>
      <c r="F169" s="49" t="s">
        <v>8192</v>
      </c>
      <c r="G169" s="49" t="s">
        <v>8311</v>
      </c>
      <c r="H169" s="49" t="s">
        <v>8146</v>
      </c>
      <c r="I169" s="49" t="s">
        <v>8501</v>
      </c>
      <c r="J169" s="50">
        <v>11</v>
      </c>
      <c r="K169" s="49">
        <v>15</v>
      </c>
      <c r="L169" s="49">
        <f>K169-U169</f>
        <v>7</v>
      </c>
      <c r="M169" s="49"/>
      <c r="N169" s="48" t="s">
        <v>7076</v>
      </c>
      <c r="P169" s="49">
        <v>157</v>
      </c>
      <c r="Q169" s="49">
        <v>0</v>
      </c>
      <c r="R169" s="49">
        <v>0</v>
      </c>
      <c r="S169" s="32">
        <f t="shared" si="8"/>
        <v>157</v>
      </c>
      <c r="T169" s="49">
        <f>P169+Q169+R169</f>
        <v>157</v>
      </c>
      <c r="U169" s="51">
        <v>8</v>
      </c>
      <c r="V169" s="51">
        <v>0</v>
      </c>
      <c r="W169" s="51">
        <v>0</v>
      </c>
      <c r="X169" s="51"/>
      <c r="Y169" s="32">
        <f>T169-(U169+V169)</f>
        <v>149</v>
      </c>
      <c r="Z169" s="49" t="s">
        <v>13322</v>
      </c>
      <c r="AA169" s="67">
        <v>36.96</v>
      </c>
      <c r="AC169" s="67">
        <f t="shared" si="9"/>
        <v>-36.96</v>
      </c>
      <c r="AN169" s="48" t="s">
        <v>13323</v>
      </c>
      <c r="AO169" s="48" t="s">
        <v>46</v>
      </c>
    </row>
    <row r="170" spans="1:41" ht="15" x14ac:dyDescent="0.2">
      <c r="A170" s="30" t="s">
        <v>1860</v>
      </c>
      <c r="B170" s="30" t="s">
        <v>1861</v>
      </c>
      <c r="C170" s="49" t="s">
        <v>7070</v>
      </c>
      <c r="D170" s="49" t="s">
        <v>8196</v>
      </c>
      <c r="E170" s="30" t="s">
        <v>8502</v>
      </c>
      <c r="F170" s="49" t="s">
        <v>8192</v>
      </c>
      <c r="G170" s="49" t="s">
        <v>8221</v>
      </c>
      <c r="H170" s="49" t="s">
        <v>8222</v>
      </c>
      <c r="I170" s="49" t="s">
        <v>8503</v>
      </c>
      <c r="J170" s="50">
        <v>4</v>
      </c>
      <c r="K170" s="49">
        <v>125</v>
      </c>
      <c r="L170" s="49">
        <f>K170-U170</f>
        <v>125</v>
      </c>
      <c r="M170" s="49"/>
      <c r="N170" s="48" t="s">
        <v>7076</v>
      </c>
      <c r="P170" s="49">
        <v>210</v>
      </c>
      <c r="Q170" s="49">
        <v>0</v>
      </c>
      <c r="R170" s="49">
        <v>0</v>
      </c>
      <c r="S170" s="32">
        <f t="shared" si="8"/>
        <v>210</v>
      </c>
      <c r="T170" s="49">
        <f>P170+Q170+R170</f>
        <v>210</v>
      </c>
      <c r="U170" s="51">
        <v>0</v>
      </c>
      <c r="V170" s="51">
        <v>0</v>
      </c>
      <c r="W170" s="51">
        <v>0</v>
      </c>
      <c r="X170" s="51"/>
      <c r="Y170" s="32">
        <f>T170-(U170+V170)</f>
        <v>210</v>
      </c>
      <c r="Z170" s="49" t="s">
        <v>13321</v>
      </c>
      <c r="AA170" s="67">
        <v>0.8</v>
      </c>
      <c r="AC170" s="67">
        <f t="shared" si="9"/>
        <v>-0.8</v>
      </c>
      <c r="AN170" s="48" t="s">
        <v>13323</v>
      </c>
      <c r="AO170" s="48" t="s">
        <v>46</v>
      </c>
    </row>
    <row r="171" spans="1:41" ht="30" x14ac:dyDescent="0.2">
      <c r="A171" s="30" t="s">
        <v>1862</v>
      </c>
      <c r="B171" s="30" t="s">
        <v>1863</v>
      </c>
      <c r="C171" s="49" t="s">
        <v>7070</v>
      </c>
      <c r="D171" s="49" t="s">
        <v>7686</v>
      </c>
      <c r="E171" s="30" t="s">
        <v>8504</v>
      </c>
      <c r="F171" s="49" t="s">
        <v>8192</v>
      </c>
      <c r="G171" s="49" t="s">
        <v>8247</v>
      </c>
      <c r="H171" s="49" t="s">
        <v>8146</v>
      </c>
      <c r="I171" s="49" t="s">
        <v>8505</v>
      </c>
      <c r="J171" s="50">
        <v>12</v>
      </c>
      <c r="K171" s="49">
        <v>45</v>
      </c>
      <c r="L171" s="49">
        <f>K171-U171</f>
        <v>-4065</v>
      </c>
      <c r="M171" s="49"/>
      <c r="N171" s="48" t="s">
        <v>7076</v>
      </c>
      <c r="O171" s="48" t="s">
        <v>13449</v>
      </c>
      <c r="P171" s="49">
        <v>1944</v>
      </c>
      <c r="Q171" s="49">
        <v>1674</v>
      </c>
      <c r="R171" s="49">
        <v>0</v>
      </c>
      <c r="S171" s="32">
        <f t="shared" si="8"/>
        <v>3618</v>
      </c>
      <c r="T171" s="49">
        <f>P171+Q171+R171</f>
        <v>3618</v>
      </c>
      <c r="U171" s="51">
        <v>4110</v>
      </c>
      <c r="V171" s="51">
        <v>2208</v>
      </c>
      <c r="W171" s="51">
        <v>1908</v>
      </c>
      <c r="X171" s="51"/>
      <c r="Y171" s="32">
        <f>T171-(U171+V171)</f>
        <v>-2700</v>
      </c>
      <c r="Z171" s="49" t="s">
        <v>13320</v>
      </c>
      <c r="AA171" s="67">
        <v>6.976</v>
      </c>
      <c r="AC171" s="67">
        <f t="shared" si="9"/>
        <v>-6.976</v>
      </c>
      <c r="AN171" s="48" t="s">
        <v>13323</v>
      </c>
      <c r="AO171" s="48" t="s">
        <v>46</v>
      </c>
    </row>
    <row r="172" spans="1:41" ht="45" x14ac:dyDescent="0.2">
      <c r="A172" s="30" t="s">
        <v>1864</v>
      </c>
      <c r="B172" s="30" t="s">
        <v>1865</v>
      </c>
      <c r="C172" s="49" t="s">
        <v>7070</v>
      </c>
      <c r="D172" s="49" t="s">
        <v>7686</v>
      </c>
      <c r="E172" s="30" t="s">
        <v>8506</v>
      </c>
      <c r="F172" s="49" t="s">
        <v>8192</v>
      </c>
      <c r="G172" s="49" t="s">
        <v>8247</v>
      </c>
      <c r="H172" s="49" t="s">
        <v>8146</v>
      </c>
      <c r="I172" s="49" t="s">
        <v>8507</v>
      </c>
      <c r="J172" s="50">
        <v>12</v>
      </c>
      <c r="K172" s="49">
        <v>24</v>
      </c>
      <c r="L172" s="49">
        <f>K172-U172</f>
        <v>-32421</v>
      </c>
      <c r="M172" s="49"/>
      <c r="N172" s="48" t="s">
        <v>7242</v>
      </c>
      <c r="O172" s="48" t="s">
        <v>13441</v>
      </c>
      <c r="P172" s="49">
        <v>18746</v>
      </c>
      <c r="Q172" s="49">
        <v>17067</v>
      </c>
      <c r="R172" s="49">
        <v>1296</v>
      </c>
      <c r="S172" s="32">
        <f t="shared" si="8"/>
        <v>35813</v>
      </c>
      <c r="T172" s="49">
        <f>P172+Q172+R172</f>
        <v>37109</v>
      </c>
      <c r="U172" s="51">
        <v>32445</v>
      </c>
      <c r="V172" s="51">
        <v>13248</v>
      </c>
      <c r="W172" s="51">
        <v>15192</v>
      </c>
      <c r="X172" s="51"/>
      <c r="Y172" s="32">
        <f>P172-(U172+V172)</f>
        <v>-26947</v>
      </c>
      <c r="Z172" s="49" t="s">
        <v>13320</v>
      </c>
      <c r="AA172" s="67">
        <v>11.855399999999999</v>
      </c>
      <c r="AC172" s="67">
        <f t="shared" si="9"/>
        <v>-11.855399999999999</v>
      </c>
      <c r="AN172" s="48" t="s">
        <v>13323</v>
      </c>
      <c r="AO172" s="48" t="s">
        <v>46</v>
      </c>
    </row>
    <row r="173" spans="1:41" ht="15" x14ac:dyDescent="0.2">
      <c r="A173" s="30" t="s">
        <v>1866</v>
      </c>
      <c r="B173" s="30" t="s">
        <v>1867</v>
      </c>
      <c r="C173" s="49" t="s">
        <v>7070</v>
      </c>
      <c r="D173" s="49" t="s">
        <v>8196</v>
      </c>
      <c r="E173" s="30" t="s">
        <v>8508</v>
      </c>
      <c r="F173" s="49" t="s">
        <v>8192</v>
      </c>
      <c r="G173" s="49" t="s">
        <v>8256</v>
      </c>
      <c r="H173" s="49" t="s">
        <v>8257</v>
      </c>
      <c r="I173" s="49" t="s">
        <v>8509</v>
      </c>
      <c r="J173" s="50">
        <v>8</v>
      </c>
      <c r="K173" s="49">
        <v>1200</v>
      </c>
      <c r="L173" s="49">
        <f>K173-U173</f>
        <v>-404</v>
      </c>
      <c r="M173" s="49"/>
      <c r="N173" s="48" t="s">
        <v>7076</v>
      </c>
      <c r="P173" s="49">
        <v>2265</v>
      </c>
      <c r="Q173" s="49">
        <v>0</v>
      </c>
      <c r="R173" s="49">
        <v>0</v>
      </c>
      <c r="S173" s="32">
        <f t="shared" si="8"/>
        <v>2265</v>
      </c>
      <c r="T173" s="49">
        <f>P173+Q173+R173</f>
        <v>2265</v>
      </c>
      <c r="U173" s="51">
        <v>1604</v>
      </c>
      <c r="V173" s="51">
        <v>774</v>
      </c>
      <c r="W173" s="51">
        <v>724</v>
      </c>
      <c r="X173" s="51"/>
      <c r="Y173" s="32">
        <f>T173-(U173+V173)</f>
        <v>-113</v>
      </c>
      <c r="Z173" s="49" t="s">
        <v>13320</v>
      </c>
      <c r="AA173" s="67">
        <v>0.22109999999999999</v>
      </c>
      <c r="AC173" s="67">
        <f t="shared" si="9"/>
        <v>-0.22109999999999999</v>
      </c>
      <c r="AN173" s="48" t="s">
        <v>13323</v>
      </c>
      <c r="AO173" s="48" t="s">
        <v>46</v>
      </c>
    </row>
    <row r="174" spans="1:41" ht="15" x14ac:dyDescent="0.2">
      <c r="A174" s="30" t="s">
        <v>1868</v>
      </c>
      <c r="B174" s="30" t="s">
        <v>1869</v>
      </c>
      <c r="C174" s="49" t="s">
        <v>7070</v>
      </c>
      <c r="D174" s="49" t="s">
        <v>8196</v>
      </c>
      <c r="E174" s="30" t="s">
        <v>8510</v>
      </c>
      <c r="F174" s="49" t="s">
        <v>8192</v>
      </c>
      <c r="G174" s="49" t="s">
        <v>8221</v>
      </c>
      <c r="H174" s="49" t="s">
        <v>8222</v>
      </c>
      <c r="I174" s="49" t="s">
        <v>8511</v>
      </c>
      <c r="J174" s="50">
        <v>8</v>
      </c>
      <c r="K174" s="49">
        <v>125</v>
      </c>
      <c r="L174" s="49">
        <f>K174-U174</f>
        <v>125</v>
      </c>
      <c r="M174" s="49"/>
      <c r="N174" s="48" t="s">
        <v>7076</v>
      </c>
      <c r="P174" s="49">
        <v>416</v>
      </c>
      <c r="Q174" s="49">
        <v>0</v>
      </c>
      <c r="R174" s="49">
        <v>0</v>
      </c>
      <c r="S174" s="32">
        <f t="shared" si="8"/>
        <v>416</v>
      </c>
      <c r="T174" s="49">
        <f>P174+Q174+R174</f>
        <v>416</v>
      </c>
      <c r="U174" s="51">
        <v>0</v>
      </c>
      <c r="V174" s="51">
        <v>0</v>
      </c>
      <c r="W174" s="51">
        <v>0</v>
      </c>
      <c r="X174" s="51"/>
      <c r="Y174" s="32">
        <f>T174-(U174+V174)</f>
        <v>416</v>
      </c>
      <c r="Z174" s="49" t="s">
        <v>13321</v>
      </c>
      <c r="AA174" s="67">
        <v>4.95</v>
      </c>
      <c r="AC174" s="67">
        <f t="shared" si="9"/>
        <v>-4.95</v>
      </c>
      <c r="AN174" s="48" t="s">
        <v>13323</v>
      </c>
      <c r="AO174" s="48" t="s">
        <v>46</v>
      </c>
    </row>
    <row r="175" spans="1:41" ht="15" x14ac:dyDescent="0.2">
      <c r="A175" s="30" t="s">
        <v>1870</v>
      </c>
      <c r="B175" s="30" t="s">
        <v>1871</v>
      </c>
      <c r="C175" s="49" t="s">
        <v>7070</v>
      </c>
      <c r="D175" s="49" t="s">
        <v>8196</v>
      </c>
      <c r="E175" s="30" t="s">
        <v>8512</v>
      </c>
      <c r="F175" s="49" t="s">
        <v>8192</v>
      </c>
      <c r="G175" s="49" t="s">
        <v>8221</v>
      </c>
      <c r="H175" s="49" t="s">
        <v>8222</v>
      </c>
      <c r="I175" s="49" t="s">
        <v>8513</v>
      </c>
      <c r="J175" s="50">
        <v>5</v>
      </c>
      <c r="K175" s="49">
        <v>1</v>
      </c>
      <c r="L175" s="49">
        <f>K175-U175</f>
        <v>1</v>
      </c>
      <c r="M175" s="49"/>
      <c r="N175" s="48" t="s">
        <v>7076</v>
      </c>
      <c r="P175" s="49">
        <v>3</v>
      </c>
      <c r="Q175" s="49">
        <v>0</v>
      </c>
      <c r="R175" s="49">
        <v>0</v>
      </c>
      <c r="S175" s="32">
        <f t="shared" si="8"/>
        <v>3</v>
      </c>
      <c r="T175" s="49">
        <f>P175+Q175+R175</f>
        <v>3</v>
      </c>
      <c r="U175" s="51">
        <v>0</v>
      </c>
      <c r="V175" s="51">
        <v>0</v>
      </c>
      <c r="W175" s="51">
        <v>0</v>
      </c>
      <c r="X175" s="51"/>
      <c r="Y175" s="32">
        <f>T175-(U175+V175)</f>
        <v>3</v>
      </c>
      <c r="Z175" s="49" t="s">
        <v>13321</v>
      </c>
      <c r="AA175" s="67">
        <v>1.85</v>
      </c>
      <c r="AC175" s="67">
        <f t="shared" si="9"/>
        <v>-1.85</v>
      </c>
      <c r="AN175" s="48" t="s">
        <v>13323</v>
      </c>
      <c r="AO175" s="48" t="s">
        <v>46</v>
      </c>
    </row>
    <row r="176" spans="1:41" ht="45" x14ac:dyDescent="0.2">
      <c r="A176" s="30" t="s">
        <v>1872</v>
      </c>
      <c r="B176" s="30" t="s">
        <v>1873</v>
      </c>
      <c r="C176" s="49" t="s">
        <v>7070</v>
      </c>
      <c r="D176" s="49" t="s">
        <v>8196</v>
      </c>
      <c r="E176" s="30" t="s">
        <v>8514</v>
      </c>
      <c r="F176" s="49" t="s">
        <v>8192</v>
      </c>
      <c r="G176" s="49" t="s">
        <v>8158</v>
      </c>
      <c r="H176" s="49" t="s">
        <v>8159</v>
      </c>
      <c r="I176" s="49" t="s">
        <v>8515</v>
      </c>
      <c r="J176" s="50">
        <v>14</v>
      </c>
      <c r="K176" s="49">
        <v>252</v>
      </c>
      <c r="L176" s="49">
        <f>K176-U176</f>
        <v>208</v>
      </c>
      <c r="M176" s="49"/>
      <c r="N176" s="48" t="s">
        <v>7242</v>
      </c>
      <c r="O176" s="48" t="s">
        <v>13439</v>
      </c>
      <c r="P176" s="49">
        <v>233</v>
      </c>
      <c r="Q176" s="49">
        <v>0</v>
      </c>
      <c r="R176" s="49">
        <v>0</v>
      </c>
      <c r="S176" s="32">
        <f t="shared" si="8"/>
        <v>233</v>
      </c>
      <c r="T176" s="49">
        <f>P176+Q176+R176</f>
        <v>233</v>
      </c>
      <c r="U176" s="51">
        <v>44</v>
      </c>
      <c r="V176" s="51">
        <v>0</v>
      </c>
      <c r="W176" s="51">
        <v>0</v>
      </c>
      <c r="X176" s="51"/>
      <c r="Y176" s="32">
        <f>P176-(U176+V176)</f>
        <v>189</v>
      </c>
      <c r="Z176" s="49" t="s">
        <v>13322</v>
      </c>
      <c r="AA176" s="67">
        <v>5.3550000000000004</v>
      </c>
      <c r="AC176" s="67">
        <f t="shared" si="9"/>
        <v>-5.3550000000000004</v>
      </c>
      <c r="AN176" s="48" t="s">
        <v>13323</v>
      </c>
      <c r="AO176" s="48" t="s">
        <v>46</v>
      </c>
    </row>
    <row r="177" spans="1:41" ht="45" x14ac:dyDescent="0.2">
      <c r="A177" s="30" t="s">
        <v>1874</v>
      </c>
      <c r="B177" s="30" t="s">
        <v>1875</v>
      </c>
      <c r="C177" s="49" t="s">
        <v>7070</v>
      </c>
      <c r="D177" s="49" t="s">
        <v>8327</v>
      </c>
      <c r="E177" s="30" t="s">
        <v>8516</v>
      </c>
      <c r="F177" s="49" t="s">
        <v>8192</v>
      </c>
      <c r="G177" s="49" t="s">
        <v>8158</v>
      </c>
      <c r="H177" s="49" t="s">
        <v>8159</v>
      </c>
      <c r="I177" s="49" t="s">
        <v>8517</v>
      </c>
      <c r="J177" s="50">
        <v>14</v>
      </c>
      <c r="K177" s="49">
        <v>180</v>
      </c>
      <c r="L177" s="49">
        <f>K177-U177</f>
        <v>180</v>
      </c>
      <c r="M177" s="49"/>
      <c r="N177" s="48" t="s">
        <v>7242</v>
      </c>
      <c r="O177" s="48" t="s">
        <v>13439</v>
      </c>
      <c r="P177" s="49">
        <v>0</v>
      </c>
      <c r="Q177" s="49">
        <v>0</v>
      </c>
      <c r="R177" s="49">
        <v>0</v>
      </c>
      <c r="S177" s="32">
        <f t="shared" si="8"/>
        <v>0</v>
      </c>
      <c r="T177" s="49">
        <f>P177+Q177+R177</f>
        <v>0</v>
      </c>
      <c r="U177" s="51">
        <v>0</v>
      </c>
      <c r="V177" s="51">
        <v>0</v>
      </c>
      <c r="W177" s="51">
        <v>0</v>
      </c>
      <c r="X177" s="51"/>
      <c r="Y177" s="32">
        <f>P177-(U177+V177)</f>
        <v>0</v>
      </c>
      <c r="Z177" s="49" t="s">
        <v>13321</v>
      </c>
      <c r="AA177" s="67">
        <v>10.295</v>
      </c>
      <c r="AC177" s="67">
        <f t="shared" si="9"/>
        <v>-10.295</v>
      </c>
      <c r="AN177" s="48" t="s">
        <v>13323</v>
      </c>
      <c r="AO177" s="48" t="s">
        <v>46</v>
      </c>
    </row>
    <row r="178" spans="1:41" ht="15" x14ac:dyDescent="0.2">
      <c r="A178" s="30" t="s">
        <v>1876</v>
      </c>
      <c r="B178" s="30" t="s">
        <v>1877</v>
      </c>
      <c r="C178" s="49" t="s">
        <v>7070</v>
      </c>
      <c r="D178" s="49" t="s">
        <v>8196</v>
      </c>
      <c r="E178" s="30" t="s">
        <v>8518</v>
      </c>
      <c r="F178" s="49" t="s">
        <v>8192</v>
      </c>
      <c r="G178" s="49" t="s">
        <v>8519</v>
      </c>
      <c r="H178" s="49" t="s">
        <v>8520</v>
      </c>
      <c r="I178" s="49" t="s">
        <v>8521</v>
      </c>
      <c r="J178" s="50">
        <v>13</v>
      </c>
      <c r="K178" s="49">
        <v>180</v>
      </c>
      <c r="L178" s="49">
        <f>K178-U178</f>
        <v>84</v>
      </c>
      <c r="M178" s="49"/>
      <c r="N178" s="48" t="s">
        <v>7242</v>
      </c>
      <c r="P178" s="49">
        <v>396</v>
      </c>
      <c r="Q178" s="49">
        <v>0</v>
      </c>
      <c r="R178" s="49">
        <v>0</v>
      </c>
      <c r="S178" s="32">
        <f t="shared" si="8"/>
        <v>396</v>
      </c>
      <c r="T178" s="49">
        <f>P178+Q178+R178</f>
        <v>396</v>
      </c>
      <c r="U178" s="51">
        <v>96</v>
      </c>
      <c r="V178" s="51">
        <v>0</v>
      </c>
      <c r="W178" s="51">
        <v>0</v>
      </c>
      <c r="X178" s="51"/>
      <c r="Y178" s="32">
        <f>P178-(U178+V178)</f>
        <v>300</v>
      </c>
      <c r="Z178" s="49" t="s">
        <v>13322</v>
      </c>
      <c r="AA178" s="67">
        <v>37.5</v>
      </c>
      <c r="AC178" s="67">
        <f t="shared" si="9"/>
        <v>-37.5</v>
      </c>
      <c r="AN178" s="48" t="s">
        <v>13323</v>
      </c>
      <c r="AO178" s="48" t="s">
        <v>46</v>
      </c>
    </row>
    <row r="179" spans="1:41" ht="15" x14ac:dyDescent="0.2">
      <c r="A179" s="30" t="s">
        <v>1878</v>
      </c>
      <c r="B179" s="30" t="s">
        <v>1879</v>
      </c>
      <c r="C179" s="49" t="s">
        <v>7070</v>
      </c>
      <c r="D179" s="49" t="s">
        <v>8196</v>
      </c>
      <c r="E179" s="30" t="s">
        <v>8522</v>
      </c>
      <c r="F179" s="49" t="s">
        <v>8192</v>
      </c>
      <c r="G179" s="49" t="s">
        <v>7572</v>
      </c>
      <c r="H179" s="49" t="s">
        <v>7573</v>
      </c>
      <c r="I179" s="49" t="s">
        <v>8523</v>
      </c>
      <c r="J179" s="50">
        <v>13</v>
      </c>
      <c r="K179" s="49">
        <v>1000</v>
      </c>
      <c r="L179" s="49">
        <f>K179-U179</f>
        <v>198</v>
      </c>
      <c r="M179" s="49"/>
      <c r="N179" s="48" t="s">
        <v>7076</v>
      </c>
      <c r="P179" s="49">
        <v>1933</v>
      </c>
      <c r="Q179" s="49">
        <v>0</v>
      </c>
      <c r="R179" s="49">
        <v>0</v>
      </c>
      <c r="S179" s="32">
        <f t="shared" si="8"/>
        <v>1933</v>
      </c>
      <c r="T179" s="49">
        <f>P179+Q179+R179</f>
        <v>1933</v>
      </c>
      <c r="U179" s="51">
        <v>802</v>
      </c>
      <c r="V179" s="51">
        <v>387</v>
      </c>
      <c r="W179" s="51">
        <v>362</v>
      </c>
      <c r="X179" s="51"/>
      <c r="Y179" s="32">
        <f>T179-(U179+V179)</f>
        <v>744</v>
      </c>
      <c r="Z179" s="49" t="s">
        <v>13322</v>
      </c>
      <c r="AA179" s="67">
        <v>0.66800000000000004</v>
      </c>
      <c r="AC179" s="67">
        <f t="shared" si="9"/>
        <v>-0.66800000000000004</v>
      </c>
      <c r="AN179" s="48" t="s">
        <v>13323</v>
      </c>
      <c r="AO179" s="48" t="s">
        <v>46</v>
      </c>
    </row>
    <row r="180" spans="1:41" ht="15" x14ac:dyDescent="0.2">
      <c r="A180" s="30" t="s">
        <v>1880</v>
      </c>
      <c r="B180" s="30" t="s">
        <v>1881</v>
      </c>
      <c r="C180" s="49" t="s">
        <v>7070</v>
      </c>
      <c r="D180" s="49" t="s">
        <v>8196</v>
      </c>
      <c r="E180" s="30" t="s">
        <v>8524</v>
      </c>
      <c r="F180" s="49" t="s">
        <v>8192</v>
      </c>
      <c r="G180" s="49" t="s">
        <v>8141</v>
      </c>
      <c r="H180" s="49" t="s">
        <v>8142</v>
      </c>
      <c r="I180" s="49" t="s">
        <v>8525</v>
      </c>
      <c r="J180" s="50">
        <v>11</v>
      </c>
      <c r="K180" s="49">
        <v>168</v>
      </c>
      <c r="L180" s="49">
        <f>K180-U180</f>
        <v>115</v>
      </c>
      <c r="M180" s="49"/>
      <c r="N180" s="48" t="s">
        <v>7242</v>
      </c>
      <c r="P180" s="49">
        <v>5539</v>
      </c>
      <c r="Q180" s="49">
        <v>0</v>
      </c>
      <c r="R180" s="49">
        <v>0</v>
      </c>
      <c r="S180" s="32">
        <f t="shared" si="8"/>
        <v>5539</v>
      </c>
      <c r="T180" s="49">
        <f>P180+Q180+R180</f>
        <v>5539</v>
      </c>
      <c r="U180" s="51">
        <v>53</v>
      </c>
      <c r="V180" s="51">
        <v>240</v>
      </c>
      <c r="W180" s="51">
        <v>240</v>
      </c>
      <c r="X180" s="51"/>
      <c r="Y180" s="32">
        <f>P180-(U180+V180)</f>
        <v>5246</v>
      </c>
      <c r="Z180" s="49" t="s">
        <v>13322</v>
      </c>
      <c r="AA180" s="67">
        <v>4</v>
      </c>
      <c r="AC180" s="67">
        <f t="shared" si="9"/>
        <v>-4</v>
      </c>
      <c r="AN180" s="48" t="s">
        <v>13323</v>
      </c>
      <c r="AO180" s="48" t="s">
        <v>46</v>
      </c>
    </row>
    <row r="181" spans="1:41" ht="15" x14ac:dyDescent="0.2">
      <c r="A181" s="30" t="s">
        <v>1882</v>
      </c>
      <c r="B181" s="30" t="s">
        <v>1883</v>
      </c>
      <c r="C181" s="49" t="s">
        <v>7070</v>
      </c>
      <c r="D181" s="49" t="s">
        <v>8196</v>
      </c>
      <c r="E181" s="30" t="s">
        <v>8526</v>
      </c>
      <c r="F181" s="49" t="s">
        <v>8192</v>
      </c>
      <c r="G181" s="49" t="s">
        <v>8141</v>
      </c>
      <c r="H181" s="49" t="s">
        <v>8142</v>
      </c>
      <c r="I181" s="49" t="s">
        <v>8527</v>
      </c>
      <c r="J181" s="50">
        <v>12</v>
      </c>
      <c r="K181" s="49">
        <v>165</v>
      </c>
      <c r="L181" s="49">
        <f>K181-U181</f>
        <v>-37</v>
      </c>
      <c r="M181" s="49"/>
      <c r="N181" s="48" t="s">
        <v>7242</v>
      </c>
      <c r="P181" s="49">
        <v>6370</v>
      </c>
      <c r="Q181" s="49">
        <v>0</v>
      </c>
      <c r="R181" s="49">
        <v>0</v>
      </c>
      <c r="S181" s="32">
        <f t="shared" si="8"/>
        <v>6370</v>
      </c>
      <c r="T181" s="49">
        <f>P181+Q181+R181</f>
        <v>6370</v>
      </c>
      <c r="U181" s="51">
        <v>202</v>
      </c>
      <c r="V181" s="51">
        <v>240</v>
      </c>
      <c r="W181" s="51">
        <v>240</v>
      </c>
      <c r="X181" s="51"/>
      <c r="Y181" s="32">
        <f>P181-(U181+V181)</f>
        <v>5928</v>
      </c>
      <c r="Z181" s="49" t="s">
        <v>13322</v>
      </c>
      <c r="AA181" s="67">
        <v>4.9000000000000004</v>
      </c>
      <c r="AC181" s="67">
        <f t="shared" si="9"/>
        <v>-4.9000000000000004</v>
      </c>
      <c r="AN181" s="48" t="s">
        <v>13323</v>
      </c>
      <c r="AO181" s="48" t="s">
        <v>46</v>
      </c>
    </row>
    <row r="182" spans="1:41" ht="15" x14ac:dyDescent="0.2">
      <c r="A182" s="30" t="s">
        <v>1884</v>
      </c>
      <c r="B182" s="30" t="s">
        <v>1885</v>
      </c>
      <c r="C182" s="49" t="s">
        <v>7070</v>
      </c>
      <c r="D182" s="49" t="s">
        <v>8196</v>
      </c>
      <c r="E182" s="30" t="s">
        <v>8528</v>
      </c>
      <c r="F182" s="49" t="s">
        <v>8192</v>
      </c>
      <c r="G182" s="49" t="s">
        <v>8247</v>
      </c>
      <c r="H182" s="49" t="s">
        <v>8146</v>
      </c>
      <c r="I182" s="49" t="s">
        <v>8529</v>
      </c>
      <c r="J182" s="50">
        <v>9</v>
      </c>
      <c r="K182" s="49">
        <v>360</v>
      </c>
      <c r="L182" s="49">
        <f>K182-U182</f>
        <v>-237</v>
      </c>
      <c r="M182" s="49"/>
      <c r="N182" s="48" t="s">
        <v>7076</v>
      </c>
      <c r="P182" s="49">
        <v>1078</v>
      </c>
      <c r="Q182" s="49">
        <v>136</v>
      </c>
      <c r="R182" s="49">
        <v>0</v>
      </c>
      <c r="S182" s="32">
        <f t="shared" si="8"/>
        <v>1214</v>
      </c>
      <c r="T182" s="49">
        <f>P182+Q182+R182</f>
        <v>1214</v>
      </c>
      <c r="U182" s="51">
        <v>597</v>
      </c>
      <c r="V182" s="51">
        <v>369</v>
      </c>
      <c r="W182" s="51">
        <v>369</v>
      </c>
      <c r="X182" s="51"/>
      <c r="Y182" s="32">
        <f>T182-(U182+V182)</f>
        <v>248</v>
      </c>
      <c r="Z182" s="49" t="s">
        <v>13322</v>
      </c>
      <c r="AA182" s="67">
        <v>55</v>
      </c>
      <c r="AC182" s="67">
        <f t="shared" si="9"/>
        <v>-55</v>
      </c>
      <c r="AN182" s="48" t="s">
        <v>13323</v>
      </c>
      <c r="AO182" s="48" t="s">
        <v>46</v>
      </c>
    </row>
    <row r="183" spans="1:41" ht="45" x14ac:dyDescent="0.2">
      <c r="A183" s="30" t="s">
        <v>1886</v>
      </c>
      <c r="B183" s="30" t="s">
        <v>1887</v>
      </c>
      <c r="C183" s="49" t="s">
        <v>7070</v>
      </c>
      <c r="D183" s="49" t="s">
        <v>8196</v>
      </c>
      <c r="E183" s="30" t="s">
        <v>8530</v>
      </c>
      <c r="F183" s="49" t="s">
        <v>8192</v>
      </c>
      <c r="G183" s="49" t="s">
        <v>8132</v>
      </c>
      <c r="H183" s="49" t="s">
        <v>7075</v>
      </c>
      <c r="I183" s="49" t="s">
        <v>8531</v>
      </c>
      <c r="J183" s="50">
        <v>11</v>
      </c>
      <c r="K183" s="49">
        <v>480</v>
      </c>
      <c r="L183" s="49">
        <f>K183-U183</f>
        <v>-1425</v>
      </c>
      <c r="M183" s="49"/>
      <c r="N183" s="48" t="s">
        <v>7242</v>
      </c>
      <c r="O183" s="48" t="s">
        <v>13446</v>
      </c>
      <c r="P183" s="49">
        <v>1279</v>
      </c>
      <c r="Q183" s="49">
        <v>960</v>
      </c>
      <c r="R183" s="49">
        <v>0</v>
      </c>
      <c r="S183" s="32">
        <f t="shared" si="8"/>
        <v>2239</v>
      </c>
      <c r="T183" s="49">
        <f>P183+Q183+R183</f>
        <v>2239</v>
      </c>
      <c r="U183" s="51">
        <v>1905</v>
      </c>
      <c r="V183" s="51">
        <v>1179</v>
      </c>
      <c r="W183" s="51">
        <v>1179</v>
      </c>
      <c r="X183" s="51"/>
      <c r="Y183" s="32">
        <f>P183-(U183+V183)</f>
        <v>-1805</v>
      </c>
      <c r="Z183" s="49" t="s">
        <v>13320</v>
      </c>
      <c r="AA183" s="67">
        <v>42.09</v>
      </c>
      <c r="AC183" s="67">
        <f t="shared" si="9"/>
        <v>-42.09</v>
      </c>
      <c r="AN183" s="48" t="s">
        <v>13323</v>
      </c>
      <c r="AO183" s="48" t="s">
        <v>46</v>
      </c>
    </row>
    <row r="184" spans="1:41" ht="30" x14ac:dyDescent="0.2">
      <c r="A184" s="30" t="s">
        <v>1888</v>
      </c>
      <c r="B184" s="30" t="s">
        <v>1889</v>
      </c>
      <c r="C184" s="49" t="s">
        <v>7070</v>
      </c>
      <c r="D184" s="49" t="s">
        <v>8196</v>
      </c>
      <c r="E184" s="30" t="s">
        <v>8532</v>
      </c>
      <c r="F184" s="49" t="s">
        <v>8192</v>
      </c>
      <c r="G184" s="49" t="s">
        <v>8158</v>
      </c>
      <c r="H184" s="49" t="s">
        <v>8159</v>
      </c>
      <c r="I184" s="49" t="s">
        <v>8533</v>
      </c>
      <c r="J184" s="50">
        <v>11</v>
      </c>
      <c r="K184" s="49">
        <v>490</v>
      </c>
      <c r="L184" s="49">
        <f>K184-U184</f>
        <v>490</v>
      </c>
      <c r="M184" s="49"/>
      <c r="N184" s="48" t="s">
        <v>7242</v>
      </c>
      <c r="O184" s="48" t="s">
        <v>13450</v>
      </c>
      <c r="P184" s="49">
        <v>490</v>
      </c>
      <c r="Q184" s="49">
        <v>0</v>
      </c>
      <c r="R184" s="49">
        <v>0</v>
      </c>
      <c r="S184" s="32">
        <f t="shared" si="8"/>
        <v>490</v>
      </c>
      <c r="T184" s="49">
        <f>P184+Q184+R184</f>
        <v>490</v>
      </c>
      <c r="U184" s="51">
        <v>0</v>
      </c>
      <c r="V184" s="51">
        <v>0</v>
      </c>
      <c r="W184" s="51">
        <v>0</v>
      </c>
      <c r="X184" s="51"/>
      <c r="Y184" s="32">
        <f>P184-(U184+V184)</f>
        <v>490</v>
      </c>
      <c r="Z184" s="49" t="s">
        <v>13321</v>
      </c>
      <c r="AA184" s="67">
        <v>4.5</v>
      </c>
      <c r="AC184" s="67">
        <f t="shared" si="9"/>
        <v>-4.5</v>
      </c>
      <c r="AN184" s="48" t="s">
        <v>13323</v>
      </c>
      <c r="AO184" s="48" t="s">
        <v>46</v>
      </c>
    </row>
    <row r="185" spans="1:41" ht="30" x14ac:dyDescent="0.2">
      <c r="A185" s="30" t="s">
        <v>1890</v>
      </c>
      <c r="B185" s="30" t="s">
        <v>1891</v>
      </c>
      <c r="C185" s="49" t="s">
        <v>7070</v>
      </c>
      <c r="D185" s="49" t="s">
        <v>8196</v>
      </c>
      <c r="E185" s="30" t="s">
        <v>8534</v>
      </c>
      <c r="F185" s="49" t="s">
        <v>8192</v>
      </c>
      <c r="G185" s="49" t="s">
        <v>8158</v>
      </c>
      <c r="H185" s="49" t="s">
        <v>8159</v>
      </c>
      <c r="I185" s="49" t="s">
        <v>8535</v>
      </c>
      <c r="J185" s="50">
        <v>9</v>
      </c>
      <c r="K185" s="49">
        <v>1650</v>
      </c>
      <c r="L185" s="49">
        <f>K185-U185</f>
        <v>1650</v>
      </c>
      <c r="M185" s="49"/>
      <c r="N185" s="48" t="s">
        <v>7242</v>
      </c>
      <c r="O185" s="48" t="s">
        <v>13450</v>
      </c>
      <c r="P185" s="49">
        <v>1650</v>
      </c>
      <c r="Q185" s="49">
        <v>0</v>
      </c>
      <c r="R185" s="49">
        <v>0</v>
      </c>
      <c r="S185" s="32">
        <f t="shared" si="8"/>
        <v>1650</v>
      </c>
      <c r="T185" s="49">
        <f>P185+Q185+R185</f>
        <v>1650</v>
      </c>
      <c r="U185" s="51">
        <v>0</v>
      </c>
      <c r="V185" s="51">
        <v>0</v>
      </c>
      <c r="W185" s="51">
        <v>0</v>
      </c>
      <c r="X185" s="51"/>
      <c r="Y185" s="32">
        <f>P185-(U185+V185)</f>
        <v>1650</v>
      </c>
      <c r="Z185" s="49" t="s">
        <v>13321</v>
      </c>
      <c r="AA185" s="67">
        <v>5.93</v>
      </c>
      <c r="AC185" s="67">
        <f t="shared" si="9"/>
        <v>-5.93</v>
      </c>
      <c r="AN185" s="48" t="s">
        <v>13323</v>
      </c>
      <c r="AO185" s="48" t="s">
        <v>46</v>
      </c>
    </row>
    <row r="186" spans="1:41" ht="30" x14ac:dyDescent="0.2">
      <c r="A186" s="30" t="s">
        <v>1892</v>
      </c>
      <c r="B186" s="30" t="s">
        <v>1893</v>
      </c>
      <c r="C186" s="49" t="s">
        <v>7070</v>
      </c>
      <c r="D186" s="49" t="s">
        <v>8196</v>
      </c>
      <c r="E186" s="30" t="s">
        <v>8536</v>
      </c>
      <c r="F186" s="49" t="s">
        <v>8192</v>
      </c>
      <c r="G186" s="49" t="s">
        <v>8286</v>
      </c>
      <c r="H186" s="49" t="s">
        <v>8146</v>
      </c>
      <c r="I186" s="49" t="s">
        <v>8537</v>
      </c>
      <c r="J186" s="50">
        <v>15</v>
      </c>
      <c r="K186" s="49">
        <v>2160</v>
      </c>
      <c r="L186" s="49">
        <f>K186-U186</f>
        <v>-3508</v>
      </c>
      <c r="M186" s="49"/>
      <c r="N186" s="48" t="s">
        <v>7076</v>
      </c>
      <c r="O186" s="48" t="s">
        <v>13451</v>
      </c>
      <c r="P186" s="49">
        <v>2863</v>
      </c>
      <c r="Q186" s="49">
        <v>2521</v>
      </c>
      <c r="R186" s="49">
        <v>1296</v>
      </c>
      <c r="S186" s="32">
        <f t="shared" si="8"/>
        <v>5384</v>
      </c>
      <c r="T186" s="49">
        <f>P186+Q186+R186</f>
        <v>6680</v>
      </c>
      <c r="U186" s="51">
        <v>5668</v>
      </c>
      <c r="V186" s="51">
        <v>3036</v>
      </c>
      <c r="W186" s="51">
        <v>3136</v>
      </c>
      <c r="X186" s="51"/>
      <c r="Y186" s="32">
        <f>T186-(U186+V186)</f>
        <v>-2024</v>
      </c>
      <c r="Z186" s="49" t="s">
        <v>13320</v>
      </c>
      <c r="AA186" s="67">
        <v>14.8</v>
      </c>
      <c r="AC186" s="67">
        <f t="shared" si="9"/>
        <v>-14.8</v>
      </c>
      <c r="AN186" s="48" t="s">
        <v>13323</v>
      </c>
      <c r="AO186" s="48" t="s">
        <v>46</v>
      </c>
    </row>
    <row r="187" spans="1:41" ht="15" x14ac:dyDescent="0.2">
      <c r="A187" s="30" t="s">
        <v>1894</v>
      </c>
      <c r="B187" s="30" t="s">
        <v>1895</v>
      </c>
      <c r="C187" s="49" t="s">
        <v>7070</v>
      </c>
      <c r="D187" s="49" t="s">
        <v>8196</v>
      </c>
      <c r="E187" s="30" t="s">
        <v>8538</v>
      </c>
      <c r="F187" s="49" t="s">
        <v>8192</v>
      </c>
      <c r="G187" s="49" t="s">
        <v>8256</v>
      </c>
      <c r="H187" s="49" t="s">
        <v>8257</v>
      </c>
      <c r="I187" s="49" t="s">
        <v>8539</v>
      </c>
      <c r="J187" s="50">
        <v>8</v>
      </c>
      <c r="K187" s="49">
        <v>378</v>
      </c>
      <c r="L187" s="49">
        <f>K187-U187</f>
        <v>-955</v>
      </c>
      <c r="M187" s="49"/>
      <c r="N187" s="48" t="s">
        <v>7076</v>
      </c>
      <c r="P187" s="49">
        <v>1418</v>
      </c>
      <c r="Q187" s="49">
        <v>4</v>
      </c>
      <c r="R187" s="49">
        <v>0</v>
      </c>
      <c r="S187" s="32">
        <f t="shared" si="8"/>
        <v>1422</v>
      </c>
      <c r="T187" s="49">
        <f>P187+Q187+R187</f>
        <v>1422</v>
      </c>
      <c r="U187" s="51">
        <v>1333</v>
      </c>
      <c r="V187" s="51">
        <v>1110</v>
      </c>
      <c r="W187" s="51">
        <v>1102</v>
      </c>
      <c r="X187" s="51"/>
      <c r="Y187" s="32">
        <f>T187-(U187+V187)</f>
        <v>-1021</v>
      </c>
      <c r="Z187" s="49" t="s">
        <v>13320</v>
      </c>
      <c r="AA187" s="67">
        <v>2.08</v>
      </c>
      <c r="AC187" s="67">
        <f t="shared" si="9"/>
        <v>-2.08</v>
      </c>
      <c r="AN187" s="48" t="s">
        <v>13323</v>
      </c>
      <c r="AO187" s="48" t="s">
        <v>46</v>
      </c>
    </row>
    <row r="188" spans="1:41" ht="15" x14ac:dyDescent="0.2">
      <c r="A188" s="30" t="s">
        <v>1896</v>
      </c>
      <c r="B188" s="30" t="s">
        <v>1897</v>
      </c>
      <c r="C188" s="49" t="s">
        <v>7070</v>
      </c>
      <c r="D188" s="49" t="s">
        <v>8196</v>
      </c>
      <c r="E188" s="30" t="s">
        <v>8540</v>
      </c>
      <c r="F188" s="49" t="s">
        <v>8192</v>
      </c>
      <c r="G188" s="49" t="s">
        <v>8221</v>
      </c>
      <c r="H188" s="49" t="s">
        <v>8222</v>
      </c>
      <c r="I188" s="49" t="s">
        <v>8541</v>
      </c>
      <c r="J188" s="50">
        <v>4</v>
      </c>
      <c r="K188" s="49">
        <v>1</v>
      </c>
      <c r="L188" s="49">
        <f>K188-U188</f>
        <v>-1173</v>
      </c>
      <c r="M188" s="49"/>
      <c r="N188" s="48" t="s">
        <v>7076</v>
      </c>
      <c r="P188" s="49">
        <v>634</v>
      </c>
      <c r="Q188" s="49">
        <v>347</v>
      </c>
      <c r="R188" s="49">
        <v>0</v>
      </c>
      <c r="S188" s="32">
        <f t="shared" si="8"/>
        <v>981</v>
      </c>
      <c r="T188" s="49">
        <f>P188+Q188+R188</f>
        <v>981</v>
      </c>
      <c r="U188" s="51">
        <v>1174</v>
      </c>
      <c r="V188" s="51">
        <v>1020</v>
      </c>
      <c r="W188" s="51">
        <v>1004</v>
      </c>
      <c r="X188" s="51"/>
      <c r="Y188" s="32">
        <f>T188-(U188+V188)</f>
        <v>-1213</v>
      </c>
      <c r="Z188" s="49" t="s">
        <v>13320</v>
      </c>
      <c r="AA188" s="67">
        <v>1.917</v>
      </c>
      <c r="AC188" s="67">
        <f t="shared" si="9"/>
        <v>-1.917</v>
      </c>
      <c r="AN188" s="48" t="s">
        <v>13323</v>
      </c>
      <c r="AO188" s="48" t="s">
        <v>46</v>
      </c>
    </row>
    <row r="189" spans="1:41" ht="15" x14ac:dyDescent="0.2">
      <c r="A189" s="30" t="s">
        <v>1898</v>
      </c>
      <c r="B189" s="30" t="s">
        <v>1899</v>
      </c>
      <c r="C189" s="49" t="s">
        <v>7070</v>
      </c>
      <c r="D189" s="49" t="s">
        <v>8196</v>
      </c>
      <c r="E189" s="30" t="s">
        <v>8542</v>
      </c>
      <c r="F189" s="49" t="s">
        <v>8192</v>
      </c>
      <c r="G189" s="49" t="s">
        <v>8543</v>
      </c>
      <c r="H189" s="49" t="s">
        <v>8544</v>
      </c>
      <c r="I189" s="49" t="s">
        <v>8545</v>
      </c>
      <c r="J189" s="50">
        <v>8</v>
      </c>
      <c r="K189" s="49">
        <v>1000</v>
      </c>
      <c r="L189" s="49">
        <f>K189-U189</f>
        <v>1000</v>
      </c>
      <c r="M189" s="49"/>
      <c r="N189" s="48" t="s">
        <v>7242</v>
      </c>
      <c r="P189" s="49">
        <v>1000</v>
      </c>
      <c r="Q189" s="49">
        <v>0</v>
      </c>
      <c r="R189" s="49">
        <v>0</v>
      </c>
      <c r="S189" s="32">
        <f t="shared" si="8"/>
        <v>1000</v>
      </c>
      <c r="T189" s="49">
        <f>P189+Q189+R189</f>
        <v>1000</v>
      </c>
      <c r="U189" s="51">
        <v>0</v>
      </c>
      <c r="V189" s="51">
        <v>0</v>
      </c>
      <c r="W189" s="51">
        <v>0</v>
      </c>
      <c r="X189" s="51"/>
      <c r="Y189" s="32">
        <f>P189-(U189+V189)</f>
        <v>1000</v>
      </c>
      <c r="Z189" s="49" t="s">
        <v>13321</v>
      </c>
      <c r="AA189" s="67">
        <v>1.5928</v>
      </c>
      <c r="AC189" s="67">
        <f t="shared" si="9"/>
        <v>-1.5928</v>
      </c>
      <c r="AN189" s="48" t="s">
        <v>13323</v>
      </c>
      <c r="AO189" s="48" t="s">
        <v>46</v>
      </c>
    </row>
    <row r="190" spans="1:41" ht="15" x14ac:dyDescent="0.2">
      <c r="A190" s="30" t="s">
        <v>1900</v>
      </c>
      <c r="B190" s="30" t="s">
        <v>1901</v>
      </c>
      <c r="C190" s="49" t="s">
        <v>7070</v>
      </c>
      <c r="D190" s="49" t="s">
        <v>8196</v>
      </c>
      <c r="E190" s="30" t="s">
        <v>8546</v>
      </c>
      <c r="F190" s="49" t="s">
        <v>8192</v>
      </c>
      <c r="G190" s="49" t="s">
        <v>8167</v>
      </c>
      <c r="H190" s="49" t="s">
        <v>8159</v>
      </c>
      <c r="I190" s="49" t="s">
        <v>8547</v>
      </c>
      <c r="J190" s="50">
        <v>9</v>
      </c>
      <c r="K190" s="49">
        <v>1728</v>
      </c>
      <c r="L190" s="49">
        <f>K190-U190</f>
        <v>995</v>
      </c>
      <c r="M190" s="49"/>
      <c r="N190" s="48" t="s">
        <v>7076</v>
      </c>
      <c r="P190" s="49">
        <v>3385</v>
      </c>
      <c r="Q190" s="49">
        <v>0</v>
      </c>
      <c r="R190" s="49">
        <v>0</v>
      </c>
      <c r="S190" s="32">
        <f t="shared" si="8"/>
        <v>3385</v>
      </c>
      <c r="T190" s="49">
        <f>P190+Q190+R190</f>
        <v>3385</v>
      </c>
      <c r="U190" s="51">
        <v>733</v>
      </c>
      <c r="V190" s="51">
        <v>750</v>
      </c>
      <c r="W190" s="51">
        <v>742</v>
      </c>
      <c r="X190" s="51"/>
      <c r="Y190" s="32">
        <f>T190-(U190+V190)</f>
        <v>1902</v>
      </c>
      <c r="Z190" s="49" t="s">
        <v>13322</v>
      </c>
      <c r="AA190" s="67">
        <v>0.49</v>
      </c>
      <c r="AC190" s="67">
        <f t="shared" si="9"/>
        <v>-0.49</v>
      </c>
      <c r="AN190" s="48" t="s">
        <v>13323</v>
      </c>
      <c r="AO190" s="48" t="s">
        <v>46</v>
      </c>
    </row>
    <row r="191" spans="1:41" ht="15" x14ac:dyDescent="0.2">
      <c r="A191" s="30" t="s">
        <v>1902</v>
      </c>
      <c r="B191" s="30" t="s">
        <v>1903</v>
      </c>
      <c r="C191" s="49" t="s">
        <v>7070</v>
      </c>
      <c r="D191" s="49" t="s">
        <v>8196</v>
      </c>
      <c r="E191" s="30" t="s">
        <v>8548</v>
      </c>
      <c r="F191" s="49" t="s">
        <v>8192</v>
      </c>
      <c r="G191" s="49" t="s">
        <v>8167</v>
      </c>
      <c r="H191" s="49" t="s">
        <v>8159</v>
      </c>
      <c r="I191" s="49" t="s">
        <v>8549</v>
      </c>
      <c r="J191" s="50">
        <v>11</v>
      </c>
      <c r="K191" s="49">
        <v>4500</v>
      </c>
      <c r="L191" s="49">
        <f>K191-U191</f>
        <v>2587</v>
      </c>
      <c r="M191" s="49"/>
      <c r="N191" s="48" t="s">
        <v>7242</v>
      </c>
      <c r="P191" s="49">
        <v>13159</v>
      </c>
      <c r="Q191" s="49">
        <v>0</v>
      </c>
      <c r="R191" s="49">
        <v>0</v>
      </c>
      <c r="S191" s="32">
        <f t="shared" si="8"/>
        <v>13159</v>
      </c>
      <c r="T191" s="49">
        <f>P191+Q191+R191</f>
        <v>13159</v>
      </c>
      <c r="U191" s="51">
        <v>1913</v>
      </c>
      <c r="V191" s="51">
        <v>2385</v>
      </c>
      <c r="W191" s="51">
        <v>2373</v>
      </c>
      <c r="X191" s="51"/>
      <c r="Y191" s="32">
        <f>P191-(U191+V191)</f>
        <v>8861</v>
      </c>
      <c r="Z191" s="49" t="s">
        <v>13322</v>
      </c>
      <c r="AA191" s="67">
        <v>0.35</v>
      </c>
      <c r="AC191" s="67">
        <f t="shared" si="9"/>
        <v>-0.35</v>
      </c>
      <c r="AN191" s="48" t="s">
        <v>13323</v>
      </c>
      <c r="AO191" s="48" t="s">
        <v>46</v>
      </c>
    </row>
    <row r="192" spans="1:41" ht="15" x14ac:dyDescent="0.2">
      <c r="A192" s="30" t="s">
        <v>1904</v>
      </c>
      <c r="B192" s="30" t="s">
        <v>1905</v>
      </c>
      <c r="C192" s="49" t="s">
        <v>7070</v>
      </c>
      <c r="D192" s="49" t="s">
        <v>8196</v>
      </c>
      <c r="E192" s="30" t="s">
        <v>8550</v>
      </c>
      <c r="F192" s="49" t="s">
        <v>8192</v>
      </c>
      <c r="G192" s="49" t="s">
        <v>8286</v>
      </c>
      <c r="H192" s="49" t="s">
        <v>8146</v>
      </c>
      <c r="I192" s="49" t="s">
        <v>8551</v>
      </c>
      <c r="J192" s="50">
        <v>15</v>
      </c>
      <c r="K192" s="49">
        <v>5000</v>
      </c>
      <c r="L192" s="49">
        <f>K192-U192</f>
        <v>4894</v>
      </c>
      <c r="M192" s="49"/>
      <c r="N192" s="48" t="s">
        <v>7076</v>
      </c>
      <c r="P192" s="49">
        <v>15185</v>
      </c>
      <c r="Q192" s="49">
        <v>0</v>
      </c>
      <c r="R192" s="49">
        <v>0</v>
      </c>
      <c r="S192" s="32">
        <f t="shared" si="8"/>
        <v>15185</v>
      </c>
      <c r="T192" s="49">
        <f>P192+Q192+R192</f>
        <v>15185</v>
      </c>
      <c r="U192" s="51">
        <v>106</v>
      </c>
      <c r="V192" s="51">
        <v>480</v>
      </c>
      <c r="W192" s="51">
        <v>480</v>
      </c>
      <c r="X192" s="51"/>
      <c r="Y192" s="32">
        <f>T192-(U192+V192)</f>
        <v>14599</v>
      </c>
      <c r="Z192" s="49" t="s">
        <v>13322</v>
      </c>
      <c r="AA192" s="67">
        <v>2.46</v>
      </c>
      <c r="AC192" s="67">
        <f t="shared" si="9"/>
        <v>-2.46</v>
      </c>
      <c r="AN192" s="48" t="s">
        <v>13323</v>
      </c>
      <c r="AO192" s="48" t="s">
        <v>46</v>
      </c>
    </row>
    <row r="193" spans="1:41" ht="15" x14ac:dyDescent="0.2">
      <c r="A193" s="30" t="s">
        <v>1906</v>
      </c>
      <c r="B193" s="30" t="s">
        <v>1907</v>
      </c>
      <c r="C193" s="49" t="s">
        <v>7070</v>
      </c>
      <c r="D193" s="49" t="s">
        <v>8196</v>
      </c>
      <c r="E193" s="30" t="s">
        <v>8552</v>
      </c>
      <c r="F193" s="49" t="s">
        <v>8192</v>
      </c>
      <c r="G193" s="49" t="s">
        <v>8247</v>
      </c>
      <c r="H193" s="49" t="s">
        <v>8146</v>
      </c>
      <c r="I193" s="49" t="s">
        <v>8553</v>
      </c>
      <c r="J193" s="50">
        <v>7</v>
      </c>
      <c r="K193" s="49">
        <v>500</v>
      </c>
      <c r="L193" s="49">
        <f>K193-U193</f>
        <v>-24582</v>
      </c>
      <c r="M193" s="49"/>
      <c r="N193" s="48" t="s">
        <v>7076</v>
      </c>
      <c r="P193" s="49">
        <v>10689</v>
      </c>
      <c r="Q193" s="49">
        <v>13000</v>
      </c>
      <c r="R193" s="49">
        <v>0</v>
      </c>
      <c r="S193" s="32">
        <f t="shared" si="8"/>
        <v>23689</v>
      </c>
      <c r="T193" s="49">
        <f>P193+Q193+R193</f>
        <v>23689</v>
      </c>
      <c r="U193" s="51">
        <v>25082</v>
      </c>
      <c r="V193" s="51">
        <v>19422</v>
      </c>
      <c r="W193" s="51">
        <v>20857</v>
      </c>
      <c r="X193" s="51"/>
      <c r="Y193" s="32">
        <f>T193-(U193+V193)</f>
        <v>-20815</v>
      </c>
      <c r="Z193" s="49" t="s">
        <v>13320</v>
      </c>
      <c r="AA193" s="67">
        <v>0.39</v>
      </c>
      <c r="AC193" s="67">
        <f t="shared" si="9"/>
        <v>-0.39</v>
      </c>
      <c r="AN193" s="48" t="s">
        <v>13323</v>
      </c>
      <c r="AO193" s="48" t="s">
        <v>46</v>
      </c>
    </row>
    <row r="194" spans="1:41" ht="15" x14ac:dyDescent="0.2">
      <c r="A194" s="30" t="s">
        <v>1908</v>
      </c>
      <c r="B194" s="30" t="s">
        <v>1909</v>
      </c>
      <c r="C194" s="49" t="s">
        <v>7070</v>
      </c>
      <c r="D194" s="49" t="s">
        <v>8196</v>
      </c>
      <c r="E194" s="30" t="s">
        <v>8554</v>
      </c>
      <c r="F194" s="49" t="s">
        <v>8192</v>
      </c>
      <c r="G194" s="49" t="s">
        <v>8167</v>
      </c>
      <c r="H194" s="49" t="s">
        <v>8159</v>
      </c>
      <c r="I194" s="49" t="s">
        <v>8555</v>
      </c>
      <c r="J194" s="50">
        <v>14</v>
      </c>
      <c r="K194" s="49">
        <v>18000</v>
      </c>
      <c r="L194" s="49">
        <f>K194-U194</f>
        <v>15809</v>
      </c>
      <c r="M194" s="49"/>
      <c r="N194" s="48" t="s">
        <v>7242</v>
      </c>
      <c r="P194" s="49">
        <v>19572</v>
      </c>
      <c r="Q194" s="49">
        <v>0</v>
      </c>
      <c r="R194" s="49">
        <v>0</v>
      </c>
      <c r="S194" s="32">
        <f t="shared" ref="S194:S257" si="11">P194+Q194</f>
        <v>19572</v>
      </c>
      <c r="T194" s="49">
        <f>P194+Q194+R194</f>
        <v>19572</v>
      </c>
      <c r="U194" s="51">
        <v>2191</v>
      </c>
      <c r="V194" s="51">
        <v>2385</v>
      </c>
      <c r="W194" s="51">
        <v>2373</v>
      </c>
      <c r="X194" s="51"/>
      <c r="Y194" s="32">
        <f>P194-(U194+V194)</f>
        <v>14996</v>
      </c>
      <c r="Z194" s="49" t="s">
        <v>13322</v>
      </c>
      <c r="AA194" s="67">
        <v>0.09</v>
      </c>
      <c r="AC194" s="67">
        <f t="shared" ref="AC194:AC257" si="12">AB194-AA194</f>
        <v>-0.09</v>
      </c>
      <c r="AN194" s="48" t="s">
        <v>13323</v>
      </c>
      <c r="AO194" s="48" t="s">
        <v>46</v>
      </c>
    </row>
    <row r="195" spans="1:41" ht="15" x14ac:dyDescent="0.2">
      <c r="A195" s="30" t="s">
        <v>1910</v>
      </c>
      <c r="B195" s="30" t="s">
        <v>1911</v>
      </c>
      <c r="C195" s="49" t="s">
        <v>7070</v>
      </c>
      <c r="D195" s="49" t="s">
        <v>8196</v>
      </c>
      <c r="E195" s="30" t="s">
        <v>8556</v>
      </c>
      <c r="F195" s="49" t="s">
        <v>8192</v>
      </c>
      <c r="G195" s="49" t="s">
        <v>8221</v>
      </c>
      <c r="H195" s="49" t="s">
        <v>8222</v>
      </c>
      <c r="I195" s="49" t="s">
        <v>8557</v>
      </c>
      <c r="J195" s="50">
        <v>5</v>
      </c>
      <c r="K195" s="49">
        <v>125</v>
      </c>
      <c r="L195" s="49">
        <f>K195-U195</f>
        <v>125</v>
      </c>
      <c r="M195" s="49"/>
      <c r="N195" s="48" t="s">
        <v>7076</v>
      </c>
      <c r="O195" s="48" t="s">
        <v>13452</v>
      </c>
      <c r="P195" s="49">
        <v>125</v>
      </c>
      <c r="Q195" s="49">
        <v>0</v>
      </c>
      <c r="R195" s="49">
        <v>0</v>
      </c>
      <c r="S195" s="32">
        <f t="shared" si="11"/>
        <v>125</v>
      </c>
      <c r="T195" s="49">
        <f>P195+Q195+R195</f>
        <v>125</v>
      </c>
      <c r="U195" s="51">
        <v>0</v>
      </c>
      <c r="V195" s="51">
        <v>0</v>
      </c>
      <c r="W195" s="51">
        <v>0</v>
      </c>
      <c r="X195" s="51"/>
      <c r="Y195" s="32">
        <f>T195-(U195+V195)</f>
        <v>125</v>
      </c>
      <c r="Z195" s="49" t="s">
        <v>13321</v>
      </c>
      <c r="AA195" s="67">
        <v>4.0599999999999996</v>
      </c>
      <c r="AC195" s="67">
        <f t="shared" si="12"/>
        <v>-4.0599999999999996</v>
      </c>
      <c r="AN195" s="48" t="s">
        <v>13323</v>
      </c>
      <c r="AO195" s="48" t="s">
        <v>46</v>
      </c>
    </row>
    <row r="196" spans="1:41" ht="30" x14ac:dyDescent="0.2">
      <c r="A196" s="30" t="s">
        <v>1912</v>
      </c>
      <c r="B196" s="30" t="s">
        <v>1913</v>
      </c>
      <c r="C196" s="49" t="s">
        <v>7070</v>
      </c>
      <c r="D196" s="49" t="s">
        <v>8196</v>
      </c>
      <c r="E196" s="30" t="s">
        <v>8558</v>
      </c>
      <c r="F196" s="49" t="s">
        <v>8192</v>
      </c>
      <c r="G196" s="49" t="s">
        <v>8167</v>
      </c>
      <c r="H196" s="49" t="s">
        <v>8159</v>
      </c>
      <c r="I196" s="49" t="s">
        <v>8559</v>
      </c>
      <c r="J196" s="50">
        <v>9</v>
      </c>
      <c r="K196" s="49">
        <v>1008</v>
      </c>
      <c r="L196" s="49">
        <f>K196-U196</f>
        <v>955</v>
      </c>
      <c r="M196" s="49"/>
      <c r="N196" s="48" t="s">
        <v>7242</v>
      </c>
      <c r="O196" s="48" t="s">
        <v>13442</v>
      </c>
      <c r="P196" s="49">
        <v>4500</v>
      </c>
      <c r="Q196" s="49">
        <v>0</v>
      </c>
      <c r="R196" s="49">
        <v>0</v>
      </c>
      <c r="S196" s="32">
        <f t="shared" si="11"/>
        <v>4500</v>
      </c>
      <c r="T196" s="49">
        <f>P196+Q196+R196</f>
        <v>4500</v>
      </c>
      <c r="U196" s="51">
        <v>53</v>
      </c>
      <c r="V196" s="51">
        <v>240</v>
      </c>
      <c r="W196" s="51">
        <v>240</v>
      </c>
      <c r="X196" s="51"/>
      <c r="Y196" s="32">
        <f>P196-(U196+V196)</f>
        <v>4207</v>
      </c>
      <c r="Z196" s="49" t="s">
        <v>13322</v>
      </c>
      <c r="AA196" s="67">
        <v>1.38</v>
      </c>
      <c r="AC196" s="67">
        <f t="shared" si="12"/>
        <v>-1.38</v>
      </c>
      <c r="AN196" s="48" t="s">
        <v>13323</v>
      </c>
      <c r="AO196" s="48" t="s">
        <v>46</v>
      </c>
    </row>
    <row r="197" spans="1:41" ht="15" x14ac:dyDescent="0.2">
      <c r="A197" s="30" t="s">
        <v>1914</v>
      </c>
      <c r="B197" s="30" t="s">
        <v>1915</v>
      </c>
      <c r="C197" s="49" t="s">
        <v>7070</v>
      </c>
      <c r="D197" s="49" t="s">
        <v>8327</v>
      </c>
      <c r="E197" s="30" t="s">
        <v>8560</v>
      </c>
      <c r="F197" s="49" t="s">
        <v>8192</v>
      </c>
      <c r="G197" s="49" t="s">
        <v>8221</v>
      </c>
      <c r="H197" s="49" t="s">
        <v>8222</v>
      </c>
      <c r="I197" s="49" t="s">
        <v>8561</v>
      </c>
      <c r="J197" s="50">
        <v>4</v>
      </c>
      <c r="K197" s="49">
        <v>1</v>
      </c>
      <c r="L197" s="49">
        <f>K197-U197</f>
        <v>-68</v>
      </c>
      <c r="M197" s="49"/>
      <c r="N197" s="48" t="s">
        <v>7076</v>
      </c>
      <c r="O197" s="48" t="s">
        <v>13452</v>
      </c>
      <c r="P197" s="49">
        <v>0</v>
      </c>
      <c r="Q197" s="49">
        <v>0</v>
      </c>
      <c r="R197" s="49">
        <v>0</v>
      </c>
      <c r="S197" s="32">
        <f t="shared" si="11"/>
        <v>0</v>
      </c>
      <c r="T197" s="49">
        <f>P197+Q197+R197</f>
        <v>0</v>
      </c>
      <c r="U197" s="51">
        <v>69</v>
      </c>
      <c r="V197" s="51">
        <v>0</v>
      </c>
      <c r="W197" s="51">
        <v>0</v>
      </c>
      <c r="X197" s="51"/>
      <c r="Y197" s="32">
        <f>T197-(U197+V197)</f>
        <v>-69</v>
      </c>
      <c r="Z197" s="49" t="s">
        <v>13320</v>
      </c>
      <c r="AA197" s="67">
        <v>0.249</v>
      </c>
      <c r="AC197" s="67">
        <f t="shared" si="12"/>
        <v>-0.249</v>
      </c>
      <c r="AN197" s="48" t="s">
        <v>13323</v>
      </c>
      <c r="AO197" s="48" t="s">
        <v>46</v>
      </c>
    </row>
    <row r="198" spans="1:41" ht="15" x14ac:dyDescent="0.2">
      <c r="A198" s="30" t="s">
        <v>1916</v>
      </c>
      <c r="B198" s="30" t="s">
        <v>1917</v>
      </c>
      <c r="C198" s="49" t="s">
        <v>7070</v>
      </c>
      <c r="D198" s="49" t="s">
        <v>8196</v>
      </c>
      <c r="E198" s="30" t="s">
        <v>8562</v>
      </c>
      <c r="F198" s="49" t="s">
        <v>8192</v>
      </c>
      <c r="G198" s="49" t="s">
        <v>8311</v>
      </c>
      <c r="H198" s="49" t="s">
        <v>8146</v>
      </c>
      <c r="I198" s="49" t="s">
        <v>8563</v>
      </c>
      <c r="J198" s="50">
        <v>11</v>
      </c>
      <c r="K198" s="49">
        <v>12</v>
      </c>
      <c r="L198" s="49">
        <f>K198-U198</f>
        <v>-678</v>
      </c>
      <c r="M198" s="49"/>
      <c r="N198" s="48" t="s">
        <v>7076</v>
      </c>
      <c r="P198" s="49">
        <v>146</v>
      </c>
      <c r="Q198" s="49">
        <v>636</v>
      </c>
      <c r="R198" s="49">
        <v>0</v>
      </c>
      <c r="S198" s="32">
        <f t="shared" si="11"/>
        <v>782</v>
      </c>
      <c r="T198" s="49">
        <f>P198+Q198+R198</f>
        <v>782</v>
      </c>
      <c r="U198" s="51">
        <v>690</v>
      </c>
      <c r="V198" s="51">
        <v>360</v>
      </c>
      <c r="W198" s="51">
        <v>360</v>
      </c>
      <c r="X198" s="51"/>
      <c r="Y198" s="32">
        <f>T198-(U198+V198)</f>
        <v>-268</v>
      </c>
      <c r="Z198" s="49" t="s">
        <v>13320</v>
      </c>
      <c r="AA198" s="67">
        <v>54.49</v>
      </c>
      <c r="AC198" s="67">
        <f t="shared" si="12"/>
        <v>-54.49</v>
      </c>
      <c r="AN198" s="48" t="s">
        <v>13323</v>
      </c>
      <c r="AO198" s="48" t="s">
        <v>46</v>
      </c>
    </row>
    <row r="199" spans="1:41" ht="15" x14ac:dyDescent="0.2">
      <c r="A199" s="30" t="s">
        <v>1918</v>
      </c>
      <c r="B199" s="30" t="s">
        <v>1919</v>
      </c>
      <c r="C199" s="49" t="s">
        <v>7070</v>
      </c>
      <c r="D199" s="49" t="s">
        <v>8196</v>
      </c>
      <c r="E199" s="30" t="s">
        <v>8564</v>
      </c>
      <c r="F199" s="49" t="s">
        <v>8192</v>
      </c>
      <c r="G199" s="49" t="s">
        <v>8229</v>
      </c>
      <c r="H199" s="49" t="s">
        <v>8146</v>
      </c>
      <c r="I199" s="49" t="s">
        <v>8565</v>
      </c>
      <c r="J199" s="50">
        <v>9</v>
      </c>
      <c r="K199" s="49">
        <v>184</v>
      </c>
      <c r="L199" s="49">
        <f>K199-U199</f>
        <v>-1196</v>
      </c>
      <c r="M199" s="49"/>
      <c r="N199" s="48" t="s">
        <v>7076</v>
      </c>
      <c r="P199" s="49">
        <v>860</v>
      </c>
      <c r="Q199" s="49">
        <v>736</v>
      </c>
      <c r="R199" s="49">
        <v>0</v>
      </c>
      <c r="S199" s="32">
        <f t="shared" si="11"/>
        <v>1596</v>
      </c>
      <c r="T199" s="49">
        <f>P199+Q199+R199</f>
        <v>1596</v>
      </c>
      <c r="U199" s="51">
        <v>1380</v>
      </c>
      <c r="V199" s="51">
        <v>720</v>
      </c>
      <c r="W199" s="51">
        <v>720</v>
      </c>
      <c r="X199" s="51"/>
      <c r="Y199" s="32">
        <f>T199-(U199+V199)</f>
        <v>-504</v>
      </c>
      <c r="Z199" s="49" t="s">
        <v>13320</v>
      </c>
      <c r="AA199" s="67">
        <v>3.84</v>
      </c>
      <c r="AC199" s="67">
        <f t="shared" si="12"/>
        <v>-3.84</v>
      </c>
      <c r="AN199" s="48" t="s">
        <v>13323</v>
      </c>
      <c r="AO199" s="48" t="s">
        <v>46</v>
      </c>
    </row>
    <row r="200" spans="1:41" ht="15" x14ac:dyDescent="0.2">
      <c r="A200" s="30" t="s">
        <v>1920</v>
      </c>
      <c r="B200" s="30" t="s">
        <v>1921</v>
      </c>
      <c r="C200" s="49" t="s">
        <v>7070</v>
      </c>
      <c r="D200" s="49" t="s">
        <v>8196</v>
      </c>
      <c r="E200" s="30" t="s">
        <v>8566</v>
      </c>
      <c r="F200" s="49" t="s">
        <v>8192</v>
      </c>
      <c r="G200" s="49" t="s">
        <v>8158</v>
      </c>
      <c r="H200" s="49" t="s">
        <v>8159</v>
      </c>
      <c r="I200" s="49" t="s">
        <v>8567</v>
      </c>
      <c r="J200" s="50">
        <v>16</v>
      </c>
      <c r="K200" s="49">
        <v>1800</v>
      </c>
      <c r="L200" s="49">
        <f>K200-U200</f>
        <v>-1287</v>
      </c>
      <c r="M200" s="49"/>
      <c r="N200" s="48" t="s">
        <v>7242</v>
      </c>
      <c r="P200" s="49">
        <v>10945</v>
      </c>
      <c r="Q200" s="49">
        <v>0</v>
      </c>
      <c r="R200" s="49">
        <v>0</v>
      </c>
      <c r="S200" s="32">
        <f t="shared" si="11"/>
        <v>10945</v>
      </c>
      <c r="T200" s="49">
        <f>P200+Q200+R200</f>
        <v>10945</v>
      </c>
      <c r="U200" s="51">
        <v>3087</v>
      </c>
      <c r="V200" s="51">
        <v>2670</v>
      </c>
      <c r="W200" s="51">
        <v>1877</v>
      </c>
      <c r="X200" s="51"/>
      <c r="Y200" s="32">
        <f>P200-(U200+V200)</f>
        <v>5188</v>
      </c>
      <c r="Z200" s="49" t="s">
        <v>13322</v>
      </c>
      <c r="AA200" s="67">
        <v>1.04</v>
      </c>
      <c r="AC200" s="67">
        <f t="shared" si="12"/>
        <v>-1.04</v>
      </c>
      <c r="AN200" s="48" t="s">
        <v>13323</v>
      </c>
      <c r="AO200" s="48" t="s">
        <v>46</v>
      </c>
    </row>
    <row r="201" spans="1:41" ht="15" x14ac:dyDescent="0.2">
      <c r="A201" s="30" t="s">
        <v>1922</v>
      </c>
      <c r="B201" s="30" t="s">
        <v>1923</v>
      </c>
      <c r="C201" s="49" t="s">
        <v>7070</v>
      </c>
      <c r="D201" s="49" t="s">
        <v>8196</v>
      </c>
      <c r="E201" s="30" t="s">
        <v>8568</v>
      </c>
      <c r="F201" s="49" t="s">
        <v>8192</v>
      </c>
      <c r="G201" s="49" t="s">
        <v>8167</v>
      </c>
      <c r="H201" s="49" t="s">
        <v>8159</v>
      </c>
      <c r="I201" s="49" t="s">
        <v>8569</v>
      </c>
      <c r="J201" s="50">
        <v>16</v>
      </c>
      <c r="K201" s="49">
        <v>40</v>
      </c>
      <c r="L201" s="49">
        <f>K201-U201</f>
        <v>40</v>
      </c>
      <c r="M201" s="49"/>
      <c r="N201" s="48" t="s">
        <v>7242</v>
      </c>
      <c r="P201" s="49">
        <v>160</v>
      </c>
      <c r="Q201" s="49">
        <v>0</v>
      </c>
      <c r="R201" s="49">
        <v>0</v>
      </c>
      <c r="S201" s="32">
        <f t="shared" si="11"/>
        <v>160</v>
      </c>
      <c r="T201" s="49">
        <f>P201+Q201+R201</f>
        <v>160</v>
      </c>
      <c r="U201" s="51">
        <v>0</v>
      </c>
      <c r="V201" s="51">
        <v>0</v>
      </c>
      <c r="W201" s="51">
        <v>0</v>
      </c>
      <c r="X201" s="51"/>
      <c r="Y201" s="32">
        <f>P201-(U201+V201)</f>
        <v>160</v>
      </c>
      <c r="Z201" s="49" t="s">
        <v>13321</v>
      </c>
      <c r="AA201" s="67">
        <v>17.97</v>
      </c>
      <c r="AC201" s="67">
        <f t="shared" si="12"/>
        <v>-17.97</v>
      </c>
      <c r="AN201" s="48" t="s">
        <v>13323</v>
      </c>
      <c r="AO201" s="48" t="s">
        <v>46</v>
      </c>
    </row>
    <row r="202" spans="1:41" ht="15" x14ac:dyDescent="0.2">
      <c r="A202" s="30" t="s">
        <v>1924</v>
      </c>
      <c r="B202" s="30" t="s">
        <v>1925</v>
      </c>
      <c r="C202" s="49" t="s">
        <v>7070</v>
      </c>
      <c r="D202" s="49" t="s">
        <v>8196</v>
      </c>
      <c r="E202" s="30" t="s">
        <v>8570</v>
      </c>
      <c r="F202" s="49" t="s">
        <v>8192</v>
      </c>
      <c r="G202" s="49" t="s">
        <v>8158</v>
      </c>
      <c r="H202" s="49" t="s">
        <v>8159</v>
      </c>
      <c r="I202" s="49" t="s">
        <v>8571</v>
      </c>
      <c r="J202" s="50">
        <v>14</v>
      </c>
      <c r="K202" s="49">
        <v>132</v>
      </c>
      <c r="L202" s="49">
        <f>K202-U202</f>
        <v>132</v>
      </c>
      <c r="M202" s="49"/>
      <c r="N202" s="48" t="s">
        <v>7242</v>
      </c>
      <c r="P202" s="49">
        <v>256</v>
      </c>
      <c r="Q202" s="49">
        <v>0</v>
      </c>
      <c r="R202" s="49">
        <v>0</v>
      </c>
      <c r="S202" s="32">
        <f t="shared" si="11"/>
        <v>256</v>
      </c>
      <c r="T202" s="49">
        <f>P202+Q202+R202</f>
        <v>256</v>
      </c>
      <c r="U202" s="51">
        <v>0</v>
      </c>
      <c r="V202" s="51">
        <v>0</v>
      </c>
      <c r="W202" s="51">
        <v>0</v>
      </c>
      <c r="X202" s="51"/>
      <c r="Y202" s="32">
        <f>P202-(U202+V202)</f>
        <v>256</v>
      </c>
      <c r="Z202" s="49" t="s">
        <v>13321</v>
      </c>
      <c r="AA202" s="67">
        <v>27.97</v>
      </c>
      <c r="AC202" s="67">
        <f t="shared" si="12"/>
        <v>-27.97</v>
      </c>
      <c r="AN202" s="48" t="s">
        <v>13323</v>
      </c>
      <c r="AO202" s="48" t="s">
        <v>46</v>
      </c>
    </row>
    <row r="203" spans="1:41" ht="15" x14ac:dyDescent="0.2">
      <c r="A203" s="30" t="s">
        <v>1926</v>
      </c>
      <c r="B203" s="30" t="s">
        <v>1927</v>
      </c>
      <c r="C203" s="49" t="s">
        <v>7070</v>
      </c>
      <c r="D203" s="49" t="s">
        <v>8196</v>
      </c>
      <c r="E203" s="30" t="s">
        <v>8572</v>
      </c>
      <c r="F203" s="49" t="s">
        <v>8192</v>
      </c>
      <c r="G203" s="49" t="s">
        <v>8158</v>
      </c>
      <c r="H203" s="49" t="s">
        <v>8159</v>
      </c>
      <c r="I203" s="49" t="s">
        <v>8573</v>
      </c>
      <c r="J203" s="50">
        <v>11</v>
      </c>
      <c r="K203" s="49">
        <v>7680</v>
      </c>
      <c r="L203" s="49">
        <f>K203-U203</f>
        <v>6902</v>
      </c>
      <c r="M203" s="49"/>
      <c r="N203" s="48" t="s">
        <v>7242</v>
      </c>
      <c r="P203" s="49">
        <v>7440</v>
      </c>
      <c r="Q203" s="49">
        <v>0</v>
      </c>
      <c r="R203" s="49">
        <v>0</v>
      </c>
      <c r="S203" s="32">
        <f t="shared" si="11"/>
        <v>7440</v>
      </c>
      <c r="T203" s="49">
        <f>P203+Q203+R203</f>
        <v>7440</v>
      </c>
      <c r="U203" s="51">
        <v>778</v>
      </c>
      <c r="V203" s="51">
        <v>270</v>
      </c>
      <c r="W203" s="51">
        <v>250</v>
      </c>
      <c r="X203" s="51"/>
      <c r="Y203" s="32">
        <f>P203-(U203+V203)</f>
        <v>6392</v>
      </c>
      <c r="Z203" s="49" t="s">
        <v>13322</v>
      </c>
      <c r="AA203" s="67">
        <v>0.46</v>
      </c>
      <c r="AC203" s="67">
        <f t="shared" si="12"/>
        <v>-0.46</v>
      </c>
      <c r="AN203" s="48" t="s">
        <v>13323</v>
      </c>
      <c r="AO203" s="48" t="s">
        <v>46</v>
      </c>
    </row>
    <row r="204" spans="1:41" ht="15" x14ac:dyDescent="0.2">
      <c r="A204" s="30" t="s">
        <v>1928</v>
      </c>
      <c r="B204" s="30" t="s">
        <v>1929</v>
      </c>
      <c r="C204" s="49" t="s">
        <v>7070</v>
      </c>
      <c r="D204" s="49" t="s">
        <v>8196</v>
      </c>
      <c r="E204" s="30" t="s">
        <v>8574</v>
      </c>
      <c r="F204" s="49" t="s">
        <v>8192</v>
      </c>
      <c r="G204" s="49" t="s">
        <v>8229</v>
      </c>
      <c r="H204" s="49" t="s">
        <v>8146</v>
      </c>
      <c r="I204" s="49" t="s">
        <v>8575</v>
      </c>
      <c r="J204" s="50">
        <v>16</v>
      </c>
      <c r="K204" s="49">
        <v>36</v>
      </c>
      <c r="L204" s="49">
        <f>K204-U204</f>
        <v>-831</v>
      </c>
      <c r="M204" s="49"/>
      <c r="N204" s="48" t="s">
        <v>7076</v>
      </c>
      <c r="P204" s="49">
        <v>1363</v>
      </c>
      <c r="Q204" s="49">
        <v>144</v>
      </c>
      <c r="R204" s="49">
        <v>0</v>
      </c>
      <c r="S204" s="32">
        <f t="shared" si="11"/>
        <v>1507</v>
      </c>
      <c r="T204" s="49">
        <f>P204+Q204+R204</f>
        <v>1507</v>
      </c>
      <c r="U204" s="51">
        <v>867</v>
      </c>
      <c r="V204" s="51">
        <v>972</v>
      </c>
      <c r="W204" s="51">
        <v>972</v>
      </c>
      <c r="X204" s="51"/>
      <c r="Y204" s="32">
        <f>T204-(U204+V204)</f>
        <v>-332</v>
      </c>
      <c r="Z204" s="49" t="s">
        <v>13320</v>
      </c>
      <c r="AA204" s="67">
        <v>23.21</v>
      </c>
      <c r="AC204" s="67">
        <f t="shared" si="12"/>
        <v>-23.21</v>
      </c>
      <c r="AN204" s="48" t="s">
        <v>13323</v>
      </c>
      <c r="AO204" s="48" t="s">
        <v>46</v>
      </c>
    </row>
    <row r="205" spans="1:41" ht="15" x14ac:dyDescent="0.2">
      <c r="A205" s="30" t="s">
        <v>1930</v>
      </c>
      <c r="B205" s="30" t="s">
        <v>1931</v>
      </c>
      <c r="C205" s="49" t="s">
        <v>7070</v>
      </c>
      <c r="D205" s="49" t="s">
        <v>8196</v>
      </c>
      <c r="E205" s="30" t="s">
        <v>8576</v>
      </c>
      <c r="F205" s="49" t="s">
        <v>8192</v>
      </c>
      <c r="G205" s="49" t="s">
        <v>8229</v>
      </c>
      <c r="H205" s="49" t="s">
        <v>8146</v>
      </c>
      <c r="I205" s="49" t="s">
        <v>8577</v>
      </c>
      <c r="J205" s="50">
        <v>16</v>
      </c>
      <c r="K205" s="49">
        <v>42</v>
      </c>
      <c r="L205" s="49">
        <f>K205-U205</f>
        <v>-12669</v>
      </c>
      <c r="M205" s="49"/>
      <c r="N205" s="48" t="s">
        <v>7076</v>
      </c>
      <c r="P205" s="49">
        <v>14999</v>
      </c>
      <c r="Q205" s="49">
        <v>5172</v>
      </c>
      <c r="R205" s="49">
        <v>0</v>
      </c>
      <c r="S205" s="32">
        <f t="shared" si="11"/>
        <v>20171</v>
      </c>
      <c r="T205" s="49">
        <f>P205+Q205+R205</f>
        <v>20171</v>
      </c>
      <c r="U205" s="51">
        <v>12711</v>
      </c>
      <c r="V205" s="51">
        <v>11988</v>
      </c>
      <c r="W205" s="51">
        <v>11988</v>
      </c>
      <c r="X205" s="51"/>
      <c r="Y205" s="32">
        <f>T205-(U205+V205)</f>
        <v>-4528</v>
      </c>
      <c r="Z205" s="49" t="s">
        <v>13320</v>
      </c>
      <c r="AA205" s="67">
        <v>20.350000000000001</v>
      </c>
      <c r="AC205" s="67">
        <f t="shared" si="12"/>
        <v>-20.350000000000001</v>
      </c>
      <c r="AN205" s="48" t="s">
        <v>13323</v>
      </c>
      <c r="AO205" s="48" t="s">
        <v>46</v>
      </c>
    </row>
    <row r="206" spans="1:41" ht="15" x14ac:dyDescent="0.2">
      <c r="A206" s="30" t="s">
        <v>1932</v>
      </c>
      <c r="B206" s="30" t="s">
        <v>1933</v>
      </c>
      <c r="C206" s="49" t="s">
        <v>7070</v>
      </c>
      <c r="D206" s="49" t="s">
        <v>8196</v>
      </c>
      <c r="E206" s="30" t="s">
        <v>8578</v>
      </c>
      <c r="F206" s="49" t="s">
        <v>8192</v>
      </c>
      <c r="G206" s="49" t="s">
        <v>8229</v>
      </c>
      <c r="H206" s="49" t="s">
        <v>8146</v>
      </c>
      <c r="I206" s="49" t="s">
        <v>8579</v>
      </c>
      <c r="J206" s="50">
        <v>16</v>
      </c>
      <c r="K206" s="49">
        <v>30</v>
      </c>
      <c r="L206" s="49">
        <f>K206-U206</f>
        <v>-1704</v>
      </c>
      <c r="M206" s="49"/>
      <c r="N206" s="48" t="s">
        <v>7076</v>
      </c>
      <c r="P206" s="49">
        <v>2432</v>
      </c>
      <c r="Q206" s="49">
        <v>780</v>
      </c>
      <c r="R206" s="49">
        <v>0</v>
      </c>
      <c r="S206" s="32">
        <f t="shared" si="11"/>
        <v>3212</v>
      </c>
      <c r="T206" s="49">
        <f>P206+Q206+R206</f>
        <v>3212</v>
      </c>
      <c r="U206" s="51">
        <v>1734</v>
      </c>
      <c r="V206" s="51">
        <v>1944</v>
      </c>
      <c r="W206" s="51">
        <v>1944</v>
      </c>
      <c r="X206" s="51"/>
      <c r="Y206" s="32">
        <f>T206-(U206+V206)</f>
        <v>-466</v>
      </c>
      <c r="Z206" s="49" t="s">
        <v>13320</v>
      </c>
      <c r="AA206" s="67">
        <v>23.21</v>
      </c>
      <c r="AC206" s="67">
        <f t="shared" si="12"/>
        <v>-23.21</v>
      </c>
      <c r="AN206" s="48" t="s">
        <v>13323</v>
      </c>
      <c r="AO206" s="48" t="s">
        <v>46</v>
      </c>
    </row>
    <row r="207" spans="1:41" ht="15" x14ac:dyDescent="0.2">
      <c r="A207" s="30" t="s">
        <v>1934</v>
      </c>
      <c r="B207" s="30" t="s">
        <v>1935</v>
      </c>
      <c r="C207" s="49" t="s">
        <v>7070</v>
      </c>
      <c r="D207" s="49" t="s">
        <v>8196</v>
      </c>
      <c r="E207" s="30" t="s">
        <v>8580</v>
      </c>
      <c r="F207" s="49" t="s">
        <v>8192</v>
      </c>
      <c r="G207" s="49" t="s">
        <v>8229</v>
      </c>
      <c r="H207" s="49" t="s">
        <v>8146</v>
      </c>
      <c r="I207" s="49" t="s">
        <v>8581</v>
      </c>
      <c r="J207" s="50">
        <v>15</v>
      </c>
      <c r="K207" s="49">
        <v>24</v>
      </c>
      <c r="L207" s="49">
        <f>K207-U207</f>
        <v>-2274</v>
      </c>
      <c r="M207" s="49"/>
      <c r="N207" s="48" t="s">
        <v>7076</v>
      </c>
      <c r="P207" s="49">
        <v>2590</v>
      </c>
      <c r="Q207" s="49">
        <v>999</v>
      </c>
      <c r="R207" s="49">
        <v>0</v>
      </c>
      <c r="S207" s="32">
        <f t="shared" si="11"/>
        <v>3589</v>
      </c>
      <c r="T207" s="49">
        <f>P207+Q207+R207</f>
        <v>3589</v>
      </c>
      <c r="U207" s="51">
        <v>2298</v>
      </c>
      <c r="V207" s="51">
        <v>2034</v>
      </c>
      <c r="W207" s="51">
        <v>2034</v>
      </c>
      <c r="X207" s="51"/>
      <c r="Y207" s="32">
        <f>T207-(U207+V207)</f>
        <v>-743</v>
      </c>
      <c r="Z207" s="49" t="s">
        <v>13320</v>
      </c>
      <c r="AA207" s="67">
        <v>26.23</v>
      </c>
      <c r="AC207" s="67">
        <f t="shared" si="12"/>
        <v>-26.23</v>
      </c>
      <c r="AN207" s="48" t="s">
        <v>13323</v>
      </c>
      <c r="AO207" s="48" t="s">
        <v>46</v>
      </c>
    </row>
    <row r="208" spans="1:41" ht="15" x14ac:dyDescent="0.2">
      <c r="A208" s="30" t="s">
        <v>1936</v>
      </c>
      <c r="B208" s="30" t="s">
        <v>1937</v>
      </c>
      <c r="C208" s="49" t="s">
        <v>7070</v>
      </c>
      <c r="D208" s="49" t="s">
        <v>8196</v>
      </c>
      <c r="E208" s="30" t="s">
        <v>8582</v>
      </c>
      <c r="F208" s="49" t="s">
        <v>8192</v>
      </c>
      <c r="G208" s="49" t="s">
        <v>8229</v>
      </c>
      <c r="H208" s="49" t="s">
        <v>8146</v>
      </c>
      <c r="I208" s="49" t="s">
        <v>8583</v>
      </c>
      <c r="J208" s="50">
        <v>16</v>
      </c>
      <c r="K208" s="49">
        <v>30</v>
      </c>
      <c r="L208" s="49">
        <f>K208-U208</f>
        <v>-2268</v>
      </c>
      <c r="M208" s="49"/>
      <c r="N208" s="48" t="s">
        <v>7076</v>
      </c>
      <c r="P208" s="49">
        <v>3298</v>
      </c>
      <c r="Q208" s="49">
        <v>135</v>
      </c>
      <c r="R208" s="49">
        <v>0</v>
      </c>
      <c r="S208" s="32">
        <f t="shared" si="11"/>
        <v>3433</v>
      </c>
      <c r="T208" s="49">
        <f>P208+Q208+R208</f>
        <v>3433</v>
      </c>
      <c r="U208" s="51">
        <v>2298</v>
      </c>
      <c r="V208" s="51">
        <v>2034</v>
      </c>
      <c r="W208" s="51">
        <v>2034</v>
      </c>
      <c r="X208" s="51"/>
      <c r="Y208" s="32">
        <f>T208-(U208+V208)</f>
        <v>-899</v>
      </c>
      <c r="Z208" s="49" t="s">
        <v>13320</v>
      </c>
      <c r="AA208" s="67">
        <v>23.21</v>
      </c>
      <c r="AC208" s="67">
        <f t="shared" si="12"/>
        <v>-23.21</v>
      </c>
      <c r="AN208" s="48" t="s">
        <v>13323</v>
      </c>
      <c r="AO208" s="48" t="s">
        <v>46</v>
      </c>
    </row>
    <row r="209" spans="1:41" ht="15" x14ac:dyDescent="0.2">
      <c r="A209" s="30" t="s">
        <v>1938</v>
      </c>
      <c r="B209" s="30" t="s">
        <v>1939</v>
      </c>
      <c r="C209" s="49" t="s">
        <v>7070</v>
      </c>
      <c r="D209" s="49" t="s">
        <v>8196</v>
      </c>
      <c r="E209" s="30" t="s">
        <v>8584</v>
      </c>
      <c r="F209" s="49" t="s">
        <v>8192</v>
      </c>
      <c r="G209" s="49" t="s">
        <v>8141</v>
      </c>
      <c r="H209" s="49" t="s">
        <v>8142</v>
      </c>
      <c r="I209" s="49" t="s">
        <v>8585</v>
      </c>
      <c r="J209" s="50">
        <v>31</v>
      </c>
      <c r="K209" s="49">
        <v>6600</v>
      </c>
      <c r="L209" s="49">
        <f>K209-U209</f>
        <v>1856</v>
      </c>
      <c r="N209" s="48" t="s">
        <v>7242</v>
      </c>
      <c r="P209" s="49">
        <v>5158</v>
      </c>
      <c r="Q209" s="49">
        <v>0</v>
      </c>
      <c r="R209" s="49">
        <v>5000</v>
      </c>
      <c r="S209" s="32">
        <f t="shared" si="11"/>
        <v>5158</v>
      </c>
      <c r="T209" s="49">
        <f>P209+Q209+R209</f>
        <v>10158</v>
      </c>
      <c r="U209" s="51">
        <v>4744</v>
      </c>
      <c r="V209" s="51">
        <v>2743</v>
      </c>
      <c r="W209" s="51">
        <v>3117</v>
      </c>
      <c r="X209" s="51"/>
      <c r="Y209" s="32">
        <f>P209-(U209+V209)</f>
        <v>-2329</v>
      </c>
      <c r="Z209" s="49" t="s">
        <v>13320</v>
      </c>
      <c r="AA209" s="67">
        <v>0.60563</v>
      </c>
      <c r="AC209" s="67">
        <f t="shared" si="12"/>
        <v>-0.60563</v>
      </c>
      <c r="AN209" s="48" t="s">
        <v>13323</v>
      </c>
      <c r="AO209" s="48" t="s">
        <v>46</v>
      </c>
    </row>
    <row r="210" spans="1:41" ht="15" x14ac:dyDescent="0.2">
      <c r="A210" s="30" t="s">
        <v>1940</v>
      </c>
      <c r="B210" s="30" t="s">
        <v>1941</v>
      </c>
      <c r="C210" s="49" t="s">
        <v>7070</v>
      </c>
      <c r="D210" s="49" t="s">
        <v>8196</v>
      </c>
      <c r="E210" s="30" t="s">
        <v>8586</v>
      </c>
      <c r="F210" s="49" t="s">
        <v>8192</v>
      </c>
      <c r="G210" s="49" t="s">
        <v>8221</v>
      </c>
      <c r="H210" s="49" t="s">
        <v>8222</v>
      </c>
      <c r="I210" s="49" t="s">
        <v>8587</v>
      </c>
      <c r="J210" s="50">
        <v>6</v>
      </c>
      <c r="K210" s="49">
        <v>125</v>
      </c>
      <c r="L210" s="49">
        <f>K210-U210</f>
        <v>75</v>
      </c>
      <c r="M210" s="49"/>
      <c r="N210" s="48" t="s">
        <v>7076</v>
      </c>
      <c r="P210" s="49">
        <v>125</v>
      </c>
      <c r="Q210" s="49">
        <v>0</v>
      </c>
      <c r="R210" s="49">
        <v>0</v>
      </c>
      <c r="S210" s="32">
        <f t="shared" si="11"/>
        <v>125</v>
      </c>
      <c r="T210" s="49">
        <f>P210+Q210+R210</f>
        <v>125</v>
      </c>
      <c r="U210" s="51">
        <v>50</v>
      </c>
      <c r="V210" s="51">
        <v>0</v>
      </c>
      <c r="W210" s="51">
        <v>0</v>
      </c>
      <c r="X210" s="51"/>
      <c r="Y210" s="32">
        <f>T210-(U210+V210)</f>
        <v>75</v>
      </c>
      <c r="Z210" s="49" t="s">
        <v>13322</v>
      </c>
      <c r="AA210" s="67">
        <v>12.75</v>
      </c>
      <c r="AC210" s="67">
        <f t="shared" si="12"/>
        <v>-12.75</v>
      </c>
      <c r="AN210" s="48" t="s">
        <v>13323</v>
      </c>
      <c r="AO210" s="48" t="s">
        <v>46</v>
      </c>
    </row>
    <row r="211" spans="1:41" ht="15" x14ac:dyDescent="0.2">
      <c r="A211" s="30" t="s">
        <v>1942</v>
      </c>
      <c r="B211" s="30" t="s">
        <v>1943</v>
      </c>
      <c r="C211" s="49" t="s">
        <v>7070</v>
      </c>
      <c r="D211" s="49" t="s">
        <v>8196</v>
      </c>
      <c r="E211" s="30" t="s">
        <v>8588</v>
      </c>
      <c r="F211" s="49" t="s">
        <v>8192</v>
      </c>
      <c r="G211" s="49" t="s">
        <v>8221</v>
      </c>
      <c r="H211" s="49" t="s">
        <v>8222</v>
      </c>
      <c r="I211" s="49" t="s">
        <v>8589</v>
      </c>
      <c r="J211" s="50">
        <v>6</v>
      </c>
      <c r="K211" s="49">
        <v>125</v>
      </c>
      <c r="L211" s="49">
        <f>K211-U211</f>
        <v>75</v>
      </c>
      <c r="M211" s="49"/>
      <c r="N211" s="48" t="s">
        <v>7076</v>
      </c>
      <c r="P211" s="49">
        <v>125</v>
      </c>
      <c r="Q211" s="49">
        <v>0</v>
      </c>
      <c r="R211" s="49">
        <v>0</v>
      </c>
      <c r="S211" s="32">
        <f t="shared" si="11"/>
        <v>125</v>
      </c>
      <c r="T211" s="49">
        <f>P211+Q211+R211</f>
        <v>125</v>
      </c>
      <c r="U211" s="51">
        <v>50</v>
      </c>
      <c r="V211" s="51">
        <v>0</v>
      </c>
      <c r="W211" s="51">
        <v>0</v>
      </c>
      <c r="X211" s="51"/>
      <c r="Y211" s="32">
        <f>T211-(U211+V211)</f>
        <v>75</v>
      </c>
      <c r="Z211" s="49" t="s">
        <v>13322</v>
      </c>
      <c r="AA211" s="67">
        <v>14</v>
      </c>
      <c r="AC211" s="67">
        <f t="shared" si="12"/>
        <v>-14</v>
      </c>
      <c r="AN211" s="48" t="s">
        <v>13323</v>
      </c>
      <c r="AO211" s="48" t="s">
        <v>46</v>
      </c>
    </row>
    <row r="212" spans="1:41" ht="15" x14ac:dyDescent="0.2">
      <c r="A212" s="30" t="s">
        <v>1944</v>
      </c>
      <c r="B212" s="30" t="s">
        <v>1945</v>
      </c>
      <c r="C212" s="49" t="s">
        <v>7070</v>
      </c>
      <c r="D212" s="49" t="s">
        <v>8196</v>
      </c>
      <c r="E212" s="30" t="s">
        <v>8590</v>
      </c>
      <c r="F212" s="49" t="s">
        <v>8192</v>
      </c>
      <c r="G212" s="49" t="s">
        <v>8247</v>
      </c>
      <c r="H212" s="49" t="s">
        <v>8146</v>
      </c>
      <c r="I212" s="49" t="s">
        <v>8591</v>
      </c>
      <c r="J212" s="50">
        <v>19</v>
      </c>
      <c r="K212" s="49">
        <v>12</v>
      </c>
      <c r="L212" s="49">
        <f>K212-U212</f>
        <v>-168</v>
      </c>
      <c r="M212" s="49"/>
      <c r="N212" s="48" t="s">
        <v>7076</v>
      </c>
      <c r="P212" s="49">
        <v>180</v>
      </c>
      <c r="Q212" s="49">
        <v>2160</v>
      </c>
      <c r="R212" s="49">
        <v>1020</v>
      </c>
      <c r="S212" s="32">
        <f t="shared" si="11"/>
        <v>2340</v>
      </c>
      <c r="T212" s="49">
        <f>P212+Q212+R212</f>
        <v>3360</v>
      </c>
      <c r="U212" s="51">
        <v>180</v>
      </c>
      <c r="V212" s="51">
        <v>0</v>
      </c>
      <c r="W212" s="51">
        <v>0</v>
      </c>
      <c r="X212" s="51"/>
      <c r="Y212" s="32">
        <f>T212-(U212+V212)</f>
        <v>3180</v>
      </c>
      <c r="Z212" s="49" t="s">
        <v>13322</v>
      </c>
      <c r="AA212" s="67">
        <v>27.68</v>
      </c>
      <c r="AC212" s="67">
        <f t="shared" si="12"/>
        <v>-27.68</v>
      </c>
      <c r="AN212" s="48" t="s">
        <v>13323</v>
      </c>
      <c r="AO212" s="48" t="s">
        <v>46</v>
      </c>
    </row>
    <row r="213" spans="1:41" ht="15" x14ac:dyDescent="0.2">
      <c r="A213" s="30" t="s">
        <v>1946</v>
      </c>
      <c r="B213" s="30" t="s">
        <v>1947</v>
      </c>
      <c r="C213" s="49" t="s">
        <v>7070</v>
      </c>
      <c r="D213" s="49" t="s">
        <v>8196</v>
      </c>
      <c r="E213" s="30" t="s">
        <v>8592</v>
      </c>
      <c r="F213" s="49" t="s">
        <v>8192</v>
      </c>
      <c r="G213" s="49" t="s">
        <v>8247</v>
      </c>
      <c r="H213" s="49" t="s">
        <v>8146</v>
      </c>
      <c r="I213" s="49" t="s">
        <v>8593</v>
      </c>
      <c r="J213" s="50">
        <v>19</v>
      </c>
      <c r="K213" s="49">
        <v>6</v>
      </c>
      <c r="L213" s="49">
        <f>K213-U213</f>
        <v>-634</v>
      </c>
      <c r="M213" s="49"/>
      <c r="N213" s="48" t="s">
        <v>7076</v>
      </c>
      <c r="P213" s="49">
        <v>0</v>
      </c>
      <c r="Q213" s="49">
        <v>0</v>
      </c>
      <c r="R213" s="49">
        <v>0</v>
      </c>
      <c r="S213" s="32">
        <f t="shared" si="11"/>
        <v>0</v>
      </c>
      <c r="T213" s="49">
        <f>P213+Q213+R213</f>
        <v>0</v>
      </c>
      <c r="U213" s="51">
        <v>640</v>
      </c>
      <c r="V213" s="51">
        <v>0</v>
      </c>
      <c r="W213" s="51">
        <v>0</v>
      </c>
      <c r="X213" s="51"/>
      <c r="Y213" s="32">
        <f>T213-(U213+V213)</f>
        <v>-640</v>
      </c>
      <c r="Z213" s="49" t="s">
        <v>13320</v>
      </c>
      <c r="AA213" s="67">
        <v>49.76</v>
      </c>
      <c r="AC213" s="67">
        <f t="shared" si="12"/>
        <v>-49.76</v>
      </c>
      <c r="AN213" s="48" t="s">
        <v>13323</v>
      </c>
      <c r="AO213" s="48" t="s">
        <v>46</v>
      </c>
    </row>
    <row r="214" spans="1:41" ht="15" x14ac:dyDescent="0.2">
      <c r="A214" s="30" t="s">
        <v>1948</v>
      </c>
      <c r="B214" s="30" t="s">
        <v>1949</v>
      </c>
      <c r="C214" s="49" t="s">
        <v>7070</v>
      </c>
      <c r="D214" s="49" t="s">
        <v>7570</v>
      </c>
      <c r="E214" s="30" t="s">
        <v>8594</v>
      </c>
      <c r="F214" s="49" t="s">
        <v>8192</v>
      </c>
      <c r="G214" s="49" t="s">
        <v>8247</v>
      </c>
      <c r="H214" s="49" t="s">
        <v>8146</v>
      </c>
      <c r="I214" s="49" t="s">
        <v>8595</v>
      </c>
      <c r="J214" s="50">
        <v>7</v>
      </c>
      <c r="K214" s="49">
        <v>120</v>
      </c>
      <c r="L214" s="49">
        <f>K214-U214</f>
        <v>120</v>
      </c>
      <c r="M214" s="49"/>
      <c r="N214" s="48" t="s">
        <v>7076</v>
      </c>
      <c r="P214" s="49">
        <v>0</v>
      </c>
      <c r="Q214" s="49">
        <v>0</v>
      </c>
      <c r="R214" s="49">
        <v>0</v>
      </c>
      <c r="S214" s="32">
        <f t="shared" si="11"/>
        <v>0</v>
      </c>
      <c r="T214" s="49">
        <f>P214+Q214+R214</f>
        <v>0</v>
      </c>
      <c r="U214" s="51">
        <v>0</v>
      </c>
      <c r="V214" s="51">
        <v>0</v>
      </c>
      <c r="W214" s="51">
        <v>0</v>
      </c>
      <c r="X214" s="51"/>
      <c r="Y214" s="32">
        <f>T214-(U214+V214)</f>
        <v>0</v>
      </c>
      <c r="Z214" s="49" t="s">
        <v>13321</v>
      </c>
      <c r="AA214" s="67">
        <v>69.36</v>
      </c>
      <c r="AC214" s="67">
        <f t="shared" si="12"/>
        <v>-69.36</v>
      </c>
      <c r="AN214" s="48" t="s">
        <v>13323</v>
      </c>
      <c r="AO214" s="48" t="s">
        <v>46</v>
      </c>
    </row>
    <row r="215" spans="1:41" ht="75" x14ac:dyDescent="0.2">
      <c r="A215" s="30" t="s">
        <v>1950</v>
      </c>
      <c r="B215" s="30" t="s">
        <v>1951</v>
      </c>
      <c r="C215" s="49" t="s">
        <v>7070</v>
      </c>
      <c r="D215" s="49" t="s">
        <v>7577</v>
      </c>
      <c r="E215" s="30" t="s">
        <v>8596</v>
      </c>
      <c r="F215" s="49" t="s">
        <v>8192</v>
      </c>
      <c r="G215" s="49" t="s">
        <v>8200</v>
      </c>
      <c r="H215" s="49" t="s">
        <v>8142</v>
      </c>
      <c r="I215" s="49" t="s">
        <v>8597</v>
      </c>
      <c r="J215" s="50">
        <v>11</v>
      </c>
      <c r="K215" s="49">
        <v>140</v>
      </c>
      <c r="L215" s="49">
        <f>K215-U215</f>
        <v>-19528</v>
      </c>
      <c r="M215" s="49"/>
      <c r="N215" s="48" t="s">
        <v>7242</v>
      </c>
      <c r="O215" s="48" t="s">
        <v>13453</v>
      </c>
      <c r="P215" s="49">
        <v>14758</v>
      </c>
      <c r="Q215" s="49">
        <v>5880</v>
      </c>
      <c r="R215" s="49">
        <v>0</v>
      </c>
      <c r="S215" s="32">
        <f t="shared" si="11"/>
        <v>20638</v>
      </c>
      <c r="T215" s="49">
        <f>P215+Q215+R215</f>
        <v>20638</v>
      </c>
      <c r="U215" s="51">
        <v>19668</v>
      </c>
      <c r="V215" s="51">
        <v>12048</v>
      </c>
      <c r="W215" s="51">
        <v>12048</v>
      </c>
      <c r="X215" s="51"/>
      <c r="Y215" s="32">
        <f>P215-(U215+V215)</f>
        <v>-16958</v>
      </c>
      <c r="Z215" s="49" t="s">
        <v>13320</v>
      </c>
      <c r="AA215" s="67">
        <v>3.2</v>
      </c>
      <c r="AC215" s="67">
        <f t="shared" si="12"/>
        <v>-3.2</v>
      </c>
      <c r="AN215" s="48" t="s">
        <v>13323</v>
      </c>
      <c r="AO215" s="48" t="s">
        <v>46</v>
      </c>
    </row>
    <row r="216" spans="1:41" ht="15" x14ac:dyDescent="0.2">
      <c r="A216" s="30" t="s">
        <v>1952</v>
      </c>
      <c r="B216" s="30" t="s">
        <v>1953</v>
      </c>
      <c r="C216" s="49" t="s">
        <v>7070</v>
      </c>
      <c r="D216" s="49" t="s">
        <v>8196</v>
      </c>
      <c r="E216" s="30" t="s">
        <v>8598</v>
      </c>
      <c r="F216" s="49" t="s">
        <v>8192</v>
      </c>
      <c r="G216" s="49" t="s">
        <v>8141</v>
      </c>
      <c r="H216" s="49" t="s">
        <v>8142</v>
      </c>
      <c r="I216" s="49" t="s">
        <v>8599</v>
      </c>
      <c r="J216" s="50">
        <v>16</v>
      </c>
      <c r="K216" s="49">
        <v>14400</v>
      </c>
      <c r="L216" s="49">
        <f>K216-U216</f>
        <v>12844</v>
      </c>
      <c r="M216" s="49"/>
      <c r="N216" s="48" t="s">
        <v>7242</v>
      </c>
      <c r="P216" s="49">
        <v>10804</v>
      </c>
      <c r="Q216" s="49">
        <v>0</v>
      </c>
      <c r="R216" s="49">
        <v>0</v>
      </c>
      <c r="S216" s="32">
        <f t="shared" si="11"/>
        <v>10804</v>
      </c>
      <c r="T216" s="49">
        <f>P216+Q216+R216</f>
        <v>10804</v>
      </c>
      <c r="U216" s="51">
        <v>1556</v>
      </c>
      <c r="V216" s="51">
        <v>540</v>
      </c>
      <c r="W216" s="51">
        <v>500</v>
      </c>
      <c r="X216" s="51"/>
      <c r="Y216" s="32">
        <f>P216-(U216+V216)</f>
        <v>8708</v>
      </c>
      <c r="Z216" s="49" t="s">
        <v>13322</v>
      </c>
      <c r="AA216" s="67">
        <v>0.53320999999999996</v>
      </c>
      <c r="AC216" s="67">
        <f t="shared" si="12"/>
        <v>-0.53320999999999996</v>
      </c>
      <c r="AN216" s="48" t="s">
        <v>13323</v>
      </c>
      <c r="AO216" s="48" t="s">
        <v>46</v>
      </c>
    </row>
    <row r="217" spans="1:41" ht="15" x14ac:dyDescent="0.2">
      <c r="A217" s="30" t="s">
        <v>1954</v>
      </c>
      <c r="B217" s="30" t="s">
        <v>1955</v>
      </c>
      <c r="C217" s="49" t="s">
        <v>7070</v>
      </c>
      <c r="D217" s="49" t="s">
        <v>8196</v>
      </c>
      <c r="E217" s="30" t="s">
        <v>8600</v>
      </c>
      <c r="F217" s="49" t="s">
        <v>8192</v>
      </c>
      <c r="G217" s="49" t="s">
        <v>8601</v>
      </c>
      <c r="H217" s="49" t="s">
        <v>8602</v>
      </c>
      <c r="I217" s="49" t="s">
        <v>8603</v>
      </c>
      <c r="J217" s="50">
        <v>15</v>
      </c>
      <c r="K217" s="49">
        <v>1000</v>
      </c>
      <c r="L217" s="49">
        <f>K217-U217</f>
        <v>950</v>
      </c>
      <c r="M217" s="49"/>
      <c r="N217" s="48" t="s">
        <v>7076</v>
      </c>
      <c r="O217" s="48" t="s">
        <v>13454</v>
      </c>
      <c r="P217" s="49">
        <v>1000</v>
      </c>
      <c r="Q217" s="49">
        <v>0</v>
      </c>
      <c r="R217" s="49">
        <v>0</v>
      </c>
      <c r="S217" s="32">
        <f t="shared" si="11"/>
        <v>1000</v>
      </c>
      <c r="T217" s="49">
        <f>P217+Q217+R217</f>
        <v>1000</v>
      </c>
      <c r="U217" s="51">
        <v>50</v>
      </c>
      <c r="V217" s="51">
        <v>0</v>
      </c>
      <c r="W217" s="51">
        <v>0</v>
      </c>
      <c r="X217" s="51"/>
      <c r="Y217" s="32">
        <f>T217-(U217+V217)</f>
        <v>950</v>
      </c>
      <c r="Z217" s="49" t="s">
        <v>13322</v>
      </c>
      <c r="AA217" s="67">
        <v>1.07</v>
      </c>
      <c r="AC217" s="67">
        <f t="shared" si="12"/>
        <v>-1.07</v>
      </c>
      <c r="AN217" s="48" t="s">
        <v>13323</v>
      </c>
      <c r="AO217" s="48" t="s">
        <v>46</v>
      </c>
    </row>
    <row r="218" spans="1:41" ht="15" x14ac:dyDescent="0.2">
      <c r="A218" s="30" t="s">
        <v>1956</v>
      </c>
      <c r="B218" s="30" t="s">
        <v>1957</v>
      </c>
      <c r="C218" s="49" t="s">
        <v>7070</v>
      </c>
      <c r="D218" s="49" t="s">
        <v>8196</v>
      </c>
      <c r="E218" s="30" t="s">
        <v>8604</v>
      </c>
      <c r="F218" s="49" t="s">
        <v>8192</v>
      </c>
      <c r="G218" s="49" t="s">
        <v>8286</v>
      </c>
      <c r="H218" s="49" t="s">
        <v>8146</v>
      </c>
      <c r="I218" s="49" t="s">
        <v>8605</v>
      </c>
      <c r="J218" s="50">
        <v>17</v>
      </c>
      <c r="K218" s="49">
        <v>3000</v>
      </c>
      <c r="L218" s="49">
        <f>K218-U218</f>
        <v>2934</v>
      </c>
      <c r="M218" s="49"/>
      <c r="N218" s="48" t="s">
        <v>7076</v>
      </c>
      <c r="P218" s="49">
        <v>234</v>
      </c>
      <c r="Q218" s="49">
        <v>0</v>
      </c>
      <c r="R218" s="49">
        <v>0</v>
      </c>
      <c r="S218" s="32">
        <f t="shared" si="11"/>
        <v>234</v>
      </c>
      <c r="T218" s="49">
        <f>P218+Q218+R218</f>
        <v>234</v>
      </c>
      <c r="U218" s="51">
        <v>66</v>
      </c>
      <c r="V218" s="51">
        <v>45</v>
      </c>
      <c r="W218" s="51">
        <v>45</v>
      </c>
      <c r="X218" s="51"/>
      <c r="Y218" s="32">
        <f>T218-(U218+V218)</f>
        <v>123</v>
      </c>
      <c r="Z218" s="49" t="s">
        <v>13322</v>
      </c>
      <c r="AA218" s="67">
        <v>0.89</v>
      </c>
      <c r="AC218" s="67">
        <f t="shared" si="12"/>
        <v>-0.89</v>
      </c>
      <c r="AN218" s="48" t="s">
        <v>13323</v>
      </c>
      <c r="AO218" s="48" t="s">
        <v>46</v>
      </c>
    </row>
    <row r="219" spans="1:41" ht="30" x14ac:dyDescent="0.2">
      <c r="A219" s="30" t="s">
        <v>1958</v>
      </c>
      <c r="B219" s="30" t="s">
        <v>1959</v>
      </c>
      <c r="C219" s="49" t="s">
        <v>7070</v>
      </c>
      <c r="D219" s="49" t="s">
        <v>8196</v>
      </c>
      <c r="E219" s="30" t="s">
        <v>8606</v>
      </c>
      <c r="F219" s="49" t="s">
        <v>8192</v>
      </c>
      <c r="G219" s="49" t="s">
        <v>8141</v>
      </c>
      <c r="H219" s="49" t="s">
        <v>8142</v>
      </c>
      <c r="I219" s="49" t="s">
        <v>8607</v>
      </c>
      <c r="J219" s="50">
        <v>8</v>
      </c>
      <c r="K219" s="49">
        <v>80</v>
      </c>
      <c r="L219" s="49">
        <f>K219-U219</f>
        <v>-760</v>
      </c>
      <c r="M219" s="49"/>
      <c r="N219" s="48" t="s">
        <v>7076</v>
      </c>
      <c r="O219" s="48" t="s">
        <v>13449</v>
      </c>
      <c r="P219" s="49">
        <v>2324</v>
      </c>
      <c r="Q219" s="49">
        <v>400</v>
      </c>
      <c r="R219" s="49">
        <v>0</v>
      </c>
      <c r="S219" s="32">
        <f t="shared" si="11"/>
        <v>2724</v>
      </c>
      <c r="T219" s="49">
        <f>P219+Q219+R219</f>
        <v>2724</v>
      </c>
      <c r="U219" s="51">
        <v>840</v>
      </c>
      <c r="V219" s="51">
        <v>1200</v>
      </c>
      <c r="W219" s="51">
        <v>1200</v>
      </c>
      <c r="X219" s="51"/>
      <c r="Y219" s="32">
        <f>T219-(U219+V219)</f>
        <v>684</v>
      </c>
      <c r="Z219" s="49" t="s">
        <v>13322</v>
      </c>
      <c r="AA219" s="67">
        <v>9.6</v>
      </c>
      <c r="AC219" s="67">
        <f t="shared" si="12"/>
        <v>-9.6</v>
      </c>
      <c r="AN219" s="48" t="s">
        <v>13323</v>
      </c>
      <c r="AO219" s="48" t="s">
        <v>46</v>
      </c>
    </row>
    <row r="220" spans="1:41" ht="45" x14ac:dyDescent="0.2">
      <c r="A220" s="30" t="s">
        <v>1960</v>
      </c>
      <c r="B220" s="30" t="s">
        <v>1961</v>
      </c>
      <c r="C220" s="49" t="s">
        <v>7070</v>
      </c>
      <c r="D220" s="49" t="s">
        <v>8196</v>
      </c>
      <c r="E220" s="30" t="s">
        <v>8608</v>
      </c>
      <c r="F220" s="49" t="s">
        <v>8192</v>
      </c>
      <c r="G220" s="49" t="s">
        <v>8158</v>
      </c>
      <c r="H220" s="49" t="s">
        <v>8159</v>
      </c>
      <c r="I220" s="49" t="s">
        <v>8609</v>
      </c>
      <c r="J220" s="50">
        <v>11</v>
      </c>
      <c r="K220" s="49">
        <v>540</v>
      </c>
      <c r="L220" s="49">
        <f>K220-U220</f>
        <v>-29828</v>
      </c>
      <c r="M220" s="49"/>
      <c r="N220" s="48" t="s">
        <v>7242</v>
      </c>
      <c r="O220" s="48" t="s">
        <v>13439</v>
      </c>
      <c r="P220" s="49">
        <v>39633</v>
      </c>
      <c r="Q220" s="49">
        <v>23320</v>
      </c>
      <c r="R220" s="49">
        <v>0</v>
      </c>
      <c r="S220" s="32">
        <f t="shared" si="11"/>
        <v>62953</v>
      </c>
      <c r="T220" s="49">
        <f>P220+Q220+R220</f>
        <v>62953</v>
      </c>
      <c r="U220" s="51">
        <v>30368</v>
      </c>
      <c r="V220" s="51">
        <v>18576</v>
      </c>
      <c r="W220" s="51">
        <v>18576</v>
      </c>
      <c r="X220" s="51"/>
      <c r="Y220" s="32">
        <f>P220-(U220+V220)</f>
        <v>-9311</v>
      </c>
      <c r="Z220" s="49" t="s">
        <v>13320</v>
      </c>
      <c r="AA220" s="67">
        <v>2.6659999999999999</v>
      </c>
      <c r="AC220" s="67">
        <f t="shared" si="12"/>
        <v>-2.6659999999999999</v>
      </c>
      <c r="AN220" s="48" t="s">
        <v>13323</v>
      </c>
      <c r="AO220" s="48" t="s">
        <v>46</v>
      </c>
    </row>
    <row r="221" spans="1:41" ht="15" x14ac:dyDescent="0.2">
      <c r="A221" s="30" t="s">
        <v>1962</v>
      </c>
      <c r="B221" s="30" t="s">
        <v>1963</v>
      </c>
      <c r="C221" s="49" t="s">
        <v>7070</v>
      </c>
      <c r="D221" s="49" t="s">
        <v>7577</v>
      </c>
      <c r="E221" s="30" t="s">
        <v>8610</v>
      </c>
      <c r="F221" s="49" t="s">
        <v>8192</v>
      </c>
      <c r="G221" s="49" t="s">
        <v>8200</v>
      </c>
      <c r="H221" s="49" t="s">
        <v>8142</v>
      </c>
      <c r="I221" s="49" t="s">
        <v>8611</v>
      </c>
      <c r="J221" s="50">
        <v>11</v>
      </c>
      <c r="K221" s="49">
        <v>24</v>
      </c>
      <c r="L221" s="49">
        <f>K221-U221</f>
        <v>-108</v>
      </c>
      <c r="M221" s="49"/>
      <c r="N221" s="48" t="s">
        <v>7242</v>
      </c>
      <c r="P221" s="49">
        <v>27</v>
      </c>
      <c r="Q221" s="49">
        <v>120</v>
      </c>
      <c r="R221" s="49">
        <v>0</v>
      </c>
      <c r="S221" s="32">
        <f t="shared" si="11"/>
        <v>147</v>
      </c>
      <c r="T221" s="49">
        <f>P221+Q221+R221</f>
        <v>147</v>
      </c>
      <c r="U221" s="51">
        <v>132</v>
      </c>
      <c r="V221" s="51">
        <v>90</v>
      </c>
      <c r="W221" s="51">
        <v>90</v>
      </c>
      <c r="X221" s="51"/>
      <c r="Y221" s="32">
        <f>P221-(U221+V221)</f>
        <v>-195</v>
      </c>
      <c r="Z221" s="49" t="s">
        <v>13320</v>
      </c>
      <c r="AA221" s="67">
        <v>20.9</v>
      </c>
      <c r="AC221" s="67">
        <f t="shared" si="12"/>
        <v>-20.9</v>
      </c>
      <c r="AN221" s="48" t="s">
        <v>13323</v>
      </c>
      <c r="AO221" s="48" t="s">
        <v>46</v>
      </c>
    </row>
    <row r="222" spans="1:41" ht="15" x14ac:dyDescent="0.2">
      <c r="A222" s="30" t="s">
        <v>1964</v>
      </c>
      <c r="B222" s="30" t="s">
        <v>1965</v>
      </c>
      <c r="C222" s="49" t="s">
        <v>7070</v>
      </c>
      <c r="D222" s="49" t="s">
        <v>8196</v>
      </c>
      <c r="E222" s="30" t="s">
        <v>8612</v>
      </c>
      <c r="F222" s="49" t="s">
        <v>8192</v>
      </c>
      <c r="G222" s="49" t="s">
        <v>8238</v>
      </c>
      <c r="H222" s="49" t="s">
        <v>8146</v>
      </c>
      <c r="I222" s="49" t="s">
        <v>8613</v>
      </c>
      <c r="J222" s="50">
        <v>10</v>
      </c>
      <c r="K222" s="49">
        <v>96</v>
      </c>
      <c r="L222" s="49">
        <f>K222-U222</f>
        <v>66</v>
      </c>
      <c r="M222" s="49"/>
      <c r="N222" s="48" t="s">
        <v>7076</v>
      </c>
      <c r="P222" s="49">
        <v>963</v>
      </c>
      <c r="Q222" s="49">
        <v>0</v>
      </c>
      <c r="R222" s="49">
        <v>0</v>
      </c>
      <c r="S222" s="32">
        <f t="shared" si="11"/>
        <v>963</v>
      </c>
      <c r="T222" s="49">
        <f>P222+Q222+R222</f>
        <v>963</v>
      </c>
      <c r="U222" s="51">
        <v>30</v>
      </c>
      <c r="V222" s="51">
        <v>0</v>
      </c>
      <c r="W222" s="51">
        <v>0</v>
      </c>
      <c r="X222" s="51"/>
      <c r="Y222" s="32">
        <f>T222-(U222+V222)</f>
        <v>933</v>
      </c>
      <c r="Z222" s="49" t="s">
        <v>13322</v>
      </c>
      <c r="AA222" s="67">
        <v>5.61</v>
      </c>
      <c r="AC222" s="67">
        <f t="shared" si="12"/>
        <v>-5.61</v>
      </c>
      <c r="AN222" s="48" t="s">
        <v>13323</v>
      </c>
      <c r="AO222" s="48" t="s">
        <v>46</v>
      </c>
    </row>
    <row r="223" spans="1:41" ht="15" x14ac:dyDescent="0.2">
      <c r="A223" s="30" t="s">
        <v>1966</v>
      </c>
      <c r="B223" s="30" t="s">
        <v>1967</v>
      </c>
      <c r="C223" s="49" t="s">
        <v>7070</v>
      </c>
      <c r="D223" s="49" t="s">
        <v>8196</v>
      </c>
      <c r="E223" s="30" t="s">
        <v>8614</v>
      </c>
      <c r="F223" s="49" t="s">
        <v>8192</v>
      </c>
      <c r="G223" s="49" t="s">
        <v>8256</v>
      </c>
      <c r="H223" s="49" t="s">
        <v>8257</v>
      </c>
      <c r="I223" s="49" t="s">
        <v>8615</v>
      </c>
      <c r="J223" s="50">
        <v>7</v>
      </c>
      <c r="K223" s="49">
        <v>1200</v>
      </c>
      <c r="L223" s="49">
        <f>K223-U223</f>
        <v>422</v>
      </c>
      <c r="N223" s="48" t="s">
        <v>7076</v>
      </c>
      <c r="P223" s="49">
        <v>910</v>
      </c>
      <c r="Q223" s="49">
        <v>0</v>
      </c>
      <c r="R223" s="49">
        <v>0</v>
      </c>
      <c r="S223" s="32">
        <f t="shared" si="11"/>
        <v>910</v>
      </c>
      <c r="T223" s="49">
        <f>P223+Q223+R223</f>
        <v>910</v>
      </c>
      <c r="U223" s="51">
        <v>778</v>
      </c>
      <c r="V223" s="51">
        <v>270</v>
      </c>
      <c r="W223" s="51">
        <v>250</v>
      </c>
      <c r="X223" s="51"/>
      <c r="Y223" s="32">
        <f>T223-(U223+V223)</f>
        <v>-138</v>
      </c>
      <c r="Z223" s="49" t="s">
        <v>13320</v>
      </c>
      <c r="AA223" s="67">
        <v>0.73970000000000002</v>
      </c>
      <c r="AC223" s="67">
        <f t="shared" si="12"/>
        <v>-0.73970000000000002</v>
      </c>
      <c r="AN223" s="48" t="s">
        <v>13323</v>
      </c>
      <c r="AO223" s="48" t="s">
        <v>46</v>
      </c>
    </row>
    <row r="224" spans="1:41" ht="15" x14ac:dyDescent="0.2">
      <c r="A224" s="30" t="s">
        <v>1968</v>
      </c>
      <c r="B224" s="30" t="s">
        <v>1969</v>
      </c>
      <c r="C224" s="49" t="s">
        <v>7070</v>
      </c>
      <c r="D224" s="49" t="s">
        <v>8196</v>
      </c>
      <c r="E224" s="30" t="s">
        <v>8616</v>
      </c>
      <c r="F224" s="49" t="s">
        <v>8192</v>
      </c>
      <c r="G224" s="49" t="s">
        <v>8617</v>
      </c>
      <c r="H224" s="49" t="s">
        <v>8257</v>
      </c>
      <c r="I224" s="49" t="s">
        <v>8618</v>
      </c>
      <c r="J224" s="50">
        <v>16</v>
      </c>
      <c r="K224" s="49">
        <v>144</v>
      </c>
      <c r="L224" s="49">
        <f>K224-U224</f>
        <v>-12465</v>
      </c>
      <c r="M224" s="49"/>
      <c r="N224" s="48" t="s">
        <v>7076</v>
      </c>
      <c r="P224" s="49">
        <v>5639</v>
      </c>
      <c r="Q224" s="49">
        <v>12168</v>
      </c>
      <c r="R224" s="49">
        <v>864</v>
      </c>
      <c r="S224" s="32">
        <f t="shared" si="11"/>
        <v>17807</v>
      </c>
      <c r="T224" s="49">
        <f>P224+Q224+R224</f>
        <v>18671</v>
      </c>
      <c r="U224" s="51">
        <v>12609</v>
      </c>
      <c r="V224" s="51">
        <v>9732</v>
      </c>
      <c r="W224" s="51">
        <v>3697</v>
      </c>
      <c r="X224" s="51"/>
      <c r="Y224" s="32">
        <f>T224-(U224+V224)</f>
        <v>-3670</v>
      </c>
      <c r="Z224" s="49" t="s">
        <v>13320</v>
      </c>
      <c r="AA224" s="67">
        <v>17.91</v>
      </c>
      <c r="AC224" s="67">
        <f t="shared" si="12"/>
        <v>-17.91</v>
      </c>
      <c r="AN224" s="48" t="s">
        <v>13323</v>
      </c>
      <c r="AO224" s="48" t="s">
        <v>46</v>
      </c>
    </row>
    <row r="225" spans="1:41" ht="15" x14ac:dyDescent="0.2">
      <c r="A225" s="30" t="s">
        <v>1970</v>
      </c>
      <c r="B225" s="30" t="s">
        <v>1971</v>
      </c>
      <c r="C225" s="49" t="s">
        <v>7070</v>
      </c>
      <c r="D225" s="49" t="s">
        <v>8196</v>
      </c>
      <c r="E225" s="30" t="s">
        <v>8616</v>
      </c>
      <c r="F225" s="49" t="s">
        <v>8192</v>
      </c>
      <c r="G225" s="49" t="s">
        <v>8617</v>
      </c>
      <c r="H225" s="49" t="s">
        <v>8257</v>
      </c>
      <c r="I225" s="49" t="s">
        <v>8619</v>
      </c>
      <c r="J225" s="50">
        <v>20</v>
      </c>
      <c r="K225" s="49">
        <v>120</v>
      </c>
      <c r="L225" s="49">
        <f>K225-U225</f>
        <v>-15008</v>
      </c>
      <c r="M225" s="49"/>
      <c r="N225" s="48" t="s">
        <v>7076</v>
      </c>
      <c r="P225" s="49">
        <v>11941</v>
      </c>
      <c r="Q225" s="49">
        <v>1920</v>
      </c>
      <c r="R225" s="49">
        <v>6240</v>
      </c>
      <c r="S225" s="32">
        <f t="shared" si="11"/>
        <v>13861</v>
      </c>
      <c r="T225" s="49">
        <f>P225+Q225+R225</f>
        <v>20101</v>
      </c>
      <c r="U225" s="51">
        <v>15128</v>
      </c>
      <c r="V225" s="51">
        <v>10560</v>
      </c>
      <c r="W225" s="51">
        <v>4280</v>
      </c>
      <c r="X225" s="51"/>
      <c r="Y225" s="32">
        <f>T225-(U225+V225)</f>
        <v>-5587</v>
      </c>
      <c r="Z225" s="49" t="s">
        <v>13320</v>
      </c>
      <c r="AA225" s="67">
        <v>10.3</v>
      </c>
      <c r="AC225" s="67">
        <f t="shared" si="12"/>
        <v>-10.3</v>
      </c>
      <c r="AN225" s="48" t="s">
        <v>13323</v>
      </c>
      <c r="AO225" s="48" t="s">
        <v>46</v>
      </c>
    </row>
    <row r="226" spans="1:41" ht="15" x14ac:dyDescent="0.2">
      <c r="A226" s="30" t="s">
        <v>1972</v>
      </c>
      <c r="B226" s="30" t="s">
        <v>1973</v>
      </c>
      <c r="C226" s="49" t="s">
        <v>7070</v>
      </c>
      <c r="D226" s="49" t="s">
        <v>7686</v>
      </c>
      <c r="E226" s="30" t="s">
        <v>8620</v>
      </c>
      <c r="F226" s="49" t="s">
        <v>8192</v>
      </c>
      <c r="G226" s="49" t="s">
        <v>8158</v>
      </c>
      <c r="H226" s="49" t="s">
        <v>8159</v>
      </c>
      <c r="I226" s="49" t="s">
        <v>8621</v>
      </c>
      <c r="J226" s="50">
        <v>10</v>
      </c>
      <c r="K226" s="49">
        <v>960</v>
      </c>
      <c r="L226" s="49">
        <f>K226-U226</f>
        <v>-8031</v>
      </c>
      <c r="M226" s="49"/>
      <c r="N226" s="48" t="s">
        <v>7242</v>
      </c>
      <c r="P226" s="49">
        <v>10450</v>
      </c>
      <c r="Q226" s="49">
        <v>0</v>
      </c>
      <c r="R226" s="49">
        <v>0</v>
      </c>
      <c r="S226" s="32">
        <f t="shared" si="11"/>
        <v>10450</v>
      </c>
      <c r="T226" s="49">
        <f>P226+Q226+R226</f>
        <v>10450</v>
      </c>
      <c r="U226" s="51">
        <v>8991</v>
      </c>
      <c r="V226" s="51">
        <v>0</v>
      </c>
      <c r="W226" s="51">
        <v>0</v>
      </c>
      <c r="X226" s="51"/>
      <c r="Y226" s="32">
        <f>P226-(U226+V226)</f>
        <v>1459</v>
      </c>
      <c r="Z226" s="49" t="s">
        <v>13322</v>
      </c>
      <c r="AA226" s="67">
        <v>3</v>
      </c>
      <c r="AC226" s="67">
        <f t="shared" si="12"/>
        <v>-3</v>
      </c>
      <c r="AN226" s="48" t="s">
        <v>13323</v>
      </c>
      <c r="AO226" s="48" t="s">
        <v>46</v>
      </c>
    </row>
    <row r="227" spans="1:41" ht="15" x14ac:dyDescent="0.2">
      <c r="A227" s="30" t="s">
        <v>1974</v>
      </c>
      <c r="B227" s="30" t="s">
        <v>1975</v>
      </c>
      <c r="C227" s="49" t="s">
        <v>7070</v>
      </c>
      <c r="D227" s="49" t="s">
        <v>8196</v>
      </c>
      <c r="E227" s="30" t="s">
        <v>8622</v>
      </c>
      <c r="F227" s="49" t="s">
        <v>8192</v>
      </c>
      <c r="G227" s="49" t="s">
        <v>8617</v>
      </c>
      <c r="H227" s="49" t="s">
        <v>8257</v>
      </c>
      <c r="I227" s="49" t="s">
        <v>8623</v>
      </c>
      <c r="J227" s="50">
        <v>12</v>
      </c>
      <c r="K227" s="49">
        <v>344</v>
      </c>
      <c r="L227" s="49">
        <f>K227-U227</f>
        <v>-1652</v>
      </c>
      <c r="M227" s="49"/>
      <c r="N227" s="48" t="s">
        <v>7076</v>
      </c>
      <c r="P227" s="49">
        <v>1436</v>
      </c>
      <c r="Q227" s="49">
        <v>688</v>
      </c>
      <c r="R227" s="49">
        <v>0</v>
      </c>
      <c r="S227" s="32">
        <f t="shared" si="11"/>
        <v>2124</v>
      </c>
      <c r="T227" s="49">
        <f>P227+Q227+R227</f>
        <v>2124</v>
      </c>
      <c r="U227" s="51">
        <v>1996</v>
      </c>
      <c r="V227" s="51">
        <v>1320</v>
      </c>
      <c r="W227" s="51">
        <v>535</v>
      </c>
      <c r="X227" s="51"/>
      <c r="Y227" s="32">
        <f>T227-(U227+V227)</f>
        <v>-1192</v>
      </c>
      <c r="Z227" s="49" t="s">
        <v>13320</v>
      </c>
      <c r="AA227" s="67">
        <v>6.02</v>
      </c>
      <c r="AC227" s="67">
        <f t="shared" si="12"/>
        <v>-6.02</v>
      </c>
      <c r="AN227" s="48" t="s">
        <v>13323</v>
      </c>
      <c r="AO227" s="48" t="s">
        <v>46</v>
      </c>
    </row>
    <row r="228" spans="1:41" ht="15" x14ac:dyDescent="0.2">
      <c r="A228" s="30" t="s">
        <v>1976</v>
      </c>
      <c r="B228" s="30" t="s">
        <v>1977</v>
      </c>
      <c r="C228" s="49" t="s">
        <v>7070</v>
      </c>
      <c r="D228" s="49" t="s">
        <v>8196</v>
      </c>
      <c r="E228" s="30" t="s">
        <v>8622</v>
      </c>
      <c r="F228" s="49" t="s">
        <v>8192</v>
      </c>
      <c r="G228" s="49" t="s">
        <v>8617</v>
      </c>
      <c r="H228" s="49" t="s">
        <v>8257</v>
      </c>
      <c r="I228" s="49" t="s">
        <v>8624</v>
      </c>
      <c r="J228" s="50">
        <v>10</v>
      </c>
      <c r="K228" s="49">
        <v>360</v>
      </c>
      <c r="L228" s="49">
        <f>K228-U228</f>
        <v>-1663</v>
      </c>
      <c r="M228" s="49"/>
      <c r="N228" s="48" t="s">
        <v>7076</v>
      </c>
      <c r="P228" s="49">
        <v>1297</v>
      </c>
      <c r="Q228" s="49">
        <v>770</v>
      </c>
      <c r="R228" s="49">
        <v>0</v>
      </c>
      <c r="S228" s="32">
        <f t="shared" si="11"/>
        <v>2067</v>
      </c>
      <c r="T228" s="49">
        <f>P228+Q228+R228</f>
        <v>2067</v>
      </c>
      <c r="U228" s="51">
        <v>2023</v>
      </c>
      <c r="V228" s="51">
        <v>1320</v>
      </c>
      <c r="W228" s="51">
        <v>435</v>
      </c>
      <c r="X228" s="51"/>
      <c r="Y228" s="32">
        <f>T228-(U228+V228)</f>
        <v>-1276</v>
      </c>
      <c r="Z228" s="49" t="s">
        <v>13320</v>
      </c>
      <c r="AA228" s="67">
        <v>10.78</v>
      </c>
      <c r="AC228" s="67">
        <f t="shared" si="12"/>
        <v>-10.78</v>
      </c>
      <c r="AN228" s="48" t="s">
        <v>13323</v>
      </c>
      <c r="AO228" s="48" t="s">
        <v>46</v>
      </c>
    </row>
    <row r="229" spans="1:41" ht="15" x14ac:dyDescent="0.2">
      <c r="A229" s="30" t="s">
        <v>1978</v>
      </c>
      <c r="B229" s="30" t="s">
        <v>1979</v>
      </c>
      <c r="C229" s="49" t="s">
        <v>7070</v>
      </c>
      <c r="D229" s="49" t="s">
        <v>8196</v>
      </c>
      <c r="E229" s="30" t="s">
        <v>8625</v>
      </c>
      <c r="F229" s="49" t="s">
        <v>8192</v>
      </c>
      <c r="G229" s="49" t="s">
        <v>8158</v>
      </c>
      <c r="H229" s="49" t="s">
        <v>8159</v>
      </c>
      <c r="I229" s="49" t="s">
        <v>8626</v>
      </c>
      <c r="J229" s="50">
        <v>8</v>
      </c>
      <c r="K229" s="49">
        <v>132</v>
      </c>
      <c r="L229" s="49">
        <f>K229-U229</f>
        <v>22</v>
      </c>
      <c r="M229" s="49"/>
      <c r="N229" s="48" t="s">
        <v>7242</v>
      </c>
      <c r="P229" s="49">
        <v>990</v>
      </c>
      <c r="Q229" s="49">
        <v>0</v>
      </c>
      <c r="R229" s="49">
        <v>0</v>
      </c>
      <c r="S229" s="32">
        <f t="shared" si="11"/>
        <v>990</v>
      </c>
      <c r="T229" s="49">
        <f>P229+Q229+R229</f>
        <v>990</v>
      </c>
      <c r="U229" s="51">
        <v>110</v>
      </c>
      <c r="V229" s="51">
        <v>0</v>
      </c>
      <c r="W229" s="51">
        <v>0</v>
      </c>
      <c r="X229" s="51"/>
      <c r="Y229" s="32">
        <f>P229-(U229+V229)</f>
        <v>880</v>
      </c>
      <c r="Z229" s="49" t="s">
        <v>13322</v>
      </c>
      <c r="AA229" s="67">
        <v>8.8000000000000007</v>
      </c>
      <c r="AC229" s="67">
        <f t="shared" si="12"/>
        <v>-8.8000000000000007</v>
      </c>
      <c r="AN229" s="48" t="s">
        <v>13323</v>
      </c>
      <c r="AO229" s="48" t="s">
        <v>46</v>
      </c>
    </row>
    <row r="230" spans="1:41" ht="30" x14ac:dyDescent="0.2">
      <c r="A230" s="30" t="s">
        <v>1980</v>
      </c>
      <c r="B230" s="30" t="s">
        <v>1981</v>
      </c>
      <c r="C230" s="49" t="s">
        <v>7070</v>
      </c>
      <c r="D230" s="49" t="s">
        <v>8196</v>
      </c>
      <c r="E230" s="30" t="s">
        <v>8627</v>
      </c>
      <c r="F230" s="49" t="s">
        <v>8192</v>
      </c>
      <c r="G230" s="49" t="s">
        <v>8311</v>
      </c>
      <c r="H230" s="49" t="s">
        <v>8146</v>
      </c>
      <c r="I230" s="49" t="s">
        <v>8628</v>
      </c>
      <c r="J230" s="50">
        <v>12</v>
      </c>
      <c r="K230" s="49">
        <v>1800</v>
      </c>
      <c r="L230" s="49">
        <f>K230-U230</f>
        <v>1054</v>
      </c>
      <c r="M230" s="49"/>
      <c r="N230" s="48" t="s">
        <v>7076</v>
      </c>
      <c r="O230" s="48" t="s">
        <v>13442</v>
      </c>
      <c r="P230" s="49">
        <v>2078</v>
      </c>
      <c r="Q230" s="49">
        <v>0</v>
      </c>
      <c r="R230" s="49">
        <v>0</v>
      </c>
      <c r="S230" s="32">
        <f t="shared" si="11"/>
        <v>2078</v>
      </c>
      <c r="T230" s="49">
        <f>P230+Q230+R230</f>
        <v>2078</v>
      </c>
      <c r="U230" s="51">
        <v>746</v>
      </c>
      <c r="V230" s="51">
        <v>600</v>
      </c>
      <c r="W230" s="51">
        <v>600</v>
      </c>
      <c r="X230" s="51"/>
      <c r="Y230" s="32">
        <f>T230-(U230+V230)</f>
        <v>732</v>
      </c>
      <c r="Z230" s="49" t="s">
        <v>13322</v>
      </c>
      <c r="AA230" s="67">
        <v>0.96499999999999997</v>
      </c>
      <c r="AC230" s="67">
        <f t="shared" si="12"/>
        <v>-0.96499999999999997</v>
      </c>
      <c r="AN230" s="48" t="s">
        <v>13323</v>
      </c>
      <c r="AO230" s="48" t="s">
        <v>46</v>
      </c>
    </row>
    <row r="231" spans="1:41" ht="15" x14ac:dyDescent="0.2">
      <c r="A231" s="30" t="s">
        <v>1982</v>
      </c>
      <c r="B231" s="30" t="s">
        <v>1983</v>
      </c>
      <c r="C231" s="49" t="s">
        <v>7070</v>
      </c>
      <c r="D231" s="49" t="s">
        <v>8196</v>
      </c>
      <c r="E231" s="30" t="s">
        <v>8629</v>
      </c>
      <c r="F231" s="49" t="s">
        <v>8192</v>
      </c>
      <c r="G231" s="49" t="s">
        <v>8221</v>
      </c>
      <c r="H231" s="49" t="s">
        <v>8222</v>
      </c>
      <c r="I231" s="49" t="s">
        <v>8630</v>
      </c>
      <c r="J231" s="50">
        <v>5</v>
      </c>
      <c r="K231" s="49">
        <v>1</v>
      </c>
      <c r="L231" s="49">
        <f>K231-U231</f>
        <v>-1491</v>
      </c>
      <c r="M231" s="49"/>
      <c r="N231" s="48" t="s">
        <v>7076</v>
      </c>
      <c r="P231" s="49">
        <v>1774</v>
      </c>
      <c r="Q231" s="49">
        <v>0</v>
      </c>
      <c r="R231" s="49">
        <v>0</v>
      </c>
      <c r="S231" s="32">
        <f t="shared" si="11"/>
        <v>1774</v>
      </c>
      <c r="T231" s="49">
        <f>P231+Q231+R231</f>
        <v>1774</v>
      </c>
      <c r="U231" s="51">
        <v>1492</v>
      </c>
      <c r="V231" s="51">
        <v>1200</v>
      </c>
      <c r="W231" s="51">
        <v>1200</v>
      </c>
      <c r="X231" s="51"/>
      <c r="Y231" s="32">
        <f>T231-(U231+V231)</f>
        <v>-918</v>
      </c>
      <c r="Z231" s="49" t="s">
        <v>13320</v>
      </c>
      <c r="AA231" s="67">
        <v>2.8319999999999999</v>
      </c>
      <c r="AC231" s="67">
        <f t="shared" si="12"/>
        <v>-2.8319999999999999</v>
      </c>
      <c r="AN231" s="48" t="s">
        <v>13323</v>
      </c>
      <c r="AO231" s="48" t="s">
        <v>46</v>
      </c>
    </row>
    <row r="232" spans="1:41" ht="15" x14ac:dyDescent="0.2">
      <c r="A232" s="30" t="s">
        <v>1984</v>
      </c>
      <c r="B232" s="30" t="s">
        <v>1985</v>
      </c>
      <c r="C232" s="49" t="s">
        <v>7070</v>
      </c>
      <c r="D232" s="49" t="s">
        <v>8196</v>
      </c>
      <c r="E232" s="30" t="s">
        <v>8631</v>
      </c>
      <c r="F232" s="49" t="s">
        <v>8192</v>
      </c>
      <c r="G232" s="49" t="s">
        <v>8221</v>
      </c>
      <c r="H232" s="49" t="s">
        <v>8222</v>
      </c>
      <c r="I232" s="49" t="s">
        <v>8632</v>
      </c>
      <c r="J232" s="50">
        <v>5</v>
      </c>
      <c r="K232" s="49">
        <v>125</v>
      </c>
      <c r="L232" s="49">
        <f>K232-U232</f>
        <v>-206</v>
      </c>
      <c r="M232" s="49"/>
      <c r="N232" s="48" t="s">
        <v>7076</v>
      </c>
      <c r="P232" s="49">
        <v>408</v>
      </c>
      <c r="Q232" s="49">
        <v>0</v>
      </c>
      <c r="R232" s="49">
        <v>0</v>
      </c>
      <c r="S232" s="32">
        <f t="shared" si="11"/>
        <v>408</v>
      </c>
      <c r="T232" s="49">
        <f>P232+Q232+R232</f>
        <v>408</v>
      </c>
      <c r="U232" s="51">
        <v>331</v>
      </c>
      <c r="V232" s="51">
        <v>300</v>
      </c>
      <c r="W232" s="51">
        <v>300</v>
      </c>
      <c r="X232" s="51"/>
      <c r="Y232" s="32">
        <f>T232-(U232+V232)</f>
        <v>-223</v>
      </c>
      <c r="Z232" s="49" t="s">
        <v>13320</v>
      </c>
      <c r="AA232" s="67">
        <v>3.1360000000000001</v>
      </c>
      <c r="AC232" s="67">
        <f t="shared" si="12"/>
        <v>-3.1360000000000001</v>
      </c>
      <c r="AN232" s="48" t="s">
        <v>13323</v>
      </c>
      <c r="AO232" s="48" t="s">
        <v>46</v>
      </c>
    </row>
    <row r="233" spans="1:41" ht="30" x14ac:dyDescent="0.2">
      <c r="A233" s="30" t="s">
        <v>1986</v>
      </c>
      <c r="B233" s="30" t="s">
        <v>1987</v>
      </c>
      <c r="C233" s="49" t="s">
        <v>7070</v>
      </c>
      <c r="D233" s="49" t="s">
        <v>8196</v>
      </c>
      <c r="E233" s="30" t="s">
        <v>8633</v>
      </c>
      <c r="F233" s="49" t="s">
        <v>8192</v>
      </c>
      <c r="G233" s="49" t="s">
        <v>8221</v>
      </c>
      <c r="H233" s="49" t="s">
        <v>8222</v>
      </c>
      <c r="I233" s="49" t="s">
        <v>8634</v>
      </c>
      <c r="J233" s="50">
        <v>3</v>
      </c>
      <c r="K233" s="49">
        <v>125</v>
      </c>
      <c r="L233" s="49">
        <f>K233-U233</f>
        <v>-248</v>
      </c>
      <c r="M233" s="49"/>
      <c r="N233" s="48" t="s">
        <v>7076</v>
      </c>
      <c r="O233" s="48" t="s">
        <v>13455</v>
      </c>
      <c r="P233" s="49">
        <v>422</v>
      </c>
      <c r="Q233" s="49">
        <v>0</v>
      </c>
      <c r="R233" s="49">
        <v>0</v>
      </c>
      <c r="S233" s="32">
        <f t="shared" si="11"/>
        <v>422</v>
      </c>
      <c r="T233" s="49">
        <f>P233+Q233+R233</f>
        <v>422</v>
      </c>
      <c r="U233" s="51">
        <v>373</v>
      </c>
      <c r="V233" s="51">
        <v>300</v>
      </c>
      <c r="W233" s="51">
        <v>300</v>
      </c>
      <c r="X233" s="51"/>
      <c r="Y233" s="32">
        <f>T233-(U233+V233)</f>
        <v>-251</v>
      </c>
      <c r="Z233" s="49" t="s">
        <v>13320</v>
      </c>
      <c r="AA233" s="67">
        <v>3.18</v>
      </c>
      <c r="AC233" s="67">
        <f t="shared" si="12"/>
        <v>-3.18</v>
      </c>
      <c r="AN233" s="48" t="s">
        <v>13323</v>
      </c>
      <c r="AO233" s="48" t="s">
        <v>46</v>
      </c>
    </row>
    <row r="234" spans="1:41" ht="15" x14ac:dyDescent="0.2">
      <c r="A234" s="30" t="s">
        <v>1990</v>
      </c>
      <c r="B234" s="30" t="s">
        <v>1991</v>
      </c>
      <c r="C234" s="49" t="s">
        <v>7070</v>
      </c>
      <c r="D234" s="49" t="s">
        <v>8196</v>
      </c>
      <c r="E234" s="30" t="s">
        <v>8637</v>
      </c>
      <c r="F234" s="49" t="s">
        <v>8192</v>
      </c>
      <c r="G234" s="49" t="s">
        <v>8158</v>
      </c>
      <c r="H234" s="49" t="s">
        <v>8159</v>
      </c>
      <c r="I234" s="49" t="s">
        <v>8638</v>
      </c>
      <c r="J234" s="50">
        <v>7</v>
      </c>
      <c r="K234" s="49">
        <v>2592</v>
      </c>
      <c r="L234" s="49">
        <f>K234-U234</f>
        <v>1846</v>
      </c>
      <c r="M234" s="49"/>
      <c r="N234" s="48" t="s">
        <v>7242</v>
      </c>
      <c r="P234" s="49">
        <v>3678</v>
      </c>
      <c r="Q234" s="49">
        <v>0</v>
      </c>
      <c r="R234" s="49">
        <v>0</v>
      </c>
      <c r="S234" s="32">
        <f t="shared" si="11"/>
        <v>3678</v>
      </c>
      <c r="T234" s="49">
        <f>P234+Q234+R234</f>
        <v>3678</v>
      </c>
      <c r="U234" s="51">
        <v>746</v>
      </c>
      <c r="V234" s="51">
        <v>600</v>
      </c>
      <c r="W234" s="51">
        <v>600</v>
      </c>
      <c r="X234" s="51"/>
      <c r="Y234" s="32">
        <f>P234-(U234+V234)</f>
        <v>2332</v>
      </c>
      <c r="Z234" s="49" t="s">
        <v>13322</v>
      </c>
      <c r="AA234" s="67">
        <v>0.85</v>
      </c>
      <c r="AC234" s="67">
        <f t="shared" si="12"/>
        <v>-0.85</v>
      </c>
      <c r="AN234" s="48" t="s">
        <v>13323</v>
      </c>
      <c r="AO234" s="48" t="s">
        <v>46</v>
      </c>
    </row>
    <row r="235" spans="1:41" ht="15" x14ac:dyDescent="0.2">
      <c r="A235" s="30" t="s">
        <v>1992</v>
      </c>
      <c r="B235" s="30" t="s">
        <v>1993</v>
      </c>
      <c r="C235" s="49" t="s">
        <v>7070</v>
      </c>
      <c r="D235" s="49" t="s">
        <v>7686</v>
      </c>
      <c r="E235" s="30" t="s">
        <v>8639</v>
      </c>
      <c r="F235" s="49" t="s">
        <v>8192</v>
      </c>
      <c r="G235" s="49" t="s">
        <v>8158</v>
      </c>
      <c r="H235" s="49" t="s">
        <v>8159</v>
      </c>
      <c r="I235" s="49" t="s">
        <v>8640</v>
      </c>
      <c r="J235" s="50">
        <v>9</v>
      </c>
      <c r="K235" s="49">
        <v>135</v>
      </c>
      <c r="L235" s="49">
        <f>K235-U235</f>
        <v>-5132</v>
      </c>
      <c r="M235" s="49"/>
      <c r="N235" s="48" t="s">
        <v>7242</v>
      </c>
      <c r="P235" s="49">
        <v>1374</v>
      </c>
      <c r="Q235" s="49">
        <v>2025</v>
      </c>
      <c r="R235" s="49">
        <v>0</v>
      </c>
      <c r="S235" s="32">
        <f t="shared" si="11"/>
        <v>3399</v>
      </c>
      <c r="T235" s="49">
        <f>P235+Q235+R235</f>
        <v>3399</v>
      </c>
      <c r="U235" s="51">
        <v>5267</v>
      </c>
      <c r="V235" s="51">
        <v>2640</v>
      </c>
      <c r="W235" s="51">
        <v>1070</v>
      </c>
      <c r="X235" s="51"/>
      <c r="Y235" s="32">
        <f>P235-(U235+V235)</f>
        <v>-6533</v>
      </c>
      <c r="Z235" s="49" t="s">
        <v>13320</v>
      </c>
      <c r="AA235" s="67">
        <v>2.5</v>
      </c>
      <c r="AC235" s="67">
        <f t="shared" si="12"/>
        <v>-2.5</v>
      </c>
      <c r="AN235" s="48" t="s">
        <v>13323</v>
      </c>
      <c r="AO235" s="48" t="s">
        <v>46</v>
      </c>
    </row>
    <row r="236" spans="1:41" ht="15" x14ac:dyDescent="0.2">
      <c r="A236" s="30" t="s">
        <v>1994</v>
      </c>
      <c r="B236" s="30" t="s">
        <v>1995</v>
      </c>
      <c r="C236" s="49" t="s">
        <v>7070</v>
      </c>
      <c r="D236" s="49" t="s">
        <v>8196</v>
      </c>
      <c r="E236" s="30" t="s">
        <v>8641</v>
      </c>
      <c r="F236" s="49" t="s">
        <v>8192</v>
      </c>
      <c r="G236" s="49" t="s">
        <v>8158</v>
      </c>
      <c r="H236" s="49" t="s">
        <v>8159</v>
      </c>
      <c r="I236" s="49" t="s">
        <v>8642</v>
      </c>
      <c r="J236" s="50">
        <v>10</v>
      </c>
      <c r="K236" s="49">
        <v>180</v>
      </c>
      <c r="L236" s="49">
        <f>K236-U236</f>
        <v>-1541</v>
      </c>
      <c r="M236" s="49"/>
      <c r="N236" s="48" t="s">
        <v>7242</v>
      </c>
      <c r="P236" s="49">
        <v>840</v>
      </c>
      <c r="Q236" s="49">
        <v>900</v>
      </c>
      <c r="R236" s="49">
        <v>0</v>
      </c>
      <c r="S236" s="32">
        <f t="shared" si="11"/>
        <v>1740</v>
      </c>
      <c r="T236" s="49">
        <f>P236+Q236+R236</f>
        <v>1740</v>
      </c>
      <c r="U236" s="51">
        <v>1721</v>
      </c>
      <c r="V236" s="51">
        <v>1320</v>
      </c>
      <c r="W236" s="51">
        <v>535</v>
      </c>
      <c r="X236" s="51"/>
      <c r="Y236" s="32">
        <f>P236-(U236+V236)</f>
        <v>-2201</v>
      </c>
      <c r="Z236" s="49" t="s">
        <v>13320</v>
      </c>
      <c r="AA236" s="67">
        <v>2</v>
      </c>
      <c r="AC236" s="67">
        <f t="shared" si="12"/>
        <v>-2</v>
      </c>
      <c r="AN236" s="48" t="s">
        <v>13323</v>
      </c>
      <c r="AO236" s="48" t="s">
        <v>46</v>
      </c>
    </row>
    <row r="237" spans="1:41" ht="15" x14ac:dyDescent="0.2">
      <c r="A237" s="30" t="s">
        <v>1996</v>
      </c>
      <c r="B237" s="30" t="s">
        <v>1997</v>
      </c>
      <c r="C237" s="49" t="s">
        <v>7070</v>
      </c>
      <c r="D237" s="49" t="s">
        <v>8196</v>
      </c>
      <c r="E237" s="30" t="s">
        <v>8643</v>
      </c>
      <c r="F237" s="49" t="s">
        <v>8192</v>
      </c>
      <c r="G237" s="49" t="s">
        <v>8256</v>
      </c>
      <c r="H237" s="49" t="s">
        <v>8257</v>
      </c>
      <c r="I237" s="49" t="s">
        <v>8644</v>
      </c>
      <c r="J237" s="50">
        <v>12</v>
      </c>
      <c r="K237" s="49">
        <v>620</v>
      </c>
      <c r="L237" s="49">
        <f>K237-U237</f>
        <v>540</v>
      </c>
      <c r="M237" s="49"/>
      <c r="N237" s="48" t="s">
        <v>7076</v>
      </c>
      <c r="P237" s="49">
        <v>1240</v>
      </c>
      <c r="Q237" s="49">
        <v>0</v>
      </c>
      <c r="R237" s="49">
        <v>0</v>
      </c>
      <c r="S237" s="32">
        <f t="shared" si="11"/>
        <v>1240</v>
      </c>
      <c r="T237" s="49">
        <f>P237+Q237+R237</f>
        <v>1240</v>
      </c>
      <c r="U237" s="51">
        <v>80</v>
      </c>
      <c r="V237" s="51">
        <v>0</v>
      </c>
      <c r="W237" s="51">
        <v>0</v>
      </c>
      <c r="X237" s="51"/>
      <c r="Y237" s="32">
        <f>T237-(U237+V237)</f>
        <v>1160</v>
      </c>
      <c r="Z237" s="49" t="s">
        <v>13322</v>
      </c>
      <c r="AA237" s="67">
        <v>4.97</v>
      </c>
      <c r="AC237" s="67">
        <f t="shared" si="12"/>
        <v>-4.97</v>
      </c>
      <c r="AN237" s="48" t="s">
        <v>13323</v>
      </c>
      <c r="AO237" s="48" t="s">
        <v>46</v>
      </c>
    </row>
    <row r="238" spans="1:41" ht="15" x14ac:dyDescent="0.2">
      <c r="A238" s="30" t="s">
        <v>1998</v>
      </c>
      <c r="B238" s="30" t="s">
        <v>1999</v>
      </c>
      <c r="C238" s="49" t="s">
        <v>7070</v>
      </c>
      <c r="D238" s="49" t="s">
        <v>8196</v>
      </c>
      <c r="E238" s="30" t="s">
        <v>8645</v>
      </c>
      <c r="F238" s="49" t="s">
        <v>8192</v>
      </c>
      <c r="G238" s="49" t="s">
        <v>8158</v>
      </c>
      <c r="H238" s="49" t="s">
        <v>8159</v>
      </c>
      <c r="I238" s="49" t="s">
        <v>8646</v>
      </c>
      <c r="J238" s="50">
        <v>9</v>
      </c>
      <c r="K238" s="49">
        <v>4000</v>
      </c>
      <c r="L238" s="49">
        <f>K238-U238</f>
        <v>3840</v>
      </c>
      <c r="M238" s="49"/>
      <c r="N238" s="48" t="s">
        <v>7242</v>
      </c>
      <c r="P238" s="49">
        <v>4000</v>
      </c>
      <c r="Q238" s="49">
        <v>0</v>
      </c>
      <c r="R238" s="49">
        <v>0</v>
      </c>
      <c r="S238" s="32">
        <f t="shared" si="11"/>
        <v>4000</v>
      </c>
      <c r="T238" s="49">
        <f>P238+Q238+R238</f>
        <v>4000</v>
      </c>
      <c r="U238" s="51">
        <v>160</v>
      </c>
      <c r="V238" s="51">
        <v>0</v>
      </c>
      <c r="W238" s="51">
        <v>0</v>
      </c>
      <c r="X238" s="51"/>
      <c r="Y238" s="32">
        <f>P238-(U238+V238)</f>
        <v>3840</v>
      </c>
      <c r="Z238" s="49" t="s">
        <v>13322</v>
      </c>
      <c r="AA238" s="67">
        <v>0.31</v>
      </c>
      <c r="AC238" s="67">
        <f t="shared" si="12"/>
        <v>-0.31</v>
      </c>
      <c r="AN238" s="48" t="s">
        <v>13323</v>
      </c>
      <c r="AO238" s="48" t="s">
        <v>46</v>
      </c>
    </row>
    <row r="239" spans="1:41" ht="15" x14ac:dyDescent="0.2">
      <c r="A239" s="30" t="s">
        <v>2000</v>
      </c>
      <c r="B239" s="30" t="s">
        <v>2001</v>
      </c>
      <c r="C239" s="49" t="s">
        <v>7070</v>
      </c>
      <c r="D239" s="49" t="s">
        <v>8196</v>
      </c>
      <c r="E239" s="30" t="s">
        <v>8647</v>
      </c>
      <c r="F239" s="49" t="s">
        <v>8192</v>
      </c>
      <c r="G239" s="49" t="s">
        <v>8158</v>
      </c>
      <c r="H239" s="49" t="s">
        <v>8159</v>
      </c>
      <c r="I239" s="49" t="s">
        <v>8648</v>
      </c>
      <c r="J239" s="50">
        <v>8</v>
      </c>
      <c r="K239" s="49">
        <v>182</v>
      </c>
      <c r="L239" s="49">
        <f>K239-U239</f>
        <v>-2930</v>
      </c>
      <c r="M239" s="49"/>
      <c r="N239" s="48" t="s">
        <v>7242</v>
      </c>
      <c r="P239" s="49">
        <v>2584</v>
      </c>
      <c r="Q239" s="49">
        <v>910</v>
      </c>
      <c r="R239" s="49">
        <v>0</v>
      </c>
      <c r="S239" s="32">
        <f t="shared" si="11"/>
        <v>3494</v>
      </c>
      <c r="T239" s="49">
        <f>P239+Q239+R239</f>
        <v>3494</v>
      </c>
      <c r="U239" s="51">
        <v>3112</v>
      </c>
      <c r="V239" s="51">
        <v>1080</v>
      </c>
      <c r="W239" s="51">
        <v>1000</v>
      </c>
      <c r="X239" s="51"/>
      <c r="Y239" s="32">
        <f>P239-(U239+V239)</f>
        <v>-1608</v>
      </c>
      <c r="Z239" s="49" t="s">
        <v>13320</v>
      </c>
      <c r="AA239" s="67">
        <v>11.99</v>
      </c>
      <c r="AC239" s="67">
        <f t="shared" si="12"/>
        <v>-11.99</v>
      </c>
      <c r="AN239" s="48" t="s">
        <v>13323</v>
      </c>
      <c r="AO239" s="48" t="s">
        <v>46</v>
      </c>
    </row>
    <row r="240" spans="1:41" ht="30" x14ac:dyDescent="0.2">
      <c r="A240" s="30" t="s">
        <v>2002</v>
      </c>
      <c r="B240" s="30" t="s">
        <v>2003</v>
      </c>
      <c r="C240" s="49" t="s">
        <v>7070</v>
      </c>
      <c r="D240" s="49" t="s">
        <v>7686</v>
      </c>
      <c r="E240" s="30" t="s">
        <v>8649</v>
      </c>
      <c r="F240" s="49" t="s">
        <v>8192</v>
      </c>
      <c r="G240" s="49" t="s">
        <v>8247</v>
      </c>
      <c r="H240" s="49" t="s">
        <v>8146</v>
      </c>
      <c r="I240" s="49" t="s">
        <v>8650</v>
      </c>
      <c r="J240" s="50">
        <v>9</v>
      </c>
      <c r="K240" s="49">
        <v>480</v>
      </c>
      <c r="L240" s="49">
        <f>K240-U240</f>
        <v>-11500</v>
      </c>
      <c r="M240" s="49"/>
      <c r="N240" s="48" t="s">
        <v>7076</v>
      </c>
      <c r="O240" s="48" t="s">
        <v>13442</v>
      </c>
      <c r="P240" s="49">
        <v>5333</v>
      </c>
      <c r="Q240" s="49">
        <v>3360</v>
      </c>
      <c r="R240" s="49">
        <v>0</v>
      </c>
      <c r="S240" s="32">
        <f t="shared" si="11"/>
        <v>8693</v>
      </c>
      <c r="T240" s="49">
        <f>P240+Q240+R240</f>
        <v>8693</v>
      </c>
      <c r="U240" s="51">
        <v>11980</v>
      </c>
      <c r="V240" s="51">
        <v>6782</v>
      </c>
      <c r="W240" s="51">
        <v>7530</v>
      </c>
      <c r="X240" s="51"/>
      <c r="Y240" s="32">
        <f>T240-(U240+V240)</f>
        <v>-10069</v>
      </c>
      <c r="Z240" s="49" t="s">
        <v>13320</v>
      </c>
      <c r="AA240" s="67">
        <v>9.19</v>
      </c>
      <c r="AC240" s="67">
        <f t="shared" si="12"/>
        <v>-9.19</v>
      </c>
      <c r="AN240" s="48" t="s">
        <v>13323</v>
      </c>
      <c r="AO240" s="48" t="s">
        <v>46</v>
      </c>
    </row>
    <row r="241" spans="1:41" ht="15" x14ac:dyDescent="0.2">
      <c r="A241" s="30" t="s">
        <v>2004</v>
      </c>
      <c r="B241" s="30" t="s">
        <v>2005</v>
      </c>
      <c r="C241" s="49" t="s">
        <v>7070</v>
      </c>
      <c r="D241" s="49" t="s">
        <v>8196</v>
      </c>
      <c r="E241" s="30" t="s">
        <v>8651</v>
      </c>
      <c r="F241" s="49" t="s">
        <v>8192</v>
      </c>
      <c r="G241" s="49" t="s">
        <v>8158</v>
      </c>
      <c r="H241" s="49" t="s">
        <v>8159</v>
      </c>
      <c r="I241" s="49" t="s">
        <v>8652</v>
      </c>
      <c r="J241" s="50">
        <v>15</v>
      </c>
      <c r="K241" s="49">
        <v>1400</v>
      </c>
      <c r="L241" s="49">
        <f>K241-U241</f>
        <v>1299</v>
      </c>
      <c r="M241" s="49"/>
      <c r="N241" s="48" t="s">
        <v>7242</v>
      </c>
      <c r="P241" s="49">
        <v>2266</v>
      </c>
      <c r="Q241" s="49">
        <v>0</v>
      </c>
      <c r="R241" s="49">
        <v>0</v>
      </c>
      <c r="S241" s="32">
        <f t="shared" si="11"/>
        <v>2266</v>
      </c>
      <c r="T241" s="49">
        <f>P241+Q241+R241</f>
        <v>2266</v>
      </c>
      <c r="U241" s="51">
        <v>101</v>
      </c>
      <c r="V241" s="51">
        <v>90</v>
      </c>
      <c r="W241" s="51">
        <v>90</v>
      </c>
      <c r="X241" s="51"/>
      <c r="Y241" s="32">
        <f>P241-(U241+V241)</f>
        <v>2075</v>
      </c>
      <c r="Z241" s="49" t="s">
        <v>13322</v>
      </c>
      <c r="AA241" s="67">
        <v>3.79</v>
      </c>
      <c r="AC241" s="67">
        <f t="shared" si="12"/>
        <v>-3.79</v>
      </c>
      <c r="AN241" s="48" t="s">
        <v>13323</v>
      </c>
      <c r="AO241" s="48" t="s">
        <v>46</v>
      </c>
    </row>
    <row r="242" spans="1:41" ht="15" x14ac:dyDescent="0.2">
      <c r="A242" s="30" t="s">
        <v>2006</v>
      </c>
      <c r="B242" s="30" t="s">
        <v>2007</v>
      </c>
      <c r="C242" s="49" t="s">
        <v>7070</v>
      </c>
      <c r="D242" s="49" t="s">
        <v>8196</v>
      </c>
      <c r="E242" s="30" t="s">
        <v>8653</v>
      </c>
      <c r="F242" s="49" t="s">
        <v>8192</v>
      </c>
      <c r="G242" s="49" t="s">
        <v>8238</v>
      </c>
      <c r="H242" s="49" t="s">
        <v>8146</v>
      </c>
      <c r="I242" s="49" t="s">
        <v>8654</v>
      </c>
      <c r="J242" s="50">
        <v>10</v>
      </c>
      <c r="K242" s="49">
        <v>16</v>
      </c>
      <c r="L242" s="49">
        <f>K242-U242</f>
        <v>-34</v>
      </c>
      <c r="M242" s="49"/>
      <c r="N242" s="48" t="s">
        <v>7076</v>
      </c>
      <c r="P242" s="49">
        <v>208</v>
      </c>
      <c r="Q242" s="49">
        <v>0</v>
      </c>
      <c r="R242" s="49">
        <v>0</v>
      </c>
      <c r="S242" s="32">
        <f t="shared" si="11"/>
        <v>208</v>
      </c>
      <c r="T242" s="49">
        <f>P242+Q242+R242</f>
        <v>208</v>
      </c>
      <c r="U242" s="51">
        <v>50</v>
      </c>
      <c r="V242" s="51">
        <v>0</v>
      </c>
      <c r="W242" s="51">
        <v>0</v>
      </c>
      <c r="X242" s="51"/>
      <c r="Y242" s="32">
        <f>T242-(U242+V242)</f>
        <v>158</v>
      </c>
      <c r="Z242" s="49" t="s">
        <v>13322</v>
      </c>
      <c r="AA242" s="67">
        <v>48.89</v>
      </c>
      <c r="AC242" s="67">
        <f t="shared" si="12"/>
        <v>-48.89</v>
      </c>
      <c r="AN242" s="48" t="s">
        <v>13323</v>
      </c>
      <c r="AO242" s="48" t="s">
        <v>46</v>
      </c>
    </row>
    <row r="243" spans="1:41" ht="15" x14ac:dyDescent="0.2">
      <c r="A243" s="30" t="s">
        <v>2008</v>
      </c>
      <c r="B243" s="30" t="s">
        <v>2009</v>
      </c>
      <c r="C243" s="49" t="s">
        <v>7070</v>
      </c>
      <c r="D243" s="49" t="s">
        <v>8196</v>
      </c>
      <c r="E243" s="30" t="s">
        <v>8655</v>
      </c>
      <c r="F243" s="49" t="s">
        <v>8192</v>
      </c>
      <c r="G243" s="49" t="s">
        <v>8167</v>
      </c>
      <c r="H243" s="49" t="s">
        <v>8159</v>
      </c>
      <c r="I243" s="49" t="s">
        <v>8656</v>
      </c>
      <c r="J243" s="50">
        <v>9</v>
      </c>
      <c r="K243" s="49">
        <v>27000</v>
      </c>
      <c r="L243" s="49">
        <f>K243-U243</f>
        <v>24477</v>
      </c>
      <c r="M243" s="49"/>
      <c r="N243" s="48" t="s">
        <v>7242</v>
      </c>
      <c r="P243" s="49">
        <v>12582</v>
      </c>
      <c r="Q243" s="49">
        <v>0</v>
      </c>
      <c r="R243" s="49">
        <v>0</v>
      </c>
      <c r="S243" s="32">
        <f t="shared" si="11"/>
        <v>12582</v>
      </c>
      <c r="T243" s="49">
        <f>P243+Q243+R243</f>
        <v>12582</v>
      </c>
      <c r="U243" s="51">
        <v>2523</v>
      </c>
      <c r="V243" s="51">
        <v>2358</v>
      </c>
      <c r="W243" s="51">
        <v>2358</v>
      </c>
      <c r="X243" s="51"/>
      <c r="Y243" s="32">
        <f>P243-(U243+V243)</f>
        <v>7701</v>
      </c>
      <c r="Z243" s="49" t="s">
        <v>13322</v>
      </c>
      <c r="AA243" s="67">
        <v>0.33110000000000001</v>
      </c>
      <c r="AC243" s="67">
        <f t="shared" si="12"/>
        <v>-0.33110000000000001</v>
      </c>
      <c r="AN243" s="48" t="s">
        <v>13323</v>
      </c>
      <c r="AO243" s="48" t="s">
        <v>46</v>
      </c>
    </row>
    <row r="244" spans="1:41" ht="30" x14ac:dyDescent="0.2">
      <c r="A244" s="30" t="s">
        <v>2010</v>
      </c>
      <c r="B244" s="30" t="s">
        <v>2011</v>
      </c>
      <c r="C244" s="49" t="s">
        <v>7070</v>
      </c>
      <c r="D244" s="49" t="s">
        <v>8196</v>
      </c>
      <c r="E244" s="30" t="s">
        <v>8657</v>
      </c>
      <c r="F244" s="49" t="s">
        <v>8192</v>
      </c>
      <c r="G244" s="49" t="s">
        <v>8158</v>
      </c>
      <c r="H244" s="49" t="s">
        <v>8159</v>
      </c>
      <c r="I244" s="49" t="s">
        <v>8658</v>
      </c>
      <c r="J244" s="50">
        <v>9</v>
      </c>
      <c r="K244" s="49">
        <v>1008</v>
      </c>
      <c r="L244" s="49">
        <f>K244-U244</f>
        <v>-13416</v>
      </c>
      <c r="M244" s="49"/>
      <c r="N244" s="48" t="s">
        <v>7242</v>
      </c>
      <c r="O244" s="48" t="s">
        <v>13442</v>
      </c>
      <c r="P244" s="49">
        <v>6380</v>
      </c>
      <c r="Q244" s="49">
        <v>6300</v>
      </c>
      <c r="R244" s="49">
        <v>0</v>
      </c>
      <c r="S244" s="32">
        <f t="shared" si="11"/>
        <v>12680</v>
      </c>
      <c r="T244" s="49">
        <f>P244+Q244+R244</f>
        <v>12680</v>
      </c>
      <c r="U244" s="51">
        <v>14424</v>
      </c>
      <c r="V244" s="51">
        <v>8892</v>
      </c>
      <c r="W244" s="51">
        <v>11188</v>
      </c>
      <c r="X244" s="51"/>
      <c r="Y244" s="32">
        <f>P244-(U244+V244)</f>
        <v>-16936</v>
      </c>
      <c r="Z244" s="49" t="s">
        <v>13320</v>
      </c>
      <c r="AA244" s="67">
        <v>3.47</v>
      </c>
      <c r="AC244" s="67">
        <f t="shared" si="12"/>
        <v>-3.47</v>
      </c>
      <c r="AN244" s="48" t="s">
        <v>13323</v>
      </c>
      <c r="AO244" s="48" t="s">
        <v>46</v>
      </c>
    </row>
    <row r="245" spans="1:41" ht="15" x14ac:dyDescent="0.2">
      <c r="A245" s="30" t="s">
        <v>2012</v>
      </c>
      <c r="B245" s="30" t="s">
        <v>2013</v>
      </c>
      <c r="C245" s="49" t="s">
        <v>7070</v>
      </c>
      <c r="D245" s="49" t="s">
        <v>7570</v>
      </c>
      <c r="E245" s="30" t="s">
        <v>8659</v>
      </c>
      <c r="F245" s="49" t="s">
        <v>8192</v>
      </c>
      <c r="G245" s="49" t="s">
        <v>8221</v>
      </c>
      <c r="H245" s="49" t="s">
        <v>8222</v>
      </c>
      <c r="I245" s="49" t="s">
        <v>8660</v>
      </c>
      <c r="J245" s="50">
        <v>8</v>
      </c>
      <c r="K245" s="49">
        <v>125</v>
      </c>
      <c r="L245" s="49">
        <f>K245-U245</f>
        <v>125</v>
      </c>
      <c r="M245" s="49"/>
      <c r="N245" s="48" t="s">
        <v>7076</v>
      </c>
      <c r="P245" s="49">
        <v>387</v>
      </c>
      <c r="Q245" s="49">
        <v>0</v>
      </c>
      <c r="R245" s="49">
        <v>0</v>
      </c>
      <c r="S245" s="32">
        <f t="shared" si="11"/>
        <v>387</v>
      </c>
      <c r="T245" s="49">
        <f>P245+Q245+R245</f>
        <v>387</v>
      </c>
      <c r="U245" s="51">
        <v>0</v>
      </c>
      <c r="V245" s="51">
        <v>0</v>
      </c>
      <c r="W245" s="51">
        <v>0</v>
      </c>
      <c r="X245" s="51"/>
      <c r="Y245" s="32">
        <f>T245-(U245+V245)</f>
        <v>387</v>
      </c>
      <c r="Z245" s="49" t="s">
        <v>13321</v>
      </c>
      <c r="AA245" s="67">
        <v>0.9</v>
      </c>
      <c r="AC245" s="67">
        <f t="shared" si="12"/>
        <v>-0.9</v>
      </c>
      <c r="AN245" s="48" t="s">
        <v>13323</v>
      </c>
      <c r="AO245" s="48" t="s">
        <v>46</v>
      </c>
    </row>
    <row r="246" spans="1:41" ht="60" x14ac:dyDescent="0.2">
      <c r="A246" s="30" t="s">
        <v>2014</v>
      </c>
      <c r="B246" s="30" t="s">
        <v>2015</v>
      </c>
      <c r="C246" s="49" t="s">
        <v>7070</v>
      </c>
      <c r="D246" s="49" t="s">
        <v>8196</v>
      </c>
      <c r="E246" s="30" t="s">
        <v>8661</v>
      </c>
      <c r="F246" s="49" t="s">
        <v>8192</v>
      </c>
      <c r="G246" s="49" t="s">
        <v>8256</v>
      </c>
      <c r="H246" s="49" t="s">
        <v>8257</v>
      </c>
      <c r="I246" s="49" t="s">
        <v>8662</v>
      </c>
      <c r="J246" s="50">
        <v>10</v>
      </c>
      <c r="K246" s="49">
        <v>5520</v>
      </c>
      <c r="L246" s="49">
        <f>K246-U246</f>
        <v>3455</v>
      </c>
      <c r="M246" s="49"/>
      <c r="N246" s="48" t="s">
        <v>7076</v>
      </c>
      <c r="O246" s="48" t="s">
        <v>13456</v>
      </c>
      <c r="P246" s="49">
        <v>840</v>
      </c>
      <c r="Q246" s="49">
        <v>4257</v>
      </c>
      <c r="R246" s="49">
        <v>0</v>
      </c>
      <c r="S246" s="32">
        <f t="shared" si="11"/>
        <v>5097</v>
      </c>
      <c r="T246" s="49">
        <f>P246+Q246+R246</f>
        <v>5097</v>
      </c>
      <c r="U246" s="51">
        <v>2065</v>
      </c>
      <c r="V246" s="51">
        <v>1320</v>
      </c>
      <c r="W246" s="51">
        <v>435</v>
      </c>
      <c r="X246" s="51"/>
      <c r="Y246" s="32">
        <f>T246-(U246+V246)</f>
        <v>1712</v>
      </c>
      <c r="Z246" s="49" t="s">
        <v>13322</v>
      </c>
      <c r="AA246" s="67">
        <v>1.0649999999999999</v>
      </c>
      <c r="AC246" s="67">
        <f t="shared" si="12"/>
        <v>-1.0649999999999999</v>
      </c>
      <c r="AN246" s="48" t="s">
        <v>13323</v>
      </c>
      <c r="AO246" s="48" t="s">
        <v>46</v>
      </c>
    </row>
    <row r="247" spans="1:41" ht="60" x14ac:dyDescent="0.2">
      <c r="A247" s="30" t="s">
        <v>2016</v>
      </c>
      <c r="B247" s="30" t="s">
        <v>2017</v>
      </c>
      <c r="C247" s="49" t="s">
        <v>7070</v>
      </c>
      <c r="D247" s="49" t="s">
        <v>8196</v>
      </c>
      <c r="E247" s="30" t="s">
        <v>8663</v>
      </c>
      <c r="F247" s="49" t="s">
        <v>8192</v>
      </c>
      <c r="G247" s="49" t="s">
        <v>8256</v>
      </c>
      <c r="H247" s="49" t="s">
        <v>8257</v>
      </c>
      <c r="I247" s="49" t="s">
        <v>8664</v>
      </c>
      <c r="J247" s="50">
        <v>11</v>
      </c>
      <c r="K247" s="49">
        <v>5100</v>
      </c>
      <c r="L247" s="49">
        <f>K247-U247</f>
        <v>1856</v>
      </c>
      <c r="N247" s="48" t="s">
        <v>7076</v>
      </c>
      <c r="O247" s="48" t="s">
        <v>13456</v>
      </c>
      <c r="P247" s="49">
        <v>1164</v>
      </c>
      <c r="Q247" s="49">
        <v>4509</v>
      </c>
      <c r="R247" s="49">
        <v>0</v>
      </c>
      <c r="S247" s="32">
        <f t="shared" si="11"/>
        <v>5673</v>
      </c>
      <c r="T247" s="49">
        <f>P247+Q247+R247</f>
        <v>5673</v>
      </c>
      <c r="U247" s="51">
        <v>3244</v>
      </c>
      <c r="V247" s="51">
        <v>2820</v>
      </c>
      <c r="W247" s="51">
        <v>1935</v>
      </c>
      <c r="X247" s="51"/>
      <c r="Y247" s="32">
        <f>T247-(U247+V247)</f>
        <v>-391</v>
      </c>
      <c r="Z247" s="49" t="s">
        <v>13320</v>
      </c>
      <c r="AA247" s="67">
        <v>0.92249999999999999</v>
      </c>
      <c r="AC247" s="67">
        <f t="shared" si="12"/>
        <v>-0.92249999999999999</v>
      </c>
      <c r="AN247" s="48" t="s">
        <v>13323</v>
      </c>
      <c r="AO247" s="48" t="s">
        <v>46</v>
      </c>
    </row>
    <row r="248" spans="1:41" ht="45" x14ac:dyDescent="0.2">
      <c r="A248" s="30" t="s">
        <v>2018</v>
      </c>
      <c r="B248" s="30" t="s">
        <v>2019</v>
      </c>
      <c r="C248" s="49" t="s">
        <v>7070</v>
      </c>
      <c r="D248" s="49" t="s">
        <v>8196</v>
      </c>
      <c r="E248" s="30" t="s">
        <v>8665</v>
      </c>
      <c r="F248" s="49" t="s">
        <v>8192</v>
      </c>
      <c r="G248" s="49" t="s">
        <v>8256</v>
      </c>
      <c r="H248" s="49" t="s">
        <v>8257</v>
      </c>
      <c r="I248" s="49" t="s">
        <v>8666</v>
      </c>
      <c r="J248" s="50">
        <v>8</v>
      </c>
      <c r="K248" s="49">
        <v>2100</v>
      </c>
      <c r="L248" s="49">
        <f>K248-U248</f>
        <v>-67950</v>
      </c>
      <c r="M248" s="49"/>
      <c r="N248" s="48" t="s">
        <v>7076</v>
      </c>
      <c r="O248" s="48" t="s">
        <v>13457</v>
      </c>
      <c r="P248" s="49">
        <v>30966</v>
      </c>
      <c r="Q248" s="49">
        <v>35700</v>
      </c>
      <c r="R248" s="49">
        <v>0</v>
      </c>
      <c r="S248" s="32">
        <f t="shared" si="11"/>
        <v>66666</v>
      </c>
      <c r="T248" s="49">
        <f>P248+Q248+R248</f>
        <v>66666</v>
      </c>
      <c r="U248" s="51">
        <v>70050</v>
      </c>
      <c r="V248" s="51">
        <v>26441</v>
      </c>
      <c r="W248" s="51">
        <v>24523</v>
      </c>
      <c r="X248" s="51"/>
      <c r="Y248" s="32">
        <f>T248-(U248+V248)</f>
        <v>-29825</v>
      </c>
      <c r="Z248" s="49" t="s">
        <v>13320</v>
      </c>
      <c r="AA248" s="67">
        <v>1.4750000000000001</v>
      </c>
      <c r="AC248" s="67">
        <f t="shared" si="12"/>
        <v>-1.4750000000000001</v>
      </c>
      <c r="AN248" s="48" t="s">
        <v>13323</v>
      </c>
      <c r="AO248" s="48" t="s">
        <v>46</v>
      </c>
    </row>
    <row r="249" spans="1:41" ht="15" x14ac:dyDescent="0.2">
      <c r="A249" s="30" t="s">
        <v>2020</v>
      </c>
      <c r="B249" s="30" t="s">
        <v>2021</v>
      </c>
      <c r="C249" s="49" t="s">
        <v>7070</v>
      </c>
      <c r="D249" s="49" t="s">
        <v>7570</v>
      </c>
      <c r="E249" s="30" t="s">
        <v>8667</v>
      </c>
      <c r="F249" s="49" t="s">
        <v>8192</v>
      </c>
      <c r="G249" s="49" t="s">
        <v>8221</v>
      </c>
      <c r="H249" s="49" t="s">
        <v>8222</v>
      </c>
      <c r="I249" s="49" t="s">
        <v>8668</v>
      </c>
      <c r="J249" s="50">
        <v>5</v>
      </c>
      <c r="K249" s="49">
        <v>125</v>
      </c>
      <c r="L249" s="49">
        <f>K249-U249</f>
        <v>125</v>
      </c>
      <c r="M249" s="49"/>
      <c r="N249" s="48" t="s">
        <v>7076</v>
      </c>
      <c r="P249" s="49">
        <v>200</v>
      </c>
      <c r="Q249" s="49">
        <v>0</v>
      </c>
      <c r="R249" s="49">
        <v>0</v>
      </c>
      <c r="S249" s="32">
        <f t="shared" si="11"/>
        <v>200</v>
      </c>
      <c r="T249" s="49">
        <f>P249+Q249+R249</f>
        <v>200</v>
      </c>
      <c r="U249" s="51">
        <v>0</v>
      </c>
      <c r="V249" s="51">
        <v>0</v>
      </c>
      <c r="W249" s="51">
        <v>0</v>
      </c>
      <c r="X249" s="51"/>
      <c r="Y249" s="32">
        <f>T249-(U249+V249)</f>
        <v>200</v>
      </c>
      <c r="Z249" s="49" t="s">
        <v>13321</v>
      </c>
      <c r="AA249" s="67">
        <v>1.05</v>
      </c>
      <c r="AC249" s="67">
        <f t="shared" si="12"/>
        <v>-1.05</v>
      </c>
      <c r="AN249" s="48" t="s">
        <v>13323</v>
      </c>
      <c r="AO249" s="48" t="s">
        <v>46</v>
      </c>
    </row>
    <row r="250" spans="1:41" ht="15" x14ac:dyDescent="0.2">
      <c r="A250" s="30" t="s">
        <v>2022</v>
      </c>
      <c r="B250" s="30" t="s">
        <v>2023</v>
      </c>
      <c r="C250" s="49" t="s">
        <v>7070</v>
      </c>
      <c r="D250" s="49" t="s">
        <v>8196</v>
      </c>
      <c r="E250" s="30" t="s">
        <v>8669</v>
      </c>
      <c r="F250" s="49" t="s">
        <v>8192</v>
      </c>
      <c r="G250" s="49" t="s">
        <v>8158</v>
      </c>
      <c r="H250" s="49" t="s">
        <v>8159</v>
      </c>
      <c r="I250" s="49" t="s">
        <v>8670</v>
      </c>
      <c r="J250" s="50">
        <v>9</v>
      </c>
      <c r="K250" s="49">
        <v>1650</v>
      </c>
      <c r="L250" s="49">
        <f>K250-U250</f>
        <v>1010</v>
      </c>
      <c r="M250" s="49"/>
      <c r="N250" s="48" t="s">
        <v>7242</v>
      </c>
      <c r="P250" s="49">
        <v>3491</v>
      </c>
      <c r="Q250" s="49">
        <v>0</v>
      </c>
      <c r="R250" s="49">
        <v>0</v>
      </c>
      <c r="S250" s="32">
        <f t="shared" si="11"/>
        <v>3491</v>
      </c>
      <c r="T250" s="49">
        <f>P250+Q250+R250</f>
        <v>3491</v>
      </c>
      <c r="U250" s="51">
        <v>640</v>
      </c>
      <c r="V250" s="51">
        <v>0</v>
      </c>
      <c r="W250" s="51">
        <v>0</v>
      </c>
      <c r="X250" s="51"/>
      <c r="Y250" s="32">
        <f>P250-(U250+V250)</f>
        <v>2851</v>
      </c>
      <c r="Z250" s="49" t="s">
        <v>13322</v>
      </c>
      <c r="AA250" s="67">
        <v>1.5</v>
      </c>
      <c r="AC250" s="67">
        <f t="shared" si="12"/>
        <v>-1.5</v>
      </c>
      <c r="AN250" s="48" t="s">
        <v>13323</v>
      </c>
      <c r="AO250" s="48" t="s">
        <v>46</v>
      </c>
    </row>
    <row r="251" spans="1:41" ht="15" x14ac:dyDescent="0.2">
      <c r="A251" s="30" t="s">
        <v>2024</v>
      </c>
      <c r="B251" s="30" t="s">
        <v>2025</v>
      </c>
      <c r="C251" s="49" t="s">
        <v>7070</v>
      </c>
      <c r="D251" s="49" t="s">
        <v>8196</v>
      </c>
      <c r="E251" s="30" t="s">
        <v>8671</v>
      </c>
      <c r="F251" s="49" t="s">
        <v>8192</v>
      </c>
      <c r="G251" s="49" t="s">
        <v>8158</v>
      </c>
      <c r="H251" s="49" t="s">
        <v>8159</v>
      </c>
      <c r="I251" s="49" t="s">
        <v>8672</v>
      </c>
      <c r="J251" s="50">
        <v>12</v>
      </c>
      <c r="K251" s="49">
        <v>4500</v>
      </c>
      <c r="L251" s="49">
        <f>K251-U251</f>
        <v>4399</v>
      </c>
      <c r="M251" s="49"/>
      <c r="N251" s="48" t="s">
        <v>7242</v>
      </c>
      <c r="P251" s="49">
        <v>3914</v>
      </c>
      <c r="Q251" s="49">
        <v>0</v>
      </c>
      <c r="R251" s="49">
        <v>0</v>
      </c>
      <c r="S251" s="32">
        <f t="shared" si="11"/>
        <v>3914</v>
      </c>
      <c r="T251" s="49">
        <f>P251+Q251+R251</f>
        <v>3914</v>
      </c>
      <c r="U251" s="51">
        <v>101</v>
      </c>
      <c r="V251" s="51">
        <v>90</v>
      </c>
      <c r="W251" s="51">
        <v>90</v>
      </c>
      <c r="X251" s="51"/>
      <c r="Y251" s="32">
        <f>P251-(U251+V251)</f>
        <v>3723</v>
      </c>
      <c r="Z251" s="49" t="s">
        <v>13322</v>
      </c>
      <c r="AA251" s="67">
        <v>0.79300000000000004</v>
      </c>
      <c r="AC251" s="67">
        <f t="shared" si="12"/>
        <v>-0.79300000000000004</v>
      </c>
      <c r="AN251" s="48" t="s">
        <v>13323</v>
      </c>
      <c r="AO251" s="48" t="s">
        <v>46</v>
      </c>
    </row>
    <row r="252" spans="1:41" ht="15" x14ac:dyDescent="0.2">
      <c r="A252" s="30" t="s">
        <v>2026</v>
      </c>
      <c r="B252" s="30" t="s">
        <v>2027</v>
      </c>
      <c r="C252" s="49" t="s">
        <v>7070</v>
      </c>
      <c r="D252" s="49" t="s">
        <v>8196</v>
      </c>
      <c r="E252" s="30" t="s">
        <v>8673</v>
      </c>
      <c r="F252" s="49" t="s">
        <v>8192</v>
      </c>
      <c r="G252" s="49" t="s">
        <v>8256</v>
      </c>
      <c r="H252" s="49" t="s">
        <v>8257</v>
      </c>
      <c r="I252" s="49" t="s">
        <v>8674</v>
      </c>
      <c r="J252" s="50">
        <v>9</v>
      </c>
      <c r="K252" s="49">
        <v>432</v>
      </c>
      <c r="L252" s="49">
        <f>K252-U252</f>
        <v>312</v>
      </c>
      <c r="M252" s="49"/>
      <c r="N252" s="48" t="s">
        <v>7076</v>
      </c>
      <c r="P252" s="49">
        <v>1898</v>
      </c>
      <c r="Q252" s="49">
        <v>0</v>
      </c>
      <c r="R252" s="49">
        <v>0</v>
      </c>
      <c r="S252" s="32">
        <f t="shared" si="11"/>
        <v>1898</v>
      </c>
      <c r="T252" s="49">
        <f>P252+Q252+R252</f>
        <v>1898</v>
      </c>
      <c r="U252" s="51">
        <v>120</v>
      </c>
      <c r="V252" s="51">
        <v>0</v>
      </c>
      <c r="W252" s="51">
        <v>0</v>
      </c>
      <c r="X252" s="51"/>
      <c r="Y252" s="32">
        <f>T252-(U252+V252)</f>
        <v>1778</v>
      </c>
      <c r="Z252" s="49" t="s">
        <v>13322</v>
      </c>
      <c r="AA252" s="67">
        <v>2.7610000000000001</v>
      </c>
      <c r="AC252" s="67">
        <f t="shared" si="12"/>
        <v>-2.7610000000000001</v>
      </c>
      <c r="AN252" s="48" t="s">
        <v>13323</v>
      </c>
      <c r="AO252" s="48" t="s">
        <v>46</v>
      </c>
    </row>
    <row r="253" spans="1:41" ht="15" x14ac:dyDescent="0.2">
      <c r="A253" s="30" t="s">
        <v>2028</v>
      </c>
      <c r="B253" s="30" t="s">
        <v>2029</v>
      </c>
      <c r="C253" s="49" t="s">
        <v>7070</v>
      </c>
      <c r="D253" s="49" t="s">
        <v>8196</v>
      </c>
      <c r="E253" s="30" t="s">
        <v>8675</v>
      </c>
      <c r="F253" s="49" t="s">
        <v>8192</v>
      </c>
      <c r="G253" s="49" t="s">
        <v>8158</v>
      </c>
      <c r="H253" s="49" t="s">
        <v>8159</v>
      </c>
      <c r="I253" s="49" t="s">
        <v>8676</v>
      </c>
      <c r="J253" s="50">
        <v>15</v>
      </c>
      <c r="K253" s="49">
        <v>648</v>
      </c>
      <c r="L253" s="49">
        <f>K253-U253</f>
        <v>166</v>
      </c>
      <c r="M253" s="49"/>
      <c r="N253" s="48" t="s">
        <v>7242</v>
      </c>
      <c r="P253" s="49">
        <v>1266</v>
      </c>
      <c r="Q253" s="49">
        <v>0</v>
      </c>
      <c r="R253" s="49">
        <v>0</v>
      </c>
      <c r="S253" s="32">
        <f t="shared" si="11"/>
        <v>1266</v>
      </c>
      <c r="T253" s="49">
        <f>P253+Q253+R253</f>
        <v>1266</v>
      </c>
      <c r="U253" s="51">
        <v>482</v>
      </c>
      <c r="V253" s="51">
        <v>300</v>
      </c>
      <c r="W253" s="51">
        <v>300</v>
      </c>
      <c r="X253" s="51"/>
      <c r="Y253" s="32">
        <f>P253-(U253+V253)</f>
        <v>484</v>
      </c>
      <c r="Z253" s="49" t="s">
        <v>13322</v>
      </c>
      <c r="AA253" s="67">
        <v>1.5</v>
      </c>
      <c r="AC253" s="67">
        <f t="shared" si="12"/>
        <v>-1.5</v>
      </c>
      <c r="AN253" s="48" t="s">
        <v>13323</v>
      </c>
      <c r="AO253" s="48" t="s">
        <v>46</v>
      </c>
    </row>
    <row r="254" spans="1:41" ht="15" x14ac:dyDescent="0.2">
      <c r="A254" s="30" t="s">
        <v>2030</v>
      </c>
      <c r="B254" s="30" t="s">
        <v>2031</v>
      </c>
      <c r="C254" s="49" t="s">
        <v>7070</v>
      </c>
      <c r="D254" s="49" t="s">
        <v>7686</v>
      </c>
      <c r="E254" s="30" t="s">
        <v>8677</v>
      </c>
      <c r="F254" s="49" t="s">
        <v>8192</v>
      </c>
      <c r="G254" s="49" t="s">
        <v>8158</v>
      </c>
      <c r="H254" s="49" t="s">
        <v>8159</v>
      </c>
      <c r="I254" s="49" t="s">
        <v>8678</v>
      </c>
      <c r="J254" s="50">
        <v>10</v>
      </c>
      <c r="K254" s="49">
        <v>960</v>
      </c>
      <c r="L254" s="49">
        <f>K254-U254</f>
        <v>-11649</v>
      </c>
      <c r="M254" s="49"/>
      <c r="N254" s="48" t="s">
        <v>7242</v>
      </c>
      <c r="P254" s="49">
        <v>9592</v>
      </c>
      <c r="Q254" s="49">
        <v>4800</v>
      </c>
      <c r="R254" s="49">
        <v>0</v>
      </c>
      <c r="S254" s="32">
        <f t="shared" si="11"/>
        <v>14392</v>
      </c>
      <c r="T254" s="49">
        <f>P254+Q254+R254</f>
        <v>14392</v>
      </c>
      <c r="U254" s="51">
        <v>12609</v>
      </c>
      <c r="V254" s="51">
        <v>9732</v>
      </c>
      <c r="W254" s="51">
        <v>3697</v>
      </c>
      <c r="X254" s="51"/>
      <c r="Y254" s="32">
        <f>P254-(U254+V254)</f>
        <v>-12749</v>
      </c>
      <c r="Z254" s="49" t="s">
        <v>13320</v>
      </c>
      <c r="AA254" s="67">
        <v>2</v>
      </c>
      <c r="AC254" s="67">
        <f t="shared" si="12"/>
        <v>-2</v>
      </c>
      <c r="AN254" s="48" t="s">
        <v>13323</v>
      </c>
      <c r="AO254" s="48" t="s">
        <v>46</v>
      </c>
    </row>
    <row r="255" spans="1:41" ht="30" x14ac:dyDescent="0.2">
      <c r="A255" s="30" t="s">
        <v>2032</v>
      </c>
      <c r="B255" s="30" t="s">
        <v>2033</v>
      </c>
      <c r="C255" s="49" t="s">
        <v>7070</v>
      </c>
      <c r="D255" s="49" t="s">
        <v>7577</v>
      </c>
      <c r="E255" s="30" t="s">
        <v>8679</v>
      </c>
      <c r="F255" s="49" t="s">
        <v>8192</v>
      </c>
      <c r="G255" s="49" t="s">
        <v>8200</v>
      </c>
      <c r="H255" s="49" t="s">
        <v>8142</v>
      </c>
      <c r="I255" s="49" t="s">
        <v>8680</v>
      </c>
      <c r="J255" s="50">
        <v>11</v>
      </c>
      <c r="K255" s="49">
        <v>1750</v>
      </c>
      <c r="L255" s="49">
        <f>K255-U255</f>
        <v>-21278</v>
      </c>
      <c r="M255" s="49"/>
      <c r="N255" s="48" t="s">
        <v>7242</v>
      </c>
      <c r="O255" s="48" t="s">
        <v>13458</v>
      </c>
      <c r="P255" s="49">
        <v>17625</v>
      </c>
      <c r="Q255" s="49">
        <v>10500</v>
      </c>
      <c r="R255" s="49">
        <v>0</v>
      </c>
      <c r="S255" s="32">
        <f t="shared" si="11"/>
        <v>28125</v>
      </c>
      <c r="T255" s="49">
        <f>P255+Q255+R255</f>
        <v>28125</v>
      </c>
      <c r="U255" s="51">
        <v>23028</v>
      </c>
      <c r="V255" s="51">
        <v>16848</v>
      </c>
      <c r="W255" s="51">
        <v>16848</v>
      </c>
      <c r="X255" s="51"/>
      <c r="Y255" s="32">
        <f>P255-(U255+V255)</f>
        <v>-22251</v>
      </c>
      <c r="Z255" s="49" t="s">
        <v>13320</v>
      </c>
      <c r="AA255" s="67">
        <v>2.85</v>
      </c>
      <c r="AC255" s="67">
        <f t="shared" si="12"/>
        <v>-2.85</v>
      </c>
      <c r="AN255" s="48" t="s">
        <v>13323</v>
      </c>
      <c r="AO255" s="48" t="s">
        <v>46</v>
      </c>
    </row>
    <row r="256" spans="1:41" ht="45" x14ac:dyDescent="0.2">
      <c r="A256" s="30" t="s">
        <v>2036</v>
      </c>
      <c r="B256" s="30" t="s">
        <v>2037</v>
      </c>
      <c r="C256" s="49" t="s">
        <v>7070</v>
      </c>
      <c r="D256" s="49" t="s">
        <v>8196</v>
      </c>
      <c r="E256" s="30" t="s">
        <v>8685</v>
      </c>
      <c r="F256" s="49" t="s">
        <v>8192</v>
      </c>
      <c r="G256" s="49" t="s">
        <v>8158</v>
      </c>
      <c r="H256" s="49" t="s">
        <v>8159</v>
      </c>
      <c r="I256" s="49" t="s">
        <v>8686</v>
      </c>
      <c r="J256" s="50">
        <v>10</v>
      </c>
      <c r="K256" s="49">
        <v>2592</v>
      </c>
      <c r="L256" s="49">
        <f>K256-U256</f>
        <v>519</v>
      </c>
      <c r="N256" s="48" t="s">
        <v>7242</v>
      </c>
      <c r="O256" s="48" t="s">
        <v>13439</v>
      </c>
      <c r="P256" s="49">
        <v>2583</v>
      </c>
      <c r="Q256" s="49">
        <v>0</v>
      </c>
      <c r="R256" s="49">
        <v>0</v>
      </c>
      <c r="S256" s="32">
        <f t="shared" si="11"/>
        <v>2583</v>
      </c>
      <c r="T256" s="49">
        <f>P256+Q256+R256</f>
        <v>2583</v>
      </c>
      <c r="U256" s="51">
        <v>2073</v>
      </c>
      <c r="V256" s="51">
        <v>1320</v>
      </c>
      <c r="W256" s="51">
        <v>435</v>
      </c>
      <c r="X256" s="51"/>
      <c r="Y256" s="32">
        <f>P256-(U256+V256)</f>
        <v>-810</v>
      </c>
      <c r="Z256" s="49" t="s">
        <v>13320</v>
      </c>
      <c r="AA256" s="67">
        <v>0.85</v>
      </c>
      <c r="AC256" s="67">
        <f t="shared" si="12"/>
        <v>-0.85</v>
      </c>
      <c r="AN256" s="48" t="s">
        <v>13323</v>
      </c>
      <c r="AO256" s="48" t="s">
        <v>46</v>
      </c>
    </row>
    <row r="257" spans="1:41" ht="15" x14ac:dyDescent="0.2">
      <c r="A257" s="30" t="s">
        <v>2038</v>
      </c>
      <c r="B257" s="30" t="s">
        <v>2039</v>
      </c>
      <c r="C257" s="49" t="s">
        <v>7070</v>
      </c>
      <c r="D257" s="49" t="s">
        <v>8196</v>
      </c>
      <c r="E257" s="30" t="s">
        <v>8687</v>
      </c>
      <c r="F257" s="49" t="s">
        <v>8192</v>
      </c>
      <c r="G257" s="49" t="s">
        <v>8221</v>
      </c>
      <c r="H257" s="49" t="s">
        <v>8222</v>
      </c>
      <c r="I257" s="49" t="s">
        <v>8688</v>
      </c>
      <c r="J257" s="50">
        <v>6</v>
      </c>
      <c r="K257" s="49">
        <v>125</v>
      </c>
      <c r="L257" s="49">
        <f>K257-U257</f>
        <v>-1898</v>
      </c>
      <c r="M257" s="49"/>
      <c r="N257" s="48" t="s">
        <v>7076</v>
      </c>
      <c r="P257" s="49">
        <v>1274</v>
      </c>
      <c r="Q257" s="49">
        <v>625</v>
      </c>
      <c r="R257" s="49">
        <v>0</v>
      </c>
      <c r="S257" s="32">
        <f t="shared" si="11"/>
        <v>1899</v>
      </c>
      <c r="T257" s="49">
        <f>P257+Q257+R257</f>
        <v>1899</v>
      </c>
      <c r="U257" s="51">
        <v>2023</v>
      </c>
      <c r="V257" s="51">
        <v>1320</v>
      </c>
      <c r="W257" s="51">
        <v>435</v>
      </c>
      <c r="X257" s="51"/>
      <c r="Y257" s="32">
        <f t="shared" ref="Y257:Y262" si="13">T257-(U257+V257)</f>
        <v>-1444</v>
      </c>
      <c r="Z257" s="49" t="s">
        <v>13320</v>
      </c>
      <c r="AA257" s="67">
        <v>1.78</v>
      </c>
      <c r="AC257" s="67">
        <f t="shared" si="12"/>
        <v>-1.78</v>
      </c>
      <c r="AN257" s="48" t="s">
        <v>13323</v>
      </c>
      <c r="AO257" s="48" t="s">
        <v>46</v>
      </c>
    </row>
    <row r="258" spans="1:41" ht="15" x14ac:dyDescent="0.2">
      <c r="A258" s="30" t="s">
        <v>2040</v>
      </c>
      <c r="B258" s="30" t="s">
        <v>2041</v>
      </c>
      <c r="C258" s="49" t="s">
        <v>7070</v>
      </c>
      <c r="D258" s="49" t="s">
        <v>8196</v>
      </c>
      <c r="E258" s="30" t="s">
        <v>8689</v>
      </c>
      <c r="F258" s="49" t="s">
        <v>8192</v>
      </c>
      <c r="G258" s="49" t="s">
        <v>8286</v>
      </c>
      <c r="H258" s="49" t="s">
        <v>8146</v>
      </c>
      <c r="I258" s="49" t="s">
        <v>8690</v>
      </c>
      <c r="J258" s="50">
        <v>10</v>
      </c>
      <c r="K258" s="49">
        <v>1890</v>
      </c>
      <c r="L258" s="49">
        <f>K258-U258</f>
        <v>883</v>
      </c>
      <c r="M258" s="49"/>
      <c r="N258" s="48" t="s">
        <v>7076</v>
      </c>
      <c r="P258" s="49">
        <v>1880</v>
      </c>
      <c r="Q258" s="49">
        <v>180</v>
      </c>
      <c r="R258" s="49">
        <v>0</v>
      </c>
      <c r="S258" s="32">
        <f t="shared" ref="S258:S321" si="14">P258+Q258</f>
        <v>2060</v>
      </c>
      <c r="T258" s="49">
        <f>P258+Q258+R258</f>
        <v>2060</v>
      </c>
      <c r="U258" s="51">
        <v>1007</v>
      </c>
      <c r="V258" s="51">
        <v>660</v>
      </c>
      <c r="W258" s="51">
        <v>676</v>
      </c>
      <c r="X258" s="51"/>
      <c r="Y258" s="32">
        <f t="shared" si="13"/>
        <v>393</v>
      </c>
      <c r="Z258" s="49" t="s">
        <v>13322</v>
      </c>
      <c r="AA258" s="67">
        <v>5.44</v>
      </c>
      <c r="AC258" s="67">
        <f t="shared" ref="AC258:AC321" si="15">AB258-AA258</f>
        <v>-5.44</v>
      </c>
      <c r="AN258" s="48" t="s">
        <v>13323</v>
      </c>
      <c r="AO258" s="48" t="s">
        <v>46</v>
      </c>
    </row>
    <row r="259" spans="1:41" ht="15" x14ac:dyDescent="0.2">
      <c r="A259" s="30" t="s">
        <v>2042</v>
      </c>
      <c r="B259" s="30" t="s">
        <v>2043</v>
      </c>
      <c r="C259" s="49" t="s">
        <v>7070</v>
      </c>
      <c r="D259" s="49" t="s">
        <v>8196</v>
      </c>
      <c r="E259" s="30" t="s">
        <v>8691</v>
      </c>
      <c r="F259" s="49" t="s">
        <v>8192</v>
      </c>
      <c r="G259" s="49" t="s">
        <v>8286</v>
      </c>
      <c r="H259" s="49" t="s">
        <v>8146</v>
      </c>
      <c r="I259" s="49" t="s">
        <v>8692</v>
      </c>
      <c r="J259" s="50">
        <v>9</v>
      </c>
      <c r="K259" s="49">
        <v>2016</v>
      </c>
      <c r="L259" s="49">
        <f>K259-U259</f>
        <v>-2782</v>
      </c>
      <c r="M259" s="49"/>
      <c r="N259" s="48" t="s">
        <v>7076</v>
      </c>
      <c r="P259" s="49">
        <v>3769</v>
      </c>
      <c r="Q259" s="49">
        <v>0</v>
      </c>
      <c r="R259" s="49">
        <v>0</v>
      </c>
      <c r="S259" s="32">
        <f t="shared" si="14"/>
        <v>3769</v>
      </c>
      <c r="T259" s="49">
        <f>P259+Q259+R259</f>
        <v>3769</v>
      </c>
      <c r="U259" s="51">
        <v>4798</v>
      </c>
      <c r="V259" s="51">
        <v>2707</v>
      </c>
      <c r="W259" s="51">
        <v>3081</v>
      </c>
      <c r="X259" s="51"/>
      <c r="Y259" s="32">
        <f t="shared" si="13"/>
        <v>-3736</v>
      </c>
      <c r="Z259" s="49" t="s">
        <v>13320</v>
      </c>
      <c r="AA259" s="67">
        <v>5.7</v>
      </c>
      <c r="AC259" s="67">
        <f t="shared" si="15"/>
        <v>-5.7</v>
      </c>
      <c r="AN259" s="48" t="s">
        <v>13323</v>
      </c>
      <c r="AO259" s="48" t="s">
        <v>46</v>
      </c>
    </row>
    <row r="260" spans="1:41" ht="15" x14ac:dyDescent="0.2">
      <c r="A260" s="30" t="s">
        <v>2044</v>
      </c>
      <c r="B260" s="30" t="s">
        <v>2045</v>
      </c>
      <c r="C260" s="49" t="s">
        <v>7070</v>
      </c>
      <c r="D260" s="49" t="s">
        <v>8196</v>
      </c>
      <c r="E260" s="30" t="s">
        <v>8693</v>
      </c>
      <c r="F260" s="49" t="s">
        <v>8192</v>
      </c>
      <c r="G260" s="49" t="s">
        <v>8256</v>
      </c>
      <c r="H260" s="49" t="s">
        <v>8257</v>
      </c>
      <c r="I260" s="49" t="s">
        <v>8694</v>
      </c>
      <c r="J260" s="50">
        <v>14</v>
      </c>
      <c r="K260" s="49">
        <v>600</v>
      </c>
      <c r="L260" s="49">
        <f>K260-U260</f>
        <v>-1414</v>
      </c>
      <c r="M260" s="49"/>
      <c r="N260" s="48" t="s">
        <v>7076</v>
      </c>
      <c r="P260" s="49">
        <v>1212</v>
      </c>
      <c r="Q260" s="49">
        <v>1550</v>
      </c>
      <c r="R260" s="49">
        <v>0</v>
      </c>
      <c r="S260" s="32">
        <f t="shared" si="14"/>
        <v>2762</v>
      </c>
      <c r="T260" s="49">
        <f>P260+Q260+R260</f>
        <v>2762</v>
      </c>
      <c r="U260" s="51">
        <v>2014</v>
      </c>
      <c r="V260" s="51">
        <v>1320</v>
      </c>
      <c r="W260" s="51">
        <v>1352</v>
      </c>
      <c r="X260" s="51"/>
      <c r="Y260" s="32">
        <f t="shared" si="13"/>
        <v>-572</v>
      </c>
      <c r="Z260" s="49" t="s">
        <v>13320</v>
      </c>
      <c r="AA260" s="67">
        <v>3.2</v>
      </c>
      <c r="AC260" s="67">
        <f t="shared" si="15"/>
        <v>-3.2</v>
      </c>
      <c r="AN260" s="48" t="s">
        <v>13323</v>
      </c>
      <c r="AO260" s="48" t="s">
        <v>46</v>
      </c>
    </row>
    <row r="261" spans="1:41" ht="15" x14ac:dyDescent="0.2">
      <c r="A261" s="30" t="s">
        <v>2046</v>
      </c>
      <c r="B261" s="30" t="s">
        <v>2047</v>
      </c>
      <c r="C261" s="49" t="s">
        <v>7070</v>
      </c>
      <c r="D261" s="49" t="s">
        <v>8196</v>
      </c>
      <c r="E261" s="30" t="s">
        <v>8693</v>
      </c>
      <c r="F261" s="49" t="s">
        <v>8192</v>
      </c>
      <c r="G261" s="49" t="s">
        <v>8695</v>
      </c>
      <c r="H261" s="49" t="s">
        <v>8257</v>
      </c>
      <c r="I261" s="49" t="s">
        <v>8696</v>
      </c>
      <c r="J261" s="50">
        <v>14</v>
      </c>
      <c r="K261" s="49">
        <v>2520</v>
      </c>
      <c r="L261" s="49">
        <f>K261-U261</f>
        <v>-7076</v>
      </c>
      <c r="M261" s="49"/>
      <c r="N261" s="48" t="s">
        <v>7076</v>
      </c>
      <c r="P261" s="49">
        <v>4844</v>
      </c>
      <c r="Q261" s="49">
        <v>5040</v>
      </c>
      <c r="R261" s="49">
        <v>2520</v>
      </c>
      <c r="S261" s="32">
        <f t="shared" si="14"/>
        <v>9884</v>
      </c>
      <c r="T261" s="49">
        <f>P261+Q261+R261</f>
        <v>12404</v>
      </c>
      <c r="U261" s="51">
        <v>9596</v>
      </c>
      <c r="V261" s="51">
        <v>5414</v>
      </c>
      <c r="W261" s="51">
        <v>6162</v>
      </c>
      <c r="X261" s="51"/>
      <c r="Y261" s="32">
        <f t="shared" si="13"/>
        <v>-2606</v>
      </c>
      <c r="Z261" s="49" t="s">
        <v>13320</v>
      </c>
      <c r="AA261" s="67">
        <v>3.04</v>
      </c>
      <c r="AC261" s="67">
        <f t="shared" si="15"/>
        <v>-3.04</v>
      </c>
      <c r="AN261" s="48" t="s">
        <v>13323</v>
      </c>
      <c r="AO261" s="48" t="s">
        <v>46</v>
      </c>
    </row>
    <row r="262" spans="1:41" ht="15" x14ac:dyDescent="0.2">
      <c r="A262" s="30" t="s">
        <v>2048</v>
      </c>
      <c r="B262" s="30" t="s">
        <v>2049</v>
      </c>
      <c r="C262" s="49" t="s">
        <v>7070</v>
      </c>
      <c r="D262" s="49" t="s">
        <v>8196</v>
      </c>
      <c r="E262" s="30" t="s">
        <v>8697</v>
      </c>
      <c r="F262" s="49" t="s">
        <v>8192</v>
      </c>
      <c r="G262" s="49" t="s">
        <v>8221</v>
      </c>
      <c r="H262" s="49" t="s">
        <v>8222</v>
      </c>
      <c r="I262" s="49" t="s">
        <v>8698</v>
      </c>
      <c r="J262" s="50">
        <v>5</v>
      </c>
      <c r="K262" s="49">
        <v>125</v>
      </c>
      <c r="L262" s="49">
        <f>K262-U262</f>
        <v>-6099</v>
      </c>
      <c r="M262" s="49"/>
      <c r="N262" s="48" t="s">
        <v>7076</v>
      </c>
      <c r="P262" s="49">
        <v>3542</v>
      </c>
      <c r="Q262" s="49">
        <v>3375</v>
      </c>
      <c r="R262" s="49">
        <v>0</v>
      </c>
      <c r="S262" s="32">
        <f t="shared" si="14"/>
        <v>6917</v>
      </c>
      <c r="T262" s="49">
        <f>P262+Q262+R262</f>
        <v>6917</v>
      </c>
      <c r="U262" s="51">
        <v>6224</v>
      </c>
      <c r="V262" s="51">
        <v>2160</v>
      </c>
      <c r="W262" s="51">
        <v>2000</v>
      </c>
      <c r="X262" s="51"/>
      <c r="Y262" s="32">
        <f t="shared" si="13"/>
        <v>-1467</v>
      </c>
      <c r="Z262" s="49" t="s">
        <v>13320</v>
      </c>
      <c r="AA262" s="67">
        <v>3</v>
      </c>
      <c r="AC262" s="67">
        <f t="shared" si="15"/>
        <v>-3</v>
      </c>
      <c r="AN262" s="48" t="s">
        <v>13323</v>
      </c>
      <c r="AO262" s="48" t="s">
        <v>46</v>
      </c>
    </row>
    <row r="263" spans="1:41" ht="45" x14ac:dyDescent="0.2">
      <c r="A263" s="30" t="s">
        <v>2050</v>
      </c>
      <c r="B263" s="30" t="s">
        <v>2051</v>
      </c>
      <c r="C263" s="49" t="s">
        <v>7070</v>
      </c>
      <c r="D263" s="49" t="s">
        <v>7686</v>
      </c>
      <c r="E263" s="30" t="s">
        <v>8699</v>
      </c>
      <c r="F263" s="49" t="s">
        <v>8192</v>
      </c>
      <c r="G263" s="49" t="s">
        <v>8158</v>
      </c>
      <c r="H263" s="49" t="s">
        <v>8159</v>
      </c>
      <c r="I263" s="49" t="s">
        <v>8700</v>
      </c>
      <c r="J263" s="50">
        <v>9</v>
      </c>
      <c r="K263" s="49">
        <v>288</v>
      </c>
      <c r="L263" s="49">
        <f>K263-U263</f>
        <v>-24644</v>
      </c>
      <c r="M263" s="49"/>
      <c r="N263" s="48" t="s">
        <v>7242</v>
      </c>
      <c r="O263" s="48" t="s">
        <v>13447</v>
      </c>
      <c r="P263" s="49">
        <v>23721</v>
      </c>
      <c r="Q263" s="49">
        <v>10368</v>
      </c>
      <c r="R263" s="49">
        <v>0</v>
      </c>
      <c r="S263" s="32">
        <f t="shared" si="14"/>
        <v>34089</v>
      </c>
      <c r="T263" s="49">
        <f>P263+Q263+R263</f>
        <v>34089</v>
      </c>
      <c r="U263" s="51">
        <v>24932</v>
      </c>
      <c r="V263" s="51">
        <v>19440</v>
      </c>
      <c r="W263" s="51">
        <v>7370</v>
      </c>
      <c r="X263" s="51"/>
      <c r="Y263" s="32">
        <f>P263-(U263+V263)</f>
        <v>-20651</v>
      </c>
      <c r="Z263" s="49" t="s">
        <v>13320</v>
      </c>
      <c r="AA263" s="67">
        <v>6.5</v>
      </c>
      <c r="AC263" s="67">
        <f t="shared" si="15"/>
        <v>-6.5</v>
      </c>
      <c r="AN263" s="48" t="s">
        <v>13323</v>
      </c>
      <c r="AO263" s="48" t="s">
        <v>46</v>
      </c>
    </row>
    <row r="264" spans="1:41" ht="15" x14ac:dyDescent="0.2">
      <c r="A264" s="30" t="s">
        <v>2052</v>
      </c>
      <c r="B264" s="30" t="s">
        <v>2053</v>
      </c>
      <c r="C264" s="49" t="s">
        <v>7070</v>
      </c>
      <c r="D264" s="49" t="s">
        <v>8196</v>
      </c>
      <c r="E264" s="30" t="s">
        <v>8701</v>
      </c>
      <c r="F264" s="49" t="s">
        <v>8192</v>
      </c>
      <c r="G264" s="49" t="s">
        <v>8221</v>
      </c>
      <c r="H264" s="49" t="s">
        <v>8222</v>
      </c>
      <c r="I264" s="49" t="s">
        <v>8702</v>
      </c>
      <c r="J264" s="50">
        <v>4</v>
      </c>
      <c r="K264" s="49">
        <v>1</v>
      </c>
      <c r="L264" s="49">
        <f>K264-U264</f>
        <v>-159</v>
      </c>
      <c r="M264" s="49"/>
      <c r="N264" s="48" t="s">
        <v>7076</v>
      </c>
      <c r="P264" s="49">
        <v>368</v>
      </c>
      <c r="Q264" s="49">
        <v>0</v>
      </c>
      <c r="R264" s="49">
        <v>0</v>
      </c>
      <c r="S264" s="32">
        <f t="shared" si="14"/>
        <v>368</v>
      </c>
      <c r="T264" s="49">
        <f>P264+Q264+R264</f>
        <v>368</v>
      </c>
      <c r="U264" s="51">
        <v>160</v>
      </c>
      <c r="V264" s="51">
        <v>0</v>
      </c>
      <c r="W264" s="51">
        <v>0</v>
      </c>
      <c r="X264" s="51"/>
      <c r="Y264" s="32">
        <f>T264-(U264+V264)</f>
        <v>208</v>
      </c>
      <c r="Z264" s="49" t="s">
        <v>13322</v>
      </c>
      <c r="AA264" s="67">
        <v>2.6</v>
      </c>
      <c r="AC264" s="67">
        <f t="shared" si="15"/>
        <v>-2.6</v>
      </c>
      <c r="AN264" s="48" t="s">
        <v>13323</v>
      </c>
      <c r="AO264" s="48" t="s">
        <v>46</v>
      </c>
    </row>
    <row r="265" spans="1:41" ht="15" x14ac:dyDescent="0.2">
      <c r="A265" s="30" t="s">
        <v>2054</v>
      </c>
      <c r="B265" s="30" t="s">
        <v>2055</v>
      </c>
      <c r="C265" s="49" t="s">
        <v>7070</v>
      </c>
      <c r="D265" s="49" t="s">
        <v>8196</v>
      </c>
      <c r="E265" s="30" t="s">
        <v>8703</v>
      </c>
      <c r="F265" s="49" t="s">
        <v>8192</v>
      </c>
      <c r="G265" s="49" t="s">
        <v>8141</v>
      </c>
      <c r="H265" s="49" t="s">
        <v>8142</v>
      </c>
      <c r="I265" s="49" t="s">
        <v>8704</v>
      </c>
      <c r="J265" s="50">
        <v>11</v>
      </c>
      <c r="K265" s="49">
        <v>5000</v>
      </c>
      <c r="L265" s="49">
        <f>K265-U265</f>
        <v>712</v>
      </c>
      <c r="M265" s="49"/>
      <c r="N265" s="48" t="s">
        <v>7242</v>
      </c>
      <c r="P265" s="49">
        <v>10084</v>
      </c>
      <c r="Q265" s="49">
        <v>0</v>
      </c>
      <c r="R265" s="49">
        <v>0</v>
      </c>
      <c r="S265" s="32">
        <f t="shared" si="14"/>
        <v>10084</v>
      </c>
      <c r="T265" s="49">
        <f>P265+Q265+R265</f>
        <v>10084</v>
      </c>
      <c r="U265" s="51">
        <v>4288</v>
      </c>
      <c r="V265" s="51">
        <v>2400</v>
      </c>
      <c r="W265" s="51">
        <v>2400</v>
      </c>
      <c r="X265" s="51"/>
      <c r="Y265" s="32">
        <f>P265-(U265+V265)</f>
        <v>3396</v>
      </c>
      <c r="Z265" s="49" t="s">
        <v>13322</v>
      </c>
      <c r="AA265" s="67">
        <v>7.7</v>
      </c>
      <c r="AC265" s="67">
        <f t="shared" si="15"/>
        <v>-7.7</v>
      </c>
      <c r="AN265" s="48" t="s">
        <v>13323</v>
      </c>
      <c r="AO265" s="48" t="s">
        <v>46</v>
      </c>
    </row>
    <row r="266" spans="1:41" ht="15" x14ac:dyDescent="0.2">
      <c r="A266" s="30" t="s">
        <v>2056</v>
      </c>
      <c r="B266" s="30" t="s">
        <v>2057</v>
      </c>
      <c r="C266" s="49" t="s">
        <v>7070</v>
      </c>
      <c r="D266" s="49" t="s">
        <v>8196</v>
      </c>
      <c r="E266" s="30" t="s">
        <v>8705</v>
      </c>
      <c r="F266" s="49" t="s">
        <v>8192</v>
      </c>
      <c r="G266" s="49" t="s">
        <v>8221</v>
      </c>
      <c r="H266" s="49" t="s">
        <v>8222</v>
      </c>
      <c r="I266" s="49" t="s">
        <v>8706</v>
      </c>
      <c r="J266" s="50">
        <v>6</v>
      </c>
      <c r="K266" s="49">
        <v>125</v>
      </c>
      <c r="L266" s="49">
        <f>K266-U266</f>
        <v>-611</v>
      </c>
      <c r="M266" s="49"/>
      <c r="N266" s="48" t="s">
        <v>7076</v>
      </c>
      <c r="P266" s="49">
        <v>1491</v>
      </c>
      <c r="Q266" s="49">
        <v>0</v>
      </c>
      <c r="R266" s="49">
        <v>0</v>
      </c>
      <c r="S266" s="32">
        <f t="shared" si="14"/>
        <v>1491</v>
      </c>
      <c r="T266" s="49">
        <f>P266+Q266+R266</f>
        <v>1491</v>
      </c>
      <c r="U266" s="51">
        <v>736</v>
      </c>
      <c r="V266" s="51">
        <v>795</v>
      </c>
      <c r="W266" s="51">
        <v>791</v>
      </c>
      <c r="X266" s="51"/>
      <c r="Y266" s="32">
        <f t="shared" ref="Y266:Y274" si="16">T266-(U266+V266)</f>
        <v>-40</v>
      </c>
      <c r="Z266" s="49" t="s">
        <v>13320</v>
      </c>
      <c r="AA266" s="67">
        <v>5.9</v>
      </c>
      <c r="AC266" s="67">
        <f t="shared" si="15"/>
        <v>-5.9</v>
      </c>
      <c r="AN266" s="48" t="s">
        <v>13323</v>
      </c>
      <c r="AO266" s="48" t="s">
        <v>46</v>
      </c>
    </row>
    <row r="267" spans="1:41" ht="15" x14ac:dyDescent="0.2">
      <c r="A267" s="30" t="s">
        <v>2058</v>
      </c>
      <c r="B267" s="30" t="s">
        <v>2059</v>
      </c>
      <c r="C267" s="49" t="s">
        <v>7070</v>
      </c>
      <c r="D267" s="49" t="s">
        <v>8196</v>
      </c>
      <c r="E267" s="30" t="s">
        <v>8707</v>
      </c>
      <c r="F267" s="49" t="s">
        <v>8192</v>
      </c>
      <c r="G267" s="49" t="s">
        <v>8128</v>
      </c>
      <c r="H267" s="49" t="s">
        <v>8708</v>
      </c>
      <c r="I267" s="49" t="s">
        <v>8709</v>
      </c>
      <c r="J267" s="50">
        <v>7</v>
      </c>
      <c r="K267" s="49">
        <v>2500</v>
      </c>
      <c r="L267" s="49">
        <f>K267-U267</f>
        <v>1501</v>
      </c>
      <c r="M267" s="49"/>
      <c r="N267" s="48" t="s">
        <v>7076</v>
      </c>
      <c r="P267" s="49">
        <v>1393</v>
      </c>
      <c r="Q267" s="49">
        <v>0</v>
      </c>
      <c r="R267" s="49">
        <v>0</v>
      </c>
      <c r="S267" s="32">
        <f t="shared" si="14"/>
        <v>1393</v>
      </c>
      <c r="T267" s="49">
        <f>P267+Q267+R267</f>
        <v>1393</v>
      </c>
      <c r="U267" s="51">
        <v>999</v>
      </c>
      <c r="V267" s="51">
        <v>0</v>
      </c>
      <c r="W267" s="51">
        <v>0</v>
      </c>
      <c r="X267" s="51"/>
      <c r="Y267" s="32">
        <f t="shared" si="16"/>
        <v>394</v>
      </c>
      <c r="Z267" s="49" t="s">
        <v>13322</v>
      </c>
      <c r="AA267" s="67">
        <v>0.83299999999999996</v>
      </c>
      <c r="AC267" s="67">
        <f t="shared" si="15"/>
        <v>-0.83299999999999996</v>
      </c>
      <c r="AN267" s="48" t="s">
        <v>13323</v>
      </c>
      <c r="AO267" s="48" t="s">
        <v>46</v>
      </c>
    </row>
    <row r="268" spans="1:41" ht="15" x14ac:dyDescent="0.2">
      <c r="A268" s="30" t="s">
        <v>2060</v>
      </c>
      <c r="B268" s="30" t="s">
        <v>2061</v>
      </c>
      <c r="C268" s="49" t="s">
        <v>7070</v>
      </c>
      <c r="D268" s="49" t="s">
        <v>8196</v>
      </c>
      <c r="E268" s="30" t="s">
        <v>8710</v>
      </c>
      <c r="F268" s="49" t="s">
        <v>8192</v>
      </c>
      <c r="G268" s="49" t="s">
        <v>8221</v>
      </c>
      <c r="H268" s="49" t="s">
        <v>8222</v>
      </c>
      <c r="I268" s="49" t="s">
        <v>8711</v>
      </c>
      <c r="J268" s="50">
        <v>4</v>
      </c>
      <c r="K268" s="49">
        <v>1</v>
      </c>
      <c r="L268" s="49">
        <f>K268-U268</f>
        <v>-159</v>
      </c>
      <c r="M268" s="49"/>
      <c r="N268" s="48" t="s">
        <v>7076</v>
      </c>
      <c r="P268" s="49">
        <v>368</v>
      </c>
      <c r="Q268" s="49">
        <v>0</v>
      </c>
      <c r="R268" s="49">
        <v>0</v>
      </c>
      <c r="S268" s="32">
        <f t="shared" si="14"/>
        <v>368</v>
      </c>
      <c r="T268" s="49">
        <f>P268+Q268+R268</f>
        <v>368</v>
      </c>
      <c r="U268" s="51">
        <v>160</v>
      </c>
      <c r="V268" s="51">
        <v>0</v>
      </c>
      <c r="W268" s="51">
        <v>0</v>
      </c>
      <c r="X268" s="51"/>
      <c r="Y268" s="32">
        <f t="shared" si="16"/>
        <v>208</v>
      </c>
      <c r="Z268" s="49" t="s">
        <v>13322</v>
      </c>
      <c r="AA268" s="67">
        <v>2</v>
      </c>
      <c r="AC268" s="67">
        <f t="shared" si="15"/>
        <v>-2</v>
      </c>
      <c r="AN268" s="48" t="s">
        <v>13323</v>
      </c>
      <c r="AO268" s="48" t="s">
        <v>46</v>
      </c>
    </row>
    <row r="269" spans="1:41" ht="15" x14ac:dyDescent="0.2">
      <c r="A269" s="30" t="s">
        <v>2062</v>
      </c>
      <c r="B269" s="30" t="s">
        <v>2063</v>
      </c>
      <c r="C269" s="49" t="s">
        <v>7070</v>
      </c>
      <c r="D269" s="49" t="s">
        <v>8196</v>
      </c>
      <c r="E269" s="30" t="s">
        <v>8712</v>
      </c>
      <c r="F269" s="49" t="s">
        <v>8192</v>
      </c>
      <c r="G269" s="49" t="s">
        <v>8286</v>
      </c>
      <c r="H269" s="49" t="s">
        <v>8146</v>
      </c>
      <c r="I269" s="49" t="s">
        <v>8713</v>
      </c>
      <c r="J269" s="50">
        <v>9</v>
      </c>
      <c r="K269" s="49">
        <v>2000</v>
      </c>
      <c r="L269" s="49">
        <f>K269-U269</f>
        <v>701</v>
      </c>
      <c r="M269" s="49"/>
      <c r="N269" s="48" t="s">
        <v>7076</v>
      </c>
      <c r="P269" s="49">
        <v>2392</v>
      </c>
      <c r="Q269" s="49">
        <v>0</v>
      </c>
      <c r="R269" s="49">
        <v>0</v>
      </c>
      <c r="S269" s="32">
        <f t="shared" si="14"/>
        <v>2392</v>
      </c>
      <c r="T269" s="49">
        <f>P269+Q269+R269</f>
        <v>2392</v>
      </c>
      <c r="U269" s="51">
        <v>1299</v>
      </c>
      <c r="V269" s="51">
        <v>837</v>
      </c>
      <c r="W269" s="51">
        <v>837</v>
      </c>
      <c r="X269" s="51"/>
      <c r="Y269" s="32">
        <f t="shared" si="16"/>
        <v>256</v>
      </c>
      <c r="Z269" s="49" t="s">
        <v>13322</v>
      </c>
      <c r="AA269" s="67">
        <v>6.09</v>
      </c>
      <c r="AC269" s="67">
        <f t="shared" si="15"/>
        <v>-6.09</v>
      </c>
      <c r="AN269" s="48" t="s">
        <v>13323</v>
      </c>
      <c r="AO269" s="48" t="s">
        <v>46</v>
      </c>
    </row>
    <row r="270" spans="1:41" ht="15" x14ac:dyDescent="0.2">
      <c r="A270" s="30" t="s">
        <v>2064</v>
      </c>
      <c r="B270" s="30" t="s">
        <v>2065</v>
      </c>
      <c r="C270" s="49" t="s">
        <v>7070</v>
      </c>
      <c r="D270" s="49" t="s">
        <v>8196</v>
      </c>
      <c r="E270" s="30" t="s">
        <v>8693</v>
      </c>
      <c r="F270" s="49" t="s">
        <v>8192</v>
      </c>
      <c r="G270" s="49" t="s">
        <v>8695</v>
      </c>
      <c r="H270" s="49" t="s">
        <v>8257</v>
      </c>
      <c r="I270" s="49" t="s">
        <v>8714</v>
      </c>
      <c r="J270" s="50">
        <v>13</v>
      </c>
      <c r="K270" s="49">
        <v>1200</v>
      </c>
      <c r="L270" s="49">
        <f>K270-U270</f>
        <v>-1398</v>
      </c>
      <c r="M270" s="49"/>
      <c r="N270" s="48" t="s">
        <v>7076</v>
      </c>
      <c r="P270" s="49">
        <v>2004</v>
      </c>
      <c r="Q270" s="49">
        <v>1320</v>
      </c>
      <c r="R270" s="49">
        <v>0</v>
      </c>
      <c r="S270" s="32">
        <f t="shared" si="14"/>
        <v>3324</v>
      </c>
      <c r="T270" s="49">
        <f>P270+Q270+R270</f>
        <v>3324</v>
      </c>
      <c r="U270" s="51">
        <v>2598</v>
      </c>
      <c r="V270" s="51">
        <v>1674</v>
      </c>
      <c r="W270" s="51">
        <v>1674</v>
      </c>
      <c r="X270" s="51"/>
      <c r="Y270" s="32">
        <f t="shared" si="16"/>
        <v>-948</v>
      </c>
      <c r="Z270" s="49" t="s">
        <v>13320</v>
      </c>
      <c r="AA270" s="67">
        <v>3.11</v>
      </c>
      <c r="AC270" s="67">
        <f t="shared" si="15"/>
        <v>-3.11</v>
      </c>
      <c r="AN270" s="48" t="s">
        <v>13323</v>
      </c>
      <c r="AO270" s="48" t="s">
        <v>46</v>
      </c>
    </row>
    <row r="271" spans="1:41" ht="45" x14ac:dyDescent="0.2">
      <c r="A271" s="30" t="s">
        <v>2066</v>
      </c>
      <c r="B271" s="30" t="s">
        <v>2067</v>
      </c>
      <c r="C271" s="49" t="s">
        <v>7070</v>
      </c>
      <c r="D271" s="49" t="s">
        <v>8196</v>
      </c>
      <c r="E271" s="30" t="s">
        <v>8715</v>
      </c>
      <c r="F271" s="49" t="s">
        <v>8192</v>
      </c>
      <c r="G271" s="49" t="s">
        <v>8716</v>
      </c>
      <c r="H271" s="49" t="s">
        <v>8717</v>
      </c>
      <c r="I271" s="49" t="s">
        <v>8718</v>
      </c>
      <c r="J271" s="50">
        <v>10</v>
      </c>
      <c r="K271" s="49">
        <v>39</v>
      </c>
      <c r="L271" s="49">
        <f>K271-U271</f>
        <v>-5729</v>
      </c>
      <c r="M271" s="49"/>
      <c r="N271" s="48" t="s">
        <v>7076</v>
      </c>
      <c r="O271" s="48" t="s">
        <v>13459</v>
      </c>
      <c r="P271" s="49">
        <v>11224</v>
      </c>
      <c r="Q271" s="49">
        <v>14</v>
      </c>
      <c r="R271" s="49">
        <v>0</v>
      </c>
      <c r="S271" s="32">
        <f t="shared" si="14"/>
        <v>11238</v>
      </c>
      <c r="T271" s="49">
        <f>P271+Q271+R271</f>
        <v>11238</v>
      </c>
      <c r="U271" s="51">
        <v>5768</v>
      </c>
      <c r="V271" s="51">
        <v>4389</v>
      </c>
      <c r="W271" s="51">
        <v>4389</v>
      </c>
      <c r="X271" s="51"/>
      <c r="Y271" s="32">
        <f t="shared" si="16"/>
        <v>1081</v>
      </c>
      <c r="Z271" s="49" t="s">
        <v>13322</v>
      </c>
      <c r="AA271" s="67">
        <v>25.75</v>
      </c>
      <c r="AC271" s="67">
        <f t="shared" si="15"/>
        <v>-25.75</v>
      </c>
      <c r="AJ271" s="74"/>
      <c r="AN271" s="48" t="s">
        <v>13323</v>
      </c>
      <c r="AO271" s="48" t="s">
        <v>46</v>
      </c>
    </row>
    <row r="272" spans="1:41" ht="45" x14ac:dyDescent="0.2">
      <c r="A272" s="30" t="s">
        <v>2068</v>
      </c>
      <c r="B272" s="30" t="s">
        <v>2069</v>
      </c>
      <c r="C272" s="49" t="s">
        <v>7070</v>
      </c>
      <c r="D272" s="49" t="s">
        <v>8196</v>
      </c>
      <c r="E272" s="30" t="s">
        <v>8719</v>
      </c>
      <c r="F272" s="49" t="s">
        <v>8192</v>
      </c>
      <c r="G272" s="49" t="s">
        <v>8716</v>
      </c>
      <c r="H272" s="49" t="s">
        <v>8717</v>
      </c>
      <c r="I272" s="49" t="s">
        <v>8720</v>
      </c>
      <c r="J272" s="50">
        <v>11</v>
      </c>
      <c r="K272" s="49">
        <v>67</v>
      </c>
      <c r="L272" s="49">
        <f>K272-U272</f>
        <v>-2809</v>
      </c>
      <c r="M272" s="49"/>
      <c r="N272" s="48" t="s">
        <v>7076</v>
      </c>
      <c r="O272" s="48" t="s">
        <v>13459</v>
      </c>
      <c r="P272" s="49">
        <v>4637</v>
      </c>
      <c r="Q272" s="49">
        <v>0</v>
      </c>
      <c r="R272" s="49">
        <v>0</v>
      </c>
      <c r="S272" s="32">
        <f t="shared" si="14"/>
        <v>4637</v>
      </c>
      <c r="T272" s="49">
        <f>P272+Q272+R272</f>
        <v>4637</v>
      </c>
      <c r="U272" s="51">
        <v>2876</v>
      </c>
      <c r="V272" s="51">
        <v>2100</v>
      </c>
      <c r="W272" s="51">
        <v>2100</v>
      </c>
      <c r="X272" s="51"/>
      <c r="Y272" s="32">
        <f t="shared" si="16"/>
        <v>-339</v>
      </c>
      <c r="Z272" s="49" t="s">
        <v>13320</v>
      </c>
      <c r="AA272" s="67">
        <v>14.6</v>
      </c>
      <c r="AC272" s="67">
        <f t="shared" si="15"/>
        <v>-14.6</v>
      </c>
      <c r="AJ272" s="74"/>
      <c r="AN272" s="48" t="s">
        <v>13323</v>
      </c>
      <c r="AO272" s="48" t="s">
        <v>46</v>
      </c>
    </row>
    <row r="273" spans="1:41" ht="30" x14ac:dyDescent="0.2">
      <c r="A273" s="30" t="s">
        <v>2070</v>
      </c>
      <c r="B273" s="30" t="s">
        <v>2071</v>
      </c>
      <c r="C273" s="49" t="s">
        <v>7070</v>
      </c>
      <c r="D273" s="49" t="s">
        <v>8196</v>
      </c>
      <c r="E273" s="30" t="s">
        <v>8721</v>
      </c>
      <c r="F273" s="49" t="s">
        <v>8192</v>
      </c>
      <c r="G273" s="49" t="s">
        <v>8311</v>
      </c>
      <c r="H273" s="49" t="s">
        <v>8146</v>
      </c>
      <c r="I273" s="49" t="s">
        <v>8722</v>
      </c>
      <c r="J273" s="50">
        <v>10</v>
      </c>
      <c r="K273" s="49">
        <v>3500</v>
      </c>
      <c r="L273" s="49">
        <f>K273-U273</f>
        <v>3460</v>
      </c>
      <c r="M273" s="49"/>
      <c r="N273" s="48" t="s">
        <v>7076</v>
      </c>
      <c r="O273" s="48" t="s">
        <v>13460</v>
      </c>
      <c r="P273" s="49">
        <v>238</v>
      </c>
      <c r="Q273" s="49">
        <v>0</v>
      </c>
      <c r="R273" s="49">
        <v>0</v>
      </c>
      <c r="S273" s="32">
        <f t="shared" si="14"/>
        <v>238</v>
      </c>
      <c r="T273" s="49">
        <f>P273+Q273+R273</f>
        <v>238</v>
      </c>
      <c r="U273" s="51">
        <v>40</v>
      </c>
      <c r="V273" s="51">
        <v>48</v>
      </c>
      <c r="W273" s="51">
        <v>48</v>
      </c>
      <c r="X273" s="51"/>
      <c r="Y273" s="32">
        <f t="shared" si="16"/>
        <v>150</v>
      </c>
      <c r="Z273" s="49" t="s">
        <v>13322</v>
      </c>
      <c r="AA273" s="67">
        <v>4.9180000000000001</v>
      </c>
      <c r="AC273" s="67">
        <f t="shared" si="15"/>
        <v>-4.9180000000000001</v>
      </c>
      <c r="AN273" s="48" t="s">
        <v>13323</v>
      </c>
      <c r="AO273" s="48" t="s">
        <v>46</v>
      </c>
    </row>
    <row r="274" spans="1:41" ht="45" x14ac:dyDescent="0.2">
      <c r="A274" s="30" t="s">
        <v>2072</v>
      </c>
      <c r="B274" s="30" t="s">
        <v>2073</v>
      </c>
      <c r="C274" s="49" t="s">
        <v>7070</v>
      </c>
      <c r="D274" s="49" t="s">
        <v>8196</v>
      </c>
      <c r="E274" s="30" t="s">
        <v>8723</v>
      </c>
      <c r="F274" s="49" t="s">
        <v>8192</v>
      </c>
      <c r="G274" s="49" t="s">
        <v>8256</v>
      </c>
      <c r="H274" s="49" t="s">
        <v>8257</v>
      </c>
      <c r="I274" s="49" t="s">
        <v>8724</v>
      </c>
      <c r="J274" s="50">
        <v>7</v>
      </c>
      <c r="K274" s="49">
        <v>800</v>
      </c>
      <c r="L274" s="49">
        <f>K274-U274</f>
        <v>-11119</v>
      </c>
      <c r="M274" s="49"/>
      <c r="N274" s="48" t="s">
        <v>7076</v>
      </c>
      <c r="O274" s="48" t="s">
        <v>13457</v>
      </c>
      <c r="P274" s="49">
        <v>10971</v>
      </c>
      <c r="Q274" s="49">
        <v>3200</v>
      </c>
      <c r="R274" s="49">
        <v>0</v>
      </c>
      <c r="S274" s="32">
        <f t="shared" si="14"/>
        <v>14171</v>
      </c>
      <c r="T274" s="49">
        <f>P274+Q274+R274</f>
        <v>14171</v>
      </c>
      <c r="U274" s="51">
        <v>11919</v>
      </c>
      <c r="V274" s="51">
        <v>12108</v>
      </c>
      <c r="W274" s="51">
        <v>12198</v>
      </c>
      <c r="X274" s="51"/>
      <c r="Y274" s="32">
        <f t="shared" si="16"/>
        <v>-9856</v>
      </c>
      <c r="Z274" s="49" t="s">
        <v>13320</v>
      </c>
      <c r="AA274" s="67">
        <v>1.43</v>
      </c>
      <c r="AC274" s="67">
        <f t="shared" si="15"/>
        <v>-1.43</v>
      </c>
      <c r="AN274" s="48" t="s">
        <v>13323</v>
      </c>
      <c r="AO274" s="48" t="s">
        <v>46</v>
      </c>
    </row>
    <row r="275" spans="1:41" ht="45" x14ac:dyDescent="0.2">
      <c r="A275" s="30" t="s">
        <v>2074</v>
      </c>
      <c r="B275" s="30" t="s">
        <v>2075</v>
      </c>
      <c r="C275" s="49" t="s">
        <v>7070</v>
      </c>
      <c r="D275" s="49" t="s">
        <v>7686</v>
      </c>
      <c r="E275" s="30" t="s">
        <v>8725</v>
      </c>
      <c r="F275" s="49" t="s">
        <v>8192</v>
      </c>
      <c r="G275" s="49" t="s">
        <v>8158</v>
      </c>
      <c r="H275" s="49" t="s">
        <v>8159</v>
      </c>
      <c r="I275" s="49" t="s">
        <v>8726</v>
      </c>
      <c r="J275" s="50">
        <v>9</v>
      </c>
      <c r="K275" s="49">
        <v>672</v>
      </c>
      <c r="L275" s="49">
        <f>K275-U275</f>
        <v>-24260</v>
      </c>
      <c r="M275" s="49"/>
      <c r="N275" s="48" t="s">
        <v>7242</v>
      </c>
      <c r="O275" s="48" t="s">
        <v>13439</v>
      </c>
      <c r="P275" s="49">
        <v>36279</v>
      </c>
      <c r="Q275" s="49">
        <v>10080</v>
      </c>
      <c r="R275" s="49">
        <v>0</v>
      </c>
      <c r="S275" s="32">
        <f t="shared" si="14"/>
        <v>46359</v>
      </c>
      <c r="T275" s="49">
        <f>P275+Q275+R275</f>
        <v>46359</v>
      </c>
      <c r="U275" s="51">
        <v>24932</v>
      </c>
      <c r="V275" s="51">
        <v>19440</v>
      </c>
      <c r="W275" s="51">
        <v>7370</v>
      </c>
      <c r="X275" s="51"/>
      <c r="Y275" s="32">
        <f>P275-(U275+V275)</f>
        <v>-8093</v>
      </c>
      <c r="Z275" s="49" t="s">
        <v>13320</v>
      </c>
      <c r="AA275" s="67">
        <v>6</v>
      </c>
      <c r="AC275" s="67">
        <f t="shared" si="15"/>
        <v>-6</v>
      </c>
      <c r="AN275" s="48" t="s">
        <v>13323</v>
      </c>
      <c r="AO275" s="48" t="s">
        <v>46</v>
      </c>
    </row>
    <row r="276" spans="1:41" ht="60" x14ac:dyDescent="0.2">
      <c r="A276" s="30" t="s">
        <v>2076</v>
      </c>
      <c r="B276" s="30" t="s">
        <v>2077</v>
      </c>
      <c r="C276" s="49" t="s">
        <v>7070</v>
      </c>
      <c r="D276" s="49" t="s">
        <v>8196</v>
      </c>
      <c r="E276" s="30" t="s">
        <v>8727</v>
      </c>
      <c r="F276" s="49" t="s">
        <v>8192</v>
      </c>
      <c r="G276" s="49" t="s">
        <v>8141</v>
      </c>
      <c r="H276" s="49" t="s">
        <v>8142</v>
      </c>
      <c r="I276" s="49" t="s">
        <v>8728</v>
      </c>
      <c r="J276" s="50">
        <v>9</v>
      </c>
      <c r="K276" s="49">
        <v>6400</v>
      </c>
      <c r="L276" s="49">
        <f>K276-U276</f>
        <v>-300575</v>
      </c>
      <c r="M276" s="49"/>
      <c r="N276" s="48" t="s">
        <v>7076</v>
      </c>
      <c r="O276" s="48" t="s">
        <v>13461</v>
      </c>
      <c r="P276" s="49">
        <v>326398</v>
      </c>
      <c r="Q276" s="49">
        <v>208800</v>
      </c>
      <c r="R276" s="49">
        <v>0</v>
      </c>
      <c r="S276" s="32">
        <f t="shared" si="14"/>
        <v>535198</v>
      </c>
      <c r="T276" s="49">
        <f>P276+Q276+R276</f>
        <v>535198</v>
      </c>
      <c r="U276" s="51">
        <v>306975</v>
      </c>
      <c r="V276" s="51">
        <v>380680</v>
      </c>
      <c r="W276" s="51">
        <v>192472</v>
      </c>
      <c r="X276" s="51"/>
      <c r="Y276" s="32">
        <f>T276-(U276+V276)</f>
        <v>-152457</v>
      </c>
      <c r="Z276" s="49" t="s">
        <v>13320</v>
      </c>
      <c r="AA276" s="67">
        <v>0.64900000000000002</v>
      </c>
      <c r="AC276" s="67">
        <f t="shared" si="15"/>
        <v>-0.64900000000000002</v>
      </c>
      <c r="AN276" s="48" t="s">
        <v>13323</v>
      </c>
      <c r="AO276" s="48" t="s">
        <v>46</v>
      </c>
    </row>
    <row r="277" spans="1:41" ht="15" x14ac:dyDescent="0.2">
      <c r="A277" s="30" t="s">
        <v>2078</v>
      </c>
      <c r="B277" s="30" t="s">
        <v>2079</v>
      </c>
      <c r="C277" s="49" t="s">
        <v>7070</v>
      </c>
      <c r="D277" s="49" t="s">
        <v>7686</v>
      </c>
      <c r="E277" s="30" t="s">
        <v>8729</v>
      </c>
      <c r="F277" s="49" t="s">
        <v>8192</v>
      </c>
      <c r="G277" s="49" t="s">
        <v>8158</v>
      </c>
      <c r="H277" s="49" t="s">
        <v>8159</v>
      </c>
      <c r="I277" s="49" t="s">
        <v>8730</v>
      </c>
      <c r="J277" s="50">
        <v>12</v>
      </c>
      <c r="K277" s="49">
        <v>576</v>
      </c>
      <c r="L277" s="49">
        <f>K277-U277</f>
        <v>-16270</v>
      </c>
      <c r="M277" s="49"/>
      <c r="N277" s="48" t="s">
        <v>7242</v>
      </c>
      <c r="P277" s="49">
        <v>14823</v>
      </c>
      <c r="Q277" s="49">
        <v>4032</v>
      </c>
      <c r="R277" s="49">
        <v>0</v>
      </c>
      <c r="S277" s="32">
        <f t="shared" si="14"/>
        <v>18855</v>
      </c>
      <c r="T277" s="49">
        <f>P277+Q277+R277</f>
        <v>18855</v>
      </c>
      <c r="U277" s="51">
        <v>16846</v>
      </c>
      <c r="V277" s="51">
        <v>15108</v>
      </c>
      <c r="W277" s="51">
        <v>15198</v>
      </c>
      <c r="X277" s="51"/>
      <c r="Y277" s="32">
        <f>P277-(U277+V277)</f>
        <v>-17131</v>
      </c>
      <c r="Z277" s="49" t="s">
        <v>13320</v>
      </c>
      <c r="AA277" s="67">
        <v>2.89</v>
      </c>
      <c r="AC277" s="67">
        <f t="shared" si="15"/>
        <v>-2.89</v>
      </c>
      <c r="AN277" s="48" t="s">
        <v>13323</v>
      </c>
      <c r="AO277" s="48" t="s">
        <v>46</v>
      </c>
    </row>
    <row r="278" spans="1:41" ht="15" x14ac:dyDescent="0.2">
      <c r="A278" s="30" t="s">
        <v>2080</v>
      </c>
      <c r="B278" s="30" t="s">
        <v>2081</v>
      </c>
      <c r="C278" s="49" t="s">
        <v>7070</v>
      </c>
      <c r="D278" s="49" t="s">
        <v>8196</v>
      </c>
      <c r="E278" s="30" t="s">
        <v>8657</v>
      </c>
      <c r="F278" s="49" t="s">
        <v>8192</v>
      </c>
      <c r="G278" s="49" t="s">
        <v>8247</v>
      </c>
      <c r="H278" s="49" t="s">
        <v>8257</v>
      </c>
      <c r="I278" s="49" t="s">
        <v>8731</v>
      </c>
      <c r="J278" s="50">
        <v>7</v>
      </c>
      <c r="K278" s="49">
        <v>480</v>
      </c>
      <c r="L278" s="49">
        <f>K278-U278</f>
        <v>-13944</v>
      </c>
      <c r="M278" s="49"/>
      <c r="N278" s="48" t="s">
        <v>7076</v>
      </c>
      <c r="P278" s="49">
        <v>7862</v>
      </c>
      <c r="Q278" s="49">
        <v>2400</v>
      </c>
      <c r="R278" s="49">
        <v>0</v>
      </c>
      <c r="S278" s="32">
        <f t="shared" si="14"/>
        <v>10262</v>
      </c>
      <c r="T278" s="49">
        <f>P278+Q278+R278</f>
        <v>10262</v>
      </c>
      <c r="U278" s="51">
        <v>14424</v>
      </c>
      <c r="V278" s="51">
        <v>7292</v>
      </c>
      <c r="W278" s="51">
        <v>7988</v>
      </c>
      <c r="X278" s="51"/>
      <c r="Y278" s="32">
        <f t="shared" ref="Y278:Y284" si="17">T278-(U278+V278)</f>
        <v>-11454</v>
      </c>
      <c r="Z278" s="49" t="s">
        <v>13320</v>
      </c>
      <c r="AA278" s="67">
        <v>7.84</v>
      </c>
      <c r="AC278" s="67">
        <f t="shared" si="15"/>
        <v>-7.84</v>
      </c>
      <c r="AN278" s="48" t="s">
        <v>13323</v>
      </c>
      <c r="AO278" s="48" t="s">
        <v>46</v>
      </c>
    </row>
    <row r="279" spans="1:41" ht="45" x14ac:dyDescent="0.2">
      <c r="A279" s="30" t="s">
        <v>2082</v>
      </c>
      <c r="B279" s="30" t="s">
        <v>2083</v>
      </c>
      <c r="C279" s="49" t="s">
        <v>7070</v>
      </c>
      <c r="D279" s="49" t="s">
        <v>8196</v>
      </c>
      <c r="E279" s="30" t="s">
        <v>8732</v>
      </c>
      <c r="F279" s="49" t="s">
        <v>8192</v>
      </c>
      <c r="G279" s="49" t="s">
        <v>8132</v>
      </c>
      <c r="H279" s="49" t="s">
        <v>7075</v>
      </c>
      <c r="I279" s="49" t="s">
        <v>8733</v>
      </c>
      <c r="J279" s="50">
        <v>6</v>
      </c>
      <c r="K279" s="49">
        <v>3750</v>
      </c>
      <c r="L279" s="49">
        <f>K279-U279</f>
        <v>1727</v>
      </c>
      <c r="N279" s="48" t="s">
        <v>7076</v>
      </c>
      <c r="O279" s="48" t="s">
        <v>13457</v>
      </c>
      <c r="P279" s="49">
        <v>1246</v>
      </c>
      <c r="Q279" s="49">
        <v>3000</v>
      </c>
      <c r="R279" s="49">
        <v>0</v>
      </c>
      <c r="S279" s="32">
        <f t="shared" si="14"/>
        <v>4246</v>
      </c>
      <c r="T279" s="49">
        <f>P279+Q279+R279</f>
        <v>4246</v>
      </c>
      <c r="U279" s="51">
        <v>2023</v>
      </c>
      <c r="V279" s="51">
        <v>1320</v>
      </c>
      <c r="W279" s="51">
        <v>435</v>
      </c>
      <c r="X279" s="51"/>
      <c r="Y279" s="32">
        <f t="shared" si="17"/>
        <v>903</v>
      </c>
      <c r="Z279" s="49" t="s">
        <v>13322</v>
      </c>
      <c r="AA279" s="67">
        <v>0.64244999999999997</v>
      </c>
      <c r="AC279" s="67">
        <f t="shared" si="15"/>
        <v>-0.64244999999999997</v>
      </c>
      <c r="AN279" s="48" t="s">
        <v>13323</v>
      </c>
      <c r="AO279" s="48" t="s">
        <v>46</v>
      </c>
    </row>
    <row r="280" spans="1:41" ht="15" x14ac:dyDescent="0.2">
      <c r="A280" s="30" t="s">
        <v>2084</v>
      </c>
      <c r="B280" s="30" t="s">
        <v>2085</v>
      </c>
      <c r="C280" s="49" t="s">
        <v>7070</v>
      </c>
      <c r="D280" s="49" t="s">
        <v>8196</v>
      </c>
      <c r="E280" s="30" t="s">
        <v>8734</v>
      </c>
      <c r="F280" s="49" t="s">
        <v>8192</v>
      </c>
      <c r="G280" s="49" t="s">
        <v>8256</v>
      </c>
      <c r="H280" s="49" t="s">
        <v>8257</v>
      </c>
      <c r="I280" s="49" t="s">
        <v>8735</v>
      </c>
      <c r="J280" s="50">
        <v>3</v>
      </c>
      <c r="K280" s="49">
        <v>5040</v>
      </c>
      <c r="L280" s="49">
        <f>K280-U280</f>
        <v>4948</v>
      </c>
      <c r="M280" s="53">
        <f>L280*AA280</f>
        <v>5541.76</v>
      </c>
      <c r="N280" s="48" t="s">
        <v>7076</v>
      </c>
      <c r="P280" s="49">
        <v>0</v>
      </c>
      <c r="Q280" s="49">
        <v>0</v>
      </c>
      <c r="R280" s="49">
        <v>0</v>
      </c>
      <c r="S280" s="32">
        <f t="shared" si="14"/>
        <v>0</v>
      </c>
      <c r="T280" s="49">
        <f>P280+Q280+R280</f>
        <v>0</v>
      </c>
      <c r="U280" s="51">
        <v>92</v>
      </c>
      <c r="V280" s="51">
        <v>0</v>
      </c>
      <c r="W280" s="51">
        <v>0</v>
      </c>
      <c r="X280" s="51"/>
      <c r="Y280" s="32">
        <f t="shared" si="17"/>
        <v>-92</v>
      </c>
      <c r="Z280" s="49" t="s">
        <v>13320</v>
      </c>
      <c r="AA280" s="67">
        <v>1.1200000000000001</v>
      </c>
      <c r="AC280" s="67">
        <f t="shared" si="15"/>
        <v>-1.1200000000000001</v>
      </c>
      <c r="AN280" s="48" t="s">
        <v>13323</v>
      </c>
      <c r="AO280" s="48" t="s">
        <v>46</v>
      </c>
    </row>
    <row r="281" spans="1:41" ht="15" x14ac:dyDescent="0.2">
      <c r="A281" s="30" t="s">
        <v>2086</v>
      </c>
      <c r="B281" s="30" t="s">
        <v>2087</v>
      </c>
      <c r="C281" s="49" t="s">
        <v>7070</v>
      </c>
      <c r="D281" s="49" t="s">
        <v>8196</v>
      </c>
      <c r="E281" s="30" t="s">
        <v>8736</v>
      </c>
      <c r="F281" s="49" t="s">
        <v>8192</v>
      </c>
      <c r="G281" s="49" t="s">
        <v>8238</v>
      </c>
      <c r="H281" s="49" t="s">
        <v>8146</v>
      </c>
      <c r="I281" s="49" t="s">
        <v>8737</v>
      </c>
      <c r="J281" s="50">
        <v>16</v>
      </c>
      <c r="K281" s="49">
        <v>50</v>
      </c>
      <c r="L281" s="49">
        <f>K281-U281</f>
        <v>50</v>
      </c>
      <c r="M281" s="49"/>
      <c r="N281" s="48" t="s">
        <v>7076</v>
      </c>
      <c r="P281" s="49">
        <v>11128</v>
      </c>
      <c r="Q281" s="49">
        <v>0</v>
      </c>
      <c r="R281" s="49">
        <v>0</v>
      </c>
      <c r="S281" s="32">
        <f t="shared" si="14"/>
        <v>11128</v>
      </c>
      <c r="T281" s="49">
        <f>P281+Q281+R281</f>
        <v>11128</v>
      </c>
      <c r="U281" s="51">
        <v>0</v>
      </c>
      <c r="V281" s="51">
        <v>0</v>
      </c>
      <c r="W281" s="51">
        <v>0</v>
      </c>
      <c r="X281" s="51"/>
      <c r="Y281" s="32">
        <f t="shared" si="17"/>
        <v>11128</v>
      </c>
      <c r="Z281" s="49" t="s">
        <v>13321</v>
      </c>
      <c r="AA281" s="67">
        <v>12.33</v>
      </c>
      <c r="AC281" s="67">
        <f t="shared" si="15"/>
        <v>-12.33</v>
      </c>
      <c r="AN281" s="48" t="s">
        <v>13323</v>
      </c>
      <c r="AO281" s="48" t="s">
        <v>46</v>
      </c>
    </row>
    <row r="282" spans="1:41" ht="15" x14ac:dyDescent="0.2">
      <c r="A282" s="30" t="s">
        <v>2088</v>
      </c>
      <c r="B282" s="30" t="s">
        <v>2089</v>
      </c>
      <c r="C282" s="49" t="s">
        <v>7070</v>
      </c>
      <c r="D282" s="49" t="s">
        <v>8196</v>
      </c>
      <c r="E282" s="30" t="s">
        <v>8738</v>
      </c>
      <c r="F282" s="49" t="s">
        <v>8192</v>
      </c>
      <c r="G282" s="49" t="s">
        <v>8238</v>
      </c>
      <c r="H282" s="49" t="s">
        <v>8146</v>
      </c>
      <c r="I282" s="49" t="s">
        <v>8739</v>
      </c>
      <c r="J282" s="50">
        <v>16</v>
      </c>
      <c r="K282" s="49">
        <v>32</v>
      </c>
      <c r="L282" s="49">
        <f>K282-U282</f>
        <v>32</v>
      </c>
      <c r="M282" s="49"/>
      <c r="N282" s="48" t="s">
        <v>7076</v>
      </c>
      <c r="P282" s="49">
        <v>6592</v>
      </c>
      <c r="Q282" s="49">
        <v>0</v>
      </c>
      <c r="R282" s="49">
        <v>0</v>
      </c>
      <c r="S282" s="32">
        <f t="shared" si="14"/>
        <v>6592</v>
      </c>
      <c r="T282" s="49">
        <f>P282+Q282+R282</f>
        <v>6592</v>
      </c>
      <c r="U282" s="51">
        <v>0</v>
      </c>
      <c r="V282" s="51">
        <v>0</v>
      </c>
      <c r="W282" s="51">
        <v>0</v>
      </c>
      <c r="X282" s="51"/>
      <c r="Y282" s="32">
        <f t="shared" si="17"/>
        <v>6592</v>
      </c>
      <c r="Z282" s="49" t="s">
        <v>13321</v>
      </c>
      <c r="AA282" s="67">
        <v>19.21</v>
      </c>
      <c r="AC282" s="67">
        <f t="shared" si="15"/>
        <v>-19.21</v>
      </c>
      <c r="AN282" s="48" t="s">
        <v>13323</v>
      </c>
      <c r="AO282" s="48" t="s">
        <v>46</v>
      </c>
    </row>
    <row r="283" spans="1:41" ht="15" x14ac:dyDescent="0.2">
      <c r="A283" s="30" t="s">
        <v>2090</v>
      </c>
      <c r="B283" s="30" t="s">
        <v>2091</v>
      </c>
      <c r="C283" s="49" t="s">
        <v>7070</v>
      </c>
      <c r="D283" s="49" t="s">
        <v>8196</v>
      </c>
      <c r="E283" s="30" t="s">
        <v>8740</v>
      </c>
      <c r="F283" s="49" t="s">
        <v>8192</v>
      </c>
      <c r="G283" s="49" t="s">
        <v>8238</v>
      </c>
      <c r="H283" s="49" t="s">
        <v>8146</v>
      </c>
      <c r="I283" s="49" t="s">
        <v>8741</v>
      </c>
      <c r="J283" s="50">
        <v>16</v>
      </c>
      <c r="K283" s="49">
        <v>16</v>
      </c>
      <c r="L283" s="49">
        <f>K283-U283</f>
        <v>16</v>
      </c>
      <c r="M283" s="49"/>
      <c r="N283" s="48" t="s">
        <v>7076</v>
      </c>
      <c r="P283" s="49">
        <v>2392</v>
      </c>
      <c r="Q283" s="49">
        <v>0</v>
      </c>
      <c r="R283" s="49">
        <v>0</v>
      </c>
      <c r="S283" s="32">
        <f t="shared" si="14"/>
        <v>2392</v>
      </c>
      <c r="T283" s="49">
        <f>P283+Q283+R283</f>
        <v>2392</v>
      </c>
      <c r="U283" s="51">
        <v>0</v>
      </c>
      <c r="V283" s="51">
        <v>0</v>
      </c>
      <c r="W283" s="51">
        <v>0</v>
      </c>
      <c r="X283" s="51"/>
      <c r="Y283" s="32">
        <f t="shared" si="17"/>
        <v>2392</v>
      </c>
      <c r="Z283" s="49" t="s">
        <v>13321</v>
      </c>
      <c r="AA283" s="67">
        <v>36.18</v>
      </c>
      <c r="AC283" s="67">
        <f t="shared" si="15"/>
        <v>-36.18</v>
      </c>
      <c r="AN283" s="48" t="s">
        <v>13323</v>
      </c>
      <c r="AO283" s="48" t="s">
        <v>46</v>
      </c>
    </row>
    <row r="284" spans="1:41" ht="15" x14ac:dyDescent="0.2">
      <c r="A284" s="30" t="s">
        <v>2092</v>
      </c>
      <c r="B284" s="30" t="s">
        <v>2093</v>
      </c>
      <c r="C284" s="49" t="s">
        <v>7070</v>
      </c>
      <c r="D284" s="49" t="s">
        <v>8196</v>
      </c>
      <c r="E284" s="30" t="s">
        <v>8742</v>
      </c>
      <c r="F284" s="49" t="s">
        <v>8192</v>
      </c>
      <c r="G284" s="49" t="s">
        <v>8238</v>
      </c>
      <c r="H284" s="49" t="s">
        <v>8146</v>
      </c>
      <c r="I284" s="49" t="s">
        <v>8743</v>
      </c>
      <c r="J284" s="50">
        <v>16</v>
      </c>
      <c r="K284" s="49">
        <v>24</v>
      </c>
      <c r="L284" s="49">
        <f>K284-U284</f>
        <v>24</v>
      </c>
      <c r="M284" s="49"/>
      <c r="N284" s="48" t="s">
        <v>7076</v>
      </c>
      <c r="P284" s="49">
        <v>62</v>
      </c>
      <c r="Q284" s="49">
        <v>0</v>
      </c>
      <c r="R284" s="49">
        <v>0</v>
      </c>
      <c r="S284" s="32">
        <f t="shared" si="14"/>
        <v>62</v>
      </c>
      <c r="T284" s="49">
        <f>P284+Q284+R284</f>
        <v>62</v>
      </c>
      <c r="U284" s="51">
        <v>0</v>
      </c>
      <c r="V284" s="51">
        <v>0</v>
      </c>
      <c r="W284" s="51">
        <v>0</v>
      </c>
      <c r="X284" s="51"/>
      <c r="Y284" s="32">
        <f t="shared" si="17"/>
        <v>62</v>
      </c>
      <c r="Z284" s="49" t="s">
        <v>13321</v>
      </c>
      <c r="AA284" s="67">
        <v>24.94</v>
      </c>
      <c r="AC284" s="67">
        <f t="shared" si="15"/>
        <v>-24.94</v>
      </c>
      <c r="AN284" s="48" t="s">
        <v>13323</v>
      </c>
      <c r="AO284" s="48" t="s">
        <v>46</v>
      </c>
    </row>
    <row r="285" spans="1:41" ht="30" x14ac:dyDescent="0.2">
      <c r="A285" s="30" t="s">
        <v>2094</v>
      </c>
      <c r="B285" s="30" t="s">
        <v>2095</v>
      </c>
      <c r="C285" s="49" t="s">
        <v>7070</v>
      </c>
      <c r="D285" s="49" t="s">
        <v>8196</v>
      </c>
      <c r="E285" s="30" t="s">
        <v>8744</v>
      </c>
      <c r="F285" s="49" t="s">
        <v>8192</v>
      </c>
      <c r="G285" s="49" t="s">
        <v>8221</v>
      </c>
      <c r="H285" s="49" t="s">
        <v>8222</v>
      </c>
      <c r="I285" s="49" t="s">
        <v>8745</v>
      </c>
      <c r="J285" s="50">
        <v>4</v>
      </c>
      <c r="K285" s="49">
        <v>1</v>
      </c>
      <c r="L285" s="49">
        <f>K285-U285</f>
        <v>-104</v>
      </c>
      <c r="M285" s="49"/>
      <c r="N285" s="48" t="s">
        <v>7242</v>
      </c>
      <c r="O285" s="48" t="s">
        <v>13476</v>
      </c>
      <c r="P285" s="49">
        <v>105</v>
      </c>
      <c r="Q285" s="49">
        <v>0</v>
      </c>
      <c r="R285" s="49">
        <v>0</v>
      </c>
      <c r="S285" s="32">
        <f t="shared" si="14"/>
        <v>105</v>
      </c>
      <c r="T285" s="49">
        <f>P285+Q285+R285</f>
        <v>105</v>
      </c>
      <c r="U285" s="51">
        <v>105</v>
      </c>
      <c r="V285" s="51">
        <v>0</v>
      </c>
      <c r="W285" s="51">
        <v>0</v>
      </c>
      <c r="X285" s="51"/>
      <c r="Y285" s="32">
        <f>P285-(U285+V285)</f>
        <v>0</v>
      </c>
      <c r="Z285" s="49" t="s">
        <v>13322</v>
      </c>
      <c r="AA285" s="67">
        <v>0.33</v>
      </c>
      <c r="AC285" s="67">
        <f t="shared" si="15"/>
        <v>-0.33</v>
      </c>
      <c r="AN285" s="48" t="s">
        <v>13323</v>
      </c>
      <c r="AO285" s="48" t="s">
        <v>46</v>
      </c>
    </row>
    <row r="286" spans="1:41" ht="45" x14ac:dyDescent="0.2">
      <c r="A286" s="30" t="s">
        <v>2096</v>
      </c>
      <c r="B286" s="30" t="s">
        <v>2097</v>
      </c>
      <c r="C286" s="49" t="s">
        <v>7070</v>
      </c>
      <c r="D286" s="49" t="s">
        <v>8196</v>
      </c>
      <c r="E286" s="30" t="s">
        <v>8746</v>
      </c>
      <c r="F286" s="49" t="s">
        <v>8192</v>
      </c>
      <c r="G286" s="49" t="s">
        <v>8716</v>
      </c>
      <c r="H286" s="49" t="s">
        <v>8717</v>
      </c>
      <c r="I286" s="49" t="s">
        <v>8747</v>
      </c>
      <c r="J286" s="50">
        <v>11</v>
      </c>
      <c r="K286" s="49">
        <v>45</v>
      </c>
      <c r="L286" s="49">
        <f>K286-U286</f>
        <v>-6300</v>
      </c>
      <c r="M286" s="49"/>
      <c r="N286" s="48" t="s">
        <v>7076</v>
      </c>
      <c r="O286" s="48" t="s">
        <v>13459</v>
      </c>
      <c r="P286" s="49">
        <v>5787</v>
      </c>
      <c r="Q286" s="49">
        <v>11844</v>
      </c>
      <c r="R286" s="49">
        <v>0</v>
      </c>
      <c r="S286" s="32">
        <f t="shared" si="14"/>
        <v>17631</v>
      </c>
      <c r="T286" s="49">
        <f>P286+Q286+R286</f>
        <v>17631</v>
      </c>
      <c r="U286" s="51">
        <v>6345</v>
      </c>
      <c r="V286" s="51">
        <v>4365</v>
      </c>
      <c r="W286" s="51">
        <v>4410</v>
      </c>
      <c r="X286" s="51"/>
      <c r="Y286" s="32">
        <f>T286-(U286+V286)</f>
        <v>6921</v>
      </c>
      <c r="Z286" s="49" t="s">
        <v>13322</v>
      </c>
      <c r="AA286" s="67">
        <v>21.8857</v>
      </c>
      <c r="AC286" s="67">
        <f t="shared" si="15"/>
        <v>-21.8857</v>
      </c>
      <c r="AJ286" s="74"/>
      <c r="AN286" s="48" t="s">
        <v>13323</v>
      </c>
      <c r="AO286" s="48" t="s">
        <v>46</v>
      </c>
    </row>
    <row r="287" spans="1:41" ht="45" x14ac:dyDescent="0.2">
      <c r="A287" s="30" t="s">
        <v>2098</v>
      </c>
      <c r="B287" s="30" t="s">
        <v>2099</v>
      </c>
      <c r="C287" s="49" t="s">
        <v>7070</v>
      </c>
      <c r="D287" s="49" t="s">
        <v>8196</v>
      </c>
      <c r="E287" s="30" t="s">
        <v>8748</v>
      </c>
      <c r="F287" s="49" t="s">
        <v>8192</v>
      </c>
      <c r="G287" s="49" t="s">
        <v>8716</v>
      </c>
      <c r="H287" s="49" t="s">
        <v>8717</v>
      </c>
      <c r="I287" s="49" t="s">
        <v>8749</v>
      </c>
      <c r="J287" s="50">
        <v>11</v>
      </c>
      <c r="K287" s="49">
        <v>81</v>
      </c>
      <c r="L287" s="49">
        <f>K287-U287</f>
        <v>-6264</v>
      </c>
      <c r="M287" s="49"/>
      <c r="N287" s="48" t="s">
        <v>7076</v>
      </c>
      <c r="O287" s="48" t="s">
        <v>13462</v>
      </c>
      <c r="P287" s="49">
        <v>9733</v>
      </c>
      <c r="Q287" s="49">
        <v>6607</v>
      </c>
      <c r="R287" s="49">
        <v>0</v>
      </c>
      <c r="S287" s="32">
        <f t="shared" si="14"/>
        <v>16340</v>
      </c>
      <c r="T287" s="49">
        <f>P287+Q287+R287</f>
        <v>16340</v>
      </c>
      <c r="U287" s="51">
        <v>6345</v>
      </c>
      <c r="V287" s="51">
        <v>4365</v>
      </c>
      <c r="W287" s="51">
        <v>4410</v>
      </c>
      <c r="X287" s="51"/>
      <c r="Y287" s="32">
        <f>T287-(U287+V287)</f>
        <v>5630</v>
      </c>
      <c r="Z287" s="49" t="s">
        <v>13322</v>
      </c>
      <c r="AA287" s="67">
        <v>13.26</v>
      </c>
      <c r="AC287" s="67">
        <f t="shared" si="15"/>
        <v>-13.26</v>
      </c>
      <c r="AJ287" s="74"/>
      <c r="AN287" s="48" t="s">
        <v>13323</v>
      </c>
      <c r="AO287" s="48" t="s">
        <v>46</v>
      </c>
    </row>
    <row r="288" spans="1:41" ht="15" x14ac:dyDescent="0.2">
      <c r="A288" s="30" t="s">
        <v>2100</v>
      </c>
      <c r="B288" s="30" t="s">
        <v>2101</v>
      </c>
      <c r="C288" s="49" t="s">
        <v>7070</v>
      </c>
      <c r="D288" s="49" t="s">
        <v>7686</v>
      </c>
      <c r="E288" s="30" t="s">
        <v>8750</v>
      </c>
      <c r="F288" s="49" t="s">
        <v>8192</v>
      </c>
      <c r="G288" s="49" t="s">
        <v>8158</v>
      </c>
      <c r="H288" s="49" t="s">
        <v>8159</v>
      </c>
      <c r="I288" s="49" t="s">
        <v>8751</v>
      </c>
      <c r="J288" s="50">
        <v>12</v>
      </c>
      <c r="K288" s="49">
        <v>90</v>
      </c>
      <c r="L288" s="49">
        <f>K288-U288</f>
        <v>-9429</v>
      </c>
      <c r="M288" s="49"/>
      <c r="N288" s="48" t="s">
        <v>7242</v>
      </c>
      <c r="P288" s="49">
        <v>17647</v>
      </c>
      <c r="Q288" s="49">
        <v>0</v>
      </c>
      <c r="R288" s="49">
        <v>0</v>
      </c>
      <c r="S288" s="32">
        <f t="shared" si="14"/>
        <v>17647</v>
      </c>
      <c r="T288" s="49">
        <f>P288+Q288+R288</f>
        <v>17647</v>
      </c>
      <c r="U288" s="51">
        <v>9519</v>
      </c>
      <c r="V288" s="51">
        <v>6795</v>
      </c>
      <c r="W288" s="51">
        <v>6930</v>
      </c>
      <c r="X288" s="51"/>
      <c r="Y288" s="32">
        <f>P288-(U288+V288)</f>
        <v>1333</v>
      </c>
      <c r="Z288" s="49" t="s">
        <v>13322</v>
      </c>
      <c r="AA288" s="67">
        <v>4.1500000000000004</v>
      </c>
      <c r="AC288" s="67">
        <f t="shared" si="15"/>
        <v>-4.1500000000000004</v>
      </c>
      <c r="AN288" s="48" t="s">
        <v>13323</v>
      </c>
      <c r="AO288" s="48" t="s">
        <v>46</v>
      </c>
    </row>
    <row r="289" spans="1:41" ht="30" x14ac:dyDescent="0.2">
      <c r="A289" s="30" t="s">
        <v>2104</v>
      </c>
      <c r="B289" s="30" t="s">
        <v>2105</v>
      </c>
      <c r="C289" s="49" t="s">
        <v>7070</v>
      </c>
      <c r="D289" s="49" t="s">
        <v>7570</v>
      </c>
      <c r="E289" s="30" t="s">
        <v>8754</v>
      </c>
      <c r="F289" s="49" t="s">
        <v>8192</v>
      </c>
      <c r="G289" s="49" t="s">
        <v>8256</v>
      </c>
      <c r="H289" s="49" t="s">
        <v>8257</v>
      </c>
      <c r="I289" s="49" t="s">
        <v>8755</v>
      </c>
      <c r="J289" s="50">
        <v>12</v>
      </c>
      <c r="K289" s="49">
        <v>460</v>
      </c>
      <c r="L289" s="49">
        <f>K289-U289</f>
        <v>460</v>
      </c>
      <c r="M289" s="49"/>
      <c r="N289" s="48" t="s">
        <v>7076</v>
      </c>
      <c r="O289" s="48" t="s">
        <v>13463</v>
      </c>
      <c r="P289" s="49">
        <v>0</v>
      </c>
      <c r="Q289" s="49">
        <v>0</v>
      </c>
      <c r="R289" s="49">
        <v>0</v>
      </c>
      <c r="S289" s="32">
        <f t="shared" si="14"/>
        <v>0</v>
      </c>
      <c r="T289" s="49">
        <f>P289+Q289+R289</f>
        <v>0</v>
      </c>
      <c r="U289" s="51">
        <v>0</v>
      </c>
      <c r="V289" s="51">
        <v>0</v>
      </c>
      <c r="W289" s="51">
        <v>0</v>
      </c>
      <c r="X289" s="51"/>
      <c r="Y289" s="32">
        <f t="shared" ref="Y289:Y295" si="18">T289-(U289+V289)</f>
        <v>0</v>
      </c>
      <c r="Z289" s="49" t="s">
        <v>13321</v>
      </c>
      <c r="AA289" s="67">
        <v>2.94</v>
      </c>
      <c r="AC289" s="67">
        <f t="shared" si="15"/>
        <v>-2.94</v>
      </c>
      <c r="AN289" s="48" t="s">
        <v>13323</v>
      </c>
      <c r="AO289" s="48" t="s">
        <v>46</v>
      </c>
    </row>
    <row r="290" spans="1:41" ht="30" x14ac:dyDescent="0.2">
      <c r="A290" s="30" t="s">
        <v>2106</v>
      </c>
      <c r="B290" s="30" t="s">
        <v>2107</v>
      </c>
      <c r="C290" s="49" t="s">
        <v>7070</v>
      </c>
      <c r="D290" s="49" t="s">
        <v>7570</v>
      </c>
      <c r="E290" s="30" t="s">
        <v>8756</v>
      </c>
      <c r="F290" s="49" t="s">
        <v>8192</v>
      </c>
      <c r="G290" s="49" t="s">
        <v>8256</v>
      </c>
      <c r="H290" s="49" t="s">
        <v>8257</v>
      </c>
      <c r="I290" s="49" t="s">
        <v>8757</v>
      </c>
      <c r="J290" s="50">
        <v>11</v>
      </c>
      <c r="K290" s="49">
        <v>400</v>
      </c>
      <c r="L290" s="49">
        <f>K290-U290</f>
        <v>262</v>
      </c>
      <c r="N290" s="48" t="s">
        <v>7076</v>
      </c>
      <c r="O290" s="48" t="s">
        <v>13463</v>
      </c>
      <c r="P290" s="49">
        <v>0</v>
      </c>
      <c r="Q290" s="49">
        <v>0</v>
      </c>
      <c r="R290" s="49">
        <v>0</v>
      </c>
      <c r="S290" s="32">
        <f t="shared" si="14"/>
        <v>0</v>
      </c>
      <c r="T290" s="49">
        <f>P290+Q290+R290</f>
        <v>0</v>
      </c>
      <c r="U290" s="51">
        <v>138</v>
      </c>
      <c r="V290" s="51">
        <v>0</v>
      </c>
      <c r="W290" s="51">
        <v>0</v>
      </c>
      <c r="X290" s="51"/>
      <c r="Y290" s="32">
        <f t="shared" si="18"/>
        <v>-138</v>
      </c>
      <c r="Z290" s="49" t="s">
        <v>13320</v>
      </c>
      <c r="AA290" s="67">
        <v>3.19</v>
      </c>
      <c r="AC290" s="67">
        <f t="shared" si="15"/>
        <v>-3.19</v>
      </c>
      <c r="AN290" s="48" t="s">
        <v>13323</v>
      </c>
      <c r="AO290" s="48" t="s">
        <v>46</v>
      </c>
    </row>
    <row r="291" spans="1:41" ht="30" x14ac:dyDescent="0.2">
      <c r="A291" s="30" t="s">
        <v>2108</v>
      </c>
      <c r="B291" s="30" t="s">
        <v>2109</v>
      </c>
      <c r="C291" s="49" t="s">
        <v>7070</v>
      </c>
      <c r="D291" s="49" t="s">
        <v>7570</v>
      </c>
      <c r="E291" s="30" t="s">
        <v>8758</v>
      </c>
      <c r="F291" s="49" t="s">
        <v>8192</v>
      </c>
      <c r="G291" s="49" t="s">
        <v>8256</v>
      </c>
      <c r="H291" s="49" t="s">
        <v>8257</v>
      </c>
      <c r="I291" s="49" t="s">
        <v>8759</v>
      </c>
      <c r="J291" s="50">
        <v>12</v>
      </c>
      <c r="K291" s="49">
        <v>800</v>
      </c>
      <c r="L291" s="49">
        <f>K291-U291</f>
        <v>800</v>
      </c>
      <c r="M291" s="49"/>
      <c r="N291" s="48" t="s">
        <v>7076</v>
      </c>
      <c r="O291" s="48" t="s">
        <v>13463</v>
      </c>
      <c r="P291" s="49">
        <v>0</v>
      </c>
      <c r="Q291" s="49">
        <v>0</v>
      </c>
      <c r="R291" s="49">
        <v>0</v>
      </c>
      <c r="S291" s="32">
        <f t="shared" si="14"/>
        <v>0</v>
      </c>
      <c r="T291" s="49">
        <f>P291+Q291+R291</f>
        <v>0</v>
      </c>
      <c r="U291" s="51">
        <v>0</v>
      </c>
      <c r="V291" s="51">
        <v>0</v>
      </c>
      <c r="W291" s="51">
        <v>0</v>
      </c>
      <c r="X291" s="51"/>
      <c r="Y291" s="32">
        <f t="shared" si="18"/>
        <v>0</v>
      </c>
      <c r="Z291" s="49" t="s">
        <v>13321</v>
      </c>
      <c r="AA291" s="67">
        <v>4.0599999999999996</v>
      </c>
      <c r="AC291" s="67">
        <f t="shared" si="15"/>
        <v>-4.0599999999999996</v>
      </c>
      <c r="AN291" s="48" t="s">
        <v>13323</v>
      </c>
      <c r="AO291" s="48" t="s">
        <v>46</v>
      </c>
    </row>
    <row r="292" spans="1:41" ht="30" x14ac:dyDescent="0.2">
      <c r="A292" s="30" t="s">
        <v>2110</v>
      </c>
      <c r="B292" s="30" t="s">
        <v>2111</v>
      </c>
      <c r="C292" s="49" t="s">
        <v>7070</v>
      </c>
      <c r="D292" s="49" t="s">
        <v>7570</v>
      </c>
      <c r="E292" s="30" t="s">
        <v>8760</v>
      </c>
      <c r="F292" s="49" t="s">
        <v>8192</v>
      </c>
      <c r="G292" s="49" t="s">
        <v>8256</v>
      </c>
      <c r="H292" s="49" t="s">
        <v>8257</v>
      </c>
      <c r="I292" s="49" t="s">
        <v>8761</v>
      </c>
      <c r="J292" s="50">
        <v>12</v>
      </c>
      <c r="K292" s="49">
        <v>430</v>
      </c>
      <c r="L292" s="49">
        <f>K292-U292</f>
        <v>430</v>
      </c>
      <c r="M292" s="49"/>
      <c r="N292" s="48" t="s">
        <v>7076</v>
      </c>
      <c r="O292" s="48" t="s">
        <v>13463</v>
      </c>
      <c r="P292" s="49">
        <v>0</v>
      </c>
      <c r="Q292" s="49">
        <v>0</v>
      </c>
      <c r="R292" s="49">
        <v>0</v>
      </c>
      <c r="S292" s="32">
        <f t="shared" si="14"/>
        <v>0</v>
      </c>
      <c r="T292" s="49">
        <f>P292+Q292+R292</f>
        <v>0</v>
      </c>
      <c r="U292" s="51">
        <v>0</v>
      </c>
      <c r="V292" s="51">
        <v>0</v>
      </c>
      <c r="W292" s="51">
        <v>0</v>
      </c>
      <c r="X292" s="51"/>
      <c r="Y292" s="32">
        <f t="shared" si="18"/>
        <v>0</v>
      </c>
      <c r="Z292" s="49" t="s">
        <v>13321</v>
      </c>
      <c r="AA292" s="67">
        <v>3.15</v>
      </c>
      <c r="AC292" s="67">
        <f t="shared" si="15"/>
        <v>-3.15</v>
      </c>
      <c r="AN292" s="48" t="s">
        <v>13323</v>
      </c>
      <c r="AO292" s="48" t="s">
        <v>46</v>
      </c>
    </row>
    <row r="293" spans="1:41" ht="30" x14ac:dyDescent="0.2">
      <c r="A293" s="30" t="s">
        <v>2112</v>
      </c>
      <c r="B293" s="30" t="s">
        <v>2113</v>
      </c>
      <c r="C293" s="49" t="s">
        <v>7070</v>
      </c>
      <c r="D293" s="49" t="s">
        <v>7570</v>
      </c>
      <c r="E293" s="30" t="s">
        <v>8762</v>
      </c>
      <c r="F293" s="49" t="s">
        <v>8192</v>
      </c>
      <c r="G293" s="49" t="s">
        <v>8256</v>
      </c>
      <c r="H293" s="49" t="s">
        <v>8257</v>
      </c>
      <c r="I293" s="49" t="s">
        <v>8763</v>
      </c>
      <c r="J293" s="50">
        <v>13</v>
      </c>
      <c r="K293" s="49">
        <v>400</v>
      </c>
      <c r="L293" s="49">
        <f>K293-U293</f>
        <v>316</v>
      </c>
      <c r="N293" s="48" t="s">
        <v>7076</v>
      </c>
      <c r="O293" s="48" t="s">
        <v>13463</v>
      </c>
      <c r="P293" s="49">
        <v>0</v>
      </c>
      <c r="Q293" s="49">
        <v>0</v>
      </c>
      <c r="R293" s="49">
        <v>0</v>
      </c>
      <c r="S293" s="32">
        <f t="shared" si="14"/>
        <v>0</v>
      </c>
      <c r="T293" s="49">
        <f>P293+Q293+R293</f>
        <v>0</v>
      </c>
      <c r="U293" s="51">
        <v>84</v>
      </c>
      <c r="V293" s="51">
        <v>0</v>
      </c>
      <c r="W293" s="51">
        <v>0</v>
      </c>
      <c r="X293" s="51"/>
      <c r="Y293" s="32">
        <f t="shared" si="18"/>
        <v>-84</v>
      </c>
      <c r="Z293" s="49" t="s">
        <v>13320</v>
      </c>
      <c r="AA293" s="67">
        <v>5.07</v>
      </c>
      <c r="AC293" s="67">
        <f t="shared" si="15"/>
        <v>-5.07</v>
      </c>
      <c r="AN293" s="48" t="s">
        <v>13323</v>
      </c>
      <c r="AO293" s="48" t="s">
        <v>46</v>
      </c>
    </row>
    <row r="294" spans="1:41" ht="45" x14ac:dyDescent="0.2">
      <c r="A294" s="30" t="s">
        <v>2118</v>
      </c>
      <c r="B294" s="30" t="s">
        <v>2119</v>
      </c>
      <c r="C294" s="49" t="s">
        <v>7070</v>
      </c>
      <c r="D294" s="49" t="s">
        <v>7570</v>
      </c>
      <c r="E294" s="30" t="s">
        <v>8768</v>
      </c>
      <c r="F294" s="49" t="s">
        <v>8192</v>
      </c>
      <c r="G294" s="49" t="s">
        <v>8132</v>
      </c>
      <c r="H294" s="49" t="s">
        <v>7075</v>
      </c>
      <c r="I294" s="49" t="s">
        <v>8769</v>
      </c>
      <c r="J294" s="50">
        <v>11</v>
      </c>
      <c r="K294" s="49">
        <v>720</v>
      </c>
      <c r="L294" s="49">
        <f>K294-U294</f>
        <v>-4203</v>
      </c>
      <c r="M294" s="49"/>
      <c r="N294" s="48" t="s">
        <v>7076</v>
      </c>
      <c r="O294" s="48" t="s">
        <v>13464</v>
      </c>
      <c r="P294" s="49">
        <v>370</v>
      </c>
      <c r="Q294" s="49">
        <v>830</v>
      </c>
      <c r="R294" s="49">
        <v>0</v>
      </c>
      <c r="S294" s="32">
        <f t="shared" si="14"/>
        <v>1200</v>
      </c>
      <c r="T294" s="49">
        <f>P294+Q294+R294</f>
        <v>1200</v>
      </c>
      <c r="U294" s="51">
        <v>4923</v>
      </c>
      <c r="V294" s="51">
        <v>6000</v>
      </c>
      <c r="W294" s="51">
        <v>6000</v>
      </c>
      <c r="X294" s="51"/>
      <c r="Y294" s="32">
        <f t="shared" si="18"/>
        <v>-9723</v>
      </c>
      <c r="Z294" s="49" t="s">
        <v>13320</v>
      </c>
      <c r="AA294" s="67">
        <v>27.028099999999998</v>
      </c>
      <c r="AC294" s="67">
        <f t="shared" si="15"/>
        <v>-27.028099999999998</v>
      </c>
      <c r="AN294" s="48" t="s">
        <v>13323</v>
      </c>
      <c r="AO294" s="48" t="s">
        <v>46</v>
      </c>
    </row>
    <row r="295" spans="1:41" ht="30" x14ac:dyDescent="0.2">
      <c r="A295" s="30" t="s">
        <v>2122</v>
      </c>
      <c r="B295" s="30" t="s">
        <v>2123</v>
      </c>
      <c r="C295" s="49" t="s">
        <v>7070</v>
      </c>
      <c r="D295" s="49" t="s">
        <v>7570</v>
      </c>
      <c r="E295" s="30" t="s">
        <v>8772</v>
      </c>
      <c r="F295" s="49" t="s">
        <v>8192</v>
      </c>
      <c r="G295" s="49" t="s">
        <v>8286</v>
      </c>
      <c r="H295" s="49" t="s">
        <v>8146</v>
      </c>
      <c r="I295" s="49" t="s">
        <v>8773</v>
      </c>
      <c r="J295" s="50">
        <v>11</v>
      </c>
      <c r="K295" s="49">
        <v>10000</v>
      </c>
      <c r="L295" s="49">
        <f>K295-U295</f>
        <v>9958</v>
      </c>
      <c r="M295" s="53">
        <f>L295*AA295</f>
        <v>6472.7</v>
      </c>
      <c r="N295" s="48" t="s">
        <v>7076</v>
      </c>
      <c r="O295" s="48" t="s">
        <v>13463</v>
      </c>
      <c r="P295" s="49">
        <v>0</v>
      </c>
      <c r="Q295" s="49">
        <v>0</v>
      </c>
      <c r="R295" s="49">
        <v>0</v>
      </c>
      <c r="S295" s="32">
        <f t="shared" si="14"/>
        <v>0</v>
      </c>
      <c r="T295" s="49">
        <f>P295+Q295+R295</f>
        <v>0</v>
      </c>
      <c r="U295" s="51">
        <v>42</v>
      </c>
      <c r="V295" s="51">
        <v>0</v>
      </c>
      <c r="W295" s="51">
        <v>0</v>
      </c>
      <c r="X295" s="51"/>
      <c r="Y295" s="32">
        <f t="shared" si="18"/>
        <v>-42</v>
      </c>
      <c r="Z295" s="49" t="s">
        <v>13320</v>
      </c>
      <c r="AA295" s="67">
        <v>0.65</v>
      </c>
      <c r="AC295" s="67">
        <f t="shared" si="15"/>
        <v>-0.65</v>
      </c>
      <c r="AN295" s="48" t="s">
        <v>13323</v>
      </c>
      <c r="AO295" s="48" t="s">
        <v>46</v>
      </c>
    </row>
    <row r="296" spans="1:41" ht="45" x14ac:dyDescent="0.2">
      <c r="A296" s="30" t="s">
        <v>2124</v>
      </c>
      <c r="B296" s="30" t="s">
        <v>2125</v>
      </c>
      <c r="C296" s="49" t="s">
        <v>7070</v>
      </c>
      <c r="D296" s="49" t="s">
        <v>8196</v>
      </c>
      <c r="E296" s="30" t="s">
        <v>8774</v>
      </c>
      <c r="F296" s="49" t="s">
        <v>8192</v>
      </c>
      <c r="G296" s="49" t="s">
        <v>8158</v>
      </c>
      <c r="H296" s="49" t="s">
        <v>8159</v>
      </c>
      <c r="I296" s="49" t="s">
        <v>8775</v>
      </c>
      <c r="J296" s="50">
        <v>13</v>
      </c>
      <c r="K296" s="49">
        <v>10080</v>
      </c>
      <c r="L296" s="49">
        <f>K296-U296</f>
        <v>10080</v>
      </c>
      <c r="M296" s="49"/>
      <c r="N296" s="48" t="s">
        <v>7242</v>
      </c>
      <c r="O296" s="48" t="s">
        <v>13439</v>
      </c>
      <c r="P296" s="49">
        <v>265</v>
      </c>
      <c r="Q296" s="49">
        <v>0</v>
      </c>
      <c r="R296" s="49">
        <v>0</v>
      </c>
      <c r="S296" s="32">
        <f t="shared" si="14"/>
        <v>265</v>
      </c>
      <c r="T296" s="49">
        <f>P296+Q296+R296</f>
        <v>265</v>
      </c>
      <c r="U296" s="51">
        <v>0</v>
      </c>
      <c r="V296" s="51">
        <v>0</v>
      </c>
      <c r="W296" s="51">
        <v>0</v>
      </c>
      <c r="X296" s="51"/>
      <c r="Y296" s="32">
        <f>P296-(U296+V296)</f>
        <v>265</v>
      </c>
      <c r="Z296" s="49" t="s">
        <v>13321</v>
      </c>
      <c r="AA296" s="67">
        <v>6.7549999999999999</v>
      </c>
      <c r="AC296" s="67">
        <f t="shared" si="15"/>
        <v>-6.7549999999999999</v>
      </c>
      <c r="AJ296" s="74"/>
      <c r="AN296" s="48" t="s">
        <v>13323</v>
      </c>
      <c r="AO296" s="48" t="s">
        <v>46</v>
      </c>
    </row>
    <row r="297" spans="1:41" ht="45" x14ac:dyDescent="0.2">
      <c r="A297" s="30" t="s">
        <v>2126</v>
      </c>
      <c r="B297" s="30" t="s">
        <v>2127</v>
      </c>
      <c r="C297" s="49" t="s">
        <v>7070</v>
      </c>
      <c r="D297" s="49" t="s">
        <v>8196</v>
      </c>
      <c r="E297" s="30" t="s">
        <v>8776</v>
      </c>
      <c r="F297" s="49" t="s">
        <v>8192</v>
      </c>
      <c r="G297" s="49" t="s">
        <v>8132</v>
      </c>
      <c r="H297" s="49" t="s">
        <v>7075</v>
      </c>
      <c r="I297" s="49" t="s">
        <v>8777</v>
      </c>
      <c r="J297" s="50">
        <v>11</v>
      </c>
      <c r="K297" s="49">
        <v>400</v>
      </c>
      <c r="L297" s="49">
        <f>K297-U297</f>
        <v>-4850</v>
      </c>
      <c r="M297" s="49"/>
      <c r="N297" s="48" t="s">
        <v>7242</v>
      </c>
      <c r="O297" s="48" t="s">
        <v>13462</v>
      </c>
      <c r="P297" s="49">
        <v>5811</v>
      </c>
      <c r="Q297" s="49">
        <v>0</v>
      </c>
      <c r="R297" s="49">
        <v>1480</v>
      </c>
      <c r="S297" s="32">
        <f t="shared" si="14"/>
        <v>5811</v>
      </c>
      <c r="T297" s="49">
        <f>P297+Q297+R297</f>
        <v>7291</v>
      </c>
      <c r="U297" s="51">
        <v>5250</v>
      </c>
      <c r="V297" s="51">
        <v>5289</v>
      </c>
      <c r="W297" s="51">
        <v>5289</v>
      </c>
      <c r="X297" s="51"/>
      <c r="Y297" s="32">
        <f>P297-(U297+V297)</f>
        <v>-4728</v>
      </c>
      <c r="Z297" s="49" t="s">
        <v>13320</v>
      </c>
      <c r="AA297" s="67">
        <v>11.9</v>
      </c>
      <c r="AC297" s="67">
        <f t="shared" si="15"/>
        <v>-11.9</v>
      </c>
      <c r="AJ297" s="74"/>
      <c r="AN297" s="48" t="s">
        <v>13323</v>
      </c>
      <c r="AO297" s="48" t="s">
        <v>46</v>
      </c>
    </row>
    <row r="298" spans="1:41" ht="15" x14ac:dyDescent="0.2">
      <c r="A298" s="30" t="s">
        <v>2128</v>
      </c>
      <c r="B298" s="30" t="s">
        <v>2129</v>
      </c>
      <c r="C298" s="49" t="s">
        <v>7070</v>
      </c>
      <c r="D298" s="49" t="s">
        <v>8196</v>
      </c>
      <c r="E298" s="30" t="s">
        <v>8778</v>
      </c>
      <c r="F298" s="49" t="s">
        <v>8192</v>
      </c>
      <c r="G298" s="49" t="s">
        <v>8211</v>
      </c>
      <c r="H298" s="49" t="s">
        <v>8212</v>
      </c>
      <c r="I298" s="49" t="s">
        <v>8779</v>
      </c>
      <c r="J298" s="50">
        <v>17</v>
      </c>
      <c r="K298" s="49">
        <v>36</v>
      </c>
      <c r="L298" s="49">
        <f>K298-U298</f>
        <v>-24</v>
      </c>
      <c r="M298" s="49"/>
      <c r="N298" s="48" t="s">
        <v>7242</v>
      </c>
      <c r="P298" s="49">
        <v>1620</v>
      </c>
      <c r="Q298" s="49">
        <v>0</v>
      </c>
      <c r="R298" s="49">
        <v>0</v>
      </c>
      <c r="S298" s="32">
        <f t="shared" si="14"/>
        <v>1620</v>
      </c>
      <c r="T298" s="49">
        <f>P298+Q298+R298</f>
        <v>1620</v>
      </c>
      <c r="U298" s="51">
        <v>60</v>
      </c>
      <c r="V298" s="51">
        <v>0</v>
      </c>
      <c r="W298" s="51">
        <v>0</v>
      </c>
      <c r="X298" s="51"/>
      <c r="Y298" s="32">
        <f>P298-(U298+V298)</f>
        <v>1560</v>
      </c>
      <c r="Z298" s="49" t="s">
        <v>13322</v>
      </c>
      <c r="AA298" s="67">
        <v>21.6</v>
      </c>
      <c r="AC298" s="67">
        <f t="shared" si="15"/>
        <v>-21.6</v>
      </c>
      <c r="AN298" s="48" t="s">
        <v>13323</v>
      </c>
      <c r="AO298" s="48" t="s">
        <v>46</v>
      </c>
    </row>
    <row r="299" spans="1:41" ht="15" x14ac:dyDescent="0.2">
      <c r="A299" s="30" t="s">
        <v>2130</v>
      </c>
      <c r="B299" s="30" t="s">
        <v>2131</v>
      </c>
      <c r="C299" s="49" t="s">
        <v>7070</v>
      </c>
      <c r="D299" s="49" t="s">
        <v>8196</v>
      </c>
      <c r="E299" s="30" t="s">
        <v>8780</v>
      </c>
      <c r="F299" s="49" t="s">
        <v>8192</v>
      </c>
      <c r="G299" s="49" t="s">
        <v>8211</v>
      </c>
      <c r="H299" s="49" t="s">
        <v>8212</v>
      </c>
      <c r="I299" s="49" t="s">
        <v>8781</v>
      </c>
      <c r="J299" s="50">
        <v>17</v>
      </c>
      <c r="K299" s="49">
        <v>108</v>
      </c>
      <c r="L299" s="49">
        <f>K299-U299</f>
        <v>48</v>
      </c>
      <c r="M299" s="49"/>
      <c r="N299" s="48" t="s">
        <v>7242</v>
      </c>
      <c r="P299" s="49">
        <v>2484</v>
      </c>
      <c r="Q299" s="49">
        <v>0</v>
      </c>
      <c r="R299" s="49">
        <v>0</v>
      </c>
      <c r="S299" s="32">
        <f t="shared" si="14"/>
        <v>2484</v>
      </c>
      <c r="T299" s="49">
        <f>P299+Q299+R299</f>
        <v>2484</v>
      </c>
      <c r="U299" s="51">
        <v>60</v>
      </c>
      <c r="V299" s="51">
        <v>0</v>
      </c>
      <c r="W299" s="51">
        <v>0</v>
      </c>
      <c r="X299" s="51"/>
      <c r="Y299" s="32">
        <f>P299-(U299+V299)</f>
        <v>2424</v>
      </c>
      <c r="Z299" s="49" t="s">
        <v>13322</v>
      </c>
      <c r="AA299" s="67">
        <v>14.4</v>
      </c>
      <c r="AC299" s="67">
        <f t="shared" si="15"/>
        <v>-14.4</v>
      </c>
      <c r="AN299" s="48" t="s">
        <v>13323</v>
      </c>
      <c r="AO299" s="48" t="s">
        <v>46</v>
      </c>
    </row>
    <row r="300" spans="1:41" ht="15" x14ac:dyDescent="0.2">
      <c r="A300" s="30" t="s">
        <v>2132</v>
      </c>
      <c r="B300" s="30" t="s">
        <v>2133</v>
      </c>
      <c r="C300" s="49" t="s">
        <v>7070</v>
      </c>
      <c r="D300" s="49" t="s">
        <v>8196</v>
      </c>
      <c r="E300" s="30" t="s">
        <v>8782</v>
      </c>
      <c r="F300" s="49" t="s">
        <v>8192</v>
      </c>
      <c r="G300" s="49" t="s">
        <v>8211</v>
      </c>
      <c r="H300" s="49" t="s">
        <v>8212</v>
      </c>
      <c r="I300" s="49" t="s">
        <v>8783</v>
      </c>
      <c r="J300" s="50">
        <v>17</v>
      </c>
      <c r="K300" s="49">
        <v>108</v>
      </c>
      <c r="L300" s="49">
        <f>K300-U300</f>
        <v>-776</v>
      </c>
      <c r="M300" s="49"/>
      <c r="N300" s="48" t="s">
        <v>7242</v>
      </c>
      <c r="P300" s="49">
        <v>1620</v>
      </c>
      <c r="Q300" s="49">
        <v>216</v>
      </c>
      <c r="R300" s="49">
        <v>108</v>
      </c>
      <c r="S300" s="32">
        <f t="shared" si="14"/>
        <v>1836</v>
      </c>
      <c r="T300" s="49">
        <f>P300+Q300+R300</f>
        <v>1944</v>
      </c>
      <c r="U300" s="51">
        <v>884</v>
      </c>
      <c r="V300" s="51">
        <v>492</v>
      </c>
      <c r="W300" s="51">
        <v>492</v>
      </c>
      <c r="X300" s="51"/>
      <c r="Y300" s="32">
        <f>P300-(U300+V300)</f>
        <v>244</v>
      </c>
      <c r="Z300" s="49" t="s">
        <v>13322</v>
      </c>
      <c r="AA300" s="67">
        <v>14.4</v>
      </c>
      <c r="AC300" s="67">
        <f t="shared" si="15"/>
        <v>-14.4</v>
      </c>
      <c r="AN300" s="48" t="s">
        <v>13323</v>
      </c>
      <c r="AO300" s="48" t="s">
        <v>46</v>
      </c>
    </row>
    <row r="301" spans="1:41" ht="15" x14ac:dyDescent="0.2">
      <c r="A301" s="30" t="s">
        <v>2134</v>
      </c>
      <c r="B301" s="30" t="s">
        <v>2135</v>
      </c>
      <c r="C301" s="49" t="s">
        <v>7070</v>
      </c>
      <c r="D301" s="49" t="s">
        <v>7570</v>
      </c>
      <c r="E301" s="30" t="s">
        <v>8784</v>
      </c>
      <c r="F301" s="49" t="s">
        <v>8192</v>
      </c>
      <c r="G301" s="49" t="s">
        <v>8221</v>
      </c>
      <c r="H301" s="49" t="s">
        <v>8222</v>
      </c>
      <c r="I301" s="49" t="s">
        <v>8785</v>
      </c>
      <c r="J301" s="50">
        <v>4</v>
      </c>
      <c r="K301" s="49">
        <v>1</v>
      </c>
      <c r="L301" s="49">
        <f>K301-U301</f>
        <v>1</v>
      </c>
      <c r="M301" s="49"/>
      <c r="N301" s="48" t="s">
        <v>7076</v>
      </c>
      <c r="P301" s="49">
        <v>0</v>
      </c>
      <c r="Q301" s="49">
        <v>0</v>
      </c>
      <c r="R301" s="49">
        <v>0</v>
      </c>
      <c r="S301" s="32">
        <f t="shared" si="14"/>
        <v>0</v>
      </c>
      <c r="T301" s="49">
        <f>P301+Q301+R301</f>
        <v>0</v>
      </c>
      <c r="U301" s="51">
        <v>0</v>
      </c>
      <c r="V301" s="51">
        <v>0</v>
      </c>
      <c r="W301" s="51">
        <v>0</v>
      </c>
      <c r="X301" s="51"/>
      <c r="Y301" s="32">
        <f>T301-(U301+V301)</f>
        <v>0</v>
      </c>
      <c r="Z301" s="49" t="s">
        <v>13321</v>
      </c>
      <c r="AA301" s="67">
        <v>1.8</v>
      </c>
      <c r="AC301" s="67">
        <f t="shared" si="15"/>
        <v>-1.8</v>
      </c>
      <c r="AN301" s="48" t="s">
        <v>13323</v>
      </c>
      <c r="AO301" s="48" t="s">
        <v>46</v>
      </c>
    </row>
    <row r="302" spans="1:41" ht="30" x14ac:dyDescent="0.2">
      <c r="A302" s="30" t="s">
        <v>2136</v>
      </c>
      <c r="B302" s="30" t="s">
        <v>2137</v>
      </c>
      <c r="C302" s="49" t="s">
        <v>7070</v>
      </c>
      <c r="D302" s="49" t="s">
        <v>7570</v>
      </c>
      <c r="E302" s="30" t="s">
        <v>8786</v>
      </c>
      <c r="F302" s="49" t="s">
        <v>8192</v>
      </c>
      <c r="G302" s="49" t="s">
        <v>8247</v>
      </c>
      <c r="H302" s="49" t="s">
        <v>8146</v>
      </c>
      <c r="I302" s="49" t="s">
        <v>8787</v>
      </c>
      <c r="J302" s="50">
        <v>10</v>
      </c>
      <c r="K302" s="49">
        <v>500</v>
      </c>
      <c r="L302" s="49">
        <f>K302-U302</f>
        <v>500</v>
      </c>
      <c r="M302" s="49"/>
      <c r="N302" s="48" t="s">
        <v>7076</v>
      </c>
      <c r="O302" s="48" t="s">
        <v>13463</v>
      </c>
      <c r="P302" s="49">
        <v>0</v>
      </c>
      <c r="Q302" s="49">
        <v>0</v>
      </c>
      <c r="R302" s="49">
        <v>0</v>
      </c>
      <c r="S302" s="32">
        <f t="shared" si="14"/>
        <v>0</v>
      </c>
      <c r="T302" s="49">
        <f>P302+Q302+R302</f>
        <v>0</v>
      </c>
      <c r="U302" s="51">
        <v>0</v>
      </c>
      <c r="V302" s="51">
        <v>0</v>
      </c>
      <c r="W302" s="51">
        <v>0</v>
      </c>
      <c r="X302" s="51"/>
      <c r="Y302" s="32">
        <f>T302-(U302+V302)</f>
        <v>0</v>
      </c>
      <c r="Z302" s="49" t="s">
        <v>13321</v>
      </c>
      <c r="AA302" s="67">
        <v>1.5</v>
      </c>
      <c r="AC302" s="67">
        <f t="shared" si="15"/>
        <v>-1.5</v>
      </c>
      <c r="AN302" s="48" t="s">
        <v>13323</v>
      </c>
      <c r="AO302" s="48" t="s">
        <v>46</v>
      </c>
    </row>
    <row r="303" spans="1:41" ht="30" x14ac:dyDescent="0.2">
      <c r="A303" s="30" t="s">
        <v>2138</v>
      </c>
      <c r="B303" s="30" t="s">
        <v>2139</v>
      </c>
      <c r="C303" s="49" t="s">
        <v>7070</v>
      </c>
      <c r="D303" s="49" t="s">
        <v>7570</v>
      </c>
      <c r="E303" s="30" t="s">
        <v>8788</v>
      </c>
      <c r="F303" s="49" t="s">
        <v>8192</v>
      </c>
      <c r="G303" s="49" t="s">
        <v>8158</v>
      </c>
      <c r="H303" s="49" t="s">
        <v>8159</v>
      </c>
      <c r="I303" s="49" t="s">
        <v>8789</v>
      </c>
      <c r="J303" s="50">
        <v>9</v>
      </c>
      <c r="K303" s="49">
        <v>144</v>
      </c>
      <c r="L303" s="49">
        <f>K303-U303</f>
        <v>102</v>
      </c>
      <c r="N303" s="48" t="s">
        <v>7242</v>
      </c>
      <c r="O303" s="48" t="s">
        <v>13450</v>
      </c>
      <c r="P303" s="49">
        <v>0</v>
      </c>
      <c r="Q303" s="49">
        <v>0</v>
      </c>
      <c r="R303" s="49">
        <v>0</v>
      </c>
      <c r="S303" s="32">
        <f t="shared" si="14"/>
        <v>0</v>
      </c>
      <c r="T303" s="49">
        <f>P303+Q303+R303</f>
        <v>0</v>
      </c>
      <c r="U303" s="51">
        <v>42</v>
      </c>
      <c r="V303" s="51">
        <v>0</v>
      </c>
      <c r="W303" s="51">
        <v>0</v>
      </c>
      <c r="X303" s="51"/>
      <c r="Y303" s="32">
        <f>P303-(U303+V303)</f>
        <v>-42</v>
      </c>
      <c r="Z303" s="49" t="s">
        <v>13320</v>
      </c>
      <c r="AA303" s="67">
        <v>5.95</v>
      </c>
      <c r="AC303" s="67">
        <f t="shared" si="15"/>
        <v>-5.95</v>
      </c>
      <c r="AN303" s="48" t="s">
        <v>13323</v>
      </c>
      <c r="AO303" s="48" t="s">
        <v>46</v>
      </c>
    </row>
    <row r="304" spans="1:41" ht="30" x14ac:dyDescent="0.2">
      <c r="A304" s="30" t="s">
        <v>2140</v>
      </c>
      <c r="B304" s="30" t="s">
        <v>2141</v>
      </c>
      <c r="C304" s="49" t="s">
        <v>7070</v>
      </c>
      <c r="D304" s="49" t="s">
        <v>8196</v>
      </c>
      <c r="E304" s="30" t="s">
        <v>8790</v>
      </c>
      <c r="F304" s="49" t="s">
        <v>8192</v>
      </c>
      <c r="G304" s="49" t="s">
        <v>8158</v>
      </c>
      <c r="H304" s="49" t="s">
        <v>8159</v>
      </c>
      <c r="I304" s="49" t="s">
        <v>8791</v>
      </c>
      <c r="J304" s="50">
        <v>9</v>
      </c>
      <c r="K304" s="49">
        <v>1360</v>
      </c>
      <c r="L304" s="49">
        <f>K304-U304</f>
        <v>1120</v>
      </c>
      <c r="M304" s="49"/>
      <c r="N304" s="48" t="s">
        <v>7076</v>
      </c>
      <c r="O304" s="48" t="s">
        <v>13442</v>
      </c>
      <c r="P304" s="49">
        <v>3402</v>
      </c>
      <c r="Q304" s="49">
        <v>40</v>
      </c>
      <c r="R304" s="49">
        <v>0</v>
      </c>
      <c r="S304" s="32">
        <f t="shared" si="14"/>
        <v>3442</v>
      </c>
      <c r="T304" s="49">
        <f>P304+Q304+R304</f>
        <v>3442</v>
      </c>
      <c r="U304" s="51">
        <v>240</v>
      </c>
      <c r="V304" s="51">
        <v>0</v>
      </c>
      <c r="W304" s="51">
        <v>0</v>
      </c>
      <c r="X304" s="51"/>
      <c r="Y304" s="32">
        <f>T304-(U304+V304)</f>
        <v>3202</v>
      </c>
      <c r="Z304" s="49" t="s">
        <v>13322</v>
      </c>
      <c r="AA304" s="67">
        <v>0.70499999999999996</v>
      </c>
      <c r="AC304" s="67">
        <f t="shared" si="15"/>
        <v>-0.70499999999999996</v>
      </c>
      <c r="AJ304" s="74"/>
      <c r="AN304" s="48" t="s">
        <v>13323</v>
      </c>
      <c r="AO304" s="48" t="s">
        <v>46</v>
      </c>
    </row>
    <row r="305" spans="1:41" ht="30" x14ac:dyDescent="0.2">
      <c r="A305" s="30" t="s">
        <v>2142</v>
      </c>
      <c r="B305" s="30" t="s">
        <v>2143</v>
      </c>
      <c r="C305" s="49" t="s">
        <v>7070</v>
      </c>
      <c r="D305" s="49" t="s">
        <v>8196</v>
      </c>
      <c r="E305" s="30" t="s">
        <v>8792</v>
      </c>
      <c r="F305" s="49" t="s">
        <v>8192</v>
      </c>
      <c r="G305" s="49" t="s">
        <v>8247</v>
      </c>
      <c r="H305" s="49" t="s">
        <v>8146</v>
      </c>
      <c r="I305" s="49" t="s">
        <v>8793</v>
      </c>
      <c r="J305" s="50">
        <v>9</v>
      </c>
      <c r="K305" s="49">
        <v>270</v>
      </c>
      <c r="L305" s="49">
        <f>K305-U305</f>
        <v>-14587</v>
      </c>
      <c r="M305" s="49"/>
      <c r="N305" s="48" t="s">
        <v>7076</v>
      </c>
      <c r="O305" s="48" t="s">
        <v>13442</v>
      </c>
      <c r="P305" s="49">
        <v>19756</v>
      </c>
      <c r="Q305" s="49">
        <v>0</v>
      </c>
      <c r="R305" s="49">
        <v>1620</v>
      </c>
      <c r="S305" s="32">
        <f t="shared" si="14"/>
        <v>19756</v>
      </c>
      <c r="T305" s="49">
        <f>P305+Q305+R305</f>
        <v>21376</v>
      </c>
      <c r="U305" s="51">
        <v>14857</v>
      </c>
      <c r="V305" s="51">
        <v>12816</v>
      </c>
      <c r="W305" s="51">
        <v>12816</v>
      </c>
      <c r="X305" s="51"/>
      <c r="Y305" s="32">
        <f>T305-(U305+V305)</f>
        <v>-6297</v>
      </c>
      <c r="Z305" s="49" t="s">
        <v>13320</v>
      </c>
      <c r="AA305" s="67">
        <v>13.44</v>
      </c>
      <c r="AC305" s="67">
        <f t="shared" si="15"/>
        <v>-13.44</v>
      </c>
      <c r="AJ305" s="74"/>
      <c r="AN305" s="48" t="s">
        <v>13323</v>
      </c>
      <c r="AO305" s="48" t="s">
        <v>46</v>
      </c>
    </row>
    <row r="306" spans="1:41" ht="15" x14ac:dyDescent="0.2">
      <c r="A306" s="30" t="s">
        <v>2144</v>
      </c>
      <c r="B306" s="30" t="s">
        <v>2145</v>
      </c>
      <c r="C306" s="49" t="s">
        <v>7070</v>
      </c>
      <c r="D306" s="49" t="s">
        <v>8196</v>
      </c>
      <c r="E306" s="30" t="s">
        <v>8794</v>
      </c>
      <c r="F306" s="49" t="s">
        <v>8192</v>
      </c>
      <c r="G306" s="49" t="s">
        <v>8795</v>
      </c>
      <c r="H306" s="49" t="s">
        <v>8796</v>
      </c>
      <c r="I306" s="49" t="s">
        <v>8797</v>
      </c>
      <c r="J306" s="50">
        <v>11</v>
      </c>
      <c r="K306" s="49">
        <v>384</v>
      </c>
      <c r="L306" s="49">
        <f>K306-U306</f>
        <v>-3368</v>
      </c>
      <c r="M306" s="49"/>
      <c r="N306" s="48" t="s">
        <v>7076</v>
      </c>
      <c r="O306" s="48" t="s">
        <v>13465</v>
      </c>
      <c r="P306" s="49">
        <v>1160</v>
      </c>
      <c r="Q306" s="49">
        <v>2304</v>
      </c>
      <c r="R306" s="49">
        <v>0</v>
      </c>
      <c r="S306" s="32">
        <f t="shared" si="14"/>
        <v>3464</v>
      </c>
      <c r="T306" s="49">
        <f>P306+Q306+R306</f>
        <v>3464</v>
      </c>
      <c r="U306" s="51">
        <v>3752</v>
      </c>
      <c r="V306" s="51">
        <v>2520</v>
      </c>
      <c r="W306" s="51">
        <v>2520</v>
      </c>
      <c r="X306" s="51"/>
      <c r="Y306" s="32">
        <f>T306-(U306+V306)</f>
        <v>-2808</v>
      </c>
      <c r="Z306" s="49" t="s">
        <v>13320</v>
      </c>
      <c r="AA306" s="67">
        <v>33.56</v>
      </c>
      <c r="AC306" s="67">
        <f t="shared" si="15"/>
        <v>-33.56</v>
      </c>
      <c r="AN306" s="48" t="s">
        <v>13323</v>
      </c>
      <c r="AO306" s="48" t="s">
        <v>46</v>
      </c>
    </row>
    <row r="307" spans="1:41" ht="30" x14ac:dyDescent="0.2">
      <c r="A307" s="30" t="s">
        <v>2146</v>
      </c>
      <c r="B307" s="30" t="s">
        <v>2147</v>
      </c>
      <c r="C307" s="49" t="s">
        <v>7070</v>
      </c>
      <c r="D307" s="49" t="s">
        <v>7570</v>
      </c>
      <c r="E307" s="30" t="s">
        <v>8798</v>
      </c>
      <c r="F307" s="49" t="s">
        <v>8192</v>
      </c>
      <c r="G307" s="49" t="s">
        <v>8256</v>
      </c>
      <c r="H307" s="49" t="s">
        <v>8257</v>
      </c>
      <c r="I307" s="49" t="s">
        <v>8799</v>
      </c>
      <c r="J307" s="50">
        <v>12</v>
      </c>
      <c r="K307" s="49">
        <v>2000</v>
      </c>
      <c r="L307" s="49">
        <f>K307-U307</f>
        <v>2000</v>
      </c>
      <c r="M307" s="49"/>
      <c r="N307" s="48" t="s">
        <v>7076</v>
      </c>
      <c r="O307" s="48" t="s">
        <v>13458</v>
      </c>
      <c r="P307" s="49">
        <v>0</v>
      </c>
      <c r="Q307" s="49">
        <v>0</v>
      </c>
      <c r="R307" s="49">
        <v>0</v>
      </c>
      <c r="S307" s="32">
        <f t="shared" si="14"/>
        <v>0</v>
      </c>
      <c r="T307" s="49">
        <f>P307+Q307+R307</f>
        <v>0</v>
      </c>
      <c r="U307" s="51">
        <v>0</v>
      </c>
      <c r="V307" s="51">
        <v>0</v>
      </c>
      <c r="W307" s="51">
        <v>0</v>
      </c>
      <c r="X307" s="51"/>
      <c r="Y307" s="32">
        <f>T307-(U307+V307)</f>
        <v>0</v>
      </c>
      <c r="Z307" s="49" t="s">
        <v>13321</v>
      </c>
      <c r="AA307" s="67">
        <v>1.22</v>
      </c>
      <c r="AC307" s="67">
        <f t="shared" si="15"/>
        <v>-1.22</v>
      </c>
      <c r="AN307" s="48" t="s">
        <v>13323</v>
      </c>
      <c r="AO307" s="48" t="s">
        <v>46</v>
      </c>
    </row>
    <row r="308" spans="1:41" ht="15" x14ac:dyDescent="0.2">
      <c r="A308" s="30" t="s">
        <v>2148</v>
      </c>
      <c r="B308" s="30" t="s">
        <v>2149</v>
      </c>
      <c r="C308" s="49" t="s">
        <v>7070</v>
      </c>
      <c r="D308" s="49" t="s">
        <v>7570</v>
      </c>
      <c r="E308" s="30" t="s">
        <v>8780</v>
      </c>
      <c r="F308" s="49" t="s">
        <v>8192</v>
      </c>
      <c r="G308" s="49" t="s">
        <v>8211</v>
      </c>
      <c r="H308" s="49" t="s">
        <v>8212</v>
      </c>
      <c r="I308" s="49" t="s">
        <v>8800</v>
      </c>
      <c r="J308" s="50">
        <v>17</v>
      </c>
      <c r="K308" s="49">
        <v>108</v>
      </c>
      <c r="L308" s="49">
        <f>K308-U308</f>
        <v>-716</v>
      </c>
      <c r="M308" s="49"/>
      <c r="N308" s="48" t="s">
        <v>7242</v>
      </c>
      <c r="P308" s="49">
        <v>1074</v>
      </c>
      <c r="Q308" s="49">
        <v>432</v>
      </c>
      <c r="R308" s="49">
        <v>0</v>
      </c>
      <c r="S308" s="32">
        <f t="shared" si="14"/>
        <v>1506</v>
      </c>
      <c r="T308" s="49">
        <f>P308+Q308+R308</f>
        <v>1506</v>
      </c>
      <c r="U308" s="51">
        <v>824</v>
      </c>
      <c r="V308" s="51">
        <v>492</v>
      </c>
      <c r="W308" s="51">
        <v>492</v>
      </c>
      <c r="X308" s="51"/>
      <c r="Y308" s="32">
        <f>P308-(U308+V308)</f>
        <v>-242</v>
      </c>
      <c r="Z308" s="49" t="s">
        <v>13320</v>
      </c>
      <c r="AA308" s="67">
        <v>7.5</v>
      </c>
      <c r="AC308" s="67">
        <f t="shared" si="15"/>
        <v>-7.5</v>
      </c>
      <c r="AN308" s="48" t="s">
        <v>13323</v>
      </c>
      <c r="AO308" s="48" t="s">
        <v>46</v>
      </c>
    </row>
    <row r="309" spans="1:41" ht="15" x14ac:dyDescent="0.2">
      <c r="A309" s="30" t="s">
        <v>2150</v>
      </c>
      <c r="B309" s="30" t="s">
        <v>2151</v>
      </c>
      <c r="C309" s="49" t="s">
        <v>7070</v>
      </c>
      <c r="D309" s="49" t="s">
        <v>7570</v>
      </c>
      <c r="E309" s="30" t="s">
        <v>8801</v>
      </c>
      <c r="F309" s="49" t="s">
        <v>8192</v>
      </c>
      <c r="G309" s="49" t="s">
        <v>8211</v>
      </c>
      <c r="H309" s="49" t="s">
        <v>8212</v>
      </c>
      <c r="I309" s="49" t="s">
        <v>8802</v>
      </c>
      <c r="J309" s="50">
        <v>17</v>
      </c>
      <c r="K309" s="49">
        <v>1368</v>
      </c>
      <c r="L309" s="49">
        <f>K309-U309</f>
        <v>544</v>
      </c>
      <c r="M309" s="53">
        <f>L309*AA309</f>
        <v>6528</v>
      </c>
      <c r="N309" s="48" t="s">
        <v>7242</v>
      </c>
      <c r="P309" s="49">
        <v>144</v>
      </c>
      <c r="Q309" s="49">
        <v>64</v>
      </c>
      <c r="R309" s="49">
        <v>0</v>
      </c>
      <c r="S309" s="32">
        <f t="shared" si="14"/>
        <v>208</v>
      </c>
      <c r="T309" s="49">
        <f>P309+Q309+R309</f>
        <v>208</v>
      </c>
      <c r="U309" s="51">
        <v>824</v>
      </c>
      <c r="V309" s="51">
        <v>492</v>
      </c>
      <c r="W309" s="51">
        <v>492</v>
      </c>
      <c r="X309" s="51"/>
      <c r="Y309" s="32">
        <f>P309-(U309+V309)</f>
        <v>-1172</v>
      </c>
      <c r="Z309" s="49" t="s">
        <v>13320</v>
      </c>
      <c r="AA309" s="67">
        <v>12</v>
      </c>
      <c r="AC309" s="67">
        <f t="shared" si="15"/>
        <v>-12</v>
      </c>
      <c r="AN309" s="48" t="s">
        <v>13323</v>
      </c>
      <c r="AO309" s="48" t="s">
        <v>46</v>
      </c>
    </row>
    <row r="310" spans="1:41" ht="15" x14ac:dyDescent="0.2">
      <c r="A310" s="30" t="s">
        <v>2152</v>
      </c>
      <c r="B310" s="30" t="s">
        <v>2153</v>
      </c>
      <c r="C310" s="49" t="s">
        <v>7070</v>
      </c>
      <c r="D310" s="49" t="s">
        <v>8196</v>
      </c>
      <c r="E310" s="30" t="s">
        <v>8803</v>
      </c>
      <c r="F310" s="49" t="s">
        <v>8192</v>
      </c>
      <c r="G310" s="49" t="s">
        <v>8158</v>
      </c>
      <c r="H310" s="49" t="s">
        <v>8159</v>
      </c>
      <c r="I310" s="49" t="s">
        <v>8804</v>
      </c>
      <c r="J310" s="50">
        <v>9</v>
      </c>
      <c r="K310" s="49">
        <v>1056</v>
      </c>
      <c r="L310" s="49">
        <f>K310-U310</f>
        <v>1056</v>
      </c>
      <c r="M310" s="49"/>
      <c r="N310" s="48" t="s">
        <v>7242</v>
      </c>
      <c r="P310" s="49">
        <v>1056</v>
      </c>
      <c r="Q310" s="49">
        <v>0</v>
      </c>
      <c r="R310" s="49">
        <v>0</v>
      </c>
      <c r="S310" s="32">
        <f t="shared" si="14"/>
        <v>1056</v>
      </c>
      <c r="T310" s="49">
        <f>P310+Q310+R310</f>
        <v>1056</v>
      </c>
      <c r="U310" s="51">
        <v>0</v>
      </c>
      <c r="V310" s="51">
        <v>0</v>
      </c>
      <c r="W310" s="51">
        <v>0</v>
      </c>
      <c r="X310" s="51"/>
      <c r="Y310" s="32">
        <f>P310-(U310+V310)</f>
        <v>1056</v>
      </c>
      <c r="Z310" s="49" t="s">
        <v>13321</v>
      </c>
      <c r="AA310" s="67">
        <v>6.86</v>
      </c>
      <c r="AC310" s="67">
        <f t="shared" si="15"/>
        <v>-6.86</v>
      </c>
      <c r="AN310" s="48" t="s">
        <v>13323</v>
      </c>
      <c r="AO310" s="48" t="s">
        <v>46</v>
      </c>
    </row>
    <row r="311" spans="1:41" ht="45" x14ac:dyDescent="0.2">
      <c r="A311" s="30" t="s">
        <v>2154</v>
      </c>
      <c r="B311" s="30" t="s">
        <v>2155</v>
      </c>
      <c r="C311" s="49" t="s">
        <v>7070</v>
      </c>
      <c r="D311" s="49" t="s">
        <v>8196</v>
      </c>
      <c r="E311" s="30" t="s">
        <v>8805</v>
      </c>
      <c r="F311" s="49" t="s">
        <v>8192</v>
      </c>
      <c r="G311" s="49" t="s">
        <v>8158</v>
      </c>
      <c r="H311" s="49" t="s">
        <v>8159</v>
      </c>
      <c r="I311" s="49" t="s">
        <v>8806</v>
      </c>
      <c r="J311" s="50">
        <v>11</v>
      </c>
      <c r="K311" s="49">
        <v>1296</v>
      </c>
      <c r="L311" s="49">
        <f>K311-U311</f>
        <v>-15552</v>
      </c>
      <c r="M311" s="49"/>
      <c r="N311" s="48" t="s">
        <v>7242</v>
      </c>
      <c r="O311" s="48" t="s">
        <v>13439</v>
      </c>
      <c r="P311" s="49">
        <v>4371</v>
      </c>
      <c r="Q311" s="49">
        <v>12240</v>
      </c>
      <c r="R311" s="49">
        <v>1200</v>
      </c>
      <c r="S311" s="32">
        <f t="shared" si="14"/>
        <v>16611</v>
      </c>
      <c r="T311" s="49">
        <f>P311+Q311+R311</f>
        <v>17811</v>
      </c>
      <c r="U311" s="51">
        <v>16848</v>
      </c>
      <c r="V311" s="51">
        <v>10824</v>
      </c>
      <c r="W311" s="51">
        <v>10824</v>
      </c>
      <c r="X311" s="51"/>
      <c r="Y311" s="32">
        <f>P311-(U311+V311)</f>
        <v>-23301</v>
      </c>
      <c r="Z311" s="49" t="s">
        <v>13320</v>
      </c>
      <c r="AA311" s="67">
        <v>7.1050000000000004</v>
      </c>
      <c r="AC311" s="67">
        <f t="shared" si="15"/>
        <v>-7.1050000000000004</v>
      </c>
      <c r="AN311" s="48" t="s">
        <v>13323</v>
      </c>
      <c r="AO311" s="48" t="s">
        <v>46</v>
      </c>
    </row>
    <row r="312" spans="1:41" ht="15" x14ac:dyDescent="0.2">
      <c r="A312" s="30" t="s">
        <v>2160</v>
      </c>
      <c r="B312" s="30" t="s">
        <v>2161</v>
      </c>
      <c r="C312" s="49" t="s">
        <v>7070</v>
      </c>
      <c r="D312" s="49" t="s">
        <v>7570</v>
      </c>
      <c r="E312" s="30" t="s">
        <v>8811</v>
      </c>
      <c r="F312" s="49" t="s">
        <v>8192</v>
      </c>
      <c r="G312" s="49" t="s">
        <v>8247</v>
      </c>
      <c r="H312" s="49" t="s">
        <v>8146</v>
      </c>
      <c r="I312" s="49" t="s">
        <v>8812</v>
      </c>
      <c r="J312" s="50">
        <v>9</v>
      </c>
      <c r="K312" s="49">
        <v>420</v>
      </c>
      <c r="L312" s="49">
        <f>K312-U312</f>
        <v>420</v>
      </c>
      <c r="M312" s="49"/>
      <c r="N312" s="48" t="s">
        <v>7076</v>
      </c>
      <c r="P312" s="49">
        <v>2359</v>
      </c>
      <c r="Q312" s="49">
        <v>0</v>
      </c>
      <c r="R312" s="49">
        <v>0</v>
      </c>
      <c r="S312" s="32">
        <f t="shared" si="14"/>
        <v>2359</v>
      </c>
      <c r="T312" s="49">
        <f>P312+Q312+R312</f>
        <v>2359</v>
      </c>
      <c r="U312" s="51">
        <v>0</v>
      </c>
      <c r="V312" s="51">
        <v>0</v>
      </c>
      <c r="W312" s="51">
        <v>0</v>
      </c>
      <c r="X312" s="51"/>
      <c r="Y312" s="32">
        <f>T312-(U312+V312)</f>
        <v>2359</v>
      </c>
      <c r="Z312" s="49" t="s">
        <v>13321</v>
      </c>
      <c r="AA312" s="67">
        <v>9.52</v>
      </c>
      <c r="AC312" s="67">
        <f t="shared" si="15"/>
        <v>-9.52</v>
      </c>
      <c r="AN312" s="48" t="s">
        <v>13323</v>
      </c>
      <c r="AO312" s="48" t="s">
        <v>46</v>
      </c>
    </row>
    <row r="313" spans="1:41" ht="30" x14ac:dyDescent="0.2">
      <c r="A313" s="30" t="s">
        <v>2162</v>
      </c>
      <c r="B313" s="30" t="s">
        <v>2163</v>
      </c>
      <c r="C313" s="49" t="s">
        <v>7070</v>
      </c>
      <c r="D313" s="49" t="s">
        <v>7570</v>
      </c>
      <c r="E313" s="30" t="s">
        <v>8813</v>
      </c>
      <c r="F313" s="49" t="s">
        <v>8192</v>
      </c>
      <c r="G313" s="49" t="s">
        <v>8132</v>
      </c>
      <c r="H313" s="49" t="s">
        <v>7075</v>
      </c>
      <c r="I313" s="49" t="s">
        <v>8814</v>
      </c>
      <c r="J313" s="50">
        <v>13</v>
      </c>
      <c r="K313" s="49">
        <v>960</v>
      </c>
      <c r="L313" s="49">
        <f>K313-U313</f>
        <v>-1398</v>
      </c>
      <c r="M313" s="49"/>
      <c r="N313" s="48" t="s">
        <v>7076</v>
      </c>
      <c r="O313" s="48" t="s">
        <v>13466</v>
      </c>
      <c r="P313" s="49">
        <v>0</v>
      </c>
      <c r="Q313" s="49">
        <v>960</v>
      </c>
      <c r="R313" s="49">
        <v>1000</v>
      </c>
      <c r="S313" s="32">
        <f t="shared" si="14"/>
        <v>960</v>
      </c>
      <c r="T313" s="49">
        <f>P313+Q313+R313</f>
        <v>1960</v>
      </c>
      <c r="U313" s="51">
        <v>2358</v>
      </c>
      <c r="V313" s="51">
        <v>3000</v>
      </c>
      <c r="W313" s="51">
        <v>3000</v>
      </c>
      <c r="X313" s="51"/>
      <c r="Y313" s="32">
        <f>T313-(U313+V313)</f>
        <v>-3398</v>
      </c>
      <c r="Z313" s="49" t="s">
        <v>13320</v>
      </c>
      <c r="AA313" s="67">
        <v>14.715</v>
      </c>
      <c r="AC313" s="67">
        <f t="shared" si="15"/>
        <v>-14.715</v>
      </c>
      <c r="AN313" s="48" t="s">
        <v>13323</v>
      </c>
      <c r="AO313" s="48" t="s">
        <v>46</v>
      </c>
    </row>
    <row r="314" spans="1:41" ht="30" x14ac:dyDescent="0.2">
      <c r="A314" s="30" t="s">
        <v>2164</v>
      </c>
      <c r="B314" s="30" t="s">
        <v>2165</v>
      </c>
      <c r="C314" s="49" t="s">
        <v>7070</v>
      </c>
      <c r="D314" s="49" t="s">
        <v>7570</v>
      </c>
      <c r="E314" s="30" t="s">
        <v>8815</v>
      </c>
      <c r="F314" s="49" t="s">
        <v>8192</v>
      </c>
      <c r="G314" s="49" t="s">
        <v>8132</v>
      </c>
      <c r="H314" s="49" t="s">
        <v>7075</v>
      </c>
      <c r="I314" s="49" t="s">
        <v>8816</v>
      </c>
      <c r="J314" s="50">
        <v>13</v>
      </c>
      <c r="K314" s="49">
        <v>500</v>
      </c>
      <c r="L314" s="49">
        <f>K314-U314</f>
        <v>500</v>
      </c>
      <c r="M314" s="49"/>
      <c r="N314" s="48" t="s">
        <v>7076</v>
      </c>
      <c r="O314" s="48" t="s">
        <v>13466</v>
      </c>
      <c r="P314" s="49">
        <v>0</v>
      </c>
      <c r="Q314" s="49">
        <v>0</v>
      </c>
      <c r="R314" s="49">
        <v>0</v>
      </c>
      <c r="S314" s="32">
        <f t="shared" si="14"/>
        <v>0</v>
      </c>
      <c r="T314" s="49">
        <f>P314+Q314+R314</f>
        <v>0</v>
      </c>
      <c r="U314" s="51">
        <v>0</v>
      </c>
      <c r="V314" s="51">
        <v>0</v>
      </c>
      <c r="W314" s="51">
        <v>0</v>
      </c>
      <c r="X314" s="51"/>
      <c r="Y314" s="32">
        <f>T314-(U314+V314)</f>
        <v>0</v>
      </c>
      <c r="Z314" s="49" t="s">
        <v>13321</v>
      </c>
      <c r="AA314" s="67">
        <v>56.424999999999997</v>
      </c>
      <c r="AC314" s="67">
        <f t="shared" si="15"/>
        <v>-56.424999999999997</v>
      </c>
      <c r="AN314" s="48" t="s">
        <v>13323</v>
      </c>
      <c r="AO314" s="48" t="s">
        <v>46</v>
      </c>
    </row>
    <row r="315" spans="1:41" ht="45" x14ac:dyDescent="0.2">
      <c r="A315" s="30" t="s">
        <v>2168</v>
      </c>
      <c r="B315" s="30" t="s">
        <v>2169</v>
      </c>
      <c r="C315" s="49" t="s">
        <v>7070</v>
      </c>
      <c r="D315" s="49" t="s">
        <v>7570</v>
      </c>
      <c r="E315" s="30" t="s">
        <v>8819</v>
      </c>
      <c r="F315" s="49" t="s">
        <v>8192</v>
      </c>
      <c r="G315" s="49" t="s">
        <v>8158</v>
      </c>
      <c r="H315" s="49" t="s">
        <v>8820</v>
      </c>
      <c r="I315" s="49">
        <v>1001141422</v>
      </c>
      <c r="J315" s="50">
        <v>12</v>
      </c>
      <c r="K315" s="49">
        <v>840</v>
      </c>
      <c r="L315" s="49">
        <f>K315-U315</f>
        <v>840</v>
      </c>
      <c r="M315" s="49"/>
      <c r="N315" s="48" t="s">
        <v>7242</v>
      </c>
      <c r="O315" s="48" t="s">
        <v>13441</v>
      </c>
      <c r="P315" s="49">
        <v>0</v>
      </c>
      <c r="Q315" s="49">
        <v>0</v>
      </c>
      <c r="R315" s="49">
        <v>0</v>
      </c>
      <c r="S315" s="32">
        <f t="shared" si="14"/>
        <v>0</v>
      </c>
      <c r="T315" s="49">
        <f>P315+Q315+R315</f>
        <v>0</v>
      </c>
      <c r="U315" s="51">
        <v>0</v>
      </c>
      <c r="V315" s="51">
        <v>0</v>
      </c>
      <c r="W315" s="51">
        <v>0</v>
      </c>
      <c r="X315" s="51"/>
      <c r="Y315" s="32">
        <f>P315-(U315+V315)</f>
        <v>0</v>
      </c>
      <c r="Z315" s="49" t="s">
        <v>13321</v>
      </c>
      <c r="AA315" s="67">
        <v>9.5449999999999999</v>
      </c>
      <c r="AC315" s="67">
        <f t="shared" si="15"/>
        <v>-9.5449999999999999</v>
      </c>
      <c r="AN315" s="48" t="s">
        <v>13323</v>
      </c>
      <c r="AO315" s="48" t="s">
        <v>46</v>
      </c>
    </row>
    <row r="316" spans="1:41" ht="30" x14ac:dyDescent="0.2">
      <c r="A316" s="30" t="s">
        <v>2170</v>
      </c>
      <c r="B316" s="30" t="s">
        <v>2171</v>
      </c>
      <c r="C316" s="49" t="s">
        <v>7070</v>
      </c>
      <c r="D316" s="49" t="s">
        <v>7570</v>
      </c>
      <c r="E316" s="30" t="s">
        <v>8821</v>
      </c>
      <c r="F316" s="49" t="s">
        <v>8192</v>
      </c>
      <c r="G316" s="49" t="s">
        <v>8158</v>
      </c>
      <c r="H316" s="49" t="s">
        <v>8159</v>
      </c>
      <c r="I316" s="49" t="s">
        <v>8822</v>
      </c>
      <c r="J316" s="50">
        <v>10</v>
      </c>
      <c r="K316" s="49">
        <v>1440</v>
      </c>
      <c r="L316" s="49">
        <f>K316-U316</f>
        <v>-3504</v>
      </c>
      <c r="M316" s="49"/>
      <c r="N316" s="48" t="s">
        <v>7242</v>
      </c>
      <c r="O316" s="48" t="s">
        <v>13450</v>
      </c>
      <c r="P316" s="49">
        <v>1440</v>
      </c>
      <c r="Q316" s="49">
        <v>0</v>
      </c>
      <c r="R316" s="49">
        <v>0</v>
      </c>
      <c r="S316" s="32">
        <f t="shared" si="14"/>
        <v>1440</v>
      </c>
      <c r="T316" s="49">
        <f>P316+Q316+R316</f>
        <v>1440</v>
      </c>
      <c r="U316" s="51">
        <v>4944</v>
      </c>
      <c r="V316" s="51">
        <v>2952</v>
      </c>
      <c r="W316" s="51">
        <v>2952</v>
      </c>
      <c r="X316" s="51"/>
      <c r="Y316" s="32">
        <f>P316-(U316+V316)</f>
        <v>-6456</v>
      </c>
      <c r="Z316" s="49" t="s">
        <v>13320</v>
      </c>
      <c r="AA316" s="67">
        <v>5.5</v>
      </c>
      <c r="AC316" s="67">
        <f t="shared" si="15"/>
        <v>-5.5</v>
      </c>
      <c r="AN316" s="48" t="s">
        <v>13323</v>
      </c>
      <c r="AO316" s="48" t="s">
        <v>46</v>
      </c>
    </row>
    <row r="317" spans="1:41" ht="30" x14ac:dyDescent="0.2">
      <c r="A317" s="30" t="s">
        <v>2172</v>
      </c>
      <c r="B317" s="30" t="s">
        <v>2173</v>
      </c>
      <c r="C317" s="49" t="s">
        <v>7070</v>
      </c>
      <c r="D317" s="49" t="s">
        <v>7570</v>
      </c>
      <c r="E317" s="30" t="s">
        <v>8823</v>
      </c>
      <c r="F317" s="49" t="s">
        <v>8192</v>
      </c>
      <c r="G317" s="49" t="s">
        <v>8247</v>
      </c>
      <c r="H317" s="49" t="s">
        <v>8146</v>
      </c>
      <c r="I317" s="49" t="s">
        <v>8824</v>
      </c>
      <c r="J317" s="50">
        <v>18</v>
      </c>
      <c r="K317" s="49">
        <v>756</v>
      </c>
      <c r="L317" s="49">
        <f>K317-U317</f>
        <v>714</v>
      </c>
      <c r="N317" s="48" t="s">
        <v>7076</v>
      </c>
      <c r="O317" s="48" t="s">
        <v>13442</v>
      </c>
      <c r="P317" s="49">
        <v>0</v>
      </c>
      <c r="Q317" s="49">
        <v>0</v>
      </c>
      <c r="R317" s="49">
        <v>0</v>
      </c>
      <c r="S317" s="32">
        <f t="shared" si="14"/>
        <v>0</v>
      </c>
      <c r="T317" s="49">
        <f>P317+Q317+R317</f>
        <v>0</v>
      </c>
      <c r="U317" s="51">
        <v>42</v>
      </c>
      <c r="V317" s="51">
        <v>0</v>
      </c>
      <c r="W317" s="51">
        <v>0</v>
      </c>
      <c r="X317" s="51"/>
      <c r="Y317" s="32">
        <f t="shared" ref="Y317:Y380" si="19">T317-(U317+V317)</f>
        <v>-42</v>
      </c>
      <c r="Z317" s="49" t="s">
        <v>13320</v>
      </c>
      <c r="AA317" s="67">
        <v>0.81499999999999995</v>
      </c>
      <c r="AC317" s="67">
        <f t="shared" si="15"/>
        <v>-0.81499999999999995</v>
      </c>
      <c r="AN317" s="48" t="s">
        <v>13323</v>
      </c>
      <c r="AO317" s="48" t="s">
        <v>46</v>
      </c>
    </row>
    <row r="318" spans="1:41" ht="30" x14ac:dyDescent="0.2">
      <c r="A318" s="30" t="s">
        <v>2174</v>
      </c>
      <c r="B318" s="30" t="s">
        <v>2175</v>
      </c>
      <c r="C318" s="49" t="s">
        <v>7070</v>
      </c>
      <c r="D318" s="49" t="s">
        <v>8196</v>
      </c>
      <c r="E318" s="30" t="s">
        <v>8825</v>
      </c>
      <c r="F318" s="49" t="s">
        <v>8192</v>
      </c>
      <c r="G318" s="49" t="s">
        <v>8158</v>
      </c>
      <c r="H318" s="49" t="s">
        <v>8159</v>
      </c>
      <c r="I318" s="49" t="s">
        <v>8826</v>
      </c>
      <c r="J318" s="50">
        <v>8</v>
      </c>
      <c r="K318" s="49">
        <v>576</v>
      </c>
      <c r="L318" s="49">
        <f>K318-U318</f>
        <v>-4192</v>
      </c>
      <c r="M318" s="49"/>
      <c r="N318" s="48" t="s">
        <v>7076</v>
      </c>
      <c r="O318" s="48" t="s">
        <v>13442</v>
      </c>
      <c r="P318" s="49">
        <v>3702</v>
      </c>
      <c r="Q318" s="49">
        <v>0</v>
      </c>
      <c r="R318" s="49">
        <v>0</v>
      </c>
      <c r="S318" s="32">
        <f t="shared" si="14"/>
        <v>3702</v>
      </c>
      <c r="T318" s="49">
        <f>P318+Q318+R318</f>
        <v>3702</v>
      </c>
      <c r="U318" s="51">
        <v>4768</v>
      </c>
      <c r="V318" s="51">
        <v>2736</v>
      </c>
      <c r="W318" s="51">
        <v>2736</v>
      </c>
      <c r="X318" s="51"/>
      <c r="Y318" s="32">
        <f t="shared" si="19"/>
        <v>-3802</v>
      </c>
      <c r="Z318" s="49" t="s">
        <v>13320</v>
      </c>
      <c r="AA318" s="67">
        <v>9.82</v>
      </c>
      <c r="AC318" s="67">
        <f t="shared" si="15"/>
        <v>-9.82</v>
      </c>
      <c r="AN318" s="48" t="s">
        <v>13323</v>
      </c>
      <c r="AO318" s="48" t="s">
        <v>46</v>
      </c>
    </row>
    <row r="319" spans="1:41" ht="30" x14ac:dyDescent="0.2">
      <c r="A319" s="30" t="s">
        <v>2176</v>
      </c>
      <c r="B319" s="30" t="s">
        <v>2177</v>
      </c>
      <c r="C319" s="49" t="s">
        <v>7070</v>
      </c>
      <c r="D319" s="49" t="s">
        <v>8196</v>
      </c>
      <c r="E319" s="30" t="s">
        <v>8827</v>
      </c>
      <c r="F319" s="49" t="s">
        <v>8192</v>
      </c>
      <c r="G319" s="49" t="s">
        <v>8247</v>
      </c>
      <c r="H319" s="49" t="s">
        <v>8146</v>
      </c>
      <c r="I319" s="49" t="s">
        <v>8828</v>
      </c>
      <c r="J319" s="50">
        <v>9</v>
      </c>
      <c r="K319" s="49">
        <v>360</v>
      </c>
      <c r="L319" s="49">
        <f>K319-U319</f>
        <v>360</v>
      </c>
      <c r="M319" s="49"/>
      <c r="N319" s="48" t="s">
        <v>7076</v>
      </c>
      <c r="O319" s="48" t="s">
        <v>13442</v>
      </c>
      <c r="P319" s="49">
        <v>331</v>
      </c>
      <c r="Q319" s="49">
        <v>0</v>
      </c>
      <c r="R319" s="49">
        <v>0</v>
      </c>
      <c r="S319" s="32">
        <f t="shared" si="14"/>
        <v>331</v>
      </c>
      <c r="T319" s="49">
        <f>P319+Q319+R319</f>
        <v>331</v>
      </c>
      <c r="U319" s="51">
        <v>0</v>
      </c>
      <c r="V319" s="51">
        <v>0</v>
      </c>
      <c r="W319" s="51">
        <v>0</v>
      </c>
      <c r="X319" s="51"/>
      <c r="Y319" s="32">
        <f t="shared" si="19"/>
        <v>331</v>
      </c>
      <c r="Z319" s="49" t="s">
        <v>13321</v>
      </c>
      <c r="AA319" s="67">
        <v>6.86</v>
      </c>
      <c r="AC319" s="67">
        <f t="shared" si="15"/>
        <v>-6.86</v>
      </c>
      <c r="AN319" s="48" t="s">
        <v>13323</v>
      </c>
      <c r="AO319" s="48" t="s">
        <v>46</v>
      </c>
    </row>
    <row r="320" spans="1:41" ht="15" x14ac:dyDescent="0.2">
      <c r="A320" s="30" t="s">
        <v>110</v>
      </c>
      <c r="B320" s="30" t="s">
        <v>111</v>
      </c>
      <c r="C320" s="49" t="s">
        <v>7070</v>
      </c>
      <c r="D320" s="49" t="s">
        <v>7079</v>
      </c>
      <c r="E320" s="30" t="s">
        <v>7119</v>
      </c>
      <c r="F320" s="49" t="s">
        <v>7085</v>
      </c>
      <c r="G320" s="49" t="s">
        <v>7120</v>
      </c>
      <c r="H320" s="49" t="s">
        <v>7121</v>
      </c>
      <c r="I320" s="49" t="s">
        <v>111</v>
      </c>
      <c r="J320" s="50">
        <v>7</v>
      </c>
      <c r="K320" s="49">
        <v>2500</v>
      </c>
      <c r="L320" s="49">
        <f>K320-U320</f>
        <v>-12841</v>
      </c>
      <c r="M320" s="49"/>
      <c r="N320" s="48" t="s">
        <v>7076</v>
      </c>
      <c r="P320" s="49">
        <v>8266</v>
      </c>
      <c r="Q320" s="49">
        <v>5000</v>
      </c>
      <c r="R320" s="49">
        <v>0</v>
      </c>
      <c r="S320" s="32">
        <f t="shared" si="14"/>
        <v>13266</v>
      </c>
      <c r="T320" s="49">
        <f>P320+Q320+R320</f>
        <v>13266</v>
      </c>
      <c r="U320" s="51">
        <v>15341</v>
      </c>
      <c r="V320" s="51">
        <v>8816</v>
      </c>
      <c r="W320" s="51">
        <v>4631</v>
      </c>
      <c r="X320" s="51"/>
      <c r="Y320" s="32">
        <f t="shared" si="19"/>
        <v>-10891</v>
      </c>
      <c r="Z320" s="49" t="s">
        <v>13320</v>
      </c>
      <c r="AA320" s="67">
        <v>2.5939999999999999</v>
      </c>
      <c r="AC320" s="67">
        <f t="shared" si="15"/>
        <v>-2.5939999999999999</v>
      </c>
      <c r="AN320" s="48" t="s">
        <v>13323</v>
      </c>
      <c r="AO320" s="48" t="s">
        <v>47</v>
      </c>
    </row>
    <row r="321" spans="1:41" ht="15" x14ac:dyDescent="0.2">
      <c r="A321" s="30" t="s">
        <v>144</v>
      </c>
      <c r="B321" s="30" t="s">
        <v>145</v>
      </c>
      <c r="C321" s="49" t="s">
        <v>7070</v>
      </c>
      <c r="D321" s="49" t="s">
        <v>7079</v>
      </c>
      <c r="E321" s="30" t="s">
        <v>7138</v>
      </c>
      <c r="F321" s="49" t="s">
        <v>7139</v>
      </c>
      <c r="G321" s="49" t="s">
        <v>7140</v>
      </c>
      <c r="H321" s="49" t="s">
        <v>7141</v>
      </c>
      <c r="I321" s="49" t="s">
        <v>145</v>
      </c>
      <c r="J321" s="50">
        <v>7</v>
      </c>
      <c r="K321" s="49">
        <v>75000</v>
      </c>
      <c r="L321" s="49">
        <f>K321-U321</f>
        <v>-558132</v>
      </c>
      <c r="M321" s="49"/>
      <c r="N321" s="48" t="s">
        <v>7076</v>
      </c>
      <c r="P321" s="49">
        <v>220773</v>
      </c>
      <c r="Q321" s="49">
        <v>300000</v>
      </c>
      <c r="R321" s="49">
        <v>0</v>
      </c>
      <c r="S321" s="32">
        <f t="shared" si="14"/>
        <v>520773</v>
      </c>
      <c r="T321" s="49">
        <f>P321+Q321+R321</f>
        <v>520773</v>
      </c>
      <c r="U321" s="51">
        <v>633132</v>
      </c>
      <c r="V321" s="51">
        <v>192968</v>
      </c>
      <c r="W321" s="51">
        <v>184315</v>
      </c>
      <c r="X321" s="51"/>
      <c r="Y321" s="32">
        <f t="shared" si="19"/>
        <v>-305327</v>
      </c>
      <c r="Z321" s="49" t="s">
        <v>13320</v>
      </c>
      <c r="AA321" s="67">
        <v>0.22109999999999999</v>
      </c>
      <c r="AC321" s="67">
        <f t="shared" si="15"/>
        <v>-0.22109999999999999</v>
      </c>
      <c r="AN321" s="48" t="s">
        <v>13323</v>
      </c>
      <c r="AO321" s="48" t="s">
        <v>47</v>
      </c>
    </row>
    <row r="322" spans="1:41" ht="15" x14ac:dyDescent="0.2">
      <c r="A322" s="30" t="s">
        <v>146</v>
      </c>
      <c r="B322" s="30" t="s">
        <v>147</v>
      </c>
      <c r="C322" s="49" t="s">
        <v>7070</v>
      </c>
      <c r="D322" s="49" t="s">
        <v>7079</v>
      </c>
      <c r="E322" s="30" t="s">
        <v>7142</v>
      </c>
      <c r="F322" s="49" t="s">
        <v>7139</v>
      </c>
      <c r="G322" s="49" t="s">
        <v>7120</v>
      </c>
      <c r="H322" s="49" t="s">
        <v>7121</v>
      </c>
      <c r="I322" s="49" t="s">
        <v>147</v>
      </c>
      <c r="J322" s="50">
        <v>7</v>
      </c>
      <c r="K322" s="49">
        <v>2000</v>
      </c>
      <c r="L322" s="49">
        <f>K322-U322</f>
        <v>-13092</v>
      </c>
      <c r="M322" s="49"/>
      <c r="N322" s="48" t="s">
        <v>7076</v>
      </c>
      <c r="P322" s="49">
        <v>1727</v>
      </c>
      <c r="Q322" s="49">
        <v>12000</v>
      </c>
      <c r="R322" s="49">
        <v>0</v>
      </c>
      <c r="S322" s="32">
        <f t="shared" ref="S322:S385" si="20">P322+Q322</f>
        <v>13727</v>
      </c>
      <c r="T322" s="49">
        <f>P322+Q322+R322</f>
        <v>13727</v>
      </c>
      <c r="U322" s="51">
        <v>15092</v>
      </c>
      <c r="V322" s="51">
        <v>66</v>
      </c>
      <c r="W322" s="51">
        <v>66</v>
      </c>
      <c r="X322" s="51"/>
      <c r="Y322" s="32">
        <f t="shared" si="19"/>
        <v>-1431</v>
      </c>
      <c r="Z322" s="49" t="s">
        <v>13320</v>
      </c>
      <c r="AA322" s="67">
        <v>0.58499999999999996</v>
      </c>
      <c r="AC322" s="67">
        <f t="shared" ref="AC322:AC385" si="21">AB322-AA322</f>
        <v>-0.58499999999999996</v>
      </c>
      <c r="AN322" s="48" t="s">
        <v>13323</v>
      </c>
      <c r="AO322" s="48" t="s">
        <v>47</v>
      </c>
    </row>
    <row r="323" spans="1:41" ht="15" x14ac:dyDescent="0.2">
      <c r="A323" s="30" t="s">
        <v>148</v>
      </c>
      <c r="B323" s="30" t="s">
        <v>149</v>
      </c>
      <c r="C323" s="49" t="s">
        <v>7070</v>
      </c>
      <c r="D323" s="49" t="s">
        <v>7079</v>
      </c>
      <c r="E323" s="30" t="s">
        <v>7143</v>
      </c>
      <c r="F323" s="49" t="s">
        <v>7139</v>
      </c>
      <c r="G323" s="49" t="s">
        <v>7120</v>
      </c>
      <c r="H323" s="49" t="s">
        <v>7121</v>
      </c>
      <c r="I323" s="49" t="s">
        <v>149</v>
      </c>
      <c r="J323" s="50">
        <v>7</v>
      </c>
      <c r="K323" s="49">
        <v>5000</v>
      </c>
      <c r="L323" s="49">
        <f>K323-U323</f>
        <v>-85867</v>
      </c>
      <c r="M323" s="49"/>
      <c r="N323" s="48" t="s">
        <v>7076</v>
      </c>
      <c r="P323" s="49">
        <v>14235</v>
      </c>
      <c r="Q323" s="49">
        <v>55000</v>
      </c>
      <c r="R323" s="49">
        <v>0</v>
      </c>
      <c r="S323" s="32">
        <f t="shared" si="20"/>
        <v>69235</v>
      </c>
      <c r="T323" s="49">
        <f>P323+Q323+R323</f>
        <v>69235</v>
      </c>
      <c r="U323" s="51">
        <v>90867</v>
      </c>
      <c r="V323" s="51">
        <v>21830</v>
      </c>
      <c r="W323" s="51">
        <v>20665</v>
      </c>
      <c r="X323" s="51"/>
      <c r="Y323" s="32">
        <f t="shared" si="19"/>
        <v>-43462</v>
      </c>
      <c r="Z323" s="49" t="s">
        <v>13320</v>
      </c>
      <c r="AA323" s="67">
        <v>0.371</v>
      </c>
      <c r="AC323" s="67">
        <f t="shared" si="21"/>
        <v>-0.371</v>
      </c>
      <c r="AN323" s="48" t="s">
        <v>13323</v>
      </c>
      <c r="AO323" s="48" t="s">
        <v>47</v>
      </c>
    </row>
    <row r="324" spans="1:41" ht="15" x14ac:dyDescent="0.2">
      <c r="A324" s="30" t="s">
        <v>158</v>
      </c>
      <c r="B324" s="30" t="s">
        <v>159</v>
      </c>
      <c r="C324" s="49" t="s">
        <v>7070</v>
      </c>
      <c r="D324" s="49" t="s">
        <v>7079</v>
      </c>
      <c r="E324" s="30" t="s">
        <v>7150</v>
      </c>
      <c r="F324" s="49" t="s">
        <v>7139</v>
      </c>
      <c r="G324" s="49" t="s">
        <v>7120</v>
      </c>
      <c r="H324" s="49" t="s">
        <v>7121</v>
      </c>
      <c r="I324" s="49" t="s">
        <v>159</v>
      </c>
      <c r="J324" s="50">
        <v>7</v>
      </c>
      <c r="K324" s="49">
        <v>1000</v>
      </c>
      <c r="L324" s="49">
        <f>K324-U324</f>
        <v>560</v>
      </c>
      <c r="M324" s="49"/>
      <c r="N324" s="48" t="s">
        <v>7076</v>
      </c>
      <c r="P324" s="49">
        <v>582</v>
      </c>
      <c r="Q324" s="49">
        <v>0</v>
      </c>
      <c r="R324" s="49">
        <v>0</v>
      </c>
      <c r="S324" s="32">
        <f t="shared" si="20"/>
        <v>582</v>
      </c>
      <c r="T324" s="49">
        <f>P324+Q324+R324</f>
        <v>582</v>
      </c>
      <c r="U324" s="51">
        <v>440</v>
      </c>
      <c r="V324" s="51">
        <v>0</v>
      </c>
      <c r="W324" s="51">
        <v>0</v>
      </c>
      <c r="X324" s="51"/>
      <c r="Y324" s="32">
        <f t="shared" si="19"/>
        <v>142</v>
      </c>
      <c r="Z324" s="49" t="s">
        <v>13322</v>
      </c>
      <c r="AA324" s="67">
        <v>1.2529999999999999</v>
      </c>
      <c r="AC324" s="67">
        <f t="shared" si="21"/>
        <v>-1.2529999999999999</v>
      </c>
      <c r="AN324" s="48" t="s">
        <v>13323</v>
      </c>
      <c r="AO324" s="48" t="s">
        <v>47</v>
      </c>
    </row>
    <row r="325" spans="1:41" ht="15" x14ac:dyDescent="0.2">
      <c r="A325" s="30" t="s">
        <v>166</v>
      </c>
      <c r="B325" s="30" t="s">
        <v>167</v>
      </c>
      <c r="C325" s="49" t="s">
        <v>7070</v>
      </c>
      <c r="D325" s="49" t="s">
        <v>7079</v>
      </c>
      <c r="E325" s="30" t="s">
        <v>7156</v>
      </c>
      <c r="F325" s="49" t="s">
        <v>7139</v>
      </c>
      <c r="G325" s="49" t="s">
        <v>7120</v>
      </c>
      <c r="H325" s="49" t="s">
        <v>7121</v>
      </c>
      <c r="I325" s="49" t="s">
        <v>167</v>
      </c>
      <c r="J325" s="50">
        <v>7</v>
      </c>
      <c r="K325" s="49">
        <v>1000</v>
      </c>
      <c r="L325" s="49">
        <f>K325-U325</f>
        <v>-1961</v>
      </c>
      <c r="M325" s="49"/>
      <c r="N325" s="48" t="s">
        <v>7076</v>
      </c>
      <c r="P325" s="49">
        <v>2056</v>
      </c>
      <c r="Q325" s="49">
        <v>0</v>
      </c>
      <c r="R325" s="49">
        <v>0</v>
      </c>
      <c r="S325" s="32">
        <f t="shared" si="20"/>
        <v>2056</v>
      </c>
      <c r="T325" s="49">
        <f>P325+Q325+R325</f>
        <v>2056</v>
      </c>
      <c r="U325" s="51">
        <v>2961</v>
      </c>
      <c r="V325" s="51">
        <v>1350</v>
      </c>
      <c r="W325" s="51">
        <v>1183</v>
      </c>
      <c r="X325" s="51"/>
      <c r="Y325" s="32">
        <f t="shared" si="19"/>
        <v>-2255</v>
      </c>
      <c r="Z325" s="49" t="s">
        <v>13320</v>
      </c>
      <c r="AA325" s="67">
        <v>1.8839999999999999</v>
      </c>
      <c r="AC325" s="67">
        <f t="shared" si="21"/>
        <v>-1.8839999999999999</v>
      </c>
      <c r="AN325" s="48" t="s">
        <v>13323</v>
      </c>
      <c r="AO325" s="48" t="s">
        <v>47</v>
      </c>
    </row>
    <row r="326" spans="1:41" ht="15" x14ac:dyDescent="0.2">
      <c r="A326" s="30" t="s">
        <v>168</v>
      </c>
      <c r="B326" s="30" t="s">
        <v>169</v>
      </c>
      <c r="C326" s="49" t="s">
        <v>7070</v>
      </c>
      <c r="D326" s="49" t="s">
        <v>7079</v>
      </c>
      <c r="E326" s="30" t="s">
        <v>7157</v>
      </c>
      <c r="F326" s="49" t="s">
        <v>7139</v>
      </c>
      <c r="G326" s="49" t="s">
        <v>7120</v>
      </c>
      <c r="H326" s="49" t="s">
        <v>7121</v>
      </c>
      <c r="I326" s="49" t="s">
        <v>169</v>
      </c>
      <c r="J326" s="50">
        <v>7</v>
      </c>
      <c r="K326" s="49">
        <v>1000</v>
      </c>
      <c r="L326" s="49">
        <f>K326-U326</f>
        <v>-5834</v>
      </c>
      <c r="M326" s="49"/>
      <c r="N326" s="48" t="s">
        <v>7076</v>
      </c>
      <c r="P326" s="49">
        <v>4761</v>
      </c>
      <c r="Q326" s="49">
        <v>0</v>
      </c>
      <c r="R326" s="49">
        <v>0</v>
      </c>
      <c r="S326" s="32">
        <f t="shared" si="20"/>
        <v>4761</v>
      </c>
      <c r="T326" s="49">
        <f>P326+Q326+R326</f>
        <v>4761</v>
      </c>
      <c r="U326" s="51">
        <v>6834</v>
      </c>
      <c r="V326" s="51">
        <v>7296</v>
      </c>
      <c r="W326" s="51">
        <v>7296</v>
      </c>
      <c r="X326" s="51"/>
      <c r="Y326" s="32">
        <f t="shared" si="19"/>
        <v>-9369</v>
      </c>
      <c r="Z326" s="49" t="s">
        <v>13320</v>
      </c>
      <c r="AA326" s="67">
        <v>1.238</v>
      </c>
      <c r="AC326" s="67">
        <f t="shared" si="21"/>
        <v>-1.238</v>
      </c>
      <c r="AN326" s="48" t="s">
        <v>13323</v>
      </c>
      <c r="AO326" s="48" t="s">
        <v>47</v>
      </c>
    </row>
    <row r="327" spans="1:41" ht="15" x14ac:dyDescent="0.2">
      <c r="A327" s="30" t="s">
        <v>262</v>
      </c>
      <c r="B327" s="30" t="s">
        <v>263</v>
      </c>
      <c r="C327" s="49" t="s">
        <v>7070</v>
      </c>
      <c r="D327" s="49" t="s">
        <v>7079</v>
      </c>
      <c r="E327" s="30" t="s">
        <v>7211</v>
      </c>
      <c r="F327" s="49" t="s">
        <v>7139</v>
      </c>
      <c r="G327" s="49" t="s">
        <v>7120</v>
      </c>
      <c r="H327" s="49" t="s">
        <v>7121</v>
      </c>
      <c r="I327" s="49" t="s">
        <v>263</v>
      </c>
      <c r="J327" s="50">
        <v>7</v>
      </c>
      <c r="K327" s="49">
        <v>1000</v>
      </c>
      <c r="L327" s="49">
        <f>K327-U327</f>
        <v>-4520</v>
      </c>
      <c r="M327" s="49"/>
      <c r="N327" s="48" t="s">
        <v>7076</v>
      </c>
      <c r="P327" s="49">
        <v>1998</v>
      </c>
      <c r="Q327" s="49">
        <v>2000</v>
      </c>
      <c r="R327" s="49">
        <v>0</v>
      </c>
      <c r="S327" s="32">
        <f t="shared" si="20"/>
        <v>3998</v>
      </c>
      <c r="T327" s="49">
        <f>P327+Q327+R327</f>
        <v>3998</v>
      </c>
      <c r="U327" s="51">
        <v>5520</v>
      </c>
      <c r="V327" s="51">
        <v>3054</v>
      </c>
      <c r="W327" s="51">
        <v>2948</v>
      </c>
      <c r="X327" s="51"/>
      <c r="Y327" s="32">
        <f t="shared" si="19"/>
        <v>-4576</v>
      </c>
      <c r="Z327" s="49" t="s">
        <v>13320</v>
      </c>
      <c r="AA327" s="67">
        <v>1.2330000000000001</v>
      </c>
      <c r="AC327" s="67">
        <f t="shared" si="21"/>
        <v>-1.2330000000000001</v>
      </c>
      <c r="AN327" s="48" t="s">
        <v>13323</v>
      </c>
      <c r="AO327" s="48" t="s">
        <v>47</v>
      </c>
    </row>
    <row r="328" spans="1:41" ht="15" x14ac:dyDescent="0.2">
      <c r="A328" s="30" t="s">
        <v>342</v>
      </c>
      <c r="B328" s="30" t="s">
        <v>343</v>
      </c>
      <c r="C328" s="49" t="s">
        <v>7070</v>
      </c>
      <c r="D328" s="49" t="s">
        <v>7079</v>
      </c>
      <c r="E328" s="30" t="s">
        <v>7257</v>
      </c>
      <c r="F328" s="49" t="s">
        <v>7139</v>
      </c>
      <c r="G328" s="49" t="s">
        <v>7120</v>
      </c>
      <c r="H328" s="49" t="s">
        <v>7121</v>
      </c>
      <c r="I328" s="49" t="s">
        <v>343</v>
      </c>
      <c r="J328" s="50">
        <v>7</v>
      </c>
      <c r="K328" s="49">
        <v>5000</v>
      </c>
      <c r="L328" s="49">
        <f>K328-U328</f>
        <v>-34156</v>
      </c>
      <c r="M328" s="49"/>
      <c r="N328" s="48" t="s">
        <v>7076</v>
      </c>
      <c r="P328" s="49">
        <v>18931</v>
      </c>
      <c r="Q328" s="49">
        <v>8000</v>
      </c>
      <c r="R328" s="49">
        <v>0</v>
      </c>
      <c r="S328" s="32">
        <f t="shared" si="20"/>
        <v>26931</v>
      </c>
      <c r="T328" s="49">
        <f>P328+Q328+R328</f>
        <v>26931</v>
      </c>
      <c r="U328" s="51">
        <v>39156</v>
      </c>
      <c r="V328" s="51">
        <v>13632</v>
      </c>
      <c r="W328" s="51">
        <v>10152</v>
      </c>
      <c r="X328" s="51"/>
      <c r="Y328" s="32">
        <f t="shared" si="19"/>
        <v>-25857</v>
      </c>
      <c r="Z328" s="49" t="s">
        <v>13320</v>
      </c>
      <c r="AA328" s="67">
        <v>1.587</v>
      </c>
      <c r="AC328" s="67">
        <f t="shared" si="21"/>
        <v>-1.587</v>
      </c>
      <c r="AN328" s="48" t="s">
        <v>13323</v>
      </c>
      <c r="AO328" s="48" t="s">
        <v>47</v>
      </c>
    </row>
    <row r="329" spans="1:41" ht="15" x14ac:dyDescent="0.2">
      <c r="A329" s="30" t="s">
        <v>376</v>
      </c>
      <c r="B329" s="30" t="s">
        <v>377</v>
      </c>
      <c r="C329" s="49" t="s">
        <v>7070</v>
      </c>
      <c r="D329" s="49" t="s">
        <v>7079</v>
      </c>
      <c r="E329" s="30" t="s">
        <v>7275</v>
      </c>
      <c r="F329" s="49" t="s">
        <v>7139</v>
      </c>
      <c r="G329" s="49" t="s">
        <v>7120</v>
      </c>
      <c r="H329" s="49" t="s">
        <v>7121</v>
      </c>
      <c r="I329" s="49" t="s">
        <v>377</v>
      </c>
      <c r="J329" s="50">
        <v>7</v>
      </c>
      <c r="K329" s="49">
        <v>1000</v>
      </c>
      <c r="L329" s="49">
        <f>K329-U329</f>
        <v>342</v>
      </c>
      <c r="M329" s="49"/>
      <c r="N329" s="48" t="s">
        <v>7076</v>
      </c>
      <c r="P329" s="49">
        <v>1876</v>
      </c>
      <c r="Q329" s="49">
        <v>0</v>
      </c>
      <c r="R329" s="49">
        <v>0</v>
      </c>
      <c r="S329" s="32">
        <f t="shared" si="20"/>
        <v>1876</v>
      </c>
      <c r="T329" s="49">
        <f>P329+Q329+R329</f>
        <v>1876</v>
      </c>
      <c r="U329" s="51">
        <v>658</v>
      </c>
      <c r="V329" s="51">
        <v>450</v>
      </c>
      <c r="W329" s="51">
        <v>450</v>
      </c>
      <c r="X329" s="51"/>
      <c r="Y329" s="32">
        <f t="shared" si="19"/>
        <v>768</v>
      </c>
      <c r="Z329" s="49" t="s">
        <v>13322</v>
      </c>
      <c r="AA329" s="67">
        <v>1.2090000000000001</v>
      </c>
      <c r="AC329" s="67">
        <f t="shared" si="21"/>
        <v>-1.2090000000000001</v>
      </c>
      <c r="AN329" s="48" t="s">
        <v>13323</v>
      </c>
      <c r="AO329" s="48" t="s">
        <v>47</v>
      </c>
    </row>
    <row r="330" spans="1:41" ht="15" x14ac:dyDescent="0.2">
      <c r="A330" s="30" t="s">
        <v>498</v>
      </c>
      <c r="B330" s="30" t="s">
        <v>499</v>
      </c>
      <c r="C330" s="49" t="s">
        <v>7070</v>
      </c>
      <c r="D330" s="49" t="s">
        <v>7079</v>
      </c>
      <c r="E330" s="30" t="s">
        <v>7337</v>
      </c>
      <c r="F330" s="49" t="s">
        <v>7073</v>
      </c>
      <c r="G330" s="49" t="s">
        <v>7120</v>
      </c>
      <c r="H330" s="49" t="s">
        <v>7121</v>
      </c>
      <c r="I330" s="49" t="s">
        <v>499</v>
      </c>
      <c r="J330" s="50">
        <v>7</v>
      </c>
      <c r="K330" s="49">
        <v>1000</v>
      </c>
      <c r="L330" s="49">
        <f>K330-U330</f>
        <v>555</v>
      </c>
      <c r="M330" s="49"/>
      <c r="N330" s="48" t="s">
        <v>7076</v>
      </c>
      <c r="P330" s="49">
        <v>239</v>
      </c>
      <c r="Q330" s="49">
        <v>1000</v>
      </c>
      <c r="R330" s="49">
        <v>0</v>
      </c>
      <c r="S330" s="32">
        <f t="shared" si="20"/>
        <v>1239</v>
      </c>
      <c r="T330" s="49">
        <f>P330+Q330+R330</f>
        <v>1239</v>
      </c>
      <c r="U330" s="51">
        <v>445</v>
      </c>
      <c r="V330" s="51">
        <v>255</v>
      </c>
      <c r="W330" s="51">
        <v>251</v>
      </c>
      <c r="X330" s="51"/>
      <c r="Y330" s="32">
        <f t="shared" si="19"/>
        <v>539</v>
      </c>
      <c r="Z330" s="49" t="s">
        <v>13322</v>
      </c>
      <c r="AA330" s="67">
        <v>2.1779999999999999</v>
      </c>
      <c r="AC330" s="67">
        <f t="shared" si="21"/>
        <v>-2.1779999999999999</v>
      </c>
      <c r="AN330" s="48" t="s">
        <v>13323</v>
      </c>
      <c r="AO330" s="48" t="s">
        <v>47</v>
      </c>
    </row>
    <row r="331" spans="1:41" ht="15" x14ac:dyDescent="0.2">
      <c r="A331" s="30" t="s">
        <v>500</v>
      </c>
      <c r="B331" s="30" t="s">
        <v>501</v>
      </c>
      <c r="C331" s="49" t="s">
        <v>7070</v>
      </c>
      <c r="D331" s="49" t="s">
        <v>7079</v>
      </c>
      <c r="E331" s="30" t="s">
        <v>7338</v>
      </c>
      <c r="F331" s="49" t="s">
        <v>7073</v>
      </c>
      <c r="G331" s="49" t="s">
        <v>7120</v>
      </c>
      <c r="H331" s="49" t="s">
        <v>7121</v>
      </c>
      <c r="I331" s="49" t="s">
        <v>501</v>
      </c>
      <c r="J331" s="50">
        <v>7</v>
      </c>
      <c r="K331" s="49">
        <v>1000</v>
      </c>
      <c r="L331" s="49">
        <f>K331-U331</f>
        <v>-6977</v>
      </c>
      <c r="M331" s="49"/>
      <c r="N331" s="48" t="s">
        <v>7076</v>
      </c>
      <c r="P331" s="49">
        <v>3127</v>
      </c>
      <c r="Q331" s="49">
        <v>3000</v>
      </c>
      <c r="R331" s="49">
        <v>0</v>
      </c>
      <c r="S331" s="32">
        <f t="shared" si="20"/>
        <v>6127</v>
      </c>
      <c r="T331" s="49">
        <f>P331+Q331+R331</f>
        <v>6127</v>
      </c>
      <c r="U331" s="51">
        <v>7977</v>
      </c>
      <c r="V331" s="51">
        <v>4825</v>
      </c>
      <c r="W331" s="51">
        <v>4680</v>
      </c>
      <c r="X331" s="51"/>
      <c r="Y331" s="32">
        <f t="shared" si="19"/>
        <v>-6675</v>
      </c>
      <c r="Z331" s="49" t="s">
        <v>13320</v>
      </c>
      <c r="AA331" s="67">
        <v>2.1779999999999999</v>
      </c>
      <c r="AC331" s="67">
        <f t="shared" si="21"/>
        <v>-2.1779999999999999</v>
      </c>
      <c r="AN331" s="48" t="s">
        <v>13323</v>
      </c>
      <c r="AO331" s="48" t="s">
        <v>47</v>
      </c>
    </row>
    <row r="332" spans="1:41" ht="15" x14ac:dyDescent="0.2">
      <c r="A332" s="30" t="s">
        <v>506</v>
      </c>
      <c r="B332" s="30" t="s">
        <v>507</v>
      </c>
      <c r="C332" s="49" t="s">
        <v>7070</v>
      </c>
      <c r="D332" s="49" t="s">
        <v>7079</v>
      </c>
      <c r="E332" s="30" t="s">
        <v>7341</v>
      </c>
      <c r="F332" s="49" t="s">
        <v>7139</v>
      </c>
      <c r="G332" s="49" t="s">
        <v>7120</v>
      </c>
      <c r="H332" s="49" t="s">
        <v>7121</v>
      </c>
      <c r="I332" s="49" t="s">
        <v>507</v>
      </c>
      <c r="J332" s="50">
        <v>7</v>
      </c>
      <c r="K332" s="49">
        <v>1000</v>
      </c>
      <c r="L332" s="49">
        <f>K332-U332</f>
        <v>544</v>
      </c>
      <c r="N332" s="48" t="s">
        <v>7076</v>
      </c>
      <c r="P332" s="49">
        <v>262</v>
      </c>
      <c r="Q332" s="49">
        <v>0</v>
      </c>
      <c r="R332" s="49">
        <v>0</v>
      </c>
      <c r="S332" s="32">
        <f t="shared" si="20"/>
        <v>262</v>
      </c>
      <c r="T332" s="49">
        <f>P332+Q332+R332</f>
        <v>262</v>
      </c>
      <c r="U332" s="51">
        <v>456</v>
      </c>
      <c r="V332" s="51">
        <v>290</v>
      </c>
      <c r="W332" s="51">
        <v>270</v>
      </c>
      <c r="X332" s="51"/>
      <c r="Y332" s="32">
        <f t="shared" si="19"/>
        <v>-484</v>
      </c>
      <c r="Z332" s="49" t="s">
        <v>13320</v>
      </c>
      <c r="AA332" s="67">
        <v>2.1779999999999999</v>
      </c>
      <c r="AC332" s="67">
        <f t="shared" si="21"/>
        <v>-2.1779999999999999</v>
      </c>
      <c r="AN332" s="48" t="s">
        <v>13323</v>
      </c>
      <c r="AO332" s="48" t="s">
        <v>47</v>
      </c>
    </row>
    <row r="333" spans="1:41" ht="15" x14ac:dyDescent="0.2">
      <c r="A333" s="30" t="s">
        <v>518</v>
      </c>
      <c r="B333" s="30" t="s">
        <v>519</v>
      </c>
      <c r="C333" s="49" t="s">
        <v>7070</v>
      </c>
      <c r="D333" s="49" t="s">
        <v>7079</v>
      </c>
      <c r="E333" s="30" t="s">
        <v>7348</v>
      </c>
      <c r="F333" s="49" t="s">
        <v>7139</v>
      </c>
      <c r="G333" s="49" t="s">
        <v>7120</v>
      </c>
      <c r="H333" s="49" t="s">
        <v>7121</v>
      </c>
      <c r="I333" s="49" t="s">
        <v>519</v>
      </c>
      <c r="J333" s="50">
        <v>7</v>
      </c>
      <c r="K333" s="49">
        <v>1000</v>
      </c>
      <c r="L333" s="49">
        <f>K333-U333</f>
        <v>-3468</v>
      </c>
      <c r="M333" s="49"/>
      <c r="N333" s="48" t="s">
        <v>7076</v>
      </c>
      <c r="P333" s="49">
        <v>66192</v>
      </c>
      <c r="Q333" s="49">
        <v>0</v>
      </c>
      <c r="R333" s="49">
        <v>0</v>
      </c>
      <c r="S333" s="32">
        <f t="shared" si="20"/>
        <v>66192</v>
      </c>
      <c r="T333" s="49">
        <f>P333+Q333+R333</f>
        <v>66192</v>
      </c>
      <c r="U333" s="51">
        <v>4468</v>
      </c>
      <c r="V333" s="51">
        <v>4710</v>
      </c>
      <c r="W333" s="51">
        <v>4650</v>
      </c>
      <c r="X333" s="51"/>
      <c r="Y333" s="32">
        <f t="shared" si="19"/>
        <v>57014</v>
      </c>
      <c r="Z333" s="49" t="s">
        <v>13322</v>
      </c>
      <c r="AA333" s="67">
        <v>1.8979999999999999</v>
      </c>
      <c r="AC333" s="67">
        <f t="shared" si="21"/>
        <v>-1.8979999999999999</v>
      </c>
      <c r="AN333" s="48" t="s">
        <v>13323</v>
      </c>
      <c r="AO333" s="48" t="s">
        <v>47</v>
      </c>
    </row>
    <row r="334" spans="1:41" ht="15" x14ac:dyDescent="0.2">
      <c r="A334" s="30" t="s">
        <v>520</v>
      </c>
      <c r="B334" s="30" t="s">
        <v>521</v>
      </c>
      <c r="C334" s="49" t="s">
        <v>7070</v>
      </c>
      <c r="D334" s="49" t="s">
        <v>7079</v>
      </c>
      <c r="E334" s="30" t="s">
        <v>7348</v>
      </c>
      <c r="F334" s="49" t="s">
        <v>7139</v>
      </c>
      <c r="G334" s="49" t="s">
        <v>7120</v>
      </c>
      <c r="H334" s="49" t="s">
        <v>7121</v>
      </c>
      <c r="I334" s="49" t="s">
        <v>521</v>
      </c>
      <c r="J334" s="50">
        <v>7</v>
      </c>
      <c r="K334" s="49">
        <v>1000</v>
      </c>
      <c r="L334" s="49">
        <f>K334-U334</f>
        <v>-8568</v>
      </c>
      <c r="M334" s="49"/>
      <c r="N334" s="48" t="s">
        <v>7076</v>
      </c>
      <c r="P334" s="49">
        <v>36625</v>
      </c>
      <c r="Q334" s="49">
        <v>0</v>
      </c>
      <c r="R334" s="49">
        <v>0</v>
      </c>
      <c r="S334" s="32">
        <f t="shared" si="20"/>
        <v>36625</v>
      </c>
      <c r="T334" s="49">
        <f>P334+Q334+R334</f>
        <v>36625</v>
      </c>
      <c r="U334" s="51">
        <v>9568</v>
      </c>
      <c r="V334" s="51">
        <v>8535</v>
      </c>
      <c r="W334" s="51">
        <v>8415</v>
      </c>
      <c r="X334" s="51"/>
      <c r="Y334" s="32">
        <f t="shared" si="19"/>
        <v>18522</v>
      </c>
      <c r="Z334" s="49" t="s">
        <v>13322</v>
      </c>
      <c r="AA334" s="67">
        <v>1.8979999999999999</v>
      </c>
      <c r="AC334" s="67">
        <f t="shared" si="21"/>
        <v>-1.8979999999999999</v>
      </c>
      <c r="AN334" s="48" t="s">
        <v>13323</v>
      </c>
      <c r="AO334" s="48" t="s">
        <v>47</v>
      </c>
    </row>
    <row r="335" spans="1:41" ht="15" x14ac:dyDescent="0.2">
      <c r="A335" s="30" t="s">
        <v>526</v>
      </c>
      <c r="B335" s="30" t="s">
        <v>527</v>
      </c>
      <c r="C335" s="49" t="s">
        <v>7070</v>
      </c>
      <c r="D335" s="49" t="s">
        <v>7079</v>
      </c>
      <c r="E335" s="30" t="s">
        <v>7351</v>
      </c>
      <c r="F335" s="49" t="s">
        <v>7139</v>
      </c>
      <c r="G335" s="49" t="s">
        <v>7120</v>
      </c>
      <c r="H335" s="49" t="s">
        <v>7121</v>
      </c>
      <c r="I335" s="49" t="s">
        <v>527</v>
      </c>
      <c r="J335" s="50">
        <v>7</v>
      </c>
      <c r="K335" s="49">
        <v>1000</v>
      </c>
      <c r="L335" s="49">
        <f>K335-U335</f>
        <v>950</v>
      </c>
      <c r="M335" s="49"/>
      <c r="N335" s="48" t="s">
        <v>7076</v>
      </c>
      <c r="P335" s="49">
        <v>130</v>
      </c>
      <c r="Q335" s="49">
        <v>0</v>
      </c>
      <c r="R335" s="49">
        <v>0</v>
      </c>
      <c r="S335" s="32">
        <f t="shared" si="20"/>
        <v>130</v>
      </c>
      <c r="T335" s="49">
        <f>P335+Q335+R335</f>
        <v>130</v>
      </c>
      <c r="U335" s="51">
        <v>50</v>
      </c>
      <c r="V335" s="51">
        <v>0</v>
      </c>
      <c r="W335" s="51">
        <v>0</v>
      </c>
      <c r="X335" s="51"/>
      <c r="Y335" s="32">
        <f t="shared" si="19"/>
        <v>80</v>
      </c>
      <c r="Z335" s="49" t="s">
        <v>13322</v>
      </c>
      <c r="AA335" s="67">
        <v>1.107</v>
      </c>
      <c r="AC335" s="67">
        <f t="shared" si="21"/>
        <v>-1.107</v>
      </c>
      <c r="AN335" s="48" t="s">
        <v>13323</v>
      </c>
      <c r="AO335" s="48" t="s">
        <v>47</v>
      </c>
    </row>
    <row r="336" spans="1:41" ht="15" x14ac:dyDescent="0.2">
      <c r="A336" s="30" t="s">
        <v>548</v>
      </c>
      <c r="B336" s="30" t="s">
        <v>549</v>
      </c>
      <c r="C336" s="49" t="s">
        <v>7070</v>
      </c>
      <c r="D336" s="49" t="s">
        <v>7079</v>
      </c>
      <c r="E336" s="30" t="s">
        <v>7362</v>
      </c>
      <c r="F336" s="49" t="s">
        <v>7139</v>
      </c>
      <c r="G336" s="49" t="s">
        <v>7120</v>
      </c>
      <c r="H336" s="49" t="s">
        <v>7121</v>
      </c>
      <c r="I336" s="49" t="s">
        <v>549</v>
      </c>
      <c r="J336" s="50">
        <v>7</v>
      </c>
      <c r="K336" s="49">
        <v>1000</v>
      </c>
      <c r="L336" s="49">
        <f>K336-U336</f>
        <v>152</v>
      </c>
      <c r="M336" s="49"/>
      <c r="N336" s="48" t="s">
        <v>7076</v>
      </c>
      <c r="P336" s="49">
        <v>1403</v>
      </c>
      <c r="Q336" s="49">
        <v>0</v>
      </c>
      <c r="R336" s="49">
        <v>0</v>
      </c>
      <c r="S336" s="32">
        <f t="shared" si="20"/>
        <v>1403</v>
      </c>
      <c r="T336" s="49">
        <f>P336+Q336+R336</f>
        <v>1403</v>
      </c>
      <c r="U336" s="51">
        <v>848</v>
      </c>
      <c r="V336" s="51">
        <v>360</v>
      </c>
      <c r="W336" s="51">
        <v>360</v>
      </c>
      <c r="X336" s="51"/>
      <c r="Y336" s="32">
        <f t="shared" si="19"/>
        <v>195</v>
      </c>
      <c r="Z336" s="49" t="s">
        <v>13322</v>
      </c>
      <c r="AA336" s="67">
        <v>1.331</v>
      </c>
      <c r="AC336" s="67">
        <f t="shared" si="21"/>
        <v>-1.331</v>
      </c>
      <c r="AN336" s="48" t="s">
        <v>13323</v>
      </c>
      <c r="AO336" s="48" t="s">
        <v>47</v>
      </c>
    </row>
    <row r="337" spans="1:41" ht="15" x14ac:dyDescent="0.2">
      <c r="A337" s="30" t="s">
        <v>564</v>
      </c>
      <c r="B337" s="30" t="s">
        <v>565</v>
      </c>
      <c r="C337" s="49" t="s">
        <v>7070</v>
      </c>
      <c r="D337" s="49" t="s">
        <v>7077</v>
      </c>
      <c r="E337" s="30" t="s">
        <v>7371</v>
      </c>
      <c r="F337" s="49" t="s">
        <v>7073</v>
      </c>
      <c r="G337" s="49" t="s">
        <v>7368</v>
      </c>
      <c r="H337" s="49" t="s">
        <v>7369</v>
      </c>
      <c r="I337" s="49" t="s">
        <v>565</v>
      </c>
      <c r="J337" s="50">
        <v>9</v>
      </c>
      <c r="K337" s="49">
        <v>100</v>
      </c>
      <c r="L337" s="49">
        <f>K337-U337</f>
        <v>50</v>
      </c>
      <c r="M337" s="49"/>
      <c r="N337" s="48" t="s">
        <v>7076</v>
      </c>
      <c r="P337" s="49">
        <v>50</v>
      </c>
      <c r="Q337" s="49">
        <v>96</v>
      </c>
      <c r="R337" s="49">
        <v>0</v>
      </c>
      <c r="S337" s="32">
        <f t="shared" si="20"/>
        <v>146</v>
      </c>
      <c r="T337" s="49">
        <f>P337+Q337+R337</f>
        <v>146</v>
      </c>
      <c r="U337" s="51">
        <v>50</v>
      </c>
      <c r="V337" s="51">
        <v>0</v>
      </c>
      <c r="W337" s="51">
        <v>0</v>
      </c>
      <c r="X337" s="51"/>
      <c r="Y337" s="32">
        <f t="shared" si="19"/>
        <v>96</v>
      </c>
      <c r="Z337" s="49" t="s">
        <v>13322</v>
      </c>
      <c r="AA337" s="67">
        <v>75.709999999999994</v>
      </c>
      <c r="AC337" s="67">
        <f t="shared" si="21"/>
        <v>-75.709999999999994</v>
      </c>
      <c r="AN337" s="48" t="s">
        <v>13323</v>
      </c>
      <c r="AO337" s="48" t="s">
        <v>47</v>
      </c>
    </row>
    <row r="338" spans="1:41" ht="15" x14ac:dyDescent="0.2">
      <c r="A338" s="49" t="s">
        <v>13336</v>
      </c>
      <c r="B338" s="49" t="s">
        <v>13337</v>
      </c>
      <c r="C338" s="54" t="s">
        <v>7070</v>
      </c>
      <c r="D338" s="49" t="s">
        <v>7077</v>
      </c>
      <c r="E338" s="49" t="s">
        <v>7371</v>
      </c>
      <c r="F338" s="54" t="s">
        <v>7073</v>
      </c>
      <c r="G338" s="49" t="s">
        <v>7369</v>
      </c>
      <c r="H338" s="49" t="s">
        <v>7380</v>
      </c>
      <c r="I338" s="49" t="s">
        <v>13337</v>
      </c>
      <c r="L338" s="49">
        <f>K338-U338</f>
        <v>0</v>
      </c>
      <c r="N338" s="36" t="s">
        <v>7076</v>
      </c>
      <c r="O338" s="36" t="s">
        <v>13315</v>
      </c>
      <c r="P338" s="49">
        <v>0</v>
      </c>
      <c r="Q338" s="49">
        <v>0</v>
      </c>
      <c r="R338" s="49">
        <v>0</v>
      </c>
      <c r="S338" s="32">
        <f t="shared" si="20"/>
        <v>0</v>
      </c>
      <c r="T338" s="49">
        <f>P338+Q338+R338</f>
        <v>0</v>
      </c>
      <c r="U338" s="49">
        <v>0</v>
      </c>
      <c r="V338" s="49">
        <v>0</v>
      </c>
      <c r="W338" s="49">
        <v>0</v>
      </c>
      <c r="Y338" s="32">
        <f t="shared" si="19"/>
        <v>0</v>
      </c>
      <c r="Z338" s="54" t="s">
        <v>13497</v>
      </c>
      <c r="AA338" s="67" t="s">
        <v>13479</v>
      </c>
      <c r="AC338" s="67" t="e">
        <f t="shared" si="21"/>
        <v>#VALUE!</v>
      </c>
      <c r="AN338" s="48" t="s">
        <v>13323</v>
      </c>
      <c r="AO338" s="48" t="s">
        <v>47</v>
      </c>
    </row>
    <row r="339" spans="1:41" ht="15" x14ac:dyDescent="0.2">
      <c r="A339" s="30" t="s">
        <v>566</v>
      </c>
      <c r="B339" s="30" t="s">
        <v>567</v>
      </c>
      <c r="C339" s="49" t="s">
        <v>7070</v>
      </c>
      <c r="D339" s="49" t="s">
        <v>7077</v>
      </c>
      <c r="E339" s="30" t="s">
        <v>7372</v>
      </c>
      <c r="F339" s="49" t="s">
        <v>7073</v>
      </c>
      <c r="G339" s="49" t="s">
        <v>7368</v>
      </c>
      <c r="H339" s="49" t="s">
        <v>7369</v>
      </c>
      <c r="I339" s="49" t="s">
        <v>567</v>
      </c>
      <c r="J339" s="50">
        <v>9</v>
      </c>
      <c r="K339" s="49">
        <v>100</v>
      </c>
      <c r="L339" s="49">
        <f>K339-U339</f>
        <v>50</v>
      </c>
      <c r="M339" s="49"/>
      <c r="N339" s="48" t="s">
        <v>7076</v>
      </c>
      <c r="P339" s="49">
        <v>50</v>
      </c>
      <c r="Q339" s="49">
        <v>96</v>
      </c>
      <c r="R339" s="49">
        <v>0</v>
      </c>
      <c r="S339" s="32">
        <f t="shared" si="20"/>
        <v>146</v>
      </c>
      <c r="T339" s="49">
        <f>P339+Q339+R339</f>
        <v>146</v>
      </c>
      <c r="U339" s="51">
        <v>50</v>
      </c>
      <c r="V339" s="51">
        <v>0</v>
      </c>
      <c r="W339" s="51">
        <v>0</v>
      </c>
      <c r="X339" s="51"/>
      <c r="Y339" s="32">
        <f t="shared" si="19"/>
        <v>96</v>
      </c>
      <c r="Z339" s="49" t="s">
        <v>13322</v>
      </c>
      <c r="AA339" s="67">
        <v>7.77</v>
      </c>
      <c r="AC339" s="67">
        <f t="shared" si="21"/>
        <v>-7.77</v>
      </c>
      <c r="AN339" s="48" t="s">
        <v>13323</v>
      </c>
      <c r="AO339" s="48" t="s">
        <v>47</v>
      </c>
    </row>
    <row r="340" spans="1:41" ht="15" x14ac:dyDescent="0.2">
      <c r="A340" s="30" t="s">
        <v>568</v>
      </c>
      <c r="B340" s="30" t="s">
        <v>569</v>
      </c>
      <c r="C340" s="49" t="s">
        <v>7070</v>
      </c>
      <c r="D340" s="49" t="s">
        <v>7077</v>
      </c>
      <c r="E340" s="30" t="s">
        <v>7373</v>
      </c>
      <c r="F340" s="49" t="s">
        <v>7073</v>
      </c>
      <c r="G340" s="49" t="s">
        <v>7368</v>
      </c>
      <c r="H340" s="49" t="s">
        <v>7369</v>
      </c>
      <c r="I340" s="49" t="s">
        <v>569</v>
      </c>
      <c r="J340" s="50">
        <v>9</v>
      </c>
      <c r="K340" s="49">
        <v>100</v>
      </c>
      <c r="L340" s="49">
        <f>K340-U340</f>
        <v>50</v>
      </c>
      <c r="M340" s="49"/>
      <c r="N340" s="48" t="s">
        <v>7076</v>
      </c>
      <c r="P340" s="49">
        <v>50</v>
      </c>
      <c r="Q340" s="49">
        <v>96</v>
      </c>
      <c r="R340" s="49">
        <v>0</v>
      </c>
      <c r="S340" s="32">
        <f t="shared" si="20"/>
        <v>146</v>
      </c>
      <c r="T340" s="49">
        <f>P340+Q340+R340</f>
        <v>146</v>
      </c>
      <c r="U340" s="51">
        <v>50</v>
      </c>
      <c r="V340" s="51">
        <v>0</v>
      </c>
      <c r="W340" s="51">
        <v>0</v>
      </c>
      <c r="X340" s="51"/>
      <c r="Y340" s="32">
        <f t="shared" si="19"/>
        <v>96</v>
      </c>
      <c r="Z340" s="49" t="s">
        <v>13322</v>
      </c>
      <c r="AA340" s="67">
        <v>5.48</v>
      </c>
      <c r="AC340" s="67">
        <f t="shared" si="21"/>
        <v>-5.48</v>
      </c>
      <c r="AN340" s="48" t="s">
        <v>13323</v>
      </c>
      <c r="AO340" s="48" t="s">
        <v>47</v>
      </c>
    </row>
    <row r="341" spans="1:41" ht="15" x14ac:dyDescent="0.2">
      <c r="A341" s="30" t="s">
        <v>576</v>
      </c>
      <c r="B341" s="30" t="s">
        <v>577</v>
      </c>
      <c r="C341" s="49" t="s">
        <v>7070</v>
      </c>
      <c r="D341" s="49" t="s">
        <v>7079</v>
      </c>
      <c r="E341" s="30" t="s">
        <v>7377</v>
      </c>
      <c r="F341" s="49" t="s">
        <v>7073</v>
      </c>
      <c r="G341" s="49" t="s">
        <v>7074</v>
      </c>
      <c r="H341" s="49" t="s">
        <v>7378</v>
      </c>
      <c r="I341" s="49" t="s">
        <v>577</v>
      </c>
      <c r="J341" s="50">
        <v>11</v>
      </c>
      <c r="K341" s="49">
        <v>100</v>
      </c>
      <c r="L341" s="49">
        <f>K341-U341</f>
        <v>100</v>
      </c>
      <c r="M341" s="49"/>
      <c r="N341" s="48" t="s">
        <v>7076</v>
      </c>
      <c r="P341" s="49">
        <v>0</v>
      </c>
      <c r="Q341" s="49">
        <v>0</v>
      </c>
      <c r="R341" s="49">
        <v>0</v>
      </c>
      <c r="S341" s="32">
        <f t="shared" si="20"/>
        <v>0</v>
      </c>
      <c r="T341" s="49">
        <f>P341+Q341+R341</f>
        <v>0</v>
      </c>
      <c r="U341" s="51">
        <v>0</v>
      </c>
      <c r="V341" s="51">
        <v>0</v>
      </c>
      <c r="W341" s="51">
        <v>0</v>
      </c>
      <c r="X341" s="51"/>
      <c r="Y341" s="32">
        <f t="shared" si="19"/>
        <v>0</v>
      </c>
      <c r="Z341" s="49" t="s">
        <v>13321</v>
      </c>
      <c r="AA341" s="67">
        <v>9.15</v>
      </c>
      <c r="AC341" s="67">
        <f t="shared" si="21"/>
        <v>-9.15</v>
      </c>
      <c r="AN341" s="48" t="s">
        <v>13323</v>
      </c>
      <c r="AO341" s="48" t="s">
        <v>47</v>
      </c>
    </row>
    <row r="342" spans="1:41" ht="15" x14ac:dyDescent="0.2">
      <c r="A342" s="30" t="s">
        <v>578</v>
      </c>
      <c r="B342" s="30" t="s">
        <v>579</v>
      </c>
      <c r="C342" s="49" t="s">
        <v>7070</v>
      </c>
      <c r="D342" s="49" t="s">
        <v>7079</v>
      </c>
      <c r="E342" s="30" t="s">
        <v>7379</v>
      </c>
      <c r="F342" s="49" t="s">
        <v>7073</v>
      </c>
      <c r="G342" s="49" t="s">
        <v>7368</v>
      </c>
      <c r="H342" s="49" t="s">
        <v>7380</v>
      </c>
      <c r="I342" s="49" t="s">
        <v>579</v>
      </c>
      <c r="J342" s="50">
        <v>9</v>
      </c>
      <c r="K342" s="49">
        <v>100</v>
      </c>
      <c r="L342" s="49">
        <f>K342-U342</f>
        <v>100</v>
      </c>
      <c r="M342" s="49"/>
      <c r="N342" s="48" t="s">
        <v>7076</v>
      </c>
      <c r="P342" s="49">
        <v>0</v>
      </c>
      <c r="Q342" s="49">
        <v>0</v>
      </c>
      <c r="R342" s="49">
        <v>0</v>
      </c>
      <c r="S342" s="32">
        <f t="shared" si="20"/>
        <v>0</v>
      </c>
      <c r="T342" s="49">
        <f>P342+Q342+R342</f>
        <v>0</v>
      </c>
      <c r="U342" s="51">
        <v>0</v>
      </c>
      <c r="V342" s="51">
        <v>0</v>
      </c>
      <c r="W342" s="51">
        <v>0</v>
      </c>
      <c r="X342" s="51"/>
      <c r="Y342" s="32">
        <f t="shared" si="19"/>
        <v>0</v>
      </c>
      <c r="Z342" s="49" t="s">
        <v>13321</v>
      </c>
      <c r="AA342" s="67">
        <v>15.88</v>
      </c>
      <c r="AC342" s="67">
        <f t="shared" si="21"/>
        <v>-15.88</v>
      </c>
      <c r="AN342" s="48" t="s">
        <v>13323</v>
      </c>
      <c r="AO342" s="48" t="s">
        <v>47</v>
      </c>
    </row>
    <row r="343" spans="1:41" ht="15" x14ac:dyDescent="0.2">
      <c r="A343" s="30" t="s">
        <v>582</v>
      </c>
      <c r="B343" s="30" t="s">
        <v>583</v>
      </c>
      <c r="C343" s="49" t="s">
        <v>7070</v>
      </c>
      <c r="D343" s="49" t="s">
        <v>7079</v>
      </c>
      <c r="E343" s="30" t="s">
        <v>7384</v>
      </c>
      <c r="F343" s="49" t="s">
        <v>7073</v>
      </c>
      <c r="G343" s="49" t="s">
        <v>7368</v>
      </c>
      <c r="H343" s="49" t="s">
        <v>7369</v>
      </c>
      <c r="I343" s="49" t="s">
        <v>583</v>
      </c>
      <c r="J343" s="50">
        <v>9</v>
      </c>
      <c r="K343" s="49">
        <v>500</v>
      </c>
      <c r="L343" s="49">
        <f>K343-U343</f>
        <v>470</v>
      </c>
      <c r="M343" s="49"/>
      <c r="N343" s="48" t="s">
        <v>7076</v>
      </c>
      <c r="P343" s="49">
        <v>60</v>
      </c>
      <c r="Q343" s="49">
        <v>50</v>
      </c>
      <c r="R343" s="49">
        <v>0</v>
      </c>
      <c r="S343" s="32">
        <f t="shared" si="20"/>
        <v>110</v>
      </c>
      <c r="T343" s="49">
        <f>P343+Q343+R343</f>
        <v>110</v>
      </c>
      <c r="U343" s="51">
        <v>30</v>
      </c>
      <c r="V343" s="51">
        <v>0</v>
      </c>
      <c r="W343" s="51">
        <v>0</v>
      </c>
      <c r="X343" s="51"/>
      <c r="Y343" s="32">
        <f t="shared" si="19"/>
        <v>80</v>
      </c>
      <c r="Z343" s="49" t="s">
        <v>13322</v>
      </c>
      <c r="AA343" s="67">
        <v>3.29</v>
      </c>
      <c r="AC343" s="67">
        <f t="shared" si="21"/>
        <v>-3.29</v>
      </c>
      <c r="AN343" s="48" t="s">
        <v>13323</v>
      </c>
      <c r="AO343" s="48" t="s">
        <v>47</v>
      </c>
    </row>
    <row r="344" spans="1:41" ht="15" x14ac:dyDescent="0.2">
      <c r="A344" s="30" t="s">
        <v>602</v>
      </c>
      <c r="B344" s="30" t="s">
        <v>603</v>
      </c>
      <c r="C344" s="49" t="s">
        <v>7070</v>
      </c>
      <c r="D344" s="49" t="s">
        <v>7079</v>
      </c>
      <c r="E344" s="30" t="s">
        <v>7393</v>
      </c>
      <c r="F344" s="49" t="s">
        <v>7073</v>
      </c>
      <c r="G344" s="49" t="s">
        <v>7368</v>
      </c>
      <c r="H344" s="49" t="s">
        <v>7369</v>
      </c>
      <c r="I344" s="49" t="s">
        <v>603</v>
      </c>
      <c r="J344" s="50">
        <v>9</v>
      </c>
      <c r="K344" s="49">
        <v>500</v>
      </c>
      <c r="L344" s="49">
        <f>K344-U344</f>
        <v>420</v>
      </c>
      <c r="M344" s="53">
        <f>L344*AA344</f>
        <v>6594</v>
      </c>
      <c r="N344" s="48" t="s">
        <v>7076</v>
      </c>
      <c r="P344" s="49">
        <v>0</v>
      </c>
      <c r="Q344" s="49">
        <v>0</v>
      </c>
      <c r="R344" s="49">
        <v>0</v>
      </c>
      <c r="S344" s="32">
        <f t="shared" si="20"/>
        <v>0</v>
      </c>
      <c r="T344" s="49">
        <f>P344+Q344+R344</f>
        <v>0</v>
      </c>
      <c r="U344" s="51">
        <v>80</v>
      </c>
      <c r="V344" s="51">
        <v>0</v>
      </c>
      <c r="W344" s="51">
        <v>0</v>
      </c>
      <c r="X344" s="51"/>
      <c r="Y344" s="32">
        <f t="shared" si="19"/>
        <v>-80</v>
      </c>
      <c r="Z344" s="49" t="s">
        <v>13320</v>
      </c>
      <c r="AA344" s="67">
        <v>15.7</v>
      </c>
      <c r="AC344" s="67">
        <f t="shared" si="21"/>
        <v>-15.7</v>
      </c>
      <c r="AN344" s="48" t="s">
        <v>13323</v>
      </c>
      <c r="AO344" s="48" t="s">
        <v>47</v>
      </c>
    </row>
    <row r="345" spans="1:41" ht="15" x14ac:dyDescent="0.2">
      <c r="A345" s="30" t="s">
        <v>604</v>
      </c>
      <c r="B345" s="30" t="s">
        <v>605</v>
      </c>
      <c r="C345" s="49" t="s">
        <v>7070</v>
      </c>
      <c r="D345" s="49" t="s">
        <v>7079</v>
      </c>
      <c r="E345" s="30" t="s">
        <v>7394</v>
      </c>
      <c r="F345" s="49" t="s">
        <v>7073</v>
      </c>
      <c r="G345" s="49" t="s">
        <v>7368</v>
      </c>
      <c r="H345" s="49" t="s">
        <v>7369</v>
      </c>
      <c r="I345" s="49" t="s">
        <v>605</v>
      </c>
      <c r="J345" s="50">
        <v>9</v>
      </c>
      <c r="K345" s="49">
        <v>500</v>
      </c>
      <c r="L345" s="49">
        <f>K345-U345</f>
        <v>420</v>
      </c>
      <c r="N345" s="48" t="s">
        <v>7076</v>
      </c>
      <c r="P345" s="49">
        <v>0</v>
      </c>
      <c r="Q345" s="49">
        <v>0</v>
      </c>
      <c r="R345" s="49">
        <v>0</v>
      </c>
      <c r="S345" s="32">
        <f t="shared" si="20"/>
        <v>0</v>
      </c>
      <c r="T345" s="49">
        <f>P345+Q345+R345</f>
        <v>0</v>
      </c>
      <c r="U345" s="51">
        <v>80</v>
      </c>
      <c r="V345" s="51">
        <v>0</v>
      </c>
      <c r="W345" s="51">
        <v>0</v>
      </c>
      <c r="X345" s="51"/>
      <c r="Y345" s="32">
        <f t="shared" si="19"/>
        <v>-80</v>
      </c>
      <c r="Z345" s="49" t="s">
        <v>13320</v>
      </c>
      <c r="AA345" s="67">
        <v>10.38</v>
      </c>
      <c r="AC345" s="67">
        <f t="shared" si="21"/>
        <v>-10.38</v>
      </c>
      <c r="AN345" s="48" t="s">
        <v>13323</v>
      </c>
      <c r="AO345" s="48" t="s">
        <v>47</v>
      </c>
    </row>
    <row r="346" spans="1:41" ht="15" x14ac:dyDescent="0.2">
      <c r="A346" s="30" t="s">
        <v>606</v>
      </c>
      <c r="B346" s="30" t="s">
        <v>607</v>
      </c>
      <c r="C346" s="49" t="s">
        <v>7070</v>
      </c>
      <c r="D346" s="49" t="s">
        <v>7079</v>
      </c>
      <c r="E346" s="30" t="s">
        <v>7395</v>
      </c>
      <c r="F346" s="49" t="s">
        <v>7073</v>
      </c>
      <c r="G346" s="49" t="s">
        <v>7368</v>
      </c>
      <c r="H346" s="49" t="s">
        <v>7369</v>
      </c>
      <c r="I346" s="49" t="s">
        <v>607</v>
      </c>
      <c r="J346" s="50">
        <v>9</v>
      </c>
      <c r="K346" s="49">
        <v>500</v>
      </c>
      <c r="L346" s="49">
        <f>K346-U346</f>
        <v>420</v>
      </c>
      <c r="N346" s="48" t="s">
        <v>7076</v>
      </c>
      <c r="P346" s="49">
        <v>0</v>
      </c>
      <c r="Q346" s="49">
        <v>0</v>
      </c>
      <c r="R346" s="49">
        <v>0</v>
      </c>
      <c r="S346" s="32">
        <f t="shared" si="20"/>
        <v>0</v>
      </c>
      <c r="T346" s="49">
        <f>P346+Q346+R346</f>
        <v>0</v>
      </c>
      <c r="U346" s="51">
        <v>80</v>
      </c>
      <c r="V346" s="51">
        <v>0</v>
      </c>
      <c r="W346" s="51">
        <v>0</v>
      </c>
      <c r="X346" s="51"/>
      <c r="Y346" s="32">
        <f t="shared" si="19"/>
        <v>-80</v>
      </c>
      <c r="Z346" s="49" t="s">
        <v>13320</v>
      </c>
      <c r="AA346" s="67">
        <v>7.51</v>
      </c>
      <c r="AC346" s="67">
        <f t="shared" si="21"/>
        <v>-7.51</v>
      </c>
      <c r="AN346" s="48" t="s">
        <v>13323</v>
      </c>
      <c r="AO346" s="48" t="s">
        <v>47</v>
      </c>
    </row>
    <row r="347" spans="1:41" ht="15" x14ac:dyDescent="0.2">
      <c r="A347" s="30" t="s">
        <v>608</v>
      </c>
      <c r="B347" s="30" t="s">
        <v>609</v>
      </c>
      <c r="C347" s="49" t="s">
        <v>7070</v>
      </c>
      <c r="D347" s="49" t="s">
        <v>7079</v>
      </c>
      <c r="E347" s="30" t="s">
        <v>7396</v>
      </c>
      <c r="F347" s="49" t="s">
        <v>7139</v>
      </c>
      <c r="G347" s="49" t="s">
        <v>7120</v>
      </c>
      <c r="H347" s="49" t="s">
        <v>7121</v>
      </c>
      <c r="I347" s="49" t="s">
        <v>609</v>
      </c>
      <c r="J347" s="50">
        <v>7</v>
      </c>
      <c r="K347" s="49">
        <v>2500</v>
      </c>
      <c r="L347" s="49">
        <f>K347-U347</f>
        <v>692</v>
      </c>
      <c r="M347" s="49"/>
      <c r="N347" s="48" t="s">
        <v>7076</v>
      </c>
      <c r="P347" s="49">
        <v>1970</v>
      </c>
      <c r="Q347" s="49">
        <v>5000</v>
      </c>
      <c r="R347" s="49">
        <v>0</v>
      </c>
      <c r="S347" s="32">
        <f t="shared" si="20"/>
        <v>6970</v>
      </c>
      <c r="T347" s="49">
        <f>P347+Q347+R347</f>
        <v>6970</v>
      </c>
      <c r="U347" s="51">
        <v>1808</v>
      </c>
      <c r="V347" s="51">
        <v>2400</v>
      </c>
      <c r="W347" s="51">
        <v>2400</v>
      </c>
      <c r="X347" s="51"/>
      <c r="Y347" s="32">
        <f t="shared" si="19"/>
        <v>2762</v>
      </c>
      <c r="Z347" s="49" t="s">
        <v>13322</v>
      </c>
      <c r="AA347" s="67">
        <v>1.212</v>
      </c>
      <c r="AC347" s="67">
        <f t="shared" si="21"/>
        <v>-1.212</v>
      </c>
      <c r="AN347" s="48" t="s">
        <v>13323</v>
      </c>
      <c r="AO347" s="48" t="s">
        <v>47</v>
      </c>
    </row>
    <row r="348" spans="1:41" ht="15" x14ac:dyDescent="0.2">
      <c r="A348" s="30" t="s">
        <v>610</v>
      </c>
      <c r="B348" s="30" t="s">
        <v>611</v>
      </c>
      <c r="C348" s="49" t="s">
        <v>7070</v>
      </c>
      <c r="D348" s="49" t="s">
        <v>7079</v>
      </c>
      <c r="E348" s="30" t="s">
        <v>7397</v>
      </c>
      <c r="F348" s="49" t="s">
        <v>7139</v>
      </c>
      <c r="G348" s="49" t="s">
        <v>7120</v>
      </c>
      <c r="H348" s="49" t="s">
        <v>7121</v>
      </c>
      <c r="I348" s="49" t="s">
        <v>611</v>
      </c>
      <c r="J348" s="50">
        <v>7</v>
      </c>
      <c r="K348" s="49">
        <v>1000</v>
      </c>
      <c r="L348" s="49">
        <f>K348-U348</f>
        <v>-959</v>
      </c>
      <c r="M348" s="49"/>
      <c r="N348" s="48" t="s">
        <v>7076</v>
      </c>
      <c r="P348" s="49">
        <v>904</v>
      </c>
      <c r="Q348" s="49">
        <v>1000</v>
      </c>
      <c r="R348" s="49">
        <v>0</v>
      </c>
      <c r="S348" s="32">
        <f t="shared" si="20"/>
        <v>1904</v>
      </c>
      <c r="T348" s="49">
        <f>P348+Q348+R348</f>
        <v>1904</v>
      </c>
      <c r="U348" s="51">
        <v>1959</v>
      </c>
      <c r="V348" s="51">
        <v>1320</v>
      </c>
      <c r="W348" s="51">
        <v>535</v>
      </c>
      <c r="X348" s="51"/>
      <c r="Y348" s="32">
        <f t="shared" si="19"/>
        <v>-1375</v>
      </c>
      <c r="Z348" s="49" t="s">
        <v>13320</v>
      </c>
      <c r="AA348" s="67">
        <v>2.0710000000000002</v>
      </c>
      <c r="AC348" s="67">
        <f t="shared" si="21"/>
        <v>-2.0710000000000002</v>
      </c>
      <c r="AN348" s="48" t="s">
        <v>13323</v>
      </c>
      <c r="AO348" s="48" t="s">
        <v>47</v>
      </c>
    </row>
    <row r="349" spans="1:41" ht="15" x14ac:dyDescent="0.2">
      <c r="A349" s="30" t="s">
        <v>632</v>
      </c>
      <c r="B349" s="30" t="s">
        <v>633</v>
      </c>
      <c r="C349" s="49" t="s">
        <v>7070</v>
      </c>
      <c r="D349" s="49" t="s">
        <v>7079</v>
      </c>
      <c r="E349" s="30" t="s">
        <v>7405</v>
      </c>
      <c r="F349" s="49" t="s">
        <v>7139</v>
      </c>
      <c r="G349" s="49" t="s">
        <v>7120</v>
      </c>
      <c r="H349" s="49" t="s">
        <v>7121</v>
      </c>
      <c r="I349" s="49" t="s">
        <v>633</v>
      </c>
      <c r="J349" s="50">
        <v>7</v>
      </c>
      <c r="K349" s="49">
        <v>1000</v>
      </c>
      <c r="L349" s="49">
        <f>K349-U349</f>
        <v>-1328</v>
      </c>
      <c r="M349" s="49"/>
      <c r="N349" s="48" t="s">
        <v>7076</v>
      </c>
      <c r="P349" s="49">
        <v>2954</v>
      </c>
      <c r="Q349" s="49">
        <v>0</v>
      </c>
      <c r="R349" s="49">
        <v>0</v>
      </c>
      <c r="S349" s="32">
        <f t="shared" si="20"/>
        <v>2954</v>
      </c>
      <c r="T349" s="49">
        <f>P349+Q349+R349</f>
        <v>2954</v>
      </c>
      <c r="U349" s="51">
        <v>2328</v>
      </c>
      <c r="V349" s="51">
        <v>1704</v>
      </c>
      <c r="W349" s="51">
        <v>1704</v>
      </c>
      <c r="X349" s="51"/>
      <c r="Y349" s="32">
        <f t="shared" si="19"/>
        <v>-1078</v>
      </c>
      <c r="Z349" s="49" t="s">
        <v>13320</v>
      </c>
      <c r="AA349" s="67">
        <v>1.234</v>
      </c>
      <c r="AC349" s="67">
        <f t="shared" si="21"/>
        <v>-1.234</v>
      </c>
      <c r="AN349" s="48" t="s">
        <v>13323</v>
      </c>
      <c r="AO349" s="48" t="s">
        <v>47</v>
      </c>
    </row>
    <row r="350" spans="1:41" ht="15" x14ac:dyDescent="0.2">
      <c r="A350" s="30" t="s">
        <v>642</v>
      </c>
      <c r="B350" s="30" t="s">
        <v>643</v>
      </c>
      <c r="C350" s="49" t="s">
        <v>7070</v>
      </c>
      <c r="D350" s="49" t="s">
        <v>7077</v>
      </c>
      <c r="E350" s="30" t="s">
        <v>7414</v>
      </c>
      <c r="F350" s="49" t="s">
        <v>7073</v>
      </c>
      <c r="G350" s="49" t="s">
        <v>7368</v>
      </c>
      <c r="H350" s="49" t="s">
        <v>7369</v>
      </c>
      <c r="I350" s="49" t="s">
        <v>643</v>
      </c>
      <c r="J350" s="50">
        <v>9</v>
      </c>
      <c r="K350" s="49">
        <v>100</v>
      </c>
      <c r="L350" s="49">
        <f>K350-U350</f>
        <v>50</v>
      </c>
      <c r="M350" s="49"/>
      <c r="N350" s="48" t="s">
        <v>7076</v>
      </c>
      <c r="P350" s="49">
        <v>50</v>
      </c>
      <c r="Q350" s="49">
        <v>96</v>
      </c>
      <c r="R350" s="49">
        <v>0</v>
      </c>
      <c r="S350" s="32">
        <f t="shared" si="20"/>
        <v>146</v>
      </c>
      <c r="T350" s="49">
        <f>P350+Q350+R350</f>
        <v>146</v>
      </c>
      <c r="U350" s="51">
        <v>50</v>
      </c>
      <c r="V350" s="51">
        <v>0</v>
      </c>
      <c r="W350" s="51">
        <v>0</v>
      </c>
      <c r="X350" s="51"/>
      <c r="Y350" s="32">
        <f t="shared" si="19"/>
        <v>96</v>
      </c>
      <c r="Z350" s="49" t="s">
        <v>13322</v>
      </c>
      <c r="AA350" s="67">
        <v>7.12</v>
      </c>
      <c r="AC350" s="67">
        <f t="shared" si="21"/>
        <v>-7.12</v>
      </c>
      <c r="AN350" s="48" t="s">
        <v>13323</v>
      </c>
      <c r="AO350" s="48" t="s">
        <v>47</v>
      </c>
    </row>
    <row r="351" spans="1:41" ht="15" x14ac:dyDescent="0.2">
      <c r="A351" s="30" t="s">
        <v>702</v>
      </c>
      <c r="B351" s="30" t="s">
        <v>703</v>
      </c>
      <c r="C351" s="49" t="s">
        <v>7070</v>
      </c>
      <c r="D351" s="49" t="s">
        <v>7079</v>
      </c>
      <c r="E351" s="30" t="s">
        <v>7439</v>
      </c>
      <c r="F351" s="49" t="s">
        <v>7139</v>
      </c>
      <c r="G351" s="49" t="s">
        <v>7140</v>
      </c>
      <c r="H351" s="49" t="s">
        <v>7141</v>
      </c>
      <c r="I351" s="49" t="s">
        <v>703</v>
      </c>
      <c r="J351" s="50">
        <v>9</v>
      </c>
      <c r="K351" s="49">
        <v>1000</v>
      </c>
      <c r="L351" s="49">
        <f>K351-U351</f>
        <v>385</v>
      </c>
      <c r="M351" s="49"/>
      <c r="N351" s="48" t="s">
        <v>7076</v>
      </c>
      <c r="P351" s="49">
        <v>619</v>
      </c>
      <c r="Q351" s="49">
        <v>1000</v>
      </c>
      <c r="R351" s="49">
        <v>0</v>
      </c>
      <c r="S351" s="32">
        <f t="shared" si="20"/>
        <v>1619</v>
      </c>
      <c r="T351" s="49">
        <f>P351+Q351+R351</f>
        <v>1619</v>
      </c>
      <c r="U351" s="51">
        <v>615</v>
      </c>
      <c r="V351" s="51">
        <v>369</v>
      </c>
      <c r="W351" s="51">
        <v>369</v>
      </c>
      <c r="X351" s="51"/>
      <c r="Y351" s="32">
        <f t="shared" si="19"/>
        <v>635</v>
      </c>
      <c r="Z351" s="49" t="s">
        <v>13322</v>
      </c>
      <c r="AA351" s="67">
        <v>0.78949999999999998</v>
      </c>
      <c r="AC351" s="67">
        <f t="shared" si="21"/>
        <v>-0.78949999999999998</v>
      </c>
      <c r="AN351" s="48" t="s">
        <v>13323</v>
      </c>
      <c r="AO351" s="48" t="s">
        <v>47</v>
      </c>
    </row>
    <row r="352" spans="1:41" ht="15" x14ac:dyDescent="0.2">
      <c r="A352" s="30" t="s">
        <v>704</v>
      </c>
      <c r="B352" s="30" t="s">
        <v>705</v>
      </c>
      <c r="C352" s="49" t="s">
        <v>7070</v>
      </c>
      <c r="D352" s="49" t="s">
        <v>7079</v>
      </c>
      <c r="E352" s="30" t="s">
        <v>7440</v>
      </c>
      <c r="F352" s="49" t="s">
        <v>7139</v>
      </c>
      <c r="G352" s="49" t="s">
        <v>7140</v>
      </c>
      <c r="H352" s="49" t="s">
        <v>7141</v>
      </c>
      <c r="I352" s="49" t="s">
        <v>705</v>
      </c>
      <c r="J352" s="50">
        <v>9</v>
      </c>
      <c r="K352" s="49">
        <v>1000</v>
      </c>
      <c r="L352" s="49">
        <f>K352-U352</f>
        <v>385</v>
      </c>
      <c r="N352" s="48" t="s">
        <v>7076</v>
      </c>
      <c r="P352" s="49">
        <v>942</v>
      </c>
      <c r="Q352" s="49">
        <v>0</v>
      </c>
      <c r="R352" s="49">
        <v>0</v>
      </c>
      <c r="S352" s="32">
        <f t="shared" si="20"/>
        <v>942</v>
      </c>
      <c r="T352" s="49">
        <f>P352+Q352+R352</f>
        <v>942</v>
      </c>
      <c r="U352" s="51">
        <v>615</v>
      </c>
      <c r="V352" s="51">
        <v>369</v>
      </c>
      <c r="W352" s="51">
        <v>369</v>
      </c>
      <c r="X352" s="51"/>
      <c r="Y352" s="32">
        <f t="shared" si="19"/>
        <v>-42</v>
      </c>
      <c r="Z352" s="49" t="s">
        <v>13320</v>
      </c>
      <c r="AA352" s="67">
        <v>0.78949999999999998</v>
      </c>
      <c r="AC352" s="67">
        <f t="shared" si="21"/>
        <v>-0.78949999999999998</v>
      </c>
      <c r="AN352" s="48" t="s">
        <v>13323</v>
      </c>
      <c r="AO352" s="48" t="s">
        <v>47</v>
      </c>
    </row>
    <row r="353" spans="1:41" ht="15" x14ac:dyDescent="0.2">
      <c r="A353" s="30" t="s">
        <v>726</v>
      </c>
      <c r="B353" s="30" t="s">
        <v>727</v>
      </c>
      <c r="C353" s="49" t="s">
        <v>7070</v>
      </c>
      <c r="D353" s="49" t="s">
        <v>7079</v>
      </c>
      <c r="E353" s="30" t="s">
        <v>7451</v>
      </c>
      <c r="F353" s="49" t="s">
        <v>7073</v>
      </c>
      <c r="G353" s="49" t="s">
        <v>7368</v>
      </c>
      <c r="H353" s="49" t="s">
        <v>7369</v>
      </c>
      <c r="I353" s="49" t="s">
        <v>727</v>
      </c>
      <c r="J353" s="50">
        <v>7</v>
      </c>
      <c r="K353" s="49">
        <v>500</v>
      </c>
      <c r="L353" s="49">
        <f>K353-U353</f>
        <v>420</v>
      </c>
      <c r="N353" s="48" t="s">
        <v>7076</v>
      </c>
      <c r="P353" s="49">
        <v>0</v>
      </c>
      <c r="Q353" s="49">
        <v>0</v>
      </c>
      <c r="R353" s="49">
        <v>0</v>
      </c>
      <c r="S353" s="32">
        <f t="shared" si="20"/>
        <v>0</v>
      </c>
      <c r="T353" s="49">
        <f>P353+Q353+R353</f>
        <v>0</v>
      </c>
      <c r="U353" s="51">
        <v>80</v>
      </c>
      <c r="V353" s="51">
        <v>0</v>
      </c>
      <c r="W353" s="51">
        <v>0</v>
      </c>
      <c r="X353" s="51"/>
      <c r="Y353" s="32">
        <f t="shared" si="19"/>
        <v>-80</v>
      </c>
      <c r="Z353" s="49" t="s">
        <v>13320</v>
      </c>
      <c r="AA353" s="67">
        <v>9.9499999999999993</v>
      </c>
      <c r="AC353" s="67">
        <f t="shared" si="21"/>
        <v>-9.9499999999999993</v>
      </c>
      <c r="AN353" s="48" t="s">
        <v>13323</v>
      </c>
      <c r="AO353" s="48" t="s">
        <v>47</v>
      </c>
    </row>
    <row r="354" spans="1:41" ht="15" x14ac:dyDescent="0.2">
      <c r="A354" s="33" t="s">
        <v>750</v>
      </c>
      <c r="B354" s="30" t="s">
        <v>751</v>
      </c>
      <c r="C354" s="49" t="s">
        <v>7070</v>
      </c>
      <c r="D354" s="49" t="s">
        <v>7079</v>
      </c>
      <c r="E354" s="30" t="s">
        <v>7459</v>
      </c>
      <c r="F354" s="49" t="s">
        <v>7073</v>
      </c>
      <c r="G354" s="49" t="s">
        <v>7368</v>
      </c>
      <c r="H354" s="49" t="s">
        <v>7369</v>
      </c>
      <c r="I354" s="49" t="s">
        <v>751</v>
      </c>
      <c r="J354" s="50">
        <v>13</v>
      </c>
      <c r="K354" s="49">
        <v>500</v>
      </c>
      <c r="L354" s="49">
        <f>K354-U354</f>
        <v>460</v>
      </c>
      <c r="N354" s="48" t="s">
        <v>7076</v>
      </c>
      <c r="O354" s="48" t="s">
        <v>13370</v>
      </c>
      <c r="P354" s="49">
        <v>0</v>
      </c>
      <c r="Q354" s="49">
        <v>0</v>
      </c>
      <c r="R354" s="49">
        <v>0</v>
      </c>
      <c r="S354" s="32">
        <f t="shared" si="20"/>
        <v>0</v>
      </c>
      <c r="T354" s="49">
        <f>P354+Q354+R354</f>
        <v>0</v>
      </c>
      <c r="U354" s="51">
        <v>40</v>
      </c>
      <c r="V354" s="51">
        <v>0</v>
      </c>
      <c r="W354" s="51">
        <v>0</v>
      </c>
      <c r="X354" s="51"/>
      <c r="Y354" s="32">
        <f t="shared" si="19"/>
        <v>-40</v>
      </c>
      <c r="Z354" s="49" t="s">
        <v>13320</v>
      </c>
      <c r="AA354" s="67" t="s">
        <v>13324</v>
      </c>
      <c r="AC354" s="67" t="e">
        <f t="shared" si="21"/>
        <v>#VALUE!</v>
      </c>
      <c r="AN354" s="48" t="s">
        <v>13323</v>
      </c>
      <c r="AO354" s="48" t="s">
        <v>47</v>
      </c>
    </row>
    <row r="355" spans="1:41" ht="15" x14ac:dyDescent="0.2">
      <c r="A355" s="30" t="s">
        <v>752</v>
      </c>
      <c r="B355" s="30" t="s">
        <v>753</v>
      </c>
      <c r="C355" s="49" t="s">
        <v>7070</v>
      </c>
      <c r="D355" s="49" t="s">
        <v>7077</v>
      </c>
      <c r="E355" s="30" t="s">
        <v>7459</v>
      </c>
      <c r="F355" s="49" t="s">
        <v>7073</v>
      </c>
      <c r="G355" s="49" t="s">
        <v>7368</v>
      </c>
      <c r="H355" s="49" t="s">
        <v>7380</v>
      </c>
      <c r="I355" s="49" t="s">
        <v>753</v>
      </c>
      <c r="J355" s="50">
        <v>13</v>
      </c>
      <c r="K355" s="49">
        <v>1000</v>
      </c>
      <c r="L355" s="49">
        <f>K355-U355</f>
        <v>960</v>
      </c>
      <c r="M355" s="53">
        <f>L355*AA355</f>
        <v>308332.79999999999</v>
      </c>
      <c r="N355" s="48" t="s">
        <v>7076</v>
      </c>
      <c r="P355" s="49">
        <v>0</v>
      </c>
      <c r="Q355" s="49">
        <v>0</v>
      </c>
      <c r="R355" s="49">
        <v>0</v>
      </c>
      <c r="S355" s="32">
        <f t="shared" si="20"/>
        <v>0</v>
      </c>
      <c r="T355" s="49">
        <f>P355+Q355+R355</f>
        <v>0</v>
      </c>
      <c r="U355" s="51">
        <v>40</v>
      </c>
      <c r="V355" s="51">
        <v>0</v>
      </c>
      <c r="W355" s="51">
        <v>0</v>
      </c>
      <c r="X355" s="51"/>
      <c r="Y355" s="32">
        <f t="shared" si="19"/>
        <v>-40</v>
      </c>
      <c r="Z355" s="49" t="s">
        <v>13320</v>
      </c>
      <c r="AA355" s="67">
        <v>321.18</v>
      </c>
      <c r="AC355" s="67">
        <f t="shared" si="21"/>
        <v>-321.18</v>
      </c>
      <c r="AN355" s="48" t="s">
        <v>13323</v>
      </c>
      <c r="AO355" s="48" t="s">
        <v>47</v>
      </c>
    </row>
    <row r="356" spans="1:41" ht="15" x14ac:dyDescent="0.2">
      <c r="A356" s="30" t="s">
        <v>754</v>
      </c>
      <c r="B356" s="30" t="s">
        <v>755</v>
      </c>
      <c r="C356" s="49" t="s">
        <v>7070</v>
      </c>
      <c r="D356" s="49" t="s">
        <v>7077</v>
      </c>
      <c r="E356" s="30" t="s">
        <v>7460</v>
      </c>
      <c r="F356" s="49" t="s">
        <v>7073</v>
      </c>
      <c r="G356" s="49" t="s">
        <v>7368</v>
      </c>
      <c r="H356" s="49" t="s">
        <v>7369</v>
      </c>
      <c r="I356" s="49" t="s">
        <v>755</v>
      </c>
      <c r="J356" s="50">
        <v>9</v>
      </c>
      <c r="K356" s="49">
        <v>300</v>
      </c>
      <c r="L356" s="49">
        <f>K356-U356</f>
        <v>300</v>
      </c>
      <c r="M356" s="49"/>
      <c r="N356" s="48" t="s">
        <v>7076</v>
      </c>
      <c r="P356" s="49">
        <v>30</v>
      </c>
      <c r="Q356" s="49">
        <v>50</v>
      </c>
      <c r="R356" s="49">
        <v>0</v>
      </c>
      <c r="S356" s="32">
        <f t="shared" si="20"/>
        <v>80</v>
      </c>
      <c r="T356" s="49">
        <f>P356+Q356+R356</f>
        <v>80</v>
      </c>
      <c r="U356" s="51">
        <v>0</v>
      </c>
      <c r="V356" s="51">
        <v>0</v>
      </c>
      <c r="W356" s="51">
        <v>0</v>
      </c>
      <c r="X356" s="51"/>
      <c r="Y356" s="32">
        <f t="shared" si="19"/>
        <v>80</v>
      </c>
      <c r="Z356" s="49" t="s">
        <v>13321</v>
      </c>
      <c r="AA356" s="67">
        <v>8.61</v>
      </c>
      <c r="AC356" s="67">
        <f t="shared" si="21"/>
        <v>-8.61</v>
      </c>
      <c r="AN356" s="48" t="s">
        <v>13323</v>
      </c>
      <c r="AO356" s="48" t="s">
        <v>47</v>
      </c>
    </row>
    <row r="357" spans="1:41" ht="15" x14ac:dyDescent="0.2">
      <c r="A357" s="30" t="s">
        <v>756</v>
      </c>
      <c r="B357" s="30" t="s">
        <v>757</v>
      </c>
      <c r="C357" s="49" t="s">
        <v>7070</v>
      </c>
      <c r="D357" s="49" t="s">
        <v>7077</v>
      </c>
      <c r="E357" s="30" t="s">
        <v>7461</v>
      </c>
      <c r="F357" s="49" t="s">
        <v>7073</v>
      </c>
      <c r="G357" s="49" t="s">
        <v>7368</v>
      </c>
      <c r="H357" s="49" t="s">
        <v>7369</v>
      </c>
      <c r="I357" s="49" t="s">
        <v>757</v>
      </c>
      <c r="J357" s="50">
        <v>9</v>
      </c>
      <c r="K357" s="49">
        <v>3000</v>
      </c>
      <c r="L357" s="49">
        <f>K357-U357</f>
        <v>2970</v>
      </c>
      <c r="M357" s="49"/>
      <c r="N357" s="48" t="s">
        <v>7076</v>
      </c>
      <c r="P357" s="49">
        <v>60</v>
      </c>
      <c r="Q357" s="49">
        <v>50</v>
      </c>
      <c r="R357" s="49">
        <v>0</v>
      </c>
      <c r="S357" s="32">
        <f t="shared" si="20"/>
        <v>110</v>
      </c>
      <c r="T357" s="49">
        <f>P357+Q357+R357</f>
        <v>110</v>
      </c>
      <c r="U357" s="51">
        <v>30</v>
      </c>
      <c r="V357" s="51">
        <v>0</v>
      </c>
      <c r="W357" s="51">
        <v>0</v>
      </c>
      <c r="X357" s="51"/>
      <c r="Y357" s="32">
        <f t="shared" si="19"/>
        <v>80</v>
      </c>
      <c r="Z357" s="49" t="s">
        <v>13322</v>
      </c>
      <c r="AA357" s="67">
        <v>8.14</v>
      </c>
      <c r="AC357" s="67">
        <f t="shared" si="21"/>
        <v>-8.14</v>
      </c>
      <c r="AN357" s="48" t="s">
        <v>13323</v>
      </c>
      <c r="AO357" s="48" t="s">
        <v>47</v>
      </c>
    </row>
    <row r="358" spans="1:41" ht="15" x14ac:dyDescent="0.2">
      <c r="A358" s="30" t="s">
        <v>758</v>
      </c>
      <c r="B358" s="30" t="s">
        <v>759</v>
      </c>
      <c r="C358" s="49" t="s">
        <v>7070</v>
      </c>
      <c r="D358" s="49" t="s">
        <v>7079</v>
      </c>
      <c r="E358" s="30" t="s">
        <v>7462</v>
      </c>
      <c r="F358" s="49" t="s">
        <v>7073</v>
      </c>
      <c r="G358" s="49" t="s">
        <v>7368</v>
      </c>
      <c r="H358" s="49" t="s">
        <v>7369</v>
      </c>
      <c r="I358" s="49" t="s">
        <v>759</v>
      </c>
      <c r="J358" s="50">
        <v>13</v>
      </c>
      <c r="K358" s="49">
        <v>500</v>
      </c>
      <c r="L358" s="49">
        <f>K358-U358</f>
        <v>470</v>
      </c>
      <c r="M358" s="49"/>
      <c r="N358" s="48" t="s">
        <v>7076</v>
      </c>
      <c r="P358" s="49">
        <v>60</v>
      </c>
      <c r="Q358" s="49">
        <v>50</v>
      </c>
      <c r="R358" s="49">
        <v>0</v>
      </c>
      <c r="S358" s="32">
        <f t="shared" si="20"/>
        <v>110</v>
      </c>
      <c r="T358" s="49">
        <f>P358+Q358+R358</f>
        <v>110</v>
      </c>
      <c r="U358" s="51">
        <v>30</v>
      </c>
      <c r="V358" s="51">
        <v>0</v>
      </c>
      <c r="W358" s="51">
        <v>0</v>
      </c>
      <c r="X358" s="51"/>
      <c r="Y358" s="32">
        <f t="shared" si="19"/>
        <v>80</v>
      </c>
      <c r="Z358" s="49" t="s">
        <v>13322</v>
      </c>
      <c r="AA358" s="67">
        <v>80.14</v>
      </c>
      <c r="AC358" s="67">
        <f t="shared" si="21"/>
        <v>-80.14</v>
      </c>
      <c r="AN358" s="48" t="s">
        <v>13323</v>
      </c>
      <c r="AO358" s="48" t="s">
        <v>47</v>
      </c>
    </row>
    <row r="359" spans="1:41" ht="15" x14ac:dyDescent="0.2">
      <c r="A359" s="30" t="s">
        <v>760</v>
      </c>
      <c r="B359" s="30" t="s">
        <v>761</v>
      </c>
      <c r="C359" s="49" t="s">
        <v>7070</v>
      </c>
      <c r="D359" s="49" t="s">
        <v>7077</v>
      </c>
      <c r="E359" s="30" t="s">
        <v>7463</v>
      </c>
      <c r="F359" s="49" t="s">
        <v>7073</v>
      </c>
      <c r="G359" s="49" t="s">
        <v>7368</v>
      </c>
      <c r="H359" s="49" t="s">
        <v>7369</v>
      </c>
      <c r="I359" s="49" t="s">
        <v>761</v>
      </c>
      <c r="J359" s="50">
        <v>9</v>
      </c>
      <c r="K359" s="49">
        <v>300</v>
      </c>
      <c r="L359" s="49">
        <f>K359-U359</f>
        <v>300</v>
      </c>
      <c r="M359" s="49"/>
      <c r="N359" s="48" t="s">
        <v>7076</v>
      </c>
      <c r="P359" s="49">
        <v>30</v>
      </c>
      <c r="Q359" s="49">
        <v>50</v>
      </c>
      <c r="R359" s="49">
        <v>0</v>
      </c>
      <c r="S359" s="32">
        <f t="shared" si="20"/>
        <v>80</v>
      </c>
      <c r="T359" s="49">
        <f>P359+Q359+R359</f>
        <v>80</v>
      </c>
      <c r="U359" s="51">
        <v>0</v>
      </c>
      <c r="V359" s="51">
        <v>0</v>
      </c>
      <c r="W359" s="51">
        <v>0</v>
      </c>
      <c r="X359" s="51"/>
      <c r="Y359" s="32">
        <f t="shared" si="19"/>
        <v>80</v>
      </c>
      <c r="Z359" s="49" t="s">
        <v>13321</v>
      </c>
      <c r="AA359" s="67">
        <v>22.43</v>
      </c>
      <c r="AC359" s="67">
        <f t="shared" si="21"/>
        <v>-22.43</v>
      </c>
      <c r="AN359" s="48" t="s">
        <v>13323</v>
      </c>
      <c r="AO359" s="48" t="s">
        <v>47</v>
      </c>
    </row>
    <row r="360" spans="1:41" ht="15" x14ac:dyDescent="0.2">
      <c r="A360" s="30" t="s">
        <v>778</v>
      </c>
      <c r="B360" s="30" t="s">
        <v>779</v>
      </c>
      <c r="C360" s="49" t="s">
        <v>7070</v>
      </c>
      <c r="D360" s="49" t="s">
        <v>7079</v>
      </c>
      <c r="E360" s="30" t="s">
        <v>7470</v>
      </c>
      <c r="F360" s="49" t="s">
        <v>7139</v>
      </c>
      <c r="G360" s="49" t="s">
        <v>7140</v>
      </c>
      <c r="H360" s="49" t="s">
        <v>7141</v>
      </c>
      <c r="I360" s="49" t="s">
        <v>779</v>
      </c>
      <c r="J360" s="50">
        <v>7</v>
      </c>
      <c r="K360" s="49">
        <v>2000</v>
      </c>
      <c r="L360" s="49">
        <f>K360-U360</f>
        <v>-2288</v>
      </c>
      <c r="M360" s="49"/>
      <c r="N360" s="48" t="s">
        <v>7076</v>
      </c>
      <c r="P360" s="49">
        <v>4509</v>
      </c>
      <c r="Q360" s="49">
        <v>0</v>
      </c>
      <c r="R360" s="49">
        <v>0</v>
      </c>
      <c r="S360" s="32">
        <f t="shared" si="20"/>
        <v>4509</v>
      </c>
      <c r="T360" s="49">
        <f>P360+Q360+R360</f>
        <v>4509</v>
      </c>
      <c r="U360" s="51">
        <v>4288</v>
      </c>
      <c r="V360" s="51">
        <v>2400</v>
      </c>
      <c r="W360" s="51">
        <v>2400</v>
      </c>
      <c r="X360" s="51"/>
      <c r="Y360" s="32">
        <f t="shared" si="19"/>
        <v>-2179</v>
      </c>
      <c r="Z360" s="49" t="s">
        <v>13320</v>
      </c>
      <c r="AA360" s="67">
        <v>0.35499999999999998</v>
      </c>
      <c r="AC360" s="67">
        <f t="shared" si="21"/>
        <v>-0.35499999999999998</v>
      </c>
      <c r="AN360" s="48" t="s">
        <v>13323</v>
      </c>
      <c r="AO360" s="48" t="s">
        <v>47</v>
      </c>
    </row>
    <row r="361" spans="1:41" ht="15" x14ac:dyDescent="0.2">
      <c r="A361" s="30" t="s">
        <v>782</v>
      </c>
      <c r="B361" s="30" t="s">
        <v>783</v>
      </c>
      <c r="C361" s="49" t="s">
        <v>7070</v>
      </c>
      <c r="D361" s="49" t="s">
        <v>7079</v>
      </c>
      <c r="E361" s="30" t="s">
        <v>7472</v>
      </c>
      <c r="F361" s="49" t="s">
        <v>7139</v>
      </c>
      <c r="G361" s="49" t="s">
        <v>7140</v>
      </c>
      <c r="H361" s="49" t="s">
        <v>7141</v>
      </c>
      <c r="I361" s="49" t="s">
        <v>783</v>
      </c>
      <c r="J361" s="50">
        <v>7</v>
      </c>
      <c r="K361" s="49">
        <v>2000</v>
      </c>
      <c r="L361" s="49">
        <f>K361-U361</f>
        <v>-2288</v>
      </c>
      <c r="M361" s="49"/>
      <c r="N361" s="48" t="s">
        <v>7076</v>
      </c>
      <c r="P361" s="49">
        <v>5254</v>
      </c>
      <c r="Q361" s="49">
        <v>0</v>
      </c>
      <c r="R361" s="49">
        <v>0</v>
      </c>
      <c r="S361" s="32">
        <f t="shared" si="20"/>
        <v>5254</v>
      </c>
      <c r="T361" s="49">
        <f>P361+Q361+R361</f>
        <v>5254</v>
      </c>
      <c r="U361" s="51">
        <v>4288</v>
      </c>
      <c r="V361" s="51">
        <v>2400</v>
      </c>
      <c r="W361" s="51">
        <v>2400</v>
      </c>
      <c r="X361" s="51"/>
      <c r="Y361" s="32">
        <f t="shared" si="19"/>
        <v>-1434</v>
      </c>
      <c r="Z361" s="49" t="s">
        <v>13320</v>
      </c>
      <c r="AA361" s="67">
        <v>0.35499999999999998</v>
      </c>
      <c r="AC361" s="67">
        <f t="shared" si="21"/>
        <v>-0.35499999999999998</v>
      </c>
      <c r="AN361" s="48" t="s">
        <v>13323</v>
      </c>
      <c r="AO361" s="48" t="s">
        <v>47</v>
      </c>
    </row>
    <row r="362" spans="1:41" ht="15" x14ac:dyDescent="0.2">
      <c r="A362" s="30" t="s">
        <v>804</v>
      </c>
      <c r="B362" s="30" t="s">
        <v>805</v>
      </c>
      <c r="C362" s="49" t="s">
        <v>7070</v>
      </c>
      <c r="D362" s="49" t="s">
        <v>7079</v>
      </c>
      <c r="E362" s="30" t="s">
        <v>7481</v>
      </c>
      <c r="F362" s="49" t="s">
        <v>7139</v>
      </c>
      <c r="G362" s="49" t="s">
        <v>7120</v>
      </c>
      <c r="H362" s="49" t="s">
        <v>7121</v>
      </c>
      <c r="I362" s="49" t="s">
        <v>805</v>
      </c>
      <c r="J362" s="50">
        <v>7</v>
      </c>
      <c r="K362" s="49">
        <v>1000</v>
      </c>
      <c r="L362" s="49">
        <f>K362-U362</f>
        <v>-7436</v>
      </c>
      <c r="M362" s="49"/>
      <c r="N362" s="48" t="s">
        <v>7076</v>
      </c>
      <c r="P362" s="49">
        <v>6675</v>
      </c>
      <c r="Q362" s="49">
        <v>1000</v>
      </c>
      <c r="R362" s="49">
        <v>0</v>
      </c>
      <c r="S362" s="32">
        <f t="shared" si="20"/>
        <v>7675</v>
      </c>
      <c r="T362" s="49">
        <f>P362+Q362+R362</f>
        <v>7675</v>
      </c>
      <c r="U362" s="51">
        <v>8436</v>
      </c>
      <c r="V362" s="51">
        <v>5148</v>
      </c>
      <c r="W362" s="51">
        <v>5148</v>
      </c>
      <c r="X362" s="51"/>
      <c r="Y362" s="32">
        <f t="shared" si="19"/>
        <v>-5909</v>
      </c>
      <c r="Z362" s="49" t="s">
        <v>13320</v>
      </c>
      <c r="AA362" s="67">
        <v>1.3340000000000001</v>
      </c>
      <c r="AC362" s="67">
        <f t="shared" si="21"/>
        <v>-1.3340000000000001</v>
      </c>
      <c r="AN362" s="48" t="s">
        <v>13323</v>
      </c>
      <c r="AO362" s="48" t="s">
        <v>47</v>
      </c>
    </row>
    <row r="363" spans="1:41" ht="15" x14ac:dyDescent="0.2">
      <c r="A363" s="30" t="s">
        <v>806</v>
      </c>
      <c r="B363" s="30" t="s">
        <v>807</v>
      </c>
      <c r="C363" s="49" t="s">
        <v>7070</v>
      </c>
      <c r="D363" s="49" t="s">
        <v>7079</v>
      </c>
      <c r="E363" s="30" t="s">
        <v>7482</v>
      </c>
      <c r="F363" s="49" t="s">
        <v>7139</v>
      </c>
      <c r="G363" s="49" t="s">
        <v>7140</v>
      </c>
      <c r="H363" s="49" t="s">
        <v>7141</v>
      </c>
      <c r="I363" s="49" t="s">
        <v>807</v>
      </c>
      <c r="J363" s="50">
        <v>7</v>
      </c>
      <c r="K363" s="49">
        <v>2000</v>
      </c>
      <c r="L363" s="49">
        <f>K363-U363</f>
        <v>-14904</v>
      </c>
      <c r="M363" s="49"/>
      <c r="N363" s="48" t="s">
        <v>7076</v>
      </c>
      <c r="P363" s="49">
        <v>4702</v>
      </c>
      <c r="Q363" s="49">
        <v>10000</v>
      </c>
      <c r="R363" s="49">
        <v>0</v>
      </c>
      <c r="S363" s="32">
        <f t="shared" si="20"/>
        <v>14702</v>
      </c>
      <c r="T363" s="49">
        <f>P363+Q363+R363</f>
        <v>14702</v>
      </c>
      <c r="U363" s="51">
        <v>16904</v>
      </c>
      <c r="V363" s="51">
        <v>10824</v>
      </c>
      <c r="W363" s="51">
        <v>10824</v>
      </c>
      <c r="X363" s="51"/>
      <c r="Y363" s="32">
        <f t="shared" si="19"/>
        <v>-13026</v>
      </c>
      <c r="Z363" s="49" t="s">
        <v>13320</v>
      </c>
      <c r="AA363" s="67">
        <v>0.55310000000000004</v>
      </c>
      <c r="AC363" s="67">
        <f t="shared" si="21"/>
        <v>-0.55310000000000004</v>
      </c>
      <c r="AN363" s="48" t="s">
        <v>13323</v>
      </c>
      <c r="AO363" s="48" t="s">
        <v>47</v>
      </c>
    </row>
    <row r="364" spans="1:41" ht="15" x14ac:dyDescent="0.2">
      <c r="A364" s="30" t="s">
        <v>810</v>
      </c>
      <c r="B364" s="30" t="s">
        <v>811</v>
      </c>
      <c r="C364" s="49" t="s">
        <v>7070</v>
      </c>
      <c r="D364" s="49" t="s">
        <v>7077</v>
      </c>
      <c r="E364" s="30" t="s">
        <v>7484</v>
      </c>
      <c r="F364" s="49" t="s">
        <v>7073</v>
      </c>
      <c r="G364" s="49" t="s">
        <v>7368</v>
      </c>
      <c r="H364" s="49" t="s">
        <v>7369</v>
      </c>
      <c r="I364" s="49" t="s">
        <v>811</v>
      </c>
      <c r="J364" s="50">
        <v>9</v>
      </c>
      <c r="K364" s="49">
        <v>100</v>
      </c>
      <c r="L364" s="49">
        <f>K364-U364</f>
        <v>100</v>
      </c>
      <c r="M364" s="49"/>
      <c r="N364" s="48" t="s">
        <v>7076</v>
      </c>
      <c r="P364" s="49">
        <v>30</v>
      </c>
      <c r="Q364" s="49">
        <v>50</v>
      </c>
      <c r="R364" s="49">
        <v>0</v>
      </c>
      <c r="S364" s="32">
        <f t="shared" si="20"/>
        <v>80</v>
      </c>
      <c r="T364" s="49">
        <f>P364+Q364+R364</f>
        <v>80</v>
      </c>
      <c r="U364" s="51">
        <v>0</v>
      </c>
      <c r="V364" s="51">
        <v>0</v>
      </c>
      <c r="W364" s="51">
        <v>0</v>
      </c>
      <c r="X364" s="51"/>
      <c r="Y364" s="32">
        <f t="shared" si="19"/>
        <v>80</v>
      </c>
      <c r="Z364" s="49" t="s">
        <v>13321</v>
      </c>
      <c r="AA364" s="67">
        <v>2.86</v>
      </c>
      <c r="AC364" s="67">
        <f t="shared" si="21"/>
        <v>-2.86</v>
      </c>
      <c r="AN364" s="48" t="s">
        <v>13323</v>
      </c>
      <c r="AO364" s="48" t="s">
        <v>47</v>
      </c>
    </row>
    <row r="365" spans="1:41" ht="15" x14ac:dyDescent="0.2">
      <c r="A365" s="30" t="s">
        <v>814</v>
      </c>
      <c r="B365" s="30" t="s">
        <v>815</v>
      </c>
      <c r="C365" s="49" t="s">
        <v>7070</v>
      </c>
      <c r="D365" s="49" t="s">
        <v>7079</v>
      </c>
      <c r="E365" s="30" t="s">
        <v>7486</v>
      </c>
      <c r="F365" s="49" t="s">
        <v>7073</v>
      </c>
      <c r="G365" s="49" t="s">
        <v>7368</v>
      </c>
      <c r="H365" s="49" t="s">
        <v>7369</v>
      </c>
      <c r="I365" s="49" t="s">
        <v>815</v>
      </c>
      <c r="J365" s="50">
        <v>9</v>
      </c>
      <c r="K365" s="49">
        <v>100</v>
      </c>
      <c r="L365" s="49">
        <f>K365-U365</f>
        <v>70</v>
      </c>
      <c r="M365" s="49"/>
      <c r="N365" s="48" t="s">
        <v>7076</v>
      </c>
      <c r="P365" s="49">
        <v>30</v>
      </c>
      <c r="Q365" s="49">
        <v>0</v>
      </c>
      <c r="R365" s="49">
        <v>0</v>
      </c>
      <c r="S365" s="32">
        <f t="shared" si="20"/>
        <v>30</v>
      </c>
      <c r="T365" s="49">
        <f>P365+Q365+R365</f>
        <v>30</v>
      </c>
      <c r="U365" s="51">
        <v>30</v>
      </c>
      <c r="V365" s="51">
        <v>0</v>
      </c>
      <c r="W365" s="51">
        <v>0</v>
      </c>
      <c r="X365" s="51"/>
      <c r="Y365" s="32">
        <f t="shared" si="19"/>
        <v>0</v>
      </c>
      <c r="Z365" s="49" t="s">
        <v>13322</v>
      </c>
      <c r="AA365" s="67">
        <v>3.63</v>
      </c>
      <c r="AC365" s="67">
        <f t="shared" si="21"/>
        <v>-3.63</v>
      </c>
      <c r="AN365" s="48" t="s">
        <v>13323</v>
      </c>
      <c r="AO365" s="48" t="s">
        <v>47</v>
      </c>
    </row>
    <row r="366" spans="1:41" ht="15" x14ac:dyDescent="0.2">
      <c r="A366" s="30" t="s">
        <v>816</v>
      </c>
      <c r="B366" s="30" t="s">
        <v>817</v>
      </c>
      <c r="C366" s="49" t="s">
        <v>7070</v>
      </c>
      <c r="D366" s="49" t="s">
        <v>7079</v>
      </c>
      <c r="E366" s="30" t="s">
        <v>7487</v>
      </c>
      <c r="F366" s="49" t="s">
        <v>7073</v>
      </c>
      <c r="G366" s="49" t="s">
        <v>7368</v>
      </c>
      <c r="H366" s="49" t="s">
        <v>7369</v>
      </c>
      <c r="I366" s="49" t="s">
        <v>817</v>
      </c>
      <c r="J366" s="50">
        <v>9</v>
      </c>
      <c r="K366" s="49">
        <v>100</v>
      </c>
      <c r="L366" s="49">
        <f>K366-U366</f>
        <v>70</v>
      </c>
      <c r="M366" s="49"/>
      <c r="N366" s="48" t="s">
        <v>7076</v>
      </c>
      <c r="P366" s="49">
        <v>30</v>
      </c>
      <c r="Q366" s="49">
        <v>0</v>
      </c>
      <c r="R366" s="49">
        <v>0</v>
      </c>
      <c r="S366" s="32">
        <f t="shared" si="20"/>
        <v>30</v>
      </c>
      <c r="T366" s="49">
        <f>P366+Q366+R366</f>
        <v>30</v>
      </c>
      <c r="U366" s="51">
        <v>30</v>
      </c>
      <c r="V366" s="51">
        <v>0</v>
      </c>
      <c r="W366" s="51">
        <v>0</v>
      </c>
      <c r="X366" s="51"/>
      <c r="Y366" s="32">
        <f t="shared" si="19"/>
        <v>0</v>
      </c>
      <c r="Z366" s="49" t="s">
        <v>13322</v>
      </c>
      <c r="AA366" s="67">
        <v>9.9700000000000006</v>
      </c>
      <c r="AC366" s="67">
        <f t="shared" si="21"/>
        <v>-9.9700000000000006</v>
      </c>
      <c r="AN366" s="48" t="s">
        <v>13323</v>
      </c>
      <c r="AO366" s="48" t="s">
        <v>47</v>
      </c>
    </row>
    <row r="367" spans="1:41" ht="15" x14ac:dyDescent="0.2">
      <c r="A367" s="30" t="s">
        <v>818</v>
      </c>
      <c r="B367" s="30" t="s">
        <v>819</v>
      </c>
      <c r="C367" s="49" t="s">
        <v>7070</v>
      </c>
      <c r="D367" s="49" t="s">
        <v>7079</v>
      </c>
      <c r="E367" s="30" t="s">
        <v>7488</v>
      </c>
      <c r="F367" s="49" t="s">
        <v>7073</v>
      </c>
      <c r="G367" s="49" t="s">
        <v>7368</v>
      </c>
      <c r="H367" s="49" t="s">
        <v>7369</v>
      </c>
      <c r="I367" s="49" t="s">
        <v>819</v>
      </c>
      <c r="J367" s="50">
        <v>9</v>
      </c>
      <c r="K367" s="49">
        <v>100</v>
      </c>
      <c r="L367" s="49">
        <f>K367-U367</f>
        <v>70</v>
      </c>
      <c r="M367" s="49"/>
      <c r="N367" s="48" t="s">
        <v>7076</v>
      </c>
      <c r="P367" s="49">
        <v>30</v>
      </c>
      <c r="Q367" s="49">
        <v>0</v>
      </c>
      <c r="R367" s="49">
        <v>0</v>
      </c>
      <c r="S367" s="32">
        <f t="shared" si="20"/>
        <v>30</v>
      </c>
      <c r="T367" s="49">
        <f>P367+Q367+R367</f>
        <v>30</v>
      </c>
      <c r="U367" s="51">
        <v>30</v>
      </c>
      <c r="V367" s="51">
        <v>0</v>
      </c>
      <c r="W367" s="51">
        <v>0</v>
      </c>
      <c r="X367" s="51"/>
      <c r="Y367" s="32">
        <f t="shared" si="19"/>
        <v>0</v>
      </c>
      <c r="Z367" s="49" t="s">
        <v>13322</v>
      </c>
      <c r="AA367" s="67">
        <v>22.03</v>
      </c>
      <c r="AC367" s="67">
        <f t="shared" si="21"/>
        <v>-22.03</v>
      </c>
      <c r="AN367" s="48" t="s">
        <v>13323</v>
      </c>
      <c r="AO367" s="48" t="s">
        <v>47</v>
      </c>
    </row>
    <row r="368" spans="1:41" ht="15" x14ac:dyDescent="0.2">
      <c r="A368" s="30" t="s">
        <v>822</v>
      </c>
      <c r="B368" s="30" t="s">
        <v>823</v>
      </c>
      <c r="C368" s="49" t="s">
        <v>7070</v>
      </c>
      <c r="D368" s="49" t="s">
        <v>7079</v>
      </c>
      <c r="E368" s="30" t="s">
        <v>7490</v>
      </c>
      <c r="F368" s="49" t="s">
        <v>7073</v>
      </c>
      <c r="G368" s="49" t="s">
        <v>7096</v>
      </c>
      <c r="H368" s="49" t="s">
        <v>7097</v>
      </c>
      <c r="I368" s="49" t="s">
        <v>823</v>
      </c>
      <c r="J368" s="50">
        <v>7</v>
      </c>
      <c r="K368" s="49">
        <v>500</v>
      </c>
      <c r="L368" s="49">
        <f>K368-U368</f>
        <v>-14301</v>
      </c>
      <c r="M368" s="49"/>
      <c r="N368" s="48" t="s">
        <v>7076</v>
      </c>
      <c r="P368" s="49">
        <v>10990</v>
      </c>
      <c r="Q368" s="49">
        <v>3500</v>
      </c>
      <c r="R368" s="49">
        <v>0</v>
      </c>
      <c r="S368" s="32">
        <f t="shared" si="20"/>
        <v>14490</v>
      </c>
      <c r="T368" s="49">
        <f>P368+Q368+R368</f>
        <v>14490</v>
      </c>
      <c r="U368" s="51">
        <v>14801</v>
      </c>
      <c r="V368" s="51">
        <v>7047</v>
      </c>
      <c r="W368" s="51">
        <v>6263</v>
      </c>
      <c r="X368" s="51"/>
      <c r="Y368" s="32">
        <f t="shared" si="19"/>
        <v>-7358</v>
      </c>
      <c r="Z368" s="49" t="s">
        <v>13320</v>
      </c>
      <c r="AA368" s="67">
        <v>0.12</v>
      </c>
      <c r="AC368" s="67">
        <f t="shared" si="21"/>
        <v>-0.12</v>
      </c>
      <c r="AN368" s="48" t="s">
        <v>13323</v>
      </c>
      <c r="AO368" s="48" t="s">
        <v>47</v>
      </c>
    </row>
    <row r="369" spans="1:41" ht="15" x14ac:dyDescent="0.2">
      <c r="A369" s="30" t="s">
        <v>830</v>
      </c>
      <c r="B369" s="30" t="s">
        <v>831</v>
      </c>
      <c r="C369" s="49" t="s">
        <v>7070</v>
      </c>
      <c r="D369" s="49" t="s">
        <v>7077</v>
      </c>
      <c r="E369" s="30" t="s">
        <v>7494</v>
      </c>
      <c r="F369" s="49" t="s">
        <v>7073</v>
      </c>
      <c r="G369" s="49" t="s">
        <v>7495</v>
      </c>
      <c r="H369" s="49" t="s">
        <v>7121</v>
      </c>
      <c r="I369" s="49" t="s">
        <v>831</v>
      </c>
      <c r="J369" s="50">
        <v>7</v>
      </c>
      <c r="K369" s="49">
        <v>1000</v>
      </c>
      <c r="L369" s="49">
        <f>K369-U369</f>
        <v>958</v>
      </c>
      <c r="N369" s="48" t="s">
        <v>7076</v>
      </c>
      <c r="P369" s="49">
        <v>0</v>
      </c>
      <c r="Q369" s="49">
        <v>0</v>
      </c>
      <c r="R369" s="49">
        <v>0</v>
      </c>
      <c r="S369" s="32">
        <f t="shared" si="20"/>
        <v>0</v>
      </c>
      <c r="T369" s="49">
        <f>P369+Q369+R369</f>
        <v>0</v>
      </c>
      <c r="U369" s="51">
        <v>42</v>
      </c>
      <c r="V369" s="51">
        <v>0</v>
      </c>
      <c r="W369" s="51">
        <v>0</v>
      </c>
      <c r="X369" s="51"/>
      <c r="Y369" s="32">
        <f t="shared" si="19"/>
        <v>-42</v>
      </c>
      <c r="Z369" s="49" t="s">
        <v>13320</v>
      </c>
      <c r="AA369" s="67">
        <v>1.1619999999999999</v>
      </c>
      <c r="AC369" s="67">
        <f t="shared" si="21"/>
        <v>-1.1619999999999999</v>
      </c>
      <c r="AN369" s="48" t="s">
        <v>13323</v>
      </c>
      <c r="AO369" s="48" t="s">
        <v>47</v>
      </c>
    </row>
    <row r="370" spans="1:41" ht="15" x14ac:dyDescent="0.2">
      <c r="A370" s="30" t="s">
        <v>900</v>
      </c>
      <c r="B370" s="30" t="s">
        <v>901</v>
      </c>
      <c r="C370" s="49" t="s">
        <v>7070</v>
      </c>
      <c r="D370" s="49" t="s">
        <v>7077</v>
      </c>
      <c r="E370" s="30" t="s">
        <v>7520</v>
      </c>
      <c r="F370" s="49" t="s">
        <v>7073</v>
      </c>
      <c r="G370" s="49" t="s">
        <v>7140</v>
      </c>
      <c r="H370" s="49" t="s">
        <v>7141</v>
      </c>
      <c r="I370" s="49" t="s">
        <v>901</v>
      </c>
      <c r="J370" s="50">
        <v>7</v>
      </c>
      <c r="K370" s="49">
        <v>2000</v>
      </c>
      <c r="L370" s="49">
        <f>K370-U370</f>
        <v>-3376</v>
      </c>
      <c r="M370" s="49"/>
      <c r="N370" s="48" t="s">
        <v>7076</v>
      </c>
      <c r="P370" s="49">
        <v>8500</v>
      </c>
      <c r="Q370" s="49">
        <v>0</v>
      </c>
      <c r="R370" s="49">
        <v>0</v>
      </c>
      <c r="S370" s="32">
        <f t="shared" si="20"/>
        <v>8500</v>
      </c>
      <c r="T370" s="49">
        <f>P370+Q370+R370</f>
        <v>8500</v>
      </c>
      <c r="U370" s="51">
        <v>5376</v>
      </c>
      <c r="V370" s="51">
        <v>3936</v>
      </c>
      <c r="W370" s="51">
        <v>3936</v>
      </c>
      <c r="X370" s="51"/>
      <c r="Y370" s="32">
        <f t="shared" si="19"/>
        <v>-812</v>
      </c>
      <c r="Z370" s="49" t="s">
        <v>13320</v>
      </c>
      <c r="AA370" s="67">
        <v>0.45169999999999999</v>
      </c>
      <c r="AC370" s="67">
        <f t="shared" si="21"/>
        <v>-0.45169999999999999</v>
      </c>
      <c r="AN370" s="48" t="s">
        <v>13323</v>
      </c>
      <c r="AO370" s="48" t="s">
        <v>47</v>
      </c>
    </row>
    <row r="371" spans="1:41" ht="15" x14ac:dyDescent="0.2">
      <c r="A371" s="30" t="s">
        <v>908</v>
      </c>
      <c r="B371" s="30" t="s">
        <v>909</v>
      </c>
      <c r="C371" s="49" t="s">
        <v>7070</v>
      </c>
      <c r="D371" s="49" t="s">
        <v>7077</v>
      </c>
      <c r="E371" s="30" t="s">
        <v>7526</v>
      </c>
      <c r="F371" s="49" t="s">
        <v>7073</v>
      </c>
      <c r="G371" s="49" t="s">
        <v>7140</v>
      </c>
      <c r="H371" s="49" t="s">
        <v>7141</v>
      </c>
      <c r="I371" s="49" t="s">
        <v>909</v>
      </c>
      <c r="J371" s="50">
        <v>9</v>
      </c>
      <c r="K371" s="49">
        <v>1000</v>
      </c>
      <c r="L371" s="49">
        <f>K371-U371</f>
        <v>1000</v>
      </c>
      <c r="M371" s="49"/>
      <c r="N371" s="48" t="s">
        <v>7076</v>
      </c>
      <c r="P371" s="49">
        <v>0</v>
      </c>
      <c r="Q371" s="49">
        <v>0</v>
      </c>
      <c r="R371" s="49">
        <v>0</v>
      </c>
      <c r="S371" s="32">
        <f t="shared" si="20"/>
        <v>0</v>
      </c>
      <c r="T371" s="49">
        <f>P371+Q371+R371</f>
        <v>0</v>
      </c>
      <c r="U371" s="51">
        <v>0</v>
      </c>
      <c r="V371" s="51">
        <v>0</v>
      </c>
      <c r="W371" s="51">
        <v>0</v>
      </c>
      <c r="X371" s="51"/>
      <c r="Y371" s="32">
        <f t="shared" si="19"/>
        <v>0</v>
      </c>
      <c r="Z371" s="49" t="s">
        <v>13321</v>
      </c>
      <c r="AA371" s="67">
        <v>0.64690000000000003</v>
      </c>
      <c r="AC371" s="67">
        <f t="shared" si="21"/>
        <v>-0.64690000000000003</v>
      </c>
      <c r="AN371" s="48" t="s">
        <v>13323</v>
      </c>
      <c r="AO371" s="48" t="s">
        <v>47</v>
      </c>
    </row>
    <row r="372" spans="1:41" ht="15" x14ac:dyDescent="0.2">
      <c r="A372" s="30" t="s">
        <v>964</v>
      </c>
      <c r="B372" s="30" t="s">
        <v>965</v>
      </c>
      <c r="C372" s="49" t="s">
        <v>7070</v>
      </c>
      <c r="D372" s="49" t="s">
        <v>7079</v>
      </c>
      <c r="E372" s="30" t="s">
        <v>7551</v>
      </c>
      <c r="F372" s="49" t="s">
        <v>7073</v>
      </c>
      <c r="G372" s="49" t="s">
        <v>7140</v>
      </c>
      <c r="H372" s="49" t="s">
        <v>7141</v>
      </c>
      <c r="I372" s="49" t="s">
        <v>965</v>
      </c>
      <c r="J372" s="50">
        <v>9</v>
      </c>
      <c r="K372" s="49">
        <v>10000</v>
      </c>
      <c r="L372" s="49">
        <f>K372-U372</f>
        <v>3680</v>
      </c>
      <c r="N372" s="48" t="s">
        <v>7076</v>
      </c>
      <c r="P372" s="49">
        <v>5153</v>
      </c>
      <c r="Q372" s="49">
        <v>0</v>
      </c>
      <c r="R372" s="49">
        <v>0</v>
      </c>
      <c r="S372" s="32">
        <f t="shared" si="20"/>
        <v>5153</v>
      </c>
      <c r="T372" s="49">
        <f>P372+Q372+R372</f>
        <v>5153</v>
      </c>
      <c r="U372" s="51">
        <v>6320</v>
      </c>
      <c r="V372" s="51">
        <v>1032</v>
      </c>
      <c r="W372" s="51">
        <v>1032</v>
      </c>
      <c r="X372" s="51"/>
      <c r="Y372" s="32">
        <f t="shared" si="19"/>
        <v>-2199</v>
      </c>
      <c r="Z372" s="49" t="s">
        <v>13320</v>
      </c>
      <c r="AA372" s="67">
        <v>0.56269999999999998</v>
      </c>
      <c r="AC372" s="67">
        <f t="shared" si="21"/>
        <v>-0.56269999999999998</v>
      </c>
      <c r="AN372" s="48" t="s">
        <v>13323</v>
      </c>
      <c r="AO372" s="48" t="s">
        <v>47</v>
      </c>
    </row>
    <row r="373" spans="1:41" ht="15" x14ac:dyDescent="0.2">
      <c r="A373" s="30" t="s">
        <v>968</v>
      </c>
      <c r="B373" s="30" t="s">
        <v>969</v>
      </c>
      <c r="C373" s="49" t="s">
        <v>7070</v>
      </c>
      <c r="D373" s="49" t="s">
        <v>7079</v>
      </c>
      <c r="E373" s="30" t="s">
        <v>7552</v>
      </c>
      <c r="F373" s="49" t="s">
        <v>7073</v>
      </c>
      <c r="G373" s="49" t="s">
        <v>7368</v>
      </c>
      <c r="H373" s="49" t="s">
        <v>7553</v>
      </c>
      <c r="I373" s="49" t="s">
        <v>969</v>
      </c>
      <c r="J373" s="50">
        <v>12</v>
      </c>
      <c r="K373" s="49">
        <v>100</v>
      </c>
      <c r="L373" s="49">
        <f>K373-U373</f>
        <v>100</v>
      </c>
      <c r="M373" s="49"/>
      <c r="N373" s="48" t="s">
        <v>7076</v>
      </c>
      <c r="P373" s="49">
        <v>0</v>
      </c>
      <c r="Q373" s="49">
        <v>0</v>
      </c>
      <c r="R373" s="49">
        <v>0</v>
      </c>
      <c r="S373" s="32">
        <f t="shared" si="20"/>
        <v>0</v>
      </c>
      <c r="T373" s="49">
        <f>P373+Q373+R373</f>
        <v>0</v>
      </c>
      <c r="U373" s="51">
        <v>0</v>
      </c>
      <c r="V373" s="51">
        <v>0</v>
      </c>
      <c r="W373" s="51">
        <v>0</v>
      </c>
      <c r="X373" s="51"/>
      <c r="Y373" s="32">
        <f t="shared" si="19"/>
        <v>0</v>
      </c>
      <c r="Z373" s="49" t="s">
        <v>13321</v>
      </c>
      <c r="AA373" s="67">
        <v>17.239999999999998</v>
      </c>
      <c r="AC373" s="67">
        <f t="shared" si="21"/>
        <v>-17.239999999999998</v>
      </c>
      <c r="AN373" s="48" t="s">
        <v>13323</v>
      </c>
      <c r="AO373" s="48" t="s">
        <v>47</v>
      </c>
    </row>
    <row r="374" spans="1:41" ht="15" x14ac:dyDescent="0.2">
      <c r="A374" s="30" t="s">
        <v>5100</v>
      </c>
      <c r="B374" s="30" t="s">
        <v>5101</v>
      </c>
      <c r="C374" s="49" t="s">
        <v>7070</v>
      </c>
      <c r="D374" s="49" t="s">
        <v>7079</v>
      </c>
      <c r="E374" s="30" t="s">
        <v>11441</v>
      </c>
      <c r="F374" s="49" t="s">
        <v>7139</v>
      </c>
      <c r="G374" s="49" t="s">
        <v>7120</v>
      </c>
      <c r="H374" s="49" t="s">
        <v>7121</v>
      </c>
      <c r="I374" s="49" t="s">
        <v>5101</v>
      </c>
      <c r="J374" s="50">
        <v>7</v>
      </c>
      <c r="K374" s="49">
        <v>1000</v>
      </c>
      <c r="L374" s="49">
        <f>K374-U374</f>
        <v>-86</v>
      </c>
      <c r="M374" s="49"/>
      <c r="N374" s="48" t="s">
        <v>7076</v>
      </c>
      <c r="P374" s="49">
        <v>695</v>
      </c>
      <c r="Q374" s="49">
        <v>1000</v>
      </c>
      <c r="R374" s="49">
        <v>0</v>
      </c>
      <c r="S374" s="32">
        <f t="shared" si="20"/>
        <v>1695</v>
      </c>
      <c r="T374" s="49">
        <f>P374+Q374+R374</f>
        <v>1695</v>
      </c>
      <c r="U374" s="51">
        <v>1086</v>
      </c>
      <c r="V374" s="51">
        <v>932</v>
      </c>
      <c r="W374" s="51">
        <v>884</v>
      </c>
      <c r="X374" s="51"/>
      <c r="Y374" s="32">
        <f t="shared" si="19"/>
        <v>-323</v>
      </c>
      <c r="Z374" s="49" t="s">
        <v>13320</v>
      </c>
      <c r="AA374" s="67">
        <v>0.89300000000000002</v>
      </c>
      <c r="AC374" s="67">
        <f t="shared" si="21"/>
        <v>-0.89300000000000002</v>
      </c>
      <c r="AN374" s="48" t="s">
        <v>13323</v>
      </c>
      <c r="AO374" s="48" t="s">
        <v>47</v>
      </c>
    </row>
    <row r="375" spans="1:41" ht="15" x14ac:dyDescent="0.2">
      <c r="A375" s="30" t="s">
        <v>5102</v>
      </c>
      <c r="B375" s="30" t="s">
        <v>5103</v>
      </c>
      <c r="C375" s="49" t="s">
        <v>7070</v>
      </c>
      <c r="D375" s="49" t="s">
        <v>7079</v>
      </c>
      <c r="E375" s="30" t="s">
        <v>11442</v>
      </c>
      <c r="F375" s="49" t="s">
        <v>7139</v>
      </c>
      <c r="G375" s="49" t="s">
        <v>7120</v>
      </c>
      <c r="H375" s="49" t="s">
        <v>7121</v>
      </c>
      <c r="I375" s="49" t="s">
        <v>5103</v>
      </c>
      <c r="J375" s="50">
        <v>7</v>
      </c>
      <c r="K375" s="49">
        <v>1000</v>
      </c>
      <c r="L375" s="49">
        <f>K375-U375</f>
        <v>-86</v>
      </c>
      <c r="M375" s="49"/>
      <c r="N375" s="48" t="s">
        <v>7076</v>
      </c>
      <c r="P375" s="49">
        <v>597</v>
      </c>
      <c r="Q375" s="49">
        <v>1000</v>
      </c>
      <c r="R375" s="49">
        <v>0</v>
      </c>
      <c r="S375" s="32">
        <f t="shared" si="20"/>
        <v>1597</v>
      </c>
      <c r="T375" s="49">
        <f>P375+Q375+R375</f>
        <v>1597</v>
      </c>
      <c r="U375" s="51">
        <v>1086</v>
      </c>
      <c r="V375" s="51">
        <v>932</v>
      </c>
      <c r="W375" s="51">
        <v>884</v>
      </c>
      <c r="X375" s="51"/>
      <c r="Y375" s="32">
        <f t="shared" si="19"/>
        <v>-421</v>
      </c>
      <c r="Z375" s="49" t="s">
        <v>13320</v>
      </c>
      <c r="AA375" s="67">
        <v>0.41299999999999998</v>
      </c>
      <c r="AC375" s="67">
        <f t="shared" si="21"/>
        <v>-0.41299999999999998</v>
      </c>
      <c r="AN375" s="48" t="s">
        <v>13323</v>
      </c>
      <c r="AO375" s="48" t="s">
        <v>47</v>
      </c>
    </row>
    <row r="376" spans="1:41" ht="15" x14ac:dyDescent="0.2">
      <c r="A376" s="30" t="s">
        <v>5104</v>
      </c>
      <c r="B376" s="30" t="s">
        <v>5105</v>
      </c>
      <c r="C376" s="49" t="s">
        <v>7070</v>
      </c>
      <c r="D376" s="49" t="s">
        <v>7079</v>
      </c>
      <c r="E376" s="30" t="s">
        <v>11443</v>
      </c>
      <c r="F376" s="49" t="s">
        <v>7139</v>
      </c>
      <c r="G376" s="49" t="s">
        <v>7120</v>
      </c>
      <c r="H376" s="49" t="s">
        <v>7121</v>
      </c>
      <c r="I376" s="49" t="s">
        <v>5105</v>
      </c>
      <c r="J376" s="50">
        <v>7</v>
      </c>
      <c r="K376" s="49">
        <v>2500</v>
      </c>
      <c r="L376" s="49">
        <f>K376-U376</f>
        <v>-19707</v>
      </c>
      <c r="M376" s="49"/>
      <c r="N376" s="48" t="s">
        <v>7076</v>
      </c>
      <c r="P376" s="49">
        <v>3354</v>
      </c>
      <c r="Q376" s="49">
        <v>15000</v>
      </c>
      <c r="R376" s="49">
        <v>0</v>
      </c>
      <c r="S376" s="32">
        <f t="shared" si="20"/>
        <v>18354</v>
      </c>
      <c r="T376" s="49">
        <f>P376+Q376+R376</f>
        <v>18354</v>
      </c>
      <c r="U376" s="51">
        <v>22207</v>
      </c>
      <c r="V376" s="51">
        <v>4248</v>
      </c>
      <c r="W376" s="51">
        <v>3124</v>
      </c>
      <c r="X376" s="51"/>
      <c r="Y376" s="32">
        <f t="shared" si="19"/>
        <v>-8101</v>
      </c>
      <c r="Z376" s="49" t="s">
        <v>13320</v>
      </c>
      <c r="AA376" s="67">
        <v>0.64800000000000002</v>
      </c>
      <c r="AC376" s="67">
        <f t="shared" si="21"/>
        <v>-0.64800000000000002</v>
      </c>
      <c r="AN376" s="48" t="s">
        <v>13323</v>
      </c>
      <c r="AO376" s="48" t="s">
        <v>47</v>
      </c>
    </row>
    <row r="377" spans="1:41" ht="15" x14ac:dyDescent="0.2">
      <c r="A377" s="30" t="s">
        <v>5106</v>
      </c>
      <c r="B377" s="30" t="s">
        <v>5107</v>
      </c>
      <c r="C377" s="49" t="s">
        <v>7070</v>
      </c>
      <c r="D377" s="49" t="s">
        <v>7079</v>
      </c>
      <c r="E377" s="30" t="s">
        <v>11444</v>
      </c>
      <c r="F377" s="49" t="s">
        <v>7139</v>
      </c>
      <c r="G377" s="49" t="s">
        <v>7120</v>
      </c>
      <c r="H377" s="49" t="s">
        <v>7121</v>
      </c>
      <c r="I377" s="49" t="s">
        <v>5107</v>
      </c>
      <c r="J377" s="50">
        <v>7</v>
      </c>
      <c r="K377" s="49">
        <v>5000</v>
      </c>
      <c r="L377" s="49">
        <f>K377-U377</f>
        <v>-17207</v>
      </c>
      <c r="M377" s="49"/>
      <c r="N377" s="48" t="s">
        <v>7076</v>
      </c>
      <c r="P377" s="49">
        <v>8441</v>
      </c>
      <c r="Q377" s="49">
        <v>10000</v>
      </c>
      <c r="R377" s="49">
        <v>0</v>
      </c>
      <c r="S377" s="32">
        <f t="shared" si="20"/>
        <v>18441</v>
      </c>
      <c r="T377" s="49">
        <f>P377+Q377+R377</f>
        <v>18441</v>
      </c>
      <c r="U377" s="51">
        <v>22207</v>
      </c>
      <c r="V377" s="51">
        <v>4248</v>
      </c>
      <c r="W377" s="51">
        <v>3124</v>
      </c>
      <c r="X377" s="51"/>
      <c r="Y377" s="32">
        <f t="shared" si="19"/>
        <v>-8014</v>
      </c>
      <c r="Z377" s="49" t="s">
        <v>13320</v>
      </c>
      <c r="AA377" s="67">
        <v>0.745</v>
      </c>
      <c r="AC377" s="67">
        <f t="shared" si="21"/>
        <v>-0.745</v>
      </c>
      <c r="AN377" s="48" t="s">
        <v>13323</v>
      </c>
      <c r="AO377" s="48" t="s">
        <v>47</v>
      </c>
    </row>
    <row r="378" spans="1:41" ht="15" x14ac:dyDescent="0.2">
      <c r="A378" s="30" t="s">
        <v>5110</v>
      </c>
      <c r="B378" s="30" t="s">
        <v>5111</v>
      </c>
      <c r="C378" s="49" t="s">
        <v>7070</v>
      </c>
      <c r="D378" s="49" t="s">
        <v>7079</v>
      </c>
      <c r="E378" s="30" t="s">
        <v>11447</v>
      </c>
      <c r="F378" s="49" t="s">
        <v>7139</v>
      </c>
      <c r="G378" s="49" t="s">
        <v>7120</v>
      </c>
      <c r="H378" s="49" t="s">
        <v>7121</v>
      </c>
      <c r="I378" s="49" t="s">
        <v>5111</v>
      </c>
      <c r="J378" s="50">
        <v>7</v>
      </c>
      <c r="K378" s="49">
        <v>1000</v>
      </c>
      <c r="L378" s="49">
        <f>K378-U378</f>
        <v>-3644</v>
      </c>
      <c r="M378" s="49"/>
      <c r="N378" s="48" t="s">
        <v>7076</v>
      </c>
      <c r="P378" s="49">
        <v>2715</v>
      </c>
      <c r="Q378" s="49">
        <v>2000</v>
      </c>
      <c r="R378" s="49">
        <v>0</v>
      </c>
      <c r="S378" s="32">
        <f t="shared" si="20"/>
        <v>4715</v>
      </c>
      <c r="T378" s="49">
        <f>P378+Q378+R378</f>
        <v>4715</v>
      </c>
      <c r="U378" s="51">
        <v>4644</v>
      </c>
      <c r="V378" s="51">
        <v>2653</v>
      </c>
      <c r="W378" s="51">
        <v>3027</v>
      </c>
      <c r="X378" s="51"/>
      <c r="Y378" s="32">
        <f t="shared" si="19"/>
        <v>-2582</v>
      </c>
      <c r="Z378" s="49" t="s">
        <v>13320</v>
      </c>
      <c r="AA378" s="67">
        <v>0.65</v>
      </c>
      <c r="AC378" s="67">
        <f t="shared" si="21"/>
        <v>-0.65</v>
      </c>
      <c r="AN378" s="48" t="s">
        <v>13323</v>
      </c>
      <c r="AO378" s="48" t="s">
        <v>47</v>
      </c>
    </row>
    <row r="379" spans="1:41" ht="15" x14ac:dyDescent="0.2">
      <c r="A379" s="30" t="s">
        <v>5116</v>
      </c>
      <c r="B379" s="30" t="s">
        <v>5117</v>
      </c>
      <c r="C379" s="49" t="s">
        <v>7070</v>
      </c>
      <c r="D379" s="49" t="s">
        <v>7079</v>
      </c>
      <c r="E379" s="30" t="s">
        <v>11452</v>
      </c>
      <c r="F379" s="49" t="s">
        <v>7139</v>
      </c>
      <c r="G379" s="49" t="s">
        <v>7120</v>
      </c>
      <c r="H379" s="49" t="s">
        <v>7121</v>
      </c>
      <c r="I379" s="49" t="s">
        <v>5117</v>
      </c>
      <c r="J379" s="50">
        <v>7</v>
      </c>
      <c r="K379" s="49">
        <v>1000</v>
      </c>
      <c r="L379" s="49">
        <f>K379-U379</f>
        <v>959</v>
      </c>
      <c r="M379" s="49"/>
      <c r="N379" s="48" t="s">
        <v>7076</v>
      </c>
      <c r="P379" s="49">
        <v>208</v>
      </c>
      <c r="Q379" s="49">
        <v>0</v>
      </c>
      <c r="R379" s="49">
        <v>0</v>
      </c>
      <c r="S379" s="32">
        <f t="shared" si="20"/>
        <v>208</v>
      </c>
      <c r="T379" s="49">
        <f>P379+Q379+R379</f>
        <v>208</v>
      </c>
      <c r="U379" s="51">
        <v>41</v>
      </c>
      <c r="V379" s="51">
        <v>48</v>
      </c>
      <c r="W379" s="51">
        <v>48</v>
      </c>
      <c r="X379" s="51"/>
      <c r="Y379" s="32">
        <f t="shared" si="19"/>
        <v>119</v>
      </c>
      <c r="Z379" s="49" t="s">
        <v>13322</v>
      </c>
      <c r="AA379" s="67">
        <v>0.99199999999999999</v>
      </c>
      <c r="AC379" s="67">
        <f t="shared" si="21"/>
        <v>-0.99199999999999999</v>
      </c>
      <c r="AN379" s="48" t="s">
        <v>13323</v>
      </c>
      <c r="AO379" s="48" t="s">
        <v>47</v>
      </c>
    </row>
    <row r="380" spans="1:41" ht="15" x14ac:dyDescent="0.2">
      <c r="A380" s="30" t="s">
        <v>5118</v>
      </c>
      <c r="B380" s="30" t="s">
        <v>5119</v>
      </c>
      <c r="C380" s="49" t="s">
        <v>7070</v>
      </c>
      <c r="D380" s="49" t="s">
        <v>7079</v>
      </c>
      <c r="E380" s="30" t="s">
        <v>11453</v>
      </c>
      <c r="F380" s="49" t="s">
        <v>7139</v>
      </c>
      <c r="G380" s="49" t="s">
        <v>7120</v>
      </c>
      <c r="H380" s="49" t="s">
        <v>7121</v>
      </c>
      <c r="I380" s="49" t="s">
        <v>5119</v>
      </c>
      <c r="J380" s="50">
        <v>7</v>
      </c>
      <c r="K380" s="49">
        <v>1000</v>
      </c>
      <c r="L380" s="49">
        <f>K380-U380</f>
        <v>650</v>
      </c>
      <c r="M380" s="49"/>
      <c r="N380" s="48" t="s">
        <v>7076</v>
      </c>
      <c r="P380" s="49">
        <v>1372</v>
      </c>
      <c r="Q380" s="49">
        <v>0</v>
      </c>
      <c r="R380" s="49">
        <v>0</v>
      </c>
      <c r="S380" s="32">
        <f t="shared" si="20"/>
        <v>1372</v>
      </c>
      <c r="T380" s="49">
        <f>P380+Q380+R380</f>
        <v>1372</v>
      </c>
      <c r="U380" s="51">
        <v>350</v>
      </c>
      <c r="V380" s="51">
        <v>134</v>
      </c>
      <c r="W380" s="51">
        <v>69</v>
      </c>
      <c r="X380" s="51"/>
      <c r="Y380" s="32">
        <f t="shared" si="19"/>
        <v>888</v>
      </c>
      <c r="Z380" s="49" t="s">
        <v>13322</v>
      </c>
      <c r="AA380" s="67">
        <v>0.73699999999999999</v>
      </c>
      <c r="AC380" s="67">
        <f t="shared" si="21"/>
        <v>-0.73699999999999999</v>
      </c>
      <c r="AN380" s="48" t="s">
        <v>13323</v>
      </c>
      <c r="AO380" s="48" t="s">
        <v>47</v>
      </c>
    </row>
    <row r="381" spans="1:41" ht="15" x14ac:dyDescent="0.2">
      <c r="A381" s="30" t="s">
        <v>5120</v>
      </c>
      <c r="B381" s="30" t="s">
        <v>5121</v>
      </c>
      <c r="C381" s="49" t="s">
        <v>7070</v>
      </c>
      <c r="D381" s="49" t="s">
        <v>7079</v>
      </c>
      <c r="E381" s="30" t="s">
        <v>11454</v>
      </c>
      <c r="F381" s="49" t="s">
        <v>7139</v>
      </c>
      <c r="G381" s="49" t="s">
        <v>7120</v>
      </c>
      <c r="H381" s="49" t="s">
        <v>7121</v>
      </c>
      <c r="I381" s="49" t="s">
        <v>5121</v>
      </c>
      <c r="J381" s="50">
        <v>7</v>
      </c>
      <c r="K381" s="49">
        <v>1000</v>
      </c>
      <c r="L381" s="49">
        <f>K381-U381</f>
        <v>650</v>
      </c>
      <c r="M381" s="49"/>
      <c r="N381" s="48" t="s">
        <v>7076</v>
      </c>
      <c r="P381" s="49">
        <v>1083</v>
      </c>
      <c r="Q381" s="49">
        <v>0</v>
      </c>
      <c r="R381" s="49">
        <v>0</v>
      </c>
      <c r="S381" s="32">
        <f t="shared" si="20"/>
        <v>1083</v>
      </c>
      <c r="T381" s="49">
        <f>P381+Q381+R381</f>
        <v>1083</v>
      </c>
      <c r="U381" s="51">
        <v>350</v>
      </c>
      <c r="V381" s="51">
        <v>134</v>
      </c>
      <c r="W381" s="51">
        <v>69</v>
      </c>
      <c r="X381" s="51"/>
      <c r="Y381" s="32">
        <f t="shared" ref="Y381:Y444" si="22">T381-(U381+V381)</f>
        <v>599</v>
      </c>
      <c r="Z381" s="49" t="s">
        <v>13322</v>
      </c>
      <c r="AA381" s="67">
        <v>0.877</v>
      </c>
      <c r="AC381" s="67">
        <f t="shared" si="21"/>
        <v>-0.877</v>
      </c>
      <c r="AN381" s="48" t="s">
        <v>13323</v>
      </c>
      <c r="AO381" s="48" t="s">
        <v>47</v>
      </c>
    </row>
    <row r="382" spans="1:41" ht="15" x14ac:dyDescent="0.2">
      <c r="A382" s="30" t="s">
        <v>5124</v>
      </c>
      <c r="B382" s="30" t="s">
        <v>5125</v>
      </c>
      <c r="C382" s="49" t="s">
        <v>7070</v>
      </c>
      <c r="D382" s="49" t="s">
        <v>7079</v>
      </c>
      <c r="E382" s="30" t="s">
        <v>11457</v>
      </c>
      <c r="F382" s="49" t="s">
        <v>7073</v>
      </c>
      <c r="G382" s="49" t="s">
        <v>7120</v>
      </c>
      <c r="H382" s="49" t="s">
        <v>7121</v>
      </c>
      <c r="I382" s="49" t="s">
        <v>5125</v>
      </c>
      <c r="J382" s="50">
        <v>7</v>
      </c>
      <c r="K382" s="49">
        <v>1000</v>
      </c>
      <c r="L382" s="49">
        <f>K382-U382</f>
        <v>-132</v>
      </c>
      <c r="M382" s="49"/>
      <c r="N382" s="48" t="s">
        <v>7076</v>
      </c>
      <c r="P382" s="49">
        <v>1376</v>
      </c>
      <c r="Q382" s="49">
        <v>0</v>
      </c>
      <c r="R382" s="49">
        <v>0</v>
      </c>
      <c r="S382" s="32">
        <f t="shared" si="20"/>
        <v>1376</v>
      </c>
      <c r="T382" s="49">
        <f>P382+Q382+R382</f>
        <v>1376</v>
      </c>
      <c r="U382" s="51">
        <v>1132</v>
      </c>
      <c r="V382" s="51">
        <v>554</v>
      </c>
      <c r="W382" s="51">
        <v>489</v>
      </c>
      <c r="X382" s="51"/>
      <c r="Y382" s="32">
        <f t="shared" si="22"/>
        <v>-310</v>
      </c>
      <c r="Z382" s="49" t="s">
        <v>13320</v>
      </c>
      <c r="AA382" s="67">
        <v>0.86399999999999999</v>
      </c>
      <c r="AC382" s="67">
        <f t="shared" si="21"/>
        <v>-0.86399999999999999</v>
      </c>
      <c r="AN382" s="48" t="s">
        <v>13323</v>
      </c>
      <c r="AO382" s="48" t="s">
        <v>47</v>
      </c>
    </row>
    <row r="383" spans="1:41" ht="15" x14ac:dyDescent="0.2">
      <c r="A383" s="30" t="s">
        <v>5126</v>
      </c>
      <c r="B383" s="30" t="s">
        <v>5127</v>
      </c>
      <c r="C383" s="49" t="s">
        <v>7070</v>
      </c>
      <c r="D383" s="49" t="s">
        <v>7079</v>
      </c>
      <c r="E383" s="30" t="s">
        <v>11458</v>
      </c>
      <c r="F383" s="49" t="s">
        <v>7139</v>
      </c>
      <c r="G383" s="49" t="s">
        <v>7120</v>
      </c>
      <c r="H383" s="49" t="s">
        <v>7121</v>
      </c>
      <c r="I383" s="49" t="s">
        <v>5127</v>
      </c>
      <c r="J383" s="50">
        <v>7</v>
      </c>
      <c r="K383" s="49">
        <v>1000</v>
      </c>
      <c r="L383" s="49">
        <f>K383-U383</f>
        <v>649</v>
      </c>
      <c r="M383" s="49"/>
      <c r="N383" s="48" t="s">
        <v>7076</v>
      </c>
      <c r="P383" s="49">
        <v>885</v>
      </c>
      <c r="Q383" s="49">
        <v>0</v>
      </c>
      <c r="R383" s="49">
        <v>0</v>
      </c>
      <c r="S383" s="32">
        <f t="shared" si="20"/>
        <v>885</v>
      </c>
      <c r="T383" s="49">
        <f>P383+Q383+R383</f>
        <v>885</v>
      </c>
      <c r="U383" s="51">
        <v>351</v>
      </c>
      <c r="V383" s="51">
        <v>134</v>
      </c>
      <c r="W383" s="51">
        <v>69</v>
      </c>
      <c r="X383" s="51"/>
      <c r="Y383" s="32">
        <f t="shared" si="22"/>
        <v>400</v>
      </c>
      <c r="Z383" s="49" t="s">
        <v>13322</v>
      </c>
      <c r="AA383" s="67">
        <v>0.84</v>
      </c>
      <c r="AC383" s="67">
        <f t="shared" si="21"/>
        <v>-0.84</v>
      </c>
      <c r="AN383" s="48" t="s">
        <v>13323</v>
      </c>
      <c r="AO383" s="48" t="s">
        <v>47</v>
      </c>
    </row>
    <row r="384" spans="1:41" ht="15" x14ac:dyDescent="0.2">
      <c r="A384" s="30" t="s">
        <v>5128</v>
      </c>
      <c r="B384" s="30" t="s">
        <v>5129</v>
      </c>
      <c r="C384" s="49" t="s">
        <v>7070</v>
      </c>
      <c r="D384" s="49" t="s">
        <v>7079</v>
      </c>
      <c r="E384" s="30" t="s">
        <v>11459</v>
      </c>
      <c r="F384" s="49" t="s">
        <v>7139</v>
      </c>
      <c r="G384" s="49" t="s">
        <v>7120</v>
      </c>
      <c r="H384" s="49" t="s">
        <v>7121</v>
      </c>
      <c r="I384" s="49" t="s">
        <v>5129</v>
      </c>
      <c r="J384" s="50">
        <v>7</v>
      </c>
      <c r="K384" s="49">
        <v>1000</v>
      </c>
      <c r="L384" s="49">
        <f>K384-U384</f>
        <v>1000</v>
      </c>
      <c r="M384" s="49"/>
      <c r="N384" s="48" t="s">
        <v>7076</v>
      </c>
      <c r="P384" s="49">
        <v>2813</v>
      </c>
      <c r="Q384" s="49">
        <v>0</v>
      </c>
      <c r="R384" s="49">
        <v>0</v>
      </c>
      <c r="S384" s="32">
        <f t="shared" si="20"/>
        <v>2813</v>
      </c>
      <c r="T384" s="49">
        <f>P384+Q384+R384</f>
        <v>2813</v>
      </c>
      <c r="U384" s="51">
        <v>0</v>
      </c>
      <c r="V384" s="51">
        <v>0</v>
      </c>
      <c r="W384" s="51">
        <v>0</v>
      </c>
      <c r="X384" s="51"/>
      <c r="Y384" s="32">
        <f t="shared" si="22"/>
        <v>2813</v>
      </c>
      <c r="Z384" s="49" t="s">
        <v>13321</v>
      </c>
      <c r="AA384" s="67">
        <v>0.625</v>
      </c>
      <c r="AC384" s="67">
        <f t="shared" si="21"/>
        <v>-0.625</v>
      </c>
      <c r="AN384" s="48" t="s">
        <v>13323</v>
      </c>
      <c r="AO384" s="48" t="s">
        <v>47</v>
      </c>
    </row>
    <row r="385" spans="1:41" ht="15" x14ac:dyDescent="0.2">
      <c r="A385" s="30" t="s">
        <v>5130</v>
      </c>
      <c r="B385" s="30" t="s">
        <v>5131</v>
      </c>
      <c r="C385" s="49" t="s">
        <v>7070</v>
      </c>
      <c r="D385" s="49" t="s">
        <v>7079</v>
      </c>
      <c r="E385" s="30" t="s">
        <v>11460</v>
      </c>
      <c r="F385" s="49" t="s">
        <v>7139</v>
      </c>
      <c r="G385" s="49" t="s">
        <v>7120</v>
      </c>
      <c r="H385" s="49" t="s">
        <v>7121</v>
      </c>
      <c r="I385" s="49" t="s">
        <v>5131</v>
      </c>
      <c r="J385" s="50">
        <v>7</v>
      </c>
      <c r="K385" s="49">
        <v>1000</v>
      </c>
      <c r="L385" s="49">
        <f>K385-U385</f>
        <v>1000</v>
      </c>
      <c r="M385" s="49"/>
      <c r="N385" s="48" t="s">
        <v>7076</v>
      </c>
      <c r="P385" s="49">
        <v>2450</v>
      </c>
      <c r="Q385" s="49">
        <v>0</v>
      </c>
      <c r="R385" s="49">
        <v>0</v>
      </c>
      <c r="S385" s="32">
        <f t="shared" si="20"/>
        <v>2450</v>
      </c>
      <c r="T385" s="49">
        <f>P385+Q385+R385</f>
        <v>2450</v>
      </c>
      <c r="U385" s="51">
        <v>0</v>
      </c>
      <c r="V385" s="51">
        <v>0</v>
      </c>
      <c r="W385" s="51">
        <v>0</v>
      </c>
      <c r="X385" s="51"/>
      <c r="Y385" s="32">
        <f t="shared" si="22"/>
        <v>2450</v>
      </c>
      <c r="Z385" s="49" t="s">
        <v>13321</v>
      </c>
      <c r="AA385" s="67">
        <v>1.0469999999999999</v>
      </c>
      <c r="AC385" s="67">
        <f t="shared" si="21"/>
        <v>-1.0469999999999999</v>
      </c>
      <c r="AN385" s="48" t="s">
        <v>13323</v>
      </c>
      <c r="AO385" s="48" t="s">
        <v>47</v>
      </c>
    </row>
    <row r="386" spans="1:41" ht="15" x14ac:dyDescent="0.2">
      <c r="A386" s="30" t="s">
        <v>5132</v>
      </c>
      <c r="B386" s="30" t="s">
        <v>5133</v>
      </c>
      <c r="C386" s="49" t="s">
        <v>7070</v>
      </c>
      <c r="D386" s="49" t="s">
        <v>7079</v>
      </c>
      <c r="E386" s="30" t="s">
        <v>11461</v>
      </c>
      <c r="F386" s="49" t="s">
        <v>7139</v>
      </c>
      <c r="G386" s="49" t="s">
        <v>7120</v>
      </c>
      <c r="H386" s="49" t="s">
        <v>7121</v>
      </c>
      <c r="I386" s="49" t="s">
        <v>5133</v>
      </c>
      <c r="J386" s="50">
        <v>7</v>
      </c>
      <c r="K386" s="49">
        <v>1000</v>
      </c>
      <c r="L386" s="49">
        <f>K386-U386</f>
        <v>-1020</v>
      </c>
      <c r="M386" s="49"/>
      <c r="N386" s="48" t="s">
        <v>7076</v>
      </c>
      <c r="P386" s="49">
        <v>2054</v>
      </c>
      <c r="Q386" s="49">
        <v>0</v>
      </c>
      <c r="R386" s="49">
        <v>0</v>
      </c>
      <c r="S386" s="32">
        <f t="shared" ref="S386:S449" si="23">P386+Q386</f>
        <v>2054</v>
      </c>
      <c r="T386" s="49">
        <f>P386+Q386+R386</f>
        <v>2054</v>
      </c>
      <c r="U386" s="51">
        <v>2020</v>
      </c>
      <c r="V386" s="51">
        <v>720</v>
      </c>
      <c r="W386" s="51">
        <v>720</v>
      </c>
      <c r="X386" s="51"/>
      <c r="Y386" s="32">
        <f t="shared" si="22"/>
        <v>-686</v>
      </c>
      <c r="Z386" s="49" t="s">
        <v>13320</v>
      </c>
      <c r="AA386" s="67">
        <v>0.84699999999999998</v>
      </c>
      <c r="AC386" s="67">
        <f t="shared" ref="AC386:AC449" si="24">AB386-AA386</f>
        <v>-0.84699999999999998</v>
      </c>
      <c r="AN386" s="48" t="s">
        <v>13323</v>
      </c>
      <c r="AO386" s="48" t="s">
        <v>47</v>
      </c>
    </row>
    <row r="387" spans="1:41" ht="15" x14ac:dyDescent="0.2">
      <c r="A387" s="30" t="s">
        <v>5134</v>
      </c>
      <c r="B387" s="30" t="s">
        <v>5135</v>
      </c>
      <c r="C387" s="49" t="s">
        <v>7070</v>
      </c>
      <c r="D387" s="49" t="s">
        <v>7079</v>
      </c>
      <c r="E387" s="30" t="s">
        <v>11462</v>
      </c>
      <c r="F387" s="49" t="s">
        <v>7139</v>
      </c>
      <c r="G387" s="49" t="s">
        <v>7120</v>
      </c>
      <c r="H387" s="49" t="s">
        <v>7121</v>
      </c>
      <c r="I387" s="49" t="s">
        <v>5135</v>
      </c>
      <c r="J387" s="50">
        <v>7</v>
      </c>
      <c r="K387" s="49">
        <v>1000</v>
      </c>
      <c r="L387" s="49">
        <f>K387-U387</f>
        <v>-12286</v>
      </c>
      <c r="M387" s="49"/>
      <c r="N387" s="48" t="s">
        <v>7076</v>
      </c>
      <c r="P387" s="49">
        <v>7065</v>
      </c>
      <c r="Q387" s="49">
        <v>4000</v>
      </c>
      <c r="R387" s="49">
        <v>0</v>
      </c>
      <c r="S387" s="32">
        <f t="shared" si="23"/>
        <v>11065</v>
      </c>
      <c r="T387" s="49">
        <f>P387+Q387+R387</f>
        <v>11065</v>
      </c>
      <c r="U387" s="51">
        <v>13286</v>
      </c>
      <c r="V387" s="51">
        <v>7141</v>
      </c>
      <c r="W387" s="51">
        <v>7285</v>
      </c>
      <c r="X387" s="51"/>
      <c r="Y387" s="32">
        <f t="shared" si="22"/>
        <v>-9362</v>
      </c>
      <c r="Z387" s="49" t="s">
        <v>13320</v>
      </c>
      <c r="AA387" s="67">
        <v>0.28100000000000003</v>
      </c>
      <c r="AC387" s="67">
        <f t="shared" si="24"/>
        <v>-0.28100000000000003</v>
      </c>
      <c r="AN387" s="48" t="s">
        <v>13323</v>
      </c>
      <c r="AO387" s="48" t="s">
        <v>47</v>
      </c>
    </row>
    <row r="388" spans="1:41" ht="15" x14ac:dyDescent="0.2">
      <c r="A388" s="30" t="s">
        <v>5142</v>
      </c>
      <c r="B388" s="30" t="s">
        <v>5143</v>
      </c>
      <c r="C388" s="49" t="s">
        <v>7070</v>
      </c>
      <c r="D388" s="49" t="s">
        <v>7079</v>
      </c>
      <c r="E388" s="30" t="s">
        <v>11470</v>
      </c>
      <c r="F388" s="49" t="s">
        <v>7139</v>
      </c>
      <c r="G388" s="49" t="s">
        <v>7120</v>
      </c>
      <c r="H388" s="49" t="s">
        <v>7121</v>
      </c>
      <c r="I388" s="49" t="s">
        <v>5143</v>
      </c>
      <c r="J388" s="50">
        <v>7</v>
      </c>
      <c r="K388" s="49">
        <v>2500</v>
      </c>
      <c r="L388" s="49">
        <f>K388-U388</f>
        <v>-19499</v>
      </c>
      <c r="M388" s="49"/>
      <c r="N388" s="48" t="s">
        <v>7076</v>
      </c>
      <c r="P388" s="49">
        <v>8514</v>
      </c>
      <c r="Q388" s="49">
        <v>10000</v>
      </c>
      <c r="R388" s="49">
        <v>0</v>
      </c>
      <c r="S388" s="32">
        <f t="shared" si="23"/>
        <v>18514</v>
      </c>
      <c r="T388" s="49">
        <f>P388+Q388+R388</f>
        <v>18514</v>
      </c>
      <c r="U388" s="51">
        <v>21999</v>
      </c>
      <c r="V388" s="51">
        <v>9415</v>
      </c>
      <c r="W388" s="51">
        <v>8818</v>
      </c>
      <c r="X388" s="51"/>
      <c r="Y388" s="32">
        <f t="shared" si="22"/>
        <v>-12900</v>
      </c>
      <c r="Z388" s="49" t="s">
        <v>13320</v>
      </c>
      <c r="AA388" s="67">
        <v>0.96199999999999997</v>
      </c>
      <c r="AC388" s="67">
        <f t="shared" si="24"/>
        <v>-0.96199999999999997</v>
      </c>
      <c r="AN388" s="48" t="s">
        <v>13323</v>
      </c>
      <c r="AO388" s="48" t="s">
        <v>47</v>
      </c>
    </row>
    <row r="389" spans="1:41" ht="15" x14ac:dyDescent="0.2">
      <c r="A389" s="30" t="s">
        <v>5144</v>
      </c>
      <c r="B389" s="30" t="s">
        <v>5145</v>
      </c>
      <c r="C389" s="49" t="s">
        <v>7070</v>
      </c>
      <c r="D389" s="49" t="s">
        <v>7079</v>
      </c>
      <c r="E389" s="30" t="s">
        <v>11471</v>
      </c>
      <c r="F389" s="49" t="s">
        <v>7139</v>
      </c>
      <c r="G389" s="49" t="s">
        <v>7120</v>
      </c>
      <c r="H389" s="49" t="s">
        <v>7121</v>
      </c>
      <c r="I389" s="49" t="s">
        <v>5145</v>
      </c>
      <c r="J389" s="50">
        <v>7</v>
      </c>
      <c r="K389" s="49">
        <v>1000</v>
      </c>
      <c r="L389" s="49">
        <f>K389-U389</f>
        <v>512</v>
      </c>
      <c r="N389" s="48" t="s">
        <v>7076</v>
      </c>
      <c r="P389" s="49">
        <v>484</v>
      </c>
      <c r="Q389" s="49">
        <v>0</v>
      </c>
      <c r="R389" s="49">
        <v>0</v>
      </c>
      <c r="S389" s="32">
        <f t="shared" si="23"/>
        <v>484</v>
      </c>
      <c r="T389" s="49">
        <f>P389+Q389+R389</f>
        <v>484</v>
      </c>
      <c r="U389" s="51">
        <v>488</v>
      </c>
      <c r="V389" s="51">
        <v>124</v>
      </c>
      <c r="W389" s="51">
        <v>36</v>
      </c>
      <c r="X389" s="51"/>
      <c r="Y389" s="32">
        <f t="shared" si="22"/>
        <v>-128</v>
      </c>
      <c r="Z389" s="49" t="s">
        <v>13320</v>
      </c>
      <c r="AA389" s="67">
        <v>1.091</v>
      </c>
      <c r="AC389" s="67">
        <f t="shared" si="24"/>
        <v>-1.091</v>
      </c>
      <c r="AN389" s="48" t="s">
        <v>13323</v>
      </c>
      <c r="AO389" s="48" t="s">
        <v>47</v>
      </c>
    </row>
    <row r="390" spans="1:41" ht="15" x14ac:dyDescent="0.2">
      <c r="A390" s="30" t="s">
        <v>5146</v>
      </c>
      <c r="B390" s="30" t="s">
        <v>5147</v>
      </c>
      <c r="C390" s="49" t="s">
        <v>7070</v>
      </c>
      <c r="D390" s="49" t="s">
        <v>7079</v>
      </c>
      <c r="E390" s="30" t="s">
        <v>11472</v>
      </c>
      <c r="F390" s="49" t="s">
        <v>7139</v>
      </c>
      <c r="G390" s="49" t="s">
        <v>7120</v>
      </c>
      <c r="H390" s="49" t="s">
        <v>7121</v>
      </c>
      <c r="I390" s="49" t="s">
        <v>5147</v>
      </c>
      <c r="J390" s="50">
        <v>7</v>
      </c>
      <c r="K390" s="49">
        <v>5000</v>
      </c>
      <c r="L390" s="49">
        <f>K390-U390</f>
        <v>-25692</v>
      </c>
      <c r="M390" s="49"/>
      <c r="N390" s="48" t="s">
        <v>7076</v>
      </c>
      <c r="P390" s="49">
        <v>6545</v>
      </c>
      <c r="Q390" s="49">
        <v>25000</v>
      </c>
      <c r="R390" s="49">
        <v>0</v>
      </c>
      <c r="S390" s="32">
        <f t="shared" si="23"/>
        <v>31545</v>
      </c>
      <c r="T390" s="49">
        <f>P390+Q390+R390</f>
        <v>31545</v>
      </c>
      <c r="U390" s="51">
        <v>30692</v>
      </c>
      <c r="V390" s="51">
        <v>17524</v>
      </c>
      <c r="W390" s="51">
        <v>16968</v>
      </c>
      <c r="X390" s="51"/>
      <c r="Y390" s="32">
        <f t="shared" si="22"/>
        <v>-16671</v>
      </c>
      <c r="Z390" s="49" t="s">
        <v>13320</v>
      </c>
      <c r="AA390" s="67">
        <v>0.27400000000000002</v>
      </c>
      <c r="AC390" s="67">
        <f t="shared" si="24"/>
        <v>-0.27400000000000002</v>
      </c>
      <c r="AN390" s="48" t="s">
        <v>13323</v>
      </c>
      <c r="AO390" s="48" t="s">
        <v>47</v>
      </c>
    </row>
    <row r="391" spans="1:41" ht="15" x14ac:dyDescent="0.2">
      <c r="A391" s="30" t="s">
        <v>5150</v>
      </c>
      <c r="B391" s="30" t="s">
        <v>5151</v>
      </c>
      <c r="C391" s="49" t="s">
        <v>7070</v>
      </c>
      <c r="D391" s="49" t="s">
        <v>7079</v>
      </c>
      <c r="E391" s="30" t="s">
        <v>11475</v>
      </c>
      <c r="F391" s="49" t="s">
        <v>7139</v>
      </c>
      <c r="G391" s="49" t="s">
        <v>7120</v>
      </c>
      <c r="H391" s="49" t="s">
        <v>7121</v>
      </c>
      <c r="I391" s="49" t="s">
        <v>5151</v>
      </c>
      <c r="J391" s="50">
        <v>7</v>
      </c>
      <c r="K391" s="49">
        <v>1000</v>
      </c>
      <c r="L391" s="49">
        <f>K391-U391</f>
        <v>963</v>
      </c>
      <c r="M391" s="49"/>
      <c r="N391" s="48" t="s">
        <v>7076</v>
      </c>
      <c r="P391" s="49">
        <v>5</v>
      </c>
      <c r="Q391" s="49">
        <v>1000</v>
      </c>
      <c r="R391" s="49">
        <v>0</v>
      </c>
      <c r="S391" s="32">
        <f t="shared" si="23"/>
        <v>1005</v>
      </c>
      <c r="T391" s="49">
        <f>P391+Q391+R391</f>
        <v>1005</v>
      </c>
      <c r="U391" s="51">
        <v>37</v>
      </c>
      <c r="V391" s="51">
        <v>0</v>
      </c>
      <c r="W391" s="51">
        <v>0</v>
      </c>
      <c r="X391" s="51"/>
      <c r="Y391" s="32">
        <f t="shared" si="22"/>
        <v>968</v>
      </c>
      <c r="Z391" s="49" t="s">
        <v>13322</v>
      </c>
      <c r="AA391" s="67">
        <v>0.75600000000000001</v>
      </c>
      <c r="AC391" s="67">
        <f t="shared" si="24"/>
        <v>-0.75600000000000001</v>
      </c>
      <c r="AN391" s="48" t="s">
        <v>13323</v>
      </c>
      <c r="AO391" s="48" t="s">
        <v>47</v>
      </c>
    </row>
    <row r="392" spans="1:41" ht="15" x14ac:dyDescent="0.2">
      <c r="A392" s="30" t="s">
        <v>5152</v>
      </c>
      <c r="B392" s="30" t="s">
        <v>5153</v>
      </c>
      <c r="C392" s="49" t="s">
        <v>7070</v>
      </c>
      <c r="D392" s="49" t="s">
        <v>7079</v>
      </c>
      <c r="E392" s="30" t="s">
        <v>11476</v>
      </c>
      <c r="F392" s="49" t="s">
        <v>7139</v>
      </c>
      <c r="G392" s="49" t="s">
        <v>7120</v>
      </c>
      <c r="H392" s="49" t="s">
        <v>7121</v>
      </c>
      <c r="I392" s="49" t="s">
        <v>5153</v>
      </c>
      <c r="J392" s="50">
        <v>7</v>
      </c>
      <c r="K392" s="49">
        <v>1000</v>
      </c>
      <c r="L392" s="49">
        <f>K392-U392</f>
        <v>182</v>
      </c>
      <c r="N392" s="48" t="s">
        <v>7076</v>
      </c>
      <c r="P392" s="49">
        <v>1276</v>
      </c>
      <c r="Q392" s="49">
        <v>0</v>
      </c>
      <c r="R392" s="49">
        <v>0</v>
      </c>
      <c r="S392" s="32">
        <f t="shared" si="23"/>
        <v>1276</v>
      </c>
      <c r="T392" s="49">
        <f>P392+Q392+R392</f>
        <v>1276</v>
      </c>
      <c r="U392" s="51">
        <v>818</v>
      </c>
      <c r="V392" s="51">
        <v>469</v>
      </c>
      <c r="W392" s="51">
        <v>417</v>
      </c>
      <c r="X392" s="51"/>
      <c r="Y392" s="32">
        <f t="shared" si="22"/>
        <v>-11</v>
      </c>
      <c r="Z392" s="49" t="s">
        <v>13320</v>
      </c>
      <c r="AA392" s="67">
        <v>2.0070000000000001</v>
      </c>
      <c r="AC392" s="67">
        <f t="shared" si="24"/>
        <v>-2.0070000000000001</v>
      </c>
      <c r="AN392" s="48" t="s">
        <v>13323</v>
      </c>
      <c r="AO392" s="48" t="s">
        <v>47</v>
      </c>
    </row>
    <row r="393" spans="1:41" ht="15" x14ac:dyDescent="0.2">
      <c r="A393" s="30" t="s">
        <v>5154</v>
      </c>
      <c r="B393" s="30" t="s">
        <v>5155</v>
      </c>
      <c r="C393" s="49" t="s">
        <v>7070</v>
      </c>
      <c r="D393" s="49" t="s">
        <v>7079</v>
      </c>
      <c r="E393" s="30" t="s">
        <v>11477</v>
      </c>
      <c r="F393" s="49" t="s">
        <v>7139</v>
      </c>
      <c r="G393" s="49" t="s">
        <v>7120</v>
      </c>
      <c r="H393" s="49" t="s">
        <v>7121</v>
      </c>
      <c r="I393" s="49" t="s">
        <v>5155</v>
      </c>
      <c r="J393" s="50">
        <v>7</v>
      </c>
      <c r="K393" s="49">
        <v>5000</v>
      </c>
      <c r="L393" s="49">
        <f>K393-U393</f>
        <v>-18215</v>
      </c>
      <c r="M393" s="49"/>
      <c r="N393" s="48" t="s">
        <v>7076</v>
      </c>
      <c r="P393" s="49">
        <v>7069</v>
      </c>
      <c r="Q393" s="49">
        <v>15000</v>
      </c>
      <c r="R393" s="49">
        <v>0</v>
      </c>
      <c r="S393" s="32">
        <f t="shared" si="23"/>
        <v>22069</v>
      </c>
      <c r="T393" s="49">
        <f>P393+Q393+R393</f>
        <v>22069</v>
      </c>
      <c r="U393" s="51">
        <v>23215</v>
      </c>
      <c r="V393" s="51">
        <v>9555</v>
      </c>
      <c r="W393" s="51">
        <v>8846</v>
      </c>
      <c r="X393" s="51"/>
      <c r="Y393" s="32">
        <f t="shared" si="22"/>
        <v>-10701</v>
      </c>
      <c r="Z393" s="49" t="s">
        <v>13320</v>
      </c>
      <c r="AA393" s="67">
        <v>1.218</v>
      </c>
      <c r="AC393" s="67">
        <f t="shared" si="24"/>
        <v>-1.218</v>
      </c>
      <c r="AN393" s="48" t="s">
        <v>13323</v>
      </c>
      <c r="AO393" s="48" t="s">
        <v>47</v>
      </c>
    </row>
    <row r="394" spans="1:41" ht="15" x14ac:dyDescent="0.2">
      <c r="A394" s="30" t="s">
        <v>5158</v>
      </c>
      <c r="B394" s="30" t="s">
        <v>5159</v>
      </c>
      <c r="C394" s="49" t="s">
        <v>7070</v>
      </c>
      <c r="D394" s="49" t="s">
        <v>7079</v>
      </c>
      <c r="E394" s="30" t="s">
        <v>11479</v>
      </c>
      <c r="F394" s="49" t="s">
        <v>7073</v>
      </c>
      <c r="G394" s="49" t="s">
        <v>11480</v>
      </c>
      <c r="H394" s="49" t="s">
        <v>11481</v>
      </c>
      <c r="I394" s="49" t="s">
        <v>5159</v>
      </c>
      <c r="J394" s="50">
        <v>5</v>
      </c>
      <c r="K394" s="49">
        <v>100000</v>
      </c>
      <c r="L394" s="49">
        <f>K394-U394</f>
        <v>-1733318</v>
      </c>
      <c r="M394" s="49"/>
      <c r="N394" s="48" t="s">
        <v>7076</v>
      </c>
      <c r="P394" s="49">
        <v>573942</v>
      </c>
      <c r="Q394" s="49">
        <v>510000</v>
      </c>
      <c r="R394" s="49">
        <v>0</v>
      </c>
      <c r="S394" s="32">
        <f t="shared" si="23"/>
        <v>1083942</v>
      </c>
      <c r="T394" s="49">
        <f>P394+Q394+R394</f>
        <v>1083942</v>
      </c>
      <c r="U394" s="51">
        <v>1833318</v>
      </c>
      <c r="V394" s="51">
        <v>656160</v>
      </c>
      <c r="W394" s="51">
        <v>542566</v>
      </c>
      <c r="X394" s="51"/>
      <c r="Y394" s="32">
        <f t="shared" si="22"/>
        <v>-1405536</v>
      </c>
      <c r="Z394" s="49" t="s">
        <v>13320</v>
      </c>
      <c r="AA394" s="67">
        <v>0.05</v>
      </c>
      <c r="AC394" s="67">
        <f t="shared" si="24"/>
        <v>-0.05</v>
      </c>
      <c r="AN394" s="48" t="s">
        <v>13323</v>
      </c>
      <c r="AO394" s="48" t="s">
        <v>47</v>
      </c>
    </row>
    <row r="395" spans="1:41" ht="15" x14ac:dyDescent="0.2">
      <c r="A395" s="30" t="s">
        <v>5160</v>
      </c>
      <c r="B395" s="30" t="s">
        <v>5161</v>
      </c>
      <c r="C395" s="49" t="s">
        <v>7070</v>
      </c>
      <c r="D395" s="49" t="s">
        <v>7079</v>
      </c>
      <c r="E395" s="30" t="s">
        <v>11482</v>
      </c>
      <c r="F395" s="49" t="s">
        <v>7073</v>
      </c>
      <c r="G395" s="49" t="s">
        <v>7120</v>
      </c>
      <c r="H395" s="49" t="s">
        <v>7121</v>
      </c>
      <c r="I395" s="49" t="s">
        <v>5161</v>
      </c>
      <c r="J395" s="50">
        <v>7</v>
      </c>
      <c r="K395" s="49">
        <v>2500</v>
      </c>
      <c r="L395" s="49">
        <f>K395-U395</f>
        <v>-8729</v>
      </c>
      <c r="M395" s="49"/>
      <c r="N395" s="48" t="s">
        <v>7076</v>
      </c>
      <c r="P395" s="49">
        <v>5372</v>
      </c>
      <c r="Q395" s="49">
        <v>2500</v>
      </c>
      <c r="R395" s="49">
        <v>0</v>
      </c>
      <c r="S395" s="32">
        <f t="shared" si="23"/>
        <v>7872</v>
      </c>
      <c r="T395" s="49">
        <f>P395+Q395+R395</f>
        <v>7872</v>
      </c>
      <c r="U395" s="51">
        <v>11229</v>
      </c>
      <c r="V395" s="51">
        <v>6593</v>
      </c>
      <c r="W395" s="51">
        <v>6406</v>
      </c>
      <c r="X395" s="51"/>
      <c r="Y395" s="32">
        <f t="shared" si="22"/>
        <v>-9950</v>
      </c>
      <c r="Z395" s="49" t="s">
        <v>13320</v>
      </c>
      <c r="AA395" s="67">
        <v>1.4830000000000001</v>
      </c>
      <c r="AC395" s="67">
        <f t="shared" si="24"/>
        <v>-1.4830000000000001</v>
      </c>
      <c r="AN395" s="48" t="s">
        <v>13323</v>
      </c>
      <c r="AO395" s="48" t="s">
        <v>47</v>
      </c>
    </row>
    <row r="396" spans="1:41" ht="15" x14ac:dyDescent="0.2">
      <c r="A396" s="30" t="s">
        <v>5166</v>
      </c>
      <c r="B396" s="30" t="s">
        <v>5167</v>
      </c>
      <c r="C396" s="49" t="s">
        <v>7070</v>
      </c>
      <c r="D396" s="49" t="s">
        <v>7079</v>
      </c>
      <c r="E396" s="30" t="s">
        <v>11486</v>
      </c>
      <c r="F396" s="49" t="s">
        <v>7139</v>
      </c>
      <c r="G396" s="49" t="s">
        <v>7120</v>
      </c>
      <c r="H396" s="49" t="s">
        <v>7121</v>
      </c>
      <c r="I396" s="49" t="s">
        <v>5167</v>
      </c>
      <c r="J396" s="50">
        <v>7</v>
      </c>
      <c r="K396" s="49">
        <v>1000</v>
      </c>
      <c r="L396" s="49">
        <f>K396-U396</f>
        <v>-6869</v>
      </c>
      <c r="M396" s="49"/>
      <c r="N396" s="48" t="s">
        <v>7076</v>
      </c>
      <c r="P396" s="49">
        <v>3346</v>
      </c>
      <c r="Q396" s="49">
        <v>3000</v>
      </c>
      <c r="R396" s="49">
        <v>0</v>
      </c>
      <c r="S396" s="32">
        <f t="shared" si="23"/>
        <v>6346</v>
      </c>
      <c r="T396" s="49">
        <f>P396+Q396+R396</f>
        <v>6346</v>
      </c>
      <c r="U396" s="51">
        <v>7869</v>
      </c>
      <c r="V396" s="51">
        <v>3804</v>
      </c>
      <c r="W396" s="51">
        <v>3488</v>
      </c>
      <c r="X396" s="51"/>
      <c r="Y396" s="32">
        <f t="shared" si="22"/>
        <v>-5327</v>
      </c>
      <c r="Z396" s="49" t="s">
        <v>13320</v>
      </c>
      <c r="AA396" s="67">
        <v>0.98799999999999999</v>
      </c>
      <c r="AC396" s="67">
        <f t="shared" si="24"/>
        <v>-0.98799999999999999</v>
      </c>
      <c r="AN396" s="48" t="s">
        <v>13323</v>
      </c>
      <c r="AO396" s="48" t="s">
        <v>47</v>
      </c>
    </row>
    <row r="397" spans="1:41" ht="15" x14ac:dyDescent="0.2">
      <c r="A397" s="30" t="s">
        <v>5172</v>
      </c>
      <c r="B397" s="30" t="s">
        <v>5173</v>
      </c>
      <c r="C397" s="49" t="s">
        <v>7070</v>
      </c>
      <c r="D397" s="49" t="s">
        <v>7079</v>
      </c>
      <c r="E397" s="30" t="s">
        <v>11490</v>
      </c>
      <c r="F397" s="49" t="s">
        <v>7139</v>
      </c>
      <c r="G397" s="49" t="s">
        <v>7120</v>
      </c>
      <c r="H397" s="49" t="s">
        <v>7121</v>
      </c>
      <c r="I397" s="49" t="s">
        <v>5173</v>
      </c>
      <c r="J397" s="50">
        <v>7</v>
      </c>
      <c r="K397" s="49">
        <v>1000</v>
      </c>
      <c r="L397" s="49">
        <f>K397-U397</f>
        <v>1000</v>
      </c>
      <c r="M397" s="49"/>
      <c r="N397" s="48" t="s">
        <v>7076</v>
      </c>
      <c r="P397" s="49">
        <v>0</v>
      </c>
      <c r="Q397" s="49">
        <v>0</v>
      </c>
      <c r="R397" s="49">
        <v>0</v>
      </c>
      <c r="S397" s="32">
        <f t="shared" si="23"/>
        <v>0</v>
      </c>
      <c r="T397" s="49">
        <f>P397+Q397+R397</f>
        <v>0</v>
      </c>
      <c r="U397" s="51">
        <v>0</v>
      </c>
      <c r="V397" s="51">
        <v>0</v>
      </c>
      <c r="W397" s="51">
        <v>0</v>
      </c>
      <c r="X397" s="51"/>
      <c r="Y397" s="32">
        <f t="shared" si="22"/>
        <v>0</v>
      </c>
      <c r="Z397" s="49" t="s">
        <v>13321</v>
      </c>
      <c r="AA397" s="67">
        <v>1.72</v>
      </c>
      <c r="AC397" s="67">
        <f t="shared" si="24"/>
        <v>-1.72</v>
      </c>
      <c r="AN397" s="48" t="s">
        <v>13323</v>
      </c>
      <c r="AO397" s="48" t="s">
        <v>47</v>
      </c>
    </row>
    <row r="398" spans="1:41" ht="15" x14ac:dyDescent="0.2">
      <c r="A398" s="30" t="s">
        <v>5174</v>
      </c>
      <c r="B398" s="30" t="s">
        <v>5175</v>
      </c>
      <c r="C398" s="49" t="s">
        <v>7070</v>
      </c>
      <c r="D398" s="49" t="s">
        <v>7079</v>
      </c>
      <c r="E398" s="30" t="s">
        <v>11491</v>
      </c>
      <c r="F398" s="49" t="s">
        <v>7139</v>
      </c>
      <c r="G398" s="49" t="s">
        <v>7120</v>
      </c>
      <c r="H398" s="49" t="s">
        <v>7121</v>
      </c>
      <c r="I398" s="49" t="s">
        <v>5175</v>
      </c>
      <c r="J398" s="50">
        <v>7</v>
      </c>
      <c r="K398" s="49">
        <v>1000</v>
      </c>
      <c r="L398" s="49">
        <f>K398-U398</f>
        <v>495</v>
      </c>
      <c r="M398" s="49"/>
      <c r="N398" s="48" t="s">
        <v>7076</v>
      </c>
      <c r="P398" s="49">
        <v>861</v>
      </c>
      <c r="Q398" s="49">
        <v>0</v>
      </c>
      <c r="R398" s="49">
        <v>0</v>
      </c>
      <c r="S398" s="32">
        <f t="shared" si="23"/>
        <v>861</v>
      </c>
      <c r="T398" s="49">
        <f>P398+Q398+R398</f>
        <v>861</v>
      </c>
      <c r="U398" s="51">
        <v>505</v>
      </c>
      <c r="V398" s="51">
        <v>180</v>
      </c>
      <c r="W398" s="51">
        <v>180</v>
      </c>
      <c r="X398" s="51"/>
      <c r="Y398" s="32">
        <f t="shared" si="22"/>
        <v>176</v>
      </c>
      <c r="Z398" s="49" t="s">
        <v>13322</v>
      </c>
      <c r="AA398" s="67">
        <v>2.1709999999999998</v>
      </c>
      <c r="AC398" s="67">
        <f t="shared" si="24"/>
        <v>-2.1709999999999998</v>
      </c>
      <c r="AN398" s="48" t="s">
        <v>13323</v>
      </c>
      <c r="AO398" s="48" t="s">
        <v>47</v>
      </c>
    </row>
    <row r="399" spans="1:41" ht="15" x14ac:dyDescent="0.2">
      <c r="A399" s="30" t="s">
        <v>5176</v>
      </c>
      <c r="B399" s="30" t="s">
        <v>5177</v>
      </c>
      <c r="C399" s="49" t="s">
        <v>7070</v>
      </c>
      <c r="D399" s="49" t="s">
        <v>7079</v>
      </c>
      <c r="E399" s="30" t="s">
        <v>11492</v>
      </c>
      <c r="F399" s="49" t="s">
        <v>7139</v>
      </c>
      <c r="G399" s="49" t="s">
        <v>7120</v>
      </c>
      <c r="H399" s="49" t="s">
        <v>7121</v>
      </c>
      <c r="I399" s="49" t="s">
        <v>5177</v>
      </c>
      <c r="J399" s="50">
        <v>7</v>
      </c>
      <c r="K399" s="49">
        <v>1000</v>
      </c>
      <c r="L399" s="49">
        <f>K399-U399</f>
        <v>518</v>
      </c>
      <c r="M399" s="49"/>
      <c r="N399" s="48" t="s">
        <v>7076</v>
      </c>
      <c r="P399" s="49">
        <v>897</v>
      </c>
      <c r="Q399" s="49">
        <v>0</v>
      </c>
      <c r="R399" s="49">
        <v>0</v>
      </c>
      <c r="S399" s="32">
        <f t="shared" si="23"/>
        <v>897</v>
      </c>
      <c r="T399" s="49">
        <f>P399+Q399+R399</f>
        <v>897</v>
      </c>
      <c r="U399" s="51">
        <v>482</v>
      </c>
      <c r="V399" s="51">
        <v>180</v>
      </c>
      <c r="W399" s="51">
        <v>180</v>
      </c>
      <c r="X399" s="51"/>
      <c r="Y399" s="32">
        <f t="shared" si="22"/>
        <v>235</v>
      </c>
      <c r="Z399" s="49" t="s">
        <v>13322</v>
      </c>
      <c r="AA399" s="67">
        <v>2.1240000000000001</v>
      </c>
      <c r="AC399" s="67">
        <f t="shared" si="24"/>
        <v>-2.1240000000000001</v>
      </c>
      <c r="AN399" s="48" t="s">
        <v>13323</v>
      </c>
      <c r="AO399" s="48" t="s">
        <v>47</v>
      </c>
    </row>
    <row r="400" spans="1:41" ht="15" x14ac:dyDescent="0.2">
      <c r="A400" s="30" t="s">
        <v>5182</v>
      </c>
      <c r="B400" s="30" t="s">
        <v>5183</v>
      </c>
      <c r="C400" s="49" t="s">
        <v>7070</v>
      </c>
      <c r="D400" s="49" t="s">
        <v>7079</v>
      </c>
      <c r="E400" s="30" t="s">
        <v>11497</v>
      </c>
      <c r="F400" s="49" t="s">
        <v>7139</v>
      </c>
      <c r="G400" s="49" t="s">
        <v>7120</v>
      </c>
      <c r="H400" s="49" t="s">
        <v>7121</v>
      </c>
      <c r="I400" s="49" t="s">
        <v>5183</v>
      </c>
      <c r="J400" s="50">
        <v>7</v>
      </c>
      <c r="K400" s="49">
        <v>1000</v>
      </c>
      <c r="L400" s="49">
        <f>K400-U400</f>
        <v>1000</v>
      </c>
      <c r="M400" s="49"/>
      <c r="N400" s="48" t="s">
        <v>7076</v>
      </c>
      <c r="P400" s="49">
        <v>0</v>
      </c>
      <c r="Q400" s="49">
        <v>0</v>
      </c>
      <c r="R400" s="49">
        <v>0</v>
      </c>
      <c r="S400" s="32">
        <f t="shared" si="23"/>
        <v>0</v>
      </c>
      <c r="T400" s="49">
        <f>P400+Q400+R400</f>
        <v>0</v>
      </c>
      <c r="U400" s="51">
        <v>0</v>
      </c>
      <c r="V400" s="51">
        <v>0</v>
      </c>
      <c r="W400" s="51">
        <v>0</v>
      </c>
      <c r="X400" s="51"/>
      <c r="Y400" s="32">
        <f t="shared" si="22"/>
        <v>0</v>
      </c>
      <c r="Z400" s="49" t="s">
        <v>13321</v>
      </c>
      <c r="AA400" s="67">
        <v>1.3859999999999999</v>
      </c>
      <c r="AC400" s="67">
        <f t="shared" si="24"/>
        <v>-1.3859999999999999</v>
      </c>
      <c r="AN400" s="48" t="s">
        <v>13323</v>
      </c>
      <c r="AO400" s="48" t="s">
        <v>47</v>
      </c>
    </row>
    <row r="401" spans="1:41" ht="15" x14ac:dyDescent="0.2">
      <c r="A401" s="30" t="s">
        <v>5186</v>
      </c>
      <c r="B401" s="30" t="s">
        <v>5187</v>
      </c>
      <c r="C401" s="49" t="s">
        <v>7070</v>
      </c>
      <c r="D401" s="49" t="s">
        <v>7079</v>
      </c>
      <c r="E401" s="30" t="s">
        <v>11499</v>
      </c>
      <c r="F401" s="49" t="s">
        <v>7139</v>
      </c>
      <c r="G401" s="49" t="s">
        <v>7120</v>
      </c>
      <c r="H401" s="49" t="s">
        <v>7121</v>
      </c>
      <c r="I401" s="49" t="s">
        <v>5187</v>
      </c>
      <c r="J401" s="50">
        <v>7</v>
      </c>
      <c r="K401" s="49">
        <v>1000</v>
      </c>
      <c r="L401" s="49">
        <f>K401-U401</f>
        <v>-3664</v>
      </c>
      <c r="M401" s="49"/>
      <c r="N401" s="48" t="s">
        <v>7076</v>
      </c>
      <c r="P401" s="49">
        <v>63614</v>
      </c>
      <c r="Q401" s="49">
        <v>0</v>
      </c>
      <c r="R401" s="49">
        <v>0</v>
      </c>
      <c r="S401" s="32">
        <f t="shared" si="23"/>
        <v>63614</v>
      </c>
      <c r="T401" s="49">
        <f>P401+Q401+R401</f>
        <v>63614</v>
      </c>
      <c r="U401" s="51">
        <v>4664</v>
      </c>
      <c r="V401" s="51">
        <v>4710</v>
      </c>
      <c r="W401" s="51">
        <v>4650</v>
      </c>
      <c r="X401" s="51"/>
      <c r="Y401" s="32">
        <f t="shared" si="22"/>
        <v>54240</v>
      </c>
      <c r="Z401" s="49" t="s">
        <v>13322</v>
      </c>
      <c r="AA401" s="67">
        <v>0.41199999999999998</v>
      </c>
      <c r="AC401" s="67">
        <f t="shared" si="24"/>
        <v>-0.41199999999999998</v>
      </c>
      <c r="AN401" s="48" t="s">
        <v>13323</v>
      </c>
      <c r="AO401" s="48" t="s">
        <v>47</v>
      </c>
    </row>
    <row r="402" spans="1:41" ht="15" x14ac:dyDescent="0.2">
      <c r="A402" s="30" t="s">
        <v>5188</v>
      </c>
      <c r="B402" s="30" t="s">
        <v>5189</v>
      </c>
      <c r="C402" s="49" t="s">
        <v>7070</v>
      </c>
      <c r="D402" s="49" t="s">
        <v>7079</v>
      </c>
      <c r="E402" s="30" t="s">
        <v>11500</v>
      </c>
      <c r="F402" s="49" t="s">
        <v>7139</v>
      </c>
      <c r="G402" s="49" t="s">
        <v>7120</v>
      </c>
      <c r="H402" s="49" t="s">
        <v>7121</v>
      </c>
      <c r="I402" s="49" t="s">
        <v>5189</v>
      </c>
      <c r="J402" s="50">
        <v>7</v>
      </c>
      <c r="K402" s="49">
        <v>1000</v>
      </c>
      <c r="L402" s="49">
        <f>K402-U402</f>
        <v>-5675</v>
      </c>
      <c r="M402" s="49"/>
      <c r="N402" s="48" t="s">
        <v>7076</v>
      </c>
      <c r="P402" s="49">
        <v>465</v>
      </c>
      <c r="Q402" s="49">
        <v>6000</v>
      </c>
      <c r="R402" s="49">
        <v>0</v>
      </c>
      <c r="S402" s="32">
        <f t="shared" si="23"/>
        <v>6465</v>
      </c>
      <c r="T402" s="49">
        <f>P402+Q402+R402</f>
        <v>6465</v>
      </c>
      <c r="U402" s="51">
        <v>6675</v>
      </c>
      <c r="V402" s="51">
        <v>3825</v>
      </c>
      <c r="W402" s="51">
        <v>3765</v>
      </c>
      <c r="X402" s="51"/>
      <c r="Y402" s="32">
        <f t="shared" si="22"/>
        <v>-4035</v>
      </c>
      <c r="Z402" s="49" t="s">
        <v>13320</v>
      </c>
      <c r="AA402" s="67">
        <v>1.075</v>
      </c>
      <c r="AC402" s="67">
        <f t="shared" si="24"/>
        <v>-1.075</v>
      </c>
      <c r="AN402" s="48" t="s">
        <v>13323</v>
      </c>
      <c r="AO402" s="48" t="s">
        <v>47</v>
      </c>
    </row>
    <row r="403" spans="1:41" ht="15" x14ac:dyDescent="0.2">
      <c r="A403" s="30" t="s">
        <v>5190</v>
      </c>
      <c r="B403" s="30" t="s">
        <v>5191</v>
      </c>
      <c r="C403" s="49" t="s">
        <v>7070</v>
      </c>
      <c r="D403" s="49" t="s">
        <v>7077</v>
      </c>
      <c r="E403" s="30" t="s">
        <v>11501</v>
      </c>
      <c r="F403" s="49" t="s">
        <v>7139</v>
      </c>
      <c r="G403" s="49" t="s">
        <v>7120</v>
      </c>
      <c r="H403" s="49" t="s">
        <v>7121</v>
      </c>
      <c r="I403" s="49" t="s">
        <v>5191</v>
      </c>
      <c r="J403" s="50">
        <v>7</v>
      </c>
      <c r="K403" s="49">
        <v>1000</v>
      </c>
      <c r="L403" s="49">
        <f>K403-U403</f>
        <v>-179</v>
      </c>
      <c r="M403" s="49"/>
      <c r="N403" s="48" t="s">
        <v>7076</v>
      </c>
      <c r="P403" s="49">
        <v>0</v>
      </c>
      <c r="Q403" s="49">
        <v>2000</v>
      </c>
      <c r="R403" s="49">
        <v>0</v>
      </c>
      <c r="S403" s="32">
        <f t="shared" si="23"/>
        <v>2000</v>
      </c>
      <c r="T403" s="49">
        <f>P403+Q403+R403</f>
        <v>2000</v>
      </c>
      <c r="U403" s="51">
        <v>1179</v>
      </c>
      <c r="V403" s="51">
        <v>1500</v>
      </c>
      <c r="W403" s="51">
        <v>1500</v>
      </c>
      <c r="X403" s="51"/>
      <c r="Y403" s="32">
        <f t="shared" si="22"/>
        <v>-679</v>
      </c>
      <c r="Z403" s="49" t="s">
        <v>13320</v>
      </c>
      <c r="AA403" s="67">
        <v>1.077</v>
      </c>
      <c r="AC403" s="67">
        <f t="shared" si="24"/>
        <v>-1.077</v>
      </c>
      <c r="AN403" s="48" t="s">
        <v>13323</v>
      </c>
      <c r="AO403" s="48" t="s">
        <v>47</v>
      </c>
    </row>
    <row r="404" spans="1:41" ht="15" x14ac:dyDescent="0.2">
      <c r="A404" s="30" t="s">
        <v>5192</v>
      </c>
      <c r="B404" s="30" t="s">
        <v>5193</v>
      </c>
      <c r="C404" s="49" t="s">
        <v>7070</v>
      </c>
      <c r="D404" s="49" t="s">
        <v>7079</v>
      </c>
      <c r="E404" s="30" t="s">
        <v>11502</v>
      </c>
      <c r="F404" s="49" t="s">
        <v>7139</v>
      </c>
      <c r="G404" s="49" t="s">
        <v>7120</v>
      </c>
      <c r="H404" s="49" t="s">
        <v>7121</v>
      </c>
      <c r="I404" s="49" t="s">
        <v>5193</v>
      </c>
      <c r="J404" s="50">
        <v>7</v>
      </c>
      <c r="K404" s="49">
        <v>1000</v>
      </c>
      <c r="L404" s="49">
        <f>K404-U404</f>
        <v>-5927</v>
      </c>
      <c r="M404" s="49"/>
      <c r="N404" s="48" t="s">
        <v>7076</v>
      </c>
      <c r="P404" s="49">
        <v>3491</v>
      </c>
      <c r="Q404" s="49">
        <v>2000</v>
      </c>
      <c r="R404" s="49">
        <v>0</v>
      </c>
      <c r="S404" s="32">
        <f t="shared" si="23"/>
        <v>5491</v>
      </c>
      <c r="T404" s="49">
        <f>P404+Q404+R404</f>
        <v>5491</v>
      </c>
      <c r="U404" s="51">
        <v>6927</v>
      </c>
      <c r="V404" s="51">
        <v>5109</v>
      </c>
      <c r="W404" s="51">
        <v>5150</v>
      </c>
      <c r="X404" s="51"/>
      <c r="Y404" s="32">
        <f t="shared" si="22"/>
        <v>-6545</v>
      </c>
      <c r="Z404" s="49" t="s">
        <v>13320</v>
      </c>
      <c r="AA404" s="67">
        <v>1.454</v>
      </c>
      <c r="AC404" s="67">
        <f t="shared" si="24"/>
        <v>-1.454</v>
      </c>
      <c r="AN404" s="48" t="s">
        <v>13323</v>
      </c>
      <c r="AO404" s="48" t="s">
        <v>47</v>
      </c>
    </row>
    <row r="405" spans="1:41" ht="15" x14ac:dyDescent="0.2">
      <c r="A405" s="30" t="s">
        <v>5194</v>
      </c>
      <c r="B405" s="30" t="s">
        <v>5195</v>
      </c>
      <c r="C405" s="49" t="s">
        <v>7070</v>
      </c>
      <c r="D405" s="49" t="s">
        <v>7079</v>
      </c>
      <c r="E405" s="30" t="s">
        <v>11503</v>
      </c>
      <c r="F405" s="49" t="s">
        <v>7139</v>
      </c>
      <c r="G405" s="49" t="s">
        <v>7120</v>
      </c>
      <c r="H405" s="49" t="s">
        <v>7121</v>
      </c>
      <c r="I405" s="49" t="s">
        <v>5195</v>
      </c>
      <c r="J405" s="50">
        <v>7</v>
      </c>
      <c r="K405" s="49">
        <v>5000</v>
      </c>
      <c r="L405" s="49">
        <f>K405-U405</f>
        <v>-15580</v>
      </c>
      <c r="M405" s="49"/>
      <c r="N405" s="48" t="s">
        <v>7076</v>
      </c>
      <c r="P405" s="49">
        <v>14038</v>
      </c>
      <c r="Q405" s="49">
        <v>5000</v>
      </c>
      <c r="R405" s="49">
        <v>0</v>
      </c>
      <c r="S405" s="32">
        <f t="shared" si="23"/>
        <v>19038</v>
      </c>
      <c r="T405" s="49">
        <f>P405+Q405+R405</f>
        <v>19038</v>
      </c>
      <c r="U405" s="51">
        <v>20580</v>
      </c>
      <c r="V405" s="51">
        <v>13710</v>
      </c>
      <c r="W405" s="51">
        <v>13966</v>
      </c>
      <c r="X405" s="51"/>
      <c r="Y405" s="32">
        <f t="shared" si="22"/>
        <v>-15252</v>
      </c>
      <c r="Z405" s="49" t="s">
        <v>13320</v>
      </c>
      <c r="AA405" s="67">
        <v>1.3089999999999999</v>
      </c>
      <c r="AC405" s="67">
        <f t="shared" si="24"/>
        <v>-1.3089999999999999</v>
      </c>
      <c r="AN405" s="48" t="s">
        <v>13323</v>
      </c>
      <c r="AO405" s="48" t="s">
        <v>47</v>
      </c>
    </row>
    <row r="406" spans="1:41" ht="15" x14ac:dyDescent="0.2">
      <c r="A406" s="30" t="s">
        <v>5196</v>
      </c>
      <c r="B406" s="30" t="s">
        <v>5197</v>
      </c>
      <c r="C406" s="49" t="s">
        <v>7070</v>
      </c>
      <c r="D406" s="49" t="s">
        <v>7079</v>
      </c>
      <c r="E406" s="30" t="s">
        <v>11504</v>
      </c>
      <c r="F406" s="49" t="s">
        <v>7139</v>
      </c>
      <c r="G406" s="49" t="s">
        <v>7120</v>
      </c>
      <c r="H406" s="49" t="s">
        <v>7121</v>
      </c>
      <c r="I406" s="49" t="s">
        <v>5197</v>
      </c>
      <c r="J406" s="50">
        <v>7</v>
      </c>
      <c r="K406" s="49">
        <v>1000</v>
      </c>
      <c r="L406" s="49">
        <f>K406-U406</f>
        <v>1000</v>
      </c>
      <c r="M406" s="49"/>
      <c r="N406" s="48" t="s">
        <v>7076</v>
      </c>
      <c r="P406" s="49">
        <v>1000</v>
      </c>
      <c r="Q406" s="49">
        <v>0</v>
      </c>
      <c r="R406" s="49">
        <v>0</v>
      </c>
      <c r="S406" s="32">
        <f t="shared" si="23"/>
        <v>1000</v>
      </c>
      <c r="T406" s="49">
        <f>P406+Q406+R406</f>
        <v>1000</v>
      </c>
      <c r="U406" s="51">
        <v>0</v>
      </c>
      <c r="V406" s="51">
        <v>0</v>
      </c>
      <c r="W406" s="51">
        <v>0</v>
      </c>
      <c r="X406" s="51"/>
      <c r="Y406" s="32">
        <f t="shared" si="22"/>
        <v>1000</v>
      </c>
      <c r="Z406" s="49" t="s">
        <v>13321</v>
      </c>
      <c r="AA406" s="67">
        <v>2.6269999999999998</v>
      </c>
      <c r="AC406" s="67">
        <f t="shared" si="24"/>
        <v>-2.6269999999999998</v>
      </c>
      <c r="AN406" s="48" t="s">
        <v>13323</v>
      </c>
      <c r="AO406" s="48" t="s">
        <v>47</v>
      </c>
    </row>
    <row r="407" spans="1:41" ht="15" x14ac:dyDescent="0.2">
      <c r="A407" s="30" t="s">
        <v>5198</v>
      </c>
      <c r="B407" s="30" t="s">
        <v>5199</v>
      </c>
      <c r="C407" s="49" t="s">
        <v>7070</v>
      </c>
      <c r="D407" s="49" t="s">
        <v>7079</v>
      </c>
      <c r="E407" s="30" t="s">
        <v>11505</v>
      </c>
      <c r="F407" s="49" t="s">
        <v>7139</v>
      </c>
      <c r="G407" s="49" t="s">
        <v>7120</v>
      </c>
      <c r="H407" s="49" t="s">
        <v>7121</v>
      </c>
      <c r="I407" s="49" t="s">
        <v>5199</v>
      </c>
      <c r="J407" s="50">
        <v>7</v>
      </c>
      <c r="K407" s="49">
        <v>1000</v>
      </c>
      <c r="L407" s="49">
        <f>K407-U407</f>
        <v>794</v>
      </c>
      <c r="M407" s="49"/>
      <c r="N407" s="48" t="s">
        <v>7076</v>
      </c>
      <c r="P407" s="49">
        <v>4540</v>
      </c>
      <c r="Q407" s="49">
        <v>0</v>
      </c>
      <c r="R407" s="49">
        <v>0</v>
      </c>
      <c r="S407" s="32">
        <f t="shared" si="23"/>
        <v>4540</v>
      </c>
      <c r="T407" s="49">
        <f>P407+Q407+R407</f>
        <v>4540</v>
      </c>
      <c r="U407" s="51">
        <v>206</v>
      </c>
      <c r="V407" s="51">
        <v>240</v>
      </c>
      <c r="W407" s="51">
        <v>240</v>
      </c>
      <c r="X407" s="51"/>
      <c r="Y407" s="32">
        <f t="shared" si="22"/>
        <v>4094</v>
      </c>
      <c r="Z407" s="49" t="s">
        <v>13322</v>
      </c>
      <c r="AA407" s="67">
        <v>3.202</v>
      </c>
      <c r="AC407" s="67">
        <f t="shared" si="24"/>
        <v>-3.202</v>
      </c>
      <c r="AN407" s="48" t="s">
        <v>13323</v>
      </c>
      <c r="AO407" s="48" t="s">
        <v>47</v>
      </c>
    </row>
    <row r="408" spans="1:41" ht="15" x14ac:dyDescent="0.2">
      <c r="A408" s="30" t="s">
        <v>5200</v>
      </c>
      <c r="B408" s="30" t="s">
        <v>5201</v>
      </c>
      <c r="C408" s="49" t="s">
        <v>7070</v>
      </c>
      <c r="D408" s="49" t="s">
        <v>7079</v>
      </c>
      <c r="E408" s="30" t="s">
        <v>11506</v>
      </c>
      <c r="F408" s="49" t="s">
        <v>9361</v>
      </c>
      <c r="G408" s="49" t="s">
        <v>7120</v>
      </c>
      <c r="H408" s="49" t="s">
        <v>7121</v>
      </c>
      <c r="I408" s="49" t="s">
        <v>5201</v>
      </c>
      <c r="J408" s="50">
        <v>7</v>
      </c>
      <c r="K408" s="49">
        <v>1000</v>
      </c>
      <c r="L408" s="49">
        <f>K408-U408</f>
        <v>794</v>
      </c>
      <c r="M408" s="49"/>
      <c r="N408" s="48" t="s">
        <v>7076</v>
      </c>
      <c r="P408" s="49">
        <v>6512</v>
      </c>
      <c r="Q408" s="49">
        <v>0</v>
      </c>
      <c r="R408" s="49">
        <v>0</v>
      </c>
      <c r="S408" s="32">
        <f t="shared" si="23"/>
        <v>6512</v>
      </c>
      <c r="T408" s="49">
        <f>P408+Q408+R408</f>
        <v>6512</v>
      </c>
      <c r="U408" s="51">
        <v>206</v>
      </c>
      <c r="V408" s="51">
        <v>240</v>
      </c>
      <c r="W408" s="51">
        <v>240</v>
      </c>
      <c r="X408" s="51"/>
      <c r="Y408" s="32">
        <f t="shared" si="22"/>
        <v>6066</v>
      </c>
      <c r="Z408" s="49" t="s">
        <v>13322</v>
      </c>
      <c r="AA408" s="67">
        <v>0.375</v>
      </c>
      <c r="AC408" s="67">
        <f t="shared" si="24"/>
        <v>-0.375</v>
      </c>
      <c r="AN408" s="48" t="s">
        <v>13323</v>
      </c>
      <c r="AO408" s="48" t="s">
        <v>47</v>
      </c>
    </row>
    <row r="409" spans="1:41" ht="15" x14ac:dyDescent="0.2">
      <c r="A409" s="30" t="s">
        <v>5202</v>
      </c>
      <c r="B409" s="30" t="s">
        <v>5203</v>
      </c>
      <c r="C409" s="49" t="s">
        <v>7070</v>
      </c>
      <c r="D409" s="49" t="s">
        <v>7079</v>
      </c>
      <c r="E409" s="30" t="s">
        <v>11507</v>
      </c>
      <c r="F409" s="49" t="s">
        <v>9361</v>
      </c>
      <c r="G409" s="49" t="s">
        <v>7120</v>
      </c>
      <c r="H409" s="49" t="s">
        <v>7121</v>
      </c>
      <c r="I409" s="49" t="s">
        <v>5203</v>
      </c>
      <c r="J409" s="50">
        <v>7</v>
      </c>
      <c r="K409" s="49">
        <v>1000</v>
      </c>
      <c r="L409" s="49">
        <f>K409-U409</f>
        <v>794</v>
      </c>
      <c r="M409" s="49"/>
      <c r="N409" s="48" t="s">
        <v>7076</v>
      </c>
      <c r="P409" s="49">
        <v>5657</v>
      </c>
      <c r="Q409" s="49">
        <v>0</v>
      </c>
      <c r="R409" s="49">
        <v>0</v>
      </c>
      <c r="S409" s="32">
        <f t="shared" si="23"/>
        <v>5657</v>
      </c>
      <c r="T409" s="49">
        <f>P409+Q409+R409</f>
        <v>5657</v>
      </c>
      <c r="U409" s="51">
        <v>206</v>
      </c>
      <c r="V409" s="51">
        <v>240</v>
      </c>
      <c r="W409" s="51">
        <v>240</v>
      </c>
      <c r="X409" s="51"/>
      <c r="Y409" s="32">
        <f t="shared" si="22"/>
        <v>5211</v>
      </c>
      <c r="Z409" s="49" t="s">
        <v>13322</v>
      </c>
      <c r="AA409" s="67">
        <v>0.375</v>
      </c>
      <c r="AC409" s="67">
        <f t="shared" si="24"/>
        <v>-0.375</v>
      </c>
      <c r="AN409" s="48" t="s">
        <v>13323</v>
      </c>
      <c r="AO409" s="48" t="s">
        <v>47</v>
      </c>
    </row>
    <row r="410" spans="1:41" ht="15" x14ac:dyDescent="0.2">
      <c r="A410" s="30" t="s">
        <v>5204</v>
      </c>
      <c r="B410" s="30" t="s">
        <v>5205</v>
      </c>
      <c r="C410" s="49" t="s">
        <v>7070</v>
      </c>
      <c r="D410" s="49" t="s">
        <v>7079</v>
      </c>
      <c r="E410" s="30" t="s">
        <v>11508</v>
      </c>
      <c r="F410" s="49" t="s">
        <v>7139</v>
      </c>
      <c r="G410" s="49" t="s">
        <v>7120</v>
      </c>
      <c r="H410" s="49" t="s">
        <v>7121</v>
      </c>
      <c r="I410" s="49" t="s">
        <v>5205</v>
      </c>
      <c r="J410" s="50">
        <v>7</v>
      </c>
      <c r="K410" s="49">
        <v>2000</v>
      </c>
      <c r="L410" s="49">
        <f>K410-U410</f>
        <v>-9745</v>
      </c>
      <c r="M410" s="49"/>
      <c r="N410" s="48" t="s">
        <v>7076</v>
      </c>
      <c r="P410" s="49">
        <v>4281</v>
      </c>
      <c r="Q410" s="49">
        <v>4000</v>
      </c>
      <c r="R410" s="49">
        <v>0</v>
      </c>
      <c r="S410" s="32">
        <f t="shared" si="23"/>
        <v>8281</v>
      </c>
      <c r="T410" s="49">
        <f>P410+Q410+R410</f>
        <v>8281</v>
      </c>
      <c r="U410" s="51">
        <v>11745</v>
      </c>
      <c r="V410" s="51">
        <v>7659</v>
      </c>
      <c r="W410" s="51">
        <v>7490</v>
      </c>
      <c r="X410" s="51"/>
      <c r="Y410" s="32">
        <f t="shared" si="22"/>
        <v>-11123</v>
      </c>
      <c r="Z410" s="49" t="s">
        <v>13320</v>
      </c>
      <c r="AA410" s="67">
        <v>0.36499999999999999</v>
      </c>
      <c r="AC410" s="67">
        <f t="shared" si="24"/>
        <v>-0.36499999999999999</v>
      </c>
      <c r="AN410" s="48" t="s">
        <v>13323</v>
      </c>
      <c r="AO410" s="48" t="s">
        <v>47</v>
      </c>
    </row>
    <row r="411" spans="1:41" ht="15" x14ac:dyDescent="0.2">
      <c r="A411" s="30" t="s">
        <v>5206</v>
      </c>
      <c r="B411" s="30" t="s">
        <v>5207</v>
      </c>
      <c r="C411" s="49" t="s">
        <v>7070</v>
      </c>
      <c r="D411" s="49" t="s">
        <v>7079</v>
      </c>
      <c r="E411" s="30" t="s">
        <v>11509</v>
      </c>
      <c r="F411" s="49" t="s">
        <v>9361</v>
      </c>
      <c r="G411" s="49" t="s">
        <v>11480</v>
      </c>
      <c r="H411" s="49" t="s">
        <v>11481</v>
      </c>
      <c r="I411" s="49" t="s">
        <v>5207</v>
      </c>
      <c r="J411" s="50">
        <v>5</v>
      </c>
      <c r="K411" s="49">
        <v>10000</v>
      </c>
      <c r="L411" s="49">
        <f>K411-U411</f>
        <v>-19940</v>
      </c>
      <c r="M411" s="49"/>
      <c r="N411" s="48" t="s">
        <v>7076</v>
      </c>
      <c r="P411" s="49">
        <v>18124</v>
      </c>
      <c r="Q411" s="49">
        <v>10000</v>
      </c>
      <c r="R411" s="49">
        <v>0</v>
      </c>
      <c r="S411" s="32">
        <f t="shared" si="23"/>
        <v>28124</v>
      </c>
      <c r="T411" s="49">
        <f>P411+Q411+R411</f>
        <v>28124</v>
      </c>
      <c r="U411" s="51">
        <v>29940</v>
      </c>
      <c r="V411" s="51">
        <v>19800</v>
      </c>
      <c r="W411" s="51">
        <v>19800</v>
      </c>
      <c r="X411" s="51"/>
      <c r="Y411" s="32">
        <f t="shared" si="22"/>
        <v>-21616</v>
      </c>
      <c r="Z411" s="49" t="s">
        <v>13320</v>
      </c>
      <c r="AA411" s="67">
        <v>0.19</v>
      </c>
      <c r="AC411" s="67">
        <f t="shared" si="24"/>
        <v>-0.19</v>
      </c>
      <c r="AN411" s="48" t="s">
        <v>13323</v>
      </c>
      <c r="AO411" s="48" t="s">
        <v>47</v>
      </c>
    </row>
    <row r="412" spans="1:41" ht="15" x14ac:dyDescent="0.2">
      <c r="A412" s="30" t="s">
        <v>5208</v>
      </c>
      <c r="B412" s="30" t="s">
        <v>5209</v>
      </c>
      <c r="C412" s="49" t="s">
        <v>7070</v>
      </c>
      <c r="D412" s="49" t="s">
        <v>7079</v>
      </c>
      <c r="E412" s="30" t="s">
        <v>11510</v>
      </c>
      <c r="F412" s="49" t="s">
        <v>7139</v>
      </c>
      <c r="G412" s="49" t="s">
        <v>7120</v>
      </c>
      <c r="H412" s="49" t="s">
        <v>7121</v>
      </c>
      <c r="I412" s="49" t="s">
        <v>5209</v>
      </c>
      <c r="J412" s="50">
        <v>7</v>
      </c>
      <c r="K412" s="49">
        <v>1000</v>
      </c>
      <c r="L412" s="49">
        <f>K412-U412</f>
        <v>1000</v>
      </c>
      <c r="M412" s="49"/>
      <c r="N412" s="48" t="s">
        <v>7076</v>
      </c>
      <c r="P412" s="49">
        <v>1491</v>
      </c>
      <c r="Q412" s="49">
        <v>0</v>
      </c>
      <c r="R412" s="49">
        <v>0</v>
      </c>
      <c r="S412" s="32">
        <f t="shared" si="23"/>
        <v>1491</v>
      </c>
      <c r="T412" s="49">
        <f>P412+Q412+R412</f>
        <v>1491</v>
      </c>
      <c r="U412" s="51">
        <v>0</v>
      </c>
      <c r="V412" s="51">
        <v>0</v>
      </c>
      <c r="W412" s="51">
        <v>0</v>
      </c>
      <c r="X412" s="51"/>
      <c r="Y412" s="32">
        <f t="shared" si="22"/>
        <v>1491</v>
      </c>
      <c r="Z412" s="49" t="s">
        <v>13321</v>
      </c>
      <c r="AA412" s="67">
        <v>1.085</v>
      </c>
      <c r="AC412" s="67">
        <f t="shared" si="24"/>
        <v>-1.085</v>
      </c>
      <c r="AN412" s="48" t="s">
        <v>13323</v>
      </c>
      <c r="AO412" s="48" t="s">
        <v>47</v>
      </c>
    </row>
    <row r="413" spans="1:41" ht="15" x14ac:dyDescent="0.2">
      <c r="A413" s="30" t="s">
        <v>5210</v>
      </c>
      <c r="B413" s="30" t="s">
        <v>5211</v>
      </c>
      <c r="C413" s="49" t="s">
        <v>7070</v>
      </c>
      <c r="D413" s="49" t="s">
        <v>7079</v>
      </c>
      <c r="E413" s="30" t="s">
        <v>11511</v>
      </c>
      <c r="F413" s="49" t="s">
        <v>7073</v>
      </c>
      <c r="G413" s="49" t="s">
        <v>7120</v>
      </c>
      <c r="H413" s="49" t="s">
        <v>7121</v>
      </c>
      <c r="I413" s="49" t="s">
        <v>5211</v>
      </c>
      <c r="J413" s="50">
        <v>7</v>
      </c>
      <c r="K413" s="49">
        <v>1000</v>
      </c>
      <c r="L413" s="49">
        <f>K413-U413</f>
        <v>-1559</v>
      </c>
      <c r="M413" s="49"/>
      <c r="N413" s="48" t="s">
        <v>7076</v>
      </c>
      <c r="P413" s="49">
        <v>3351</v>
      </c>
      <c r="Q413" s="49">
        <v>0</v>
      </c>
      <c r="R413" s="49">
        <v>0</v>
      </c>
      <c r="S413" s="32">
        <f t="shared" si="23"/>
        <v>3351</v>
      </c>
      <c r="T413" s="49">
        <f>P413+Q413+R413</f>
        <v>3351</v>
      </c>
      <c r="U413" s="51">
        <v>2559</v>
      </c>
      <c r="V413" s="51">
        <v>2448</v>
      </c>
      <c r="W413" s="51">
        <v>2448</v>
      </c>
      <c r="X413" s="51"/>
      <c r="Y413" s="32">
        <f t="shared" si="22"/>
        <v>-1656</v>
      </c>
      <c r="Z413" s="49" t="s">
        <v>13320</v>
      </c>
      <c r="AA413" s="67">
        <v>2.59</v>
      </c>
      <c r="AC413" s="67">
        <f t="shared" si="24"/>
        <v>-2.59</v>
      </c>
      <c r="AN413" s="48" t="s">
        <v>13323</v>
      </c>
      <c r="AO413" s="48" t="s">
        <v>47</v>
      </c>
    </row>
    <row r="414" spans="1:41" ht="15" x14ac:dyDescent="0.2">
      <c r="A414" s="30" t="s">
        <v>5212</v>
      </c>
      <c r="B414" s="30" t="s">
        <v>5213</v>
      </c>
      <c r="C414" s="49" t="s">
        <v>7070</v>
      </c>
      <c r="D414" s="49" t="s">
        <v>7079</v>
      </c>
      <c r="E414" s="30" t="s">
        <v>11512</v>
      </c>
      <c r="F414" s="49" t="s">
        <v>7139</v>
      </c>
      <c r="G414" s="49" t="s">
        <v>7120</v>
      </c>
      <c r="H414" s="49" t="s">
        <v>7121</v>
      </c>
      <c r="I414" s="49" t="s">
        <v>5213</v>
      </c>
      <c r="J414" s="50">
        <v>7</v>
      </c>
      <c r="K414" s="49">
        <v>1000</v>
      </c>
      <c r="L414" s="49">
        <f>K414-U414</f>
        <v>970</v>
      </c>
      <c r="M414" s="49"/>
      <c r="N414" s="48" t="s">
        <v>7076</v>
      </c>
      <c r="P414" s="49">
        <v>1000</v>
      </c>
      <c r="Q414" s="49">
        <v>0</v>
      </c>
      <c r="R414" s="49">
        <v>0</v>
      </c>
      <c r="S414" s="32">
        <f t="shared" si="23"/>
        <v>1000</v>
      </c>
      <c r="T414" s="49">
        <f>P414+Q414+R414</f>
        <v>1000</v>
      </c>
      <c r="U414" s="51">
        <v>30</v>
      </c>
      <c r="V414" s="51">
        <v>0</v>
      </c>
      <c r="W414" s="51">
        <v>0</v>
      </c>
      <c r="X414" s="51"/>
      <c r="Y414" s="32">
        <f t="shared" si="22"/>
        <v>970</v>
      </c>
      <c r="Z414" s="49" t="s">
        <v>13322</v>
      </c>
      <c r="AA414" s="67">
        <v>0.90600000000000003</v>
      </c>
      <c r="AC414" s="67">
        <f t="shared" si="24"/>
        <v>-0.90600000000000003</v>
      </c>
      <c r="AN414" s="48" t="s">
        <v>13323</v>
      </c>
      <c r="AO414" s="48" t="s">
        <v>47</v>
      </c>
    </row>
    <row r="415" spans="1:41" ht="15" x14ac:dyDescent="0.2">
      <c r="A415" s="30" t="s">
        <v>5214</v>
      </c>
      <c r="B415" s="30" t="s">
        <v>5215</v>
      </c>
      <c r="C415" s="49" t="s">
        <v>7070</v>
      </c>
      <c r="D415" s="49" t="s">
        <v>7079</v>
      </c>
      <c r="E415" s="30" t="s">
        <v>11513</v>
      </c>
      <c r="F415" s="49" t="s">
        <v>7139</v>
      </c>
      <c r="G415" s="49" t="s">
        <v>7120</v>
      </c>
      <c r="H415" s="49" t="s">
        <v>7121</v>
      </c>
      <c r="I415" s="49" t="s">
        <v>5215</v>
      </c>
      <c r="J415" s="50">
        <v>7</v>
      </c>
      <c r="K415" s="49">
        <v>1000</v>
      </c>
      <c r="L415" s="49">
        <f>K415-U415</f>
        <v>970</v>
      </c>
      <c r="M415" s="49"/>
      <c r="N415" s="48" t="s">
        <v>7076</v>
      </c>
      <c r="P415" s="49">
        <v>3000</v>
      </c>
      <c r="Q415" s="49">
        <v>0</v>
      </c>
      <c r="R415" s="49">
        <v>0</v>
      </c>
      <c r="S415" s="32">
        <f t="shared" si="23"/>
        <v>3000</v>
      </c>
      <c r="T415" s="49">
        <f>P415+Q415+R415</f>
        <v>3000</v>
      </c>
      <c r="U415" s="51">
        <v>30</v>
      </c>
      <c r="V415" s="51">
        <v>0</v>
      </c>
      <c r="W415" s="51">
        <v>0</v>
      </c>
      <c r="X415" s="51"/>
      <c r="Y415" s="32">
        <f t="shared" si="22"/>
        <v>2970</v>
      </c>
      <c r="Z415" s="49" t="s">
        <v>13322</v>
      </c>
      <c r="AA415" s="67">
        <v>0.91600000000000004</v>
      </c>
      <c r="AC415" s="67">
        <f t="shared" si="24"/>
        <v>-0.91600000000000004</v>
      </c>
      <c r="AN415" s="48" t="s">
        <v>13323</v>
      </c>
      <c r="AO415" s="48" t="s">
        <v>47</v>
      </c>
    </row>
    <row r="416" spans="1:41" ht="15" x14ac:dyDescent="0.2">
      <c r="A416" s="30" t="s">
        <v>5216</v>
      </c>
      <c r="B416" s="30" t="s">
        <v>5217</v>
      </c>
      <c r="C416" s="49" t="s">
        <v>7070</v>
      </c>
      <c r="D416" s="49" t="s">
        <v>7079</v>
      </c>
      <c r="E416" s="30" t="s">
        <v>11514</v>
      </c>
      <c r="F416" s="49" t="s">
        <v>7139</v>
      </c>
      <c r="G416" s="49" t="s">
        <v>7120</v>
      </c>
      <c r="H416" s="49" t="s">
        <v>7121</v>
      </c>
      <c r="I416" s="49" t="s">
        <v>5217</v>
      </c>
      <c r="J416" s="50">
        <v>7</v>
      </c>
      <c r="K416" s="49">
        <v>1000</v>
      </c>
      <c r="L416" s="49">
        <f>K416-U416</f>
        <v>894</v>
      </c>
      <c r="M416" s="49"/>
      <c r="N416" s="48" t="s">
        <v>7076</v>
      </c>
      <c r="P416" s="49">
        <v>584</v>
      </c>
      <c r="Q416" s="49">
        <v>0</v>
      </c>
      <c r="R416" s="49">
        <v>0</v>
      </c>
      <c r="S416" s="32">
        <f t="shared" si="23"/>
        <v>584</v>
      </c>
      <c r="T416" s="49">
        <f>P416+Q416+R416</f>
        <v>584</v>
      </c>
      <c r="U416" s="51">
        <v>106</v>
      </c>
      <c r="V416" s="51">
        <v>45</v>
      </c>
      <c r="W416" s="51">
        <v>45</v>
      </c>
      <c r="X416" s="51"/>
      <c r="Y416" s="32">
        <f t="shared" si="22"/>
        <v>433</v>
      </c>
      <c r="Z416" s="49" t="s">
        <v>13322</v>
      </c>
      <c r="AA416" s="67">
        <v>1.1339999999999999</v>
      </c>
      <c r="AC416" s="67">
        <f t="shared" si="24"/>
        <v>-1.1339999999999999</v>
      </c>
      <c r="AN416" s="48" t="s">
        <v>13323</v>
      </c>
      <c r="AO416" s="48" t="s">
        <v>47</v>
      </c>
    </row>
    <row r="417" spans="1:41" ht="15" x14ac:dyDescent="0.2">
      <c r="A417" s="30" t="s">
        <v>5218</v>
      </c>
      <c r="B417" s="30" t="s">
        <v>5219</v>
      </c>
      <c r="C417" s="49" t="s">
        <v>7070</v>
      </c>
      <c r="D417" s="49" t="s">
        <v>7079</v>
      </c>
      <c r="E417" s="30" t="s">
        <v>11515</v>
      </c>
      <c r="F417" s="49" t="s">
        <v>7073</v>
      </c>
      <c r="G417" s="49" t="s">
        <v>7120</v>
      </c>
      <c r="H417" s="49" t="s">
        <v>7121</v>
      </c>
      <c r="I417" s="49" t="s">
        <v>5219</v>
      </c>
      <c r="J417" s="50">
        <v>7</v>
      </c>
      <c r="K417" s="49">
        <v>1000</v>
      </c>
      <c r="L417" s="49">
        <f>K417-U417</f>
        <v>894</v>
      </c>
      <c r="M417" s="49"/>
      <c r="N417" s="48" t="s">
        <v>7076</v>
      </c>
      <c r="P417" s="49">
        <v>485</v>
      </c>
      <c r="Q417" s="49">
        <v>0</v>
      </c>
      <c r="R417" s="49">
        <v>0</v>
      </c>
      <c r="S417" s="32">
        <f t="shared" si="23"/>
        <v>485</v>
      </c>
      <c r="T417" s="49">
        <f>P417+Q417+R417</f>
        <v>485</v>
      </c>
      <c r="U417" s="51">
        <v>106</v>
      </c>
      <c r="V417" s="51">
        <v>45</v>
      </c>
      <c r="W417" s="51">
        <v>45</v>
      </c>
      <c r="X417" s="51"/>
      <c r="Y417" s="32">
        <f t="shared" si="22"/>
        <v>334</v>
      </c>
      <c r="Z417" s="49" t="s">
        <v>13322</v>
      </c>
      <c r="AA417" s="67">
        <v>0.57999999999999996</v>
      </c>
      <c r="AC417" s="67">
        <f t="shared" si="24"/>
        <v>-0.57999999999999996</v>
      </c>
      <c r="AN417" s="48" t="s">
        <v>13323</v>
      </c>
      <c r="AO417" s="48" t="s">
        <v>47</v>
      </c>
    </row>
    <row r="418" spans="1:41" ht="15" x14ac:dyDescent="0.2">
      <c r="A418" s="30" t="s">
        <v>5220</v>
      </c>
      <c r="B418" s="30" t="s">
        <v>5221</v>
      </c>
      <c r="C418" s="49" t="s">
        <v>7070</v>
      </c>
      <c r="D418" s="49" t="s">
        <v>7079</v>
      </c>
      <c r="E418" s="30" t="s">
        <v>11516</v>
      </c>
      <c r="F418" s="49" t="s">
        <v>7073</v>
      </c>
      <c r="G418" s="49" t="s">
        <v>7120</v>
      </c>
      <c r="H418" s="49" t="s">
        <v>7121</v>
      </c>
      <c r="I418" s="49" t="s">
        <v>5221</v>
      </c>
      <c r="J418" s="50">
        <v>7</v>
      </c>
      <c r="K418" s="49">
        <v>1000</v>
      </c>
      <c r="L418" s="49">
        <f>K418-U418</f>
        <v>894</v>
      </c>
      <c r="M418" s="49"/>
      <c r="N418" s="48" t="s">
        <v>7076</v>
      </c>
      <c r="P418" s="49">
        <v>581</v>
      </c>
      <c r="Q418" s="49">
        <v>0</v>
      </c>
      <c r="R418" s="49">
        <v>0</v>
      </c>
      <c r="S418" s="32">
        <f t="shared" si="23"/>
        <v>581</v>
      </c>
      <c r="T418" s="49">
        <f>P418+Q418+R418</f>
        <v>581</v>
      </c>
      <c r="U418" s="51">
        <v>106</v>
      </c>
      <c r="V418" s="51">
        <v>45</v>
      </c>
      <c r="W418" s="51">
        <v>45</v>
      </c>
      <c r="X418" s="51"/>
      <c r="Y418" s="32">
        <f t="shared" si="22"/>
        <v>430</v>
      </c>
      <c r="Z418" s="49" t="s">
        <v>13322</v>
      </c>
      <c r="AA418" s="67">
        <v>0.60799999999999998</v>
      </c>
      <c r="AC418" s="67">
        <f t="shared" si="24"/>
        <v>-0.60799999999999998</v>
      </c>
      <c r="AN418" s="48" t="s">
        <v>13323</v>
      </c>
      <c r="AO418" s="48" t="s">
        <v>47</v>
      </c>
    </row>
    <row r="419" spans="1:41" ht="15" x14ac:dyDescent="0.2">
      <c r="A419" s="30" t="s">
        <v>5222</v>
      </c>
      <c r="B419" s="30" t="s">
        <v>5223</v>
      </c>
      <c r="C419" s="49" t="s">
        <v>7070</v>
      </c>
      <c r="D419" s="49" t="s">
        <v>7079</v>
      </c>
      <c r="E419" s="30" t="s">
        <v>11517</v>
      </c>
      <c r="F419" s="49" t="s">
        <v>7139</v>
      </c>
      <c r="G419" s="49" t="s">
        <v>7368</v>
      </c>
      <c r="H419" s="49" t="s">
        <v>7369</v>
      </c>
      <c r="I419" s="49" t="s">
        <v>5223</v>
      </c>
      <c r="J419" s="50">
        <v>7</v>
      </c>
      <c r="K419" s="49">
        <v>100</v>
      </c>
      <c r="L419" s="49">
        <f>K419-U419</f>
        <v>-52</v>
      </c>
      <c r="M419" s="49"/>
      <c r="N419" s="48" t="s">
        <v>7076</v>
      </c>
      <c r="P419" s="49">
        <v>350</v>
      </c>
      <c r="Q419" s="49">
        <v>0</v>
      </c>
      <c r="R419" s="49">
        <v>0</v>
      </c>
      <c r="S419" s="32">
        <f t="shared" si="23"/>
        <v>350</v>
      </c>
      <c r="T419" s="49">
        <f>P419+Q419+R419</f>
        <v>350</v>
      </c>
      <c r="U419" s="51">
        <v>152</v>
      </c>
      <c r="V419" s="51">
        <v>0</v>
      </c>
      <c r="W419" s="51">
        <v>0</v>
      </c>
      <c r="X419" s="51"/>
      <c r="Y419" s="32">
        <f t="shared" si="22"/>
        <v>198</v>
      </c>
      <c r="Z419" s="49" t="s">
        <v>13322</v>
      </c>
      <c r="AA419" s="67">
        <v>11.59</v>
      </c>
      <c r="AC419" s="67">
        <f t="shared" si="24"/>
        <v>-11.59</v>
      </c>
      <c r="AN419" s="48" t="s">
        <v>13323</v>
      </c>
      <c r="AO419" s="48" t="s">
        <v>47</v>
      </c>
    </row>
    <row r="420" spans="1:41" ht="15" x14ac:dyDescent="0.2">
      <c r="A420" s="30" t="s">
        <v>5226</v>
      </c>
      <c r="B420" s="30" t="s">
        <v>5227</v>
      </c>
      <c r="C420" s="49" t="s">
        <v>7070</v>
      </c>
      <c r="D420" s="49" t="s">
        <v>7077</v>
      </c>
      <c r="E420" s="30" t="s">
        <v>11520</v>
      </c>
      <c r="F420" s="49" t="s">
        <v>7139</v>
      </c>
      <c r="G420" s="49" t="s">
        <v>7140</v>
      </c>
      <c r="H420" s="49" t="s">
        <v>7141</v>
      </c>
      <c r="I420" s="49" t="s">
        <v>5227</v>
      </c>
      <c r="J420" s="50">
        <v>9</v>
      </c>
      <c r="K420" s="49">
        <v>3000</v>
      </c>
      <c r="L420" s="49">
        <f>K420-U420</f>
        <v>3000</v>
      </c>
      <c r="M420" s="49"/>
      <c r="N420" s="48" t="s">
        <v>7076</v>
      </c>
      <c r="P420" s="49">
        <v>0</v>
      </c>
      <c r="Q420" s="49">
        <v>0</v>
      </c>
      <c r="R420" s="49">
        <v>0</v>
      </c>
      <c r="S420" s="32">
        <f t="shared" si="23"/>
        <v>0</v>
      </c>
      <c r="T420" s="49">
        <f>P420+Q420+R420</f>
        <v>0</v>
      </c>
      <c r="U420" s="51">
        <v>0</v>
      </c>
      <c r="V420" s="51">
        <v>0</v>
      </c>
      <c r="W420" s="51">
        <v>0</v>
      </c>
      <c r="X420" s="51"/>
      <c r="Y420" s="32">
        <f t="shared" si="22"/>
        <v>0</v>
      </c>
      <c r="Z420" s="49" t="s">
        <v>13321</v>
      </c>
      <c r="AA420" s="67">
        <v>1.35</v>
      </c>
      <c r="AC420" s="67">
        <f t="shared" si="24"/>
        <v>-1.35</v>
      </c>
      <c r="AN420" s="48" t="s">
        <v>13323</v>
      </c>
      <c r="AO420" s="48" t="s">
        <v>47</v>
      </c>
    </row>
    <row r="421" spans="1:41" ht="15" x14ac:dyDescent="0.2">
      <c r="A421" s="30" t="s">
        <v>5228</v>
      </c>
      <c r="B421" s="30" t="s">
        <v>5229</v>
      </c>
      <c r="C421" s="49" t="s">
        <v>7070</v>
      </c>
      <c r="D421" s="49" t="s">
        <v>7079</v>
      </c>
      <c r="E421" s="30" t="s">
        <v>11520</v>
      </c>
      <c r="F421" s="49" t="s">
        <v>7139</v>
      </c>
      <c r="G421" s="49" t="s">
        <v>7140</v>
      </c>
      <c r="H421" s="49" t="s">
        <v>7141</v>
      </c>
      <c r="I421" s="49" t="s">
        <v>5229</v>
      </c>
      <c r="J421" s="50">
        <v>9</v>
      </c>
      <c r="K421" s="49">
        <v>3000</v>
      </c>
      <c r="L421" s="49">
        <f>K421-U421</f>
        <v>2970</v>
      </c>
      <c r="M421" s="49"/>
      <c r="N421" s="48" t="s">
        <v>7076</v>
      </c>
      <c r="P421" s="49">
        <v>0</v>
      </c>
      <c r="Q421" s="49">
        <v>3000</v>
      </c>
      <c r="R421" s="49">
        <v>0</v>
      </c>
      <c r="S421" s="32">
        <f t="shared" si="23"/>
        <v>3000</v>
      </c>
      <c r="T421" s="49">
        <f>P421+Q421+R421</f>
        <v>3000</v>
      </c>
      <c r="U421" s="51">
        <v>30</v>
      </c>
      <c r="V421" s="51">
        <v>0</v>
      </c>
      <c r="W421" s="51">
        <v>0</v>
      </c>
      <c r="X421" s="51"/>
      <c r="Y421" s="32">
        <f t="shared" si="22"/>
        <v>2970</v>
      </c>
      <c r="Z421" s="49" t="s">
        <v>13322</v>
      </c>
      <c r="AA421" s="67">
        <v>1.35</v>
      </c>
      <c r="AC421" s="67">
        <f t="shared" si="24"/>
        <v>-1.35</v>
      </c>
      <c r="AN421" s="48" t="s">
        <v>13323</v>
      </c>
      <c r="AO421" s="48" t="s">
        <v>47</v>
      </c>
    </row>
    <row r="422" spans="1:41" ht="15" x14ac:dyDescent="0.2">
      <c r="A422" s="30" t="s">
        <v>5230</v>
      </c>
      <c r="B422" s="30" t="s">
        <v>5231</v>
      </c>
      <c r="C422" s="49" t="s">
        <v>7070</v>
      </c>
      <c r="D422" s="49" t="s">
        <v>7079</v>
      </c>
      <c r="E422" s="30" t="s">
        <v>11521</v>
      </c>
      <c r="F422" s="49" t="s">
        <v>7073</v>
      </c>
      <c r="G422" s="49" t="s">
        <v>11522</v>
      </c>
      <c r="H422" s="49" t="s">
        <v>11523</v>
      </c>
      <c r="I422" s="49" t="s">
        <v>5231</v>
      </c>
      <c r="J422" s="50">
        <v>7</v>
      </c>
      <c r="K422" s="49">
        <v>1000</v>
      </c>
      <c r="L422" s="49">
        <f>K422-U422</f>
        <v>1000</v>
      </c>
      <c r="M422" s="49"/>
      <c r="N422" s="48" t="s">
        <v>7076</v>
      </c>
      <c r="P422" s="49">
        <v>0</v>
      </c>
      <c r="Q422" s="49">
        <v>0</v>
      </c>
      <c r="R422" s="49">
        <v>0</v>
      </c>
      <c r="S422" s="32">
        <f t="shared" si="23"/>
        <v>0</v>
      </c>
      <c r="T422" s="49">
        <f>P422+Q422+R422</f>
        <v>0</v>
      </c>
      <c r="U422" s="51">
        <v>0</v>
      </c>
      <c r="V422" s="51">
        <v>0</v>
      </c>
      <c r="W422" s="51">
        <v>0</v>
      </c>
      <c r="X422" s="51"/>
      <c r="Y422" s="32">
        <f t="shared" si="22"/>
        <v>0</v>
      </c>
      <c r="Z422" s="49" t="s">
        <v>13321</v>
      </c>
      <c r="AA422" s="67">
        <v>0.47499999999999998</v>
      </c>
      <c r="AC422" s="67">
        <f t="shared" si="24"/>
        <v>-0.47499999999999998</v>
      </c>
      <c r="AN422" s="48" t="s">
        <v>13323</v>
      </c>
      <c r="AO422" s="48" t="s">
        <v>47</v>
      </c>
    </row>
    <row r="423" spans="1:41" ht="15" x14ac:dyDescent="0.2">
      <c r="A423" s="30" t="s">
        <v>5232</v>
      </c>
      <c r="B423" s="30" t="s">
        <v>5233</v>
      </c>
      <c r="C423" s="49" t="s">
        <v>7070</v>
      </c>
      <c r="D423" s="49" t="s">
        <v>7079</v>
      </c>
      <c r="E423" s="30" t="s">
        <v>11524</v>
      </c>
      <c r="F423" s="49" t="s">
        <v>9361</v>
      </c>
      <c r="G423" s="49" t="s">
        <v>7120</v>
      </c>
      <c r="H423" s="49" t="s">
        <v>7121</v>
      </c>
      <c r="I423" s="49" t="s">
        <v>5233</v>
      </c>
      <c r="J423" s="50">
        <v>7</v>
      </c>
      <c r="K423" s="49">
        <v>1000</v>
      </c>
      <c r="L423" s="49">
        <f>K423-U423</f>
        <v>894</v>
      </c>
      <c r="M423" s="49"/>
      <c r="N423" s="48" t="s">
        <v>7076</v>
      </c>
      <c r="P423" s="49">
        <v>799</v>
      </c>
      <c r="Q423" s="49">
        <v>0</v>
      </c>
      <c r="R423" s="49">
        <v>0</v>
      </c>
      <c r="S423" s="32">
        <f t="shared" si="23"/>
        <v>799</v>
      </c>
      <c r="T423" s="49">
        <f>P423+Q423+R423</f>
        <v>799</v>
      </c>
      <c r="U423" s="51">
        <v>106</v>
      </c>
      <c r="V423" s="51">
        <v>45</v>
      </c>
      <c r="W423" s="51">
        <v>45</v>
      </c>
      <c r="X423" s="51"/>
      <c r="Y423" s="32">
        <f t="shared" si="22"/>
        <v>648</v>
      </c>
      <c r="Z423" s="49" t="s">
        <v>13322</v>
      </c>
      <c r="AA423" s="67">
        <v>1.4610000000000001</v>
      </c>
      <c r="AC423" s="67">
        <f t="shared" si="24"/>
        <v>-1.4610000000000001</v>
      </c>
      <c r="AN423" s="48" t="s">
        <v>13323</v>
      </c>
      <c r="AO423" s="48" t="s">
        <v>47</v>
      </c>
    </row>
    <row r="424" spans="1:41" ht="15" x14ac:dyDescent="0.2">
      <c r="A424" s="30" t="s">
        <v>5234</v>
      </c>
      <c r="B424" s="30" t="s">
        <v>5235</v>
      </c>
      <c r="C424" s="49" t="s">
        <v>7070</v>
      </c>
      <c r="D424" s="49" t="s">
        <v>7079</v>
      </c>
      <c r="E424" s="30" t="s">
        <v>11525</v>
      </c>
      <c r="F424" s="49" t="s">
        <v>7139</v>
      </c>
      <c r="G424" s="49" t="s">
        <v>7140</v>
      </c>
      <c r="H424" s="49" t="s">
        <v>7141</v>
      </c>
      <c r="I424" s="49" t="s">
        <v>5235</v>
      </c>
      <c r="J424" s="50">
        <v>9</v>
      </c>
      <c r="K424" s="49">
        <v>3000</v>
      </c>
      <c r="L424" s="49">
        <f>K424-U424</f>
        <v>2760</v>
      </c>
      <c r="N424" s="48" t="s">
        <v>7076</v>
      </c>
      <c r="P424" s="49">
        <v>0</v>
      </c>
      <c r="Q424" s="49">
        <v>0</v>
      </c>
      <c r="R424" s="49">
        <v>0</v>
      </c>
      <c r="S424" s="32">
        <f t="shared" si="23"/>
        <v>0</v>
      </c>
      <c r="T424" s="49">
        <f>P424+Q424+R424</f>
        <v>0</v>
      </c>
      <c r="U424" s="51">
        <v>240</v>
      </c>
      <c r="V424" s="51">
        <v>0</v>
      </c>
      <c r="W424" s="51">
        <v>0</v>
      </c>
      <c r="X424" s="51"/>
      <c r="Y424" s="32">
        <f t="shared" si="22"/>
        <v>-240</v>
      </c>
      <c r="Z424" s="49" t="s">
        <v>13320</v>
      </c>
      <c r="AA424" s="67">
        <v>1.39</v>
      </c>
      <c r="AC424" s="67">
        <f t="shared" si="24"/>
        <v>-1.39</v>
      </c>
      <c r="AN424" s="48" t="s">
        <v>13323</v>
      </c>
      <c r="AO424" s="48" t="s">
        <v>47</v>
      </c>
    </row>
    <row r="425" spans="1:41" ht="15" x14ac:dyDescent="0.2">
      <c r="A425" s="30" t="s">
        <v>5236</v>
      </c>
      <c r="B425" s="30" t="s">
        <v>5237</v>
      </c>
      <c r="C425" s="49" t="s">
        <v>7070</v>
      </c>
      <c r="D425" s="49" t="s">
        <v>7079</v>
      </c>
      <c r="E425" s="30" t="s">
        <v>11526</v>
      </c>
      <c r="F425" s="49" t="s">
        <v>7139</v>
      </c>
      <c r="G425" s="49" t="s">
        <v>7120</v>
      </c>
      <c r="H425" s="49" t="s">
        <v>7121</v>
      </c>
      <c r="I425" s="49" t="s">
        <v>5237</v>
      </c>
      <c r="J425" s="50">
        <v>7</v>
      </c>
      <c r="K425" s="49">
        <v>1000</v>
      </c>
      <c r="L425" s="49">
        <f>K425-U425</f>
        <v>280</v>
      </c>
      <c r="N425" s="48" t="s">
        <v>7076</v>
      </c>
      <c r="P425" s="49">
        <v>0</v>
      </c>
      <c r="Q425" s="49">
        <v>0</v>
      </c>
      <c r="R425" s="49">
        <v>0</v>
      </c>
      <c r="S425" s="32">
        <f t="shared" si="23"/>
        <v>0</v>
      </c>
      <c r="T425" s="49">
        <f>P425+Q425+R425</f>
        <v>0</v>
      </c>
      <c r="U425" s="51">
        <v>720</v>
      </c>
      <c r="V425" s="51">
        <v>0</v>
      </c>
      <c r="W425" s="51">
        <v>0</v>
      </c>
      <c r="X425" s="51"/>
      <c r="Y425" s="32">
        <f t="shared" si="22"/>
        <v>-720</v>
      </c>
      <c r="Z425" s="49" t="s">
        <v>13320</v>
      </c>
      <c r="AA425" s="67">
        <v>0.53500000000000003</v>
      </c>
      <c r="AC425" s="67">
        <f t="shared" si="24"/>
        <v>-0.53500000000000003</v>
      </c>
      <c r="AN425" s="48" t="s">
        <v>13323</v>
      </c>
      <c r="AO425" s="48" t="s">
        <v>47</v>
      </c>
    </row>
    <row r="426" spans="1:41" ht="15" x14ac:dyDescent="0.2">
      <c r="A426" s="30" t="s">
        <v>5238</v>
      </c>
      <c r="B426" s="30" t="s">
        <v>5239</v>
      </c>
      <c r="C426" s="49" t="s">
        <v>7070</v>
      </c>
      <c r="D426" s="49" t="s">
        <v>7079</v>
      </c>
      <c r="E426" s="30" t="s">
        <v>11527</v>
      </c>
      <c r="F426" s="49" t="s">
        <v>7139</v>
      </c>
      <c r="G426" s="49" t="s">
        <v>7140</v>
      </c>
      <c r="H426" s="49" t="s">
        <v>7141</v>
      </c>
      <c r="I426" s="49" t="s">
        <v>5239</v>
      </c>
      <c r="J426" s="50">
        <v>9</v>
      </c>
      <c r="K426" s="49">
        <v>1000</v>
      </c>
      <c r="L426" s="49">
        <f>K426-U426</f>
        <v>-2649</v>
      </c>
      <c r="M426" s="49"/>
      <c r="N426" s="48" t="s">
        <v>7076</v>
      </c>
      <c r="P426" s="49">
        <v>2192</v>
      </c>
      <c r="Q426" s="49">
        <v>2000</v>
      </c>
      <c r="R426" s="49">
        <v>1000</v>
      </c>
      <c r="S426" s="32">
        <f t="shared" si="23"/>
        <v>4192</v>
      </c>
      <c r="T426" s="49">
        <f>P426+Q426+R426</f>
        <v>5192</v>
      </c>
      <c r="U426" s="51">
        <v>3649</v>
      </c>
      <c r="V426" s="51">
        <v>2250</v>
      </c>
      <c r="W426" s="51">
        <v>2250</v>
      </c>
      <c r="X426" s="51"/>
      <c r="Y426" s="32">
        <f t="shared" si="22"/>
        <v>-707</v>
      </c>
      <c r="Z426" s="49" t="s">
        <v>13320</v>
      </c>
      <c r="AA426" s="67">
        <v>0.22989999999999999</v>
      </c>
      <c r="AC426" s="67">
        <f t="shared" si="24"/>
        <v>-0.22989999999999999</v>
      </c>
      <c r="AN426" s="48" t="s">
        <v>13323</v>
      </c>
      <c r="AO426" s="48" t="s">
        <v>47</v>
      </c>
    </row>
    <row r="427" spans="1:41" ht="15" x14ac:dyDescent="0.2">
      <c r="A427" s="30" t="s">
        <v>5240</v>
      </c>
      <c r="B427" s="30" t="s">
        <v>5241</v>
      </c>
      <c r="C427" s="49" t="s">
        <v>7070</v>
      </c>
      <c r="D427" s="49" t="s">
        <v>7079</v>
      </c>
      <c r="E427" s="30" t="s">
        <v>11528</v>
      </c>
      <c r="F427" s="49" t="s">
        <v>7139</v>
      </c>
      <c r="G427" s="49" t="s">
        <v>7120</v>
      </c>
      <c r="H427" s="49" t="s">
        <v>7121</v>
      </c>
      <c r="I427" s="49" t="s">
        <v>5241</v>
      </c>
      <c r="J427" s="50">
        <v>7</v>
      </c>
      <c r="K427" s="49">
        <v>1000</v>
      </c>
      <c r="L427" s="49">
        <f>K427-U427</f>
        <v>857</v>
      </c>
      <c r="M427" s="49"/>
      <c r="N427" s="48" t="s">
        <v>7076</v>
      </c>
      <c r="P427" s="49">
        <v>272</v>
      </c>
      <c r="Q427" s="49">
        <v>0</v>
      </c>
      <c r="R427" s="49">
        <v>0</v>
      </c>
      <c r="S427" s="32">
        <f t="shared" si="23"/>
        <v>272</v>
      </c>
      <c r="T427" s="49">
        <f>P427+Q427+R427</f>
        <v>272</v>
      </c>
      <c r="U427" s="51">
        <v>143</v>
      </c>
      <c r="V427" s="51">
        <v>12</v>
      </c>
      <c r="W427" s="51">
        <v>12</v>
      </c>
      <c r="X427" s="51"/>
      <c r="Y427" s="32">
        <f t="shared" si="22"/>
        <v>117</v>
      </c>
      <c r="Z427" s="49" t="s">
        <v>13322</v>
      </c>
      <c r="AA427" s="67">
        <v>0.48899999999999999</v>
      </c>
      <c r="AC427" s="67">
        <f t="shared" si="24"/>
        <v>-0.48899999999999999</v>
      </c>
      <c r="AN427" s="48" t="s">
        <v>13323</v>
      </c>
      <c r="AO427" s="48" t="s">
        <v>47</v>
      </c>
    </row>
    <row r="428" spans="1:41" ht="15" x14ac:dyDescent="0.2">
      <c r="A428" s="30" t="s">
        <v>5244</v>
      </c>
      <c r="B428" s="30" t="s">
        <v>5245</v>
      </c>
      <c r="C428" s="49" t="s">
        <v>7070</v>
      </c>
      <c r="D428" s="49" t="s">
        <v>7079</v>
      </c>
      <c r="E428" s="30" t="s">
        <v>11530</v>
      </c>
      <c r="F428" s="49" t="s">
        <v>7139</v>
      </c>
      <c r="G428" s="49" t="s">
        <v>7120</v>
      </c>
      <c r="H428" s="49" t="s">
        <v>7121</v>
      </c>
      <c r="I428" s="49" t="s">
        <v>5245</v>
      </c>
      <c r="J428" s="50">
        <v>7</v>
      </c>
      <c r="K428" s="49">
        <v>1000</v>
      </c>
      <c r="L428" s="49">
        <f>K428-U428</f>
        <v>-2311</v>
      </c>
      <c r="M428" s="49"/>
      <c r="N428" s="48" t="s">
        <v>7076</v>
      </c>
      <c r="P428" s="49">
        <v>5088</v>
      </c>
      <c r="Q428" s="49">
        <v>0</v>
      </c>
      <c r="R428" s="49">
        <v>0</v>
      </c>
      <c r="S428" s="32">
        <f t="shared" si="23"/>
        <v>5088</v>
      </c>
      <c r="T428" s="49">
        <f>P428+Q428+R428</f>
        <v>5088</v>
      </c>
      <c r="U428" s="51">
        <v>3311</v>
      </c>
      <c r="V428" s="51">
        <v>2334</v>
      </c>
      <c r="W428" s="51">
        <v>2334</v>
      </c>
      <c r="X428" s="51"/>
      <c r="Y428" s="32">
        <f t="shared" si="22"/>
        <v>-557</v>
      </c>
      <c r="Z428" s="49" t="s">
        <v>13320</v>
      </c>
      <c r="AA428" s="67">
        <v>1.3520000000000001</v>
      </c>
      <c r="AC428" s="67">
        <f t="shared" si="24"/>
        <v>-1.3520000000000001</v>
      </c>
      <c r="AN428" s="48" t="s">
        <v>13323</v>
      </c>
      <c r="AO428" s="48" t="s">
        <v>47</v>
      </c>
    </row>
    <row r="429" spans="1:41" ht="15" x14ac:dyDescent="0.2">
      <c r="A429" s="30" t="s">
        <v>5248</v>
      </c>
      <c r="B429" s="30" t="s">
        <v>5249</v>
      </c>
      <c r="C429" s="49" t="s">
        <v>7070</v>
      </c>
      <c r="D429" s="49" t="s">
        <v>7079</v>
      </c>
      <c r="E429" s="30" t="s">
        <v>11534</v>
      </c>
      <c r="F429" s="49" t="s">
        <v>7139</v>
      </c>
      <c r="G429" s="49" t="s">
        <v>7120</v>
      </c>
      <c r="H429" s="49" t="s">
        <v>7121</v>
      </c>
      <c r="I429" s="49" t="s">
        <v>5249</v>
      </c>
      <c r="J429" s="50">
        <v>7</v>
      </c>
      <c r="K429" s="49">
        <v>1000</v>
      </c>
      <c r="L429" s="49">
        <f>K429-U429</f>
        <v>428</v>
      </c>
      <c r="N429" s="48" t="s">
        <v>7076</v>
      </c>
      <c r="P429" s="49">
        <v>360</v>
      </c>
      <c r="Q429" s="49">
        <v>0</v>
      </c>
      <c r="R429" s="49">
        <v>0</v>
      </c>
      <c r="S429" s="32">
        <f t="shared" si="23"/>
        <v>360</v>
      </c>
      <c r="T429" s="49">
        <f>P429+Q429+R429</f>
        <v>360</v>
      </c>
      <c r="U429" s="51">
        <v>572</v>
      </c>
      <c r="V429" s="51">
        <v>48</v>
      </c>
      <c r="W429" s="51">
        <v>48</v>
      </c>
      <c r="X429" s="51"/>
      <c r="Y429" s="32">
        <f t="shared" si="22"/>
        <v>-260</v>
      </c>
      <c r="Z429" s="49" t="s">
        <v>13320</v>
      </c>
      <c r="AA429" s="67">
        <v>0.51400000000000001</v>
      </c>
      <c r="AC429" s="67">
        <f t="shared" si="24"/>
        <v>-0.51400000000000001</v>
      </c>
      <c r="AN429" s="48" t="s">
        <v>13323</v>
      </c>
      <c r="AO429" s="48" t="s">
        <v>47</v>
      </c>
    </row>
    <row r="430" spans="1:41" ht="15" x14ac:dyDescent="0.2">
      <c r="A430" s="30" t="s">
        <v>5250</v>
      </c>
      <c r="B430" s="30" t="s">
        <v>5251</v>
      </c>
      <c r="C430" s="49" t="s">
        <v>7070</v>
      </c>
      <c r="D430" s="49" t="s">
        <v>7079</v>
      </c>
      <c r="E430" s="30" t="s">
        <v>11535</v>
      </c>
      <c r="F430" s="49" t="s">
        <v>7139</v>
      </c>
      <c r="G430" s="49" t="s">
        <v>7140</v>
      </c>
      <c r="H430" s="49" t="s">
        <v>7141</v>
      </c>
      <c r="I430" s="49" t="s">
        <v>5251</v>
      </c>
      <c r="J430" s="50">
        <v>9</v>
      </c>
      <c r="K430" s="49">
        <v>1000</v>
      </c>
      <c r="L430" s="49">
        <f>K430-U430</f>
        <v>-230</v>
      </c>
      <c r="M430" s="49"/>
      <c r="N430" s="48" t="s">
        <v>7076</v>
      </c>
      <c r="P430" s="49">
        <v>1645</v>
      </c>
      <c r="Q430" s="49">
        <v>1000</v>
      </c>
      <c r="R430" s="49">
        <v>0</v>
      </c>
      <c r="S430" s="32">
        <f t="shared" si="23"/>
        <v>2645</v>
      </c>
      <c r="T430" s="49">
        <f>P430+Q430+R430</f>
        <v>2645</v>
      </c>
      <c r="U430" s="51">
        <v>1230</v>
      </c>
      <c r="V430" s="51">
        <v>738</v>
      </c>
      <c r="W430" s="51">
        <v>738</v>
      </c>
      <c r="X430" s="51"/>
      <c r="Y430" s="32">
        <f t="shared" si="22"/>
        <v>677</v>
      </c>
      <c r="Z430" s="49" t="s">
        <v>13322</v>
      </c>
      <c r="AA430" s="67">
        <v>0.27239999999999998</v>
      </c>
      <c r="AC430" s="67">
        <f t="shared" si="24"/>
        <v>-0.27239999999999998</v>
      </c>
      <c r="AN430" s="48" t="s">
        <v>13323</v>
      </c>
      <c r="AO430" s="48" t="s">
        <v>47</v>
      </c>
    </row>
    <row r="431" spans="1:41" ht="15" x14ac:dyDescent="0.2">
      <c r="A431" s="30" t="s">
        <v>5254</v>
      </c>
      <c r="B431" s="30" t="s">
        <v>5255</v>
      </c>
      <c r="C431" s="49" t="s">
        <v>7070</v>
      </c>
      <c r="D431" s="49" t="s">
        <v>7079</v>
      </c>
      <c r="E431" s="30" t="s">
        <v>11538</v>
      </c>
      <c r="F431" s="49" t="s">
        <v>7073</v>
      </c>
      <c r="G431" s="49" t="s">
        <v>7140</v>
      </c>
      <c r="H431" s="49" t="s">
        <v>7141</v>
      </c>
      <c r="I431" s="49" t="s">
        <v>5255</v>
      </c>
      <c r="J431" s="50">
        <v>9</v>
      </c>
      <c r="K431" s="49">
        <v>1000</v>
      </c>
      <c r="L431" s="49">
        <f>K431-U431</f>
        <v>-2240</v>
      </c>
      <c r="M431" s="49"/>
      <c r="N431" s="48" t="s">
        <v>7076</v>
      </c>
      <c r="P431" s="49">
        <v>2171</v>
      </c>
      <c r="Q431" s="49">
        <v>1000</v>
      </c>
      <c r="R431" s="49">
        <v>0</v>
      </c>
      <c r="S431" s="32">
        <f t="shared" si="23"/>
        <v>3171</v>
      </c>
      <c r="T431" s="49">
        <f>P431+Q431+R431</f>
        <v>3171</v>
      </c>
      <c r="U431" s="51">
        <v>3240</v>
      </c>
      <c r="V431" s="51">
        <v>1763</v>
      </c>
      <c r="W431" s="51">
        <v>2097</v>
      </c>
      <c r="X431" s="51"/>
      <c r="Y431" s="32">
        <f t="shared" si="22"/>
        <v>-1832</v>
      </c>
      <c r="Z431" s="49" t="s">
        <v>13320</v>
      </c>
      <c r="AA431" s="67">
        <v>0.31559999999999999</v>
      </c>
      <c r="AC431" s="67">
        <f t="shared" si="24"/>
        <v>-0.31559999999999999</v>
      </c>
      <c r="AN431" s="48" t="s">
        <v>13323</v>
      </c>
      <c r="AO431" s="48" t="s">
        <v>47</v>
      </c>
    </row>
    <row r="432" spans="1:41" ht="15" x14ac:dyDescent="0.2">
      <c r="A432" s="30" t="s">
        <v>5258</v>
      </c>
      <c r="B432" s="30" t="s">
        <v>5259</v>
      </c>
      <c r="C432" s="49" t="s">
        <v>7070</v>
      </c>
      <c r="D432" s="49" t="s">
        <v>7079</v>
      </c>
      <c r="E432" s="30" t="s">
        <v>11540</v>
      </c>
      <c r="F432" s="49" t="s">
        <v>7139</v>
      </c>
      <c r="G432" s="49" t="s">
        <v>7140</v>
      </c>
      <c r="H432" s="49" t="s">
        <v>7141</v>
      </c>
      <c r="I432" s="49" t="s">
        <v>5259</v>
      </c>
      <c r="J432" s="50">
        <v>9</v>
      </c>
      <c r="K432" s="49">
        <v>1000</v>
      </c>
      <c r="L432" s="49">
        <f>K432-U432</f>
        <v>-6214</v>
      </c>
      <c r="M432" s="49"/>
      <c r="N432" s="48" t="s">
        <v>7076</v>
      </c>
      <c r="P432" s="49">
        <v>4775</v>
      </c>
      <c r="Q432" s="49">
        <v>3000</v>
      </c>
      <c r="R432" s="49">
        <v>0</v>
      </c>
      <c r="S432" s="32">
        <f t="shared" si="23"/>
        <v>7775</v>
      </c>
      <c r="T432" s="49">
        <f>P432+Q432+R432</f>
        <v>7775</v>
      </c>
      <c r="U432" s="51">
        <v>7214</v>
      </c>
      <c r="V432" s="51">
        <v>4174</v>
      </c>
      <c r="W432" s="51">
        <v>4548</v>
      </c>
      <c r="X432" s="51"/>
      <c r="Y432" s="32">
        <f t="shared" si="22"/>
        <v>-3613</v>
      </c>
      <c r="Z432" s="49" t="s">
        <v>13320</v>
      </c>
      <c r="AA432" s="67">
        <v>0.33210000000000001</v>
      </c>
      <c r="AC432" s="67">
        <f t="shared" si="24"/>
        <v>-0.33210000000000001</v>
      </c>
      <c r="AN432" s="48" t="s">
        <v>13323</v>
      </c>
      <c r="AO432" s="48" t="s">
        <v>47</v>
      </c>
    </row>
    <row r="433" spans="1:41" ht="15" x14ac:dyDescent="0.2">
      <c r="A433" s="30" t="s">
        <v>5260</v>
      </c>
      <c r="B433" s="30" t="s">
        <v>5261</v>
      </c>
      <c r="C433" s="49" t="s">
        <v>7070</v>
      </c>
      <c r="D433" s="49" t="s">
        <v>7079</v>
      </c>
      <c r="E433" s="30" t="s">
        <v>11541</v>
      </c>
      <c r="F433" s="49" t="s">
        <v>7139</v>
      </c>
      <c r="G433" s="49" t="s">
        <v>7140</v>
      </c>
      <c r="H433" s="49" t="s">
        <v>7141</v>
      </c>
      <c r="I433" s="49" t="s">
        <v>5261</v>
      </c>
      <c r="J433" s="50">
        <v>9</v>
      </c>
      <c r="K433" s="49">
        <v>1000</v>
      </c>
      <c r="L433" s="49">
        <f>K433-U433</f>
        <v>-6214</v>
      </c>
      <c r="M433" s="49"/>
      <c r="N433" s="48" t="s">
        <v>7076</v>
      </c>
      <c r="P433" s="49">
        <v>2600</v>
      </c>
      <c r="Q433" s="49">
        <v>5000</v>
      </c>
      <c r="R433" s="49">
        <v>0</v>
      </c>
      <c r="S433" s="32">
        <f t="shared" si="23"/>
        <v>7600</v>
      </c>
      <c r="T433" s="49">
        <f>P433+Q433+R433</f>
        <v>7600</v>
      </c>
      <c r="U433" s="51">
        <v>7214</v>
      </c>
      <c r="V433" s="51">
        <v>4174</v>
      </c>
      <c r="W433" s="51">
        <v>4548</v>
      </c>
      <c r="X433" s="51"/>
      <c r="Y433" s="32">
        <f t="shared" si="22"/>
        <v>-3788</v>
      </c>
      <c r="Z433" s="49" t="s">
        <v>13320</v>
      </c>
      <c r="AA433" s="67">
        <v>0.33439999999999998</v>
      </c>
      <c r="AC433" s="67">
        <f t="shared" si="24"/>
        <v>-0.33439999999999998</v>
      </c>
      <c r="AN433" s="48" t="s">
        <v>13323</v>
      </c>
      <c r="AO433" s="48" t="s">
        <v>47</v>
      </c>
    </row>
    <row r="434" spans="1:41" ht="15" x14ac:dyDescent="0.2">
      <c r="A434" s="30" t="s">
        <v>5264</v>
      </c>
      <c r="B434" s="30" t="s">
        <v>5265</v>
      </c>
      <c r="C434" s="49" t="s">
        <v>7070</v>
      </c>
      <c r="D434" s="49" t="s">
        <v>7079</v>
      </c>
      <c r="E434" s="30" t="s">
        <v>11543</v>
      </c>
      <c r="F434" s="49" t="s">
        <v>7139</v>
      </c>
      <c r="G434" s="49" t="s">
        <v>7140</v>
      </c>
      <c r="H434" s="49" t="s">
        <v>7141</v>
      </c>
      <c r="I434" s="49" t="s">
        <v>5265</v>
      </c>
      <c r="J434" s="50">
        <v>9</v>
      </c>
      <c r="K434" s="49">
        <v>1000</v>
      </c>
      <c r="L434" s="49">
        <f>K434-U434</f>
        <v>880</v>
      </c>
      <c r="M434" s="49"/>
      <c r="N434" s="48" t="s">
        <v>7076</v>
      </c>
      <c r="P434" s="49">
        <v>0</v>
      </c>
      <c r="Q434" s="49">
        <v>4000</v>
      </c>
      <c r="R434" s="49">
        <v>0</v>
      </c>
      <c r="S434" s="32">
        <f t="shared" si="23"/>
        <v>4000</v>
      </c>
      <c r="T434" s="49">
        <f>P434+Q434+R434</f>
        <v>4000</v>
      </c>
      <c r="U434" s="51">
        <v>120</v>
      </c>
      <c r="V434" s="51">
        <v>0</v>
      </c>
      <c r="W434" s="51">
        <v>0</v>
      </c>
      <c r="X434" s="51"/>
      <c r="Y434" s="32">
        <f t="shared" si="22"/>
        <v>3880</v>
      </c>
      <c r="Z434" s="49" t="s">
        <v>13322</v>
      </c>
      <c r="AA434" s="67">
        <v>0.20508000000000001</v>
      </c>
      <c r="AC434" s="67">
        <f t="shared" si="24"/>
        <v>-0.20508000000000001</v>
      </c>
      <c r="AN434" s="48" t="s">
        <v>13323</v>
      </c>
      <c r="AO434" s="48" t="s">
        <v>47</v>
      </c>
    </row>
    <row r="435" spans="1:41" ht="15" x14ac:dyDescent="0.2">
      <c r="A435" s="30" t="s">
        <v>5266</v>
      </c>
      <c r="B435" s="30" t="s">
        <v>5267</v>
      </c>
      <c r="C435" s="49" t="s">
        <v>7070</v>
      </c>
      <c r="D435" s="49" t="s">
        <v>7079</v>
      </c>
      <c r="E435" s="30" t="s">
        <v>11544</v>
      </c>
      <c r="F435" s="49" t="s">
        <v>7139</v>
      </c>
      <c r="G435" s="49" t="s">
        <v>7140</v>
      </c>
      <c r="H435" s="49" t="s">
        <v>7141</v>
      </c>
      <c r="I435" s="49" t="s">
        <v>5267</v>
      </c>
      <c r="J435" s="50">
        <v>7</v>
      </c>
      <c r="K435" s="49">
        <v>1000</v>
      </c>
      <c r="L435" s="49">
        <f>K435-U435</f>
        <v>880</v>
      </c>
      <c r="M435" s="49"/>
      <c r="N435" s="48" t="s">
        <v>7076</v>
      </c>
      <c r="P435" s="49">
        <v>4000</v>
      </c>
      <c r="Q435" s="49">
        <v>0</v>
      </c>
      <c r="R435" s="49">
        <v>0</v>
      </c>
      <c r="S435" s="32">
        <f t="shared" si="23"/>
        <v>4000</v>
      </c>
      <c r="T435" s="49">
        <f>P435+Q435+R435</f>
        <v>4000</v>
      </c>
      <c r="U435" s="51">
        <v>120</v>
      </c>
      <c r="V435" s="51">
        <v>0</v>
      </c>
      <c r="W435" s="51">
        <v>0</v>
      </c>
      <c r="X435" s="51"/>
      <c r="Y435" s="32">
        <f t="shared" si="22"/>
        <v>3880</v>
      </c>
      <c r="Z435" s="49" t="s">
        <v>13322</v>
      </c>
      <c r="AA435" s="67">
        <v>0.21461</v>
      </c>
      <c r="AC435" s="67">
        <f t="shared" si="24"/>
        <v>-0.21461</v>
      </c>
      <c r="AN435" s="48" t="s">
        <v>13323</v>
      </c>
      <c r="AO435" s="48" t="s">
        <v>47</v>
      </c>
    </row>
    <row r="436" spans="1:41" ht="15" x14ac:dyDescent="0.2">
      <c r="A436" s="30" t="s">
        <v>5274</v>
      </c>
      <c r="B436" s="30" t="s">
        <v>5275</v>
      </c>
      <c r="C436" s="49" t="s">
        <v>7070</v>
      </c>
      <c r="D436" s="49" t="s">
        <v>7079</v>
      </c>
      <c r="E436" s="30" t="s">
        <v>11551</v>
      </c>
      <c r="F436" s="49" t="s">
        <v>7139</v>
      </c>
      <c r="G436" s="49" t="s">
        <v>7120</v>
      </c>
      <c r="H436" s="49" t="s">
        <v>7121</v>
      </c>
      <c r="I436" s="49" t="s">
        <v>5275</v>
      </c>
      <c r="J436" s="50">
        <v>7</v>
      </c>
      <c r="K436" s="49">
        <v>5000</v>
      </c>
      <c r="L436" s="49">
        <f>K436-U436</f>
        <v>-64184</v>
      </c>
      <c r="M436" s="49"/>
      <c r="N436" s="48" t="s">
        <v>7076</v>
      </c>
      <c r="P436" s="49">
        <v>13202</v>
      </c>
      <c r="Q436" s="49">
        <v>39944</v>
      </c>
      <c r="R436" s="49">
        <v>0</v>
      </c>
      <c r="S436" s="32">
        <f t="shared" si="23"/>
        <v>53146</v>
      </c>
      <c r="T436" s="49">
        <f>P436+Q436+R436</f>
        <v>53146</v>
      </c>
      <c r="U436" s="51">
        <v>69184</v>
      </c>
      <c r="V436" s="51">
        <v>47208</v>
      </c>
      <c r="W436" s="51">
        <v>23068</v>
      </c>
      <c r="X436" s="51"/>
      <c r="Y436" s="32">
        <f t="shared" si="22"/>
        <v>-63246</v>
      </c>
      <c r="Z436" s="49" t="s">
        <v>13320</v>
      </c>
      <c r="AA436" s="67">
        <v>0.41699999999999998</v>
      </c>
      <c r="AC436" s="67">
        <f t="shared" si="24"/>
        <v>-0.41699999999999998</v>
      </c>
      <c r="AN436" s="48" t="s">
        <v>13323</v>
      </c>
      <c r="AO436" s="48" t="s">
        <v>47</v>
      </c>
    </row>
    <row r="437" spans="1:41" ht="15" x14ac:dyDescent="0.2">
      <c r="A437" s="30" t="s">
        <v>5276</v>
      </c>
      <c r="B437" s="30" t="s">
        <v>5277</v>
      </c>
      <c r="C437" s="49" t="s">
        <v>7070</v>
      </c>
      <c r="D437" s="49" t="s">
        <v>7079</v>
      </c>
      <c r="E437" s="30" t="s">
        <v>11552</v>
      </c>
      <c r="F437" s="49" t="s">
        <v>7139</v>
      </c>
      <c r="G437" s="49" t="s">
        <v>7140</v>
      </c>
      <c r="H437" s="49" t="s">
        <v>7141</v>
      </c>
      <c r="I437" s="49" t="s">
        <v>5277</v>
      </c>
      <c r="J437" s="50">
        <v>9</v>
      </c>
      <c r="K437" s="49">
        <v>1000</v>
      </c>
      <c r="L437" s="49">
        <f>K437-U437</f>
        <v>-250</v>
      </c>
      <c r="M437" s="49"/>
      <c r="N437" s="48" t="s">
        <v>7076</v>
      </c>
      <c r="P437" s="49">
        <v>1318</v>
      </c>
      <c r="Q437" s="49">
        <v>0</v>
      </c>
      <c r="R437" s="49">
        <v>0</v>
      </c>
      <c r="S437" s="32">
        <f t="shared" si="23"/>
        <v>1318</v>
      </c>
      <c r="T437" s="49">
        <f>P437+Q437+R437</f>
        <v>1318</v>
      </c>
      <c r="U437" s="51">
        <v>1250</v>
      </c>
      <c r="V437" s="51">
        <v>684</v>
      </c>
      <c r="W437" s="51">
        <v>684</v>
      </c>
      <c r="X437" s="51"/>
      <c r="Y437" s="32">
        <f t="shared" si="22"/>
        <v>-616</v>
      </c>
      <c r="Z437" s="49" t="s">
        <v>13320</v>
      </c>
      <c r="AA437" s="67">
        <v>0.24740000000000001</v>
      </c>
      <c r="AC437" s="67">
        <f t="shared" si="24"/>
        <v>-0.24740000000000001</v>
      </c>
      <c r="AN437" s="48" t="s">
        <v>13323</v>
      </c>
      <c r="AO437" s="48" t="s">
        <v>47</v>
      </c>
    </row>
    <row r="438" spans="1:41" ht="15" x14ac:dyDescent="0.2">
      <c r="A438" s="30" t="s">
        <v>5278</v>
      </c>
      <c r="B438" s="30" t="s">
        <v>5279</v>
      </c>
      <c r="C438" s="49" t="s">
        <v>7070</v>
      </c>
      <c r="D438" s="49" t="s">
        <v>7079</v>
      </c>
      <c r="E438" s="30" t="s">
        <v>11553</v>
      </c>
      <c r="F438" s="49" t="s">
        <v>7139</v>
      </c>
      <c r="G438" s="49" t="s">
        <v>7140</v>
      </c>
      <c r="H438" s="49" t="s">
        <v>7141</v>
      </c>
      <c r="I438" s="49" t="s">
        <v>5279</v>
      </c>
      <c r="J438" s="50">
        <v>9</v>
      </c>
      <c r="K438" s="49">
        <v>1000</v>
      </c>
      <c r="L438" s="49">
        <f>K438-U438</f>
        <v>-320</v>
      </c>
      <c r="M438" s="49"/>
      <c r="N438" s="48" t="s">
        <v>7076</v>
      </c>
      <c r="P438" s="49">
        <v>832</v>
      </c>
      <c r="Q438" s="49">
        <v>1000</v>
      </c>
      <c r="R438" s="49">
        <v>0</v>
      </c>
      <c r="S438" s="32">
        <f t="shared" si="23"/>
        <v>1832</v>
      </c>
      <c r="T438" s="49">
        <f>P438+Q438+R438</f>
        <v>1832</v>
      </c>
      <c r="U438" s="51">
        <v>1320</v>
      </c>
      <c r="V438" s="51">
        <v>837</v>
      </c>
      <c r="W438" s="51">
        <v>837</v>
      </c>
      <c r="X438" s="51"/>
      <c r="Y438" s="32">
        <f t="shared" si="22"/>
        <v>-325</v>
      </c>
      <c r="Z438" s="49" t="s">
        <v>13320</v>
      </c>
      <c r="AA438" s="67">
        <v>0.25140000000000001</v>
      </c>
      <c r="AC438" s="67">
        <f t="shared" si="24"/>
        <v>-0.25140000000000001</v>
      </c>
      <c r="AN438" s="48" t="s">
        <v>13323</v>
      </c>
      <c r="AO438" s="48" t="s">
        <v>47</v>
      </c>
    </row>
    <row r="439" spans="1:41" ht="15" x14ac:dyDescent="0.2">
      <c r="A439" s="30" t="s">
        <v>5280</v>
      </c>
      <c r="B439" s="30" t="s">
        <v>5281</v>
      </c>
      <c r="C439" s="49" t="s">
        <v>7070</v>
      </c>
      <c r="D439" s="49" t="s">
        <v>7079</v>
      </c>
      <c r="E439" s="30" t="s">
        <v>11554</v>
      </c>
      <c r="F439" s="49" t="s">
        <v>7139</v>
      </c>
      <c r="G439" s="49" t="s">
        <v>7140</v>
      </c>
      <c r="H439" s="49" t="s">
        <v>7141</v>
      </c>
      <c r="I439" s="49" t="s">
        <v>5281</v>
      </c>
      <c r="J439" s="50">
        <v>9</v>
      </c>
      <c r="K439" s="49">
        <v>1000</v>
      </c>
      <c r="L439" s="49">
        <f>K439-U439</f>
        <v>984</v>
      </c>
      <c r="M439" s="49"/>
      <c r="N439" s="48" t="s">
        <v>7076</v>
      </c>
      <c r="P439" s="49">
        <v>1680</v>
      </c>
      <c r="Q439" s="49">
        <v>0</v>
      </c>
      <c r="R439" s="49">
        <v>0</v>
      </c>
      <c r="S439" s="32">
        <f t="shared" si="23"/>
        <v>1680</v>
      </c>
      <c r="T439" s="49">
        <f>P439+Q439+R439</f>
        <v>1680</v>
      </c>
      <c r="U439" s="51">
        <v>16</v>
      </c>
      <c r="V439" s="51">
        <v>189</v>
      </c>
      <c r="W439" s="51">
        <v>189</v>
      </c>
      <c r="X439" s="51"/>
      <c r="Y439" s="32">
        <f t="shared" si="22"/>
        <v>1475</v>
      </c>
      <c r="Z439" s="49" t="s">
        <v>13322</v>
      </c>
      <c r="AA439" s="67">
        <v>0.30397999999999997</v>
      </c>
      <c r="AC439" s="67">
        <f t="shared" si="24"/>
        <v>-0.30397999999999997</v>
      </c>
      <c r="AN439" s="48" t="s">
        <v>13323</v>
      </c>
      <c r="AO439" s="48" t="s">
        <v>47</v>
      </c>
    </row>
    <row r="440" spans="1:41" ht="15" x14ac:dyDescent="0.2">
      <c r="A440" s="30" t="s">
        <v>5282</v>
      </c>
      <c r="B440" s="30" t="s">
        <v>5283</v>
      </c>
      <c r="C440" s="49" t="s">
        <v>7070</v>
      </c>
      <c r="D440" s="49" t="s">
        <v>7079</v>
      </c>
      <c r="E440" s="30" t="s">
        <v>11555</v>
      </c>
      <c r="F440" s="49" t="s">
        <v>7139</v>
      </c>
      <c r="G440" s="49" t="s">
        <v>7140</v>
      </c>
      <c r="H440" s="49" t="s">
        <v>7141</v>
      </c>
      <c r="I440" s="49" t="s">
        <v>5283</v>
      </c>
      <c r="J440" s="50">
        <v>9</v>
      </c>
      <c r="K440" s="49">
        <v>1000</v>
      </c>
      <c r="L440" s="49">
        <f>K440-U440</f>
        <v>618</v>
      </c>
      <c r="M440" s="49"/>
      <c r="N440" s="48" t="s">
        <v>7076</v>
      </c>
      <c r="P440" s="49">
        <v>1393</v>
      </c>
      <c r="Q440" s="49">
        <v>0</v>
      </c>
      <c r="R440" s="49">
        <v>0</v>
      </c>
      <c r="S440" s="32">
        <f t="shared" si="23"/>
        <v>1393</v>
      </c>
      <c r="T440" s="49">
        <f>P440+Q440+R440</f>
        <v>1393</v>
      </c>
      <c r="U440" s="51">
        <v>382</v>
      </c>
      <c r="V440" s="51">
        <v>300</v>
      </c>
      <c r="W440" s="51">
        <v>300</v>
      </c>
      <c r="X440" s="51"/>
      <c r="Y440" s="32">
        <f t="shared" si="22"/>
        <v>711</v>
      </c>
      <c r="Z440" s="49" t="s">
        <v>13322</v>
      </c>
      <c r="AA440" s="67">
        <v>0.30609999999999998</v>
      </c>
      <c r="AC440" s="67">
        <f t="shared" si="24"/>
        <v>-0.30609999999999998</v>
      </c>
      <c r="AN440" s="48" t="s">
        <v>13323</v>
      </c>
      <c r="AO440" s="48" t="s">
        <v>47</v>
      </c>
    </row>
    <row r="441" spans="1:41" ht="15" x14ac:dyDescent="0.2">
      <c r="A441" s="30" t="s">
        <v>5286</v>
      </c>
      <c r="B441" s="30" t="s">
        <v>5287</v>
      </c>
      <c r="C441" s="49" t="s">
        <v>7070</v>
      </c>
      <c r="D441" s="49" t="s">
        <v>7079</v>
      </c>
      <c r="E441" s="30" t="s">
        <v>11558</v>
      </c>
      <c r="F441" s="49" t="s">
        <v>7139</v>
      </c>
      <c r="G441" s="49" t="s">
        <v>7140</v>
      </c>
      <c r="H441" s="49" t="s">
        <v>7141</v>
      </c>
      <c r="I441" s="49" t="s">
        <v>5287</v>
      </c>
      <c r="J441" s="50">
        <v>9</v>
      </c>
      <c r="K441" s="49">
        <v>1000</v>
      </c>
      <c r="L441" s="49">
        <f>K441-U441</f>
        <v>-1152</v>
      </c>
      <c r="M441" s="49"/>
      <c r="N441" s="48" t="s">
        <v>7076</v>
      </c>
      <c r="P441" s="49">
        <v>3880</v>
      </c>
      <c r="Q441" s="49">
        <v>0</v>
      </c>
      <c r="R441" s="49">
        <v>0</v>
      </c>
      <c r="S441" s="32">
        <f t="shared" si="23"/>
        <v>3880</v>
      </c>
      <c r="T441" s="49">
        <f>P441+Q441+R441</f>
        <v>3880</v>
      </c>
      <c r="U441" s="51">
        <v>2152</v>
      </c>
      <c r="V441" s="51">
        <v>1200</v>
      </c>
      <c r="W441" s="51">
        <v>1200</v>
      </c>
      <c r="X441" s="51"/>
      <c r="Y441" s="32">
        <f t="shared" si="22"/>
        <v>528</v>
      </c>
      <c r="Z441" s="49" t="s">
        <v>13322</v>
      </c>
      <c r="AA441" s="67">
        <v>0.33100000000000002</v>
      </c>
      <c r="AC441" s="67">
        <f t="shared" si="24"/>
        <v>-0.33100000000000002</v>
      </c>
      <c r="AN441" s="48" t="s">
        <v>13323</v>
      </c>
      <c r="AO441" s="48" t="s">
        <v>47</v>
      </c>
    </row>
    <row r="442" spans="1:41" ht="15" x14ac:dyDescent="0.2">
      <c r="A442" s="30" t="s">
        <v>5290</v>
      </c>
      <c r="B442" s="30" t="s">
        <v>5291</v>
      </c>
      <c r="C442" s="49" t="s">
        <v>7070</v>
      </c>
      <c r="D442" s="49" t="s">
        <v>7079</v>
      </c>
      <c r="E442" s="30" t="s">
        <v>11563</v>
      </c>
      <c r="F442" s="49" t="s">
        <v>7073</v>
      </c>
      <c r="G442" s="49" t="s">
        <v>7140</v>
      </c>
      <c r="H442" s="49" t="s">
        <v>7141</v>
      </c>
      <c r="I442" s="49" t="s">
        <v>5291</v>
      </c>
      <c r="J442" s="50">
        <v>9</v>
      </c>
      <c r="K442" s="49">
        <v>1000</v>
      </c>
      <c r="L442" s="49">
        <f>K442-U442</f>
        <v>-2145</v>
      </c>
      <c r="M442" s="49"/>
      <c r="N442" s="48" t="s">
        <v>7076</v>
      </c>
      <c r="P442" s="49">
        <v>1946</v>
      </c>
      <c r="Q442" s="49">
        <v>0</v>
      </c>
      <c r="R442" s="49">
        <v>0</v>
      </c>
      <c r="S442" s="32">
        <f t="shared" si="23"/>
        <v>1946</v>
      </c>
      <c r="T442" s="49">
        <f>P442+Q442+R442</f>
        <v>1946</v>
      </c>
      <c r="U442" s="51">
        <v>3145</v>
      </c>
      <c r="V442" s="51">
        <v>1563</v>
      </c>
      <c r="W442" s="51">
        <v>1697</v>
      </c>
      <c r="X442" s="51"/>
      <c r="Y442" s="32">
        <f t="shared" si="22"/>
        <v>-2762</v>
      </c>
      <c r="Z442" s="49" t="s">
        <v>13320</v>
      </c>
      <c r="AA442" s="67">
        <v>0.32250000000000001</v>
      </c>
      <c r="AC442" s="67">
        <f t="shared" si="24"/>
        <v>-0.32250000000000001</v>
      </c>
      <c r="AN442" s="48" t="s">
        <v>13323</v>
      </c>
      <c r="AO442" s="48" t="s">
        <v>47</v>
      </c>
    </row>
    <row r="443" spans="1:41" ht="15" x14ac:dyDescent="0.2">
      <c r="A443" s="30" t="s">
        <v>5296</v>
      </c>
      <c r="B443" s="30" t="s">
        <v>5297</v>
      </c>
      <c r="C443" s="49" t="s">
        <v>7070</v>
      </c>
      <c r="D443" s="49" t="s">
        <v>7079</v>
      </c>
      <c r="E443" s="30" t="s">
        <v>11567</v>
      </c>
      <c r="F443" s="49" t="s">
        <v>7073</v>
      </c>
      <c r="G443" s="49" t="s">
        <v>7140</v>
      </c>
      <c r="H443" s="49" t="s">
        <v>7141</v>
      </c>
      <c r="I443" s="49" t="s">
        <v>5297</v>
      </c>
      <c r="J443" s="50">
        <v>7</v>
      </c>
      <c r="K443" s="49">
        <v>1000</v>
      </c>
      <c r="L443" s="49">
        <f>K443-U443</f>
        <v>-294</v>
      </c>
      <c r="M443" s="49"/>
      <c r="N443" s="48" t="s">
        <v>7076</v>
      </c>
      <c r="P443" s="49">
        <v>840</v>
      </c>
      <c r="Q443" s="49">
        <v>1000</v>
      </c>
      <c r="R443" s="49">
        <v>0</v>
      </c>
      <c r="S443" s="32">
        <f t="shared" si="23"/>
        <v>1840</v>
      </c>
      <c r="T443" s="49">
        <f>P443+Q443+R443</f>
        <v>1840</v>
      </c>
      <c r="U443" s="51">
        <v>1294</v>
      </c>
      <c r="V443" s="51">
        <v>602</v>
      </c>
      <c r="W443" s="51">
        <v>634</v>
      </c>
      <c r="X443" s="51"/>
      <c r="Y443" s="32">
        <f t="shared" si="22"/>
        <v>-56</v>
      </c>
      <c r="Z443" s="49" t="s">
        <v>13320</v>
      </c>
      <c r="AA443" s="67">
        <v>0.23480000000000001</v>
      </c>
      <c r="AC443" s="67">
        <f t="shared" si="24"/>
        <v>-0.23480000000000001</v>
      </c>
      <c r="AN443" s="48" t="s">
        <v>13323</v>
      </c>
      <c r="AO443" s="48" t="s">
        <v>47</v>
      </c>
    </row>
    <row r="444" spans="1:41" ht="15" x14ac:dyDescent="0.2">
      <c r="A444" s="30" t="s">
        <v>5298</v>
      </c>
      <c r="B444" s="30" t="s">
        <v>5299</v>
      </c>
      <c r="C444" s="49" t="s">
        <v>7070</v>
      </c>
      <c r="D444" s="49" t="s">
        <v>7079</v>
      </c>
      <c r="E444" s="30" t="s">
        <v>11568</v>
      </c>
      <c r="F444" s="49" t="s">
        <v>7073</v>
      </c>
      <c r="G444" s="49" t="s">
        <v>7140</v>
      </c>
      <c r="H444" s="49" t="s">
        <v>7141</v>
      </c>
      <c r="I444" s="49" t="s">
        <v>5299</v>
      </c>
      <c r="J444" s="50">
        <v>7</v>
      </c>
      <c r="K444" s="49">
        <v>1000</v>
      </c>
      <c r="L444" s="49">
        <f>K444-U444</f>
        <v>194</v>
      </c>
      <c r="M444" s="49"/>
      <c r="N444" s="48" t="s">
        <v>7076</v>
      </c>
      <c r="P444" s="49">
        <v>1415</v>
      </c>
      <c r="Q444" s="49">
        <v>0</v>
      </c>
      <c r="R444" s="49">
        <v>0</v>
      </c>
      <c r="S444" s="32">
        <f t="shared" si="23"/>
        <v>1415</v>
      </c>
      <c r="T444" s="49">
        <f>P444+Q444+R444</f>
        <v>1415</v>
      </c>
      <c r="U444" s="51">
        <v>806</v>
      </c>
      <c r="V444" s="51">
        <v>387</v>
      </c>
      <c r="W444" s="51">
        <v>362</v>
      </c>
      <c r="X444" s="51"/>
      <c r="Y444" s="32">
        <f t="shared" si="22"/>
        <v>222</v>
      </c>
      <c r="Z444" s="49" t="s">
        <v>13322</v>
      </c>
      <c r="AA444" s="67">
        <v>0.17780000000000001</v>
      </c>
      <c r="AC444" s="67">
        <f t="shared" si="24"/>
        <v>-0.17780000000000001</v>
      </c>
      <c r="AN444" s="48" t="s">
        <v>13323</v>
      </c>
      <c r="AO444" s="48" t="s">
        <v>47</v>
      </c>
    </row>
    <row r="445" spans="1:41" ht="15" x14ac:dyDescent="0.2">
      <c r="A445" s="30" t="s">
        <v>5300</v>
      </c>
      <c r="B445" s="30" t="s">
        <v>5301</v>
      </c>
      <c r="C445" s="49" t="s">
        <v>7070</v>
      </c>
      <c r="D445" s="49" t="s">
        <v>7079</v>
      </c>
      <c r="E445" s="30" t="s">
        <v>11569</v>
      </c>
      <c r="F445" s="49" t="s">
        <v>7073</v>
      </c>
      <c r="G445" s="49" t="s">
        <v>7140</v>
      </c>
      <c r="H445" s="49" t="s">
        <v>7141</v>
      </c>
      <c r="I445" s="49" t="s">
        <v>5301</v>
      </c>
      <c r="J445" s="50">
        <v>7</v>
      </c>
      <c r="K445" s="49">
        <v>1000</v>
      </c>
      <c r="L445" s="49">
        <f>K445-U445</f>
        <v>1000</v>
      </c>
      <c r="M445" s="49"/>
      <c r="N445" s="48" t="s">
        <v>7076</v>
      </c>
      <c r="P445" s="49">
        <v>500</v>
      </c>
      <c r="Q445" s="49">
        <v>0</v>
      </c>
      <c r="R445" s="49">
        <v>0</v>
      </c>
      <c r="S445" s="32">
        <f t="shared" si="23"/>
        <v>500</v>
      </c>
      <c r="T445" s="49">
        <f>P445+Q445+R445</f>
        <v>500</v>
      </c>
      <c r="U445" s="51">
        <v>0</v>
      </c>
      <c r="V445" s="51">
        <v>0</v>
      </c>
      <c r="W445" s="51">
        <v>0</v>
      </c>
      <c r="X445" s="51"/>
      <c r="Y445" s="32">
        <f t="shared" ref="Y445:Y508" si="25">T445-(U445+V445)</f>
        <v>500</v>
      </c>
      <c r="Z445" s="49" t="s">
        <v>13321</v>
      </c>
      <c r="AA445" s="67">
        <v>0.20669999999999999</v>
      </c>
      <c r="AC445" s="67">
        <f t="shared" si="24"/>
        <v>-0.20669999999999999</v>
      </c>
      <c r="AN445" s="48" t="s">
        <v>13323</v>
      </c>
      <c r="AO445" s="48" t="s">
        <v>47</v>
      </c>
    </row>
    <row r="446" spans="1:41" ht="15" x14ac:dyDescent="0.2">
      <c r="A446" s="30" t="s">
        <v>5302</v>
      </c>
      <c r="B446" s="30" t="s">
        <v>5303</v>
      </c>
      <c r="C446" s="49" t="s">
        <v>7070</v>
      </c>
      <c r="D446" s="49" t="s">
        <v>7079</v>
      </c>
      <c r="E446" s="30" t="s">
        <v>11570</v>
      </c>
      <c r="F446" s="49" t="s">
        <v>7073</v>
      </c>
      <c r="G446" s="49" t="s">
        <v>7140</v>
      </c>
      <c r="H446" s="49" t="s">
        <v>7141</v>
      </c>
      <c r="I446" s="49" t="s">
        <v>5303</v>
      </c>
      <c r="J446" s="50">
        <v>7</v>
      </c>
      <c r="K446" s="49">
        <v>1000</v>
      </c>
      <c r="L446" s="49">
        <f>K446-U446</f>
        <v>1000</v>
      </c>
      <c r="M446" s="49"/>
      <c r="N446" s="48" t="s">
        <v>7076</v>
      </c>
      <c r="P446" s="49">
        <v>500</v>
      </c>
      <c r="Q446" s="49">
        <v>0</v>
      </c>
      <c r="R446" s="49">
        <v>0</v>
      </c>
      <c r="S446" s="32">
        <f t="shared" si="23"/>
        <v>500</v>
      </c>
      <c r="T446" s="49">
        <f>P446+Q446+R446</f>
        <v>500</v>
      </c>
      <c r="U446" s="51">
        <v>0</v>
      </c>
      <c r="V446" s="51">
        <v>0</v>
      </c>
      <c r="W446" s="51">
        <v>0</v>
      </c>
      <c r="X446" s="51"/>
      <c r="Y446" s="32">
        <f t="shared" si="25"/>
        <v>500</v>
      </c>
      <c r="Z446" s="49" t="s">
        <v>13321</v>
      </c>
      <c r="AA446" s="67">
        <v>0.15890000000000001</v>
      </c>
      <c r="AC446" s="67">
        <f t="shared" si="24"/>
        <v>-0.15890000000000001</v>
      </c>
      <c r="AN446" s="48" t="s">
        <v>13323</v>
      </c>
      <c r="AO446" s="48" t="s">
        <v>47</v>
      </c>
    </row>
    <row r="447" spans="1:41" ht="15" x14ac:dyDescent="0.2">
      <c r="A447" s="30" t="s">
        <v>5308</v>
      </c>
      <c r="B447" s="30" t="s">
        <v>5309</v>
      </c>
      <c r="C447" s="49" t="s">
        <v>7070</v>
      </c>
      <c r="D447" s="49" t="s">
        <v>7079</v>
      </c>
      <c r="E447" s="30" t="s">
        <v>11575</v>
      </c>
      <c r="F447" s="49" t="s">
        <v>7073</v>
      </c>
      <c r="G447" s="49" t="s">
        <v>7140</v>
      </c>
      <c r="H447" s="49" t="s">
        <v>7141</v>
      </c>
      <c r="I447" s="49" t="s">
        <v>5309</v>
      </c>
      <c r="J447" s="50">
        <v>7</v>
      </c>
      <c r="K447" s="49">
        <v>1000</v>
      </c>
      <c r="L447" s="49">
        <f>K447-U447</f>
        <v>-2175</v>
      </c>
      <c r="M447" s="49"/>
      <c r="N447" s="48" t="s">
        <v>7076</v>
      </c>
      <c r="P447" s="49">
        <v>1040</v>
      </c>
      <c r="Q447" s="49">
        <v>2000</v>
      </c>
      <c r="R447" s="49">
        <v>0</v>
      </c>
      <c r="S447" s="32">
        <f t="shared" si="23"/>
        <v>3040</v>
      </c>
      <c r="T447" s="49">
        <f>P447+Q447+R447</f>
        <v>3040</v>
      </c>
      <c r="U447" s="51">
        <v>3175</v>
      </c>
      <c r="V447" s="51">
        <v>1350</v>
      </c>
      <c r="W447" s="51">
        <v>1250</v>
      </c>
      <c r="X447" s="51"/>
      <c r="Y447" s="32">
        <f t="shared" si="25"/>
        <v>-1485</v>
      </c>
      <c r="Z447" s="49" t="s">
        <v>13320</v>
      </c>
      <c r="AA447" s="67">
        <v>0.1905</v>
      </c>
      <c r="AC447" s="67">
        <f t="shared" si="24"/>
        <v>-0.1905</v>
      </c>
      <c r="AN447" s="48" t="s">
        <v>13323</v>
      </c>
      <c r="AO447" s="48" t="s">
        <v>47</v>
      </c>
    </row>
    <row r="448" spans="1:41" ht="15" x14ac:dyDescent="0.2">
      <c r="A448" s="30" t="s">
        <v>5310</v>
      </c>
      <c r="B448" s="30" t="s">
        <v>5311</v>
      </c>
      <c r="C448" s="49" t="s">
        <v>7070</v>
      </c>
      <c r="D448" s="49" t="s">
        <v>7077</v>
      </c>
      <c r="E448" s="30" t="s">
        <v>11576</v>
      </c>
      <c r="F448" s="49" t="s">
        <v>7139</v>
      </c>
      <c r="G448" s="49" t="s">
        <v>7120</v>
      </c>
      <c r="H448" s="49" t="s">
        <v>7121</v>
      </c>
      <c r="I448" s="49" t="s">
        <v>5311</v>
      </c>
      <c r="J448" s="50">
        <v>7</v>
      </c>
      <c r="K448" s="49">
        <v>1000</v>
      </c>
      <c r="L448" s="49">
        <f>K448-U448</f>
        <v>667</v>
      </c>
      <c r="N448" s="48" t="s">
        <v>7076</v>
      </c>
      <c r="P448" s="49">
        <v>0</v>
      </c>
      <c r="Q448" s="49">
        <v>0</v>
      </c>
      <c r="R448" s="49">
        <v>0</v>
      </c>
      <c r="S448" s="32">
        <f t="shared" si="23"/>
        <v>0</v>
      </c>
      <c r="T448" s="49">
        <f>P448+Q448+R448</f>
        <v>0</v>
      </c>
      <c r="U448" s="51">
        <v>333</v>
      </c>
      <c r="V448" s="51">
        <v>0</v>
      </c>
      <c r="W448" s="51">
        <v>0</v>
      </c>
      <c r="X448" s="51"/>
      <c r="Y448" s="32">
        <f t="shared" si="25"/>
        <v>-333</v>
      </c>
      <c r="Z448" s="49" t="s">
        <v>13320</v>
      </c>
      <c r="AA448" s="67">
        <v>0.52600000000000002</v>
      </c>
      <c r="AC448" s="67">
        <f t="shared" si="24"/>
        <v>-0.52600000000000002</v>
      </c>
      <c r="AN448" s="48" t="s">
        <v>13323</v>
      </c>
      <c r="AO448" s="48" t="s">
        <v>47</v>
      </c>
    </row>
    <row r="449" spans="1:41" ht="15" x14ac:dyDescent="0.2">
      <c r="A449" s="30" t="s">
        <v>5312</v>
      </c>
      <c r="B449" s="30" t="s">
        <v>5313</v>
      </c>
      <c r="C449" s="49" t="s">
        <v>7070</v>
      </c>
      <c r="D449" s="49" t="s">
        <v>7077</v>
      </c>
      <c r="E449" s="30" t="s">
        <v>11577</v>
      </c>
      <c r="F449" s="49" t="s">
        <v>7139</v>
      </c>
      <c r="G449" s="49" t="s">
        <v>7120</v>
      </c>
      <c r="H449" s="49" t="s">
        <v>7121</v>
      </c>
      <c r="I449" s="49" t="s">
        <v>5313</v>
      </c>
      <c r="J449" s="50">
        <v>10</v>
      </c>
      <c r="K449" s="49">
        <v>1000</v>
      </c>
      <c r="L449" s="49">
        <f>K449-U449</f>
        <v>916</v>
      </c>
      <c r="N449" s="48" t="s">
        <v>7076</v>
      </c>
      <c r="P449" s="49">
        <v>0</v>
      </c>
      <c r="Q449" s="49">
        <v>0</v>
      </c>
      <c r="R449" s="49">
        <v>0</v>
      </c>
      <c r="S449" s="32">
        <f t="shared" si="23"/>
        <v>0</v>
      </c>
      <c r="T449" s="49">
        <f>P449+Q449+R449</f>
        <v>0</v>
      </c>
      <c r="U449" s="51">
        <v>84</v>
      </c>
      <c r="V449" s="51">
        <v>0</v>
      </c>
      <c r="W449" s="51">
        <v>0</v>
      </c>
      <c r="X449" s="51"/>
      <c r="Y449" s="32">
        <f t="shared" si="25"/>
        <v>-84</v>
      </c>
      <c r="Z449" s="49" t="s">
        <v>13320</v>
      </c>
      <c r="AA449" s="67">
        <v>0.53100000000000003</v>
      </c>
      <c r="AC449" s="67">
        <f t="shared" si="24"/>
        <v>-0.53100000000000003</v>
      </c>
      <c r="AN449" s="48" t="s">
        <v>13323</v>
      </c>
      <c r="AO449" s="48" t="s">
        <v>47</v>
      </c>
    </row>
    <row r="450" spans="1:41" ht="15" x14ac:dyDescent="0.2">
      <c r="A450" s="30" t="s">
        <v>5314</v>
      </c>
      <c r="B450" s="30" t="s">
        <v>5315</v>
      </c>
      <c r="C450" s="49" t="s">
        <v>7070</v>
      </c>
      <c r="D450" s="49" t="s">
        <v>7077</v>
      </c>
      <c r="E450" s="30" t="s">
        <v>11578</v>
      </c>
      <c r="F450" s="49" t="s">
        <v>7139</v>
      </c>
      <c r="G450" s="49" t="s">
        <v>7120</v>
      </c>
      <c r="H450" s="49" t="s">
        <v>7121</v>
      </c>
      <c r="I450" s="49" t="s">
        <v>5315</v>
      </c>
      <c r="J450" s="50">
        <v>7</v>
      </c>
      <c r="K450" s="49">
        <v>1</v>
      </c>
      <c r="L450" s="49">
        <f>K450-U450</f>
        <v>-137</v>
      </c>
      <c r="M450" s="49"/>
      <c r="N450" s="48" t="s">
        <v>7076</v>
      </c>
      <c r="P450" s="49">
        <v>0</v>
      </c>
      <c r="Q450" s="49">
        <v>0</v>
      </c>
      <c r="R450" s="49">
        <v>0</v>
      </c>
      <c r="S450" s="32">
        <f t="shared" ref="S450:S513" si="26">P450+Q450</f>
        <v>0</v>
      </c>
      <c r="T450" s="49">
        <f>P450+Q450+R450</f>
        <v>0</v>
      </c>
      <c r="U450" s="51">
        <v>138</v>
      </c>
      <c r="V450" s="51">
        <v>0</v>
      </c>
      <c r="W450" s="51">
        <v>0</v>
      </c>
      <c r="X450" s="51"/>
      <c r="Y450" s="32">
        <f t="shared" si="25"/>
        <v>-138</v>
      </c>
      <c r="Z450" s="49" t="s">
        <v>13320</v>
      </c>
      <c r="AA450" s="67">
        <v>0.53100000000000003</v>
      </c>
      <c r="AC450" s="67">
        <f t="shared" ref="AC450:AC513" si="27">AB450-AA450</f>
        <v>-0.53100000000000003</v>
      </c>
      <c r="AN450" s="48" t="s">
        <v>13323</v>
      </c>
      <c r="AO450" s="48" t="s">
        <v>47</v>
      </c>
    </row>
    <row r="451" spans="1:41" ht="15" x14ac:dyDescent="0.2">
      <c r="A451" s="30" t="s">
        <v>5316</v>
      </c>
      <c r="B451" s="30" t="s">
        <v>5317</v>
      </c>
      <c r="C451" s="49" t="s">
        <v>7070</v>
      </c>
      <c r="D451" s="49" t="s">
        <v>7077</v>
      </c>
      <c r="E451" s="30" t="s">
        <v>11579</v>
      </c>
      <c r="F451" s="49" t="s">
        <v>7139</v>
      </c>
      <c r="G451" s="49" t="s">
        <v>7120</v>
      </c>
      <c r="H451" s="49" t="s">
        <v>7121</v>
      </c>
      <c r="I451" s="49" t="s">
        <v>5317</v>
      </c>
      <c r="J451" s="50">
        <v>7</v>
      </c>
      <c r="K451" s="49">
        <v>1000</v>
      </c>
      <c r="L451" s="49">
        <f>K451-U451</f>
        <v>1000</v>
      </c>
      <c r="M451" s="49"/>
      <c r="N451" s="48" t="s">
        <v>7076</v>
      </c>
      <c r="P451" s="49">
        <v>0</v>
      </c>
      <c r="Q451" s="49">
        <v>0</v>
      </c>
      <c r="R451" s="49">
        <v>0</v>
      </c>
      <c r="S451" s="32">
        <f t="shared" si="26"/>
        <v>0</v>
      </c>
      <c r="T451" s="49">
        <f>P451+Q451+R451</f>
        <v>0</v>
      </c>
      <c r="U451" s="51">
        <v>0</v>
      </c>
      <c r="V451" s="51">
        <v>0</v>
      </c>
      <c r="W451" s="51">
        <v>0</v>
      </c>
      <c r="X451" s="51"/>
      <c r="Y451" s="32">
        <f t="shared" si="25"/>
        <v>0</v>
      </c>
      <c r="Z451" s="49" t="s">
        <v>13321</v>
      </c>
      <c r="AA451" s="67">
        <v>0.57999999999999996</v>
      </c>
      <c r="AC451" s="67">
        <f t="shared" si="27"/>
        <v>-0.57999999999999996</v>
      </c>
      <c r="AN451" s="48" t="s">
        <v>13323</v>
      </c>
      <c r="AO451" s="48" t="s">
        <v>47</v>
      </c>
    </row>
    <row r="452" spans="1:41" ht="15" x14ac:dyDescent="0.2">
      <c r="A452" s="30" t="s">
        <v>5320</v>
      </c>
      <c r="B452" s="30" t="s">
        <v>5321</v>
      </c>
      <c r="C452" s="49" t="s">
        <v>7070</v>
      </c>
      <c r="D452" s="49" t="s">
        <v>7079</v>
      </c>
      <c r="E452" s="30" t="s">
        <v>11581</v>
      </c>
      <c r="F452" s="49" t="s">
        <v>7073</v>
      </c>
      <c r="G452" s="49" t="s">
        <v>7140</v>
      </c>
      <c r="H452" s="49" t="s">
        <v>7141</v>
      </c>
      <c r="I452" s="49" t="s">
        <v>5321</v>
      </c>
      <c r="J452" s="50">
        <v>7</v>
      </c>
      <c r="K452" s="49">
        <v>500</v>
      </c>
      <c r="L452" s="49">
        <f>K452-U452</f>
        <v>-471</v>
      </c>
      <c r="M452" s="49"/>
      <c r="N452" s="48" t="s">
        <v>7076</v>
      </c>
      <c r="P452" s="49">
        <v>657</v>
      </c>
      <c r="Q452" s="49">
        <v>0</v>
      </c>
      <c r="R452" s="49">
        <v>0</v>
      </c>
      <c r="S452" s="32">
        <f t="shared" si="26"/>
        <v>657</v>
      </c>
      <c r="T452" s="49">
        <f>P452+Q452+R452</f>
        <v>657</v>
      </c>
      <c r="U452" s="51">
        <v>971</v>
      </c>
      <c r="V452" s="51">
        <v>270</v>
      </c>
      <c r="W452" s="51">
        <v>250</v>
      </c>
      <c r="X452" s="51"/>
      <c r="Y452" s="32">
        <f t="shared" si="25"/>
        <v>-584</v>
      </c>
      <c r="Z452" s="49" t="s">
        <v>13320</v>
      </c>
      <c r="AA452" s="67">
        <v>0.46839999999999998</v>
      </c>
      <c r="AC452" s="67">
        <f t="shared" si="27"/>
        <v>-0.46839999999999998</v>
      </c>
      <c r="AN452" s="48" t="s">
        <v>13323</v>
      </c>
      <c r="AO452" s="48" t="s">
        <v>47</v>
      </c>
    </row>
    <row r="453" spans="1:41" ht="15" x14ac:dyDescent="0.2">
      <c r="A453" s="30" t="s">
        <v>5322</v>
      </c>
      <c r="B453" s="30" t="s">
        <v>5323</v>
      </c>
      <c r="C453" s="49" t="s">
        <v>7070</v>
      </c>
      <c r="D453" s="49" t="s">
        <v>7079</v>
      </c>
      <c r="E453" s="30" t="s">
        <v>11582</v>
      </c>
      <c r="F453" s="49" t="s">
        <v>7073</v>
      </c>
      <c r="G453" s="49" t="s">
        <v>7140</v>
      </c>
      <c r="H453" s="49" t="s">
        <v>7141</v>
      </c>
      <c r="I453" s="49" t="s">
        <v>5323</v>
      </c>
      <c r="J453" s="50">
        <v>7</v>
      </c>
      <c r="K453" s="49">
        <v>500</v>
      </c>
      <c r="L453" s="49">
        <f>K453-U453</f>
        <v>-471</v>
      </c>
      <c r="M453" s="49"/>
      <c r="N453" s="48" t="s">
        <v>7076</v>
      </c>
      <c r="P453" s="49">
        <v>702</v>
      </c>
      <c r="Q453" s="49">
        <v>0</v>
      </c>
      <c r="R453" s="49">
        <v>0</v>
      </c>
      <c r="S453" s="32">
        <f t="shared" si="26"/>
        <v>702</v>
      </c>
      <c r="T453" s="49">
        <f>P453+Q453+R453</f>
        <v>702</v>
      </c>
      <c r="U453" s="51">
        <v>971</v>
      </c>
      <c r="V453" s="51">
        <v>270</v>
      </c>
      <c r="W453" s="51">
        <v>250</v>
      </c>
      <c r="X453" s="51"/>
      <c r="Y453" s="32">
        <f t="shared" si="25"/>
        <v>-539</v>
      </c>
      <c r="Z453" s="49" t="s">
        <v>13320</v>
      </c>
      <c r="AA453" s="67">
        <v>0.46660000000000001</v>
      </c>
      <c r="AC453" s="67">
        <f t="shared" si="27"/>
        <v>-0.46660000000000001</v>
      </c>
      <c r="AN453" s="48" t="s">
        <v>13323</v>
      </c>
      <c r="AO453" s="48" t="s">
        <v>47</v>
      </c>
    </row>
    <row r="454" spans="1:41" ht="15" x14ac:dyDescent="0.2">
      <c r="A454" s="30" t="s">
        <v>5326</v>
      </c>
      <c r="B454" s="30" t="s">
        <v>5327</v>
      </c>
      <c r="C454" s="49" t="s">
        <v>7070</v>
      </c>
      <c r="D454" s="49" t="s">
        <v>7079</v>
      </c>
      <c r="E454" s="30" t="s">
        <v>11585</v>
      </c>
      <c r="F454" s="49" t="s">
        <v>7073</v>
      </c>
      <c r="G454" s="49" t="s">
        <v>7241</v>
      </c>
      <c r="H454" s="49" t="s">
        <v>7347</v>
      </c>
      <c r="I454" s="49" t="s">
        <v>5327</v>
      </c>
      <c r="J454" s="50">
        <v>9</v>
      </c>
      <c r="K454" s="49">
        <v>100</v>
      </c>
      <c r="L454" s="49">
        <f>K454-U454</f>
        <v>-59</v>
      </c>
      <c r="M454" s="49"/>
      <c r="N454" s="48" t="s">
        <v>7076</v>
      </c>
      <c r="P454" s="49">
        <v>195</v>
      </c>
      <c r="Q454" s="49">
        <v>0</v>
      </c>
      <c r="R454" s="49">
        <v>0</v>
      </c>
      <c r="S454" s="32">
        <f t="shared" si="26"/>
        <v>195</v>
      </c>
      <c r="T454" s="49">
        <f>P454+Q454+R454</f>
        <v>195</v>
      </c>
      <c r="U454" s="51">
        <v>159</v>
      </c>
      <c r="V454" s="51">
        <v>86</v>
      </c>
      <c r="W454" s="51">
        <v>45</v>
      </c>
      <c r="X454" s="51"/>
      <c r="Y454" s="32">
        <f t="shared" si="25"/>
        <v>-50</v>
      </c>
      <c r="Z454" s="49" t="s">
        <v>13320</v>
      </c>
      <c r="AA454" s="67">
        <v>7.38</v>
      </c>
      <c r="AC454" s="67">
        <f t="shared" si="27"/>
        <v>-7.38</v>
      </c>
      <c r="AN454" s="48" t="s">
        <v>13323</v>
      </c>
      <c r="AO454" s="48" t="s">
        <v>47</v>
      </c>
    </row>
    <row r="455" spans="1:41" ht="15" x14ac:dyDescent="0.2">
      <c r="A455" s="30" t="s">
        <v>5328</v>
      </c>
      <c r="B455" s="30" t="s">
        <v>5329</v>
      </c>
      <c r="C455" s="49" t="s">
        <v>7070</v>
      </c>
      <c r="D455" s="49" t="s">
        <v>7079</v>
      </c>
      <c r="E455" s="30" t="s">
        <v>11586</v>
      </c>
      <c r="F455" s="49" t="s">
        <v>7139</v>
      </c>
      <c r="G455" s="49" t="s">
        <v>7140</v>
      </c>
      <c r="H455" s="49" t="s">
        <v>7141</v>
      </c>
      <c r="I455" s="49" t="s">
        <v>5329</v>
      </c>
      <c r="J455" s="50">
        <v>9</v>
      </c>
      <c r="K455" s="49">
        <v>500</v>
      </c>
      <c r="L455" s="49">
        <f>K455-U455</f>
        <v>400</v>
      </c>
      <c r="M455" s="49"/>
      <c r="N455" s="48" t="s">
        <v>7076</v>
      </c>
      <c r="P455" s="49">
        <v>500</v>
      </c>
      <c r="Q455" s="49">
        <v>0</v>
      </c>
      <c r="R455" s="49">
        <v>0</v>
      </c>
      <c r="S455" s="32">
        <f t="shared" si="26"/>
        <v>500</v>
      </c>
      <c r="T455" s="49">
        <f>P455+Q455+R455</f>
        <v>500</v>
      </c>
      <c r="U455" s="51">
        <v>100</v>
      </c>
      <c r="V455" s="51">
        <v>0</v>
      </c>
      <c r="W455" s="51">
        <v>0</v>
      </c>
      <c r="X455" s="51"/>
      <c r="Y455" s="32">
        <f t="shared" si="25"/>
        <v>400</v>
      </c>
      <c r="Z455" s="49" t="s">
        <v>13322</v>
      </c>
      <c r="AA455" s="67">
        <v>0.37459999999999999</v>
      </c>
      <c r="AC455" s="67">
        <f t="shared" si="27"/>
        <v>-0.37459999999999999</v>
      </c>
      <c r="AN455" s="48" t="s">
        <v>13323</v>
      </c>
      <c r="AO455" s="48" t="s">
        <v>47</v>
      </c>
    </row>
    <row r="456" spans="1:41" ht="15" x14ac:dyDescent="0.2">
      <c r="A456" s="30" t="s">
        <v>5338</v>
      </c>
      <c r="B456" s="30" t="s">
        <v>5339</v>
      </c>
      <c r="C456" s="49" t="s">
        <v>7070</v>
      </c>
      <c r="D456" s="49" t="s">
        <v>7077</v>
      </c>
      <c r="E456" s="30" t="s">
        <v>11592</v>
      </c>
      <c r="F456" s="49" t="s">
        <v>7139</v>
      </c>
      <c r="G456" s="49" t="s">
        <v>7140</v>
      </c>
      <c r="H456" s="49" t="s">
        <v>7141</v>
      </c>
      <c r="I456" s="49" t="s">
        <v>5339</v>
      </c>
      <c r="J456" s="50">
        <v>7</v>
      </c>
      <c r="K456" s="49">
        <v>1000</v>
      </c>
      <c r="L456" s="49">
        <f>K456-U456</f>
        <v>-2537</v>
      </c>
      <c r="M456" s="49"/>
      <c r="N456" s="48" t="s">
        <v>7076</v>
      </c>
      <c r="P456" s="49">
        <v>0</v>
      </c>
      <c r="Q456" s="49">
        <v>6000</v>
      </c>
      <c r="R456" s="49">
        <v>0</v>
      </c>
      <c r="S456" s="32">
        <f t="shared" si="26"/>
        <v>6000</v>
      </c>
      <c r="T456" s="49">
        <f>P456+Q456+R456</f>
        <v>6000</v>
      </c>
      <c r="U456" s="51">
        <v>3537</v>
      </c>
      <c r="V456" s="51">
        <v>4500</v>
      </c>
      <c r="W456" s="51">
        <v>4500</v>
      </c>
      <c r="X456" s="51"/>
      <c r="Y456" s="32">
        <f t="shared" si="25"/>
        <v>-2037</v>
      </c>
      <c r="Z456" s="49" t="s">
        <v>13320</v>
      </c>
      <c r="AA456" s="67">
        <v>0.69</v>
      </c>
      <c r="AC456" s="67">
        <f t="shared" si="27"/>
        <v>-0.69</v>
      </c>
      <c r="AN456" s="48" t="s">
        <v>13323</v>
      </c>
      <c r="AO456" s="48" t="s">
        <v>47</v>
      </c>
    </row>
    <row r="457" spans="1:41" ht="15" x14ac:dyDescent="0.2">
      <c r="A457" s="30" t="s">
        <v>5344</v>
      </c>
      <c r="B457" s="30" t="s">
        <v>5345</v>
      </c>
      <c r="C457" s="49" t="s">
        <v>7070</v>
      </c>
      <c r="D457" s="49" t="s">
        <v>7079</v>
      </c>
      <c r="E457" s="30" t="s">
        <v>11595</v>
      </c>
      <c r="F457" s="49" t="s">
        <v>7139</v>
      </c>
      <c r="G457" s="49" t="s">
        <v>11596</v>
      </c>
      <c r="H457" s="49" t="s">
        <v>11597</v>
      </c>
      <c r="I457" s="49" t="s">
        <v>5345</v>
      </c>
      <c r="J457" s="50">
        <v>7</v>
      </c>
      <c r="K457" s="49">
        <v>1000</v>
      </c>
      <c r="L457" s="49">
        <f>K457-U457</f>
        <v>57</v>
      </c>
      <c r="N457" s="48" t="s">
        <v>7076</v>
      </c>
      <c r="P457" s="49">
        <v>872</v>
      </c>
      <c r="Q457" s="49">
        <v>0</v>
      </c>
      <c r="R457" s="49">
        <v>0</v>
      </c>
      <c r="S457" s="32">
        <f t="shared" si="26"/>
        <v>872</v>
      </c>
      <c r="T457" s="49">
        <f>P457+Q457+R457</f>
        <v>872</v>
      </c>
      <c r="U457" s="51">
        <v>943</v>
      </c>
      <c r="V457" s="51">
        <v>630</v>
      </c>
      <c r="W457" s="51">
        <v>630</v>
      </c>
      <c r="X457" s="51"/>
      <c r="Y457" s="32">
        <f t="shared" si="25"/>
        <v>-701</v>
      </c>
      <c r="Z457" s="49" t="s">
        <v>13320</v>
      </c>
      <c r="AA457" s="67">
        <v>0.28000000000000003</v>
      </c>
      <c r="AC457" s="67">
        <f t="shared" si="27"/>
        <v>-0.28000000000000003</v>
      </c>
      <c r="AN457" s="48" t="s">
        <v>13323</v>
      </c>
      <c r="AO457" s="48" t="s">
        <v>47</v>
      </c>
    </row>
    <row r="458" spans="1:41" ht="15" x14ac:dyDescent="0.2">
      <c r="A458" s="30" t="s">
        <v>5346</v>
      </c>
      <c r="B458" s="30" t="s">
        <v>5347</v>
      </c>
      <c r="C458" s="49" t="s">
        <v>7070</v>
      </c>
      <c r="D458" s="49" t="s">
        <v>7077</v>
      </c>
      <c r="E458" s="30" t="s">
        <v>11598</v>
      </c>
      <c r="F458" s="49" t="s">
        <v>7139</v>
      </c>
      <c r="G458" s="49" t="s">
        <v>11596</v>
      </c>
      <c r="H458" s="49" t="s">
        <v>11597</v>
      </c>
      <c r="I458" s="49" t="s">
        <v>5347</v>
      </c>
      <c r="J458" s="50">
        <v>7</v>
      </c>
      <c r="K458" s="49">
        <v>1000</v>
      </c>
      <c r="L458" s="49">
        <f>K458-U458</f>
        <v>-179</v>
      </c>
      <c r="M458" s="49"/>
      <c r="N458" s="48" t="s">
        <v>7076</v>
      </c>
      <c r="P458" s="49">
        <v>2000</v>
      </c>
      <c r="Q458" s="49">
        <v>0</v>
      </c>
      <c r="R458" s="49">
        <v>0</v>
      </c>
      <c r="S458" s="32">
        <f t="shared" si="26"/>
        <v>2000</v>
      </c>
      <c r="T458" s="49">
        <f>P458+Q458+R458</f>
        <v>2000</v>
      </c>
      <c r="U458" s="51">
        <v>1179</v>
      </c>
      <c r="V458" s="51">
        <v>1500</v>
      </c>
      <c r="W458" s="51">
        <v>1500</v>
      </c>
      <c r="X458" s="51"/>
      <c r="Y458" s="32">
        <f t="shared" si="25"/>
        <v>-679</v>
      </c>
      <c r="Z458" s="49" t="s">
        <v>13320</v>
      </c>
      <c r="AA458" s="67">
        <v>0.35</v>
      </c>
      <c r="AC458" s="67">
        <f t="shared" si="27"/>
        <v>-0.35</v>
      </c>
      <c r="AN458" s="48" t="s">
        <v>13323</v>
      </c>
      <c r="AO458" s="48" t="s">
        <v>47</v>
      </c>
    </row>
    <row r="459" spans="1:41" ht="15" x14ac:dyDescent="0.2">
      <c r="A459" s="30" t="s">
        <v>5348</v>
      </c>
      <c r="B459" s="30" t="s">
        <v>5349</v>
      </c>
      <c r="C459" s="49" t="s">
        <v>7070</v>
      </c>
      <c r="D459" s="49" t="s">
        <v>7079</v>
      </c>
      <c r="E459" s="30" t="s">
        <v>11599</v>
      </c>
      <c r="F459" s="49" t="s">
        <v>7139</v>
      </c>
      <c r="G459" s="49" t="s">
        <v>7140</v>
      </c>
      <c r="H459" s="49" t="s">
        <v>7141</v>
      </c>
      <c r="I459" s="49" t="s">
        <v>5349</v>
      </c>
      <c r="J459" s="50">
        <v>9</v>
      </c>
      <c r="K459" s="49">
        <v>1000</v>
      </c>
      <c r="L459" s="49">
        <f>K459-U459</f>
        <v>539</v>
      </c>
      <c r="M459" s="49"/>
      <c r="N459" s="48" t="s">
        <v>7076</v>
      </c>
      <c r="P459" s="49">
        <v>513</v>
      </c>
      <c r="Q459" s="49">
        <v>1000</v>
      </c>
      <c r="R459" s="49">
        <v>0</v>
      </c>
      <c r="S459" s="32">
        <f t="shared" si="26"/>
        <v>1513</v>
      </c>
      <c r="T459" s="49">
        <f>P459+Q459+R459</f>
        <v>1513</v>
      </c>
      <c r="U459" s="51">
        <v>461</v>
      </c>
      <c r="V459" s="51">
        <v>260</v>
      </c>
      <c r="W459" s="51">
        <v>300</v>
      </c>
      <c r="X459" s="51"/>
      <c r="Y459" s="32">
        <f t="shared" si="25"/>
        <v>792</v>
      </c>
      <c r="Z459" s="49" t="s">
        <v>13322</v>
      </c>
      <c r="AA459" s="67">
        <v>0.2611</v>
      </c>
      <c r="AC459" s="67">
        <f t="shared" si="27"/>
        <v>-0.2611</v>
      </c>
      <c r="AN459" s="48" t="s">
        <v>13323</v>
      </c>
      <c r="AO459" s="48" t="s">
        <v>47</v>
      </c>
    </row>
    <row r="460" spans="1:41" ht="15" x14ac:dyDescent="0.2">
      <c r="A460" s="30" t="s">
        <v>5368</v>
      </c>
      <c r="B460" s="30" t="s">
        <v>5369</v>
      </c>
      <c r="C460" s="49" t="s">
        <v>7070</v>
      </c>
      <c r="D460" s="49" t="s">
        <v>7079</v>
      </c>
      <c r="E460" s="30" t="s">
        <v>11616</v>
      </c>
      <c r="F460" s="49" t="s">
        <v>7139</v>
      </c>
      <c r="G460" s="49" t="s">
        <v>7140</v>
      </c>
      <c r="H460" s="49" t="s">
        <v>7141</v>
      </c>
      <c r="I460" s="49" t="s">
        <v>5369</v>
      </c>
      <c r="J460" s="50">
        <v>9</v>
      </c>
      <c r="K460" s="49">
        <v>10000</v>
      </c>
      <c r="L460" s="49">
        <f>K460-U460</f>
        <v>-11448</v>
      </c>
      <c r="M460" s="49"/>
      <c r="N460" s="48" t="s">
        <v>7076</v>
      </c>
      <c r="P460" s="49">
        <v>13614</v>
      </c>
      <c r="Q460" s="49">
        <v>10000</v>
      </c>
      <c r="R460" s="49">
        <v>0</v>
      </c>
      <c r="S460" s="32">
        <f t="shared" si="26"/>
        <v>23614</v>
      </c>
      <c r="T460" s="49">
        <f>P460+Q460+R460</f>
        <v>23614</v>
      </c>
      <c r="U460" s="51">
        <v>21448</v>
      </c>
      <c r="V460" s="51">
        <v>15192</v>
      </c>
      <c r="W460" s="51">
        <v>15192</v>
      </c>
      <c r="X460" s="51"/>
      <c r="Y460" s="32">
        <f t="shared" si="25"/>
        <v>-13026</v>
      </c>
      <c r="Z460" s="49" t="s">
        <v>13320</v>
      </c>
      <c r="AA460" s="67">
        <v>0.33950000000000002</v>
      </c>
      <c r="AC460" s="67">
        <f t="shared" si="27"/>
        <v>-0.33950000000000002</v>
      </c>
      <c r="AN460" s="48" t="s">
        <v>13323</v>
      </c>
      <c r="AO460" s="48" t="s">
        <v>47</v>
      </c>
    </row>
    <row r="461" spans="1:41" ht="15" x14ac:dyDescent="0.2">
      <c r="A461" s="30" t="s">
        <v>5384</v>
      </c>
      <c r="B461" s="30" t="s">
        <v>5385</v>
      </c>
      <c r="C461" s="49" t="s">
        <v>7070</v>
      </c>
      <c r="D461" s="49" t="s">
        <v>7079</v>
      </c>
      <c r="E461" s="30" t="s">
        <v>11624</v>
      </c>
      <c r="F461" s="49" t="s">
        <v>7139</v>
      </c>
      <c r="G461" s="49" t="s">
        <v>7140</v>
      </c>
      <c r="H461" s="49" t="s">
        <v>7141</v>
      </c>
      <c r="I461" s="49" t="s">
        <v>5385</v>
      </c>
      <c r="J461" s="50">
        <v>7</v>
      </c>
      <c r="K461" s="49">
        <v>3000</v>
      </c>
      <c r="L461" s="49">
        <f>K461-U461</f>
        <v>2970</v>
      </c>
      <c r="M461" s="49"/>
      <c r="N461" s="48" t="s">
        <v>7076</v>
      </c>
      <c r="P461" s="49">
        <v>0</v>
      </c>
      <c r="Q461" s="49">
        <v>3000</v>
      </c>
      <c r="R461" s="49">
        <v>0</v>
      </c>
      <c r="S461" s="32">
        <f t="shared" si="26"/>
        <v>3000</v>
      </c>
      <c r="T461" s="49">
        <f>P461+Q461+R461</f>
        <v>3000</v>
      </c>
      <c r="U461" s="51">
        <v>30</v>
      </c>
      <c r="V461" s="51">
        <v>0</v>
      </c>
      <c r="W461" s="51">
        <v>0</v>
      </c>
      <c r="X461" s="51"/>
      <c r="Y461" s="32">
        <f t="shared" si="25"/>
        <v>2970</v>
      </c>
      <c r="Z461" s="49" t="s">
        <v>13322</v>
      </c>
      <c r="AA461" s="67">
        <v>1.7104999999999999</v>
      </c>
      <c r="AC461" s="67">
        <f t="shared" si="27"/>
        <v>-1.7104999999999999</v>
      </c>
      <c r="AN461" s="48" t="s">
        <v>13323</v>
      </c>
      <c r="AO461" s="48" t="s">
        <v>47</v>
      </c>
    </row>
    <row r="462" spans="1:41" ht="15" x14ac:dyDescent="0.2">
      <c r="A462" s="30" t="s">
        <v>13364</v>
      </c>
      <c r="B462" s="30" t="s">
        <v>13365</v>
      </c>
      <c r="C462" s="49" t="s">
        <v>7070</v>
      </c>
      <c r="D462" s="49" t="s">
        <v>7077</v>
      </c>
      <c r="E462" s="30" t="s">
        <v>13366</v>
      </c>
      <c r="F462" s="49" t="s">
        <v>7073</v>
      </c>
      <c r="G462" s="49" t="s">
        <v>13287</v>
      </c>
      <c r="H462" s="49" t="s">
        <v>13287</v>
      </c>
      <c r="I462" s="49" t="s">
        <v>13365</v>
      </c>
      <c r="J462" s="50">
        <v>16</v>
      </c>
      <c r="K462" s="49">
        <v>1000</v>
      </c>
      <c r="L462" s="49">
        <f>K462-U462</f>
        <v>1000</v>
      </c>
      <c r="M462" s="49"/>
      <c r="N462" s="48" t="s">
        <v>7076</v>
      </c>
      <c r="P462" s="49">
        <v>0</v>
      </c>
      <c r="Q462" s="49">
        <v>1000</v>
      </c>
      <c r="R462" s="49">
        <v>0</v>
      </c>
      <c r="S462" s="32">
        <f t="shared" si="26"/>
        <v>1000</v>
      </c>
      <c r="T462" s="49">
        <f>P462+Q462+R462</f>
        <v>1000</v>
      </c>
      <c r="U462" s="51">
        <v>0</v>
      </c>
      <c r="V462" s="51">
        <v>0</v>
      </c>
      <c r="W462" s="51">
        <v>0</v>
      </c>
      <c r="X462" s="51"/>
      <c r="Y462" s="32">
        <f t="shared" si="25"/>
        <v>1000</v>
      </c>
      <c r="Z462" s="49" t="s">
        <v>13321</v>
      </c>
      <c r="AA462" s="67">
        <v>0.4456</v>
      </c>
      <c r="AC462" s="67">
        <f t="shared" si="27"/>
        <v>-0.4456</v>
      </c>
      <c r="AN462" s="48" t="s">
        <v>13323</v>
      </c>
      <c r="AO462" s="48" t="s">
        <v>47</v>
      </c>
    </row>
    <row r="463" spans="1:41" ht="15" x14ac:dyDescent="0.2">
      <c r="A463" s="30" t="s">
        <v>58</v>
      </c>
      <c r="B463" s="30" t="s">
        <v>59</v>
      </c>
      <c r="C463" s="49" t="s">
        <v>7070</v>
      </c>
      <c r="D463" s="49" t="s">
        <v>7071</v>
      </c>
      <c r="E463" s="30" t="s">
        <v>7072</v>
      </c>
      <c r="F463" s="49" t="s">
        <v>7073</v>
      </c>
      <c r="G463" s="49" t="s">
        <v>7074</v>
      </c>
      <c r="H463" s="49" t="s">
        <v>7075</v>
      </c>
      <c r="I463" s="49" t="s">
        <v>59</v>
      </c>
      <c r="J463" s="50">
        <v>17</v>
      </c>
      <c r="K463" s="49">
        <v>2000</v>
      </c>
      <c r="L463" s="49">
        <f>K463-U463</f>
        <v>-4534</v>
      </c>
      <c r="M463" s="49"/>
      <c r="N463" s="48" t="s">
        <v>7076</v>
      </c>
      <c r="P463" s="49">
        <v>5031</v>
      </c>
      <c r="Q463" s="49">
        <v>2000</v>
      </c>
      <c r="R463" s="49">
        <v>2000</v>
      </c>
      <c r="S463" s="32">
        <f t="shared" si="26"/>
        <v>7031</v>
      </c>
      <c r="T463" s="49">
        <f>P463+Q463+R463</f>
        <v>9031</v>
      </c>
      <c r="U463" s="51">
        <v>6534</v>
      </c>
      <c r="V463" s="51">
        <v>3190</v>
      </c>
      <c r="W463" s="51">
        <v>3276</v>
      </c>
      <c r="X463" s="51"/>
      <c r="Y463" s="32">
        <f t="shared" si="25"/>
        <v>-693</v>
      </c>
      <c r="Z463" s="49" t="s">
        <v>13320</v>
      </c>
      <c r="AA463" s="67">
        <v>0.6613</v>
      </c>
      <c r="AC463" s="67">
        <f t="shared" si="27"/>
        <v>-0.6613</v>
      </c>
      <c r="AN463" s="48" t="s">
        <v>13323</v>
      </c>
      <c r="AO463" s="48" t="s">
        <v>49</v>
      </c>
    </row>
    <row r="464" spans="1:41" ht="15" x14ac:dyDescent="0.2">
      <c r="A464" s="30" t="s">
        <v>60</v>
      </c>
      <c r="B464" s="30" t="s">
        <v>61</v>
      </c>
      <c r="C464" s="49" t="s">
        <v>7070</v>
      </c>
      <c r="D464" s="49" t="s">
        <v>7077</v>
      </c>
      <c r="E464" s="30" t="s">
        <v>7078</v>
      </c>
      <c r="F464" s="49" t="s">
        <v>7073</v>
      </c>
      <c r="G464" s="49" t="s">
        <v>7074</v>
      </c>
      <c r="H464" s="49" t="s">
        <v>7075</v>
      </c>
      <c r="I464" s="49" t="s">
        <v>61</v>
      </c>
      <c r="J464" s="50">
        <v>37</v>
      </c>
      <c r="K464" s="49">
        <v>100</v>
      </c>
      <c r="L464" s="49">
        <f>K464-U464</f>
        <v>100</v>
      </c>
      <c r="M464" s="49"/>
      <c r="N464" s="48" t="s">
        <v>7076</v>
      </c>
      <c r="P464" s="49">
        <v>0</v>
      </c>
      <c r="Q464" s="49">
        <v>0</v>
      </c>
      <c r="R464" s="49">
        <v>0</v>
      </c>
      <c r="S464" s="32">
        <f t="shared" si="26"/>
        <v>0</v>
      </c>
      <c r="T464" s="49">
        <f>P464+Q464+R464</f>
        <v>0</v>
      </c>
      <c r="U464" s="51">
        <v>0</v>
      </c>
      <c r="V464" s="51">
        <v>0</v>
      </c>
      <c r="W464" s="51">
        <v>0</v>
      </c>
      <c r="X464" s="51"/>
      <c r="Y464" s="32">
        <f t="shared" si="25"/>
        <v>0</v>
      </c>
      <c r="Z464" s="49" t="s">
        <v>13321</v>
      </c>
      <c r="AA464" s="67">
        <v>108.9363</v>
      </c>
      <c r="AC464" s="67">
        <f t="shared" si="27"/>
        <v>-108.9363</v>
      </c>
      <c r="AN464" s="48" t="s">
        <v>13323</v>
      </c>
      <c r="AO464" s="48" t="s">
        <v>49</v>
      </c>
    </row>
    <row r="465" spans="1:41" ht="15" x14ac:dyDescent="0.2">
      <c r="A465" s="30" t="s">
        <v>72</v>
      </c>
      <c r="B465" s="30" t="s">
        <v>73</v>
      </c>
      <c r="C465" s="49" t="s">
        <v>7070</v>
      </c>
      <c r="D465" s="49" t="s">
        <v>7077</v>
      </c>
      <c r="E465" s="30" t="s">
        <v>7093</v>
      </c>
      <c r="F465" s="49" t="s">
        <v>7073</v>
      </c>
      <c r="G465" s="49" t="s">
        <v>7074</v>
      </c>
      <c r="H465" s="49" t="s">
        <v>7075</v>
      </c>
      <c r="I465" s="49" t="s">
        <v>73</v>
      </c>
      <c r="J465" s="50">
        <v>37</v>
      </c>
      <c r="K465" s="49">
        <v>230</v>
      </c>
      <c r="L465" s="49">
        <f>K465-U465</f>
        <v>230</v>
      </c>
      <c r="M465" s="49"/>
      <c r="N465" s="48" t="s">
        <v>7076</v>
      </c>
      <c r="P465" s="49">
        <v>0</v>
      </c>
      <c r="Q465" s="49">
        <v>0</v>
      </c>
      <c r="R465" s="49">
        <v>0</v>
      </c>
      <c r="S465" s="32">
        <f t="shared" si="26"/>
        <v>0</v>
      </c>
      <c r="T465" s="49">
        <f>P465+Q465+R465</f>
        <v>0</v>
      </c>
      <c r="U465" s="51">
        <v>0</v>
      </c>
      <c r="V465" s="51">
        <v>0</v>
      </c>
      <c r="W465" s="51">
        <v>0</v>
      </c>
      <c r="X465" s="51"/>
      <c r="Y465" s="32">
        <f t="shared" si="25"/>
        <v>0</v>
      </c>
      <c r="Z465" s="49" t="s">
        <v>13321</v>
      </c>
      <c r="AA465" s="67">
        <v>195.23849999999999</v>
      </c>
      <c r="AC465" s="67">
        <f t="shared" si="27"/>
        <v>-195.23849999999999</v>
      </c>
      <c r="AN465" s="48" t="s">
        <v>13323</v>
      </c>
      <c r="AO465" s="48" t="s">
        <v>49</v>
      </c>
    </row>
    <row r="466" spans="1:41" ht="15" x14ac:dyDescent="0.2">
      <c r="A466" s="30" t="s">
        <v>74</v>
      </c>
      <c r="B466" s="30" t="s">
        <v>75</v>
      </c>
      <c r="C466" s="49" t="s">
        <v>7070</v>
      </c>
      <c r="D466" s="49" t="s">
        <v>7079</v>
      </c>
      <c r="E466" s="30" t="s">
        <v>7094</v>
      </c>
      <c r="F466" s="49" t="s">
        <v>7095</v>
      </c>
      <c r="G466" s="49" t="s">
        <v>7096</v>
      </c>
      <c r="H466" s="49" t="s">
        <v>7097</v>
      </c>
      <c r="I466" s="49" t="s">
        <v>75</v>
      </c>
      <c r="J466" s="50">
        <v>13</v>
      </c>
      <c r="K466" s="49">
        <v>1000</v>
      </c>
      <c r="L466" s="49">
        <f>K466-U466</f>
        <v>231</v>
      </c>
      <c r="M466" s="49"/>
      <c r="N466" s="48" t="s">
        <v>7076</v>
      </c>
      <c r="P466" s="49">
        <v>1453</v>
      </c>
      <c r="Q466" s="49">
        <v>0</v>
      </c>
      <c r="R466" s="49">
        <v>0</v>
      </c>
      <c r="S466" s="32">
        <f t="shared" si="26"/>
        <v>1453</v>
      </c>
      <c r="T466" s="49">
        <f>P466+Q466+R466</f>
        <v>1453</v>
      </c>
      <c r="U466" s="51">
        <v>769</v>
      </c>
      <c r="V466" s="51">
        <v>615</v>
      </c>
      <c r="W466" s="51">
        <v>430</v>
      </c>
      <c r="X466" s="51"/>
      <c r="Y466" s="32">
        <f t="shared" si="25"/>
        <v>69</v>
      </c>
      <c r="Z466" s="49" t="s">
        <v>13322</v>
      </c>
      <c r="AA466" s="67">
        <v>2.2519999999999998</v>
      </c>
      <c r="AC466" s="67">
        <f t="shared" si="27"/>
        <v>-2.2519999999999998</v>
      </c>
      <c r="AN466" s="48" t="s">
        <v>13323</v>
      </c>
      <c r="AO466" s="48" t="s">
        <v>49</v>
      </c>
    </row>
    <row r="467" spans="1:41" ht="15" x14ac:dyDescent="0.2">
      <c r="A467" s="30" t="s">
        <v>76</v>
      </c>
      <c r="B467" s="30" t="s">
        <v>77</v>
      </c>
      <c r="C467" s="49" t="s">
        <v>7070</v>
      </c>
      <c r="D467" s="49" t="s">
        <v>7079</v>
      </c>
      <c r="E467" s="30" t="s">
        <v>7098</v>
      </c>
      <c r="F467" s="49" t="s">
        <v>7099</v>
      </c>
      <c r="G467" s="49" t="s">
        <v>7100</v>
      </c>
      <c r="H467" s="49" t="s">
        <v>7101</v>
      </c>
      <c r="I467" s="49" t="s">
        <v>77</v>
      </c>
      <c r="J467" s="50">
        <v>9</v>
      </c>
      <c r="K467" s="49">
        <v>2500</v>
      </c>
      <c r="L467" s="49">
        <f>K467-U467</f>
        <v>2500</v>
      </c>
      <c r="M467" s="49"/>
      <c r="N467" s="48" t="s">
        <v>7076</v>
      </c>
      <c r="P467" s="49">
        <v>0</v>
      </c>
      <c r="Q467" s="49">
        <v>0</v>
      </c>
      <c r="R467" s="49">
        <v>0</v>
      </c>
      <c r="S467" s="32">
        <f t="shared" si="26"/>
        <v>0</v>
      </c>
      <c r="T467" s="49">
        <f>P467+Q467+R467</f>
        <v>0</v>
      </c>
      <c r="U467" s="51">
        <v>0</v>
      </c>
      <c r="V467" s="51">
        <v>0</v>
      </c>
      <c r="W467" s="51">
        <v>0</v>
      </c>
      <c r="X467" s="51"/>
      <c r="Y467" s="32">
        <f t="shared" si="25"/>
        <v>0</v>
      </c>
      <c r="Z467" s="49" t="s">
        <v>13321</v>
      </c>
      <c r="AA467" s="67">
        <v>9.9</v>
      </c>
      <c r="AC467" s="67">
        <f t="shared" si="27"/>
        <v>-9.9</v>
      </c>
      <c r="AN467" s="48" t="s">
        <v>13323</v>
      </c>
      <c r="AO467" s="48" t="s">
        <v>49</v>
      </c>
    </row>
    <row r="468" spans="1:41" ht="15" x14ac:dyDescent="0.2">
      <c r="A468" s="30" t="s">
        <v>88</v>
      </c>
      <c r="B468" s="30" t="s">
        <v>89</v>
      </c>
      <c r="C468" s="49" t="s">
        <v>7070</v>
      </c>
      <c r="D468" s="49" t="s">
        <v>7071</v>
      </c>
      <c r="E468" s="30" t="s">
        <v>7107</v>
      </c>
      <c r="F468" s="49" t="s">
        <v>7073</v>
      </c>
      <c r="G468" s="49" t="s">
        <v>7074</v>
      </c>
      <c r="H468" s="49" t="s">
        <v>7108</v>
      </c>
      <c r="I468" s="49" t="s">
        <v>89</v>
      </c>
      <c r="J468" s="50">
        <v>23</v>
      </c>
      <c r="K468" s="49">
        <v>500</v>
      </c>
      <c r="L468" s="49">
        <f>K468-U468</f>
        <v>500</v>
      </c>
      <c r="M468" s="49"/>
      <c r="N468" s="48" t="s">
        <v>7076</v>
      </c>
      <c r="P468" s="49">
        <v>1</v>
      </c>
      <c r="Q468" s="49">
        <v>0</v>
      </c>
      <c r="R468" s="49">
        <v>0</v>
      </c>
      <c r="S468" s="32">
        <f t="shared" si="26"/>
        <v>1</v>
      </c>
      <c r="T468" s="49">
        <f>P468+Q468+R468</f>
        <v>1</v>
      </c>
      <c r="U468" s="51">
        <v>0</v>
      </c>
      <c r="V468" s="51">
        <v>0</v>
      </c>
      <c r="W468" s="51">
        <v>0</v>
      </c>
      <c r="X468" s="51"/>
      <c r="Y468" s="32">
        <f t="shared" si="25"/>
        <v>1</v>
      </c>
      <c r="Z468" s="49" t="s">
        <v>13321</v>
      </c>
      <c r="AA468" s="69">
        <v>31.870640000000002</v>
      </c>
      <c r="AC468" s="67">
        <f t="shared" si="27"/>
        <v>-31.870640000000002</v>
      </c>
      <c r="AN468" s="48" t="s">
        <v>13323</v>
      </c>
      <c r="AO468" s="48" t="s">
        <v>49</v>
      </c>
    </row>
    <row r="469" spans="1:41" ht="15" x14ac:dyDescent="0.2">
      <c r="A469" s="30" t="s">
        <v>90</v>
      </c>
      <c r="B469" s="30" t="s">
        <v>91</v>
      </c>
      <c r="C469" s="49" t="s">
        <v>7070</v>
      </c>
      <c r="D469" s="49" t="s">
        <v>7071</v>
      </c>
      <c r="E469" s="30" t="s">
        <v>7109</v>
      </c>
      <c r="F469" s="49" t="s">
        <v>7073</v>
      </c>
      <c r="G469" s="49" t="s">
        <v>7074</v>
      </c>
      <c r="H469" s="49" t="s">
        <v>7075</v>
      </c>
      <c r="I469" s="49" t="s">
        <v>91</v>
      </c>
      <c r="J469" s="50">
        <v>17</v>
      </c>
      <c r="K469" s="49">
        <v>500</v>
      </c>
      <c r="L469" s="49">
        <f>K469-U469</f>
        <v>500</v>
      </c>
      <c r="M469" s="49"/>
      <c r="N469" s="48" t="s">
        <v>7076</v>
      </c>
      <c r="P469" s="49">
        <v>441</v>
      </c>
      <c r="Q469" s="49">
        <v>0</v>
      </c>
      <c r="R469" s="49">
        <v>0</v>
      </c>
      <c r="S469" s="32">
        <f t="shared" si="26"/>
        <v>441</v>
      </c>
      <c r="T469" s="49">
        <f>P469+Q469+R469</f>
        <v>441</v>
      </c>
      <c r="U469" s="51">
        <v>0</v>
      </c>
      <c r="V469" s="51">
        <v>0</v>
      </c>
      <c r="W469" s="51">
        <v>0</v>
      </c>
      <c r="X469" s="51"/>
      <c r="Y469" s="32">
        <f t="shared" si="25"/>
        <v>441</v>
      </c>
      <c r="Z469" s="49" t="s">
        <v>13321</v>
      </c>
      <c r="AA469" s="69">
        <v>4.5056599999999998</v>
      </c>
      <c r="AC469" s="67">
        <f t="shared" si="27"/>
        <v>-4.5056599999999998</v>
      </c>
      <c r="AN469" s="48" t="s">
        <v>13323</v>
      </c>
      <c r="AO469" s="48" t="s">
        <v>49</v>
      </c>
    </row>
    <row r="470" spans="1:41" ht="15" x14ac:dyDescent="0.2">
      <c r="A470" s="30" t="s">
        <v>92</v>
      </c>
      <c r="B470" s="30" t="s">
        <v>93</v>
      </c>
      <c r="C470" s="49" t="s">
        <v>7070</v>
      </c>
      <c r="D470" s="49" t="s">
        <v>7071</v>
      </c>
      <c r="E470" s="30" t="s">
        <v>7110</v>
      </c>
      <c r="F470" s="49" t="s">
        <v>7073</v>
      </c>
      <c r="G470" s="49" t="s">
        <v>7074</v>
      </c>
      <c r="H470" s="49" t="s">
        <v>7075</v>
      </c>
      <c r="I470" s="49" t="s">
        <v>93</v>
      </c>
      <c r="J470" s="50">
        <v>17</v>
      </c>
      <c r="K470" s="49">
        <v>100</v>
      </c>
      <c r="L470" s="49">
        <f>K470-U470</f>
        <v>99</v>
      </c>
      <c r="M470" s="49"/>
      <c r="N470" s="48" t="s">
        <v>7076</v>
      </c>
      <c r="P470" s="49">
        <v>26</v>
      </c>
      <c r="Q470" s="49">
        <v>0</v>
      </c>
      <c r="R470" s="49">
        <v>0</v>
      </c>
      <c r="S470" s="32">
        <f t="shared" si="26"/>
        <v>26</v>
      </c>
      <c r="T470" s="49">
        <f>P470+Q470+R470</f>
        <v>26</v>
      </c>
      <c r="U470" s="51">
        <v>1</v>
      </c>
      <c r="V470" s="51">
        <v>0</v>
      </c>
      <c r="W470" s="51">
        <v>0</v>
      </c>
      <c r="X470" s="51"/>
      <c r="Y470" s="32">
        <f t="shared" si="25"/>
        <v>25</v>
      </c>
      <c r="Z470" s="49" t="s">
        <v>13322</v>
      </c>
      <c r="AA470" s="69">
        <v>4.82456</v>
      </c>
      <c r="AC470" s="67">
        <f t="shared" si="27"/>
        <v>-4.82456</v>
      </c>
      <c r="AN470" s="48" t="s">
        <v>13323</v>
      </c>
      <c r="AO470" s="48" t="s">
        <v>49</v>
      </c>
    </row>
    <row r="471" spans="1:41" ht="15" x14ac:dyDescent="0.2">
      <c r="A471" s="30" t="s">
        <v>98</v>
      </c>
      <c r="B471" s="30" t="s">
        <v>99</v>
      </c>
      <c r="C471" s="49" t="s">
        <v>7070</v>
      </c>
      <c r="D471" s="49" t="s">
        <v>7071</v>
      </c>
      <c r="E471" s="30" t="s">
        <v>7113</v>
      </c>
      <c r="F471" s="49" t="s">
        <v>7073</v>
      </c>
      <c r="G471" s="49" t="s">
        <v>7074</v>
      </c>
      <c r="H471" s="49" t="s">
        <v>7075</v>
      </c>
      <c r="I471" s="49" t="s">
        <v>99</v>
      </c>
      <c r="J471" s="50">
        <v>20</v>
      </c>
      <c r="K471" s="49">
        <v>200</v>
      </c>
      <c r="L471" s="49">
        <f>K471-U471</f>
        <v>69</v>
      </c>
      <c r="M471" s="49"/>
      <c r="N471" s="48" t="s">
        <v>7076</v>
      </c>
      <c r="P471" s="49">
        <v>6272</v>
      </c>
      <c r="Q471" s="49">
        <v>0</v>
      </c>
      <c r="R471" s="49">
        <v>0</v>
      </c>
      <c r="S471" s="32">
        <f t="shared" si="26"/>
        <v>6272</v>
      </c>
      <c r="T471" s="49">
        <f>P471+Q471+R471</f>
        <v>6272</v>
      </c>
      <c r="U471" s="51">
        <v>131</v>
      </c>
      <c r="V471" s="51">
        <v>66</v>
      </c>
      <c r="W471" s="51">
        <v>66</v>
      </c>
      <c r="X471" s="51"/>
      <c r="Y471" s="32">
        <f t="shared" si="25"/>
        <v>6075</v>
      </c>
      <c r="Z471" s="49" t="s">
        <v>13322</v>
      </c>
      <c r="AA471" s="69">
        <v>8.1986899999999991</v>
      </c>
      <c r="AC471" s="67">
        <f t="shared" si="27"/>
        <v>-8.1986899999999991</v>
      </c>
      <c r="AN471" s="48" t="s">
        <v>13323</v>
      </c>
      <c r="AO471" s="48" t="s">
        <v>49</v>
      </c>
    </row>
    <row r="472" spans="1:41" ht="15" x14ac:dyDescent="0.2">
      <c r="A472" s="30" t="s">
        <v>100</v>
      </c>
      <c r="B472" s="30" t="s">
        <v>101</v>
      </c>
      <c r="C472" s="49" t="s">
        <v>7070</v>
      </c>
      <c r="D472" s="49" t="s">
        <v>7071</v>
      </c>
      <c r="E472" s="30" t="s">
        <v>7114</v>
      </c>
      <c r="F472" s="49" t="s">
        <v>7073</v>
      </c>
      <c r="G472" s="49" t="s">
        <v>7074</v>
      </c>
      <c r="H472" s="49" t="s">
        <v>7075</v>
      </c>
      <c r="I472" s="49" t="s">
        <v>101</v>
      </c>
      <c r="J472" s="50">
        <v>17</v>
      </c>
      <c r="K472" s="49">
        <v>1000</v>
      </c>
      <c r="L472" s="49">
        <f>K472-U472</f>
        <v>876</v>
      </c>
      <c r="M472" s="49"/>
      <c r="N472" s="48" t="s">
        <v>7076</v>
      </c>
      <c r="P472" s="49">
        <v>159</v>
      </c>
      <c r="Q472" s="49">
        <v>0</v>
      </c>
      <c r="R472" s="49">
        <v>250</v>
      </c>
      <c r="S472" s="32">
        <f t="shared" si="26"/>
        <v>159</v>
      </c>
      <c r="T472" s="49">
        <f>P472+Q472+R472</f>
        <v>409</v>
      </c>
      <c r="U472" s="51">
        <v>124</v>
      </c>
      <c r="V472" s="51">
        <v>66</v>
      </c>
      <c r="W472" s="51">
        <v>66</v>
      </c>
      <c r="X472" s="51"/>
      <c r="Y472" s="32">
        <f t="shared" si="25"/>
        <v>219</v>
      </c>
      <c r="Z472" s="49" t="s">
        <v>13322</v>
      </c>
      <c r="AA472" s="67">
        <v>1.4616</v>
      </c>
      <c r="AC472" s="67">
        <f t="shared" si="27"/>
        <v>-1.4616</v>
      </c>
      <c r="AN472" s="48" t="s">
        <v>13323</v>
      </c>
      <c r="AO472" s="48" t="s">
        <v>49</v>
      </c>
    </row>
    <row r="473" spans="1:41" ht="15" x14ac:dyDescent="0.2">
      <c r="A473" s="30" t="s">
        <v>102</v>
      </c>
      <c r="B473" s="30" t="s">
        <v>103</v>
      </c>
      <c r="C473" s="49" t="s">
        <v>7070</v>
      </c>
      <c r="D473" s="49" t="s">
        <v>7071</v>
      </c>
      <c r="E473" s="30" t="s">
        <v>7115</v>
      </c>
      <c r="F473" s="49" t="s">
        <v>7073</v>
      </c>
      <c r="G473" s="49" t="s">
        <v>7074</v>
      </c>
      <c r="H473" s="49" t="s">
        <v>7075</v>
      </c>
      <c r="I473" s="49" t="s">
        <v>103</v>
      </c>
      <c r="J473" s="50">
        <v>23</v>
      </c>
      <c r="K473" s="49">
        <v>200</v>
      </c>
      <c r="L473" s="49">
        <f>K473-U473</f>
        <v>159</v>
      </c>
      <c r="M473" s="49"/>
      <c r="N473" s="48" t="s">
        <v>7076</v>
      </c>
      <c r="P473" s="49">
        <v>560</v>
      </c>
      <c r="Q473" s="49">
        <v>0</v>
      </c>
      <c r="R473" s="49">
        <v>0</v>
      </c>
      <c r="S473" s="32">
        <f t="shared" si="26"/>
        <v>560</v>
      </c>
      <c r="T473" s="49">
        <f>P473+Q473+R473</f>
        <v>560</v>
      </c>
      <c r="U473" s="51">
        <v>41</v>
      </c>
      <c r="V473" s="51">
        <v>48</v>
      </c>
      <c r="W473" s="51">
        <v>48</v>
      </c>
      <c r="X473" s="51"/>
      <c r="Y473" s="32">
        <f t="shared" si="25"/>
        <v>471</v>
      </c>
      <c r="Z473" s="49" t="s">
        <v>13322</v>
      </c>
      <c r="AA473" s="69">
        <v>28.982240000000001</v>
      </c>
      <c r="AC473" s="67">
        <f t="shared" si="27"/>
        <v>-28.982240000000001</v>
      </c>
      <c r="AN473" s="48" t="s">
        <v>13323</v>
      </c>
      <c r="AO473" s="48" t="s">
        <v>49</v>
      </c>
    </row>
    <row r="474" spans="1:41" ht="15" x14ac:dyDescent="0.2">
      <c r="A474" s="30" t="s">
        <v>104</v>
      </c>
      <c r="B474" s="30" t="s">
        <v>105</v>
      </c>
      <c r="C474" s="49" t="s">
        <v>7070</v>
      </c>
      <c r="D474" s="49" t="s">
        <v>7071</v>
      </c>
      <c r="E474" s="30" t="s">
        <v>7116</v>
      </c>
      <c r="F474" s="49" t="s">
        <v>7073</v>
      </c>
      <c r="G474" s="49" t="s">
        <v>7074</v>
      </c>
      <c r="H474" s="49" t="s">
        <v>7075</v>
      </c>
      <c r="I474" s="49" t="s">
        <v>105</v>
      </c>
      <c r="J474" s="50">
        <v>17</v>
      </c>
      <c r="K474" s="49">
        <v>500</v>
      </c>
      <c r="L474" s="49">
        <f>K474-U474</f>
        <v>500</v>
      </c>
      <c r="M474" s="49"/>
      <c r="N474" s="48" t="s">
        <v>7076</v>
      </c>
      <c r="P474" s="49">
        <v>293</v>
      </c>
      <c r="Q474" s="49">
        <v>0</v>
      </c>
      <c r="R474" s="49">
        <v>0</v>
      </c>
      <c r="S474" s="32">
        <f t="shared" si="26"/>
        <v>293</v>
      </c>
      <c r="T474" s="49">
        <f>P474+Q474+R474</f>
        <v>293</v>
      </c>
      <c r="U474" s="51">
        <v>0</v>
      </c>
      <c r="V474" s="51">
        <v>0</v>
      </c>
      <c r="W474" s="51">
        <v>0</v>
      </c>
      <c r="X474" s="51"/>
      <c r="Y474" s="32">
        <f t="shared" si="25"/>
        <v>293</v>
      </c>
      <c r="Z474" s="49" t="s">
        <v>13321</v>
      </c>
      <c r="AA474" s="69">
        <v>2.3898199999999998</v>
      </c>
      <c r="AC474" s="67">
        <f t="shared" si="27"/>
        <v>-2.3898199999999998</v>
      </c>
      <c r="AN474" s="48" t="s">
        <v>13323</v>
      </c>
      <c r="AO474" s="48" t="s">
        <v>49</v>
      </c>
    </row>
    <row r="475" spans="1:41" ht="15" x14ac:dyDescent="0.2">
      <c r="A475" s="30" t="s">
        <v>106</v>
      </c>
      <c r="B475" s="30" t="s">
        <v>107</v>
      </c>
      <c r="C475" s="49" t="s">
        <v>7070</v>
      </c>
      <c r="D475" s="49" t="s">
        <v>7071</v>
      </c>
      <c r="E475" s="30" t="s">
        <v>7117</v>
      </c>
      <c r="F475" s="49" t="s">
        <v>7073</v>
      </c>
      <c r="G475" s="49" t="s">
        <v>7074</v>
      </c>
      <c r="H475" s="49" t="s">
        <v>7075</v>
      </c>
      <c r="I475" s="49" t="s">
        <v>107</v>
      </c>
      <c r="J475" s="50">
        <v>17</v>
      </c>
      <c r="K475" s="49">
        <v>1000</v>
      </c>
      <c r="L475" s="49">
        <f>K475-U475</f>
        <v>883</v>
      </c>
      <c r="M475" s="49"/>
      <c r="N475" s="48" t="s">
        <v>7076</v>
      </c>
      <c r="P475" s="49">
        <v>284</v>
      </c>
      <c r="Q475" s="49">
        <v>0</v>
      </c>
      <c r="R475" s="49">
        <v>0</v>
      </c>
      <c r="S475" s="32">
        <f t="shared" si="26"/>
        <v>284</v>
      </c>
      <c r="T475" s="49">
        <f>P475+Q475+R475</f>
        <v>284</v>
      </c>
      <c r="U475" s="51">
        <v>117</v>
      </c>
      <c r="V475" s="51">
        <v>72</v>
      </c>
      <c r="W475" s="51">
        <v>0</v>
      </c>
      <c r="X475" s="51"/>
      <c r="Y475" s="32">
        <f t="shared" si="25"/>
        <v>95</v>
      </c>
      <c r="Z475" s="49" t="s">
        <v>13322</v>
      </c>
      <c r="AA475" s="69">
        <v>1.2426699999999999</v>
      </c>
      <c r="AC475" s="67">
        <f t="shared" si="27"/>
        <v>-1.2426699999999999</v>
      </c>
      <c r="AN475" s="48" t="s">
        <v>13323</v>
      </c>
      <c r="AO475" s="48" t="s">
        <v>49</v>
      </c>
    </row>
    <row r="476" spans="1:41" ht="15" x14ac:dyDescent="0.2">
      <c r="A476" s="30" t="s">
        <v>108</v>
      </c>
      <c r="B476" s="30" t="s">
        <v>109</v>
      </c>
      <c r="C476" s="49" t="s">
        <v>7070</v>
      </c>
      <c r="D476" s="49" t="s">
        <v>7077</v>
      </c>
      <c r="E476" s="30" t="s">
        <v>7118</v>
      </c>
      <c r="F476" s="49" t="s">
        <v>7073</v>
      </c>
      <c r="G476" s="49" t="s">
        <v>7074</v>
      </c>
      <c r="H476" s="49" t="s">
        <v>7075</v>
      </c>
      <c r="I476" s="49" t="s">
        <v>109</v>
      </c>
      <c r="J476" s="50">
        <v>25</v>
      </c>
      <c r="K476" s="49">
        <v>100</v>
      </c>
      <c r="L476" s="49">
        <f>K476-U476</f>
        <v>100</v>
      </c>
      <c r="M476" s="49"/>
      <c r="N476" s="48" t="s">
        <v>7076</v>
      </c>
      <c r="P476" s="49">
        <v>0</v>
      </c>
      <c r="Q476" s="49">
        <v>0</v>
      </c>
      <c r="R476" s="49">
        <v>0</v>
      </c>
      <c r="S476" s="32">
        <f t="shared" si="26"/>
        <v>0</v>
      </c>
      <c r="T476" s="49">
        <f>P476+Q476+R476</f>
        <v>0</v>
      </c>
      <c r="U476" s="51">
        <v>0</v>
      </c>
      <c r="V476" s="51">
        <v>0</v>
      </c>
      <c r="W476" s="51">
        <v>0</v>
      </c>
      <c r="X476" s="51"/>
      <c r="Y476" s="32">
        <f t="shared" si="25"/>
        <v>0</v>
      </c>
      <c r="Z476" s="49" t="s">
        <v>13321</v>
      </c>
      <c r="AA476" s="67">
        <v>168.65649999999999</v>
      </c>
      <c r="AC476" s="67">
        <f t="shared" si="27"/>
        <v>-168.65649999999999</v>
      </c>
      <c r="AN476" s="48" t="s">
        <v>13323</v>
      </c>
      <c r="AO476" s="48" t="s">
        <v>49</v>
      </c>
    </row>
    <row r="477" spans="1:41" ht="15" x14ac:dyDescent="0.2">
      <c r="A477" s="30" t="s">
        <v>112</v>
      </c>
      <c r="B477" s="30" t="s">
        <v>113</v>
      </c>
      <c r="C477" s="49" t="s">
        <v>7070</v>
      </c>
      <c r="D477" s="49" t="s">
        <v>7079</v>
      </c>
      <c r="E477" s="30" t="s">
        <v>7122</v>
      </c>
      <c r="F477" s="49" t="s">
        <v>7099</v>
      </c>
      <c r="G477" s="49" t="s">
        <v>7100</v>
      </c>
      <c r="H477" s="49" t="s">
        <v>7101</v>
      </c>
      <c r="I477" s="49" t="s">
        <v>113</v>
      </c>
      <c r="J477" s="50">
        <v>10</v>
      </c>
      <c r="K477" s="49">
        <v>2500</v>
      </c>
      <c r="L477" s="49">
        <f>K477-U477</f>
        <v>-12740</v>
      </c>
      <c r="M477" s="49"/>
      <c r="N477" s="48" t="s">
        <v>7076</v>
      </c>
      <c r="P477" s="49">
        <v>4883</v>
      </c>
      <c r="Q477" s="49">
        <v>10000</v>
      </c>
      <c r="R477" s="49">
        <v>0</v>
      </c>
      <c r="S477" s="32">
        <f t="shared" si="26"/>
        <v>14883</v>
      </c>
      <c r="T477" s="49">
        <f>P477+Q477+R477</f>
        <v>14883</v>
      </c>
      <c r="U477" s="51">
        <v>15240</v>
      </c>
      <c r="V477" s="51">
        <v>153</v>
      </c>
      <c r="W477" s="51">
        <v>153</v>
      </c>
      <c r="X477" s="51"/>
      <c r="Y477" s="32">
        <f t="shared" si="25"/>
        <v>-510</v>
      </c>
      <c r="Z477" s="49" t="s">
        <v>13320</v>
      </c>
      <c r="AA477" s="67">
        <v>1.78</v>
      </c>
      <c r="AC477" s="67">
        <f t="shared" si="27"/>
        <v>-1.78</v>
      </c>
      <c r="AN477" s="48" t="s">
        <v>13323</v>
      </c>
      <c r="AO477" s="48" t="s">
        <v>49</v>
      </c>
    </row>
    <row r="478" spans="1:41" ht="15" x14ac:dyDescent="0.2">
      <c r="A478" s="30" t="s">
        <v>114</v>
      </c>
      <c r="B478" s="30" t="s">
        <v>115</v>
      </c>
      <c r="C478" s="49" t="s">
        <v>7070</v>
      </c>
      <c r="D478" s="49" t="s">
        <v>7071</v>
      </c>
      <c r="E478" s="30" t="s">
        <v>7123</v>
      </c>
      <c r="F478" s="49" t="s">
        <v>7073</v>
      </c>
      <c r="G478" s="49" t="s">
        <v>7074</v>
      </c>
      <c r="H478" s="49" t="s">
        <v>7075</v>
      </c>
      <c r="I478" s="49" t="s">
        <v>115</v>
      </c>
      <c r="J478" s="50">
        <v>21</v>
      </c>
      <c r="K478" s="49">
        <v>250</v>
      </c>
      <c r="L478" s="49">
        <f>K478-U478</f>
        <v>249</v>
      </c>
      <c r="M478" s="49"/>
      <c r="N478" s="48" t="s">
        <v>7076</v>
      </c>
      <c r="P478" s="49">
        <v>147</v>
      </c>
      <c r="Q478" s="49">
        <v>0</v>
      </c>
      <c r="R478" s="49">
        <v>0</v>
      </c>
      <c r="S478" s="32">
        <f t="shared" si="26"/>
        <v>147</v>
      </c>
      <c r="T478" s="49">
        <f>P478+Q478+R478</f>
        <v>147</v>
      </c>
      <c r="U478" s="51">
        <v>1</v>
      </c>
      <c r="V478" s="51">
        <v>0</v>
      </c>
      <c r="W478" s="51">
        <v>0</v>
      </c>
      <c r="X478" s="51"/>
      <c r="Y478" s="32">
        <f t="shared" si="25"/>
        <v>146</v>
      </c>
      <c r="Z478" s="49" t="s">
        <v>13322</v>
      </c>
      <c r="AA478" s="69">
        <v>35.719909999999999</v>
      </c>
      <c r="AC478" s="67">
        <f t="shared" si="27"/>
        <v>-35.719909999999999</v>
      </c>
      <c r="AN478" s="48" t="s">
        <v>13323</v>
      </c>
      <c r="AO478" s="48" t="s">
        <v>49</v>
      </c>
    </row>
    <row r="479" spans="1:41" ht="15" x14ac:dyDescent="0.2">
      <c r="A479" s="30" t="s">
        <v>116</v>
      </c>
      <c r="B479" s="30" t="s">
        <v>117</v>
      </c>
      <c r="C479" s="49" t="s">
        <v>7070</v>
      </c>
      <c r="D479" s="49" t="s">
        <v>7077</v>
      </c>
      <c r="E479" s="30" t="s">
        <v>7124</v>
      </c>
      <c r="F479" s="49" t="s">
        <v>7073</v>
      </c>
      <c r="G479" s="49" t="s">
        <v>7074</v>
      </c>
      <c r="H479" s="49" t="s">
        <v>7075</v>
      </c>
      <c r="I479" s="49" t="s">
        <v>117</v>
      </c>
      <c r="J479" s="50">
        <v>24</v>
      </c>
      <c r="K479" s="49">
        <v>500</v>
      </c>
      <c r="L479" s="49">
        <f>K479-U479</f>
        <v>500</v>
      </c>
      <c r="M479" s="49"/>
      <c r="N479" s="48" t="s">
        <v>7076</v>
      </c>
      <c r="P479" s="49">
        <v>0</v>
      </c>
      <c r="Q479" s="49">
        <v>0</v>
      </c>
      <c r="R479" s="49">
        <v>0</v>
      </c>
      <c r="S479" s="32">
        <f t="shared" si="26"/>
        <v>0</v>
      </c>
      <c r="T479" s="49">
        <f>P479+Q479+R479</f>
        <v>0</v>
      </c>
      <c r="U479" s="51">
        <v>0</v>
      </c>
      <c r="V479" s="51">
        <v>0</v>
      </c>
      <c r="W479" s="51">
        <v>0</v>
      </c>
      <c r="X479" s="51"/>
      <c r="Y479" s="32">
        <f t="shared" si="25"/>
        <v>0</v>
      </c>
      <c r="Z479" s="49" t="s">
        <v>13321</v>
      </c>
      <c r="AA479" s="67">
        <v>113.6658</v>
      </c>
      <c r="AC479" s="67">
        <f t="shared" si="27"/>
        <v>-113.6658</v>
      </c>
      <c r="AN479" s="48" t="s">
        <v>13323</v>
      </c>
      <c r="AO479" s="48" t="s">
        <v>49</v>
      </c>
    </row>
    <row r="480" spans="1:41" ht="15" x14ac:dyDescent="0.2">
      <c r="A480" s="30" t="s">
        <v>118</v>
      </c>
      <c r="B480" s="30" t="s">
        <v>119</v>
      </c>
      <c r="C480" s="49" t="s">
        <v>7070</v>
      </c>
      <c r="D480" s="49" t="s">
        <v>7077</v>
      </c>
      <c r="E480" s="30" t="s">
        <v>7125</v>
      </c>
      <c r="F480" s="49" t="s">
        <v>7073</v>
      </c>
      <c r="G480" s="49" t="s">
        <v>7074</v>
      </c>
      <c r="H480" s="49" t="s">
        <v>7075</v>
      </c>
      <c r="I480" s="49" t="s">
        <v>119</v>
      </c>
      <c r="J480" s="50">
        <v>17</v>
      </c>
      <c r="K480" s="49">
        <v>250</v>
      </c>
      <c r="L480" s="49">
        <f>K480-U480</f>
        <v>250</v>
      </c>
      <c r="M480" s="49"/>
      <c r="N480" s="48" t="s">
        <v>7076</v>
      </c>
      <c r="P480" s="49">
        <v>0</v>
      </c>
      <c r="Q480" s="49">
        <v>0</v>
      </c>
      <c r="R480" s="49">
        <v>0</v>
      </c>
      <c r="S480" s="32">
        <f t="shared" si="26"/>
        <v>0</v>
      </c>
      <c r="T480" s="49">
        <f>P480+Q480+R480</f>
        <v>0</v>
      </c>
      <c r="U480" s="51">
        <v>0</v>
      </c>
      <c r="V480" s="51">
        <v>0</v>
      </c>
      <c r="W480" s="51">
        <v>0</v>
      </c>
      <c r="X480" s="51"/>
      <c r="Y480" s="32">
        <f t="shared" si="25"/>
        <v>0</v>
      </c>
      <c r="Z480" s="49" t="s">
        <v>13321</v>
      </c>
      <c r="AA480" s="67">
        <v>29.739699999999999</v>
      </c>
      <c r="AC480" s="67">
        <f t="shared" si="27"/>
        <v>-29.739699999999999</v>
      </c>
      <c r="AN480" s="48" t="s">
        <v>13323</v>
      </c>
      <c r="AO480" s="48" t="s">
        <v>49</v>
      </c>
    </row>
    <row r="481" spans="1:41" ht="15" x14ac:dyDescent="0.2">
      <c r="A481" s="30" t="s">
        <v>120</v>
      </c>
      <c r="B481" s="30" t="s">
        <v>121</v>
      </c>
      <c r="C481" s="49" t="s">
        <v>7070</v>
      </c>
      <c r="D481" s="49" t="s">
        <v>7077</v>
      </c>
      <c r="E481" s="30" t="s">
        <v>7126</v>
      </c>
      <c r="F481" s="49" t="s">
        <v>7073</v>
      </c>
      <c r="G481" s="49" t="s">
        <v>7074</v>
      </c>
      <c r="H481" s="49" t="s">
        <v>7075</v>
      </c>
      <c r="I481" s="49" t="s">
        <v>121</v>
      </c>
      <c r="J481" s="50">
        <v>17</v>
      </c>
      <c r="K481" s="49">
        <v>100</v>
      </c>
      <c r="L481" s="49">
        <f>K481-U481</f>
        <v>100</v>
      </c>
      <c r="M481" s="49"/>
      <c r="N481" s="48" t="s">
        <v>7076</v>
      </c>
      <c r="P481" s="49">
        <v>0</v>
      </c>
      <c r="Q481" s="49">
        <v>0</v>
      </c>
      <c r="R481" s="49">
        <v>0</v>
      </c>
      <c r="S481" s="32">
        <f t="shared" si="26"/>
        <v>0</v>
      </c>
      <c r="T481" s="49">
        <f>P481+Q481+R481</f>
        <v>0</v>
      </c>
      <c r="U481" s="51">
        <v>0</v>
      </c>
      <c r="V481" s="51">
        <v>0</v>
      </c>
      <c r="W481" s="51">
        <v>0</v>
      </c>
      <c r="X481" s="51"/>
      <c r="Y481" s="32">
        <f t="shared" si="25"/>
        <v>0</v>
      </c>
      <c r="Z481" s="49" t="s">
        <v>13321</v>
      </c>
      <c r="AA481" s="67">
        <v>6.4524999999999997</v>
      </c>
      <c r="AC481" s="67">
        <f t="shared" si="27"/>
        <v>-6.4524999999999997</v>
      </c>
      <c r="AN481" s="48" t="s">
        <v>13323</v>
      </c>
      <c r="AO481" s="48" t="s">
        <v>49</v>
      </c>
    </row>
    <row r="482" spans="1:41" ht="15" x14ac:dyDescent="0.2">
      <c r="A482" s="30" t="s">
        <v>122</v>
      </c>
      <c r="B482" s="30" t="s">
        <v>123</v>
      </c>
      <c r="C482" s="49" t="s">
        <v>7070</v>
      </c>
      <c r="D482" s="49" t="s">
        <v>7071</v>
      </c>
      <c r="E482" s="30" t="s">
        <v>7127</v>
      </c>
      <c r="F482" s="49" t="s">
        <v>7073</v>
      </c>
      <c r="G482" s="49" t="s">
        <v>7074</v>
      </c>
      <c r="H482" s="49" t="s">
        <v>7075</v>
      </c>
      <c r="I482" s="49" t="s">
        <v>123</v>
      </c>
      <c r="J482" s="50">
        <v>17</v>
      </c>
      <c r="K482" s="49">
        <v>100</v>
      </c>
      <c r="L482" s="49">
        <f>K482-U482</f>
        <v>100</v>
      </c>
      <c r="M482" s="49"/>
      <c r="N482" s="48" t="s">
        <v>7076</v>
      </c>
      <c r="P482" s="49">
        <v>145</v>
      </c>
      <c r="Q482" s="49">
        <v>0</v>
      </c>
      <c r="R482" s="49">
        <v>0</v>
      </c>
      <c r="S482" s="32">
        <f t="shared" si="26"/>
        <v>145</v>
      </c>
      <c r="T482" s="49">
        <f>P482+Q482+R482</f>
        <v>145</v>
      </c>
      <c r="U482" s="51">
        <v>0</v>
      </c>
      <c r="V482" s="51">
        <v>0</v>
      </c>
      <c r="W482" s="51">
        <v>0</v>
      </c>
      <c r="X482" s="51"/>
      <c r="Y482" s="32">
        <f t="shared" si="25"/>
        <v>145</v>
      </c>
      <c r="Z482" s="49" t="s">
        <v>13321</v>
      </c>
      <c r="AA482" s="67">
        <v>6.6891999999999996</v>
      </c>
      <c r="AC482" s="67">
        <f t="shared" si="27"/>
        <v>-6.6891999999999996</v>
      </c>
      <c r="AN482" s="48" t="s">
        <v>13323</v>
      </c>
      <c r="AO482" s="48" t="s">
        <v>49</v>
      </c>
    </row>
    <row r="483" spans="1:41" ht="15" x14ac:dyDescent="0.2">
      <c r="A483" s="30" t="s">
        <v>124</v>
      </c>
      <c r="B483" s="30" t="s">
        <v>125</v>
      </c>
      <c r="C483" s="49" t="s">
        <v>7070</v>
      </c>
      <c r="D483" s="49" t="s">
        <v>7071</v>
      </c>
      <c r="E483" s="30" t="s">
        <v>7128</v>
      </c>
      <c r="F483" s="49" t="s">
        <v>7073</v>
      </c>
      <c r="G483" s="49" t="s">
        <v>7074</v>
      </c>
      <c r="H483" s="49" t="s">
        <v>7075</v>
      </c>
      <c r="I483" s="49" t="s">
        <v>125</v>
      </c>
      <c r="J483" s="50">
        <v>21</v>
      </c>
      <c r="K483" s="49">
        <v>100</v>
      </c>
      <c r="L483" s="49">
        <f>K483-U483</f>
        <v>100</v>
      </c>
      <c r="M483" s="49"/>
      <c r="N483" s="48" t="s">
        <v>7076</v>
      </c>
      <c r="P483" s="49">
        <v>82</v>
      </c>
      <c r="Q483" s="49">
        <v>0</v>
      </c>
      <c r="R483" s="49">
        <v>0</v>
      </c>
      <c r="S483" s="32">
        <f t="shared" si="26"/>
        <v>82</v>
      </c>
      <c r="T483" s="49">
        <f>P483+Q483+R483</f>
        <v>82</v>
      </c>
      <c r="U483" s="51">
        <v>0</v>
      </c>
      <c r="V483" s="51">
        <v>0</v>
      </c>
      <c r="W483" s="51">
        <v>0</v>
      </c>
      <c r="X483" s="51"/>
      <c r="Y483" s="32">
        <f t="shared" si="25"/>
        <v>82</v>
      </c>
      <c r="Z483" s="49" t="s">
        <v>13321</v>
      </c>
      <c r="AA483" s="67">
        <v>8.0122999999999998</v>
      </c>
      <c r="AC483" s="67">
        <f t="shared" si="27"/>
        <v>-8.0122999999999998</v>
      </c>
      <c r="AN483" s="48" t="s">
        <v>13323</v>
      </c>
      <c r="AO483" s="48" t="s">
        <v>49</v>
      </c>
    </row>
    <row r="484" spans="1:41" ht="15" x14ac:dyDescent="0.2">
      <c r="A484" s="30" t="s">
        <v>126</v>
      </c>
      <c r="B484" s="30" t="s">
        <v>127</v>
      </c>
      <c r="C484" s="49" t="s">
        <v>7070</v>
      </c>
      <c r="D484" s="49" t="s">
        <v>7079</v>
      </c>
      <c r="E484" s="30" t="s">
        <v>7129</v>
      </c>
      <c r="F484" s="49" t="s">
        <v>7099</v>
      </c>
      <c r="G484" s="49" t="s">
        <v>7100</v>
      </c>
      <c r="H484" s="49" t="s">
        <v>7101</v>
      </c>
      <c r="I484" s="49" t="s">
        <v>127</v>
      </c>
      <c r="J484" s="50">
        <v>9</v>
      </c>
      <c r="K484" s="49">
        <v>2500</v>
      </c>
      <c r="L484" s="49">
        <f>K484-U484</f>
        <v>2497</v>
      </c>
      <c r="M484" s="49"/>
      <c r="N484" s="48" t="s">
        <v>7076</v>
      </c>
      <c r="P484" s="49">
        <v>225</v>
      </c>
      <c r="Q484" s="49">
        <v>0</v>
      </c>
      <c r="R484" s="49">
        <v>0</v>
      </c>
      <c r="S484" s="32">
        <f t="shared" si="26"/>
        <v>225</v>
      </c>
      <c r="T484" s="49">
        <f>P484+Q484+R484</f>
        <v>225</v>
      </c>
      <c r="U484" s="51">
        <v>3</v>
      </c>
      <c r="V484" s="51">
        <v>0</v>
      </c>
      <c r="W484" s="51">
        <v>0</v>
      </c>
      <c r="X484" s="51"/>
      <c r="Y484" s="32">
        <f t="shared" si="25"/>
        <v>222</v>
      </c>
      <c r="Z484" s="49" t="s">
        <v>13322</v>
      </c>
      <c r="AA484" s="67">
        <v>4.55</v>
      </c>
      <c r="AC484" s="67">
        <f t="shared" si="27"/>
        <v>-4.55</v>
      </c>
      <c r="AN484" s="48" t="s">
        <v>13323</v>
      </c>
      <c r="AO484" s="48" t="s">
        <v>49</v>
      </c>
    </row>
    <row r="485" spans="1:41" ht="15" x14ac:dyDescent="0.2">
      <c r="A485" s="30" t="s">
        <v>128</v>
      </c>
      <c r="B485" s="30" t="s">
        <v>129</v>
      </c>
      <c r="C485" s="49" t="s">
        <v>7070</v>
      </c>
      <c r="D485" s="49" t="s">
        <v>7071</v>
      </c>
      <c r="E485" s="30" t="s">
        <v>7130</v>
      </c>
      <c r="F485" s="49" t="s">
        <v>7073</v>
      </c>
      <c r="G485" s="49" t="s">
        <v>7074</v>
      </c>
      <c r="H485" s="49" t="s">
        <v>7075</v>
      </c>
      <c r="I485" s="49" t="s">
        <v>129</v>
      </c>
      <c r="J485" s="50">
        <v>17</v>
      </c>
      <c r="K485" s="49">
        <v>500</v>
      </c>
      <c r="L485" s="49">
        <f>K485-U485</f>
        <v>500</v>
      </c>
      <c r="M485" s="49"/>
      <c r="N485" s="48" t="s">
        <v>7076</v>
      </c>
      <c r="P485" s="49">
        <v>4908</v>
      </c>
      <c r="Q485" s="49">
        <v>0</v>
      </c>
      <c r="R485" s="49">
        <v>0</v>
      </c>
      <c r="S485" s="32">
        <f t="shared" si="26"/>
        <v>4908</v>
      </c>
      <c r="T485" s="49">
        <f>P485+Q485+R485</f>
        <v>4908</v>
      </c>
      <c r="U485" s="51">
        <v>0</v>
      </c>
      <c r="V485" s="51">
        <v>0</v>
      </c>
      <c r="W485" s="51">
        <v>0</v>
      </c>
      <c r="X485" s="51"/>
      <c r="Y485" s="32">
        <f t="shared" si="25"/>
        <v>4908</v>
      </c>
      <c r="Z485" s="49" t="s">
        <v>13321</v>
      </c>
      <c r="AA485" s="67">
        <v>4.0114000000000001</v>
      </c>
      <c r="AC485" s="67">
        <f t="shared" si="27"/>
        <v>-4.0114000000000001</v>
      </c>
      <c r="AN485" s="48" t="s">
        <v>13323</v>
      </c>
      <c r="AO485" s="48" t="s">
        <v>49</v>
      </c>
    </row>
    <row r="486" spans="1:41" ht="15" x14ac:dyDescent="0.2">
      <c r="A486" s="30" t="s">
        <v>130</v>
      </c>
      <c r="B486" s="30" t="s">
        <v>131</v>
      </c>
      <c r="C486" s="49" t="s">
        <v>7070</v>
      </c>
      <c r="D486" s="49" t="s">
        <v>7077</v>
      </c>
      <c r="E486" s="30" t="s">
        <v>7131</v>
      </c>
      <c r="F486" s="49" t="s">
        <v>7073</v>
      </c>
      <c r="G486" s="49" t="s">
        <v>7074</v>
      </c>
      <c r="H486" s="49" t="s">
        <v>7075</v>
      </c>
      <c r="I486" s="49" t="s">
        <v>131</v>
      </c>
      <c r="J486" s="50">
        <v>23</v>
      </c>
      <c r="K486" s="49">
        <v>500</v>
      </c>
      <c r="L486" s="49">
        <f>K486-U486</f>
        <v>500</v>
      </c>
      <c r="M486" s="49"/>
      <c r="N486" s="48" t="s">
        <v>7076</v>
      </c>
      <c r="P486" s="49">
        <v>0</v>
      </c>
      <c r="Q486" s="49">
        <v>0</v>
      </c>
      <c r="R486" s="49">
        <v>0</v>
      </c>
      <c r="S486" s="32">
        <f t="shared" si="26"/>
        <v>0</v>
      </c>
      <c r="T486" s="49">
        <f>P486+Q486+R486</f>
        <v>0</v>
      </c>
      <c r="U486" s="51">
        <v>0</v>
      </c>
      <c r="V486" s="51">
        <v>0</v>
      </c>
      <c r="W486" s="51">
        <v>0</v>
      </c>
      <c r="X486" s="51"/>
      <c r="Y486" s="32">
        <f t="shared" si="25"/>
        <v>0</v>
      </c>
      <c r="Z486" s="49" t="s">
        <v>13321</v>
      </c>
      <c r="AA486" s="67">
        <v>3.5522999999999998</v>
      </c>
      <c r="AC486" s="67">
        <f t="shared" si="27"/>
        <v>-3.5522999999999998</v>
      </c>
      <c r="AN486" s="48" t="s">
        <v>13323</v>
      </c>
      <c r="AO486" s="48" t="s">
        <v>49</v>
      </c>
    </row>
    <row r="487" spans="1:41" ht="15" x14ac:dyDescent="0.2">
      <c r="A487" s="30" t="s">
        <v>132</v>
      </c>
      <c r="B487" s="30" t="s">
        <v>133</v>
      </c>
      <c r="C487" s="49" t="s">
        <v>7070</v>
      </c>
      <c r="D487" s="49" t="s">
        <v>7079</v>
      </c>
      <c r="E487" s="30" t="s">
        <v>7132</v>
      </c>
      <c r="F487" s="49" t="s">
        <v>7099</v>
      </c>
      <c r="G487" s="49" t="s">
        <v>7100</v>
      </c>
      <c r="H487" s="49" t="s">
        <v>7101</v>
      </c>
      <c r="I487" s="49" t="s">
        <v>133</v>
      </c>
      <c r="J487" s="50">
        <v>9</v>
      </c>
      <c r="K487" s="49">
        <v>1000</v>
      </c>
      <c r="L487" s="49">
        <f>K487-U487</f>
        <v>332</v>
      </c>
      <c r="M487" s="49"/>
      <c r="N487" s="48" t="s">
        <v>7076</v>
      </c>
      <c r="P487" s="49">
        <v>952</v>
      </c>
      <c r="Q487" s="49">
        <v>0</v>
      </c>
      <c r="R487" s="49">
        <v>0</v>
      </c>
      <c r="S487" s="32">
        <f t="shared" si="26"/>
        <v>952</v>
      </c>
      <c r="T487" s="49">
        <f>P487+Q487+R487</f>
        <v>952</v>
      </c>
      <c r="U487" s="51">
        <v>668</v>
      </c>
      <c r="V487" s="51">
        <v>0</v>
      </c>
      <c r="W487" s="51">
        <v>0</v>
      </c>
      <c r="X487" s="51"/>
      <c r="Y487" s="32">
        <f t="shared" si="25"/>
        <v>284</v>
      </c>
      <c r="Z487" s="49" t="s">
        <v>13322</v>
      </c>
      <c r="AA487" s="67">
        <v>33.06</v>
      </c>
      <c r="AC487" s="67">
        <f t="shared" si="27"/>
        <v>-33.06</v>
      </c>
      <c r="AN487" s="48" t="s">
        <v>13323</v>
      </c>
      <c r="AO487" s="48" t="s">
        <v>49</v>
      </c>
    </row>
    <row r="488" spans="1:41" ht="15" x14ac:dyDescent="0.2">
      <c r="A488" s="30" t="s">
        <v>134</v>
      </c>
      <c r="B488" s="30" t="s">
        <v>135</v>
      </c>
      <c r="C488" s="49" t="s">
        <v>7070</v>
      </c>
      <c r="D488" s="49" t="s">
        <v>7079</v>
      </c>
      <c r="E488" s="30" t="s">
        <v>7133</v>
      </c>
      <c r="F488" s="49" t="s">
        <v>7099</v>
      </c>
      <c r="G488" s="49" t="s">
        <v>7100</v>
      </c>
      <c r="H488" s="49" t="s">
        <v>7101</v>
      </c>
      <c r="I488" s="49" t="s">
        <v>135</v>
      </c>
      <c r="J488" s="50">
        <v>9</v>
      </c>
      <c r="K488" s="49">
        <v>500</v>
      </c>
      <c r="L488" s="49">
        <f>K488-U488</f>
        <v>149</v>
      </c>
      <c r="M488" s="49"/>
      <c r="N488" s="48" t="s">
        <v>7076</v>
      </c>
      <c r="P488" s="49">
        <v>949</v>
      </c>
      <c r="Q488" s="49">
        <v>0</v>
      </c>
      <c r="R488" s="49">
        <v>0</v>
      </c>
      <c r="S488" s="32">
        <f t="shared" si="26"/>
        <v>949</v>
      </c>
      <c r="T488" s="49">
        <f>P488+Q488+R488</f>
        <v>949</v>
      </c>
      <c r="U488" s="51">
        <v>351</v>
      </c>
      <c r="V488" s="51">
        <v>134</v>
      </c>
      <c r="W488" s="51">
        <v>69</v>
      </c>
      <c r="X488" s="51"/>
      <c r="Y488" s="32">
        <f t="shared" si="25"/>
        <v>464</v>
      </c>
      <c r="Z488" s="49" t="s">
        <v>13322</v>
      </c>
      <c r="AA488" s="67">
        <v>2.6</v>
      </c>
      <c r="AC488" s="67">
        <f t="shared" si="27"/>
        <v>-2.6</v>
      </c>
      <c r="AN488" s="48" t="s">
        <v>13323</v>
      </c>
      <c r="AO488" s="48" t="s">
        <v>49</v>
      </c>
    </row>
    <row r="489" spans="1:41" ht="15" x14ac:dyDescent="0.2">
      <c r="A489" s="30" t="s">
        <v>150</v>
      </c>
      <c r="B489" s="30" t="s">
        <v>151</v>
      </c>
      <c r="C489" s="49" t="s">
        <v>7070</v>
      </c>
      <c r="D489" s="49" t="s">
        <v>7071</v>
      </c>
      <c r="E489" s="30" t="s">
        <v>7144</v>
      </c>
      <c r="F489" s="49" t="s">
        <v>7073</v>
      </c>
      <c r="G489" s="49" t="s">
        <v>7074</v>
      </c>
      <c r="H489" s="49" t="s">
        <v>7075</v>
      </c>
      <c r="I489" s="49" t="s">
        <v>151</v>
      </c>
      <c r="J489" s="50">
        <v>17</v>
      </c>
      <c r="K489" s="49">
        <v>100</v>
      </c>
      <c r="L489" s="49">
        <f>K489-U489</f>
        <v>98</v>
      </c>
      <c r="M489" s="49"/>
      <c r="N489" s="48" t="s">
        <v>7076</v>
      </c>
      <c r="P489" s="49">
        <v>30</v>
      </c>
      <c r="Q489" s="49">
        <v>0</v>
      </c>
      <c r="R489" s="49">
        <v>0</v>
      </c>
      <c r="S489" s="32">
        <f t="shared" si="26"/>
        <v>30</v>
      </c>
      <c r="T489" s="49">
        <f>P489+Q489+R489</f>
        <v>30</v>
      </c>
      <c r="U489" s="51">
        <v>2</v>
      </c>
      <c r="V489" s="51">
        <v>0</v>
      </c>
      <c r="W489" s="51">
        <v>0</v>
      </c>
      <c r="X489" s="51"/>
      <c r="Y489" s="32">
        <f t="shared" si="25"/>
        <v>28</v>
      </c>
      <c r="Z489" s="49" t="s">
        <v>13322</v>
      </c>
      <c r="AA489" s="69">
        <v>13.48044</v>
      </c>
      <c r="AC489" s="67">
        <f t="shared" si="27"/>
        <v>-13.48044</v>
      </c>
      <c r="AN489" s="48" t="s">
        <v>13323</v>
      </c>
      <c r="AO489" s="48" t="s">
        <v>49</v>
      </c>
    </row>
    <row r="490" spans="1:41" ht="15" x14ac:dyDescent="0.2">
      <c r="A490" s="30" t="s">
        <v>152</v>
      </c>
      <c r="B490" s="30" t="s">
        <v>153</v>
      </c>
      <c r="C490" s="49" t="s">
        <v>7070</v>
      </c>
      <c r="D490" s="49" t="s">
        <v>7077</v>
      </c>
      <c r="E490" s="30" t="s">
        <v>7145</v>
      </c>
      <c r="F490" s="49" t="s">
        <v>7073</v>
      </c>
      <c r="G490" s="49" t="s">
        <v>7074</v>
      </c>
      <c r="H490" s="49" t="s">
        <v>7075</v>
      </c>
      <c r="I490" s="49" t="s">
        <v>153</v>
      </c>
      <c r="J490" s="50">
        <v>23</v>
      </c>
      <c r="K490" s="49">
        <v>100</v>
      </c>
      <c r="L490" s="49">
        <f>K490-U490</f>
        <v>100</v>
      </c>
      <c r="M490" s="49"/>
      <c r="N490" s="48" t="s">
        <v>7076</v>
      </c>
      <c r="P490" s="49">
        <v>0</v>
      </c>
      <c r="Q490" s="49">
        <v>0</v>
      </c>
      <c r="R490" s="49">
        <v>0</v>
      </c>
      <c r="S490" s="32">
        <f t="shared" si="26"/>
        <v>0</v>
      </c>
      <c r="T490" s="49">
        <f>P490+Q490+R490</f>
        <v>0</v>
      </c>
      <c r="U490" s="51">
        <v>0</v>
      </c>
      <c r="V490" s="51">
        <v>0</v>
      </c>
      <c r="W490" s="51">
        <v>0</v>
      </c>
      <c r="X490" s="51"/>
      <c r="Y490" s="32">
        <f t="shared" si="25"/>
        <v>0</v>
      </c>
      <c r="Z490" s="49" t="s">
        <v>13321</v>
      </c>
      <c r="AA490" s="67">
        <v>12.743600000000001</v>
      </c>
      <c r="AC490" s="67">
        <f t="shared" si="27"/>
        <v>-12.743600000000001</v>
      </c>
      <c r="AN490" s="48" t="s">
        <v>13323</v>
      </c>
      <c r="AO490" s="48" t="s">
        <v>49</v>
      </c>
    </row>
    <row r="491" spans="1:41" ht="15" x14ac:dyDescent="0.2">
      <c r="A491" s="30" t="s">
        <v>170</v>
      </c>
      <c r="B491" s="30" t="s">
        <v>171</v>
      </c>
      <c r="C491" s="49" t="s">
        <v>7070</v>
      </c>
      <c r="D491" s="49" t="s">
        <v>7071</v>
      </c>
      <c r="E491" s="30" t="s">
        <v>7158</v>
      </c>
      <c r="F491" s="49" t="s">
        <v>7073</v>
      </c>
      <c r="G491" s="49" t="s">
        <v>7074</v>
      </c>
      <c r="H491" s="49" t="s">
        <v>7075</v>
      </c>
      <c r="I491" s="49" t="s">
        <v>171</v>
      </c>
      <c r="J491" s="50">
        <v>23</v>
      </c>
      <c r="K491" s="49">
        <v>200</v>
      </c>
      <c r="L491" s="49">
        <f>K491-U491</f>
        <v>159</v>
      </c>
      <c r="M491" s="49"/>
      <c r="N491" s="48" t="s">
        <v>7076</v>
      </c>
      <c r="P491" s="49">
        <v>613</v>
      </c>
      <c r="Q491" s="49">
        <v>0</v>
      </c>
      <c r="R491" s="49">
        <v>0</v>
      </c>
      <c r="S491" s="32">
        <f t="shared" si="26"/>
        <v>613</v>
      </c>
      <c r="T491" s="49">
        <f>P491+Q491+R491</f>
        <v>613</v>
      </c>
      <c r="U491" s="51">
        <v>41</v>
      </c>
      <c r="V491" s="51">
        <v>48</v>
      </c>
      <c r="W491" s="51">
        <v>48</v>
      </c>
      <c r="X491" s="51"/>
      <c r="Y491" s="32">
        <f t="shared" si="25"/>
        <v>524</v>
      </c>
      <c r="Z491" s="49" t="s">
        <v>13322</v>
      </c>
      <c r="AA491" s="69">
        <v>3.3719899999999998</v>
      </c>
      <c r="AC491" s="67">
        <f t="shared" si="27"/>
        <v>-3.3719899999999998</v>
      </c>
      <c r="AN491" s="48" t="s">
        <v>13323</v>
      </c>
      <c r="AO491" s="48" t="s">
        <v>49</v>
      </c>
    </row>
    <row r="492" spans="1:41" ht="15" x14ac:dyDescent="0.2">
      <c r="A492" s="30" t="s">
        <v>172</v>
      </c>
      <c r="B492" s="30" t="s">
        <v>173</v>
      </c>
      <c r="C492" s="49" t="s">
        <v>7070</v>
      </c>
      <c r="D492" s="49" t="s">
        <v>7077</v>
      </c>
      <c r="E492" s="30" t="s">
        <v>7159</v>
      </c>
      <c r="F492" s="49" t="s">
        <v>7073</v>
      </c>
      <c r="G492" s="49" t="s">
        <v>7074</v>
      </c>
      <c r="H492" s="49" t="s">
        <v>7108</v>
      </c>
      <c r="I492" s="49" t="s">
        <v>173</v>
      </c>
      <c r="J492" s="50">
        <v>17</v>
      </c>
      <c r="K492" s="49">
        <v>100</v>
      </c>
      <c r="L492" s="49">
        <f>K492-U492</f>
        <v>100</v>
      </c>
      <c r="M492" s="49"/>
      <c r="N492" s="48" t="s">
        <v>7076</v>
      </c>
      <c r="P492" s="49">
        <v>0</v>
      </c>
      <c r="Q492" s="49">
        <v>0</v>
      </c>
      <c r="R492" s="49">
        <v>0</v>
      </c>
      <c r="S492" s="32">
        <f t="shared" si="26"/>
        <v>0</v>
      </c>
      <c r="T492" s="49">
        <f>P492+Q492+R492</f>
        <v>0</v>
      </c>
      <c r="U492" s="51">
        <v>0</v>
      </c>
      <c r="V492" s="51">
        <v>0</v>
      </c>
      <c r="W492" s="51">
        <v>0</v>
      </c>
      <c r="X492" s="51"/>
      <c r="Y492" s="32">
        <f t="shared" si="25"/>
        <v>0</v>
      </c>
      <c r="Z492" s="49" t="s">
        <v>13321</v>
      </c>
      <c r="AA492" s="67">
        <v>10.3392</v>
      </c>
      <c r="AC492" s="67">
        <f t="shared" si="27"/>
        <v>-10.3392</v>
      </c>
      <c r="AN492" s="48" t="s">
        <v>13323</v>
      </c>
      <c r="AO492" s="48" t="s">
        <v>49</v>
      </c>
    </row>
    <row r="493" spans="1:41" ht="15" x14ac:dyDescent="0.2">
      <c r="A493" s="30" t="s">
        <v>174</v>
      </c>
      <c r="B493" s="30" t="s">
        <v>175</v>
      </c>
      <c r="C493" s="49" t="s">
        <v>7070</v>
      </c>
      <c r="D493" s="49" t="s">
        <v>7077</v>
      </c>
      <c r="E493" s="30" t="s">
        <v>7160</v>
      </c>
      <c r="F493" s="49" t="s">
        <v>7073</v>
      </c>
      <c r="G493" s="49" t="s">
        <v>7074</v>
      </c>
      <c r="H493" s="49" t="s">
        <v>7075</v>
      </c>
      <c r="I493" s="49" t="s">
        <v>175</v>
      </c>
      <c r="J493" s="50">
        <v>23</v>
      </c>
      <c r="K493" s="49">
        <v>100</v>
      </c>
      <c r="L493" s="49">
        <f>K493-U493</f>
        <v>100</v>
      </c>
      <c r="M493" s="49"/>
      <c r="N493" s="48" t="s">
        <v>7076</v>
      </c>
      <c r="P493" s="49">
        <v>0</v>
      </c>
      <c r="Q493" s="49">
        <v>0</v>
      </c>
      <c r="R493" s="49">
        <v>0</v>
      </c>
      <c r="S493" s="32">
        <f t="shared" si="26"/>
        <v>0</v>
      </c>
      <c r="T493" s="49">
        <f>P493+Q493+R493</f>
        <v>0</v>
      </c>
      <c r="U493" s="51">
        <v>0</v>
      </c>
      <c r="V493" s="51">
        <v>0</v>
      </c>
      <c r="W493" s="51">
        <v>0</v>
      </c>
      <c r="X493" s="51"/>
      <c r="Y493" s="32">
        <f t="shared" si="25"/>
        <v>0</v>
      </c>
      <c r="Z493" s="49" t="s">
        <v>13321</v>
      </c>
      <c r="AA493" s="67">
        <v>87.643540000000002</v>
      </c>
      <c r="AC493" s="67">
        <f t="shared" si="27"/>
        <v>-87.643540000000002</v>
      </c>
      <c r="AN493" s="48" t="s">
        <v>13323</v>
      </c>
      <c r="AO493" s="48" t="s">
        <v>49</v>
      </c>
    </row>
    <row r="494" spans="1:41" ht="15" x14ac:dyDescent="0.2">
      <c r="A494" s="30" t="s">
        <v>176</v>
      </c>
      <c r="B494" s="30" t="s">
        <v>177</v>
      </c>
      <c r="C494" s="49" t="s">
        <v>7070</v>
      </c>
      <c r="D494" s="49" t="s">
        <v>7079</v>
      </c>
      <c r="E494" s="30" t="s">
        <v>7161</v>
      </c>
      <c r="F494" s="49" t="s">
        <v>7162</v>
      </c>
      <c r="G494" s="49" t="s">
        <v>7100</v>
      </c>
      <c r="H494" s="49" t="s">
        <v>7101</v>
      </c>
      <c r="I494" s="49" t="s">
        <v>177</v>
      </c>
      <c r="J494" s="50">
        <v>9</v>
      </c>
      <c r="K494" s="49">
        <v>1000</v>
      </c>
      <c r="L494" s="49">
        <f>K494-U494</f>
        <v>1000</v>
      </c>
      <c r="M494" s="49"/>
      <c r="N494" s="48" t="s">
        <v>7076</v>
      </c>
      <c r="P494" s="49">
        <v>9</v>
      </c>
      <c r="Q494" s="49">
        <v>0</v>
      </c>
      <c r="R494" s="49">
        <v>0</v>
      </c>
      <c r="S494" s="32">
        <f t="shared" si="26"/>
        <v>9</v>
      </c>
      <c r="T494" s="49">
        <f>P494+Q494+R494</f>
        <v>9</v>
      </c>
      <c r="U494" s="51">
        <v>0</v>
      </c>
      <c r="V494" s="51">
        <v>0</v>
      </c>
      <c r="W494" s="51">
        <v>0</v>
      </c>
      <c r="X494" s="51"/>
      <c r="Y494" s="32">
        <f t="shared" si="25"/>
        <v>9</v>
      </c>
      <c r="Z494" s="49" t="s">
        <v>13321</v>
      </c>
      <c r="AA494" s="67">
        <v>1.85</v>
      </c>
      <c r="AC494" s="67">
        <f t="shared" si="27"/>
        <v>-1.85</v>
      </c>
      <c r="AN494" s="48" t="s">
        <v>13323</v>
      </c>
      <c r="AO494" s="48" t="s">
        <v>49</v>
      </c>
    </row>
    <row r="495" spans="1:41" ht="15" x14ac:dyDescent="0.2">
      <c r="A495" s="30" t="s">
        <v>180</v>
      </c>
      <c r="B495" s="30" t="s">
        <v>181</v>
      </c>
      <c r="C495" s="49" t="s">
        <v>7070</v>
      </c>
      <c r="D495" s="49" t="s">
        <v>7079</v>
      </c>
      <c r="E495" s="30" t="s">
        <v>7164</v>
      </c>
      <c r="F495" s="49" t="s">
        <v>7162</v>
      </c>
      <c r="G495" s="49" t="s">
        <v>7100</v>
      </c>
      <c r="H495" s="49" t="s">
        <v>7101</v>
      </c>
      <c r="I495" s="49" t="s">
        <v>181</v>
      </c>
      <c r="J495" s="50">
        <v>9</v>
      </c>
      <c r="K495" s="49">
        <v>2500</v>
      </c>
      <c r="L495" s="49">
        <f>K495-U495</f>
        <v>-375</v>
      </c>
      <c r="M495" s="49"/>
      <c r="N495" s="48" t="s">
        <v>7076</v>
      </c>
      <c r="P495" s="49">
        <v>3771</v>
      </c>
      <c r="Q495" s="49">
        <v>0</v>
      </c>
      <c r="R495" s="49">
        <v>0</v>
      </c>
      <c r="S495" s="32">
        <f t="shared" si="26"/>
        <v>3771</v>
      </c>
      <c r="T495" s="49">
        <f>P495+Q495+R495</f>
        <v>3771</v>
      </c>
      <c r="U495" s="51">
        <v>2875</v>
      </c>
      <c r="V495" s="51">
        <v>1673</v>
      </c>
      <c r="W495" s="51">
        <v>1581</v>
      </c>
      <c r="X495" s="51"/>
      <c r="Y495" s="32">
        <f t="shared" si="25"/>
        <v>-777</v>
      </c>
      <c r="Z495" s="49" t="s">
        <v>13320</v>
      </c>
      <c r="AA495" s="67">
        <v>1.78</v>
      </c>
      <c r="AC495" s="67">
        <f t="shared" si="27"/>
        <v>-1.78</v>
      </c>
      <c r="AN495" s="48" t="s">
        <v>13323</v>
      </c>
      <c r="AO495" s="48" t="s">
        <v>49</v>
      </c>
    </row>
    <row r="496" spans="1:41" ht="15" x14ac:dyDescent="0.2">
      <c r="A496" s="30" t="s">
        <v>200</v>
      </c>
      <c r="B496" s="30" t="s">
        <v>201</v>
      </c>
      <c r="C496" s="49" t="s">
        <v>7070</v>
      </c>
      <c r="D496" s="49" t="s">
        <v>7071</v>
      </c>
      <c r="E496" s="30" t="s">
        <v>7174</v>
      </c>
      <c r="F496" s="49" t="s">
        <v>7073</v>
      </c>
      <c r="G496" s="49" t="s">
        <v>7074</v>
      </c>
      <c r="H496" s="49" t="s">
        <v>7075</v>
      </c>
      <c r="I496" s="49" t="s">
        <v>201</v>
      </c>
      <c r="J496" s="50">
        <v>23</v>
      </c>
      <c r="K496" s="49">
        <v>100</v>
      </c>
      <c r="L496" s="49">
        <f>K496-U496</f>
        <v>80</v>
      </c>
      <c r="M496" s="49"/>
      <c r="N496" s="48" t="s">
        <v>7076</v>
      </c>
      <c r="P496" s="49">
        <v>57</v>
      </c>
      <c r="Q496" s="49">
        <v>0</v>
      </c>
      <c r="R496" s="49">
        <v>0</v>
      </c>
      <c r="S496" s="32">
        <f t="shared" si="26"/>
        <v>57</v>
      </c>
      <c r="T496" s="49">
        <f>P496+Q496+R496</f>
        <v>57</v>
      </c>
      <c r="U496" s="51">
        <v>20</v>
      </c>
      <c r="V496" s="51">
        <v>21</v>
      </c>
      <c r="W496" s="51">
        <v>21</v>
      </c>
      <c r="X496" s="51"/>
      <c r="Y496" s="32">
        <f t="shared" si="25"/>
        <v>16</v>
      </c>
      <c r="Z496" s="49" t="s">
        <v>13322</v>
      </c>
      <c r="AA496" s="67">
        <v>41.7727</v>
      </c>
      <c r="AC496" s="67">
        <f t="shared" si="27"/>
        <v>-41.7727</v>
      </c>
      <c r="AN496" s="48" t="s">
        <v>13323</v>
      </c>
      <c r="AO496" s="48" t="s">
        <v>49</v>
      </c>
    </row>
    <row r="497" spans="1:41" ht="15" x14ac:dyDescent="0.2">
      <c r="A497" s="30" t="s">
        <v>202</v>
      </c>
      <c r="B497" s="30" t="s">
        <v>203</v>
      </c>
      <c r="C497" s="49" t="s">
        <v>7070</v>
      </c>
      <c r="D497" s="49" t="s">
        <v>7071</v>
      </c>
      <c r="E497" s="30" t="s">
        <v>7175</v>
      </c>
      <c r="F497" s="49" t="s">
        <v>7073</v>
      </c>
      <c r="G497" s="49" t="s">
        <v>7074</v>
      </c>
      <c r="H497" s="49" t="s">
        <v>7075</v>
      </c>
      <c r="I497" s="49" t="s">
        <v>203</v>
      </c>
      <c r="J497" s="50">
        <v>23</v>
      </c>
      <c r="K497" s="49">
        <v>100</v>
      </c>
      <c r="L497" s="49">
        <f>K497-U497</f>
        <v>100</v>
      </c>
      <c r="M497" s="49"/>
      <c r="N497" s="48" t="s">
        <v>7076</v>
      </c>
      <c r="P497" s="49">
        <v>50</v>
      </c>
      <c r="Q497" s="49">
        <v>0</v>
      </c>
      <c r="R497" s="49">
        <v>0</v>
      </c>
      <c r="S497" s="32">
        <f t="shared" si="26"/>
        <v>50</v>
      </c>
      <c r="T497" s="49">
        <f>P497+Q497+R497</f>
        <v>50</v>
      </c>
      <c r="U497" s="51">
        <v>0</v>
      </c>
      <c r="V497" s="51">
        <v>0</v>
      </c>
      <c r="W497" s="51">
        <v>0</v>
      </c>
      <c r="X497" s="51"/>
      <c r="Y497" s="32">
        <f t="shared" si="25"/>
        <v>50</v>
      </c>
      <c r="Z497" s="49" t="s">
        <v>13321</v>
      </c>
      <c r="AA497" s="67">
        <v>66.150599999999997</v>
      </c>
      <c r="AC497" s="67">
        <f t="shared" si="27"/>
        <v>-66.150599999999997</v>
      </c>
      <c r="AN497" s="48" t="s">
        <v>13323</v>
      </c>
      <c r="AO497" s="48" t="s">
        <v>49</v>
      </c>
    </row>
    <row r="498" spans="1:41" ht="15" x14ac:dyDescent="0.2">
      <c r="A498" s="30" t="s">
        <v>204</v>
      </c>
      <c r="B498" s="30" t="s">
        <v>205</v>
      </c>
      <c r="C498" s="49" t="s">
        <v>7070</v>
      </c>
      <c r="D498" s="49" t="s">
        <v>7079</v>
      </c>
      <c r="E498" s="30" t="s">
        <v>7176</v>
      </c>
      <c r="F498" s="49" t="s">
        <v>7099</v>
      </c>
      <c r="G498" s="49" t="s">
        <v>7100</v>
      </c>
      <c r="H498" s="49" t="s">
        <v>7101</v>
      </c>
      <c r="I498" s="49" t="s">
        <v>205</v>
      </c>
      <c r="J498" s="50">
        <v>9</v>
      </c>
      <c r="K498" s="49">
        <v>2500</v>
      </c>
      <c r="L498" s="49">
        <f>K498-U498</f>
        <v>-2351</v>
      </c>
      <c r="M498" s="49"/>
      <c r="N498" s="48" t="s">
        <v>7076</v>
      </c>
      <c r="P498" s="49">
        <v>3444</v>
      </c>
      <c r="Q498" s="49">
        <v>2500</v>
      </c>
      <c r="R498" s="49">
        <v>0</v>
      </c>
      <c r="S498" s="32">
        <f t="shared" si="26"/>
        <v>5944</v>
      </c>
      <c r="T498" s="49">
        <f>P498+Q498+R498</f>
        <v>5944</v>
      </c>
      <c r="U498" s="51">
        <v>4851</v>
      </c>
      <c r="V498" s="51">
        <v>3312</v>
      </c>
      <c r="W498" s="51">
        <v>2248</v>
      </c>
      <c r="X498" s="51"/>
      <c r="Y498" s="32">
        <f t="shared" si="25"/>
        <v>-2219</v>
      </c>
      <c r="Z498" s="49" t="s">
        <v>13320</v>
      </c>
      <c r="AA498" s="67">
        <v>2.036</v>
      </c>
      <c r="AC498" s="67">
        <f t="shared" si="27"/>
        <v>-2.036</v>
      </c>
      <c r="AN498" s="48" t="s">
        <v>13323</v>
      </c>
      <c r="AO498" s="48" t="s">
        <v>49</v>
      </c>
    </row>
    <row r="499" spans="1:41" ht="15" x14ac:dyDescent="0.2">
      <c r="A499" s="30" t="s">
        <v>206</v>
      </c>
      <c r="B499" s="30" t="s">
        <v>207</v>
      </c>
      <c r="C499" s="49" t="s">
        <v>7070</v>
      </c>
      <c r="D499" s="49" t="s">
        <v>7071</v>
      </c>
      <c r="E499" s="30" t="s">
        <v>7177</v>
      </c>
      <c r="F499" s="49" t="s">
        <v>7073</v>
      </c>
      <c r="G499" s="49" t="s">
        <v>7074</v>
      </c>
      <c r="H499" s="49" t="s">
        <v>7108</v>
      </c>
      <c r="I499" s="49" t="s">
        <v>207</v>
      </c>
      <c r="J499" s="50">
        <v>23</v>
      </c>
      <c r="K499" s="49">
        <v>100</v>
      </c>
      <c r="L499" s="49">
        <f>K499-U499</f>
        <v>-8</v>
      </c>
      <c r="M499" s="49"/>
      <c r="N499" s="48" t="s">
        <v>7076</v>
      </c>
      <c r="P499" s="49">
        <v>200</v>
      </c>
      <c r="Q499" s="49">
        <v>0</v>
      </c>
      <c r="R499" s="49">
        <v>0</v>
      </c>
      <c r="S499" s="32">
        <f t="shared" si="26"/>
        <v>200</v>
      </c>
      <c r="T499" s="49">
        <f>P499+Q499+R499</f>
        <v>200</v>
      </c>
      <c r="U499" s="51">
        <v>108</v>
      </c>
      <c r="V499" s="51">
        <v>45</v>
      </c>
      <c r="W499" s="51">
        <v>45</v>
      </c>
      <c r="X499" s="51"/>
      <c r="Y499" s="32">
        <f t="shared" si="25"/>
        <v>47</v>
      </c>
      <c r="Z499" s="49" t="s">
        <v>13322</v>
      </c>
      <c r="AA499" s="67">
        <v>61.250999999999998</v>
      </c>
      <c r="AC499" s="67">
        <f t="shared" si="27"/>
        <v>-61.250999999999998</v>
      </c>
      <c r="AN499" s="48" t="s">
        <v>13323</v>
      </c>
      <c r="AO499" s="48" t="s">
        <v>49</v>
      </c>
    </row>
    <row r="500" spans="1:41" ht="15" x14ac:dyDescent="0.2">
      <c r="A500" s="30" t="s">
        <v>220</v>
      </c>
      <c r="B500" s="30" t="s">
        <v>221</v>
      </c>
      <c r="C500" s="49" t="s">
        <v>7070</v>
      </c>
      <c r="D500" s="49" t="s">
        <v>7071</v>
      </c>
      <c r="E500" s="30" t="s">
        <v>7185</v>
      </c>
      <c r="F500" s="49" t="s">
        <v>7073</v>
      </c>
      <c r="G500" s="49" t="s">
        <v>7074</v>
      </c>
      <c r="H500" s="49" t="s">
        <v>7075</v>
      </c>
      <c r="I500" s="49" t="s">
        <v>221</v>
      </c>
      <c r="J500" s="50">
        <v>23</v>
      </c>
      <c r="K500" s="49">
        <v>200</v>
      </c>
      <c r="L500" s="49">
        <f>K500-U500</f>
        <v>114</v>
      </c>
      <c r="M500" s="49"/>
      <c r="N500" s="48" t="s">
        <v>7076</v>
      </c>
      <c r="P500" s="49">
        <v>554</v>
      </c>
      <c r="Q500" s="49">
        <v>0</v>
      </c>
      <c r="R500" s="49">
        <v>0</v>
      </c>
      <c r="S500" s="32">
        <f t="shared" si="26"/>
        <v>554</v>
      </c>
      <c r="T500" s="49">
        <f>P500+Q500+R500</f>
        <v>554</v>
      </c>
      <c r="U500" s="51">
        <v>86</v>
      </c>
      <c r="V500" s="51">
        <v>50</v>
      </c>
      <c r="W500" s="51">
        <v>30</v>
      </c>
      <c r="X500" s="51"/>
      <c r="Y500" s="32">
        <f t="shared" si="25"/>
        <v>418</v>
      </c>
      <c r="Z500" s="49" t="s">
        <v>13322</v>
      </c>
      <c r="AA500" s="69">
        <v>39.036290000000001</v>
      </c>
      <c r="AC500" s="67">
        <f t="shared" si="27"/>
        <v>-39.036290000000001</v>
      </c>
      <c r="AN500" s="48" t="s">
        <v>13323</v>
      </c>
      <c r="AO500" s="48" t="s">
        <v>49</v>
      </c>
    </row>
    <row r="501" spans="1:41" ht="15" x14ac:dyDescent="0.2">
      <c r="A501" s="30" t="s">
        <v>222</v>
      </c>
      <c r="B501" s="30" t="s">
        <v>223</v>
      </c>
      <c r="C501" s="49" t="s">
        <v>7070</v>
      </c>
      <c r="D501" s="49" t="s">
        <v>7071</v>
      </c>
      <c r="E501" s="30" t="s">
        <v>7186</v>
      </c>
      <c r="F501" s="49" t="s">
        <v>7073</v>
      </c>
      <c r="G501" s="49" t="s">
        <v>7074</v>
      </c>
      <c r="H501" s="49" t="s">
        <v>7075</v>
      </c>
      <c r="I501" s="49" t="s">
        <v>223</v>
      </c>
      <c r="J501" s="50">
        <v>17</v>
      </c>
      <c r="K501" s="49">
        <v>200</v>
      </c>
      <c r="L501" s="49">
        <f>K501-U501</f>
        <v>114</v>
      </c>
      <c r="M501" s="49"/>
      <c r="N501" s="48" t="s">
        <v>7076</v>
      </c>
      <c r="P501" s="49">
        <v>173</v>
      </c>
      <c r="Q501" s="49">
        <v>0</v>
      </c>
      <c r="R501" s="49">
        <v>0</v>
      </c>
      <c r="S501" s="32">
        <f t="shared" si="26"/>
        <v>173</v>
      </c>
      <c r="T501" s="49">
        <f>P501+Q501+R501</f>
        <v>173</v>
      </c>
      <c r="U501" s="51">
        <v>86</v>
      </c>
      <c r="V501" s="51">
        <v>50</v>
      </c>
      <c r="W501" s="51">
        <v>30</v>
      </c>
      <c r="X501" s="51"/>
      <c r="Y501" s="32">
        <f t="shared" si="25"/>
        <v>37</v>
      </c>
      <c r="Z501" s="49" t="s">
        <v>13322</v>
      </c>
      <c r="AA501" s="69">
        <v>4.5786100000000003</v>
      </c>
      <c r="AC501" s="67">
        <f t="shared" si="27"/>
        <v>-4.5786100000000003</v>
      </c>
      <c r="AN501" s="48" t="s">
        <v>13323</v>
      </c>
      <c r="AO501" s="48" t="s">
        <v>49</v>
      </c>
    </row>
    <row r="502" spans="1:41" ht="15" x14ac:dyDescent="0.2">
      <c r="A502" s="30" t="s">
        <v>224</v>
      </c>
      <c r="B502" s="30" t="s">
        <v>225</v>
      </c>
      <c r="C502" s="49" t="s">
        <v>7070</v>
      </c>
      <c r="D502" s="49" t="s">
        <v>7079</v>
      </c>
      <c r="E502" s="30" t="s">
        <v>7187</v>
      </c>
      <c r="F502" s="49" t="s">
        <v>7099</v>
      </c>
      <c r="G502" s="49" t="s">
        <v>7100</v>
      </c>
      <c r="H502" s="49" t="s">
        <v>7101</v>
      </c>
      <c r="I502" s="49" t="s">
        <v>225</v>
      </c>
      <c r="J502" s="50">
        <v>9</v>
      </c>
      <c r="K502" s="49">
        <v>5000</v>
      </c>
      <c r="L502" s="49">
        <f>K502-U502</f>
        <v>-18250</v>
      </c>
      <c r="M502" s="49"/>
      <c r="N502" s="48" t="s">
        <v>7076</v>
      </c>
      <c r="P502" s="49">
        <v>9524</v>
      </c>
      <c r="Q502" s="49">
        <v>15000</v>
      </c>
      <c r="R502" s="49">
        <v>0</v>
      </c>
      <c r="S502" s="32">
        <f t="shared" si="26"/>
        <v>24524</v>
      </c>
      <c r="T502" s="49">
        <f>P502+Q502+R502</f>
        <v>24524</v>
      </c>
      <c r="U502" s="51">
        <v>23250</v>
      </c>
      <c r="V502" s="51">
        <v>9444</v>
      </c>
      <c r="W502" s="51">
        <v>8650</v>
      </c>
      <c r="X502" s="51"/>
      <c r="Y502" s="32">
        <f t="shared" si="25"/>
        <v>-8170</v>
      </c>
      <c r="Z502" s="49" t="s">
        <v>13320</v>
      </c>
      <c r="AA502" s="67">
        <v>2.0259999999999998</v>
      </c>
      <c r="AC502" s="67">
        <f t="shared" si="27"/>
        <v>-2.0259999999999998</v>
      </c>
      <c r="AN502" s="48" t="s">
        <v>13323</v>
      </c>
      <c r="AO502" s="48" t="s">
        <v>49</v>
      </c>
    </row>
    <row r="503" spans="1:41" ht="15" x14ac:dyDescent="0.2">
      <c r="A503" s="30" t="s">
        <v>226</v>
      </c>
      <c r="B503" s="30" t="s">
        <v>227</v>
      </c>
      <c r="C503" s="49" t="s">
        <v>7070</v>
      </c>
      <c r="D503" s="49" t="s">
        <v>7071</v>
      </c>
      <c r="E503" s="30" t="s">
        <v>7188</v>
      </c>
      <c r="F503" s="49" t="s">
        <v>7073</v>
      </c>
      <c r="G503" s="49" t="s">
        <v>7074</v>
      </c>
      <c r="H503" s="49" t="s">
        <v>7075</v>
      </c>
      <c r="I503" s="49" t="s">
        <v>227</v>
      </c>
      <c r="J503" s="50">
        <v>37</v>
      </c>
      <c r="K503" s="49">
        <v>100</v>
      </c>
      <c r="L503" s="49">
        <f>K503-U503</f>
        <v>-669</v>
      </c>
      <c r="M503" s="49"/>
      <c r="N503" s="48" t="s">
        <v>7076</v>
      </c>
      <c r="P503" s="49">
        <v>380</v>
      </c>
      <c r="Q503" s="49">
        <v>650</v>
      </c>
      <c r="R503" s="49">
        <v>100</v>
      </c>
      <c r="S503" s="32">
        <f t="shared" si="26"/>
        <v>1030</v>
      </c>
      <c r="T503" s="49">
        <f>P503+Q503+R503</f>
        <v>1130</v>
      </c>
      <c r="U503" s="51">
        <v>769</v>
      </c>
      <c r="V503" s="51">
        <v>615</v>
      </c>
      <c r="W503" s="51">
        <v>430</v>
      </c>
      <c r="X503" s="51"/>
      <c r="Y503" s="32">
        <f t="shared" si="25"/>
        <v>-254</v>
      </c>
      <c r="Z503" s="49" t="s">
        <v>13320</v>
      </c>
      <c r="AA503" s="67">
        <v>132.59100000000001</v>
      </c>
      <c r="AC503" s="67">
        <f t="shared" si="27"/>
        <v>-132.59100000000001</v>
      </c>
      <c r="AN503" s="48" t="s">
        <v>13323</v>
      </c>
      <c r="AO503" s="48" t="s">
        <v>49</v>
      </c>
    </row>
    <row r="504" spans="1:41" ht="15" x14ac:dyDescent="0.2">
      <c r="A504" s="30" t="s">
        <v>242</v>
      </c>
      <c r="B504" s="30" t="s">
        <v>243</v>
      </c>
      <c r="C504" s="49" t="s">
        <v>7070</v>
      </c>
      <c r="D504" s="49" t="s">
        <v>7071</v>
      </c>
      <c r="E504" s="30" t="s">
        <v>7198</v>
      </c>
      <c r="F504" s="49" t="s">
        <v>7073</v>
      </c>
      <c r="G504" s="49" t="s">
        <v>7074</v>
      </c>
      <c r="H504" s="49" t="s">
        <v>7075</v>
      </c>
      <c r="I504" s="49" t="s">
        <v>243</v>
      </c>
      <c r="J504" s="50">
        <v>24</v>
      </c>
      <c r="K504" s="49">
        <v>500</v>
      </c>
      <c r="L504" s="49">
        <f>K504-U504</f>
        <v>497</v>
      </c>
      <c r="M504" s="49"/>
      <c r="N504" s="48" t="s">
        <v>7076</v>
      </c>
      <c r="P504" s="49">
        <v>1173</v>
      </c>
      <c r="Q504" s="49">
        <v>0</v>
      </c>
      <c r="R504" s="49">
        <v>0</v>
      </c>
      <c r="S504" s="32">
        <f t="shared" si="26"/>
        <v>1173</v>
      </c>
      <c r="T504" s="49">
        <f>P504+Q504+R504</f>
        <v>1173</v>
      </c>
      <c r="U504" s="51">
        <v>3</v>
      </c>
      <c r="V504" s="51">
        <v>0</v>
      </c>
      <c r="W504" s="51">
        <v>0</v>
      </c>
      <c r="X504" s="51"/>
      <c r="Y504" s="32">
        <f t="shared" si="25"/>
        <v>1170</v>
      </c>
      <c r="Z504" s="49" t="s">
        <v>13322</v>
      </c>
      <c r="AA504" s="67">
        <v>49.191600000000001</v>
      </c>
      <c r="AC504" s="67">
        <f t="shared" si="27"/>
        <v>-49.191600000000001</v>
      </c>
      <c r="AN504" s="48" t="s">
        <v>13323</v>
      </c>
      <c r="AO504" s="48" t="s">
        <v>49</v>
      </c>
    </row>
    <row r="505" spans="1:41" ht="15" x14ac:dyDescent="0.2">
      <c r="A505" s="30" t="s">
        <v>244</v>
      </c>
      <c r="B505" s="30" t="s">
        <v>245</v>
      </c>
      <c r="C505" s="49" t="s">
        <v>7070</v>
      </c>
      <c r="D505" s="49" t="s">
        <v>7071</v>
      </c>
      <c r="E505" s="30" t="s">
        <v>7199</v>
      </c>
      <c r="F505" s="49" t="s">
        <v>7073</v>
      </c>
      <c r="G505" s="49" t="s">
        <v>7074</v>
      </c>
      <c r="H505" s="49" t="s">
        <v>7108</v>
      </c>
      <c r="I505" s="49" t="s">
        <v>245</v>
      </c>
      <c r="J505" s="50">
        <v>37</v>
      </c>
      <c r="K505" s="49">
        <v>2000</v>
      </c>
      <c r="L505" s="49">
        <f>K505-U505</f>
        <v>-2752</v>
      </c>
      <c r="M505" s="49"/>
      <c r="N505" s="48" t="s">
        <v>7076</v>
      </c>
      <c r="P505" s="49">
        <v>1395</v>
      </c>
      <c r="Q505" s="49">
        <v>2067</v>
      </c>
      <c r="R505" s="49">
        <v>4000</v>
      </c>
      <c r="S505" s="32">
        <f t="shared" si="26"/>
        <v>3462</v>
      </c>
      <c r="T505" s="49">
        <f>P505+Q505+R505</f>
        <v>7462</v>
      </c>
      <c r="U505" s="51">
        <v>4752</v>
      </c>
      <c r="V505" s="51">
        <v>2809</v>
      </c>
      <c r="W505" s="51">
        <v>2808</v>
      </c>
      <c r="X505" s="51"/>
      <c r="Y505" s="32">
        <f t="shared" si="25"/>
        <v>-99</v>
      </c>
      <c r="Z505" s="49" t="s">
        <v>13320</v>
      </c>
      <c r="AA505" s="67">
        <v>76.582899999999995</v>
      </c>
      <c r="AC505" s="67">
        <f t="shared" si="27"/>
        <v>-76.582899999999995</v>
      </c>
      <c r="AN505" s="48" t="s">
        <v>13323</v>
      </c>
      <c r="AO505" s="48" t="s">
        <v>49</v>
      </c>
    </row>
    <row r="506" spans="1:41" ht="15" x14ac:dyDescent="0.2">
      <c r="A506" s="30" t="s">
        <v>246</v>
      </c>
      <c r="B506" s="30" t="s">
        <v>247</v>
      </c>
      <c r="C506" s="49" t="s">
        <v>7070</v>
      </c>
      <c r="D506" s="49" t="s">
        <v>7079</v>
      </c>
      <c r="E506" s="30" t="s">
        <v>7200</v>
      </c>
      <c r="F506" s="49" t="s">
        <v>7099</v>
      </c>
      <c r="G506" s="49" t="s">
        <v>7096</v>
      </c>
      <c r="H506" s="49" t="s">
        <v>7097</v>
      </c>
      <c r="I506" s="49" t="s">
        <v>7201</v>
      </c>
      <c r="J506" s="50">
        <v>10</v>
      </c>
      <c r="K506" s="49">
        <v>1000</v>
      </c>
      <c r="L506" s="49">
        <f>K506-U506</f>
        <v>-10314</v>
      </c>
      <c r="M506" s="49"/>
      <c r="N506" s="48" t="s">
        <v>7076</v>
      </c>
      <c r="P506" s="49">
        <v>6708</v>
      </c>
      <c r="Q506" s="49">
        <v>5000</v>
      </c>
      <c r="R506" s="49">
        <v>0</v>
      </c>
      <c r="S506" s="32">
        <f t="shared" si="26"/>
        <v>11708</v>
      </c>
      <c r="T506" s="49">
        <f>P506+Q506+R506</f>
        <v>11708</v>
      </c>
      <c r="U506" s="51">
        <v>11314</v>
      </c>
      <c r="V506" s="51">
        <v>7562</v>
      </c>
      <c r="W506" s="51">
        <v>7560</v>
      </c>
      <c r="X506" s="51"/>
      <c r="Y506" s="32">
        <f t="shared" si="25"/>
        <v>-7168</v>
      </c>
      <c r="Z506" s="49" t="s">
        <v>13320</v>
      </c>
      <c r="AA506" s="67">
        <v>2.1</v>
      </c>
      <c r="AC506" s="67">
        <f t="shared" si="27"/>
        <v>-2.1</v>
      </c>
      <c r="AN506" s="48" t="s">
        <v>13323</v>
      </c>
      <c r="AO506" s="48" t="s">
        <v>49</v>
      </c>
    </row>
    <row r="507" spans="1:41" ht="15" x14ac:dyDescent="0.2">
      <c r="A507" s="30" t="s">
        <v>252</v>
      </c>
      <c r="B507" s="30" t="s">
        <v>253</v>
      </c>
      <c r="C507" s="49" t="s">
        <v>7070</v>
      </c>
      <c r="D507" s="49" t="s">
        <v>7071</v>
      </c>
      <c r="E507" s="30" t="s">
        <v>7205</v>
      </c>
      <c r="F507" s="49" t="s">
        <v>7073</v>
      </c>
      <c r="G507" s="49" t="s">
        <v>7074</v>
      </c>
      <c r="H507" s="49" t="s">
        <v>7075</v>
      </c>
      <c r="I507" s="49" t="s">
        <v>253</v>
      </c>
      <c r="J507" s="50">
        <v>23</v>
      </c>
      <c r="K507" s="49">
        <v>100</v>
      </c>
      <c r="L507" s="49">
        <f>K507-U507</f>
        <v>100</v>
      </c>
      <c r="M507" s="49"/>
      <c r="N507" s="48" t="s">
        <v>7076</v>
      </c>
      <c r="P507" s="49">
        <v>5762</v>
      </c>
      <c r="Q507" s="49">
        <v>0</v>
      </c>
      <c r="R507" s="49">
        <v>0</v>
      </c>
      <c r="S507" s="32">
        <f t="shared" si="26"/>
        <v>5762</v>
      </c>
      <c r="T507" s="49">
        <f>P507+Q507+R507</f>
        <v>5762</v>
      </c>
      <c r="U507" s="51">
        <v>0</v>
      </c>
      <c r="V507" s="51">
        <v>0</v>
      </c>
      <c r="W507" s="51">
        <v>0</v>
      </c>
      <c r="X507" s="51"/>
      <c r="Y507" s="32">
        <f t="shared" si="25"/>
        <v>5762</v>
      </c>
      <c r="Z507" s="49" t="s">
        <v>13321</v>
      </c>
      <c r="AA507" s="67">
        <v>11.598000000000001</v>
      </c>
      <c r="AC507" s="67">
        <f t="shared" si="27"/>
        <v>-11.598000000000001</v>
      </c>
      <c r="AN507" s="48" t="s">
        <v>13323</v>
      </c>
      <c r="AO507" s="48" t="s">
        <v>49</v>
      </c>
    </row>
    <row r="508" spans="1:41" ht="15" x14ac:dyDescent="0.2">
      <c r="A508" s="30" t="s">
        <v>254</v>
      </c>
      <c r="B508" s="30" t="s">
        <v>255</v>
      </c>
      <c r="C508" s="49" t="s">
        <v>7070</v>
      </c>
      <c r="D508" s="49" t="s">
        <v>7071</v>
      </c>
      <c r="E508" s="30" t="s">
        <v>7206</v>
      </c>
      <c r="F508" s="49" t="s">
        <v>7073</v>
      </c>
      <c r="G508" s="49" t="s">
        <v>7074</v>
      </c>
      <c r="H508" s="49" t="s">
        <v>7075</v>
      </c>
      <c r="I508" s="49" t="s">
        <v>255</v>
      </c>
      <c r="J508" s="50">
        <v>23</v>
      </c>
      <c r="K508" s="49">
        <v>50</v>
      </c>
      <c r="L508" s="49">
        <f>K508-U508</f>
        <v>48</v>
      </c>
      <c r="M508" s="49"/>
      <c r="N508" s="48" t="s">
        <v>7076</v>
      </c>
      <c r="P508" s="49">
        <v>78</v>
      </c>
      <c r="Q508" s="49">
        <v>0</v>
      </c>
      <c r="R508" s="49">
        <v>0</v>
      </c>
      <c r="S508" s="32">
        <f t="shared" si="26"/>
        <v>78</v>
      </c>
      <c r="T508" s="49">
        <f>P508+Q508+R508</f>
        <v>78</v>
      </c>
      <c r="U508" s="51">
        <v>2</v>
      </c>
      <c r="V508" s="51">
        <v>0</v>
      </c>
      <c r="W508" s="51">
        <v>0</v>
      </c>
      <c r="X508" s="51"/>
      <c r="Y508" s="32">
        <f t="shared" si="25"/>
        <v>76</v>
      </c>
      <c r="Z508" s="49" t="s">
        <v>13322</v>
      </c>
      <c r="AA508" s="67">
        <v>15.7408</v>
      </c>
      <c r="AC508" s="67">
        <f t="shared" si="27"/>
        <v>-15.7408</v>
      </c>
      <c r="AN508" s="48" t="s">
        <v>13323</v>
      </c>
      <c r="AO508" s="48" t="s">
        <v>49</v>
      </c>
    </row>
    <row r="509" spans="1:41" ht="15" x14ac:dyDescent="0.2">
      <c r="A509" s="30" t="s">
        <v>256</v>
      </c>
      <c r="B509" s="30" t="s">
        <v>257</v>
      </c>
      <c r="C509" s="49" t="s">
        <v>7070</v>
      </c>
      <c r="D509" s="49" t="s">
        <v>7071</v>
      </c>
      <c r="E509" s="30" t="s">
        <v>7207</v>
      </c>
      <c r="F509" s="49" t="s">
        <v>7073</v>
      </c>
      <c r="G509" s="49" t="s">
        <v>7074</v>
      </c>
      <c r="H509" s="49" t="s">
        <v>7075</v>
      </c>
      <c r="I509" s="49" t="s">
        <v>257</v>
      </c>
      <c r="J509" s="50">
        <v>25</v>
      </c>
      <c r="K509" s="49">
        <v>500</v>
      </c>
      <c r="L509" s="49">
        <f>K509-U509</f>
        <v>500</v>
      </c>
      <c r="M509" s="49"/>
      <c r="N509" s="48" t="s">
        <v>7076</v>
      </c>
      <c r="P509" s="49">
        <v>1203</v>
      </c>
      <c r="Q509" s="49">
        <v>0</v>
      </c>
      <c r="R509" s="49">
        <v>0</v>
      </c>
      <c r="S509" s="32">
        <f t="shared" si="26"/>
        <v>1203</v>
      </c>
      <c r="T509" s="49">
        <f>P509+Q509+R509</f>
        <v>1203</v>
      </c>
      <c r="U509" s="51">
        <v>0</v>
      </c>
      <c r="V509" s="51">
        <v>0</v>
      </c>
      <c r="W509" s="51">
        <v>0</v>
      </c>
      <c r="X509" s="51"/>
      <c r="Y509" s="32">
        <f t="shared" ref="Y509:Y572" si="28">T509-(U509+V509)</f>
        <v>1203</v>
      </c>
      <c r="Z509" s="49" t="s">
        <v>13321</v>
      </c>
      <c r="AA509" s="67">
        <v>89.197230000000005</v>
      </c>
      <c r="AC509" s="67">
        <f t="shared" si="27"/>
        <v>-89.197230000000005</v>
      </c>
      <c r="AN509" s="48" t="s">
        <v>13323</v>
      </c>
      <c r="AO509" s="48" t="s">
        <v>49</v>
      </c>
    </row>
    <row r="510" spans="1:41" ht="15" x14ac:dyDescent="0.2">
      <c r="A510" s="30" t="s">
        <v>258</v>
      </c>
      <c r="B510" s="30" t="s">
        <v>259</v>
      </c>
      <c r="C510" s="49" t="s">
        <v>7070</v>
      </c>
      <c r="D510" s="49" t="s">
        <v>7071</v>
      </c>
      <c r="E510" s="30" t="s">
        <v>7208</v>
      </c>
      <c r="F510" s="49" t="s">
        <v>7073</v>
      </c>
      <c r="G510" s="49" t="s">
        <v>7074</v>
      </c>
      <c r="H510" s="49" t="s">
        <v>7075</v>
      </c>
      <c r="I510" s="49" t="s">
        <v>259</v>
      </c>
      <c r="J510" s="50">
        <v>25</v>
      </c>
      <c r="K510" s="49">
        <v>100</v>
      </c>
      <c r="L510" s="49">
        <f>K510-U510</f>
        <v>98</v>
      </c>
      <c r="M510" s="49"/>
      <c r="N510" s="48" t="s">
        <v>7076</v>
      </c>
      <c r="P510" s="49">
        <v>67</v>
      </c>
      <c r="Q510" s="49">
        <v>0</v>
      </c>
      <c r="R510" s="49">
        <v>0</v>
      </c>
      <c r="S510" s="32">
        <f t="shared" si="26"/>
        <v>67</v>
      </c>
      <c r="T510" s="49">
        <f>P510+Q510+R510</f>
        <v>67</v>
      </c>
      <c r="U510" s="51">
        <v>2</v>
      </c>
      <c r="V510" s="51">
        <v>0</v>
      </c>
      <c r="W510" s="51">
        <v>0</v>
      </c>
      <c r="X510" s="51"/>
      <c r="Y510" s="32">
        <f t="shared" si="28"/>
        <v>65</v>
      </c>
      <c r="Z510" s="49" t="s">
        <v>13322</v>
      </c>
      <c r="AA510" s="67">
        <v>150.10813999999999</v>
      </c>
      <c r="AC510" s="67">
        <f t="shared" si="27"/>
        <v>-150.10813999999999</v>
      </c>
      <c r="AN510" s="48" t="s">
        <v>13323</v>
      </c>
      <c r="AO510" s="48" t="s">
        <v>49</v>
      </c>
    </row>
    <row r="511" spans="1:41" ht="15" x14ac:dyDescent="0.2">
      <c r="A511" s="30" t="s">
        <v>260</v>
      </c>
      <c r="B511" s="30" t="s">
        <v>261</v>
      </c>
      <c r="C511" s="49" t="s">
        <v>7070</v>
      </c>
      <c r="D511" s="49" t="s">
        <v>7079</v>
      </c>
      <c r="E511" s="30" t="s">
        <v>7209</v>
      </c>
      <c r="F511" s="49" t="s">
        <v>7099</v>
      </c>
      <c r="G511" s="49" t="s">
        <v>7096</v>
      </c>
      <c r="H511" s="49" t="s">
        <v>7097</v>
      </c>
      <c r="I511" s="49" t="s">
        <v>7210</v>
      </c>
      <c r="J511" s="50">
        <v>9</v>
      </c>
      <c r="K511" s="49">
        <v>1000</v>
      </c>
      <c r="L511" s="49">
        <f>K511-U511</f>
        <v>484</v>
      </c>
      <c r="M511" s="49"/>
      <c r="N511" s="48" t="s">
        <v>7076</v>
      </c>
      <c r="P511" s="49">
        <v>32790</v>
      </c>
      <c r="Q511" s="49">
        <v>0</v>
      </c>
      <c r="R511" s="49">
        <v>0</v>
      </c>
      <c r="S511" s="32">
        <f t="shared" si="26"/>
        <v>32790</v>
      </c>
      <c r="T511" s="49">
        <f>P511+Q511+R511</f>
        <v>32790</v>
      </c>
      <c r="U511" s="51">
        <v>516</v>
      </c>
      <c r="V511" s="51">
        <v>300</v>
      </c>
      <c r="W511" s="51">
        <v>180</v>
      </c>
      <c r="X511" s="51"/>
      <c r="Y511" s="32">
        <f t="shared" si="28"/>
        <v>31974</v>
      </c>
      <c r="Z511" s="49" t="s">
        <v>13322</v>
      </c>
      <c r="AA511" s="67">
        <v>2.4550000000000001</v>
      </c>
      <c r="AC511" s="67">
        <f t="shared" si="27"/>
        <v>-2.4550000000000001</v>
      </c>
      <c r="AN511" s="48" t="s">
        <v>13323</v>
      </c>
      <c r="AO511" s="48" t="s">
        <v>49</v>
      </c>
    </row>
    <row r="512" spans="1:41" ht="15" x14ac:dyDescent="0.2">
      <c r="A512" s="30" t="s">
        <v>264</v>
      </c>
      <c r="B512" s="30" t="s">
        <v>265</v>
      </c>
      <c r="C512" s="49" t="s">
        <v>7070</v>
      </c>
      <c r="D512" s="49" t="s">
        <v>7071</v>
      </c>
      <c r="E512" s="30" t="s">
        <v>7212</v>
      </c>
      <c r="F512" s="49" t="s">
        <v>7073</v>
      </c>
      <c r="G512" s="49" t="s">
        <v>7074</v>
      </c>
      <c r="H512" s="49" t="s">
        <v>7075</v>
      </c>
      <c r="I512" s="49" t="s">
        <v>265</v>
      </c>
      <c r="J512" s="50">
        <v>16</v>
      </c>
      <c r="K512" s="49">
        <v>500</v>
      </c>
      <c r="L512" s="49">
        <f>K512-U512</f>
        <v>-486</v>
      </c>
      <c r="M512" s="49"/>
      <c r="N512" s="48" t="s">
        <v>7076</v>
      </c>
      <c r="P512" s="49">
        <v>141</v>
      </c>
      <c r="Q512" s="49">
        <v>1000</v>
      </c>
      <c r="R512" s="49">
        <v>500</v>
      </c>
      <c r="S512" s="32">
        <f t="shared" si="26"/>
        <v>1141</v>
      </c>
      <c r="T512" s="49">
        <f>P512+Q512+R512</f>
        <v>1641</v>
      </c>
      <c r="U512" s="51">
        <v>986</v>
      </c>
      <c r="V512" s="51">
        <v>932</v>
      </c>
      <c r="W512" s="51">
        <v>884</v>
      </c>
      <c r="X512" s="51"/>
      <c r="Y512" s="32">
        <f t="shared" si="28"/>
        <v>-277</v>
      </c>
      <c r="Z512" s="49" t="s">
        <v>13320</v>
      </c>
      <c r="AA512" s="67">
        <v>28.590990000000001</v>
      </c>
      <c r="AC512" s="67">
        <f t="shared" si="27"/>
        <v>-28.590990000000001</v>
      </c>
      <c r="AN512" s="48" t="s">
        <v>13323</v>
      </c>
      <c r="AO512" s="48" t="s">
        <v>49</v>
      </c>
    </row>
    <row r="513" spans="1:41" ht="15" x14ac:dyDescent="0.2">
      <c r="A513" s="30" t="s">
        <v>266</v>
      </c>
      <c r="B513" s="30" t="s">
        <v>267</v>
      </c>
      <c r="C513" s="49" t="s">
        <v>7070</v>
      </c>
      <c r="D513" s="49" t="s">
        <v>7071</v>
      </c>
      <c r="E513" s="30" t="s">
        <v>7213</v>
      </c>
      <c r="F513" s="49" t="s">
        <v>7073</v>
      </c>
      <c r="G513" s="49" t="s">
        <v>7074</v>
      </c>
      <c r="H513" s="49" t="s">
        <v>7075</v>
      </c>
      <c r="I513" s="49" t="s">
        <v>267</v>
      </c>
      <c r="J513" s="50">
        <v>17</v>
      </c>
      <c r="K513" s="49">
        <v>1000</v>
      </c>
      <c r="L513" s="49">
        <f>K513-U513</f>
        <v>14</v>
      </c>
      <c r="M513" s="49"/>
      <c r="N513" s="48" t="s">
        <v>7076</v>
      </c>
      <c r="P513" s="49">
        <v>1124</v>
      </c>
      <c r="Q513" s="49">
        <v>4</v>
      </c>
      <c r="R513" s="49">
        <v>1000</v>
      </c>
      <c r="S513" s="32">
        <f t="shared" si="26"/>
        <v>1128</v>
      </c>
      <c r="T513" s="49">
        <f>P513+Q513+R513</f>
        <v>2128</v>
      </c>
      <c r="U513" s="51">
        <v>986</v>
      </c>
      <c r="V513" s="51">
        <v>932</v>
      </c>
      <c r="W513" s="51">
        <v>884</v>
      </c>
      <c r="X513" s="51"/>
      <c r="Y513" s="32">
        <f t="shared" si="28"/>
        <v>210</v>
      </c>
      <c r="Z513" s="49" t="s">
        <v>13322</v>
      </c>
      <c r="AA513" s="67">
        <v>4.83</v>
      </c>
      <c r="AC513" s="67">
        <f t="shared" si="27"/>
        <v>-4.83</v>
      </c>
      <c r="AN513" s="48" t="s">
        <v>13323</v>
      </c>
      <c r="AO513" s="48" t="s">
        <v>49</v>
      </c>
    </row>
    <row r="514" spans="1:41" ht="15" x14ac:dyDescent="0.2">
      <c r="A514" s="30" t="s">
        <v>300</v>
      </c>
      <c r="B514" s="30" t="s">
        <v>301</v>
      </c>
      <c r="C514" s="49" t="s">
        <v>7070</v>
      </c>
      <c r="D514" s="49" t="s">
        <v>7079</v>
      </c>
      <c r="E514" s="30" t="s">
        <v>7230</v>
      </c>
      <c r="F514" s="49" t="s">
        <v>7099</v>
      </c>
      <c r="G514" s="49" t="s">
        <v>7100</v>
      </c>
      <c r="H514" s="49" t="s">
        <v>7101</v>
      </c>
      <c r="I514" s="49" t="s">
        <v>301</v>
      </c>
      <c r="J514" s="50">
        <v>9</v>
      </c>
      <c r="K514" s="49">
        <v>1000</v>
      </c>
      <c r="L514" s="49">
        <f>K514-U514</f>
        <v>1000</v>
      </c>
      <c r="M514" s="49"/>
      <c r="N514" s="48" t="s">
        <v>7076</v>
      </c>
      <c r="P514" s="49">
        <v>0</v>
      </c>
      <c r="Q514" s="49">
        <v>0</v>
      </c>
      <c r="R514" s="49">
        <v>0</v>
      </c>
      <c r="S514" s="32">
        <f t="shared" ref="S514:S577" si="29">P514+Q514</f>
        <v>0</v>
      </c>
      <c r="T514" s="49">
        <f>P514+Q514+R514</f>
        <v>0</v>
      </c>
      <c r="U514" s="51">
        <v>0</v>
      </c>
      <c r="V514" s="51">
        <v>0</v>
      </c>
      <c r="W514" s="51">
        <v>0</v>
      </c>
      <c r="X514" s="51"/>
      <c r="Y514" s="32">
        <f t="shared" si="28"/>
        <v>0</v>
      </c>
      <c r="Z514" s="49" t="s">
        <v>13321</v>
      </c>
      <c r="AA514" s="67">
        <v>1.05</v>
      </c>
      <c r="AC514" s="67">
        <f t="shared" ref="AC514:AC577" si="30">AB514-AA514</f>
        <v>-1.05</v>
      </c>
      <c r="AN514" s="48" t="s">
        <v>13323</v>
      </c>
      <c r="AO514" s="48" t="s">
        <v>49</v>
      </c>
    </row>
    <row r="515" spans="1:41" ht="15" x14ac:dyDescent="0.2">
      <c r="A515" s="30" t="s">
        <v>306</v>
      </c>
      <c r="B515" s="30" t="s">
        <v>307</v>
      </c>
      <c r="C515" s="49" t="s">
        <v>7070</v>
      </c>
      <c r="D515" s="49" t="s">
        <v>7071</v>
      </c>
      <c r="E515" s="30" t="s">
        <v>7233</v>
      </c>
      <c r="F515" s="49" t="s">
        <v>7073</v>
      </c>
      <c r="G515" s="49" t="s">
        <v>7074</v>
      </c>
      <c r="H515" s="49" t="s">
        <v>7075</v>
      </c>
      <c r="I515" s="49" t="s">
        <v>307</v>
      </c>
      <c r="J515" s="50">
        <v>25</v>
      </c>
      <c r="K515" s="49">
        <v>100</v>
      </c>
      <c r="L515" s="49">
        <f>K515-U515</f>
        <v>-132</v>
      </c>
      <c r="M515" s="49"/>
      <c r="N515" s="48" t="s">
        <v>7076</v>
      </c>
      <c r="P515" s="49">
        <v>41</v>
      </c>
      <c r="Q515" s="49">
        <v>200</v>
      </c>
      <c r="R515" s="49">
        <v>78</v>
      </c>
      <c r="S515" s="32">
        <f t="shared" si="29"/>
        <v>241</v>
      </c>
      <c r="T515" s="49">
        <f>P515+Q515+R515</f>
        <v>319</v>
      </c>
      <c r="U515" s="51">
        <v>232</v>
      </c>
      <c r="V515" s="51">
        <v>50</v>
      </c>
      <c r="W515" s="51">
        <v>30</v>
      </c>
      <c r="X515" s="51"/>
      <c r="Y515" s="32">
        <f t="shared" si="28"/>
        <v>37</v>
      </c>
      <c r="Z515" s="49" t="s">
        <v>13322</v>
      </c>
      <c r="AA515" s="69">
        <v>64.495590000000007</v>
      </c>
      <c r="AC515" s="67">
        <f t="shared" si="30"/>
        <v>-64.495590000000007</v>
      </c>
      <c r="AN515" s="48" t="s">
        <v>13323</v>
      </c>
      <c r="AO515" s="48" t="s">
        <v>49</v>
      </c>
    </row>
    <row r="516" spans="1:41" ht="15" x14ac:dyDescent="0.2">
      <c r="A516" s="30" t="s">
        <v>308</v>
      </c>
      <c r="B516" s="30" t="s">
        <v>309</v>
      </c>
      <c r="C516" s="49" t="s">
        <v>7070</v>
      </c>
      <c r="D516" s="49" t="s">
        <v>7071</v>
      </c>
      <c r="E516" s="30" t="s">
        <v>7234</v>
      </c>
      <c r="F516" s="49" t="s">
        <v>7073</v>
      </c>
      <c r="G516" s="49" t="s">
        <v>7074</v>
      </c>
      <c r="H516" s="49" t="s">
        <v>7075</v>
      </c>
      <c r="I516" s="49" t="s">
        <v>309</v>
      </c>
      <c r="J516" s="50">
        <v>17</v>
      </c>
      <c r="K516" s="49">
        <v>100</v>
      </c>
      <c r="L516" s="49">
        <f>K516-U516</f>
        <v>-132</v>
      </c>
      <c r="M516" s="49"/>
      <c r="N516" s="48" t="s">
        <v>7076</v>
      </c>
      <c r="P516" s="49">
        <v>49</v>
      </c>
      <c r="Q516" s="49">
        <v>200</v>
      </c>
      <c r="R516" s="49">
        <v>100</v>
      </c>
      <c r="S516" s="32">
        <f t="shared" si="29"/>
        <v>249</v>
      </c>
      <c r="T516" s="49">
        <f>P516+Q516+R516</f>
        <v>349</v>
      </c>
      <c r="U516" s="51">
        <v>232</v>
      </c>
      <c r="V516" s="51">
        <v>50</v>
      </c>
      <c r="W516" s="51">
        <v>30</v>
      </c>
      <c r="X516" s="51"/>
      <c r="Y516" s="32">
        <f t="shared" si="28"/>
        <v>67</v>
      </c>
      <c r="Z516" s="49" t="s">
        <v>13322</v>
      </c>
      <c r="AA516" s="69">
        <v>10.37313</v>
      </c>
      <c r="AC516" s="67">
        <f t="shared" si="30"/>
        <v>-10.37313</v>
      </c>
      <c r="AN516" s="48" t="s">
        <v>13323</v>
      </c>
      <c r="AO516" s="48" t="s">
        <v>49</v>
      </c>
    </row>
    <row r="517" spans="1:41" ht="15" x14ac:dyDescent="0.2">
      <c r="A517" s="30" t="s">
        <v>310</v>
      </c>
      <c r="B517" s="30" t="s">
        <v>311</v>
      </c>
      <c r="C517" s="49" t="s">
        <v>7070</v>
      </c>
      <c r="D517" s="49" t="s">
        <v>7071</v>
      </c>
      <c r="E517" s="30" t="s">
        <v>7235</v>
      </c>
      <c r="F517" s="49" t="s">
        <v>7073</v>
      </c>
      <c r="G517" s="49" t="s">
        <v>7074</v>
      </c>
      <c r="H517" s="49" t="s">
        <v>7075</v>
      </c>
      <c r="I517" s="49" t="s">
        <v>311</v>
      </c>
      <c r="J517" s="50">
        <v>23</v>
      </c>
      <c r="K517" s="49">
        <v>100</v>
      </c>
      <c r="L517" s="49">
        <f>K517-U517</f>
        <v>-274</v>
      </c>
      <c r="M517" s="49"/>
      <c r="N517" s="48" t="s">
        <v>7076</v>
      </c>
      <c r="P517" s="49">
        <v>350</v>
      </c>
      <c r="Q517" s="49">
        <v>0</v>
      </c>
      <c r="R517" s="49">
        <v>0</v>
      </c>
      <c r="S517" s="32">
        <f t="shared" si="29"/>
        <v>350</v>
      </c>
      <c r="T517" s="49">
        <f>P517+Q517+R517</f>
        <v>350</v>
      </c>
      <c r="U517" s="51">
        <v>374</v>
      </c>
      <c r="V517" s="51">
        <v>50</v>
      </c>
      <c r="W517" s="51">
        <v>30</v>
      </c>
      <c r="X517" s="51"/>
      <c r="Y517" s="32">
        <f t="shared" si="28"/>
        <v>-74</v>
      </c>
      <c r="Z517" s="49" t="s">
        <v>13320</v>
      </c>
      <c r="AA517" s="67">
        <v>69.051569999999998</v>
      </c>
      <c r="AC517" s="67">
        <f t="shared" si="30"/>
        <v>-69.051569999999998</v>
      </c>
      <c r="AN517" s="48" t="s">
        <v>13323</v>
      </c>
      <c r="AO517" s="48" t="s">
        <v>49</v>
      </c>
    </row>
    <row r="518" spans="1:41" ht="15" x14ac:dyDescent="0.2">
      <c r="A518" s="30" t="s">
        <v>312</v>
      </c>
      <c r="B518" s="30" t="s">
        <v>313</v>
      </c>
      <c r="C518" s="49" t="s">
        <v>7070</v>
      </c>
      <c r="D518" s="49" t="s">
        <v>7071</v>
      </c>
      <c r="E518" s="30" t="s">
        <v>7236</v>
      </c>
      <c r="F518" s="49" t="s">
        <v>7073</v>
      </c>
      <c r="G518" s="49" t="s">
        <v>7074</v>
      </c>
      <c r="H518" s="49" t="s">
        <v>7075</v>
      </c>
      <c r="I518" s="49" t="s">
        <v>313</v>
      </c>
      <c r="J518" s="50">
        <v>17</v>
      </c>
      <c r="K518" s="49">
        <v>50</v>
      </c>
      <c r="L518" s="49">
        <f>K518-U518</f>
        <v>-324</v>
      </c>
      <c r="M518" s="49"/>
      <c r="N518" s="48" t="s">
        <v>7076</v>
      </c>
      <c r="P518" s="49">
        <v>170</v>
      </c>
      <c r="Q518" s="49">
        <v>0</v>
      </c>
      <c r="R518" s="49">
        <v>0</v>
      </c>
      <c r="S518" s="32">
        <f t="shared" si="29"/>
        <v>170</v>
      </c>
      <c r="T518" s="49">
        <f>P518+Q518+R518</f>
        <v>170</v>
      </c>
      <c r="U518" s="51">
        <v>374</v>
      </c>
      <c r="V518" s="51">
        <v>50</v>
      </c>
      <c r="W518" s="51">
        <v>30</v>
      </c>
      <c r="X518" s="51"/>
      <c r="Y518" s="32">
        <f t="shared" si="28"/>
        <v>-254</v>
      </c>
      <c r="Z518" s="49" t="s">
        <v>13320</v>
      </c>
      <c r="AA518" s="69">
        <v>13.89522</v>
      </c>
      <c r="AC518" s="67">
        <f t="shared" si="30"/>
        <v>-13.89522</v>
      </c>
      <c r="AN518" s="48" t="s">
        <v>13323</v>
      </c>
      <c r="AO518" s="48" t="s">
        <v>49</v>
      </c>
    </row>
    <row r="519" spans="1:41" ht="15" x14ac:dyDescent="0.2">
      <c r="A519" s="30" t="s">
        <v>316</v>
      </c>
      <c r="B519" s="30" t="s">
        <v>317</v>
      </c>
      <c r="C519" s="49" t="s">
        <v>7070</v>
      </c>
      <c r="D519" s="49" t="s">
        <v>7079</v>
      </c>
      <c r="E519" s="30" t="s">
        <v>7238</v>
      </c>
      <c r="F519" s="49" t="s">
        <v>7099</v>
      </c>
      <c r="G519" s="49" t="s">
        <v>7100</v>
      </c>
      <c r="H519" s="49" t="s">
        <v>7239</v>
      </c>
      <c r="I519" s="49" t="s">
        <v>317</v>
      </c>
      <c r="J519" s="50">
        <v>9</v>
      </c>
      <c r="K519" s="49">
        <v>1000</v>
      </c>
      <c r="L519" s="49">
        <f>K519-U519</f>
        <v>1000</v>
      </c>
      <c r="M519" s="49"/>
      <c r="N519" s="48" t="s">
        <v>7076</v>
      </c>
      <c r="P519" s="49">
        <v>0</v>
      </c>
      <c r="Q519" s="49">
        <v>0</v>
      </c>
      <c r="R519" s="49">
        <v>0</v>
      </c>
      <c r="S519" s="32">
        <f t="shared" si="29"/>
        <v>0</v>
      </c>
      <c r="T519" s="49">
        <f>P519+Q519+R519</f>
        <v>0</v>
      </c>
      <c r="U519" s="51">
        <v>0</v>
      </c>
      <c r="V519" s="51">
        <v>0</v>
      </c>
      <c r="W519" s="51">
        <v>0</v>
      </c>
      <c r="X519" s="51"/>
      <c r="Y519" s="32">
        <f t="shared" si="28"/>
        <v>0</v>
      </c>
      <c r="Z519" s="49" t="s">
        <v>13321</v>
      </c>
      <c r="AA519" s="67">
        <v>2.6</v>
      </c>
      <c r="AC519" s="67">
        <f t="shared" si="30"/>
        <v>-2.6</v>
      </c>
      <c r="AN519" s="48" t="s">
        <v>13323</v>
      </c>
      <c r="AO519" s="48" t="s">
        <v>49</v>
      </c>
    </row>
    <row r="520" spans="1:41" ht="15" x14ac:dyDescent="0.2">
      <c r="A520" s="30" t="s">
        <v>318</v>
      </c>
      <c r="B520" s="30" t="s">
        <v>319</v>
      </c>
      <c r="C520" s="49" t="s">
        <v>7070</v>
      </c>
      <c r="D520" s="49" t="s">
        <v>7079</v>
      </c>
      <c r="E520" s="30" t="s">
        <v>7240</v>
      </c>
      <c r="F520" s="49" t="s">
        <v>7099</v>
      </c>
      <c r="G520" s="49" t="s">
        <v>7241</v>
      </c>
      <c r="H520" s="49" t="s">
        <v>7239</v>
      </c>
      <c r="I520" s="49" t="s">
        <v>319</v>
      </c>
      <c r="J520" s="50">
        <v>5</v>
      </c>
      <c r="K520" s="49">
        <v>100</v>
      </c>
      <c r="L520" s="49">
        <f>K520-U520</f>
        <v>-1901</v>
      </c>
      <c r="M520" s="49"/>
      <c r="N520" s="48" t="s">
        <v>7076</v>
      </c>
      <c r="P520" s="49">
        <v>1397</v>
      </c>
      <c r="Q520" s="49">
        <v>0</v>
      </c>
      <c r="R520" s="49">
        <v>0</v>
      </c>
      <c r="S520" s="32">
        <f t="shared" si="29"/>
        <v>1397</v>
      </c>
      <c r="T520" s="49">
        <f>P520+Q520+R520</f>
        <v>1397</v>
      </c>
      <c r="U520" s="51">
        <v>2001</v>
      </c>
      <c r="V520" s="51">
        <v>1127</v>
      </c>
      <c r="W520" s="51">
        <v>1102</v>
      </c>
      <c r="X520" s="51"/>
      <c r="Y520" s="32">
        <f t="shared" si="28"/>
        <v>-1731</v>
      </c>
      <c r="Z520" s="49" t="s">
        <v>13320</v>
      </c>
      <c r="AA520" s="67">
        <v>2.6749999999999998</v>
      </c>
      <c r="AC520" s="67">
        <f t="shared" si="30"/>
        <v>-2.6749999999999998</v>
      </c>
      <c r="AN520" s="48" t="s">
        <v>13323</v>
      </c>
      <c r="AO520" s="48" t="s">
        <v>49</v>
      </c>
    </row>
    <row r="521" spans="1:41" ht="15" x14ac:dyDescent="0.2">
      <c r="A521" s="30" t="s">
        <v>320</v>
      </c>
      <c r="B521" s="30" t="s">
        <v>321</v>
      </c>
      <c r="C521" s="49" t="s">
        <v>7070</v>
      </c>
      <c r="D521" s="49" t="s">
        <v>7071</v>
      </c>
      <c r="E521" s="30" t="s">
        <v>7243</v>
      </c>
      <c r="F521" s="49" t="s">
        <v>7073</v>
      </c>
      <c r="G521" s="49" t="s">
        <v>7074</v>
      </c>
      <c r="H521" s="49" t="s">
        <v>7075</v>
      </c>
      <c r="I521" s="49" t="s">
        <v>321</v>
      </c>
      <c r="J521" s="50">
        <v>17</v>
      </c>
      <c r="K521" s="49">
        <v>500</v>
      </c>
      <c r="L521" s="49">
        <f>K521-U521</f>
        <v>459</v>
      </c>
      <c r="M521" s="49"/>
      <c r="N521" s="48" t="s">
        <v>7076</v>
      </c>
      <c r="P521" s="49">
        <v>349</v>
      </c>
      <c r="Q521" s="49">
        <v>0</v>
      </c>
      <c r="R521" s="49">
        <v>0</v>
      </c>
      <c r="S521" s="32">
        <f t="shared" si="29"/>
        <v>349</v>
      </c>
      <c r="T521" s="49">
        <f>P521+Q521+R521</f>
        <v>349</v>
      </c>
      <c r="U521" s="51">
        <v>41</v>
      </c>
      <c r="V521" s="51">
        <v>48</v>
      </c>
      <c r="W521" s="51">
        <v>48</v>
      </c>
      <c r="X521" s="51"/>
      <c r="Y521" s="32">
        <f t="shared" si="28"/>
        <v>260</v>
      </c>
      <c r="Z521" s="49" t="s">
        <v>13322</v>
      </c>
      <c r="AA521" s="67">
        <v>2.23665</v>
      </c>
      <c r="AC521" s="67">
        <f t="shared" si="30"/>
        <v>-2.23665</v>
      </c>
      <c r="AN521" s="48" t="s">
        <v>13323</v>
      </c>
      <c r="AO521" s="48" t="s">
        <v>49</v>
      </c>
    </row>
    <row r="522" spans="1:41" ht="15" x14ac:dyDescent="0.2">
      <c r="A522" s="30" t="s">
        <v>322</v>
      </c>
      <c r="B522" s="30" t="s">
        <v>323</v>
      </c>
      <c r="C522" s="49" t="s">
        <v>7070</v>
      </c>
      <c r="D522" s="49" t="s">
        <v>7071</v>
      </c>
      <c r="E522" s="30" t="s">
        <v>7244</v>
      </c>
      <c r="F522" s="49" t="s">
        <v>7073</v>
      </c>
      <c r="G522" s="49" t="s">
        <v>7074</v>
      </c>
      <c r="H522" s="49" t="s">
        <v>7075</v>
      </c>
      <c r="I522" s="49" t="s">
        <v>323</v>
      </c>
      <c r="J522" s="50">
        <v>17</v>
      </c>
      <c r="K522" s="49">
        <v>2000</v>
      </c>
      <c r="L522" s="49">
        <f>K522-U522</f>
        <v>-2638</v>
      </c>
      <c r="M522" s="49"/>
      <c r="N522" s="48" t="s">
        <v>7076</v>
      </c>
      <c r="P522" s="49">
        <v>3149</v>
      </c>
      <c r="Q522" s="49">
        <v>2000</v>
      </c>
      <c r="R522" s="49">
        <v>2000</v>
      </c>
      <c r="S522" s="32">
        <f t="shared" si="29"/>
        <v>5149</v>
      </c>
      <c r="T522" s="49">
        <f>P522+Q522+R522</f>
        <v>7149</v>
      </c>
      <c r="U522" s="51">
        <v>4638</v>
      </c>
      <c r="V522" s="51">
        <v>1660</v>
      </c>
      <c r="W522" s="51">
        <v>1746</v>
      </c>
      <c r="X522" s="51"/>
      <c r="Y522" s="32">
        <f t="shared" si="28"/>
        <v>851</v>
      </c>
      <c r="Z522" s="49" t="s">
        <v>13322</v>
      </c>
      <c r="AA522" s="67">
        <v>1.44</v>
      </c>
      <c r="AC522" s="67">
        <f t="shared" si="30"/>
        <v>-1.44</v>
      </c>
      <c r="AN522" s="48" t="s">
        <v>13323</v>
      </c>
      <c r="AO522" s="48" t="s">
        <v>49</v>
      </c>
    </row>
    <row r="523" spans="1:41" ht="15" x14ac:dyDescent="0.2">
      <c r="A523" s="30" t="s">
        <v>330</v>
      </c>
      <c r="B523" s="30" t="s">
        <v>331</v>
      </c>
      <c r="C523" s="49" t="s">
        <v>7070</v>
      </c>
      <c r="D523" s="49" t="s">
        <v>7079</v>
      </c>
      <c r="E523" s="30" t="s">
        <v>7250</v>
      </c>
      <c r="F523" s="49" t="s">
        <v>7099</v>
      </c>
      <c r="G523" s="49" t="s">
        <v>7096</v>
      </c>
      <c r="H523" s="49" t="s">
        <v>7097</v>
      </c>
      <c r="I523" s="49" t="s">
        <v>7251</v>
      </c>
      <c r="J523" s="50">
        <v>13</v>
      </c>
      <c r="K523" s="49">
        <v>2500</v>
      </c>
      <c r="L523" s="49">
        <f>K523-U523</f>
        <v>1538</v>
      </c>
      <c r="M523" s="49"/>
      <c r="N523" s="48" t="s">
        <v>7076</v>
      </c>
      <c r="P523" s="49">
        <v>4654</v>
      </c>
      <c r="Q523" s="49">
        <v>0</v>
      </c>
      <c r="R523" s="49">
        <v>0</v>
      </c>
      <c r="S523" s="32">
        <f t="shared" si="29"/>
        <v>4654</v>
      </c>
      <c r="T523" s="49">
        <f>P523+Q523+R523</f>
        <v>4654</v>
      </c>
      <c r="U523" s="51">
        <v>962</v>
      </c>
      <c r="V523" s="51">
        <v>360</v>
      </c>
      <c r="W523" s="51">
        <v>360</v>
      </c>
      <c r="X523" s="51"/>
      <c r="Y523" s="32">
        <f t="shared" si="28"/>
        <v>3332</v>
      </c>
      <c r="Z523" s="49" t="s">
        <v>13322</v>
      </c>
      <c r="AA523" s="67">
        <v>2.81</v>
      </c>
      <c r="AC523" s="67">
        <f t="shared" si="30"/>
        <v>-2.81</v>
      </c>
      <c r="AN523" s="48" t="s">
        <v>13323</v>
      </c>
      <c r="AO523" s="48" t="s">
        <v>49</v>
      </c>
    </row>
    <row r="524" spans="1:41" ht="15" x14ac:dyDescent="0.2">
      <c r="A524" s="30" t="s">
        <v>348</v>
      </c>
      <c r="B524" s="30" t="s">
        <v>349</v>
      </c>
      <c r="C524" s="49" t="s">
        <v>7070</v>
      </c>
      <c r="D524" s="49" t="s">
        <v>7079</v>
      </c>
      <c r="E524" s="30" t="s">
        <v>7260</v>
      </c>
      <c r="F524" s="49" t="s">
        <v>7095</v>
      </c>
      <c r="G524" s="49" t="s">
        <v>7100</v>
      </c>
      <c r="H524" s="49" t="s">
        <v>7239</v>
      </c>
      <c r="I524" s="49" t="s">
        <v>349</v>
      </c>
      <c r="J524" s="50">
        <v>9</v>
      </c>
      <c r="K524" s="49">
        <v>1000</v>
      </c>
      <c r="L524" s="49">
        <f>K524-U524</f>
        <v>1000</v>
      </c>
      <c r="M524" s="49"/>
      <c r="N524" s="48" t="s">
        <v>7076</v>
      </c>
      <c r="P524" s="49">
        <v>240</v>
      </c>
      <c r="Q524" s="49">
        <v>0</v>
      </c>
      <c r="R524" s="49">
        <v>0</v>
      </c>
      <c r="S524" s="32">
        <f t="shared" si="29"/>
        <v>240</v>
      </c>
      <c r="T524" s="49">
        <f>P524+Q524+R524</f>
        <v>240</v>
      </c>
      <c r="U524" s="51">
        <v>0</v>
      </c>
      <c r="V524" s="51">
        <v>0</v>
      </c>
      <c r="W524" s="51">
        <v>0</v>
      </c>
      <c r="X524" s="51"/>
      <c r="Y524" s="32">
        <f t="shared" si="28"/>
        <v>240</v>
      </c>
      <c r="Z524" s="49" t="s">
        <v>13321</v>
      </c>
      <c r="AA524" s="67">
        <v>2.75</v>
      </c>
      <c r="AC524" s="67">
        <f t="shared" si="30"/>
        <v>-2.75</v>
      </c>
      <c r="AN524" s="48" t="s">
        <v>13323</v>
      </c>
      <c r="AO524" s="48" t="s">
        <v>49</v>
      </c>
    </row>
    <row r="525" spans="1:41" ht="15" x14ac:dyDescent="0.2">
      <c r="A525" s="30" t="s">
        <v>356</v>
      </c>
      <c r="B525" s="30" t="s">
        <v>357</v>
      </c>
      <c r="C525" s="49" t="s">
        <v>7070</v>
      </c>
      <c r="D525" s="49" t="s">
        <v>7079</v>
      </c>
      <c r="E525" s="30" t="s">
        <v>7235</v>
      </c>
      <c r="F525" s="49" t="s">
        <v>7099</v>
      </c>
      <c r="G525" s="49" t="s">
        <v>7100</v>
      </c>
      <c r="H525" s="49" t="s">
        <v>7239</v>
      </c>
      <c r="I525" s="49" t="s">
        <v>357</v>
      </c>
      <c r="J525" s="50">
        <v>9</v>
      </c>
      <c r="K525" s="49">
        <v>1000</v>
      </c>
      <c r="L525" s="49">
        <f>K525-U525</f>
        <v>609</v>
      </c>
      <c r="N525" s="48" t="s">
        <v>7076</v>
      </c>
      <c r="P525" s="49">
        <v>246</v>
      </c>
      <c r="Q525" s="49">
        <v>0</v>
      </c>
      <c r="R525" s="49">
        <v>0</v>
      </c>
      <c r="S525" s="32">
        <f t="shared" si="29"/>
        <v>246</v>
      </c>
      <c r="T525" s="49">
        <f>P525+Q525+R525</f>
        <v>246</v>
      </c>
      <c r="U525" s="51">
        <v>391</v>
      </c>
      <c r="V525" s="51">
        <v>180</v>
      </c>
      <c r="W525" s="51">
        <v>180</v>
      </c>
      <c r="X525" s="51"/>
      <c r="Y525" s="32">
        <f t="shared" si="28"/>
        <v>-325</v>
      </c>
      <c r="Z525" s="49" t="s">
        <v>13320</v>
      </c>
      <c r="AA525" s="67">
        <v>1.99</v>
      </c>
      <c r="AC525" s="67">
        <f t="shared" si="30"/>
        <v>-1.99</v>
      </c>
      <c r="AN525" s="48" t="s">
        <v>13323</v>
      </c>
      <c r="AO525" s="48" t="s">
        <v>49</v>
      </c>
    </row>
    <row r="526" spans="1:41" ht="15" x14ac:dyDescent="0.2">
      <c r="A526" s="30" t="s">
        <v>358</v>
      </c>
      <c r="B526" s="30" t="s">
        <v>359</v>
      </c>
      <c r="C526" s="49" t="s">
        <v>7070</v>
      </c>
      <c r="D526" s="49" t="s">
        <v>7079</v>
      </c>
      <c r="E526" s="30" t="s">
        <v>7265</v>
      </c>
      <c r="F526" s="49" t="s">
        <v>7099</v>
      </c>
      <c r="G526" s="49" t="s">
        <v>7096</v>
      </c>
      <c r="H526" s="49" t="s">
        <v>7097</v>
      </c>
      <c r="I526" s="49" t="s">
        <v>7266</v>
      </c>
      <c r="J526" s="50">
        <v>13</v>
      </c>
      <c r="K526" s="49">
        <v>2500</v>
      </c>
      <c r="L526" s="49">
        <f>K526-U526</f>
        <v>-21134</v>
      </c>
      <c r="M526" s="49"/>
      <c r="N526" s="48" t="s">
        <v>7076</v>
      </c>
      <c r="P526" s="49">
        <v>11842</v>
      </c>
      <c r="Q526" s="49">
        <v>12507</v>
      </c>
      <c r="R526" s="49">
        <v>2500</v>
      </c>
      <c r="S526" s="32">
        <f t="shared" si="29"/>
        <v>24349</v>
      </c>
      <c r="T526" s="49">
        <f>P526+Q526+R526</f>
        <v>26849</v>
      </c>
      <c r="U526" s="51">
        <v>23634</v>
      </c>
      <c r="V526" s="51">
        <v>9357</v>
      </c>
      <c r="W526" s="51">
        <v>9669</v>
      </c>
      <c r="X526" s="51"/>
      <c r="Y526" s="32">
        <f t="shared" si="28"/>
        <v>-6142</v>
      </c>
      <c r="Z526" s="49" t="s">
        <v>13320</v>
      </c>
      <c r="AA526" s="67">
        <v>2.2400000000000002</v>
      </c>
      <c r="AC526" s="67">
        <f t="shared" si="30"/>
        <v>-2.2400000000000002</v>
      </c>
      <c r="AN526" s="48" t="s">
        <v>13323</v>
      </c>
      <c r="AO526" s="48" t="s">
        <v>49</v>
      </c>
    </row>
    <row r="527" spans="1:41" ht="15" x14ac:dyDescent="0.2">
      <c r="A527" s="30" t="s">
        <v>360</v>
      </c>
      <c r="B527" s="30" t="s">
        <v>361</v>
      </c>
      <c r="C527" s="49" t="s">
        <v>7070</v>
      </c>
      <c r="D527" s="49" t="s">
        <v>7077</v>
      </c>
      <c r="E527" s="30" t="s">
        <v>7267</v>
      </c>
      <c r="F527" s="49" t="s">
        <v>7073</v>
      </c>
      <c r="G527" s="49" t="s">
        <v>7074</v>
      </c>
      <c r="H527" s="49" t="s">
        <v>7075</v>
      </c>
      <c r="I527" s="49" t="s">
        <v>361</v>
      </c>
      <c r="J527" s="50">
        <v>23</v>
      </c>
      <c r="K527" s="49">
        <v>50</v>
      </c>
      <c r="L527" s="49">
        <f>K527-U527</f>
        <v>50</v>
      </c>
      <c r="M527" s="49"/>
      <c r="N527" s="48" t="s">
        <v>7076</v>
      </c>
      <c r="P527" s="49">
        <v>0</v>
      </c>
      <c r="Q527" s="49">
        <v>0</v>
      </c>
      <c r="R527" s="49">
        <v>0</v>
      </c>
      <c r="S527" s="32">
        <f t="shared" si="29"/>
        <v>0</v>
      </c>
      <c r="T527" s="49">
        <f>P527+Q527+R527</f>
        <v>0</v>
      </c>
      <c r="U527" s="51">
        <v>0</v>
      </c>
      <c r="V527" s="51">
        <v>0</v>
      </c>
      <c r="W527" s="51">
        <v>0</v>
      </c>
      <c r="X527" s="51"/>
      <c r="Y527" s="32">
        <f t="shared" si="28"/>
        <v>0</v>
      </c>
      <c r="Z527" s="49" t="s">
        <v>13321</v>
      </c>
      <c r="AA527" s="67">
        <v>154.05099999999999</v>
      </c>
      <c r="AC527" s="67">
        <f t="shared" si="30"/>
        <v>-154.05099999999999</v>
      </c>
      <c r="AN527" s="48" t="s">
        <v>13323</v>
      </c>
      <c r="AO527" s="48" t="s">
        <v>49</v>
      </c>
    </row>
    <row r="528" spans="1:41" ht="15" x14ac:dyDescent="0.2">
      <c r="A528" s="30" t="s">
        <v>362</v>
      </c>
      <c r="B528" s="30" t="s">
        <v>363</v>
      </c>
      <c r="C528" s="49" t="s">
        <v>7070</v>
      </c>
      <c r="D528" s="49" t="s">
        <v>7071</v>
      </c>
      <c r="E528" s="30" t="s">
        <v>7268</v>
      </c>
      <c r="F528" s="49" t="s">
        <v>7073</v>
      </c>
      <c r="G528" s="49" t="s">
        <v>7074</v>
      </c>
      <c r="H528" s="49" t="s">
        <v>7075</v>
      </c>
      <c r="I528" s="49" t="s">
        <v>363</v>
      </c>
      <c r="J528" s="50">
        <v>17</v>
      </c>
      <c r="K528" s="49">
        <v>50</v>
      </c>
      <c r="L528" s="49">
        <f>K528-U528</f>
        <v>50</v>
      </c>
      <c r="M528" s="49"/>
      <c r="N528" s="48" t="s">
        <v>7076</v>
      </c>
      <c r="P528" s="49">
        <v>39</v>
      </c>
      <c r="Q528" s="49">
        <v>0</v>
      </c>
      <c r="R528" s="49">
        <v>0</v>
      </c>
      <c r="S528" s="32">
        <f t="shared" si="29"/>
        <v>39</v>
      </c>
      <c r="T528" s="49">
        <f>P528+Q528+R528</f>
        <v>39</v>
      </c>
      <c r="U528" s="51">
        <v>0</v>
      </c>
      <c r="V528" s="51">
        <v>0</v>
      </c>
      <c r="W528" s="51">
        <v>0</v>
      </c>
      <c r="X528" s="51"/>
      <c r="Y528" s="32">
        <f t="shared" si="28"/>
        <v>39</v>
      </c>
      <c r="Z528" s="49" t="s">
        <v>13321</v>
      </c>
      <c r="AA528" s="67">
        <v>17.98</v>
      </c>
      <c r="AC528" s="67">
        <f t="shared" si="30"/>
        <v>-17.98</v>
      </c>
      <c r="AN528" s="48" t="s">
        <v>13323</v>
      </c>
      <c r="AO528" s="48" t="s">
        <v>49</v>
      </c>
    </row>
    <row r="529" spans="1:41" ht="15" x14ac:dyDescent="0.2">
      <c r="A529" s="30" t="s">
        <v>368</v>
      </c>
      <c r="B529" s="30" t="s">
        <v>369</v>
      </c>
      <c r="C529" s="49" t="s">
        <v>7070</v>
      </c>
      <c r="D529" s="49" t="s">
        <v>7071</v>
      </c>
      <c r="E529" s="30" t="s">
        <v>7271</v>
      </c>
      <c r="F529" s="49" t="s">
        <v>7073</v>
      </c>
      <c r="G529" s="49" t="s">
        <v>7074</v>
      </c>
      <c r="H529" s="49" t="s">
        <v>7075</v>
      </c>
      <c r="I529" s="49" t="s">
        <v>369</v>
      </c>
      <c r="J529" s="50">
        <v>24</v>
      </c>
      <c r="K529" s="49">
        <v>100</v>
      </c>
      <c r="L529" s="49">
        <f>K529-U529</f>
        <v>100</v>
      </c>
      <c r="M529" s="49"/>
      <c r="N529" s="48" t="s">
        <v>7076</v>
      </c>
      <c r="P529" s="49">
        <v>138</v>
      </c>
      <c r="Q529" s="49">
        <v>0</v>
      </c>
      <c r="R529" s="49">
        <v>0</v>
      </c>
      <c r="S529" s="32">
        <f t="shared" si="29"/>
        <v>138</v>
      </c>
      <c r="T529" s="49">
        <f>P529+Q529+R529</f>
        <v>138</v>
      </c>
      <c r="U529" s="51">
        <v>0</v>
      </c>
      <c r="V529" s="51">
        <v>0</v>
      </c>
      <c r="W529" s="51">
        <v>0</v>
      </c>
      <c r="X529" s="51"/>
      <c r="Y529" s="32">
        <f t="shared" si="28"/>
        <v>138</v>
      </c>
      <c r="Z529" s="49" t="s">
        <v>13321</v>
      </c>
      <c r="AA529" s="69">
        <v>215.60301999999999</v>
      </c>
      <c r="AC529" s="67">
        <f t="shared" si="30"/>
        <v>-215.60301999999999</v>
      </c>
      <c r="AN529" s="48" t="s">
        <v>13323</v>
      </c>
      <c r="AO529" s="48" t="s">
        <v>49</v>
      </c>
    </row>
    <row r="530" spans="1:41" ht="15" x14ac:dyDescent="0.2">
      <c r="A530" s="30" t="s">
        <v>370</v>
      </c>
      <c r="B530" s="30" t="s">
        <v>371</v>
      </c>
      <c r="C530" s="49" t="s">
        <v>7070</v>
      </c>
      <c r="D530" s="49" t="s">
        <v>7079</v>
      </c>
      <c r="E530" s="30" t="s">
        <v>7272</v>
      </c>
      <c r="F530" s="49" t="s">
        <v>7162</v>
      </c>
      <c r="G530" s="49" t="s">
        <v>7100</v>
      </c>
      <c r="H530" s="49" t="s">
        <v>7239</v>
      </c>
      <c r="I530" s="49" t="s">
        <v>371</v>
      </c>
      <c r="J530" s="50">
        <v>9</v>
      </c>
      <c r="K530" s="49">
        <v>2500</v>
      </c>
      <c r="L530" s="49">
        <f>K530-U530</f>
        <v>2496</v>
      </c>
      <c r="M530" s="49"/>
      <c r="N530" s="48" t="s">
        <v>7076</v>
      </c>
      <c r="P530" s="49">
        <v>1891</v>
      </c>
      <c r="Q530" s="49">
        <v>0</v>
      </c>
      <c r="R530" s="49">
        <v>0</v>
      </c>
      <c r="S530" s="32">
        <f t="shared" si="29"/>
        <v>1891</v>
      </c>
      <c r="T530" s="49">
        <f>P530+Q530+R530</f>
        <v>1891</v>
      </c>
      <c r="U530" s="51">
        <v>4</v>
      </c>
      <c r="V530" s="51">
        <v>0</v>
      </c>
      <c r="W530" s="51">
        <v>0</v>
      </c>
      <c r="X530" s="51"/>
      <c r="Y530" s="32">
        <f t="shared" si="28"/>
        <v>1887</v>
      </c>
      <c r="Z530" s="49" t="s">
        <v>13322</v>
      </c>
      <c r="AA530" s="67">
        <v>3.5</v>
      </c>
      <c r="AC530" s="67">
        <f t="shared" si="30"/>
        <v>-3.5</v>
      </c>
      <c r="AN530" s="48" t="s">
        <v>13323</v>
      </c>
      <c r="AO530" s="48" t="s">
        <v>49</v>
      </c>
    </row>
    <row r="531" spans="1:41" ht="15" x14ac:dyDescent="0.2">
      <c r="A531" s="30" t="s">
        <v>390</v>
      </c>
      <c r="B531" s="30" t="s">
        <v>391</v>
      </c>
      <c r="C531" s="49" t="s">
        <v>7070</v>
      </c>
      <c r="D531" s="49" t="s">
        <v>7077</v>
      </c>
      <c r="E531" s="30" t="s">
        <v>7282</v>
      </c>
      <c r="F531" s="49" t="s">
        <v>7073</v>
      </c>
      <c r="G531" s="49" t="s">
        <v>7074</v>
      </c>
      <c r="H531" s="49" t="s">
        <v>7075</v>
      </c>
      <c r="I531" s="49" t="s">
        <v>391</v>
      </c>
      <c r="J531" s="50">
        <v>23</v>
      </c>
      <c r="K531" s="49">
        <v>50</v>
      </c>
      <c r="L531" s="49">
        <f>K531-U531</f>
        <v>50</v>
      </c>
      <c r="M531" s="49"/>
      <c r="N531" s="48" t="s">
        <v>7076</v>
      </c>
      <c r="P531" s="49">
        <v>0</v>
      </c>
      <c r="Q531" s="49">
        <v>0</v>
      </c>
      <c r="R531" s="49">
        <v>0</v>
      </c>
      <c r="S531" s="32">
        <f t="shared" si="29"/>
        <v>0</v>
      </c>
      <c r="T531" s="49">
        <f>P531+Q531+R531</f>
        <v>0</v>
      </c>
      <c r="U531" s="51">
        <v>0</v>
      </c>
      <c r="V531" s="51">
        <v>0</v>
      </c>
      <c r="W531" s="51">
        <v>0</v>
      </c>
      <c r="X531" s="51"/>
      <c r="Y531" s="32">
        <f t="shared" si="28"/>
        <v>0</v>
      </c>
      <c r="Z531" s="49" t="s">
        <v>13321</v>
      </c>
      <c r="AA531" s="67">
        <v>53.618699999999997</v>
      </c>
      <c r="AC531" s="67">
        <f t="shared" si="30"/>
        <v>-53.618699999999997</v>
      </c>
      <c r="AN531" s="48" t="s">
        <v>13323</v>
      </c>
      <c r="AO531" s="48" t="s">
        <v>49</v>
      </c>
    </row>
    <row r="532" spans="1:41" ht="15" x14ac:dyDescent="0.2">
      <c r="A532" s="30" t="s">
        <v>392</v>
      </c>
      <c r="B532" s="30" t="s">
        <v>393</v>
      </c>
      <c r="C532" s="49" t="s">
        <v>7070</v>
      </c>
      <c r="D532" s="49" t="s">
        <v>7077</v>
      </c>
      <c r="E532" s="30" t="s">
        <v>7283</v>
      </c>
      <c r="F532" s="49" t="s">
        <v>7073</v>
      </c>
      <c r="G532" s="49" t="s">
        <v>7074</v>
      </c>
      <c r="H532" s="49" t="s">
        <v>7075</v>
      </c>
      <c r="I532" s="49" t="s">
        <v>393</v>
      </c>
      <c r="J532" s="50">
        <v>17</v>
      </c>
      <c r="K532" s="49">
        <v>100</v>
      </c>
      <c r="L532" s="49">
        <f>K532-U532</f>
        <v>100</v>
      </c>
      <c r="M532" s="49"/>
      <c r="N532" s="48" t="s">
        <v>7076</v>
      </c>
      <c r="P532" s="49">
        <v>0</v>
      </c>
      <c r="Q532" s="49">
        <v>0</v>
      </c>
      <c r="R532" s="49">
        <v>0</v>
      </c>
      <c r="S532" s="32">
        <f t="shared" si="29"/>
        <v>0</v>
      </c>
      <c r="T532" s="49">
        <f>P532+Q532+R532</f>
        <v>0</v>
      </c>
      <c r="U532" s="51">
        <v>0</v>
      </c>
      <c r="V532" s="51">
        <v>0</v>
      </c>
      <c r="W532" s="51">
        <v>0</v>
      </c>
      <c r="X532" s="51"/>
      <c r="Y532" s="32">
        <f t="shared" si="28"/>
        <v>0</v>
      </c>
      <c r="Z532" s="49" t="s">
        <v>13321</v>
      </c>
      <c r="AA532" s="67">
        <v>15.199400000000001</v>
      </c>
      <c r="AC532" s="67">
        <f t="shared" si="30"/>
        <v>-15.199400000000001</v>
      </c>
      <c r="AN532" s="48" t="s">
        <v>13323</v>
      </c>
      <c r="AO532" s="48" t="s">
        <v>49</v>
      </c>
    </row>
    <row r="533" spans="1:41" ht="15" x14ac:dyDescent="0.2">
      <c r="A533" s="30" t="s">
        <v>394</v>
      </c>
      <c r="B533" s="30" t="s">
        <v>395</v>
      </c>
      <c r="C533" s="49" t="s">
        <v>7070</v>
      </c>
      <c r="D533" s="49" t="s">
        <v>7077</v>
      </c>
      <c r="E533" s="30" t="s">
        <v>7284</v>
      </c>
      <c r="F533" s="49" t="s">
        <v>7073</v>
      </c>
      <c r="G533" s="49" t="s">
        <v>7074</v>
      </c>
      <c r="H533" s="49" t="s">
        <v>7075</v>
      </c>
      <c r="I533" s="49" t="s">
        <v>395</v>
      </c>
      <c r="J533" s="50">
        <v>17</v>
      </c>
      <c r="K533" s="49">
        <v>100</v>
      </c>
      <c r="L533" s="49">
        <f>K533-U533</f>
        <v>100</v>
      </c>
      <c r="M533" s="49"/>
      <c r="N533" s="48" t="s">
        <v>7076</v>
      </c>
      <c r="P533" s="49">
        <v>0</v>
      </c>
      <c r="Q533" s="49">
        <v>0</v>
      </c>
      <c r="R533" s="49">
        <v>0</v>
      </c>
      <c r="S533" s="32">
        <f t="shared" si="29"/>
        <v>0</v>
      </c>
      <c r="T533" s="49">
        <f>P533+Q533+R533</f>
        <v>0</v>
      </c>
      <c r="U533" s="51">
        <v>0</v>
      </c>
      <c r="V533" s="51">
        <v>0</v>
      </c>
      <c r="W533" s="51">
        <v>0</v>
      </c>
      <c r="X533" s="51"/>
      <c r="Y533" s="32">
        <f t="shared" si="28"/>
        <v>0</v>
      </c>
      <c r="Z533" s="49" t="s">
        <v>13321</v>
      </c>
      <c r="AA533" s="67">
        <v>5.79</v>
      </c>
      <c r="AC533" s="67">
        <f t="shared" si="30"/>
        <v>-5.79</v>
      </c>
      <c r="AN533" s="48" t="s">
        <v>13323</v>
      </c>
      <c r="AO533" s="48" t="s">
        <v>49</v>
      </c>
    </row>
    <row r="534" spans="1:41" ht="15" x14ac:dyDescent="0.2">
      <c r="A534" s="30" t="s">
        <v>398</v>
      </c>
      <c r="B534" s="30" t="s">
        <v>399</v>
      </c>
      <c r="C534" s="49" t="s">
        <v>7070</v>
      </c>
      <c r="D534" s="49" t="s">
        <v>7071</v>
      </c>
      <c r="E534" s="30" t="s">
        <v>7286</v>
      </c>
      <c r="F534" s="49" t="s">
        <v>7073</v>
      </c>
      <c r="G534" s="49" t="s">
        <v>7074</v>
      </c>
      <c r="H534" s="49" t="s">
        <v>7075</v>
      </c>
      <c r="I534" s="49" t="s">
        <v>399</v>
      </c>
      <c r="J534" s="50">
        <v>23</v>
      </c>
      <c r="K534" s="49">
        <v>500</v>
      </c>
      <c r="L534" s="49">
        <f>K534-U534</f>
        <v>-2370</v>
      </c>
      <c r="M534" s="49"/>
      <c r="N534" s="48" t="s">
        <v>7076</v>
      </c>
      <c r="P534" s="49">
        <v>644</v>
      </c>
      <c r="Q534" s="49">
        <v>2500</v>
      </c>
      <c r="R534" s="49">
        <v>500</v>
      </c>
      <c r="S534" s="32">
        <f t="shared" si="29"/>
        <v>3144</v>
      </c>
      <c r="T534" s="49">
        <f>P534+Q534+R534</f>
        <v>3644</v>
      </c>
      <c r="U534" s="51">
        <v>2870</v>
      </c>
      <c r="V534" s="51">
        <v>745</v>
      </c>
      <c r="W534" s="51">
        <v>891</v>
      </c>
      <c r="X534" s="51"/>
      <c r="Y534" s="32">
        <f t="shared" si="28"/>
        <v>29</v>
      </c>
      <c r="Z534" s="49" t="s">
        <v>13322</v>
      </c>
      <c r="AA534" s="67">
        <v>53.140900000000002</v>
      </c>
      <c r="AC534" s="67">
        <f t="shared" si="30"/>
        <v>-53.140900000000002</v>
      </c>
      <c r="AN534" s="48" t="s">
        <v>13323</v>
      </c>
      <c r="AO534" s="48" t="s">
        <v>49</v>
      </c>
    </row>
    <row r="535" spans="1:41" ht="15" x14ac:dyDescent="0.2">
      <c r="A535" s="30" t="s">
        <v>400</v>
      </c>
      <c r="B535" s="30" t="s">
        <v>401</v>
      </c>
      <c r="C535" s="49" t="s">
        <v>7070</v>
      </c>
      <c r="D535" s="49" t="s">
        <v>7071</v>
      </c>
      <c r="E535" s="30" t="s">
        <v>7287</v>
      </c>
      <c r="F535" s="49" t="s">
        <v>7073</v>
      </c>
      <c r="G535" s="49" t="s">
        <v>7074</v>
      </c>
      <c r="H535" s="49" t="s">
        <v>7075</v>
      </c>
      <c r="I535" s="49" t="s">
        <v>401</v>
      </c>
      <c r="J535" s="50">
        <v>13</v>
      </c>
      <c r="K535" s="49">
        <v>500</v>
      </c>
      <c r="L535" s="49">
        <f>K535-U535</f>
        <v>-2370</v>
      </c>
      <c r="M535" s="49"/>
      <c r="N535" s="48" t="s">
        <v>7076</v>
      </c>
      <c r="P535" s="49">
        <v>569</v>
      </c>
      <c r="Q535" s="49">
        <v>2500</v>
      </c>
      <c r="R535" s="49">
        <v>500</v>
      </c>
      <c r="S535" s="32">
        <f t="shared" si="29"/>
        <v>3069</v>
      </c>
      <c r="T535" s="49">
        <f>P535+Q535+R535</f>
        <v>3569</v>
      </c>
      <c r="U535" s="51">
        <v>2870</v>
      </c>
      <c r="V535" s="51">
        <v>745</v>
      </c>
      <c r="W535" s="51">
        <v>891</v>
      </c>
      <c r="X535" s="51"/>
      <c r="Y535" s="32">
        <f t="shared" si="28"/>
        <v>-46</v>
      </c>
      <c r="Z535" s="49" t="s">
        <v>13320</v>
      </c>
      <c r="AA535" s="67">
        <v>14.2849</v>
      </c>
      <c r="AC535" s="67">
        <f t="shared" si="30"/>
        <v>-14.2849</v>
      </c>
      <c r="AN535" s="48" t="s">
        <v>13323</v>
      </c>
      <c r="AO535" s="48" t="s">
        <v>49</v>
      </c>
    </row>
    <row r="536" spans="1:41" ht="15" x14ac:dyDescent="0.2">
      <c r="A536" s="30" t="s">
        <v>406</v>
      </c>
      <c r="B536" s="30" t="s">
        <v>407</v>
      </c>
      <c r="C536" s="49" t="s">
        <v>7070</v>
      </c>
      <c r="D536" s="49" t="s">
        <v>7079</v>
      </c>
      <c r="E536" s="30" t="s">
        <v>7290</v>
      </c>
      <c r="F536" s="49" t="s">
        <v>7099</v>
      </c>
      <c r="G536" s="49" t="s">
        <v>7100</v>
      </c>
      <c r="H536" s="49" t="s">
        <v>7239</v>
      </c>
      <c r="I536" s="49" t="s">
        <v>407</v>
      </c>
      <c r="J536" s="50">
        <v>13</v>
      </c>
      <c r="K536" s="49">
        <v>2500</v>
      </c>
      <c r="L536" s="49">
        <f>K536-U536</f>
        <v>-9450</v>
      </c>
      <c r="M536" s="49"/>
      <c r="N536" s="48" t="s">
        <v>7076</v>
      </c>
      <c r="P536" s="49">
        <v>9311</v>
      </c>
      <c r="Q536" s="49">
        <v>5000</v>
      </c>
      <c r="R536" s="49">
        <v>0</v>
      </c>
      <c r="S536" s="32">
        <f t="shared" si="29"/>
        <v>14311</v>
      </c>
      <c r="T536" s="49">
        <f>P536+Q536+R536</f>
        <v>14311</v>
      </c>
      <c r="U536" s="51">
        <v>11950</v>
      </c>
      <c r="V536" s="51">
        <v>9039</v>
      </c>
      <c r="W536" s="51">
        <v>8980</v>
      </c>
      <c r="X536" s="51"/>
      <c r="Y536" s="32">
        <f t="shared" si="28"/>
        <v>-6678</v>
      </c>
      <c r="Z536" s="49" t="s">
        <v>13320</v>
      </c>
      <c r="AA536" s="67">
        <v>2.2850000000000001</v>
      </c>
      <c r="AC536" s="67">
        <f t="shared" si="30"/>
        <v>-2.2850000000000001</v>
      </c>
      <c r="AN536" s="48" t="s">
        <v>13323</v>
      </c>
      <c r="AO536" s="48" t="s">
        <v>49</v>
      </c>
    </row>
    <row r="537" spans="1:41" ht="15" x14ac:dyDescent="0.2">
      <c r="A537" s="30" t="s">
        <v>408</v>
      </c>
      <c r="B537" s="30" t="s">
        <v>409</v>
      </c>
      <c r="C537" s="49" t="s">
        <v>7070</v>
      </c>
      <c r="D537" s="49" t="s">
        <v>7079</v>
      </c>
      <c r="E537" s="30" t="s">
        <v>7291</v>
      </c>
      <c r="F537" s="49" t="s">
        <v>7099</v>
      </c>
      <c r="G537" s="49" t="s">
        <v>7096</v>
      </c>
      <c r="H537" s="49" t="s">
        <v>7097</v>
      </c>
      <c r="I537" s="49" t="s">
        <v>7292</v>
      </c>
      <c r="J537" s="50">
        <v>13</v>
      </c>
      <c r="K537" s="49">
        <v>1000</v>
      </c>
      <c r="L537" s="49">
        <f>K537-U537</f>
        <v>867</v>
      </c>
      <c r="M537" s="49"/>
      <c r="N537" s="48" t="s">
        <v>7076</v>
      </c>
      <c r="P537" s="49">
        <v>1039</v>
      </c>
      <c r="Q537" s="49">
        <v>0</v>
      </c>
      <c r="R537" s="49">
        <v>0</v>
      </c>
      <c r="S537" s="32">
        <f t="shared" si="29"/>
        <v>1039</v>
      </c>
      <c r="T537" s="49">
        <f>P537+Q537+R537</f>
        <v>1039</v>
      </c>
      <c r="U537" s="51">
        <v>133</v>
      </c>
      <c r="V537" s="51">
        <v>45</v>
      </c>
      <c r="W537" s="51">
        <v>45</v>
      </c>
      <c r="X537" s="51"/>
      <c r="Y537" s="32">
        <f t="shared" si="28"/>
        <v>861</v>
      </c>
      <c r="Z537" s="49" t="s">
        <v>13322</v>
      </c>
      <c r="AA537" s="67">
        <v>2.5</v>
      </c>
      <c r="AC537" s="67">
        <f t="shared" si="30"/>
        <v>-2.5</v>
      </c>
      <c r="AN537" s="48" t="s">
        <v>13323</v>
      </c>
      <c r="AO537" s="48" t="s">
        <v>49</v>
      </c>
    </row>
    <row r="538" spans="1:41" ht="15" x14ac:dyDescent="0.2">
      <c r="A538" s="30" t="s">
        <v>424</v>
      </c>
      <c r="B538" s="30" t="s">
        <v>425</v>
      </c>
      <c r="C538" s="49" t="s">
        <v>7070</v>
      </c>
      <c r="D538" s="49" t="s">
        <v>7079</v>
      </c>
      <c r="E538" s="30" t="s">
        <v>7300</v>
      </c>
      <c r="F538" s="49" t="s">
        <v>7099</v>
      </c>
      <c r="G538" s="49" t="s">
        <v>7100</v>
      </c>
      <c r="H538" s="49" t="s">
        <v>7239</v>
      </c>
      <c r="I538" s="49" t="s">
        <v>425</v>
      </c>
      <c r="J538" s="50">
        <v>9</v>
      </c>
      <c r="K538" s="49">
        <v>1000</v>
      </c>
      <c r="L538" s="49">
        <f>K538-U538</f>
        <v>1000</v>
      </c>
      <c r="M538" s="49"/>
      <c r="N538" s="48" t="s">
        <v>7076</v>
      </c>
      <c r="P538" s="49">
        <v>0</v>
      </c>
      <c r="Q538" s="49">
        <v>0</v>
      </c>
      <c r="R538" s="49">
        <v>0</v>
      </c>
      <c r="S538" s="32">
        <f t="shared" si="29"/>
        <v>0</v>
      </c>
      <c r="T538" s="49">
        <f>P538+Q538+R538</f>
        <v>0</v>
      </c>
      <c r="U538" s="51">
        <v>0</v>
      </c>
      <c r="V538" s="51">
        <v>0</v>
      </c>
      <c r="W538" s="51">
        <v>0</v>
      </c>
      <c r="X538" s="51"/>
      <c r="Y538" s="32">
        <f t="shared" si="28"/>
        <v>0</v>
      </c>
      <c r="Z538" s="49" t="s">
        <v>13321</v>
      </c>
      <c r="AA538" s="67">
        <v>2.2000000000000002</v>
      </c>
      <c r="AC538" s="67">
        <f t="shared" si="30"/>
        <v>-2.2000000000000002</v>
      </c>
      <c r="AN538" s="48" t="s">
        <v>13323</v>
      </c>
      <c r="AO538" s="48" t="s">
        <v>49</v>
      </c>
    </row>
    <row r="539" spans="1:41" ht="15" x14ac:dyDescent="0.2">
      <c r="A539" s="30" t="s">
        <v>430</v>
      </c>
      <c r="B539" s="30" t="s">
        <v>431</v>
      </c>
      <c r="C539" s="49" t="s">
        <v>7070</v>
      </c>
      <c r="D539" s="49" t="s">
        <v>7077</v>
      </c>
      <c r="E539" s="30" t="s">
        <v>7303</v>
      </c>
      <c r="F539" s="49" t="s">
        <v>7073</v>
      </c>
      <c r="G539" s="49" t="s">
        <v>7074</v>
      </c>
      <c r="H539" s="49" t="s">
        <v>7075</v>
      </c>
      <c r="I539" s="49" t="s">
        <v>431</v>
      </c>
      <c r="J539" s="50">
        <v>23</v>
      </c>
      <c r="K539" s="49">
        <v>250</v>
      </c>
      <c r="L539" s="49">
        <f>K539-U539</f>
        <v>250</v>
      </c>
      <c r="M539" s="49"/>
      <c r="N539" s="48" t="s">
        <v>7076</v>
      </c>
      <c r="P539" s="49">
        <v>0</v>
      </c>
      <c r="Q539" s="49">
        <v>0</v>
      </c>
      <c r="R539" s="49">
        <v>0</v>
      </c>
      <c r="S539" s="32">
        <f t="shared" si="29"/>
        <v>0</v>
      </c>
      <c r="T539" s="49">
        <f>P539+Q539+R539</f>
        <v>0</v>
      </c>
      <c r="U539" s="51">
        <v>0</v>
      </c>
      <c r="V539" s="51">
        <v>0</v>
      </c>
      <c r="W539" s="51">
        <v>0</v>
      </c>
      <c r="X539" s="51"/>
      <c r="Y539" s="32">
        <f t="shared" si="28"/>
        <v>0</v>
      </c>
      <c r="Z539" s="49" t="s">
        <v>13321</v>
      </c>
      <c r="AA539" s="67">
        <v>83.945499999999996</v>
      </c>
      <c r="AC539" s="67">
        <f t="shared" si="30"/>
        <v>-83.945499999999996</v>
      </c>
      <c r="AN539" s="48" t="s">
        <v>13323</v>
      </c>
      <c r="AO539" s="48" t="s">
        <v>49</v>
      </c>
    </row>
    <row r="540" spans="1:41" ht="15" x14ac:dyDescent="0.2">
      <c r="A540" s="30" t="s">
        <v>432</v>
      </c>
      <c r="B540" s="30" t="s">
        <v>433</v>
      </c>
      <c r="C540" s="49" t="s">
        <v>7070</v>
      </c>
      <c r="D540" s="49" t="s">
        <v>7079</v>
      </c>
      <c r="E540" s="30" t="s">
        <v>7304</v>
      </c>
      <c r="F540" s="49" t="s">
        <v>7099</v>
      </c>
      <c r="G540" s="49" t="s">
        <v>7096</v>
      </c>
      <c r="H540" s="49" t="s">
        <v>7097</v>
      </c>
      <c r="I540" s="49" t="s">
        <v>433</v>
      </c>
      <c r="J540" s="50">
        <v>13</v>
      </c>
      <c r="K540" s="49">
        <v>1000</v>
      </c>
      <c r="L540" s="49">
        <f>K540-U540</f>
        <v>794</v>
      </c>
      <c r="M540" s="49"/>
      <c r="N540" s="48" t="s">
        <v>7076</v>
      </c>
      <c r="P540" s="49">
        <v>3624</v>
      </c>
      <c r="Q540" s="49">
        <v>0</v>
      </c>
      <c r="R540" s="49">
        <v>0</v>
      </c>
      <c r="S540" s="32">
        <f t="shared" si="29"/>
        <v>3624</v>
      </c>
      <c r="T540" s="49">
        <f>P540+Q540+R540</f>
        <v>3624</v>
      </c>
      <c r="U540" s="51">
        <v>206</v>
      </c>
      <c r="V540" s="51">
        <v>240</v>
      </c>
      <c r="W540" s="51">
        <v>240</v>
      </c>
      <c r="X540" s="51"/>
      <c r="Y540" s="32">
        <f t="shared" si="28"/>
        <v>3178</v>
      </c>
      <c r="Z540" s="49" t="s">
        <v>13322</v>
      </c>
      <c r="AA540" s="67">
        <v>2.95</v>
      </c>
      <c r="AC540" s="67">
        <f t="shared" si="30"/>
        <v>-2.95</v>
      </c>
      <c r="AN540" s="48" t="s">
        <v>13323</v>
      </c>
      <c r="AO540" s="48" t="s">
        <v>49</v>
      </c>
    </row>
    <row r="541" spans="1:41" ht="15" x14ac:dyDescent="0.2">
      <c r="A541" s="30" t="s">
        <v>436</v>
      </c>
      <c r="B541" s="30" t="s">
        <v>437</v>
      </c>
      <c r="C541" s="49" t="s">
        <v>7070</v>
      </c>
      <c r="D541" s="49" t="s">
        <v>7079</v>
      </c>
      <c r="E541" s="30" t="s">
        <v>7306</v>
      </c>
      <c r="F541" s="49" t="s">
        <v>7073</v>
      </c>
      <c r="G541" s="49" t="s">
        <v>7096</v>
      </c>
      <c r="H541" s="49" t="s">
        <v>7097</v>
      </c>
      <c r="I541" s="49" t="s">
        <v>7307</v>
      </c>
      <c r="J541" s="50">
        <v>9</v>
      </c>
      <c r="K541" s="49">
        <v>1000</v>
      </c>
      <c r="L541" s="49">
        <f>K541-U541</f>
        <v>1000</v>
      </c>
      <c r="M541" s="49"/>
      <c r="N541" s="48" t="s">
        <v>7076</v>
      </c>
      <c r="P541" s="49">
        <v>5</v>
      </c>
      <c r="Q541" s="49">
        <v>0</v>
      </c>
      <c r="R541" s="49">
        <v>0</v>
      </c>
      <c r="S541" s="32">
        <f t="shared" si="29"/>
        <v>5</v>
      </c>
      <c r="T541" s="49">
        <f>P541+Q541+R541</f>
        <v>5</v>
      </c>
      <c r="U541" s="51">
        <v>0</v>
      </c>
      <c r="V541" s="51">
        <v>0</v>
      </c>
      <c r="W541" s="51">
        <v>0</v>
      </c>
      <c r="X541" s="51"/>
      <c r="Y541" s="32">
        <f t="shared" si="28"/>
        <v>5</v>
      </c>
      <c r="Z541" s="49" t="s">
        <v>13321</v>
      </c>
      <c r="AA541" s="67">
        <v>2.15</v>
      </c>
      <c r="AC541" s="67">
        <f t="shared" si="30"/>
        <v>-2.15</v>
      </c>
      <c r="AN541" s="48" t="s">
        <v>13323</v>
      </c>
      <c r="AO541" s="48" t="s">
        <v>49</v>
      </c>
    </row>
    <row r="542" spans="1:41" ht="15" x14ac:dyDescent="0.2">
      <c r="A542" s="30" t="s">
        <v>438</v>
      </c>
      <c r="B542" s="30" t="s">
        <v>439</v>
      </c>
      <c r="C542" s="49" t="s">
        <v>7070</v>
      </c>
      <c r="D542" s="49" t="s">
        <v>7079</v>
      </c>
      <c r="E542" s="30" t="s">
        <v>7306</v>
      </c>
      <c r="F542" s="49" t="s">
        <v>7099</v>
      </c>
      <c r="G542" s="49" t="s">
        <v>7100</v>
      </c>
      <c r="H542" s="49" t="s">
        <v>7101</v>
      </c>
      <c r="I542" s="49" t="s">
        <v>439</v>
      </c>
      <c r="J542" s="50">
        <v>9</v>
      </c>
      <c r="K542" s="49">
        <v>1000</v>
      </c>
      <c r="L542" s="49">
        <f>K542-U542</f>
        <v>-2290</v>
      </c>
      <c r="M542" s="49"/>
      <c r="N542" s="48" t="s">
        <v>7076</v>
      </c>
      <c r="P542" s="49">
        <v>1815</v>
      </c>
      <c r="Q542" s="49">
        <v>2000</v>
      </c>
      <c r="R542" s="49">
        <v>0</v>
      </c>
      <c r="S542" s="32">
        <f t="shared" si="29"/>
        <v>3815</v>
      </c>
      <c r="T542" s="49">
        <f>P542+Q542+R542</f>
        <v>3815</v>
      </c>
      <c r="U542" s="51">
        <v>3290</v>
      </c>
      <c r="V542" s="51">
        <v>2160</v>
      </c>
      <c r="W542" s="51">
        <v>1371</v>
      </c>
      <c r="X542" s="51"/>
      <c r="Y542" s="32">
        <f t="shared" si="28"/>
        <v>-1635</v>
      </c>
      <c r="Z542" s="49" t="s">
        <v>13320</v>
      </c>
      <c r="AA542" s="67">
        <v>2.3239999999999998</v>
      </c>
      <c r="AC542" s="67">
        <f t="shared" si="30"/>
        <v>-2.3239999999999998</v>
      </c>
      <c r="AN542" s="48" t="s">
        <v>13323</v>
      </c>
      <c r="AO542" s="48" t="s">
        <v>49</v>
      </c>
    </row>
    <row r="543" spans="1:41" ht="15" x14ac:dyDescent="0.2">
      <c r="A543" s="30" t="s">
        <v>440</v>
      </c>
      <c r="B543" s="30" t="s">
        <v>441</v>
      </c>
      <c r="C543" s="49" t="s">
        <v>7070</v>
      </c>
      <c r="D543" s="49" t="s">
        <v>7071</v>
      </c>
      <c r="E543" s="30" t="s">
        <v>7308</v>
      </c>
      <c r="F543" s="49" t="s">
        <v>7073</v>
      </c>
      <c r="G543" s="49" t="s">
        <v>7074</v>
      </c>
      <c r="H543" s="49" t="s">
        <v>7075</v>
      </c>
      <c r="I543" s="49" t="s">
        <v>441</v>
      </c>
      <c r="J543" s="50">
        <v>17</v>
      </c>
      <c r="K543" s="49">
        <v>200</v>
      </c>
      <c r="L543" s="49">
        <f>K543-U543</f>
        <v>-834</v>
      </c>
      <c r="M543" s="49"/>
      <c r="N543" s="48" t="s">
        <v>7076</v>
      </c>
      <c r="P543" s="49">
        <v>905</v>
      </c>
      <c r="Q543" s="49">
        <v>600</v>
      </c>
      <c r="R543" s="49">
        <v>400</v>
      </c>
      <c r="S543" s="32">
        <f t="shared" si="29"/>
        <v>1505</v>
      </c>
      <c r="T543" s="49">
        <f>P543+Q543+R543</f>
        <v>1905</v>
      </c>
      <c r="U543" s="51">
        <v>1034</v>
      </c>
      <c r="V543" s="51">
        <v>735</v>
      </c>
      <c r="W543" s="51">
        <v>735</v>
      </c>
      <c r="X543" s="51"/>
      <c r="Y543" s="32">
        <f t="shared" si="28"/>
        <v>136</v>
      </c>
      <c r="Z543" s="49" t="s">
        <v>13322</v>
      </c>
      <c r="AA543" s="69">
        <v>13.11979</v>
      </c>
      <c r="AC543" s="67">
        <f t="shared" si="30"/>
        <v>-13.11979</v>
      </c>
      <c r="AN543" s="48" t="s">
        <v>13323</v>
      </c>
      <c r="AO543" s="48" t="s">
        <v>49</v>
      </c>
    </row>
    <row r="544" spans="1:41" ht="15" x14ac:dyDescent="0.2">
      <c r="A544" s="30" t="s">
        <v>442</v>
      </c>
      <c r="B544" s="30" t="s">
        <v>443</v>
      </c>
      <c r="C544" s="49" t="s">
        <v>7070</v>
      </c>
      <c r="D544" s="49" t="s">
        <v>7071</v>
      </c>
      <c r="E544" s="30" t="s">
        <v>7309</v>
      </c>
      <c r="F544" s="49" t="s">
        <v>7073</v>
      </c>
      <c r="G544" s="49" t="s">
        <v>7074</v>
      </c>
      <c r="H544" s="49" t="s">
        <v>7075</v>
      </c>
      <c r="I544" s="49" t="s">
        <v>443</v>
      </c>
      <c r="J544" s="50">
        <v>24</v>
      </c>
      <c r="K544" s="49">
        <v>500</v>
      </c>
      <c r="L544" s="49">
        <f>K544-U544</f>
        <v>-534</v>
      </c>
      <c r="M544" s="49"/>
      <c r="N544" s="48" t="s">
        <v>7076</v>
      </c>
      <c r="P544" s="49">
        <v>997</v>
      </c>
      <c r="Q544" s="49">
        <v>500</v>
      </c>
      <c r="R544" s="49">
        <v>500</v>
      </c>
      <c r="S544" s="32">
        <f t="shared" si="29"/>
        <v>1497</v>
      </c>
      <c r="T544" s="49">
        <f>P544+Q544+R544</f>
        <v>1997</v>
      </c>
      <c r="U544" s="51">
        <v>1034</v>
      </c>
      <c r="V544" s="51">
        <v>735</v>
      </c>
      <c r="W544" s="51">
        <v>735</v>
      </c>
      <c r="X544" s="51"/>
      <c r="Y544" s="32">
        <f t="shared" si="28"/>
        <v>228</v>
      </c>
      <c r="Z544" s="49" t="s">
        <v>13322</v>
      </c>
      <c r="AA544" s="67">
        <v>53.4133</v>
      </c>
      <c r="AC544" s="67">
        <f t="shared" si="30"/>
        <v>-53.4133</v>
      </c>
      <c r="AN544" s="48" t="s">
        <v>13323</v>
      </c>
      <c r="AO544" s="48" t="s">
        <v>49</v>
      </c>
    </row>
    <row r="545" spans="1:41" ht="15" x14ac:dyDescent="0.2">
      <c r="A545" s="30" t="s">
        <v>450</v>
      </c>
      <c r="B545" s="30" t="s">
        <v>451</v>
      </c>
      <c r="C545" s="49" t="s">
        <v>7070</v>
      </c>
      <c r="D545" s="49" t="s">
        <v>7071</v>
      </c>
      <c r="E545" s="30" t="s">
        <v>7313</v>
      </c>
      <c r="F545" s="49" t="s">
        <v>7073</v>
      </c>
      <c r="G545" s="49" t="s">
        <v>7074</v>
      </c>
      <c r="H545" s="49" t="s">
        <v>7075</v>
      </c>
      <c r="I545" s="49" t="s">
        <v>451</v>
      </c>
      <c r="J545" s="50">
        <v>18</v>
      </c>
      <c r="K545" s="49">
        <v>100</v>
      </c>
      <c r="L545" s="49">
        <f>K545-U545</f>
        <v>0</v>
      </c>
      <c r="M545" s="49"/>
      <c r="N545" s="48" t="s">
        <v>7076</v>
      </c>
      <c r="P545" s="49">
        <v>14</v>
      </c>
      <c r="Q545" s="49">
        <v>100</v>
      </c>
      <c r="R545" s="49">
        <v>0</v>
      </c>
      <c r="S545" s="32">
        <f t="shared" si="29"/>
        <v>114</v>
      </c>
      <c r="T545" s="49">
        <f>P545+Q545+R545</f>
        <v>114</v>
      </c>
      <c r="U545" s="51">
        <v>100</v>
      </c>
      <c r="V545" s="51">
        <v>0</v>
      </c>
      <c r="W545" s="51">
        <v>0</v>
      </c>
      <c r="X545" s="51"/>
      <c r="Y545" s="32">
        <f t="shared" si="28"/>
        <v>14</v>
      </c>
      <c r="Z545" s="49" t="s">
        <v>13322</v>
      </c>
      <c r="AA545" s="69">
        <v>67.917339999999996</v>
      </c>
      <c r="AC545" s="67">
        <f t="shared" si="30"/>
        <v>-67.917339999999996</v>
      </c>
      <c r="AN545" s="48" t="s">
        <v>13323</v>
      </c>
      <c r="AO545" s="48" t="s">
        <v>49</v>
      </c>
    </row>
    <row r="546" spans="1:41" ht="15" x14ac:dyDescent="0.2">
      <c r="A546" s="30" t="s">
        <v>452</v>
      </c>
      <c r="B546" s="30" t="s">
        <v>453</v>
      </c>
      <c r="C546" s="49" t="s">
        <v>7070</v>
      </c>
      <c r="D546" s="49" t="s">
        <v>7071</v>
      </c>
      <c r="E546" s="30" t="s">
        <v>7314</v>
      </c>
      <c r="F546" s="49" t="s">
        <v>7073</v>
      </c>
      <c r="G546" s="49" t="s">
        <v>7074</v>
      </c>
      <c r="H546" s="49" t="s">
        <v>7075</v>
      </c>
      <c r="I546" s="49" t="s">
        <v>453</v>
      </c>
      <c r="J546" s="50">
        <v>13</v>
      </c>
      <c r="K546" s="49">
        <v>100</v>
      </c>
      <c r="L546" s="49">
        <f>K546-U546</f>
        <v>0</v>
      </c>
      <c r="M546" s="49"/>
      <c r="N546" s="48" t="s">
        <v>7076</v>
      </c>
      <c r="P546" s="49">
        <v>30</v>
      </c>
      <c r="Q546" s="49">
        <v>40</v>
      </c>
      <c r="R546" s="49">
        <v>0</v>
      </c>
      <c r="S546" s="32">
        <f t="shared" si="29"/>
        <v>70</v>
      </c>
      <c r="T546" s="49">
        <f>P546+Q546+R546</f>
        <v>70</v>
      </c>
      <c r="U546" s="51">
        <v>100</v>
      </c>
      <c r="V546" s="51">
        <v>0</v>
      </c>
      <c r="W546" s="51">
        <v>0</v>
      </c>
      <c r="X546" s="51"/>
      <c r="Y546" s="32">
        <f t="shared" si="28"/>
        <v>-30</v>
      </c>
      <c r="Z546" s="49" t="s">
        <v>13320</v>
      </c>
      <c r="AA546" s="69">
        <v>20.22034</v>
      </c>
      <c r="AC546" s="67">
        <f t="shared" si="30"/>
        <v>-20.22034</v>
      </c>
      <c r="AN546" s="48" t="s">
        <v>13323</v>
      </c>
      <c r="AO546" s="48" t="s">
        <v>49</v>
      </c>
    </row>
    <row r="547" spans="1:41" ht="15" x14ac:dyDescent="0.2">
      <c r="A547" s="30" t="s">
        <v>454</v>
      </c>
      <c r="B547" s="30" t="s">
        <v>455</v>
      </c>
      <c r="C547" s="49" t="s">
        <v>7070</v>
      </c>
      <c r="D547" s="49" t="s">
        <v>7071</v>
      </c>
      <c r="E547" s="30" t="s">
        <v>7315</v>
      </c>
      <c r="F547" s="49" t="s">
        <v>7073</v>
      </c>
      <c r="G547" s="49" t="s">
        <v>7074</v>
      </c>
      <c r="H547" s="49" t="s">
        <v>7075</v>
      </c>
      <c r="I547" s="49" t="s">
        <v>455</v>
      </c>
      <c r="J547" s="50">
        <v>17</v>
      </c>
      <c r="K547" s="49">
        <v>100</v>
      </c>
      <c r="L547" s="49">
        <f>K547-U547</f>
        <v>59</v>
      </c>
      <c r="M547" s="49"/>
      <c r="N547" s="48" t="s">
        <v>7076</v>
      </c>
      <c r="P547" s="49">
        <v>112</v>
      </c>
      <c r="Q547" s="49">
        <v>0</v>
      </c>
      <c r="R547" s="49">
        <v>0</v>
      </c>
      <c r="S547" s="32">
        <f t="shared" si="29"/>
        <v>112</v>
      </c>
      <c r="T547" s="49">
        <f>P547+Q547+R547</f>
        <v>112</v>
      </c>
      <c r="U547" s="51">
        <v>41</v>
      </c>
      <c r="V547" s="51">
        <v>30</v>
      </c>
      <c r="W547" s="51">
        <v>30</v>
      </c>
      <c r="X547" s="51"/>
      <c r="Y547" s="32">
        <f t="shared" si="28"/>
        <v>41</v>
      </c>
      <c r="Z547" s="49" t="s">
        <v>13322</v>
      </c>
      <c r="AA547" s="69">
        <v>14.420949999999999</v>
      </c>
      <c r="AC547" s="67">
        <f t="shared" si="30"/>
        <v>-14.420949999999999</v>
      </c>
      <c r="AN547" s="48" t="s">
        <v>13323</v>
      </c>
      <c r="AO547" s="48" t="s">
        <v>49</v>
      </c>
    </row>
    <row r="548" spans="1:41" ht="15" x14ac:dyDescent="0.2">
      <c r="A548" s="30" t="s">
        <v>456</v>
      </c>
      <c r="B548" s="30" t="s">
        <v>457</v>
      </c>
      <c r="C548" s="49" t="s">
        <v>7070</v>
      </c>
      <c r="D548" s="49" t="s">
        <v>7071</v>
      </c>
      <c r="E548" s="30" t="s">
        <v>7316</v>
      </c>
      <c r="F548" s="49" t="s">
        <v>7073</v>
      </c>
      <c r="G548" s="49" t="s">
        <v>7074</v>
      </c>
      <c r="H548" s="49" t="s">
        <v>7075</v>
      </c>
      <c r="I548" s="49" t="s">
        <v>457</v>
      </c>
      <c r="J548" s="50">
        <v>24</v>
      </c>
      <c r="K548" s="49">
        <v>100</v>
      </c>
      <c r="L548" s="49">
        <f>K548-U548</f>
        <v>59</v>
      </c>
      <c r="M548" s="49"/>
      <c r="N548" s="48" t="s">
        <v>7076</v>
      </c>
      <c r="P548" s="49">
        <v>173</v>
      </c>
      <c r="Q548" s="49">
        <v>0</v>
      </c>
      <c r="R548" s="49">
        <v>0</v>
      </c>
      <c r="S548" s="32">
        <f t="shared" si="29"/>
        <v>173</v>
      </c>
      <c r="T548" s="49">
        <f>P548+Q548+R548</f>
        <v>173</v>
      </c>
      <c r="U548" s="51">
        <v>41</v>
      </c>
      <c r="V548" s="51">
        <v>30</v>
      </c>
      <c r="W548" s="51">
        <v>30</v>
      </c>
      <c r="X548" s="51"/>
      <c r="Y548" s="32">
        <f t="shared" si="28"/>
        <v>102</v>
      </c>
      <c r="Z548" s="49" t="s">
        <v>13322</v>
      </c>
      <c r="AA548" s="69">
        <v>77.552329999999998</v>
      </c>
      <c r="AC548" s="67">
        <f t="shared" si="30"/>
        <v>-77.552329999999998</v>
      </c>
      <c r="AN548" s="48" t="s">
        <v>13323</v>
      </c>
      <c r="AO548" s="48" t="s">
        <v>49</v>
      </c>
    </row>
    <row r="549" spans="1:41" ht="15" x14ac:dyDescent="0.2">
      <c r="A549" s="30" t="s">
        <v>476</v>
      </c>
      <c r="B549" s="30" t="s">
        <v>477</v>
      </c>
      <c r="C549" s="49" t="s">
        <v>7070</v>
      </c>
      <c r="D549" s="49" t="s">
        <v>7079</v>
      </c>
      <c r="E549" s="30" t="s">
        <v>7326</v>
      </c>
      <c r="F549" s="49" t="s">
        <v>7099</v>
      </c>
      <c r="G549" s="49" t="s">
        <v>7100</v>
      </c>
      <c r="H549" s="49" t="s">
        <v>7239</v>
      </c>
      <c r="I549" s="49" t="s">
        <v>477</v>
      </c>
      <c r="J549" s="50">
        <v>9</v>
      </c>
      <c r="K549" s="49">
        <v>1000</v>
      </c>
      <c r="L549" s="49">
        <f>K549-U549</f>
        <v>555</v>
      </c>
      <c r="N549" s="48" t="s">
        <v>7076</v>
      </c>
      <c r="P549" s="49">
        <v>282</v>
      </c>
      <c r="Q549" s="49">
        <v>81</v>
      </c>
      <c r="R549" s="49">
        <v>0</v>
      </c>
      <c r="S549" s="32">
        <f t="shared" si="29"/>
        <v>363</v>
      </c>
      <c r="T549" s="49">
        <f>P549+Q549+R549</f>
        <v>363</v>
      </c>
      <c r="U549" s="51">
        <v>445</v>
      </c>
      <c r="V549" s="51">
        <v>255</v>
      </c>
      <c r="W549" s="51">
        <v>251</v>
      </c>
      <c r="X549" s="51"/>
      <c r="Y549" s="32">
        <f t="shared" si="28"/>
        <v>-337</v>
      </c>
      <c r="Z549" s="49" t="s">
        <v>13320</v>
      </c>
      <c r="AA549" s="67">
        <v>2.5</v>
      </c>
      <c r="AC549" s="67">
        <f t="shared" si="30"/>
        <v>-2.5</v>
      </c>
      <c r="AN549" s="48" t="s">
        <v>13323</v>
      </c>
      <c r="AO549" s="48" t="s">
        <v>49</v>
      </c>
    </row>
    <row r="550" spans="1:41" ht="15" x14ac:dyDescent="0.2">
      <c r="A550" s="30" t="s">
        <v>508</v>
      </c>
      <c r="B550" s="30" t="s">
        <v>509</v>
      </c>
      <c r="C550" s="49" t="s">
        <v>7070</v>
      </c>
      <c r="D550" s="49" t="s">
        <v>7071</v>
      </c>
      <c r="E550" s="30" t="s">
        <v>7342</v>
      </c>
      <c r="F550" s="49" t="s">
        <v>7073</v>
      </c>
      <c r="G550" s="49" t="s">
        <v>7074</v>
      </c>
      <c r="H550" s="49" t="s">
        <v>7108</v>
      </c>
      <c r="I550" s="49" t="s">
        <v>509</v>
      </c>
      <c r="J550" s="50">
        <v>37</v>
      </c>
      <c r="K550" s="49">
        <v>200</v>
      </c>
      <c r="L550" s="49">
        <f>K550-U550</f>
        <v>-313</v>
      </c>
      <c r="M550" s="49"/>
      <c r="N550" s="48" t="s">
        <v>7076</v>
      </c>
      <c r="P550" s="49">
        <v>123</v>
      </c>
      <c r="Q550" s="49">
        <v>648</v>
      </c>
      <c r="R550" s="49">
        <v>0</v>
      </c>
      <c r="S550" s="32">
        <f t="shared" si="29"/>
        <v>771</v>
      </c>
      <c r="T550" s="49">
        <f>P550+Q550+R550</f>
        <v>771</v>
      </c>
      <c r="U550" s="51">
        <v>513</v>
      </c>
      <c r="V550" s="51">
        <v>504</v>
      </c>
      <c r="W550" s="51">
        <v>504</v>
      </c>
      <c r="X550" s="51"/>
      <c r="Y550" s="32">
        <f t="shared" si="28"/>
        <v>-246</v>
      </c>
      <c r="Z550" s="49" t="s">
        <v>13320</v>
      </c>
      <c r="AA550" s="67">
        <v>94.102000000000004</v>
      </c>
      <c r="AC550" s="67">
        <f t="shared" si="30"/>
        <v>-94.102000000000004</v>
      </c>
      <c r="AN550" s="48" t="s">
        <v>13323</v>
      </c>
      <c r="AO550" s="48" t="s">
        <v>49</v>
      </c>
    </row>
    <row r="551" spans="1:41" ht="15" x14ac:dyDescent="0.2">
      <c r="A551" s="30" t="s">
        <v>514</v>
      </c>
      <c r="B551" s="30" t="s">
        <v>515</v>
      </c>
      <c r="C551" s="49" t="s">
        <v>7070</v>
      </c>
      <c r="D551" s="49" t="s">
        <v>7071</v>
      </c>
      <c r="E551" s="30" t="s">
        <v>7345</v>
      </c>
      <c r="F551" s="49" t="s">
        <v>7073</v>
      </c>
      <c r="G551" s="49" t="s">
        <v>7074</v>
      </c>
      <c r="H551" s="49" t="s">
        <v>7108</v>
      </c>
      <c r="I551" s="49" t="s">
        <v>515</v>
      </c>
      <c r="J551" s="50">
        <v>37</v>
      </c>
      <c r="K551" s="49">
        <v>500</v>
      </c>
      <c r="L551" s="49">
        <f>K551-U551</f>
        <v>-403</v>
      </c>
      <c r="M551" s="49"/>
      <c r="N551" s="48" t="s">
        <v>7076</v>
      </c>
      <c r="P551" s="49">
        <v>543</v>
      </c>
      <c r="Q551" s="49">
        <v>1004</v>
      </c>
      <c r="R551" s="49">
        <v>500</v>
      </c>
      <c r="S551" s="32">
        <f t="shared" si="29"/>
        <v>1547</v>
      </c>
      <c r="T551" s="49">
        <f>P551+Q551+R551</f>
        <v>2047</v>
      </c>
      <c r="U551" s="51">
        <v>903</v>
      </c>
      <c r="V551" s="51">
        <v>972</v>
      </c>
      <c r="W551" s="51">
        <v>972</v>
      </c>
      <c r="X551" s="51"/>
      <c r="Y551" s="32">
        <f t="shared" si="28"/>
        <v>172</v>
      </c>
      <c r="Z551" s="49" t="s">
        <v>13322</v>
      </c>
      <c r="AA551" s="67">
        <v>177.72</v>
      </c>
      <c r="AC551" s="67">
        <f t="shared" si="30"/>
        <v>-177.72</v>
      </c>
      <c r="AN551" s="48" t="s">
        <v>13323</v>
      </c>
      <c r="AO551" s="48" t="s">
        <v>49</v>
      </c>
    </row>
    <row r="552" spans="1:41" ht="15" x14ac:dyDescent="0.2">
      <c r="A552" s="30" t="s">
        <v>516</v>
      </c>
      <c r="B552" s="30" t="s">
        <v>517</v>
      </c>
      <c r="C552" s="49" t="s">
        <v>7070</v>
      </c>
      <c r="D552" s="49" t="s">
        <v>7079</v>
      </c>
      <c r="E552" s="30" t="s">
        <v>7346</v>
      </c>
      <c r="F552" s="49" t="s">
        <v>7099</v>
      </c>
      <c r="G552" s="49" t="s">
        <v>7241</v>
      </c>
      <c r="H552" s="49" t="s">
        <v>7347</v>
      </c>
      <c r="I552" s="49" t="s">
        <v>517</v>
      </c>
      <c r="J552" s="50">
        <v>9</v>
      </c>
      <c r="K552" s="49">
        <v>250</v>
      </c>
      <c r="L552" s="49">
        <f>K552-U552</f>
        <v>-263</v>
      </c>
      <c r="M552" s="49"/>
      <c r="N552" s="48" t="s">
        <v>7076</v>
      </c>
      <c r="P552" s="49">
        <v>1076</v>
      </c>
      <c r="Q552" s="49">
        <v>0</v>
      </c>
      <c r="R552" s="49">
        <v>0</v>
      </c>
      <c r="S552" s="32">
        <f t="shared" si="29"/>
        <v>1076</v>
      </c>
      <c r="T552" s="49">
        <f>P552+Q552+R552</f>
        <v>1076</v>
      </c>
      <c r="U552" s="51">
        <v>513</v>
      </c>
      <c r="V552" s="51">
        <v>504</v>
      </c>
      <c r="W552" s="51">
        <v>504</v>
      </c>
      <c r="X552" s="51"/>
      <c r="Y552" s="32">
        <f t="shared" si="28"/>
        <v>59</v>
      </c>
      <c r="Z552" s="49" t="s">
        <v>13322</v>
      </c>
      <c r="AA552" s="67">
        <v>2.4649999999999999</v>
      </c>
      <c r="AC552" s="67">
        <f t="shared" si="30"/>
        <v>-2.4649999999999999</v>
      </c>
      <c r="AN552" s="48" t="s">
        <v>13323</v>
      </c>
      <c r="AO552" s="48" t="s">
        <v>49</v>
      </c>
    </row>
    <row r="553" spans="1:41" ht="15" x14ac:dyDescent="0.2">
      <c r="A553" s="30" t="s">
        <v>560</v>
      </c>
      <c r="B553" s="30" t="s">
        <v>561</v>
      </c>
      <c r="C553" s="49" t="s">
        <v>7070</v>
      </c>
      <c r="D553" s="49" t="s">
        <v>7071</v>
      </c>
      <c r="E553" s="30" t="s">
        <v>7367</v>
      </c>
      <c r="F553" s="49" t="s">
        <v>7073</v>
      </c>
      <c r="G553" s="49" t="s">
        <v>7368</v>
      </c>
      <c r="H553" s="49" t="s">
        <v>7369</v>
      </c>
      <c r="I553" s="49" t="s">
        <v>561</v>
      </c>
      <c r="J553" s="50">
        <v>13</v>
      </c>
      <c r="K553" s="49">
        <v>100</v>
      </c>
      <c r="L553" s="49">
        <f>K553-U553</f>
        <v>24</v>
      </c>
      <c r="M553" s="49"/>
      <c r="N553" s="48" t="s">
        <v>7076</v>
      </c>
      <c r="P553" s="49">
        <v>71</v>
      </c>
      <c r="Q553" s="49">
        <v>100</v>
      </c>
      <c r="R553" s="49">
        <v>0</v>
      </c>
      <c r="S553" s="32">
        <f t="shared" si="29"/>
        <v>171</v>
      </c>
      <c r="T553" s="49">
        <f>P553+Q553+R553</f>
        <v>171</v>
      </c>
      <c r="U553" s="51">
        <v>76</v>
      </c>
      <c r="V553" s="51">
        <v>0</v>
      </c>
      <c r="W553" s="51">
        <v>0</v>
      </c>
      <c r="X553" s="51"/>
      <c r="Y553" s="32">
        <f t="shared" si="28"/>
        <v>95</v>
      </c>
      <c r="Z553" s="49" t="s">
        <v>13322</v>
      </c>
      <c r="AA553" s="67">
        <v>27.55</v>
      </c>
      <c r="AC553" s="67">
        <f t="shared" si="30"/>
        <v>-27.55</v>
      </c>
      <c r="AN553" s="48" t="s">
        <v>13323</v>
      </c>
      <c r="AO553" s="48" t="s">
        <v>49</v>
      </c>
    </row>
    <row r="554" spans="1:41" ht="15" x14ac:dyDescent="0.2">
      <c r="A554" s="30" t="s">
        <v>562</v>
      </c>
      <c r="B554" s="30" t="s">
        <v>563</v>
      </c>
      <c r="C554" s="49" t="s">
        <v>7070</v>
      </c>
      <c r="D554" s="49" t="s">
        <v>7079</v>
      </c>
      <c r="E554" s="30" t="s">
        <v>7370</v>
      </c>
      <c r="F554" s="49" t="s">
        <v>7073</v>
      </c>
      <c r="G554" s="49" t="s">
        <v>7241</v>
      </c>
      <c r="H554" s="49" t="s">
        <v>7347</v>
      </c>
      <c r="I554" s="49" t="s">
        <v>563</v>
      </c>
      <c r="J554" s="50">
        <v>9</v>
      </c>
      <c r="K554" s="49">
        <v>500</v>
      </c>
      <c r="L554" s="49">
        <f>K554-U554</f>
        <v>470</v>
      </c>
      <c r="M554" s="49"/>
      <c r="N554" s="48" t="s">
        <v>7076</v>
      </c>
      <c r="P554" s="49">
        <v>1000</v>
      </c>
      <c r="Q554" s="49">
        <v>0</v>
      </c>
      <c r="R554" s="49">
        <v>0</v>
      </c>
      <c r="S554" s="32">
        <f t="shared" si="29"/>
        <v>1000</v>
      </c>
      <c r="T554" s="49">
        <f>P554+Q554+R554</f>
        <v>1000</v>
      </c>
      <c r="U554" s="51">
        <v>30</v>
      </c>
      <c r="V554" s="51">
        <v>0</v>
      </c>
      <c r="W554" s="51">
        <v>0</v>
      </c>
      <c r="X554" s="51"/>
      <c r="Y554" s="32">
        <f t="shared" si="28"/>
        <v>970</v>
      </c>
      <c r="Z554" s="49" t="s">
        <v>13322</v>
      </c>
      <c r="AA554" s="67">
        <v>3.64</v>
      </c>
      <c r="AC554" s="67">
        <f t="shared" si="30"/>
        <v>-3.64</v>
      </c>
      <c r="AN554" s="48" t="s">
        <v>13323</v>
      </c>
      <c r="AO554" s="48" t="s">
        <v>49</v>
      </c>
    </row>
    <row r="555" spans="1:41" ht="15" x14ac:dyDescent="0.2">
      <c r="A555" s="30" t="s">
        <v>572</v>
      </c>
      <c r="B555" s="30" t="s">
        <v>573</v>
      </c>
      <c r="C555" s="49" t="s">
        <v>7070</v>
      </c>
      <c r="D555" s="49" t="s">
        <v>7077</v>
      </c>
      <c r="E555" s="30" t="s">
        <v>7375</v>
      </c>
      <c r="F555" s="49" t="s">
        <v>7073</v>
      </c>
      <c r="G555" s="49" t="s">
        <v>7241</v>
      </c>
      <c r="H555" s="49" t="s">
        <v>7347</v>
      </c>
      <c r="I555" s="49" t="s">
        <v>573</v>
      </c>
      <c r="J555" s="50">
        <v>5</v>
      </c>
      <c r="K555" s="49">
        <v>250</v>
      </c>
      <c r="L555" s="49">
        <f>K555-U555</f>
        <v>250</v>
      </c>
      <c r="M555" s="49"/>
      <c r="N555" s="48" t="s">
        <v>7076</v>
      </c>
      <c r="P555" s="49">
        <v>250</v>
      </c>
      <c r="Q555" s="49">
        <v>0</v>
      </c>
      <c r="R555" s="49">
        <v>0</v>
      </c>
      <c r="S555" s="32">
        <f t="shared" si="29"/>
        <v>250</v>
      </c>
      <c r="T555" s="49">
        <f>P555+Q555+R555</f>
        <v>250</v>
      </c>
      <c r="U555" s="51">
        <v>0</v>
      </c>
      <c r="V555" s="51">
        <v>0</v>
      </c>
      <c r="W555" s="51">
        <v>0</v>
      </c>
      <c r="X555" s="51"/>
      <c r="Y555" s="32">
        <f t="shared" si="28"/>
        <v>250</v>
      </c>
      <c r="Z555" s="49" t="s">
        <v>13321</v>
      </c>
      <c r="AA555" s="67">
        <v>14.88</v>
      </c>
      <c r="AC555" s="67">
        <f t="shared" si="30"/>
        <v>-14.88</v>
      </c>
      <c r="AN555" s="48" t="s">
        <v>13323</v>
      </c>
      <c r="AO555" s="48" t="s">
        <v>49</v>
      </c>
    </row>
    <row r="556" spans="1:41" ht="15" x14ac:dyDescent="0.2">
      <c r="A556" s="30" t="s">
        <v>580</v>
      </c>
      <c r="B556" s="30" t="s">
        <v>581</v>
      </c>
      <c r="C556" s="49" t="s">
        <v>7070</v>
      </c>
      <c r="D556" s="49" t="s">
        <v>7079</v>
      </c>
      <c r="E556" s="30" t="s">
        <v>7381</v>
      </c>
      <c r="F556" s="49" t="s">
        <v>7073</v>
      </c>
      <c r="G556" s="49" t="s">
        <v>7382</v>
      </c>
      <c r="H556" s="49" t="s">
        <v>7383</v>
      </c>
      <c r="I556" s="49" t="s">
        <v>581</v>
      </c>
      <c r="J556" s="50">
        <v>9</v>
      </c>
      <c r="K556" s="49">
        <v>250</v>
      </c>
      <c r="L556" s="49">
        <f>K556-U556</f>
        <v>250</v>
      </c>
      <c r="M556" s="49"/>
      <c r="N556" s="48" t="s">
        <v>7076</v>
      </c>
      <c r="P556" s="49">
        <v>0</v>
      </c>
      <c r="Q556" s="49">
        <v>0</v>
      </c>
      <c r="R556" s="49">
        <v>0</v>
      </c>
      <c r="S556" s="32">
        <f t="shared" si="29"/>
        <v>0</v>
      </c>
      <c r="T556" s="49">
        <f>P556+Q556+R556</f>
        <v>0</v>
      </c>
      <c r="U556" s="51">
        <v>0</v>
      </c>
      <c r="V556" s="51">
        <v>0</v>
      </c>
      <c r="W556" s="51">
        <v>0</v>
      </c>
      <c r="X556" s="51"/>
      <c r="Y556" s="32">
        <f t="shared" si="28"/>
        <v>0</v>
      </c>
      <c r="Z556" s="49" t="s">
        <v>13321</v>
      </c>
      <c r="AA556" s="67">
        <v>13.744999999999999</v>
      </c>
      <c r="AC556" s="67">
        <f t="shared" si="30"/>
        <v>-13.744999999999999</v>
      </c>
      <c r="AN556" s="48" t="s">
        <v>13323</v>
      </c>
      <c r="AO556" s="48" t="s">
        <v>49</v>
      </c>
    </row>
    <row r="557" spans="1:41" ht="15" x14ac:dyDescent="0.2">
      <c r="A557" s="30" t="s">
        <v>584</v>
      </c>
      <c r="B557" s="30" t="s">
        <v>585</v>
      </c>
      <c r="C557" s="49" t="s">
        <v>7070</v>
      </c>
      <c r="D557" s="49" t="s">
        <v>7077</v>
      </c>
      <c r="E557" s="30" t="s">
        <v>7385</v>
      </c>
      <c r="F557" s="49" t="s">
        <v>7073</v>
      </c>
      <c r="G557" s="49" t="s">
        <v>7100</v>
      </c>
      <c r="H557" s="49" t="s">
        <v>7239</v>
      </c>
      <c r="I557" s="49" t="s">
        <v>585</v>
      </c>
      <c r="J557" s="50">
        <v>9</v>
      </c>
      <c r="K557" s="49">
        <v>100</v>
      </c>
      <c r="L557" s="49">
        <f>K557-U557</f>
        <v>100</v>
      </c>
      <c r="M557" s="49"/>
      <c r="N557" s="48" t="s">
        <v>7076</v>
      </c>
      <c r="P557" s="49">
        <v>100</v>
      </c>
      <c r="Q557" s="49">
        <v>0</v>
      </c>
      <c r="R557" s="49">
        <v>0</v>
      </c>
      <c r="S557" s="32">
        <f t="shared" si="29"/>
        <v>100</v>
      </c>
      <c r="T557" s="49">
        <f>P557+Q557+R557</f>
        <v>100</v>
      </c>
      <c r="U557" s="51">
        <v>0</v>
      </c>
      <c r="V557" s="51">
        <v>0</v>
      </c>
      <c r="W557" s="51">
        <v>0</v>
      </c>
      <c r="X557" s="51"/>
      <c r="Y557" s="32">
        <f t="shared" si="28"/>
        <v>100</v>
      </c>
      <c r="Z557" s="49" t="s">
        <v>13321</v>
      </c>
      <c r="AA557" s="67">
        <v>3.19</v>
      </c>
      <c r="AC557" s="67">
        <f t="shared" si="30"/>
        <v>-3.19</v>
      </c>
      <c r="AN557" s="48" t="s">
        <v>13323</v>
      </c>
      <c r="AO557" s="48" t="s">
        <v>49</v>
      </c>
    </row>
    <row r="558" spans="1:41" ht="15" x14ac:dyDescent="0.2">
      <c r="A558" s="30" t="s">
        <v>586</v>
      </c>
      <c r="B558" s="30" t="s">
        <v>587</v>
      </c>
      <c r="C558" s="49" t="s">
        <v>7070</v>
      </c>
      <c r="D558" s="49" t="s">
        <v>7079</v>
      </c>
      <c r="E558" s="30" t="s">
        <v>7385</v>
      </c>
      <c r="F558" s="49" t="s">
        <v>7099</v>
      </c>
      <c r="G558" s="49" t="s">
        <v>7241</v>
      </c>
      <c r="H558" s="49" t="s">
        <v>7347</v>
      </c>
      <c r="I558" s="49" t="s">
        <v>587</v>
      </c>
      <c r="J558" s="50">
        <v>5</v>
      </c>
      <c r="K558" s="49">
        <v>5000</v>
      </c>
      <c r="L558" s="49">
        <f>K558-U558</f>
        <v>2880</v>
      </c>
      <c r="M558" s="53">
        <f>L558*AA558</f>
        <v>9187.2000000000007</v>
      </c>
      <c r="N558" s="48" t="s">
        <v>7076</v>
      </c>
      <c r="P558" s="49">
        <v>1256</v>
      </c>
      <c r="Q558" s="49">
        <v>0</v>
      </c>
      <c r="R558" s="49">
        <v>0</v>
      </c>
      <c r="S558" s="32">
        <f t="shared" si="29"/>
        <v>1256</v>
      </c>
      <c r="T558" s="49">
        <f>P558+Q558+R558</f>
        <v>1256</v>
      </c>
      <c r="U558" s="51">
        <v>2120</v>
      </c>
      <c r="V558" s="51">
        <v>1320</v>
      </c>
      <c r="W558" s="51">
        <v>535</v>
      </c>
      <c r="X558" s="51"/>
      <c r="Y558" s="32">
        <f t="shared" si="28"/>
        <v>-2184</v>
      </c>
      <c r="Z558" s="49" t="s">
        <v>13320</v>
      </c>
      <c r="AA558" s="67">
        <v>3.19</v>
      </c>
      <c r="AC558" s="67">
        <f t="shared" si="30"/>
        <v>-3.19</v>
      </c>
      <c r="AN558" s="48" t="s">
        <v>13323</v>
      </c>
      <c r="AO558" s="48" t="s">
        <v>49</v>
      </c>
    </row>
    <row r="559" spans="1:41" ht="15" x14ac:dyDescent="0.2">
      <c r="A559" s="30" t="s">
        <v>592</v>
      </c>
      <c r="B559" s="30" t="s">
        <v>593</v>
      </c>
      <c r="C559" s="49" t="s">
        <v>7070</v>
      </c>
      <c r="D559" s="49" t="s">
        <v>7071</v>
      </c>
      <c r="E559" s="30" t="s">
        <v>7388</v>
      </c>
      <c r="F559" s="49" t="s">
        <v>7073</v>
      </c>
      <c r="G559" s="49" t="s">
        <v>7074</v>
      </c>
      <c r="H559" s="49" t="s">
        <v>7378</v>
      </c>
      <c r="I559" s="49" t="s">
        <v>593</v>
      </c>
      <c r="J559" s="50">
        <v>13</v>
      </c>
      <c r="K559" s="49">
        <v>100</v>
      </c>
      <c r="L559" s="49">
        <f>K559-U559</f>
        <v>24</v>
      </c>
      <c r="M559" s="49"/>
      <c r="N559" s="48" t="s">
        <v>7076</v>
      </c>
      <c r="P559" s="49">
        <v>0</v>
      </c>
      <c r="Q559" s="49">
        <v>80</v>
      </c>
      <c r="R559" s="49">
        <v>0</v>
      </c>
      <c r="S559" s="32">
        <f t="shared" si="29"/>
        <v>80</v>
      </c>
      <c r="T559" s="49">
        <f>P559+Q559+R559</f>
        <v>80</v>
      </c>
      <c r="U559" s="51">
        <v>76</v>
      </c>
      <c r="V559" s="51">
        <v>0</v>
      </c>
      <c r="W559" s="51">
        <v>0</v>
      </c>
      <c r="X559" s="51"/>
      <c r="Y559" s="32">
        <f t="shared" si="28"/>
        <v>4</v>
      </c>
      <c r="Z559" s="49" t="s">
        <v>13322</v>
      </c>
      <c r="AA559" s="69">
        <v>203.20973999999998</v>
      </c>
      <c r="AC559" s="67">
        <f t="shared" si="30"/>
        <v>-203.20973999999998</v>
      </c>
      <c r="AN559" s="48" t="s">
        <v>13323</v>
      </c>
      <c r="AO559" s="48" t="s">
        <v>49</v>
      </c>
    </row>
    <row r="560" spans="1:41" ht="15" x14ac:dyDescent="0.2">
      <c r="A560" s="30" t="s">
        <v>594</v>
      </c>
      <c r="B560" s="30" t="s">
        <v>595</v>
      </c>
      <c r="C560" s="49" t="s">
        <v>7070</v>
      </c>
      <c r="D560" s="49" t="s">
        <v>7077</v>
      </c>
      <c r="E560" s="30" t="s">
        <v>7389</v>
      </c>
      <c r="F560" s="49" t="s">
        <v>7073</v>
      </c>
      <c r="G560" s="49" t="s">
        <v>7074</v>
      </c>
      <c r="H560" s="49" t="s">
        <v>7108</v>
      </c>
      <c r="I560" s="49" t="s">
        <v>595</v>
      </c>
      <c r="J560" s="50">
        <v>14</v>
      </c>
      <c r="K560" s="49">
        <v>500</v>
      </c>
      <c r="L560" s="49">
        <f>K560-U560</f>
        <v>500</v>
      </c>
      <c r="M560" s="49"/>
      <c r="N560" s="48" t="s">
        <v>7076</v>
      </c>
      <c r="P560" s="49">
        <v>0</v>
      </c>
      <c r="Q560" s="49">
        <v>0</v>
      </c>
      <c r="R560" s="49">
        <v>0</v>
      </c>
      <c r="S560" s="32">
        <f t="shared" si="29"/>
        <v>0</v>
      </c>
      <c r="T560" s="49">
        <f>P560+Q560+R560</f>
        <v>0</v>
      </c>
      <c r="U560" s="51">
        <v>0</v>
      </c>
      <c r="V560" s="51">
        <v>0</v>
      </c>
      <c r="W560" s="51">
        <v>0</v>
      </c>
      <c r="X560" s="51"/>
      <c r="Y560" s="32">
        <f t="shared" si="28"/>
        <v>0</v>
      </c>
      <c r="Z560" s="49" t="s">
        <v>13321</v>
      </c>
      <c r="AA560" s="67">
        <v>93.374600000000001</v>
      </c>
      <c r="AC560" s="67">
        <f t="shared" si="30"/>
        <v>-93.374600000000001</v>
      </c>
      <c r="AN560" s="48" t="s">
        <v>13323</v>
      </c>
      <c r="AO560" s="48" t="s">
        <v>49</v>
      </c>
    </row>
    <row r="561" spans="1:41" ht="15" x14ac:dyDescent="0.2">
      <c r="A561" s="30" t="s">
        <v>630</v>
      </c>
      <c r="B561" s="30" t="s">
        <v>631</v>
      </c>
      <c r="C561" s="49" t="s">
        <v>7070</v>
      </c>
      <c r="D561" s="49" t="s">
        <v>7079</v>
      </c>
      <c r="E561" s="30" t="s">
        <v>7404</v>
      </c>
      <c r="F561" s="49" t="s">
        <v>7099</v>
      </c>
      <c r="G561" s="49" t="s">
        <v>7241</v>
      </c>
      <c r="H561" s="49" t="s">
        <v>7347</v>
      </c>
      <c r="I561" s="49" t="s">
        <v>631</v>
      </c>
      <c r="J561" s="50">
        <v>5</v>
      </c>
      <c r="K561" s="49">
        <v>1000</v>
      </c>
      <c r="L561" s="49">
        <f>K561-U561</f>
        <v>-6292</v>
      </c>
      <c r="M561" s="49"/>
      <c r="N561" s="48" t="s">
        <v>7076</v>
      </c>
      <c r="P561" s="49">
        <v>2342</v>
      </c>
      <c r="Q561" s="49">
        <v>2000</v>
      </c>
      <c r="R561" s="49">
        <v>0</v>
      </c>
      <c r="S561" s="32">
        <f t="shared" si="29"/>
        <v>4342</v>
      </c>
      <c r="T561" s="49">
        <f>P561+Q561+R561</f>
        <v>4342</v>
      </c>
      <c r="U561" s="51">
        <v>7292</v>
      </c>
      <c r="V561" s="51">
        <v>4204</v>
      </c>
      <c r="W561" s="51">
        <v>4594</v>
      </c>
      <c r="X561" s="51"/>
      <c r="Y561" s="32">
        <f t="shared" si="28"/>
        <v>-7154</v>
      </c>
      <c r="Z561" s="49" t="s">
        <v>13320</v>
      </c>
      <c r="AA561" s="67">
        <v>3.26</v>
      </c>
      <c r="AC561" s="67">
        <f t="shared" si="30"/>
        <v>-3.26</v>
      </c>
      <c r="AN561" s="48" t="s">
        <v>13323</v>
      </c>
      <c r="AO561" s="48" t="s">
        <v>49</v>
      </c>
    </row>
    <row r="562" spans="1:41" ht="15" x14ac:dyDescent="0.2">
      <c r="A562" s="30" t="s">
        <v>636</v>
      </c>
      <c r="B562" s="30" t="s">
        <v>637</v>
      </c>
      <c r="C562" s="49" t="s">
        <v>7070</v>
      </c>
      <c r="D562" s="49" t="s">
        <v>7079</v>
      </c>
      <c r="E562" s="30" t="s">
        <v>7407</v>
      </c>
      <c r="F562" s="49" t="s">
        <v>7073</v>
      </c>
      <c r="G562" s="49" t="s">
        <v>7382</v>
      </c>
      <c r="H562" s="49" t="s">
        <v>7383</v>
      </c>
      <c r="I562" s="49" t="s">
        <v>637</v>
      </c>
      <c r="J562" s="50">
        <v>9</v>
      </c>
      <c r="K562" s="49">
        <v>250</v>
      </c>
      <c r="L562" s="49">
        <f>K562-U562</f>
        <v>250</v>
      </c>
      <c r="M562" s="49"/>
      <c r="N562" s="48" t="s">
        <v>7076</v>
      </c>
      <c r="P562" s="49">
        <v>0</v>
      </c>
      <c r="Q562" s="49">
        <v>0</v>
      </c>
      <c r="R562" s="49">
        <v>0</v>
      </c>
      <c r="S562" s="32">
        <f t="shared" si="29"/>
        <v>0</v>
      </c>
      <c r="T562" s="49">
        <f>P562+Q562+R562</f>
        <v>0</v>
      </c>
      <c r="U562" s="51">
        <v>0</v>
      </c>
      <c r="V562" s="51">
        <v>0</v>
      </c>
      <c r="W562" s="51">
        <v>0</v>
      </c>
      <c r="X562" s="51"/>
      <c r="Y562" s="32">
        <f t="shared" si="28"/>
        <v>0</v>
      </c>
      <c r="Z562" s="49" t="s">
        <v>13321</v>
      </c>
      <c r="AA562" s="67">
        <v>6.42</v>
      </c>
      <c r="AC562" s="67">
        <f t="shared" si="30"/>
        <v>-6.42</v>
      </c>
      <c r="AN562" s="48" t="s">
        <v>13323</v>
      </c>
      <c r="AO562" s="48" t="s">
        <v>49</v>
      </c>
    </row>
    <row r="563" spans="1:41" ht="15" x14ac:dyDescent="0.2">
      <c r="A563" s="30" t="s">
        <v>644</v>
      </c>
      <c r="B563" s="30" t="s">
        <v>645</v>
      </c>
      <c r="C563" s="49" t="s">
        <v>7070</v>
      </c>
      <c r="D563" s="49" t="s">
        <v>7079</v>
      </c>
      <c r="E563" s="30" t="s">
        <v>7415</v>
      </c>
      <c r="F563" s="49" t="s">
        <v>7099</v>
      </c>
      <c r="G563" s="49" t="s">
        <v>7241</v>
      </c>
      <c r="H563" s="49" t="s">
        <v>7347</v>
      </c>
      <c r="I563" s="49" t="s">
        <v>645</v>
      </c>
      <c r="J563" s="50">
        <v>5</v>
      </c>
      <c r="K563" s="49">
        <v>250</v>
      </c>
      <c r="L563" s="49">
        <f>K563-U563</f>
        <v>-1981</v>
      </c>
      <c r="M563" s="49"/>
      <c r="N563" s="48" t="s">
        <v>7076</v>
      </c>
      <c r="P563" s="49">
        <v>1947</v>
      </c>
      <c r="Q563" s="49">
        <v>0</v>
      </c>
      <c r="R563" s="49">
        <v>0</v>
      </c>
      <c r="S563" s="32">
        <f t="shared" si="29"/>
        <v>1947</v>
      </c>
      <c r="T563" s="49">
        <f>P563+Q563+R563</f>
        <v>1947</v>
      </c>
      <c r="U563" s="51">
        <v>2231</v>
      </c>
      <c r="V563" s="51">
        <v>1776</v>
      </c>
      <c r="W563" s="51">
        <v>1776</v>
      </c>
      <c r="X563" s="51"/>
      <c r="Y563" s="32">
        <f t="shared" si="28"/>
        <v>-2060</v>
      </c>
      <c r="Z563" s="49" t="s">
        <v>13320</v>
      </c>
      <c r="AA563" s="67">
        <v>3.99</v>
      </c>
      <c r="AC563" s="67">
        <f t="shared" si="30"/>
        <v>-3.99</v>
      </c>
      <c r="AN563" s="48" t="s">
        <v>13323</v>
      </c>
      <c r="AO563" s="48" t="s">
        <v>49</v>
      </c>
    </row>
    <row r="564" spans="1:41" ht="15" x14ac:dyDescent="0.2">
      <c r="A564" s="30" t="s">
        <v>654</v>
      </c>
      <c r="B564" s="30" t="s">
        <v>655</v>
      </c>
      <c r="C564" s="49" t="s">
        <v>7070</v>
      </c>
      <c r="D564" s="49" t="s">
        <v>7071</v>
      </c>
      <c r="E564" s="30" t="s">
        <v>7420</v>
      </c>
      <c r="F564" s="49" t="s">
        <v>7073</v>
      </c>
      <c r="G564" s="49" t="s">
        <v>7074</v>
      </c>
      <c r="H564" s="49" t="s">
        <v>7108</v>
      </c>
      <c r="I564" s="49" t="s">
        <v>655</v>
      </c>
      <c r="J564" s="50">
        <v>17</v>
      </c>
      <c r="K564" s="49">
        <v>100</v>
      </c>
      <c r="L564" s="49">
        <f>K564-U564</f>
        <v>-105</v>
      </c>
      <c r="M564" s="49"/>
      <c r="N564" s="48" t="s">
        <v>7076</v>
      </c>
      <c r="P564" s="49">
        <v>136</v>
      </c>
      <c r="Q564" s="49">
        <v>200</v>
      </c>
      <c r="R564" s="49">
        <v>100</v>
      </c>
      <c r="S564" s="32">
        <f t="shared" si="29"/>
        <v>336</v>
      </c>
      <c r="T564" s="49">
        <f>P564+Q564+R564</f>
        <v>436</v>
      </c>
      <c r="U564" s="51">
        <v>205</v>
      </c>
      <c r="V564" s="51">
        <v>123</v>
      </c>
      <c r="W564" s="51">
        <v>123</v>
      </c>
      <c r="X564" s="51"/>
      <c r="Y564" s="32">
        <f t="shared" si="28"/>
        <v>108</v>
      </c>
      <c r="Z564" s="49" t="s">
        <v>13322</v>
      </c>
      <c r="AA564" s="67">
        <v>16.2347</v>
      </c>
      <c r="AC564" s="67">
        <f t="shared" si="30"/>
        <v>-16.2347</v>
      </c>
      <c r="AN564" s="48" t="s">
        <v>13323</v>
      </c>
      <c r="AO564" s="48" t="s">
        <v>49</v>
      </c>
    </row>
    <row r="565" spans="1:41" ht="15" x14ac:dyDescent="0.2">
      <c r="A565" s="30" t="s">
        <v>656</v>
      </c>
      <c r="B565" s="30" t="s">
        <v>657</v>
      </c>
      <c r="C565" s="49" t="s">
        <v>7070</v>
      </c>
      <c r="D565" s="49" t="s">
        <v>7071</v>
      </c>
      <c r="E565" s="30" t="s">
        <v>7421</v>
      </c>
      <c r="F565" s="49" t="s">
        <v>7073</v>
      </c>
      <c r="G565" s="49" t="s">
        <v>7074</v>
      </c>
      <c r="H565" s="49" t="s">
        <v>7108</v>
      </c>
      <c r="I565" s="49" t="s">
        <v>657</v>
      </c>
      <c r="J565" s="50">
        <v>17</v>
      </c>
      <c r="K565" s="49">
        <v>50</v>
      </c>
      <c r="L565" s="49">
        <f>K565-U565</f>
        <v>-1770</v>
      </c>
      <c r="M565" s="49"/>
      <c r="N565" s="48" t="s">
        <v>7076</v>
      </c>
      <c r="P565" s="49">
        <v>1198</v>
      </c>
      <c r="Q565" s="49">
        <v>1025</v>
      </c>
      <c r="R565" s="49">
        <v>1400</v>
      </c>
      <c r="S565" s="32">
        <f t="shared" si="29"/>
        <v>2223</v>
      </c>
      <c r="T565" s="49">
        <f>P565+Q565+R565</f>
        <v>3623</v>
      </c>
      <c r="U565" s="51">
        <v>1820</v>
      </c>
      <c r="V565" s="51">
        <v>1530</v>
      </c>
      <c r="W565" s="51">
        <v>1530</v>
      </c>
      <c r="X565" s="51"/>
      <c r="Y565" s="32">
        <f t="shared" si="28"/>
        <v>273</v>
      </c>
      <c r="Z565" s="49" t="s">
        <v>13322</v>
      </c>
      <c r="AA565" s="67">
        <v>17.62</v>
      </c>
      <c r="AC565" s="67">
        <f t="shared" si="30"/>
        <v>-17.62</v>
      </c>
      <c r="AN565" s="48" t="s">
        <v>13323</v>
      </c>
      <c r="AO565" s="48" t="s">
        <v>49</v>
      </c>
    </row>
    <row r="566" spans="1:41" ht="15" x14ac:dyDescent="0.2">
      <c r="A566" s="30" t="s">
        <v>658</v>
      </c>
      <c r="B566" s="30" t="s">
        <v>659</v>
      </c>
      <c r="C566" s="49" t="s">
        <v>7070</v>
      </c>
      <c r="D566" s="49" t="s">
        <v>7077</v>
      </c>
      <c r="E566" s="30" t="s">
        <v>7422</v>
      </c>
      <c r="F566" s="49" t="s">
        <v>7073</v>
      </c>
      <c r="G566" s="49" t="s">
        <v>7074</v>
      </c>
      <c r="H566" s="49" t="s">
        <v>7108</v>
      </c>
      <c r="I566" s="49" t="s">
        <v>659</v>
      </c>
      <c r="J566" s="50">
        <v>23</v>
      </c>
      <c r="K566" s="49">
        <v>200</v>
      </c>
      <c r="L566" s="49">
        <f>K566-U566</f>
        <v>200</v>
      </c>
      <c r="M566" s="49"/>
      <c r="N566" s="48" t="s">
        <v>7076</v>
      </c>
      <c r="P566" s="49">
        <v>4</v>
      </c>
      <c r="Q566" s="49">
        <v>0</v>
      </c>
      <c r="R566" s="49">
        <v>0</v>
      </c>
      <c r="S566" s="32">
        <f t="shared" si="29"/>
        <v>4</v>
      </c>
      <c r="T566" s="49">
        <f>P566+Q566+R566</f>
        <v>4</v>
      </c>
      <c r="U566" s="51">
        <v>0</v>
      </c>
      <c r="V566" s="51">
        <v>0</v>
      </c>
      <c r="W566" s="51">
        <v>0</v>
      </c>
      <c r="X566" s="51"/>
      <c r="Y566" s="32">
        <f t="shared" si="28"/>
        <v>4</v>
      </c>
      <c r="Z566" s="49" t="s">
        <v>13321</v>
      </c>
      <c r="AA566" s="67">
        <v>184.846</v>
      </c>
      <c r="AC566" s="67">
        <f t="shared" si="30"/>
        <v>-184.846</v>
      </c>
      <c r="AN566" s="48" t="s">
        <v>13323</v>
      </c>
      <c r="AO566" s="48" t="s">
        <v>49</v>
      </c>
    </row>
    <row r="567" spans="1:41" ht="15" x14ac:dyDescent="0.2">
      <c r="A567" s="30" t="s">
        <v>660</v>
      </c>
      <c r="B567" s="30" t="s">
        <v>661</v>
      </c>
      <c r="C567" s="49" t="s">
        <v>7070</v>
      </c>
      <c r="D567" s="49" t="s">
        <v>7071</v>
      </c>
      <c r="E567" s="30" t="s">
        <v>7422</v>
      </c>
      <c r="F567" s="49" t="s">
        <v>7073</v>
      </c>
      <c r="G567" s="49" t="s">
        <v>7074</v>
      </c>
      <c r="H567" s="49" t="s">
        <v>7108</v>
      </c>
      <c r="I567" s="49" t="s">
        <v>661</v>
      </c>
      <c r="J567" s="50">
        <v>25</v>
      </c>
      <c r="K567" s="49">
        <v>100</v>
      </c>
      <c r="L567" s="49">
        <f>K567-U567</f>
        <v>100</v>
      </c>
      <c r="M567" s="49"/>
      <c r="N567" s="48" t="s">
        <v>7076</v>
      </c>
      <c r="P567" s="49">
        <v>84</v>
      </c>
      <c r="Q567" s="49">
        <v>0</v>
      </c>
      <c r="R567" s="49">
        <v>0</v>
      </c>
      <c r="S567" s="32">
        <f t="shared" si="29"/>
        <v>84</v>
      </c>
      <c r="T567" s="49">
        <f>P567+Q567+R567</f>
        <v>84</v>
      </c>
      <c r="U567" s="51">
        <v>0</v>
      </c>
      <c r="V567" s="51">
        <v>0</v>
      </c>
      <c r="W567" s="51">
        <v>0</v>
      </c>
      <c r="X567" s="51"/>
      <c r="Y567" s="32">
        <f t="shared" si="28"/>
        <v>84</v>
      </c>
      <c r="Z567" s="49" t="s">
        <v>13321</v>
      </c>
      <c r="AA567" s="67">
        <v>148.886</v>
      </c>
      <c r="AC567" s="67">
        <f t="shared" si="30"/>
        <v>-148.886</v>
      </c>
      <c r="AN567" s="48" t="s">
        <v>13323</v>
      </c>
      <c r="AO567" s="48" t="s">
        <v>49</v>
      </c>
    </row>
    <row r="568" spans="1:41" ht="15" x14ac:dyDescent="0.2">
      <c r="A568" s="30" t="s">
        <v>662</v>
      </c>
      <c r="B568" s="30" t="s">
        <v>663</v>
      </c>
      <c r="C568" s="49" t="s">
        <v>7070</v>
      </c>
      <c r="D568" s="49" t="s">
        <v>7071</v>
      </c>
      <c r="E568" s="30" t="s">
        <v>7422</v>
      </c>
      <c r="F568" s="49" t="s">
        <v>7073</v>
      </c>
      <c r="G568" s="49" t="s">
        <v>7074</v>
      </c>
      <c r="H568" s="49" t="s">
        <v>7108</v>
      </c>
      <c r="I568" s="49" t="s">
        <v>663</v>
      </c>
      <c r="J568" s="50">
        <v>13</v>
      </c>
      <c r="K568" s="49">
        <v>250</v>
      </c>
      <c r="L568" s="49">
        <f>K568-U568</f>
        <v>45</v>
      </c>
      <c r="M568" s="49"/>
      <c r="N568" s="48" t="s">
        <v>7076</v>
      </c>
      <c r="P568" s="49">
        <v>2</v>
      </c>
      <c r="Q568" s="49">
        <v>250</v>
      </c>
      <c r="R568" s="49">
        <v>250</v>
      </c>
      <c r="S568" s="32">
        <f t="shared" si="29"/>
        <v>252</v>
      </c>
      <c r="T568" s="49">
        <f>P568+Q568+R568</f>
        <v>502</v>
      </c>
      <c r="U568" s="51">
        <v>205</v>
      </c>
      <c r="V568" s="51">
        <v>123</v>
      </c>
      <c r="W568" s="51">
        <v>123</v>
      </c>
      <c r="X568" s="51"/>
      <c r="Y568" s="32">
        <f t="shared" si="28"/>
        <v>174</v>
      </c>
      <c r="Z568" s="49" t="s">
        <v>13322</v>
      </c>
      <c r="AA568" s="67">
        <v>148.886</v>
      </c>
      <c r="AC568" s="67">
        <f t="shared" si="30"/>
        <v>-148.886</v>
      </c>
      <c r="AN568" s="48" t="s">
        <v>13323</v>
      </c>
      <c r="AO568" s="48" t="s">
        <v>49</v>
      </c>
    </row>
    <row r="569" spans="1:41" ht="15" x14ac:dyDescent="0.2">
      <c r="A569" s="30" t="s">
        <v>678</v>
      </c>
      <c r="B569" s="30" t="s">
        <v>679</v>
      </c>
      <c r="C569" s="49" t="s">
        <v>7070</v>
      </c>
      <c r="D569" s="49" t="s">
        <v>7079</v>
      </c>
      <c r="E569" s="30" t="s">
        <v>7427</v>
      </c>
      <c r="F569" s="49" t="s">
        <v>7099</v>
      </c>
      <c r="G569" s="49" t="s">
        <v>7241</v>
      </c>
      <c r="H569" s="49" t="s">
        <v>7347</v>
      </c>
      <c r="I569" s="49" t="s">
        <v>679</v>
      </c>
      <c r="J569" s="50">
        <v>6</v>
      </c>
      <c r="K569" s="49">
        <v>1000</v>
      </c>
      <c r="L569" s="49">
        <f>K569-U569</f>
        <v>618</v>
      </c>
      <c r="M569" s="49"/>
      <c r="N569" s="48" t="s">
        <v>7076</v>
      </c>
      <c r="P569" s="49">
        <v>1532</v>
      </c>
      <c r="Q569" s="49">
        <v>0</v>
      </c>
      <c r="R569" s="49">
        <v>0</v>
      </c>
      <c r="S569" s="32">
        <f t="shared" si="29"/>
        <v>1532</v>
      </c>
      <c r="T569" s="49">
        <f>P569+Q569+R569</f>
        <v>1532</v>
      </c>
      <c r="U569" s="51">
        <v>382</v>
      </c>
      <c r="V569" s="51">
        <v>300</v>
      </c>
      <c r="W569" s="51">
        <v>300</v>
      </c>
      <c r="X569" s="51"/>
      <c r="Y569" s="32">
        <f t="shared" si="28"/>
        <v>850</v>
      </c>
      <c r="Z569" s="49" t="s">
        <v>13322</v>
      </c>
      <c r="AA569" s="67">
        <v>23.99</v>
      </c>
      <c r="AC569" s="67">
        <f t="shared" si="30"/>
        <v>-23.99</v>
      </c>
      <c r="AN569" s="48" t="s">
        <v>13323</v>
      </c>
      <c r="AO569" s="48" t="s">
        <v>49</v>
      </c>
    </row>
    <row r="570" spans="1:41" ht="15" x14ac:dyDescent="0.2">
      <c r="A570" s="30" t="s">
        <v>694</v>
      </c>
      <c r="B570" s="30" t="s">
        <v>695</v>
      </c>
      <c r="C570" s="49" t="s">
        <v>7070</v>
      </c>
      <c r="D570" s="49" t="s">
        <v>7071</v>
      </c>
      <c r="E570" s="30" t="s">
        <v>7436</v>
      </c>
      <c r="F570" s="49" t="s">
        <v>7073</v>
      </c>
      <c r="G570" s="49" t="s">
        <v>7074</v>
      </c>
      <c r="H570" s="49" t="s">
        <v>7108</v>
      </c>
      <c r="I570" s="49" t="s">
        <v>695</v>
      </c>
      <c r="J570" s="50">
        <v>17</v>
      </c>
      <c r="K570" s="49">
        <v>500</v>
      </c>
      <c r="L570" s="49">
        <f>K570-U570</f>
        <v>-909</v>
      </c>
      <c r="M570" s="49"/>
      <c r="N570" s="48" t="s">
        <v>7076</v>
      </c>
      <c r="P570" s="49">
        <v>839</v>
      </c>
      <c r="Q570" s="49">
        <v>1000</v>
      </c>
      <c r="R570" s="49">
        <v>500</v>
      </c>
      <c r="S570" s="32">
        <f t="shared" si="29"/>
        <v>1839</v>
      </c>
      <c r="T570" s="49">
        <f>P570+Q570+R570</f>
        <v>2339</v>
      </c>
      <c r="U570" s="51">
        <v>1409</v>
      </c>
      <c r="V570" s="51">
        <v>1284</v>
      </c>
      <c r="W570" s="51">
        <v>1284</v>
      </c>
      <c r="X570" s="51"/>
      <c r="Y570" s="32">
        <f t="shared" si="28"/>
        <v>-354</v>
      </c>
      <c r="Z570" s="49" t="s">
        <v>13320</v>
      </c>
      <c r="AA570" s="67">
        <v>15.3996</v>
      </c>
      <c r="AC570" s="67">
        <f t="shared" si="30"/>
        <v>-15.3996</v>
      </c>
      <c r="AN570" s="48" t="s">
        <v>13323</v>
      </c>
      <c r="AO570" s="48" t="s">
        <v>49</v>
      </c>
    </row>
    <row r="571" spans="1:41" ht="15" x14ac:dyDescent="0.2">
      <c r="A571" s="30" t="s">
        <v>696</v>
      </c>
      <c r="B571" s="30" t="s">
        <v>697</v>
      </c>
      <c r="C571" s="49" t="s">
        <v>7070</v>
      </c>
      <c r="D571" s="49" t="s">
        <v>7071</v>
      </c>
      <c r="E571" s="30" t="s">
        <v>7437</v>
      </c>
      <c r="F571" s="49" t="s">
        <v>7073</v>
      </c>
      <c r="G571" s="49" t="s">
        <v>7074</v>
      </c>
      <c r="H571" s="49" t="s">
        <v>7108</v>
      </c>
      <c r="I571" s="49" t="s">
        <v>697</v>
      </c>
      <c r="J571" s="50">
        <v>23</v>
      </c>
      <c r="K571" s="49">
        <v>500</v>
      </c>
      <c r="L571" s="49">
        <f>K571-U571</f>
        <v>500</v>
      </c>
      <c r="M571" s="49"/>
      <c r="N571" s="48" t="s">
        <v>7076</v>
      </c>
      <c r="P571" s="49">
        <v>391</v>
      </c>
      <c r="Q571" s="49">
        <v>0</v>
      </c>
      <c r="R571" s="49">
        <v>0</v>
      </c>
      <c r="S571" s="32">
        <f t="shared" si="29"/>
        <v>391</v>
      </c>
      <c r="T571" s="49">
        <f>P571+Q571+R571</f>
        <v>391</v>
      </c>
      <c r="U571" s="51">
        <v>0</v>
      </c>
      <c r="V571" s="51">
        <v>0</v>
      </c>
      <c r="W571" s="51">
        <v>0</v>
      </c>
      <c r="X571" s="51"/>
      <c r="Y571" s="32">
        <f t="shared" si="28"/>
        <v>391</v>
      </c>
      <c r="Z571" s="49" t="s">
        <v>13321</v>
      </c>
      <c r="AA571" s="67">
        <v>150.1541</v>
      </c>
      <c r="AC571" s="67">
        <f t="shared" si="30"/>
        <v>-150.1541</v>
      </c>
      <c r="AN571" s="48" t="s">
        <v>13323</v>
      </c>
      <c r="AO571" s="48" t="s">
        <v>49</v>
      </c>
    </row>
    <row r="572" spans="1:41" ht="15" x14ac:dyDescent="0.2">
      <c r="A572" s="30" t="s">
        <v>698</v>
      </c>
      <c r="B572" s="30" t="s">
        <v>699</v>
      </c>
      <c r="C572" s="49" t="s">
        <v>7070</v>
      </c>
      <c r="D572" s="49" t="s">
        <v>7071</v>
      </c>
      <c r="E572" s="30" t="s">
        <v>7437</v>
      </c>
      <c r="F572" s="49" t="s">
        <v>7073</v>
      </c>
      <c r="G572" s="49" t="s">
        <v>7074</v>
      </c>
      <c r="H572" s="49" t="s">
        <v>7108</v>
      </c>
      <c r="I572" s="49" t="s">
        <v>699</v>
      </c>
      <c r="J572" s="50">
        <v>15</v>
      </c>
      <c r="K572" s="49">
        <v>50</v>
      </c>
      <c r="L572" s="49">
        <f>K572-U572</f>
        <v>-1359</v>
      </c>
      <c r="M572" s="49"/>
      <c r="N572" s="48" t="s">
        <v>7076</v>
      </c>
      <c r="P572" s="49">
        <v>391</v>
      </c>
      <c r="Q572" s="49">
        <v>1500</v>
      </c>
      <c r="R572" s="49">
        <v>1500</v>
      </c>
      <c r="S572" s="32">
        <f t="shared" si="29"/>
        <v>1891</v>
      </c>
      <c r="T572" s="49">
        <f>P572+Q572+R572</f>
        <v>3391</v>
      </c>
      <c r="U572" s="51">
        <v>1409</v>
      </c>
      <c r="V572" s="51">
        <v>1284</v>
      </c>
      <c r="W572" s="51">
        <v>1284</v>
      </c>
      <c r="X572" s="51"/>
      <c r="Y572" s="32">
        <f t="shared" si="28"/>
        <v>698</v>
      </c>
      <c r="Z572" s="49" t="s">
        <v>13322</v>
      </c>
      <c r="AA572" s="69">
        <v>133.1268</v>
      </c>
      <c r="AC572" s="67">
        <f t="shared" si="30"/>
        <v>-133.1268</v>
      </c>
      <c r="AN572" s="48" t="s">
        <v>13323</v>
      </c>
      <c r="AO572" s="48" t="s">
        <v>49</v>
      </c>
    </row>
    <row r="573" spans="1:41" ht="15" x14ac:dyDescent="0.2">
      <c r="A573" s="30" t="s">
        <v>700</v>
      </c>
      <c r="B573" s="30" t="s">
        <v>701</v>
      </c>
      <c r="C573" s="49" t="s">
        <v>7070</v>
      </c>
      <c r="D573" s="49" t="s">
        <v>7079</v>
      </c>
      <c r="E573" s="30" t="s">
        <v>7438</v>
      </c>
      <c r="F573" s="49" t="s">
        <v>7099</v>
      </c>
      <c r="G573" s="49" t="s">
        <v>7241</v>
      </c>
      <c r="H573" s="49" t="s">
        <v>7347</v>
      </c>
      <c r="I573" s="49" t="s">
        <v>701</v>
      </c>
      <c r="J573" s="50">
        <v>5</v>
      </c>
      <c r="K573" s="49">
        <v>500</v>
      </c>
      <c r="L573" s="49">
        <f>K573-U573</f>
        <v>-3201</v>
      </c>
      <c r="M573" s="49"/>
      <c r="N573" s="48" t="s">
        <v>7076</v>
      </c>
      <c r="P573" s="49">
        <v>1562</v>
      </c>
      <c r="Q573" s="49">
        <v>1500</v>
      </c>
      <c r="R573" s="49">
        <v>0</v>
      </c>
      <c r="S573" s="32">
        <f t="shared" si="29"/>
        <v>3062</v>
      </c>
      <c r="T573" s="49">
        <f>P573+Q573+R573</f>
        <v>3062</v>
      </c>
      <c r="U573" s="51">
        <v>3701</v>
      </c>
      <c r="V573" s="51">
        <v>2023</v>
      </c>
      <c r="W573" s="51">
        <v>2397</v>
      </c>
      <c r="X573" s="51"/>
      <c r="Y573" s="32">
        <f t="shared" ref="Y573:Y613" si="31">T573-(U573+V573)</f>
        <v>-2662</v>
      </c>
      <c r="Z573" s="49" t="s">
        <v>13320</v>
      </c>
      <c r="AA573" s="67">
        <v>2.2999999999999998</v>
      </c>
      <c r="AC573" s="67">
        <f t="shared" si="30"/>
        <v>-2.2999999999999998</v>
      </c>
      <c r="AN573" s="48" t="s">
        <v>13323</v>
      </c>
      <c r="AO573" s="48" t="s">
        <v>49</v>
      </c>
    </row>
    <row r="574" spans="1:41" ht="15" x14ac:dyDescent="0.2">
      <c r="A574" s="30" t="s">
        <v>718</v>
      </c>
      <c r="B574" s="30" t="s">
        <v>719</v>
      </c>
      <c r="C574" s="49" t="s">
        <v>7070</v>
      </c>
      <c r="D574" s="49" t="s">
        <v>7071</v>
      </c>
      <c r="E574" s="30" t="s">
        <v>7447</v>
      </c>
      <c r="F574" s="49" t="s">
        <v>7099</v>
      </c>
      <c r="G574" s="49" t="s">
        <v>7241</v>
      </c>
      <c r="H574" s="49" t="s">
        <v>7347</v>
      </c>
      <c r="I574" s="49" t="s">
        <v>719</v>
      </c>
      <c r="J574" s="50">
        <v>7</v>
      </c>
      <c r="K574" s="49">
        <v>100</v>
      </c>
      <c r="L574" s="49">
        <f>K574-U574</f>
        <v>-1150</v>
      </c>
      <c r="M574" s="49"/>
      <c r="N574" s="48" t="s">
        <v>7076</v>
      </c>
      <c r="P574" s="49">
        <v>757</v>
      </c>
      <c r="Q574" s="49">
        <v>100</v>
      </c>
      <c r="R574" s="49">
        <v>0</v>
      </c>
      <c r="S574" s="32">
        <f t="shared" si="29"/>
        <v>857</v>
      </c>
      <c r="T574" s="49">
        <f>P574+Q574+R574</f>
        <v>857</v>
      </c>
      <c r="U574" s="51">
        <v>1250</v>
      </c>
      <c r="V574" s="51">
        <v>684</v>
      </c>
      <c r="W574" s="51">
        <v>684</v>
      </c>
      <c r="X574" s="51"/>
      <c r="Y574" s="32">
        <f t="shared" si="31"/>
        <v>-1077</v>
      </c>
      <c r="Z574" s="49" t="s">
        <v>13320</v>
      </c>
      <c r="AA574" s="67">
        <v>13.657999999999999</v>
      </c>
      <c r="AC574" s="67">
        <f t="shared" si="30"/>
        <v>-13.657999999999999</v>
      </c>
      <c r="AN574" s="48" t="s">
        <v>13323</v>
      </c>
      <c r="AO574" s="48" t="s">
        <v>49</v>
      </c>
    </row>
    <row r="575" spans="1:41" ht="15" x14ac:dyDescent="0.2">
      <c r="A575" s="30" t="s">
        <v>792</v>
      </c>
      <c r="B575" s="30" t="s">
        <v>793</v>
      </c>
      <c r="C575" s="49" t="s">
        <v>7070</v>
      </c>
      <c r="D575" s="49" t="s">
        <v>7077</v>
      </c>
      <c r="E575" s="30" t="s">
        <v>7475</v>
      </c>
      <c r="F575" s="49" t="s">
        <v>7073</v>
      </c>
      <c r="G575" s="49" t="s">
        <v>7074</v>
      </c>
      <c r="H575" s="49" t="s">
        <v>7108</v>
      </c>
      <c r="I575" s="49" t="s">
        <v>793</v>
      </c>
      <c r="J575" s="50">
        <v>12</v>
      </c>
      <c r="K575" s="49">
        <v>50</v>
      </c>
      <c r="L575" s="49">
        <f>K575-U575</f>
        <v>-19</v>
      </c>
      <c r="M575" s="49"/>
      <c r="N575" s="48" t="s">
        <v>7076</v>
      </c>
      <c r="P575" s="49">
        <v>0</v>
      </c>
      <c r="Q575" s="49">
        <v>0</v>
      </c>
      <c r="R575" s="49">
        <v>0</v>
      </c>
      <c r="S575" s="32">
        <f t="shared" si="29"/>
        <v>0</v>
      </c>
      <c r="T575" s="49">
        <f>P575+Q575+R575</f>
        <v>0</v>
      </c>
      <c r="U575" s="51">
        <v>69</v>
      </c>
      <c r="V575" s="51">
        <v>0</v>
      </c>
      <c r="W575" s="51">
        <v>0</v>
      </c>
      <c r="X575" s="51"/>
      <c r="Y575" s="32">
        <f t="shared" si="31"/>
        <v>-69</v>
      </c>
      <c r="Z575" s="49" t="s">
        <v>13320</v>
      </c>
      <c r="AA575" s="67">
        <v>56.77</v>
      </c>
      <c r="AC575" s="67">
        <f t="shared" si="30"/>
        <v>-56.77</v>
      </c>
      <c r="AN575" s="48" t="s">
        <v>13323</v>
      </c>
      <c r="AO575" s="48" t="s">
        <v>49</v>
      </c>
    </row>
    <row r="576" spans="1:41" ht="15" x14ac:dyDescent="0.2">
      <c r="A576" s="30" t="s">
        <v>794</v>
      </c>
      <c r="B576" s="30" t="s">
        <v>795</v>
      </c>
      <c r="C576" s="49" t="s">
        <v>7070</v>
      </c>
      <c r="D576" s="49" t="s">
        <v>7077</v>
      </c>
      <c r="E576" s="30" t="s">
        <v>7476</v>
      </c>
      <c r="F576" s="49" t="s">
        <v>7073</v>
      </c>
      <c r="G576" s="49" t="s">
        <v>7074</v>
      </c>
      <c r="H576" s="49" t="s">
        <v>7108</v>
      </c>
      <c r="I576" s="49" t="s">
        <v>795</v>
      </c>
      <c r="J576" s="50">
        <v>12</v>
      </c>
      <c r="K576" s="49">
        <v>50</v>
      </c>
      <c r="L576" s="49">
        <f>K576-U576</f>
        <v>8</v>
      </c>
      <c r="N576" s="48" t="s">
        <v>7076</v>
      </c>
      <c r="P576" s="49">
        <v>0</v>
      </c>
      <c r="Q576" s="49">
        <v>0</v>
      </c>
      <c r="R576" s="49">
        <v>0</v>
      </c>
      <c r="S576" s="32">
        <f t="shared" si="29"/>
        <v>0</v>
      </c>
      <c r="T576" s="49">
        <f>P576+Q576+R576</f>
        <v>0</v>
      </c>
      <c r="U576" s="51">
        <v>42</v>
      </c>
      <c r="V576" s="51">
        <v>0</v>
      </c>
      <c r="W576" s="51">
        <v>0</v>
      </c>
      <c r="X576" s="51"/>
      <c r="Y576" s="32">
        <f t="shared" si="31"/>
        <v>-42</v>
      </c>
      <c r="Z576" s="49" t="s">
        <v>13320</v>
      </c>
      <c r="AA576" s="67">
        <v>55.81</v>
      </c>
      <c r="AC576" s="67">
        <f t="shared" si="30"/>
        <v>-55.81</v>
      </c>
      <c r="AN576" s="48" t="s">
        <v>13323</v>
      </c>
      <c r="AO576" s="48" t="s">
        <v>49</v>
      </c>
    </row>
    <row r="577" spans="1:41" ht="15" x14ac:dyDescent="0.2">
      <c r="A577" s="30" t="s">
        <v>796</v>
      </c>
      <c r="B577" s="30" t="s">
        <v>797</v>
      </c>
      <c r="C577" s="49" t="s">
        <v>7070</v>
      </c>
      <c r="D577" s="49" t="s">
        <v>7077</v>
      </c>
      <c r="E577" s="30" t="s">
        <v>7477</v>
      </c>
      <c r="F577" s="49" t="s">
        <v>7073</v>
      </c>
      <c r="G577" s="49" t="s">
        <v>7074</v>
      </c>
      <c r="H577" s="49" t="s">
        <v>7108</v>
      </c>
      <c r="I577" s="49" t="s">
        <v>797</v>
      </c>
      <c r="J577" s="50">
        <v>12</v>
      </c>
      <c r="K577" s="49">
        <v>25</v>
      </c>
      <c r="L577" s="49">
        <f>K577-U577</f>
        <v>25</v>
      </c>
      <c r="M577" s="49"/>
      <c r="N577" s="48" t="s">
        <v>7076</v>
      </c>
      <c r="P577" s="49">
        <v>0</v>
      </c>
      <c r="Q577" s="49">
        <v>0</v>
      </c>
      <c r="R577" s="49">
        <v>0</v>
      </c>
      <c r="S577" s="32">
        <f t="shared" si="29"/>
        <v>0</v>
      </c>
      <c r="T577" s="49">
        <f>P577+Q577+R577</f>
        <v>0</v>
      </c>
      <c r="U577" s="51">
        <v>0</v>
      </c>
      <c r="V577" s="51">
        <v>0</v>
      </c>
      <c r="W577" s="51">
        <v>0</v>
      </c>
      <c r="X577" s="51"/>
      <c r="Y577" s="32">
        <f t="shared" si="31"/>
        <v>0</v>
      </c>
      <c r="Z577" s="49" t="s">
        <v>13321</v>
      </c>
      <c r="AA577" s="67">
        <v>80.45</v>
      </c>
      <c r="AC577" s="67">
        <f t="shared" si="30"/>
        <v>-80.45</v>
      </c>
      <c r="AN577" s="48" t="s">
        <v>13323</v>
      </c>
      <c r="AO577" s="48" t="s">
        <v>49</v>
      </c>
    </row>
    <row r="578" spans="1:41" ht="15" x14ac:dyDescent="0.2">
      <c r="A578" s="30" t="s">
        <v>798</v>
      </c>
      <c r="B578" s="30" t="s">
        <v>799</v>
      </c>
      <c r="C578" s="49" t="s">
        <v>7070</v>
      </c>
      <c r="D578" s="49" t="s">
        <v>7077</v>
      </c>
      <c r="E578" s="30" t="s">
        <v>7478</v>
      </c>
      <c r="F578" s="49" t="s">
        <v>7073</v>
      </c>
      <c r="G578" s="49" t="s">
        <v>7074</v>
      </c>
      <c r="H578" s="49" t="s">
        <v>7108</v>
      </c>
      <c r="I578" s="49" t="s">
        <v>799</v>
      </c>
      <c r="J578" s="50">
        <v>12</v>
      </c>
      <c r="K578" s="49">
        <v>20</v>
      </c>
      <c r="L578" s="49">
        <f>K578-U578</f>
        <v>20</v>
      </c>
      <c r="M578" s="49"/>
      <c r="N578" s="48" t="s">
        <v>7076</v>
      </c>
      <c r="P578" s="49">
        <v>0</v>
      </c>
      <c r="Q578" s="49">
        <v>0</v>
      </c>
      <c r="R578" s="49">
        <v>0</v>
      </c>
      <c r="S578" s="32">
        <f t="shared" ref="S578:S641" si="32">P578+Q578</f>
        <v>0</v>
      </c>
      <c r="T578" s="49">
        <f>P578+Q578+R578</f>
        <v>0</v>
      </c>
      <c r="U578" s="51">
        <v>0</v>
      </c>
      <c r="V578" s="51">
        <v>0</v>
      </c>
      <c r="W578" s="51">
        <v>0</v>
      </c>
      <c r="X578" s="51"/>
      <c r="Y578" s="32">
        <f t="shared" si="31"/>
        <v>0</v>
      </c>
      <c r="Z578" s="49" t="s">
        <v>13321</v>
      </c>
      <c r="AA578" s="67">
        <v>72.95</v>
      </c>
      <c r="AC578" s="67">
        <f t="shared" ref="AC578:AC641" si="33">AB578-AA578</f>
        <v>-72.95</v>
      </c>
      <c r="AN578" s="48" t="s">
        <v>13323</v>
      </c>
      <c r="AO578" s="48" t="s">
        <v>49</v>
      </c>
    </row>
    <row r="579" spans="1:41" ht="15" x14ac:dyDescent="0.2">
      <c r="A579" s="30" t="s">
        <v>800</v>
      </c>
      <c r="B579" s="30" t="s">
        <v>801</v>
      </c>
      <c r="C579" s="49" t="s">
        <v>7070</v>
      </c>
      <c r="D579" s="49" t="s">
        <v>7079</v>
      </c>
      <c r="E579" s="30" t="s">
        <v>7479</v>
      </c>
      <c r="F579" s="49" t="s">
        <v>7073</v>
      </c>
      <c r="G579" s="49" t="s">
        <v>7096</v>
      </c>
      <c r="H579" s="49" t="s">
        <v>7097</v>
      </c>
      <c r="I579" s="49" t="s">
        <v>801</v>
      </c>
      <c r="J579" s="50">
        <v>9</v>
      </c>
      <c r="K579" s="49">
        <v>250</v>
      </c>
      <c r="L579" s="49">
        <f>K579-U579</f>
        <v>10</v>
      </c>
      <c r="N579" s="48" t="s">
        <v>7076</v>
      </c>
      <c r="P579" s="49">
        <v>0</v>
      </c>
      <c r="Q579" s="49">
        <v>0</v>
      </c>
      <c r="R579" s="49">
        <v>0</v>
      </c>
      <c r="S579" s="32">
        <f t="shared" si="32"/>
        <v>0</v>
      </c>
      <c r="T579" s="49">
        <f>P579+Q579+R579</f>
        <v>0</v>
      </c>
      <c r="U579" s="51">
        <v>240</v>
      </c>
      <c r="V579" s="51">
        <v>0</v>
      </c>
      <c r="W579" s="51">
        <v>0</v>
      </c>
      <c r="X579" s="51"/>
      <c r="Y579" s="32">
        <f t="shared" si="31"/>
        <v>-240</v>
      </c>
      <c r="Z579" s="49" t="s">
        <v>13320</v>
      </c>
      <c r="AA579" s="67">
        <v>4.9480000000000004</v>
      </c>
      <c r="AC579" s="67">
        <f t="shared" si="33"/>
        <v>-4.9480000000000004</v>
      </c>
      <c r="AN579" s="48" t="s">
        <v>13323</v>
      </c>
      <c r="AO579" s="48" t="s">
        <v>49</v>
      </c>
    </row>
    <row r="580" spans="1:41" ht="15" x14ac:dyDescent="0.2">
      <c r="A580" s="30" t="s">
        <v>812</v>
      </c>
      <c r="B580" s="30" t="s">
        <v>813</v>
      </c>
      <c r="C580" s="49" t="s">
        <v>7070</v>
      </c>
      <c r="D580" s="49" t="s">
        <v>7071</v>
      </c>
      <c r="E580" s="30" t="s">
        <v>7485</v>
      </c>
      <c r="F580" s="49" t="s">
        <v>7073</v>
      </c>
      <c r="G580" s="49" t="s">
        <v>7074</v>
      </c>
      <c r="H580" s="49" t="s">
        <v>7108</v>
      </c>
      <c r="I580" s="49" t="s">
        <v>813</v>
      </c>
      <c r="J580" s="50">
        <v>37</v>
      </c>
      <c r="K580" s="49">
        <v>100</v>
      </c>
      <c r="L580" s="49">
        <f>K580-U580</f>
        <v>100</v>
      </c>
      <c r="M580" s="49"/>
      <c r="N580" s="48" t="s">
        <v>7076</v>
      </c>
      <c r="P580" s="49">
        <v>33</v>
      </c>
      <c r="Q580" s="49">
        <v>35</v>
      </c>
      <c r="R580" s="49">
        <v>0</v>
      </c>
      <c r="S580" s="32">
        <f t="shared" si="32"/>
        <v>68</v>
      </c>
      <c r="T580" s="49">
        <f>P580+Q580+R580</f>
        <v>68</v>
      </c>
      <c r="U580" s="51">
        <v>0</v>
      </c>
      <c r="V580" s="51">
        <v>0</v>
      </c>
      <c r="W580" s="51">
        <v>0</v>
      </c>
      <c r="X580" s="51"/>
      <c r="Y580" s="32">
        <f t="shared" si="31"/>
        <v>68</v>
      </c>
      <c r="Z580" s="49" t="s">
        <v>13321</v>
      </c>
      <c r="AA580" s="67">
        <v>215.53659999999999</v>
      </c>
      <c r="AC580" s="67">
        <f t="shared" si="33"/>
        <v>-215.53659999999999</v>
      </c>
      <c r="AN580" s="48" t="s">
        <v>13323</v>
      </c>
      <c r="AO580" s="48" t="s">
        <v>49</v>
      </c>
    </row>
    <row r="581" spans="1:41" ht="15" x14ac:dyDescent="0.2">
      <c r="A581" s="30" t="s">
        <v>834</v>
      </c>
      <c r="B581" s="30" t="s">
        <v>835</v>
      </c>
      <c r="C581" s="49" t="s">
        <v>7070</v>
      </c>
      <c r="D581" s="49" t="s">
        <v>7497</v>
      </c>
      <c r="E581" s="30" t="s">
        <v>7498</v>
      </c>
      <c r="F581" s="49" t="s">
        <v>7073</v>
      </c>
      <c r="G581" s="49" t="s">
        <v>7074</v>
      </c>
      <c r="H581" s="49" t="s">
        <v>7108</v>
      </c>
      <c r="I581" s="49" t="s">
        <v>835</v>
      </c>
      <c r="J581" s="50">
        <v>12</v>
      </c>
      <c r="K581" s="49">
        <v>80</v>
      </c>
      <c r="L581" s="49">
        <f>K581-U581</f>
        <v>11</v>
      </c>
      <c r="N581" s="48" t="s">
        <v>7076</v>
      </c>
      <c r="P581" s="49">
        <v>0</v>
      </c>
      <c r="Q581" s="49">
        <v>0</v>
      </c>
      <c r="R581" s="49">
        <v>0</v>
      </c>
      <c r="S581" s="32">
        <f t="shared" si="32"/>
        <v>0</v>
      </c>
      <c r="T581" s="49">
        <f>P581+Q581+R581</f>
        <v>0</v>
      </c>
      <c r="U581" s="51">
        <v>69</v>
      </c>
      <c r="V581" s="51">
        <v>0</v>
      </c>
      <c r="W581" s="51">
        <v>0</v>
      </c>
      <c r="X581" s="51"/>
      <c r="Y581" s="32">
        <f t="shared" si="31"/>
        <v>-69</v>
      </c>
      <c r="Z581" s="49" t="s">
        <v>13320</v>
      </c>
      <c r="AA581" s="67">
        <v>5.68</v>
      </c>
      <c r="AC581" s="67">
        <f t="shared" si="33"/>
        <v>-5.68</v>
      </c>
      <c r="AN581" s="48" t="s">
        <v>13323</v>
      </c>
      <c r="AO581" s="48" t="s">
        <v>49</v>
      </c>
    </row>
    <row r="582" spans="1:41" ht="15" x14ac:dyDescent="0.2">
      <c r="A582" s="30" t="s">
        <v>836</v>
      </c>
      <c r="B582" s="30" t="s">
        <v>837</v>
      </c>
      <c r="C582" s="49" t="s">
        <v>7070</v>
      </c>
      <c r="D582" s="49" t="s">
        <v>7077</v>
      </c>
      <c r="E582" s="30" t="s">
        <v>7499</v>
      </c>
      <c r="F582" s="49" t="s">
        <v>7073</v>
      </c>
      <c r="G582" s="49" t="s">
        <v>7074</v>
      </c>
      <c r="H582" s="49" t="s">
        <v>7108</v>
      </c>
      <c r="I582" s="49" t="s">
        <v>837</v>
      </c>
      <c r="J582" s="50">
        <v>14</v>
      </c>
      <c r="K582" s="49">
        <v>50</v>
      </c>
      <c r="L582" s="49">
        <f>K582-U582</f>
        <v>8</v>
      </c>
      <c r="N582" s="48" t="s">
        <v>7076</v>
      </c>
      <c r="P582" s="49">
        <v>0</v>
      </c>
      <c r="Q582" s="49">
        <v>0</v>
      </c>
      <c r="R582" s="49">
        <v>0</v>
      </c>
      <c r="S582" s="32">
        <f t="shared" si="32"/>
        <v>0</v>
      </c>
      <c r="T582" s="49">
        <f>P582+Q582+R582</f>
        <v>0</v>
      </c>
      <c r="U582" s="51">
        <v>42</v>
      </c>
      <c r="V582" s="51">
        <v>0</v>
      </c>
      <c r="W582" s="51">
        <v>0</v>
      </c>
      <c r="X582" s="51"/>
      <c r="Y582" s="32">
        <f t="shared" si="31"/>
        <v>-42</v>
      </c>
      <c r="Z582" s="49" t="s">
        <v>13320</v>
      </c>
      <c r="AA582" s="67">
        <v>5.96</v>
      </c>
      <c r="AC582" s="67">
        <f t="shared" si="33"/>
        <v>-5.96</v>
      </c>
      <c r="AN582" s="48" t="s">
        <v>13323</v>
      </c>
      <c r="AO582" s="48" t="s">
        <v>49</v>
      </c>
    </row>
    <row r="583" spans="1:41" ht="15" x14ac:dyDescent="0.2">
      <c r="A583" s="30" t="s">
        <v>838</v>
      </c>
      <c r="B583" s="30" t="s">
        <v>839</v>
      </c>
      <c r="C583" s="49" t="s">
        <v>7070</v>
      </c>
      <c r="D583" s="49" t="s">
        <v>7077</v>
      </c>
      <c r="E583" s="30" t="s">
        <v>7500</v>
      </c>
      <c r="F583" s="49" t="s">
        <v>7073</v>
      </c>
      <c r="G583" s="49" t="s">
        <v>7074</v>
      </c>
      <c r="H583" s="49" t="s">
        <v>7108</v>
      </c>
      <c r="I583" s="49" t="s">
        <v>839</v>
      </c>
      <c r="J583" s="50">
        <v>7</v>
      </c>
      <c r="K583" s="49">
        <v>1</v>
      </c>
      <c r="L583" s="49">
        <f>K583-U583</f>
        <v>1</v>
      </c>
      <c r="M583" s="49"/>
      <c r="N583" s="48" t="s">
        <v>7076</v>
      </c>
      <c r="P583" s="49">
        <v>0</v>
      </c>
      <c r="Q583" s="49">
        <v>0</v>
      </c>
      <c r="R583" s="49">
        <v>0</v>
      </c>
      <c r="S583" s="32">
        <f t="shared" si="32"/>
        <v>0</v>
      </c>
      <c r="T583" s="49">
        <f>P583+Q583+R583</f>
        <v>0</v>
      </c>
      <c r="U583" s="51">
        <v>0</v>
      </c>
      <c r="V583" s="51">
        <v>0</v>
      </c>
      <c r="W583" s="51">
        <v>0</v>
      </c>
      <c r="X583" s="51"/>
      <c r="Y583" s="32">
        <f t="shared" si="31"/>
        <v>0</v>
      </c>
      <c r="Z583" s="49" t="s">
        <v>13321</v>
      </c>
      <c r="AA583" s="67">
        <v>9.6199999999999992</v>
      </c>
      <c r="AC583" s="67">
        <f t="shared" si="33"/>
        <v>-9.6199999999999992</v>
      </c>
      <c r="AN583" s="48" t="s">
        <v>13323</v>
      </c>
      <c r="AO583" s="48" t="s">
        <v>49</v>
      </c>
    </row>
    <row r="584" spans="1:41" ht="15" x14ac:dyDescent="0.2">
      <c r="A584" s="30" t="s">
        <v>840</v>
      </c>
      <c r="B584" s="30" t="s">
        <v>841</v>
      </c>
      <c r="C584" s="49" t="s">
        <v>7070</v>
      </c>
      <c r="D584" s="49" t="s">
        <v>7077</v>
      </c>
      <c r="E584" s="30" t="s">
        <v>7501</v>
      </c>
      <c r="F584" s="49" t="s">
        <v>7073</v>
      </c>
      <c r="G584" s="49" t="s">
        <v>7074</v>
      </c>
      <c r="H584" s="49" t="s">
        <v>7378</v>
      </c>
      <c r="I584" s="49" t="s">
        <v>841</v>
      </c>
      <c r="J584" s="50">
        <v>12</v>
      </c>
      <c r="K584" s="49">
        <v>50</v>
      </c>
      <c r="L584" s="49">
        <f>K584-U584</f>
        <v>50</v>
      </c>
      <c r="M584" s="49"/>
      <c r="N584" s="48" t="s">
        <v>7076</v>
      </c>
      <c r="P584" s="49">
        <v>0</v>
      </c>
      <c r="Q584" s="49">
        <v>0</v>
      </c>
      <c r="R584" s="49">
        <v>0</v>
      </c>
      <c r="S584" s="32">
        <f t="shared" si="32"/>
        <v>0</v>
      </c>
      <c r="T584" s="49">
        <f>P584+Q584+R584</f>
        <v>0</v>
      </c>
      <c r="U584" s="51">
        <v>0</v>
      </c>
      <c r="V584" s="51">
        <v>0</v>
      </c>
      <c r="W584" s="51">
        <v>0</v>
      </c>
      <c r="X584" s="51"/>
      <c r="Y584" s="32">
        <f t="shared" si="31"/>
        <v>0</v>
      </c>
      <c r="Z584" s="49" t="s">
        <v>13321</v>
      </c>
      <c r="AA584" s="67">
        <v>7.0273000000000003</v>
      </c>
      <c r="AC584" s="67">
        <f t="shared" si="33"/>
        <v>-7.0273000000000003</v>
      </c>
      <c r="AN584" s="48" t="s">
        <v>13323</v>
      </c>
      <c r="AO584" s="48" t="s">
        <v>49</v>
      </c>
    </row>
    <row r="585" spans="1:41" ht="15" x14ac:dyDescent="0.2">
      <c r="A585" s="30" t="s">
        <v>842</v>
      </c>
      <c r="B585" s="30" t="s">
        <v>843</v>
      </c>
      <c r="C585" s="49" t="s">
        <v>7070</v>
      </c>
      <c r="D585" s="49" t="s">
        <v>7077</v>
      </c>
      <c r="E585" s="30" t="s">
        <v>7502</v>
      </c>
      <c r="F585" s="49" t="s">
        <v>7073</v>
      </c>
      <c r="G585" s="49" t="s">
        <v>7074</v>
      </c>
      <c r="H585" s="49" t="s">
        <v>7378</v>
      </c>
      <c r="I585" s="49" t="s">
        <v>843</v>
      </c>
      <c r="J585" s="50">
        <v>12</v>
      </c>
      <c r="K585" s="49">
        <v>50</v>
      </c>
      <c r="L585" s="49">
        <f>K585-U585</f>
        <v>-19</v>
      </c>
      <c r="M585" s="49"/>
      <c r="N585" s="48" t="s">
        <v>7076</v>
      </c>
      <c r="P585" s="49">
        <v>0</v>
      </c>
      <c r="Q585" s="49">
        <v>0</v>
      </c>
      <c r="R585" s="49">
        <v>0</v>
      </c>
      <c r="S585" s="32">
        <f t="shared" si="32"/>
        <v>0</v>
      </c>
      <c r="T585" s="49">
        <f>P585+Q585+R585</f>
        <v>0</v>
      </c>
      <c r="U585" s="51">
        <v>69</v>
      </c>
      <c r="V585" s="51">
        <v>0</v>
      </c>
      <c r="W585" s="51">
        <v>0</v>
      </c>
      <c r="X585" s="51"/>
      <c r="Y585" s="32">
        <f t="shared" si="31"/>
        <v>-69</v>
      </c>
      <c r="Z585" s="49" t="s">
        <v>13320</v>
      </c>
      <c r="AA585" s="67">
        <v>9.3937000000000008</v>
      </c>
      <c r="AC585" s="67">
        <f t="shared" si="33"/>
        <v>-9.3937000000000008</v>
      </c>
      <c r="AN585" s="48" t="s">
        <v>13323</v>
      </c>
      <c r="AO585" s="48" t="s">
        <v>49</v>
      </c>
    </row>
    <row r="586" spans="1:41" ht="15" x14ac:dyDescent="0.2">
      <c r="A586" s="30" t="s">
        <v>846</v>
      </c>
      <c r="B586" s="30" t="s">
        <v>847</v>
      </c>
      <c r="C586" s="49" t="s">
        <v>7070</v>
      </c>
      <c r="D586" s="49" t="s">
        <v>7079</v>
      </c>
      <c r="E586" s="30" t="s">
        <v>7504</v>
      </c>
      <c r="F586" s="49" t="s">
        <v>7073</v>
      </c>
      <c r="G586" s="49" t="s">
        <v>7241</v>
      </c>
      <c r="H586" s="49" t="s">
        <v>7347</v>
      </c>
      <c r="I586" s="49" t="s">
        <v>847</v>
      </c>
      <c r="J586" s="50">
        <v>5</v>
      </c>
      <c r="K586" s="49">
        <v>500</v>
      </c>
      <c r="L586" s="49">
        <f>K586-U586</f>
        <v>-278</v>
      </c>
      <c r="M586" s="49"/>
      <c r="N586" s="48" t="s">
        <v>7076</v>
      </c>
      <c r="P586" s="49">
        <v>382</v>
      </c>
      <c r="Q586" s="49">
        <v>200</v>
      </c>
      <c r="R586" s="49">
        <v>0</v>
      </c>
      <c r="S586" s="32">
        <f t="shared" si="32"/>
        <v>582</v>
      </c>
      <c r="T586" s="49">
        <f>P586+Q586+R586</f>
        <v>582</v>
      </c>
      <c r="U586" s="51">
        <v>778</v>
      </c>
      <c r="V586" s="51">
        <v>270</v>
      </c>
      <c r="W586" s="51">
        <v>250</v>
      </c>
      <c r="X586" s="51"/>
      <c r="Y586" s="32">
        <f t="shared" si="31"/>
        <v>-466</v>
      </c>
      <c r="Z586" s="49" t="s">
        <v>13320</v>
      </c>
      <c r="AA586" s="67">
        <v>1.38</v>
      </c>
      <c r="AC586" s="67">
        <f t="shared" si="33"/>
        <v>-1.38</v>
      </c>
      <c r="AN586" s="48" t="s">
        <v>13323</v>
      </c>
      <c r="AO586" s="48" t="s">
        <v>49</v>
      </c>
    </row>
    <row r="587" spans="1:41" ht="15" x14ac:dyDescent="0.2">
      <c r="A587" s="30" t="s">
        <v>852</v>
      </c>
      <c r="B587" s="30" t="s">
        <v>853</v>
      </c>
      <c r="C587" s="49" t="s">
        <v>7070</v>
      </c>
      <c r="D587" s="49" t="s">
        <v>7077</v>
      </c>
      <c r="E587" s="30" t="s">
        <v>7506</v>
      </c>
      <c r="F587" s="49" t="s">
        <v>7073</v>
      </c>
      <c r="G587" s="49" t="s">
        <v>7074</v>
      </c>
      <c r="H587" s="49" t="s">
        <v>7108</v>
      </c>
      <c r="I587" s="49" t="s">
        <v>853</v>
      </c>
      <c r="J587" s="50">
        <v>10</v>
      </c>
      <c r="K587" s="49">
        <v>30</v>
      </c>
      <c r="L587" s="49">
        <f>K587-U587</f>
        <v>30</v>
      </c>
      <c r="M587" s="49"/>
      <c r="N587" s="48" t="s">
        <v>7076</v>
      </c>
      <c r="P587" s="49">
        <v>0</v>
      </c>
      <c r="Q587" s="49">
        <v>0</v>
      </c>
      <c r="R587" s="49">
        <v>0</v>
      </c>
      <c r="S587" s="32">
        <f t="shared" si="32"/>
        <v>0</v>
      </c>
      <c r="T587" s="49">
        <f>P587+Q587+R587</f>
        <v>0</v>
      </c>
      <c r="U587" s="51">
        <v>0</v>
      </c>
      <c r="V587" s="51">
        <v>0</v>
      </c>
      <c r="W587" s="51">
        <v>0</v>
      </c>
      <c r="X587" s="51"/>
      <c r="Y587" s="32">
        <f t="shared" si="31"/>
        <v>0</v>
      </c>
      <c r="Z587" s="49" t="s">
        <v>13321</v>
      </c>
      <c r="AA587" s="67">
        <v>15.510300000000001</v>
      </c>
      <c r="AC587" s="67">
        <f t="shared" si="33"/>
        <v>-15.510300000000001</v>
      </c>
      <c r="AN587" s="48" t="s">
        <v>13323</v>
      </c>
      <c r="AO587" s="48" t="s">
        <v>49</v>
      </c>
    </row>
    <row r="588" spans="1:41" ht="15" x14ac:dyDescent="0.2">
      <c r="A588" s="30" t="s">
        <v>854</v>
      </c>
      <c r="B588" s="30" t="s">
        <v>855</v>
      </c>
      <c r="C588" s="49" t="s">
        <v>7070</v>
      </c>
      <c r="D588" s="49" t="s">
        <v>7077</v>
      </c>
      <c r="E588" s="30" t="s">
        <v>7506</v>
      </c>
      <c r="F588" s="49" t="s">
        <v>7073</v>
      </c>
      <c r="G588" s="49" t="s">
        <v>7074</v>
      </c>
      <c r="H588" s="49" t="s">
        <v>7108</v>
      </c>
      <c r="I588" s="49" t="s">
        <v>855</v>
      </c>
      <c r="J588" s="50">
        <v>11</v>
      </c>
      <c r="K588" s="49">
        <v>100</v>
      </c>
      <c r="L588" s="49">
        <f>K588-U588</f>
        <v>-106</v>
      </c>
      <c r="M588" s="49"/>
      <c r="N588" s="48" t="s">
        <v>7076</v>
      </c>
      <c r="P588" s="49">
        <v>52</v>
      </c>
      <c r="Q588" s="49">
        <v>100</v>
      </c>
      <c r="R588" s="49">
        <v>0</v>
      </c>
      <c r="S588" s="32">
        <f t="shared" si="32"/>
        <v>152</v>
      </c>
      <c r="T588" s="49">
        <f>P588+Q588+R588</f>
        <v>152</v>
      </c>
      <c r="U588" s="51">
        <v>206</v>
      </c>
      <c r="V588" s="51">
        <v>123</v>
      </c>
      <c r="W588" s="51">
        <v>123</v>
      </c>
      <c r="X588" s="51"/>
      <c r="Y588" s="32">
        <f t="shared" si="31"/>
        <v>-177</v>
      </c>
      <c r="Z588" s="49" t="s">
        <v>13320</v>
      </c>
      <c r="AA588" s="67">
        <v>12.45</v>
      </c>
      <c r="AC588" s="67">
        <f t="shared" si="33"/>
        <v>-12.45</v>
      </c>
      <c r="AN588" s="48" t="s">
        <v>13323</v>
      </c>
      <c r="AO588" s="48" t="s">
        <v>49</v>
      </c>
    </row>
    <row r="589" spans="1:41" ht="15" x14ac:dyDescent="0.2">
      <c r="A589" s="30" t="s">
        <v>856</v>
      </c>
      <c r="B589" s="30" t="s">
        <v>857</v>
      </c>
      <c r="C589" s="49" t="s">
        <v>7070</v>
      </c>
      <c r="D589" s="49" t="s">
        <v>7077</v>
      </c>
      <c r="E589" s="30" t="s">
        <v>7507</v>
      </c>
      <c r="F589" s="49" t="s">
        <v>7073</v>
      </c>
      <c r="G589" s="49" t="s">
        <v>7074</v>
      </c>
      <c r="H589" s="49" t="s">
        <v>7108</v>
      </c>
      <c r="I589" s="49" t="s">
        <v>857</v>
      </c>
      <c r="J589" s="50">
        <v>10</v>
      </c>
      <c r="K589" s="49">
        <v>50</v>
      </c>
      <c r="L589" s="49">
        <f>K589-U589</f>
        <v>50</v>
      </c>
      <c r="M589" s="49"/>
      <c r="N589" s="48" t="s">
        <v>7076</v>
      </c>
      <c r="P589" s="49">
        <v>0</v>
      </c>
      <c r="Q589" s="49">
        <v>0</v>
      </c>
      <c r="R589" s="49">
        <v>0</v>
      </c>
      <c r="S589" s="32">
        <f t="shared" si="32"/>
        <v>0</v>
      </c>
      <c r="T589" s="49">
        <f>P589+Q589+R589</f>
        <v>0</v>
      </c>
      <c r="U589" s="51">
        <v>0</v>
      </c>
      <c r="V589" s="51">
        <v>0</v>
      </c>
      <c r="W589" s="51">
        <v>0</v>
      </c>
      <c r="X589" s="51"/>
      <c r="Y589" s="32">
        <f t="shared" si="31"/>
        <v>0</v>
      </c>
      <c r="Z589" s="49" t="s">
        <v>13321</v>
      </c>
      <c r="AA589" s="67">
        <v>152.02010000000001</v>
      </c>
      <c r="AC589" s="67">
        <f t="shared" si="33"/>
        <v>-152.02010000000001</v>
      </c>
      <c r="AN589" s="48" t="s">
        <v>13323</v>
      </c>
      <c r="AO589" s="48" t="s">
        <v>49</v>
      </c>
    </row>
    <row r="590" spans="1:41" ht="15" x14ac:dyDescent="0.2">
      <c r="A590" s="30" t="s">
        <v>858</v>
      </c>
      <c r="B590" s="30" t="s">
        <v>859</v>
      </c>
      <c r="C590" s="49" t="s">
        <v>7070</v>
      </c>
      <c r="D590" s="49" t="s">
        <v>7077</v>
      </c>
      <c r="E590" s="30" t="s">
        <v>7507</v>
      </c>
      <c r="F590" s="49" t="s">
        <v>7073</v>
      </c>
      <c r="G590" s="49" t="s">
        <v>7074</v>
      </c>
      <c r="H590" s="49" t="s">
        <v>7108</v>
      </c>
      <c r="I590" s="49" t="s">
        <v>859</v>
      </c>
      <c r="J590" s="50">
        <v>15</v>
      </c>
      <c r="K590" s="49">
        <v>100</v>
      </c>
      <c r="L590" s="49">
        <f>K590-U590</f>
        <v>46</v>
      </c>
      <c r="M590" s="53">
        <f>L590*AA590</f>
        <v>8362.2342000000008</v>
      </c>
      <c r="N590" s="48" t="s">
        <v>7076</v>
      </c>
      <c r="P590" s="49">
        <v>0</v>
      </c>
      <c r="Q590" s="49">
        <v>0</v>
      </c>
      <c r="R590" s="49">
        <v>0</v>
      </c>
      <c r="S590" s="32">
        <f t="shared" si="32"/>
        <v>0</v>
      </c>
      <c r="T590" s="49">
        <f>P590+Q590+R590</f>
        <v>0</v>
      </c>
      <c r="U590" s="51">
        <v>54</v>
      </c>
      <c r="V590" s="51">
        <v>123</v>
      </c>
      <c r="W590" s="51">
        <v>123</v>
      </c>
      <c r="X590" s="51"/>
      <c r="Y590" s="32">
        <f t="shared" si="31"/>
        <v>-177</v>
      </c>
      <c r="Z590" s="49" t="s">
        <v>13320</v>
      </c>
      <c r="AA590" s="67">
        <v>181.7877</v>
      </c>
      <c r="AC590" s="67">
        <f t="shared" si="33"/>
        <v>-181.7877</v>
      </c>
      <c r="AN590" s="48" t="s">
        <v>13323</v>
      </c>
      <c r="AO590" s="48" t="s">
        <v>49</v>
      </c>
    </row>
    <row r="591" spans="1:41" ht="15" x14ac:dyDescent="0.2">
      <c r="A591" s="30" t="s">
        <v>866</v>
      </c>
      <c r="B591" s="30" t="s">
        <v>867</v>
      </c>
      <c r="C591" s="49" t="s">
        <v>7070</v>
      </c>
      <c r="D591" s="49" t="s">
        <v>7079</v>
      </c>
      <c r="E591" s="30" t="s">
        <v>7509</v>
      </c>
      <c r="F591" s="49" t="s">
        <v>7073</v>
      </c>
      <c r="G591" s="49" t="s">
        <v>7241</v>
      </c>
      <c r="H591" s="49" t="s">
        <v>7347</v>
      </c>
      <c r="I591" s="49" t="s">
        <v>867</v>
      </c>
      <c r="J591" s="50">
        <v>4</v>
      </c>
      <c r="K591" s="49">
        <v>500</v>
      </c>
      <c r="L591" s="49">
        <f>K591-U591</f>
        <v>500</v>
      </c>
      <c r="M591" s="49"/>
      <c r="N591" s="48" t="s">
        <v>7076</v>
      </c>
      <c r="P591" s="49">
        <v>348</v>
      </c>
      <c r="Q591" s="49">
        <v>0</v>
      </c>
      <c r="R591" s="49">
        <v>0</v>
      </c>
      <c r="S591" s="32">
        <f t="shared" si="32"/>
        <v>348</v>
      </c>
      <c r="T591" s="49">
        <f>P591+Q591+R591</f>
        <v>348</v>
      </c>
      <c r="U591" s="51">
        <v>0</v>
      </c>
      <c r="V591" s="51">
        <v>0</v>
      </c>
      <c r="W591" s="51">
        <v>0</v>
      </c>
      <c r="X591" s="51"/>
      <c r="Y591" s="32">
        <f t="shared" si="31"/>
        <v>348</v>
      </c>
      <c r="Z591" s="49" t="s">
        <v>13321</v>
      </c>
      <c r="AA591" s="67">
        <v>3.58</v>
      </c>
      <c r="AC591" s="67">
        <f t="shared" si="33"/>
        <v>-3.58</v>
      </c>
      <c r="AN591" s="48" t="s">
        <v>13323</v>
      </c>
      <c r="AO591" s="48" t="s">
        <v>49</v>
      </c>
    </row>
    <row r="592" spans="1:41" ht="15" x14ac:dyDescent="0.2">
      <c r="A592" s="30" t="s">
        <v>892</v>
      </c>
      <c r="B592" s="30" t="s">
        <v>893</v>
      </c>
      <c r="C592" s="49" t="s">
        <v>7070</v>
      </c>
      <c r="D592" s="49" t="s">
        <v>7077</v>
      </c>
      <c r="E592" s="30" t="s">
        <v>7375</v>
      </c>
      <c r="F592" s="49" t="s">
        <v>7073</v>
      </c>
      <c r="G592" s="49" t="s">
        <v>7096</v>
      </c>
      <c r="H592" s="49" t="s">
        <v>7097</v>
      </c>
      <c r="I592" s="49" t="s">
        <v>893</v>
      </c>
      <c r="J592" s="50">
        <v>6</v>
      </c>
      <c r="K592" s="49">
        <v>500</v>
      </c>
      <c r="L592" s="49">
        <f>K592-U592</f>
        <v>500</v>
      </c>
      <c r="M592" s="49"/>
      <c r="N592" s="48" t="s">
        <v>7076</v>
      </c>
      <c r="P592" s="49">
        <v>470</v>
      </c>
      <c r="Q592" s="49">
        <v>0</v>
      </c>
      <c r="R592" s="49">
        <v>0</v>
      </c>
      <c r="S592" s="32">
        <f t="shared" si="32"/>
        <v>470</v>
      </c>
      <c r="T592" s="49">
        <f>P592+Q592+R592</f>
        <v>470</v>
      </c>
      <c r="U592" s="51">
        <v>0</v>
      </c>
      <c r="V592" s="51">
        <v>0</v>
      </c>
      <c r="W592" s="51">
        <v>0</v>
      </c>
      <c r="X592" s="51"/>
      <c r="Y592" s="32">
        <f t="shared" si="31"/>
        <v>470</v>
      </c>
      <c r="Z592" s="49" t="s">
        <v>13321</v>
      </c>
      <c r="AA592" s="67">
        <v>13.46</v>
      </c>
      <c r="AC592" s="67">
        <f t="shared" si="33"/>
        <v>-13.46</v>
      </c>
      <c r="AN592" s="48" t="s">
        <v>13323</v>
      </c>
      <c r="AO592" s="48" t="s">
        <v>49</v>
      </c>
    </row>
    <row r="593" spans="1:41" ht="15" x14ac:dyDescent="0.2">
      <c r="A593" s="30" t="s">
        <v>894</v>
      </c>
      <c r="B593" s="30" t="s">
        <v>895</v>
      </c>
      <c r="C593" s="49" t="s">
        <v>7070</v>
      </c>
      <c r="D593" s="49" t="s">
        <v>7077</v>
      </c>
      <c r="E593" s="30" t="s">
        <v>7375</v>
      </c>
      <c r="F593" s="49" t="s">
        <v>7073</v>
      </c>
      <c r="G593" s="49" t="s">
        <v>7241</v>
      </c>
      <c r="H593" s="49" t="s">
        <v>7347</v>
      </c>
      <c r="I593" s="49" t="s">
        <v>895</v>
      </c>
      <c r="J593" s="50">
        <v>5</v>
      </c>
      <c r="K593" s="49">
        <v>1000</v>
      </c>
      <c r="L593" s="49">
        <f>K593-U593</f>
        <v>1000</v>
      </c>
      <c r="M593" s="49"/>
      <c r="N593" s="48" t="s">
        <v>7076</v>
      </c>
      <c r="P593" s="49">
        <v>492</v>
      </c>
      <c r="Q593" s="49">
        <v>0</v>
      </c>
      <c r="R593" s="49">
        <v>0</v>
      </c>
      <c r="S593" s="32">
        <f t="shared" si="32"/>
        <v>492</v>
      </c>
      <c r="T593" s="49">
        <f>P593+Q593+R593</f>
        <v>492</v>
      </c>
      <c r="U593" s="51">
        <v>0</v>
      </c>
      <c r="V593" s="51">
        <v>0</v>
      </c>
      <c r="W593" s="51">
        <v>0</v>
      </c>
      <c r="X593" s="51"/>
      <c r="Y593" s="32">
        <f t="shared" si="31"/>
        <v>492</v>
      </c>
      <c r="Z593" s="49" t="s">
        <v>13321</v>
      </c>
      <c r="AA593" s="67">
        <v>13.244999999999999</v>
      </c>
      <c r="AC593" s="67">
        <f t="shared" si="33"/>
        <v>-13.244999999999999</v>
      </c>
      <c r="AN593" s="48" t="s">
        <v>13323</v>
      </c>
      <c r="AO593" s="48" t="s">
        <v>49</v>
      </c>
    </row>
    <row r="594" spans="1:41" ht="15" x14ac:dyDescent="0.2">
      <c r="A594" s="30" t="s">
        <v>896</v>
      </c>
      <c r="B594" s="30" t="s">
        <v>897</v>
      </c>
      <c r="C594" s="49" t="s">
        <v>7070</v>
      </c>
      <c r="D594" s="49" t="s">
        <v>7079</v>
      </c>
      <c r="E594" s="30" t="s">
        <v>7375</v>
      </c>
      <c r="F594" s="49" t="s">
        <v>7073</v>
      </c>
      <c r="G594" s="49" t="s">
        <v>7241</v>
      </c>
      <c r="H594" s="49" t="s">
        <v>7347</v>
      </c>
      <c r="I594" s="49" t="s">
        <v>897</v>
      </c>
      <c r="J594" s="50">
        <v>9</v>
      </c>
      <c r="K594" s="49">
        <v>500</v>
      </c>
      <c r="L594" s="49">
        <f>K594-U594</f>
        <v>-2140</v>
      </c>
      <c r="M594" s="49"/>
      <c r="N594" s="48" t="s">
        <v>7076</v>
      </c>
      <c r="P594" s="49">
        <v>1800</v>
      </c>
      <c r="Q594" s="49">
        <v>500</v>
      </c>
      <c r="R594" s="49">
        <v>0</v>
      </c>
      <c r="S594" s="32">
        <f t="shared" si="32"/>
        <v>2300</v>
      </c>
      <c r="T594" s="49">
        <f>P594+Q594+R594</f>
        <v>2300</v>
      </c>
      <c r="U594" s="51">
        <v>2640</v>
      </c>
      <c r="V594" s="51">
        <v>1674</v>
      </c>
      <c r="W594" s="51">
        <v>1674</v>
      </c>
      <c r="X594" s="51"/>
      <c r="Y594" s="32">
        <f t="shared" si="31"/>
        <v>-2014</v>
      </c>
      <c r="Z594" s="49" t="s">
        <v>13320</v>
      </c>
      <c r="AA594" s="67">
        <v>6.806</v>
      </c>
      <c r="AC594" s="67">
        <f t="shared" si="33"/>
        <v>-6.806</v>
      </c>
      <c r="AN594" s="48" t="s">
        <v>13323</v>
      </c>
      <c r="AO594" s="48" t="s">
        <v>49</v>
      </c>
    </row>
    <row r="595" spans="1:41" ht="15" x14ac:dyDescent="0.2">
      <c r="A595" s="30" t="s">
        <v>904</v>
      </c>
      <c r="B595" s="30" t="s">
        <v>905</v>
      </c>
      <c r="C595" s="49" t="s">
        <v>7070</v>
      </c>
      <c r="D595" s="49" t="s">
        <v>7079</v>
      </c>
      <c r="E595" s="30" t="s">
        <v>7524</v>
      </c>
      <c r="F595" s="49" t="s">
        <v>7073</v>
      </c>
      <c r="G595" s="49" t="s">
        <v>7522</v>
      </c>
      <c r="H595" s="49" t="s">
        <v>7523</v>
      </c>
      <c r="I595" s="49" t="s">
        <v>905</v>
      </c>
      <c r="J595" s="50">
        <v>5</v>
      </c>
      <c r="K595" s="49">
        <v>250</v>
      </c>
      <c r="L595" s="49">
        <f>K595-U595</f>
        <v>174</v>
      </c>
      <c r="M595" s="49"/>
      <c r="N595" s="48" t="s">
        <v>7076</v>
      </c>
      <c r="P595" s="49">
        <v>0</v>
      </c>
      <c r="Q595" s="49">
        <v>100</v>
      </c>
      <c r="R595" s="49">
        <v>0</v>
      </c>
      <c r="S595" s="32">
        <f t="shared" si="32"/>
        <v>100</v>
      </c>
      <c r="T595" s="49">
        <f>P595+Q595+R595</f>
        <v>100</v>
      </c>
      <c r="U595" s="51">
        <v>76</v>
      </c>
      <c r="V595" s="51">
        <v>0</v>
      </c>
      <c r="W595" s="51">
        <v>0</v>
      </c>
      <c r="X595" s="51"/>
      <c r="Y595" s="32">
        <f t="shared" si="31"/>
        <v>24</v>
      </c>
      <c r="Z595" s="49" t="s">
        <v>13322</v>
      </c>
      <c r="AA595" s="67">
        <v>6.5</v>
      </c>
      <c r="AC595" s="67">
        <f t="shared" si="33"/>
        <v>-6.5</v>
      </c>
      <c r="AN595" s="48" t="s">
        <v>13323</v>
      </c>
      <c r="AO595" s="48" t="s">
        <v>49</v>
      </c>
    </row>
    <row r="596" spans="1:41" ht="15" x14ac:dyDescent="0.2">
      <c r="A596" s="30" t="s">
        <v>906</v>
      </c>
      <c r="B596" s="30" t="s">
        <v>907</v>
      </c>
      <c r="C596" s="49" t="s">
        <v>7070</v>
      </c>
      <c r="D596" s="49" t="s">
        <v>7079</v>
      </c>
      <c r="E596" s="30" t="s">
        <v>7525</v>
      </c>
      <c r="F596" s="49" t="s">
        <v>7073</v>
      </c>
      <c r="G596" s="49" t="s">
        <v>7522</v>
      </c>
      <c r="H596" s="49" t="s">
        <v>7523</v>
      </c>
      <c r="I596" s="49" t="s">
        <v>907</v>
      </c>
      <c r="J596" s="50">
        <v>5</v>
      </c>
      <c r="K596" s="49">
        <v>250</v>
      </c>
      <c r="L596" s="49">
        <f>K596-U596</f>
        <v>174</v>
      </c>
      <c r="M596" s="49"/>
      <c r="N596" s="48" t="s">
        <v>7076</v>
      </c>
      <c r="P596" s="49">
        <v>0</v>
      </c>
      <c r="Q596" s="49">
        <v>100</v>
      </c>
      <c r="R596" s="49">
        <v>0</v>
      </c>
      <c r="S596" s="32">
        <f t="shared" si="32"/>
        <v>100</v>
      </c>
      <c r="T596" s="49">
        <f>P596+Q596+R596</f>
        <v>100</v>
      </c>
      <c r="U596" s="51">
        <v>76</v>
      </c>
      <c r="V596" s="51">
        <v>0</v>
      </c>
      <c r="W596" s="51">
        <v>0</v>
      </c>
      <c r="X596" s="51"/>
      <c r="Y596" s="32">
        <f t="shared" si="31"/>
        <v>24</v>
      </c>
      <c r="Z596" s="49" t="s">
        <v>13322</v>
      </c>
      <c r="AA596" s="67">
        <v>45</v>
      </c>
      <c r="AC596" s="67">
        <f t="shared" si="33"/>
        <v>-45</v>
      </c>
      <c r="AN596" s="48" t="s">
        <v>13323</v>
      </c>
      <c r="AO596" s="48" t="s">
        <v>49</v>
      </c>
    </row>
    <row r="597" spans="1:41" ht="15" x14ac:dyDescent="0.2">
      <c r="A597" s="30" t="s">
        <v>932</v>
      </c>
      <c r="B597" s="30" t="s">
        <v>933</v>
      </c>
      <c r="C597" s="49" t="s">
        <v>7070</v>
      </c>
      <c r="D597" s="49" t="s">
        <v>7077</v>
      </c>
      <c r="E597" s="30" t="s">
        <v>7535</v>
      </c>
      <c r="F597" s="49" t="s">
        <v>7073</v>
      </c>
      <c r="G597" s="49" t="s">
        <v>7096</v>
      </c>
      <c r="H597" s="49" t="s">
        <v>7097</v>
      </c>
      <c r="I597" s="49" t="s">
        <v>933</v>
      </c>
      <c r="J597" s="50">
        <v>9</v>
      </c>
      <c r="K597" s="49">
        <v>250</v>
      </c>
      <c r="L597" s="49">
        <f>K597-U597</f>
        <v>250</v>
      </c>
      <c r="M597" s="49"/>
      <c r="N597" s="48" t="s">
        <v>7076</v>
      </c>
      <c r="P597" s="49">
        <v>0</v>
      </c>
      <c r="Q597" s="49">
        <v>0</v>
      </c>
      <c r="R597" s="49">
        <v>0</v>
      </c>
      <c r="S597" s="32">
        <f t="shared" si="32"/>
        <v>0</v>
      </c>
      <c r="T597" s="49">
        <f>P597+Q597+R597</f>
        <v>0</v>
      </c>
      <c r="U597" s="51">
        <v>0</v>
      </c>
      <c r="V597" s="51">
        <v>0</v>
      </c>
      <c r="W597" s="51">
        <v>0</v>
      </c>
      <c r="X597" s="51"/>
      <c r="Y597" s="32">
        <f t="shared" si="31"/>
        <v>0</v>
      </c>
      <c r="Z597" s="49" t="s">
        <v>13321</v>
      </c>
      <c r="AA597" s="67">
        <v>2.62</v>
      </c>
      <c r="AC597" s="67">
        <f t="shared" si="33"/>
        <v>-2.62</v>
      </c>
      <c r="AN597" s="48" t="s">
        <v>13323</v>
      </c>
      <c r="AO597" s="48" t="s">
        <v>49</v>
      </c>
    </row>
    <row r="598" spans="1:41" ht="15" x14ac:dyDescent="0.2">
      <c r="A598" s="30" t="s">
        <v>956</v>
      </c>
      <c r="B598" s="30" t="s">
        <v>957</v>
      </c>
      <c r="C598" s="49" t="s">
        <v>7070</v>
      </c>
      <c r="D598" s="49" t="s">
        <v>7077</v>
      </c>
      <c r="E598" s="30" t="s">
        <v>7547</v>
      </c>
      <c r="F598" s="49" t="s">
        <v>7073</v>
      </c>
      <c r="G598" s="49" t="s">
        <v>7074</v>
      </c>
      <c r="H598" s="49" t="s">
        <v>7108</v>
      </c>
      <c r="I598" s="49" t="s">
        <v>957</v>
      </c>
      <c r="J598" s="50">
        <v>7</v>
      </c>
      <c r="K598" s="49">
        <v>1</v>
      </c>
      <c r="L598" s="49">
        <f>K598-U598</f>
        <v>1</v>
      </c>
      <c r="M598" s="49"/>
      <c r="N598" s="48" t="s">
        <v>7076</v>
      </c>
      <c r="P598" s="49">
        <v>0</v>
      </c>
      <c r="Q598" s="49">
        <v>0</v>
      </c>
      <c r="R598" s="49">
        <v>0</v>
      </c>
      <c r="S598" s="32">
        <f t="shared" si="32"/>
        <v>0</v>
      </c>
      <c r="T598" s="49">
        <f>P598+Q598+R598</f>
        <v>0</v>
      </c>
      <c r="U598" s="51">
        <v>0</v>
      </c>
      <c r="V598" s="51">
        <v>0</v>
      </c>
      <c r="W598" s="51">
        <v>0</v>
      </c>
      <c r="X598" s="51"/>
      <c r="Y598" s="32">
        <f t="shared" si="31"/>
        <v>0</v>
      </c>
      <c r="Z598" s="49" t="s">
        <v>13321</v>
      </c>
      <c r="AA598" s="67">
        <v>55.69</v>
      </c>
      <c r="AC598" s="67">
        <f t="shared" si="33"/>
        <v>-55.69</v>
      </c>
      <c r="AN598" s="48" t="s">
        <v>13323</v>
      </c>
      <c r="AO598" s="48" t="s">
        <v>49</v>
      </c>
    </row>
    <row r="599" spans="1:41" ht="15" x14ac:dyDescent="0.2">
      <c r="A599" s="30" t="s">
        <v>960</v>
      </c>
      <c r="B599" s="30" t="s">
        <v>961</v>
      </c>
      <c r="C599" s="49" t="s">
        <v>7070</v>
      </c>
      <c r="D599" s="49" t="s">
        <v>7077</v>
      </c>
      <c r="E599" s="30" t="s">
        <v>7549</v>
      </c>
      <c r="F599" s="49" t="s">
        <v>7073</v>
      </c>
      <c r="G599" s="49" t="s">
        <v>7074</v>
      </c>
      <c r="H599" s="49" t="s">
        <v>7108</v>
      </c>
      <c r="I599" s="49" t="s">
        <v>961</v>
      </c>
      <c r="J599" s="50">
        <v>7</v>
      </c>
      <c r="K599" s="49">
        <v>1</v>
      </c>
      <c r="L599" s="49">
        <f>K599-U599</f>
        <v>1</v>
      </c>
      <c r="M599" s="49"/>
      <c r="N599" s="48" t="s">
        <v>7076</v>
      </c>
      <c r="P599" s="49">
        <v>0</v>
      </c>
      <c r="Q599" s="49">
        <v>0</v>
      </c>
      <c r="R599" s="49">
        <v>0</v>
      </c>
      <c r="S599" s="32">
        <f t="shared" si="32"/>
        <v>0</v>
      </c>
      <c r="T599" s="49">
        <f>P599+Q599+R599</f>
        <v>0</v>
      </c>
      <c r="U599" s="51">
        <v>0</v>
      </c>
      <c r="V599" s="51">
        <v>0</v>
      </c>
      <c r="W599" s="51">
        <v>0</v>
      </c>
      <c r="X599" s="51"/>
      <c r="Y599" s="32">
        <f t="shared" si="31"/>
        <v>0</v>
      </c>
      <c r="Z599" s="49" t="s">
        <v>13321</v>
      </c>
      <c r="AA599" s="67">
        <v>56.81</v>
      </c>
      <c r="AC599" s="67">
        <f t="shared" si="33"/>
        <v>-56.81</v>
      </c>
      <c r="AN599" s="48" t="s">
        <v>13323</v>
      </c>
      <c r="AO599" s="48" t="s">
        <v>49</v>
      </c>
    </row>
    <row r="600" spans="1:41" ht="15" x14ac:dyDescent="0.2">
      <c r="A600" s="30" t="s">
        <v>1514</v>
      </c>
      <c r="B600" s="30" t="s">
        <v>1515</v>
      </c>
      <c r="C600" s="49" t="s">
        <v>7070</v>
      </c>
      <c r="D600" s="49" t="s">
        <v>7071</v>
      </c>
      <c r="E600" s="30" t="s">
        <v>8111</v>
      </c>
      <c r="F600" s="49" t="s">
        <v>8112</v>
      </c>
      <c r="G600" s="49" t="s">
        <v>8113</v>
      </c>
      <c r="H600" s="49" t="s">
        <v>8114</v>
      </c>
      <c r="I600" s="49" t="s">
        <v>8115</v>
      </c>
      <c r="J600" s="50">
        <v>11</v>
      </c>
      <c r="K600" s="49">
        <v>5000</v>
      </c>
      <c r="L600" s="49">
        <f>K600-U600</f>
        <v>-59118</v>
      </c>
      <c r="M600" s="49"/>
      <c r="N600" s="48" t="s">
        <v>7076</v>
      </c>
      <c r="P600" s="49">
        <v>35746</v>
      </c>
      <c r="Q600" s="49">
        <v>30140</v>
      </c>
      <c r="R600" s="49">
        <v>0</v>
      </c>
      <c r="S600" s="32">
        <f t="shared" si="32"/>
        <v>65886</v>
      </c>
      <c r="T600" s="49">
        <f>P600+Q600+R600</f>
        <v>65886</v>
      </c>
      <c r="U600" s="51">
        <v>64118</v>
      </c>
      <c r="V600" s="51">
        <v>22559</v>
      </c>
      <c r="W600" s="51">
        <v>22910</v>
      </c>
      <c r="X600" s="51"/>
      <c r="Y600" s="32">
        <f t="shared" si="31"/>
        <v>-20791</v>
      </c>
      <c r="Z600" s="49" t="s">
        <v>13320</v>
      </c>
      <c r="AA600" s="67">
        <v>0.88</v>
      </c>
      <c r="AC600" s="67">
        <f t="shared" si="33"/>
        <v>-0.88</v>
      </c>
      <c r="AN600" s="48" t="s">
        <v>13323</v>
      </c>
      <c r="AO600" s="48" t="s">
        <v>49</v>
      </c>
    </row>
    <row r="601" spans="1:41" ht="15" x14ac:dyDescent="0.2">
      <c r="A601" s="30" t="s">
        <v>1516</v>
      </c>
      <c r="B601" s="30" t="s">
        <v>1517</v>
      </c>
      <c r="C601" s="49" t="s">
        <v>7070</v>
      </c>
      <c r="D601" s="49" t="s">
        <v>7071</v>
      </c>
      <c r="E601" s="30" t="s">
        <v>8116</v>
      </c>
      <c r="F601" s="49" t="s">
        <v>8112</v>
      </c>
      <c r="G601" s="49" t="s">
        <v>8113</v>
      </c>
      <c r="H601" s="49" t="s">
        <v>8114</v>
      </c>
      <c r="I601" s="49" t="s">
        <v>8117</v>
      </c>
      <c r="J601" s="50">
        <v>11</v>
      </c>
      <c r="K601" s="49">
        <v>5000</v>
      </c>
      <c r="L601" s="49">
        <f>K601-U601</f>
        <v>-58120</v>
      </c>
      <c r="M601" s="49"/>
      <c r="N601" s="48" t="s">
        <v>7076</v>
      </c>
      <c r="P601" s="49">
        <v>20813</v>
      </c>
      <c r="Q601" s="49">
        <v>40000</v>
      </c>
      <c r="R601" s="49">
        <v>0</v>
      </c>
      <c r="S601" s="32">
        <f t="shared" si="32"/>
        <v>60813</v>
      </c>
      <c r="T601" s="49">
        <f>P601+Q601+R601</f>
        <v>60813</v>
      </c>
      <c r="U601" s="51">
        <v>63120</v>
      </c>
      <c r="V601" s="51">
        <v>22083</v>
      </c>
      <c r="W601" s="51">
        <v>22467</v>
      </c>
      <c r="X601" s="51"/>
      <c r="Y601" s="32">
        <f t="shared" si="31"/>
        <v>-24390</v>
      </c>
      <c r="Z601" s="49" t="s">
        <v>13320</v>
      </c>
      <c r="AA601" s="67">
        <v>0.89</v>
      </c>
      <c r="AC601" s="67">
        <f t="shared" si="33"/>
        <v>-0.89</v>
      </c>
      <c r="AN601" s="48" t="s">
        <v>13323</v>
      </c>
      <c r="AO601" s="48" t="s">
        <v>49</v>
      </c>
    </row>
    <row r="602" spans="1:41" ht="15" x14ac:dyDescent="0.2">
      <c r="A602" s="30" t="s">
        <v>1518</v>
      </c>
      <c r="B602" s="30" t="s">
        <v>1519</v>
      </c>
      <c r="C602" s="49" t="s">
        <v>7070</v>
      </c>
      <c r="D602" s="49" t="s">
        <v>7071</v>
      </c>
      <c r="E602" s="30" t="s">
        <v>8118</v>
      </c>
      <c r="F602" s="49" t="s">
        <v>8112</v>
      </c>
      <c r="G602" s="49" t="s">
        <v>8119</v>
      </c>
      <c r="H602" s="49" t="s">
        <v>8120</v>
      </c>
      <c r="I602" s="49" t="s">
        <v>8121</v>
      </c>
      <c r="J602" s="50">
        <v>4</v>
      </c>
      <c r="K602" s="49">
        <v>1000</v>
      </c>
      <c r="L602" s="49">
        <f>K602-U602</f>
        <v>959</v>
      </c>
      <c r="M602" s="49"/>
      <c r="N602" s="48" t="s">
        <v>7076</v>
      </c>
      <c r="P602" s="49">
        <v>509</v>
      </c>
      <c r="Q602" s="49">
        <v>0</v>
      </c>
      <c r="R602" s="49">
        <v>0</v>
      </c>
      <c r="S602" s="32">
        <f t="shared" si="32"/>
        <v>509</v>
      </c>
      <c r="T602" s="49">
        <f>P602+Q602+R602</f>
        <v>509</v>
      </c>
      <c r="U602" s="51">
        <v>41</v>
      </c>
      <c r="V602" s="51">
        <v>48</v>
      </c>
      <c r="W602" s="51">
        <v>48</v>
      </c>
      <c r="X602" s="51"/>
      <c r="Y602" s="32">
        <f t="shared" si="31"/>
        <v>420</v>
      </c>
      <c r="Z602" s="49" t="s">
        <v>13322</v>
      </c>
      <c r="AA602" s="67">
        <v>12.82</v>
      </c>
      <c r="AC602" s="67">
        <f t="shared" si="33"/>
        <v>-12.82</v>
      </c>
      <c r="AN602" s="48" t="s">
        <v>13323</v>
      </c>
      <c r="AO602" s="48" t="s">
        <v>49</v>
      </c>
    </row>
    <row r="603" spans="1:41" ht="15" x14ac:dyDescent="0.2">
      <c r="A603" s="30" t="s">
        <v>1520</v>
      </c>
      <c r="B603" s="30" t="s">
        <v>1521</v>
      </c>
      <c r="C603" s="49" t="s">
        <v>7070</v>
      </c>
      <c r="D603" s="49" t="s">
        <v>7071</v>
      </c>
      <c r="E603" s="30" t="s">
        <v>8122</v>
      </c>
      <c r="F603" s="49" t="s">
        <v>8112</v>
      </c>
      <c r="G603" s="49" t="s">
        <v>8123</v>
      </c>
      <c r="H603" s="49" t="s">
        <v>8124</v>
      </c>
      <c r="I603" s="49" t="s">
        <v>8125</v>
      </c>
      <c r="J603" s="50">
        <v>13</v>
      </c>
      <c r="K603" s="49">
        <v>9960</v>
      </c>
      <c r="L603" s="49">
        <f>K603-U603</f>
        <v>-112556</v>
      </c>
      <c r="M603" s="49"/>
      <c r="N603" s="48" t="s">
        <v>7076</v>
      </c>
      <c r="P603" s="49">
        <v>49747</v>
      </c>
      <c r="Q603" s="49">
        <v>75840</v>
      </c>
      <c r="R603" s="49">
        <v>9960</v>
      </c>
      <c r="S603" s="32">
        <f t="shared" si="32"/>
        <v>125587</v>
      </c>
      <c r="T603" s="49">
        <f>P603+Q603+R603</f>
        <v>135547</v>
      </c>
      <c r="U603" s="51">
        <v>122516</v>
      </c>
      <c r="V603" s="51">
        <v>41490</v>
      </c>
      <c r="W603" s="51">
        <v>40054</v>
      </c>
      <c r="X603" s="51"/>
      <c r="Y603" s="32">
        <f t="shared" si="31"/>
        <v>-28459</v>
      </c>
      <c r="Z603" s="49" t="s">
        <v>13320</v>
      </c>
      <c r="AA603" s="67">
        <v>1.8380000000000001</v>
      </c>
      <c r="AC603" s="67">
        <f t="shared" si="33"/>
        <v>-1.8380000000000001</v>
      </c>
      <c r="AN603" s="48" t="s">
        <v>13323</v>
      </c>
      <c r="AO603" s="48" t="s">
        <v>49</v>
      </c>
    </row>
    <row r="604" spans="1:41" ht="15" x14ac:dyDescent="0.2">
      <c r="A604" s="30" t="s">
        <v>1522</v>
      </c>
      <c r="B604" s="30" t="s">
        <v>1523</v>
      </c>
      <c r="C604" s="49" t="s">
        <v>7070</v>
      </c>
      <c r="D604" s="49" t="s">
        <v>7071</v>
      </c>
      <c r="E604" s="30" t="s">
        <v>8126</v>
      </c>
      <c r="F604" s="49" t="s">
        <v>8112</v>
      </c>
      <c r="G604" s="49" t="s">
        <v>8123</v>
      </c>
      <c r="H604" s="49" t="s">
        <v>8124</v>
      </c>
      <c r="I604" s="49" t="s">
        <v>1523</v>
      </c>
      <c r="J604" s="50">
        <v>13</v>
      </c>
      <c r="K604" s="49">
        <v>500</v>
      </c>
      <c r="L604" s="49">
        <f>K604-U604</f>
        <v>-552</v>
      </c>
      <c r="M604" s="49"/>
      <c r="N604" s="48" t="s">
        <v>7076</v>
      </c>
      <c r="P604" s="49">
        <v>5262</v>
      </c>
      <c r="Q604" s="49">
        <v>0</v>
      </c>
      <c r="R604" s="49">
        <v>0</v>
      </c>
      <c r="S604" s="32">
        <f t="shared" si="32"/>
        <v>5262</v>
      </c>
      <c r="T604" s="49">
        <f>P604+Q604+R604</f>
        <v>5262</v>
      </c>
      <c r="U604" s="51">
        <v>1052</v>
      </c>
      <c r="V604" s="51">
        <v>360</v>
      </c>
      <c r="W604" s="51">
        <v>360</v>
      </c>
      <c r="X604" s="51"/>
      <c r="Y604" s="32">
        <f t="shared" si="31"/>
        <v>3850</v>
      </c>
      <c r="Z604" s="49" t="s">
        <v>13322</v>
      </c>
      <c r="AA604" s="67">
        <v>4.0199999999999996</v>
      </c>
      <c r="AC604" s="67">
        <f t="shared" si="33"/>
        <v>-4.0199999999999996</v>
      </c>
      <c r="AN604" s="48" t="s">
        <v>13323</v>
      </c>
      <c r="AO604" s="48" t="s">
        <v>49</v>
      </c>
    </row>
    <row r="605" spans="1:41" ht="15" x14ac:dyDescent="0.2">
      <c r="A605" s="30" t="s">
        <v>1526</v>
      </c>
      <c r="B605" s="30" t="s">
        <v>1527</v>
      </c>
      <c r="C605" s="49" t="s">
        <v>7070</v>
      </c>
      <c r="D605" s="49" t="s">
        <v>7071</v>
      </c>
      <c r="E605" s="30" t="s">
        <v>8131</v>
      </c>
      <c r="F605" s="49" t="s">
        <v>8112</v>
      </c>
      <c r="G605" s="49" t="s">
        <v>8132</v>
      </c>
      <c r="H605" s="49" t="s">
        <v>7075</v>
      </c>
      <c r="I605" s="49" t="s">
        <v>8133</v>
      </c>
      <c r="J605" s="50">
        <v>14</v>
      </c>
      <c r="K605" s="49">
        <v>2500</v>
      </c>
      <c r="L605" s="49">
        <f>K605-U605</f>
        <v>-7202</v>
      </c>
      <c r="M605" s="49"/>
      <c r="N605" s="48" t="s">
        <v>7076</v>
      </c>
      <c r="P605" s="49">
        <v>7821</v>
      </c>
      <c r="Q605" s="49">
        <v>2500</v>
      </c>
      <c r="R605" s="49">
        <v>2500</v>
      </c>
      <c r="S605" s="32">
        <f t="shared" si="32"/>
        <v>10321</v>
      </c>
      <c r="T605" s="49">
        <f>P605+Q605+R605</f>
        <v>12821</v>
      </c>
      <c r="U605" s="51">
        <v>9702</v>
      </c>
      <c r="V605" s="51">
        <v>6624</v>
      </c>
      <c r="W605" s="51">
        <v>4496</v>
      </c>
      <c r="X605" s="51"/>
      <c r="Y605" s="32">
        <f t="shared" si="31"/>
        <v>-3505</v>
      </c>
      <c r="Z605" s="49" t="s">
        <v>13320</v>
      </c>
      <c r="AA605" s="67">
        <v>1.33</v>
      </c>
      <c r="AC605" s="67">
        <f t="shared" si="33"/>
        <v>-1.33</v>
      </c>
      <c r="AN605" s="48" t="s">
        <v>13323</v>
      </c>
      <c r="AO605" s="48" t="s">
        <v>49</v>
      </c>
    </row>
    <row r="606" spans="1:41" ht="15" x14ac:dyDescent="0.2">
      <c r="A606" s="30" t="s">
        <v>1528</v>
      </c>
      <c r="B606" s="30" t="s">
        <v>1529</v>
      </c>
      <c r="C606" s="49" t="s">
        <v>7070</v>
      </c>
      <c r="D606" s="49" t="s">
        <v>7577</v>
      </c>
      <c r="E606" s="30" t="s">
        <v>8134</v>
      </c>
      <c r="F606" s="49" t="s">
        <v>8112</v>
      </c>
      <c r="G606" s="49" t="s">
        <v>7074</v>
      </c>
      <c r="H606" s="49" t="s">
        <v>7108</v>
      </c>
      <c r="I606" s="49" t="s">
        <v>1529</v>
      </c>
      <c r="J606" s="50">
        <v>8</v>
      </c>
      <c r="K606" s="49">
        <v>2700</v>
      </c>
      <c r="L606" s="49">
        <f>K606-U606</f>
        <v>-6514</v>
      </c>
      <c r="M606" s="49"/>
      <c r="N606" s="48" t="s">
        <v>7076</v>
      </c>
      <c r="P606" s="49">
        <v>17839</v>
      </c>
      <c r="Q606" s="49">
        <v>0</v>
      </c>
      <c r="R606" s="49">
        <v>0</v>
      </c>
      <c r="S606" s="32">
        <f t="shared" si="32"/>
        <v>17839</v>
      </c>
      <c r="T606" s="49">
        <f>P606+Q606+R606</f>
        <v>17839</v>
      </c>
      <c r="U606" s="51">
        <v>9214</v>
      </c>
      <c r="V606" s="51">
        <v>6500</v>
      </c>
      <c r="W606" s="51">
        <v>4460</v>
      </c>
      <c r="X606" s="51"/>
      <c r="Y606" s="32">
        <f t="shared" si="31"/>
        <v>2125</v>
      </c>
      <c r="Z606" s="49" t="s">
        <v>13322</v>
      </c>
      <c r="AA606" s="67">
        <v>4.9800000000000004</v>
      </c>
      <c r="AC606" s="67">
        <f t="shared" si="33"/>
        <v>-4.9800000000000004</v>
      </c>
      <c r="AN606" s="48" t="s">
        <v>13323</v>
      </c>
      <c r="AO606" s="48" t="s">
        <v>49</v>
      </c>
    </row>
    <row r="607" spans="1:41" ht="15" x14ac:dyDescent="0.2">
      <c r="A607" s="30" t="s">
        <v>1530</v>
      </c>
      <c r="B607" s="30" t="s">
        <v>1531</v>
      </c>
      <c r="C607" s="49" t="s">
        <v>7070</v>
      </c>
      <c r="D607" s="49" t="s">
        <v>7071</v>
      </c>
      <c r="E607" s="30" t="s">
        <v>8135</v>
      </c>
      <c r="F607" s="49" t="s">
        <v>8112</v>
      </c>
      <c r="G607" s="49" t="s">
        <v>8136</v>
      </c>
      <c r="H607" s="49" t="s">
        <v>8137</v>
      </c>
      <c r="I607" s="49" t="s">
        <v>1531</v>
      </c>
      <c r="J607" s="50">
        <v>4</v>
      </c>
      <c r="K607" s="49">
        <v>100</v>
      </c>
      <c r="L607" s="49">
        <f>K607-U607</f>
        <v>-388</v>
      </c>
      <c r="M607" s="49"/>
      <c r="N607" s="48" t="s">
        <v>7076</v>
      </c>
      <c r="P607" s="49">
        <v>105</v>
      </c>
      <c r="Q607" s="49">
        <v>200</v>
      </c>
      <c r="R607" s="49">
        <v>0</v>
      </c>
      <c r="S607" s="32">
        <f t="shared" si="32"/>
        <v>305</v>
      </c>
      <c r="T607" s="49">
        <f>P607+Q607+R607</f>
        <v>305</v>
      </c>
      <c r="U607" s="51">
        <v>488</v>
      </c>
      <c r="V607" s="51">
        <v>124</v>
      </c>
      <c r="W607" s="51">
        <v>36</v>
      </c>
      <c r="X607" s="51"/>
      <c r="Y607" s="32">
        <f t="shared" si="31"/>
        <v>-307</v>
      </c>
      <c r="Z607" s="49" t="s">
        <v>13320</v>
      </c>
      <c r="AA607" s="67">
        <v>3.78</v>
      </c>
      <c r="AC607" s="67">
        <f t="shared" si="33"/>
        <v>-3.78</v>
      </c>
      <c r="AN607" s="48" t="s">
        <v>13323</v>
      </c>
      <c r="AO607" s="48" t="s">
        <v>49</v>
      </c>
    </row>
    <row r="608" spans="1:41" ht="15" x14ac:dyDescent="0.2">
      <c r="A608" s="30" t="s">
        <v>1534</v>
      </c>
      <c r="B608" s="30" t="s">
        <v>1535</v>
      </c>
      <c r="C608" s="49" t="s">
        <v>7070</v>
      </c>
      <c r="D608" s="49" t="s">
        <v>7071</v>
      </c>
      <c r="E608" s="30" t="s">
        <v>8140</v>
      </c>
      <c r="F608" s="49" t="s">
        <v>8112</v>
      </c>
      <c r="G608" s="49" t="s">
        <v>8141</v>
      </c>
      <c r="H608" s="49" t="s">
        <v>8142</v>
      </c>
      <c r="I608" s="49" t="s">
        <v>8143</v>
      </c>
      <c r="J608" s="50">
        <v>10</v>
      </c>
      <c r="K608" s="49">
        <v>108</v>
      </c>
      <c r="L608" s="49">
        <f>K608-U608</f>
        <v>-380</v>
      </c>
      <c r="M608" s="49"/>
      <c r="N608" s="48" t="s">
        <v>7076</v>
      </c>
      <c r="P608" s="49">
        <v>358</v>
      </c>
      <c r="Q608" s="49">
        <v>216</v>
      </c>
      <c r="R608" s="49">
        <v>0</v>
      </c>
      <c r="S608" s="32">
        <f t="shared" si="32"/>
        <v>574</v>
      </c>
      <c r="T608" s="49">
        <f>P608+Q608+R608</f>
        <v>574</v>
      </c>
      <c r="U608" s="51">
        <v>488</v>
      </c>
      <c r="V608" s="51">
        <v>124</v>
      </c>
      <c r="W608" s="51">
        <v>36</v>
      </c>
      <c r="X608" s="51"/>
      <c r="Y608" s="32">
        <f t="shared" si="31"/>
        <v>-38</v>
      </c>
      <c r="Z608" s="49" t="s">
        <v>13320</v>
      </c>
      <c r="AA608" s="67">
        <v>4.75</v>
      </c>
      <c r="AC608" s="67">
        <f t="shared" si="33"/>
        <v>-4.75</v>
      </c>
      <c r="AN608" s="48" t="s">
        <v>13323</v>
      </c>
      <c r="AO608" s="48" t="s">
        <v>49</v>
      </c>
    </row>
    <row r="609" spans="1:41" ht="15" x14ac:dyDescent="0.2">
      <c r="A609" s="30" t="s">
        <v>1536</v>
      </c>
      <c r="B609" s="30" t="s">
        <v>1537</v>
      </c>
      <c r="C609" s="49" t="s">
        <v>7070</v>
      </c>
      <c r="D609" s="49" t="s">
        <v>7071</v>
      </c>
      <c r="E609" s="30" t="s">
        <v>8144</v>
      </c>
      <c r="F609" s="49" t="s">
        <v>8112</v>
      </c>
      <c r="G609" s="49" t="s">
        <v>8145</v>
      </c>
      <c r="H609" s="49" t="s">
        <v>8146</v>
      </c>
      <c r="I609" s="49" t="s">
        <v>1537</v>
      </c>
      <c r="J609" s="50">
        <v>7</v>
      </c>
      <c r="K609" s="49">
        <v>500</v>
      </c>
      <c r="L609" s="49">
        <f>K609-U609</f>
        <v>-1154</v>
      </c>
      <c r="M609" s="49"/>
      <c r="N609" s="48" t="s">
        <v>7076</v>
      </c>
      <c r="P609" s="49">
        <v>1371</v>
      </c>
      <c r="Q609" s="49">
        <v>0</v>
      </c>
      <c r="R609" s="49">
        <v>0</v>
      </c>
      <c r="S609" s="32">
        <f t="shared" si="32"/>
        <v>1371</v>
      </c>
      <c r="T609" s="49">
        <f>P609+Q609+R609</f>
        <v>1371</v>
      </c>
      <c r="U609" s="51">
        <v>1654</v>
      </c>
      <c r="V609" s="51">
        <v>1110</v>
      </c>
      <c r="W609" s="51">
        <v>1102</v>
      </c>
      <c r="X609" s="51"/>
      <c r="Y609" s="32">
        <f t="shared" si="31"/>
        <v>-1393</v>
      </c>
      <c r="Z609" s="49" t="s">
        <v>13320</v>
      </c>
      <c r="AA609" s="67">
        <v>2.6379999999999999</v>
      </c>
      <c r="AC609" s="67">
        <f t="shared" si="33"/>
        <v>-2.6379999999999999</v>
      </c>
      <c r="AN609" s="48" t="s">
        <v>13323</v>
      </c>
      <c r="AO609" s="48" t="s">
        <v>49</v>
      </c>
    </row>
    <row r="610" spans="1:41" ht="15" x14ac:dyDescent="0.2">
      <c r="A610" s="30" t="s">
        <v>1538</v>
      </c>
      <c r="B610" s="30" t="s">
        <v>1539</v>
      </c>
      <c r="C610" s="49" t="s">
        <v>7070</v>
      </c>
      <c r="D610" s="49" t="s">
        <v>7071</v>
      </c>
      <c r="E610" s="30" t="s">
        <v>8147</v>
      </c>
      <c r="F610" s="49" t="s">
        <v>8112</v>
      </c>
      <c r="G610" s="49" t="s">
        <v>8119</v>
      </c>
      <c r="H610" s="49" t="s">
        <v>8120</v>
      </c>
      <c r="I610" s="49" t="s">
        <v>8148</v>
      </c>
      <c r="J610" s="50">
        <v>4</v>
      </c>
      <c r="K610" s="49">
        <v>2000</v>
      </c>
      <c r="L610" s="49">
        <f>K610-U610</f>
        <v>1794</v>
      </c>
      <c r="M610" s="49"/>
      <c r="N610" s="48" t="s">
        <v>7076</v>
      </c>
      <c r="P610" s="49">
        <v>3016</v>
      </c>
      <c r="Q610" s="49">
        <v>0</v>
      </c>
      <c r="R610" s="49">
        <v>0</v>
      </c>
      <c r="S610" s="32">
        <f t="shared" si="32"/>
        <v>3016</v>
      </c>
      <c r="T610" s="49">
        <f>P610+Q610+R610</f>
        <v>3016</v>
      </c>
      <c r="U610" s="51">
        <v>206</v>
      </c>
      <c r="V610" s="51">
        <v>240</v>
      </c>
      <c r="W610" s="51">
        <v>240</v>
      </c>
      <c r="X610" s="51"/>
      <c r="Y610" s="32">
        <f t="shared" si="31"/>
        <v>2570</v>
      </c>
      <c r="Z610" s="49" t="s">
        <v>13322</v>
      </c>
      <c r="AA610" s="67">
        <v>8.56</v>
      </c>
      <c r="AC610" s="67">
        <f t="shared" si="33"/>
        <v>-8.56</v>
      </c>
      <c r="AN610" s="48" t="s">
        <v>13323</v>
      </c>
      <c r="AO610" s="48" t="s">
        <v>49</v>
      </c>
    </row>
    <row r="611" spans="1:41" ht="15" x14ac:dyDescent="0.2">
      <c r="A611" s="30" t="s">
        <v>1542</v>
      </c>
      <c r="B611" s="30" t="s">
        <v>1543</v>
      </c>
      <c r="C611" s="49" t="s">
        <v>7070</v>
      </c>
      <c r="D611" s="49" t="s">
        <v>7071</v>
      </c>
      <c r="E611" s="30" t="s">
        <v>8152</v>
      </c>
      <c r="F611" s="49" t="s">
        <v>8112</v>
      </c>
      <c r="G611" s="49" t="s">
        <v>8136</v>
      </c>
      <c r="H611" s="49" t="s">
        <v>8137</v>
      </c>
      <c r="I611" s="49" t="s">
        <v>1543</v>
      </c>
      <c r="J611" s="50">
        <v>5</v>
      </c>
      <c r="K611" s="49">
        <v>1000</v>
      </c>
      <c r="L611" s="49">
        <f>K611-U611</f>
        <v>794</v>
      </c>
      <c r="M611" s="49"/>
      <c r="N611" s="48" t="s">
        <v>7076</v>
      </c>
      <c r="P611" s="49">
        <v>2924</v>
      </c>
      <c r="Q611" s="49">
        <v>0</v>
      </c>
      <c r="R611" s="49">
        <v>0</v>
      </c>
      <c r="S611" s="32">
        <f t="shared" si="32"/>
        <v>2924</v>
      </c>
      <c r="T611" s="49">
        <f>P611+Q611+R611</f>
        <v>2924</v>
      </c>
      <c r="U611" s="51">
        <v>206</v>
      </c>
      <c r="V611" s="51">
        <v>240</v>
      </c>
      <c r="W611" s="51">
        <v>240</v>
      </c>
      <c r="X611" s="51"/>
      <c r="Y611" s="32">
        <f t="shared" si="31"/>
        <v>2478</v>
      </c>
      <c r="Z611" s="49" t="s">
        <v>13322</v>
      </c>
      <c r="AA611" s="67">
        <v>9.43</v>
      </c>
      <c r="AC611" s="67">
        <f t="shared" si="33"/>
        <v>-9.43</v>
      </c>
      <c r="AN611" s="48" t="s">
        <v>13323</v>
      </c>
      <c r="AO611" s="48" t="s">
        <v>49</v>
      </c>
    </row>
    <row r="612" spans="1:41" ht="15" x14ac:dyDescent="0.2">
      <c r="A612" s="30" t="s">
        <v>1544</v>
      </c>
      <c r="B612" s="30" t="s">
        <v>1545</v>
      </c>
      <c r="C612" s="49" t="s">
        <v>7070</v>
      </c>
      <c r="D612" s="49" t="s">
        <v>7071</v>
      </c>
      <c r="E612" s="30" t="s">
        <v>8153</v>
      </c>
      <c r="F612" s="49" t="s">
        <v>8112</v>
      </c>
      <c r="G612" s="49" t="s">
        <v>8119</v>
      </c>
      <c r="H612" s="49" t="s">
        <v>8120</v>
      </c>
      <c r="I612" s="49" t="s">
        <v>8154</v>
      </c>
      <c r="J612" s="50">
        <v>6</v>
      </c>
      <c r="K612" s="49">
        <v>1000</v>
      </c>
      <c r="L612" s="49">
        <f>K612-U612</f>
        <v>-696</v>
      </c>
      <c r="M612" s="49"/>
      <c r="N612" s="48" t="s">
        <v>7076</v>
      </c>
      <c r="P612" s="49">
        <v>861</v>
      </c>
      <c r="Q612" s="49">
        <v>1000</v>
      </c>
      <c r="R612" s="49">
        <v>0</v>
      </c>
      <c r="S612" s="32">
        <f t="shared" si="32"/>
        <v>1861</v>
      </c>
      <c r="T612" s="49">
        <f>P612+Q612+R612</f>
        <v>1861</v>
      </c>
      <c r="U612" s="51">
        <v>1696</v>
      </c>
      <c r="V612" s="51">
        <v>370</v>
      </c>
      <c r="W612" s="51">
        <v>180</v>
      </c>
      <c r="X612" s="51"/>
      <c r="Y612" s="32">
        <f t="shared" si="31"/>
        <v>-205</v>
      </c>
      <c r="Z612" s="49" t="s">
        <v>13320</v>
      </c>
      <c r="AA612" s="67">
        <v>3.87</v>
      </c>
      <c r="AC612" s="67">
        <f t="shared" si="33"/>
        <v>-3.87</v>
      </c>
      <c r="AN612" s="48" t="s">
        <v>13323</v>
      </c>
      <c r="AO612" s="48" t="s">
        <v>49</v>
      </c>
    </row>
    <row r="613" spans="1:41" ht="15" x14ac:dyDescent="0.2">
      <c r="A613" s="30" t="s">
        <v>1548</v>
      </c>
      <c r="B613" s="30" t="s">
        <v>1549</v>
      </c>
      <c r="C613" s="49" t="s">
        <v>7070</v>
      </c>
      <c r="D613" s="49" t="s">
        <v>7071</v>
      </c>
      <c r="E613" s="30" t="s">
        <v>8156</v>
      </c>
      <c r="F613" s="49" t="s">
        <v>8112</v>
      </c>
      <c r="G613" s="49" t="s">
        <v>8136</v>
      </c>
      <c r="H613" s="49" t="s">
        <v>8137</v>
      </c>
      <c r="I613" s="49" t="s">
        <v>1549</v>
      </c>
      <c r="J613" s="50">
        <v>5</v>
      </c>
      <c r="K613" s="49">
        <v>100</v>
      </c>
      <c r="L613" s="49">
        <f>K613-U613</f>
        <v>-6</v>
      </c>
      <c r="M613" s="49"/>
      <c r="N613" s="48" t="s">
        <v>7076</v>
      </c>
      <c r="P613" s="49">
        <v>84</v>
      </c>
      <c r="Q613" s="49">
        <v>100</v>
      </c>
      <c r="R613" s="49">
        <v>0</v>
      </c>
      <c r="S613" s="32">
        <f t="shared" si="32"/>
        <v>184</v>
      </c>
      <c r="T613" s="49">
        <f>P613+Q613+R613</f>
        <v>184</v>
      </c>
      <c r="U613" s="51">
        <v>106</v>
      </c>
      <c r="V613" s="51">
        <v>45</v>
      </c>
      <c r="W613" s="51">
        <v>45</v>
      </c>
      <c r="X613" s="51"/>
      <c r="Y613" s="32">
        <f t="shared" si="31"/>
        <v>33</v>
      </c>
      <c r="Z613" s="49" t="s">
        <v>13322</v>
      </c>
      <c r="AA613" s="67">
        <v>14.08</v>
      </c>
      <c r="AC613" s="67">
        <f t="shared" si="33"/>
        <v>-14.08</v>
      </c>
      <c r="AN613" s="48" t="s">
        <v>13323</v>
      </c>
      <c r="AO613" s="48" t="s">
        <v>49</v>
      </c>
    </row>
    <row r="614" spans="1:41" ht="15" x14ac:dyDescent="0.2">
      <c r="A614" s="30" t="s">
        <v>1550</v>
      </c>
      <c r="B614" s="30" t="s">
        <v>1551</v>
      </c>
      <c r="C614" s="49" t="s">
        <v>7070</v>
      </c>
      <c r="D614" s="49" t="s">
        <v>7071</v>
      </c>
      <c r="E614" s="30" t="s">
        <v>8157</v>
      </c>
      <c r="F614" s="49" t="s">
        <v>8112</v>
      </c>
      <c r="G614" s="49" t="s">
        <v>8158</v>
      </c>
      <c r="H614" s="49" t="s">
        <v>8159</v>
      </c>
      <c r="I614" s="49" t="s">
        <v>8160</v>
      </c>
      <c r="J614" s="50">
        <v>13</v>
      </c>
      <c r="K614" s="49">
        <v>2000</v>
      </c>
      <c r="L614" s="49">
        <f>K614-U614</f>
        <v>1894</v>
      </c>
      <c r="M614" s="49"/>
      <c r="N614" s="48" t="s">
        <v>7242</v>
      </c>
      <c r="P614" s="49">
        <v>2004</v>
      </c>
      <c r="Q614" s="49">
        <v>0</v>
      </c>
      <c r="R614" s="49">
        <v>0</v>
      </c>
      <c r="S614" s="32">
        <f t="shared" si="32"/>
        <v>2004</v>
      </c>
      <c r="T614" s="49">
        <f>P614+Q614+R614</f>
        <v>2004</v>
      </c>
      <c r="U614" s="51">
        <v>106</v>
      </c>
      <c r="V614" s="51">
        <v>45</v>
      </c>
      <c r="W614" s="51">
        <v>45</v>
      </c>
      <c r="X614" s="51"/>
      <c r="Y614" s="32">
        <f>P614-(U614+V614)</f>
        <v>1853</v>
      </c>
      <c r="Z614" s="49" t="s">
        <v>13322</v>
      </c>
      <c r="AA614" s="67">
        <v>1.85</v>
      </c>
      <c r="AC614" s="67">
        <f t="shared" si="33"/>
        <v>-1.85</v>
      </c>
      <c r="AN614" s="48" t="s">
        <v>13323</v>
      </c>
      <c r="AO614" s="48" t="s">
        <v>49</v>
      </c>
    </row>
    <row r="615" spans="1:41" ht="15" x14ac:dyDescent="0.2">
      <c r="A615" s="30" t="s">
        <v>1552</v>
      </c>
      <c r="B615" s="30" t="s">
        <v>1553</v>
      </c>
      <c r="C615" s="49" t="s">
        <v>7070</v>
      </c>
      <c r="D615" s="49" t="s">
        <v>7071</v>
      </c>
      <c r="E615" s="30" t="s">
        <v>8161</v>
      </c>
      <c r="F615" s="49" t="s">
        <v>8112</v>
      </c>
      <c r="G615" s="49" t="s">
        <v>8158</v>
      </c>
      <c r="H615" s="49" t="s">
        <v>8159</v>
      </c>
      <c r="I615" s="49" t="s">
        <v>8162</v>
      </c>
      <c r="J615" s="50">
        <v>12</v>
      </c>
      <c r="K615" s="49">
        <v>1000</v>
      </c>
      <c r="L615" s="49">
        <f>K615-U615</f>
        <v>282</v>
      </c>
      <c r="N615" s="48" t="s">
        <v>7242</v>
      </c>
      <c r="P615" s="49">
        <v>863</v>
      </c>
      <c r="Q615" s="49">
        <v>1000</v>
      </c>
      <c r="R615" s="49">
        <v>0</v>
      </c>
      <c r="S615" s="32">
        <f t="shared" si="32"/>
        <v>1863</v>
      </c>
      <c r="T615" s="49">
        <f>P615+Q615+R615</f>
        <v>1863</v>
      </c>
      <c r="U615" s="51">
        <v>718</v>
      </c>
      <c r="V615" s="51">
        <v>429</v>
      </c>
      <c r="W615" s="51">
        <v>429</v>
      </c>
      <c r="X615" s="51"/>
      <c r="Y615" s="32">
        <f>P615-(U615+V615)</f>
        <v>-284</v>
      </c>
      <c r="Z615" s="49" t="s">
        <v>13320</v>
      </c>
      <c r="AA615" s="67">
        <v>2.5</v>
      </c>
      <c r="AC615" s="67">
        <f t="shared" si="33"/>
        <v>-2.5</v>
      </c>
      <c r="AN615" s="48" t="s">
        <v>13323</v>
      </c>
      <c r="AO615" s="48" t="s">
        <v>49</v>
      </c>
    </row>
    <row r="616" spans="1:41" ht="15" x14ac:dyDescent="0.2">
      <c r="A616" s="30" t="s">
        <v>1554</v>
      </c>
      <c r="B616" s="30" t="s">
        <v>1555</v>
      </c>
      <c r="C616" s="49" t="s">
        <v>7070</v>
      </c>
      <c r="D616" s="49" t="s">
        <v>7071</v>
      </c>
      <c r="E616" s="30" t="s">
        <v>8163</v>
      </c>
      <c r="F616" s="49" t="s">
        <v>8112</v>
      </c>
      <c r="G616" s="49" t="s">
        <v>7522</v>
      </c>
      <c r="H616" s="49" t="s">
        <v>8164</v>
      </c>
      <c r="I616" s="49" t="s">
        <v>1555</v>
      </c>
      <c r="J616" s="50">
        <v>4</v>
      </c>
      <c r="K616" s="49">
        <v>250</v>
      </c>
      <c r="L616" s="49">
        <f>K616-U616</f>
        <v>190</v>
      </c>
      <c r="M616" s="49"/>
      <c r="N616" s="48" t="s">
        <v>7076</v>
      </c>
      <c r="P616" s="49">
        <v>272</v>
      </c>
      <c r="Q616" s="49">
        <v>0</v>
      </c>
      <c r="R616" s="49">
        <v>0</v>
      </c>
      <c r="S616" s="32">
        <f t="shared" si="32"/>
        <v>272</v>
      </c>
      <c r="T616" s="49">
        <f>P616+Q616+R616</f>
        <v>272</v>
      </c>
      <c r="U616" s="51">
        <v>60</v>
      </c>
      <c r="V616" s="51">
        <v>0</v>
      </c>
      <c r="W616" s="51">
        <v>0</v>
      </c>
      <c r="X616" s="51"/>
      <c r="Y616" s="32">
        <f>T616-(U616+V616)</f>
        <v>212</v>
      </c>
      <c r="Z616" s="49" t="s">
        <v>13322</v>
      </c>
      <c r="AA616" s="67">
        <v>45.75</v>
      </c>
      <c r="AC616" s="67">
        <f t="shared" si="33"/>
        <v>-45.75</v>
      </c>
      <c r="AN616" s="48" t="s">
        <v>13323</v>
      </c>
      <c r="AO616" s="48" t="s">
        <v>49</v>
      </c>
    </row>
    <row r="617" spans="1:41" ht="15" x14ac:dyDescent="0.2">
      <c r="A617" s="30" t="s">
        <v>1556</v>
      </c>
      <c r="B617" s="30" t="s">
        <v>1557</v>
      </c>
      <c r="C617" s="49" t="s">
        <v>7070</v>
      </c>
      <c r="D617" s="49" t="s">
        <v>7071</v>
      </c>
      <c r="E617" s="30" t="s">
        <v>8165</v>
      </c>
      <c r="F617" s="49" t="s">
        <v>8112</v>
      </c>
      <c r="G617" s="49" t="s">
        <v>7522</v>
      </c>
      <c r="H617" s="49" t="s">
        <v>8164</v>
      </c>
      <c r="I617" s="49" t="s">
        <v>1557</v>
      </c>
      <c r="J617" s="50">
        <v>5</v>
      </c>
      <c r="K617" s="49">
        <v>250</v>
      </c>
      <c r="L617" s="49">
        <f>K617-U617</f>
        <v>144</v>
      </c>
      <c r="M617" s="49"/>
      <c r="N617" s="48" t="s">
        <v>7076</v>
      </c>
      <c r="P617" s="49">
        <v>487</v>
      </c>
      <c r="Q617" s="49">
        <v>0</v>
      </c>
      <c r="R617" s="49">
        <v>0</v>
      </c>
      <c r="S617" s="32">
        <f t="shared" si="32"/>
        <v>487</v>
      </c>
      <c r="T617" s="49">
        <f>P617+Q617+R617</f>
        <v>487</v>
      </c>
      <c r="U617" s="51">
        <v>106</v>
      </c>
      <c r="V617" s="51">
        <v>45</v>
      </c>
      <c r="W617" s="51">
        <v>45</v>
      </c>
      <c r="X617" s="51"/>
      <c r="Y617" s="32">
        <f>T617-(U617+V617)</f>
        <v>336</v>
      </c>
      <c r="Z617" s="49" t="s">
        <v>13322</v>
      </c>
      <c r="AA617" s="67">
        <v>42.5</v>
      </c>
      <c r="AC617" s="67">
        <f t="shared" si="33"/>
        <v>-42.5</v>
      </c>
      <c r="AN617" s="48" t="s">
        <v>13323</v>
      </c>
      <c r="AO617" s="48" t="s">
        <v>49</v>
      </c>
    </row>
    <row r="618" spans="1:41" ht="15" x14ac:dyDescent="0.2">
      <c r="A618" s="30" t="s">
        <v>1558</v>
      </c>
      <c r="B618" s="30" t="s">
        <v>1559</v>
      </c>
      <c r="C618" s="49" t="s">
        <v>7070</v>
      </c>
      <c r="D618" s="49" t="s">
        <v>7071</v>
      </c>
      <c r="E618" s="30" t="s">
        <v>8166</v>
      </c>
      <c r="F618" s="49" t="s">
        <v>8112</v>
      </c>
      <c r="G618" s="49" t="s">
        <v>8167</v>
      </c>
      <c r="H618" s="49" t="s">
        <v>8159</v>
      </c>
      <c r="I618" s="49" t="s">
        <v>8168</v>
      </c>
      <c r="J618" s="50">
        <v>17</v>
      </c>
      <c r="K618" s="49">
        <v>5000</v>
      </c>
      <c r="L618" s="49">
        <f>K618-U618</f>
        <v>4887</v>
      </c>
      <c r="M618" s="49"/>
      <c r="N618" s="48" t="s">
        <v>7242</v>
      </c>
      <c r="P618" s="49">
        <v>1450</v>
      </c>
      <c r="Q618" s="49">
        <v>0</v>
      </c>
      <c r="R618" s="49">
        <v>0</v>
      </c>
      <c r="S618" s="32">
        <f t="shared" si="32"/>
        <v>1450</v>
      </c>
      <c r="T618" s="49">
        <f>P618+Q618+R618</f>
        <v>1450</v>
      </c>
      <c r="U618" s="51">
        <v>113</v>
      </c>
      <c r="V618" s="51">
        <v>150</v>
      </c>
      <c r="W618" s="51">
        <v>150</v>
      </c>
      <c r="X618" s="51"/>
      <c r="Y618" s="32">
        <f>P618-(U618+V618)</f>
        <v>1187</v>
      </c>
      <c r="Z618" s="49" t="s">
        <v>13322</v>
      </c>
      <c r="AA618" s="67">
        <v>2.92</v>
      </c>
      <c r="AC618" s="67">
        <f t="shared" si="33"/>
        <v>-2.92</v>
      </c>
      <c r="AN618" s="48" t="s">
        <v>13323</v>
      </c>
      <c r="AO618" s="48" t="s">
        <v>49</v>
      </c>
    </row>
    <row r="619" spans="1:41" ht="15" x14ac:dyDescent="0.2">
      <c r="A619" s="30" t="s">
        <v>1560</v>
      </c>
      <c r="B619" s="30" t="s">
        <v>1561</v>
      </c>
      <c r="C619" s="49" t="s">
        <v>7070</v>
      </c>
      <c r="D619" s="49" t="s">
        <v>7071</v>
      </c>
      <c r="E619" s="30" t="s">
        <v>8169</v>
      </c>
      <c r="F619" s="49" t="s">
        <v>8112</v>
      </c>
      <c r="G619" s="49" t="s">
        <v>8167</v>
      </c>
      <c r="H619" s="49" t="s">
        <v>8159</v>
      </c>
      <c r="I619" s="49" t="s">
        <v>8170</v>
      </c>
      <c r="J619" s="50">
        <v>17</v>
      </c>
      <c r="K619" s="49">
        <v>5000</v>
      </c>
      <c r="L619" s="49">
        <f>K619-U619</f>
        <v>4887</v>
      </c>
      <c r="M619" s="49"/>
      <c r="N619" s="48" t="s">
        <v>7242</v>
      </c>
      <c r="P619" s="49">
        <v>550</v>
      </c>
      <c r="Q619" s="49">
        <v>0</v>
      </c>
      <c r="R619" s="49">
        <v>0</v>
      </c>
      <c r="S619" s="32">
        <f t="shared" si="32"/>
        <v>550</v>
      </c>
      <c r="T619" s="49">
        <f>P619+Q619+R619</f>
        <v>550</v>
      </c>
      <c r="U619" s="51">
        <v>113</v>
      </c>
      <c r="V619" s="51">
        <v>150</v>
      </c>
      <c r="W619" s="51">
        <v>150</v>
      </c>
      <c r="X619" s="51"/>
      <c r="Y619" s="32">
        <f>P619-(U619+V619)</f>
        <v>287</v>
      </c>
      <c r="Z619" s="49" t="s">
        <v>13322</v>
      </c>
      <c r="AA619" s="67">
        <v>2.91</v>
      </c>
      <c r="AC619" s="67">
        <f t="shared" si="33"/>
        <v>-2.91</v>
      </c>
      <c r="AN619" s="48" t="s">
        <v>13323</v>
      </c>
      <c r="AO619" s="48" t="s">
        <v>49</v>
      </c>
    </row>
    <row r="620" spans="1:41" ht="15" x14ac:dyDescent="0.2">
      <c r="A620" s="30" t="s">
        <v>1562</v>
      </c>
      <c r="B620" s="30" t="s">
        <v>1563</v>
      </c>
      <c r="C620" s="49" t="s">
        <v>7070</v>
      </c>
      <c r="D620" s="49" t="s">
        <v>7071</v>
      </c>
      <c r="E620" s="30" t="s">
        <v>8171</v>
      </c>
      <c r="F620" s="49" t="s">
        <v>8112</v>
      </c>
      <c r="G620" s="49" t="s">
        <v>8158</v>
      </c>
      <c r="H620" s="49" t="s">
        <v>8159</v>
      </c>
      <c r="I620" s="49" t="s">
        <v>8172</v>
      </c>
      <c r="J620" s="50">
        <v>17</v>
      </c>
      <c r="K620" s="49">
        <v>5000</v>
      </c>
      <c r="L620" s="49">
        <f>K620-U620</f>
        <v>4661</v>
      </c>
      <c r="M620" s="49"/>
      <c r="N620" s="48" t="s">
        <v>7242</v>
      </c>
      <c r="P620" s="49">
        <v>5094</v>
      </c>
      <c r="Q620" s="49">
        <v>0</v>
      </c>
      <c r="R620" s="49">
        <v>0</v>
      </c>
      <c r="S620" s="32">
        <f t="shared" si="32"/>
        <v>5094</v>
      </c>
      <c r="T620" s="49">
        <f>P620+Q620+R620</f>
        <v>5094</v>
      </c>
      <c r="U620" s="51">
        <v>339</v>
      </c>
      <c r="V620" s="51">
        <v>450</v>
      </c>
      <c r="W620" s="51">
        <v>450</v>
      </c>
      <c r="X620" s="51"/>
      <c r="Y620" s="32">
        <f>P620-(U620+V620)</f>
        <v>4305</v>
      </c>
      <c r="Z620" s="49" t="s">
        <v>13322</v>
      </c>
      <c r="AA620" s="67">
        <v>2.61</v>
      </c>
      <c r="AC620" s="67">
        <f t="shared" si="33"/>
        <v>-2.61</v>
      </c>
      <c r="AN620" s="48" t="s">
        <v>13323</v>
      </c>
      <c r="AO620" s="48" t="s">
        <v>49</v>
      </c>
    </row>
    <row r="621" spans="1:41" ht="15" x14ac:dyDescent="0.2">
      <c r="A621" s="30" t="s">
        <v>1564</v>
      </c>
      <c r="B621" s="30" t="s">
        <v>1565</v>
      </c>
      <c r="C621" s="49" t="s">
        <v>7070</v>
      </c>
      <c r="D621" s="49" t="s">
        <v>7570</v>
      </c>
      <c r="E621" s="30" t="s">
        <v>8173</v>
      </c>
      <c r="F621" s="49" t="s">
        <v>8112</v>
      </c>
      <c r="G621" s="49" t="s">
        <v>8158</v>
      </c>
      <c r="H621" s="49" t="s">
        <v>8159</v>
      </c>
      <c r="I621" s="49" t="s">
        <v>8174</v>
      </c>
      <c r="J621" s="50">
        <v>17</v>
      </c>
      <c r="K621" s="49">
        <v>5000</v>
      </c>
      <c r="L621" s="49">
        <f>K621-U621</f>
        <v>5000</v>
      </c>
      <c r="M621" s="49"/>
      <c r="N621" s="48" t="s">
        <v>7242</v>
      </c>
      <c r="P621" s="49">
        <v>0</v>
      </c>
      <c r="Q621" s="49">
        <v>0</v>
      </c>
      <c r="R621" s="49">
        <v>0</v>
      </c>
      <c r="S621" s="32">
        <f t="shared" si="32"/>
        <v>0</v>
      </c>
      <c r="T621" s="49">
        <f>P621+Q621+R621</f>
        <v>0</v>
      </c>
      <c r="U621" s="51">
        <v>0</v>
      </c>
      <c r="V621" s="51">
        <v>0</v>
      </c>
      <c r="W621" s="51">
        <v>0</v>
      </c>
      <c r="X621" s="51"/>
      <c r="Y621" s="32">
        <f>P621-(U621+V621)</f>
        <v>0</v>
      </c>
      <c r="Z621" s="49" t="s">
        <v>13321</v>
      </c>
      <c r="AA621" s="67">
        <v>2.99</v>
      </c>
      <c r="AC621" s="67">
        <f t="shared" si="33"/>
        <v>-2.99</v>
      </c>
      <c r="AN621" s="48" t="s">
        <v>13323</v>
      </c>
      <c r="AO621" s="48" t="s">
        <v>49</v>
      </c>
    </row>
    <row r="622" spans="1:41" ht="15" x14ac:dyDescent="0.2">
      <c r="A622" s="30" t="s">
        <v>1566</v>
      </c>
      <c r="B622" s="30" t="s">
        <v>1567</v>
      </c>
      <c r="C622" s="49" t="s">
        <v>7070</v>
      </c>
      <c r="D622" s="49" t="s">
        <v>7071</v>
      </c>
      <c r="E622" s="30" t="s">
        <v>8175</v>
      </c>
      <c r="F622" s="49" t="s">
        <v>8112</v>
      </c>
      <c r="G622" s="49" t="s">
        <v>8176</v>
      </c>
      <c r="H622" s="49" t="s">
        <v>8177</v>
      </c>
      <c r="I622" s="49" t="s">
        <v>8178</v>
      </c>
      <c r="J622" s="50">
        <v>13</v>
      </c>
      <c r="K622" s="49">
        <v>100</v>
      </c>
      <c r="L622" s="49">
        <f>K622-U622</f>
        <v>-702</v>
      </c>
      <c r="M622" s="49"/>
      <c r="N622" s="48" t="s">
        <v>7076</v>
      </c>
      <c r="P622" s="49">
        <v>715</v>
      </c>
      <c r="Q622" s="49">
        <v>400</v>
      </c>
      <c r="R622" s="49">
        <v>100</v>
      </c>
      <c r="S622" s="32">
        <f t="shared" si="32"/>
        <v>1115</v>
      </c>
      <c r="T622" s="49">
        <f>P622+Q622+R622</f>
        <v>1215</v>
      </c>
      <c r="U622" s="51">
        <v>802</v>
      </c>
      <c r="V622" s="51">
        <v>387</v>
      </c>
      <c r="W622" s="51">
        <v>362</v>
      </c>
      <c r="X622" s="51"/>
      <c r="Y622" s="32">
        <f>T622-(U622+V622)</f>
        <v>26</v>
      </c>
      <c r="Z622" s="49" t="s">
        <v>13322</v>
      </c>
      <c r="AA622" s="67">
        <v>5.95</v>
      </c>
      <c r="AC622" s="67">
        <f t="shared" si="33"/>
        <v>-5.95</v>
      </c>
      <c r="AN622" s="48" t="s">
        <v>13323</v>
      </c>
      <c r="AO622" s="48" t="s">
        <v>49</v>
      </c>
    </row>
    <row r="623" spans="1:41" ht="15" x14ac:dyDescent="0.2">
      <c r="A623" s="30" t="s">
        <v>1568</v>
      </c>
      <c r="B623" s="30" t="s">
        <v>1569</v>
      </c>
      <c r="C623" s="49" t="s">
        <v>7070</v>
      </c>
      <c r="D623" s="49" t="s">
        <v>7071</v>
      </c>
      <c r="E623" s="30" t="s">
        <v>8126</v>
      </c>
      <c r="F623" s="49" t="s">
        <v>8112</v>
      </c>
      <c r="G623" s="49" t="s">
        <v>8123</v>
      </c>
      <c r="H623" s="49" t="s">
        <v>8124</v>
      </c>
      <c r="I623" s="49" t="s">
        <v>1569</v>
      </c>
      <c r="J623" s="50">
        <v>13</v>
      </c>
      <c r="K623" s="49">
        <v>1035</v>
      </c>
      <c r="L623" s="49">
        <f>K623-U623</f>
        <v>-3</v>
      </c>
      <c r="M623" s="49"/>
      <c r="N623" s="48" t="s">
        <v>7076</v>
      </c>
      <c r="P623" s="49">
        <v>3551</v>
      </c>
      <c r="Q623" s="49">
        <v>0</v>
      </c>
      <c r="R623" s="49">
        <v>0</v>
      </c>
      <c r="S623" s="32">
        <f t="shared" si="32"/>
        <v>3551</v>
      </c>
      <c r="T623" s="49">
        <f>P623+Q623+R623</f>
        <v>3551</v>
      </c>
      <c r="U623" s="51">
        <v>1038</v>
      </c>
      <c r="V623" s="51">
        <v>660</v>
      </c>
      <c r="W623" s="51">
        <v>668</v>
      </c>
      <c r="X623" s="51"/>
      <c r="Y623" s="32">
        <f>T623-(U623+V623)</f>
        <v>1853</v>
      </c>
      <c r="Z623" s="49" t="s">
        <v>13322</v>
      </c>
      <c r="AA623" s="67">
        <v>4.1749999999999998</v>
      </c>
      <c r="AC623" s="67">
        <f t="shared" si="33"/>
        <v>-4.1749999999999998</v>
      </c>
      <c r="AN623" s="48" t="s">
        <v>13323</v>
      </c>
      <c r="AO623" s="48" t="s">
        <v>49</v>
      </c>
    </row>
    <row r="624" spans="1:41" ht="15" x14ac:dyDescent="0.2">
      <c r="A624" s="30" t="s">
        <v>1570</v>
      </c>
      <c r="B624" s="30" t="s">
        <v>1571</v>
      </c>
      <c r="C624" s="49" t="s">
        <v>7070</v>
      </c>
      <c r="D624" s="49" t="s">
        <v>7071</v>
      </c>
      <c r="E624" s="30" t="s">
        <v>8126</v>
      </c>
      <c r="F624" s="49" t="s">
        <v>8112</v>
      </c>
      <c r="G624" s="49" t="s">
        <v>8179</v>
      </c>
      <c r="H624" s="49" t="s">
        <v>8180</v>
      </c>
      <c r="I624" s="49" t="s">
        <v>1571</v>
      </c>
      <c r="J624" s="50">
        <v>9</v>
      </c>
      <c r="K624" s="49">
        <v>4980</v>
      </c>
      <c r="L624" s="49">
        <f>K624-U624</f>
        <v>884</v>
      </c>
      <c r="M624" s="49"/>
      <c r="N624" s="48" t="s">
        <v>7076</v>
      </c>
      <c r="P624" s="49">
        <v>1612</v>
      </c>
      <c r="Q624" s="49">
        <v>4980</v>
      </c>
      <c r="R624" s="49">
        <v>0</v>
      </c>
      <c r="S624" s="32">
        <f t="shared" si="32"/>
        <v>6592</v>
      </c>
      <c r="T624" s="49">
        <f>P624+Q624+R624</f>
        <v>6592</v>
      </c>
      <c r="U624" s="51">
        <v>4096</v>
      </c>
      <c r="V624" s="51">
        <v>2400</v>
      </c>
      <c r="W624" s="51">
        <v>900</v>
      </c>
      <c r="X624" s="51"/>
      <c r="Y624" s="32">
        <f>T624-(U624+V624)</f>
        <v>96</v>
      </c>
      <c r="Z624" s="49" t="s">
        <v>13322</v>
      </c>
      <c r="AA624" s="67">
        <v>3.2</v>
      </c>
      <c r="AC624" s="67">
        <f t="shared" si="33"/>
        <v>-3.2</v>
      </c>
      <c r="AN624" s="48" t="s">
        <v>13323</v>
      </c>
      <c r="AO624" s="48" t="s">
        <v>49</v>
      </c>
    </row>
    <row r="625" spans="1:41" ht="15" x14ac:dyDescent="0.2">
      <c r="A625" s="30" t="s">
        <v>1572</v>
      </c>
      <c r="B625" s="30" t="s">
        <v>1573</v>
      </c>
      <c r="C625" s="49" t="s">
        <v>7070</v>
      </c>
      <c r="D625" s="49" t="s">
        <v>7071</v>
      </c>
      <c r="E625" s="30" t="s">
        <v>8181</v>
      </c>
      <c r="F625" s="49" t="s">
        <v>8112</v>
      </c>
      <c r="G625" s="49" t="s">
        <v>8182</v>
      </c>
      <c r="H625" s="49" t="s">
        <v>8183</v>
      </c>
      <c r="I625" s="49" t="s">
        <v>8184</v>
      </c>
      <c r="J625" s="50">
        <v>7</v>
      </c>
      <c r="K625" s="49">
        <v>100</v>
      </c>
      <c r="L625" s="49">
        <f>K625-U625</f>
        <v>-59</v>
      </c>
      <c r="M625" s="49"/>
      <c r="N625" s="48" t="s">
        <v>7076</v>
      </c>
      <c r="P625" s="49">
        <v>195</v>
      </c>
      <c r="Q625" s="49">
        <v>100</v>
      </c>
      <c r="R625" s="49">
        <v>0</v>
      </c>
      <c r="S625" s="32">
        <f t="shared" si="32"/>
        <v>295</v>
      </c>
      <c r="T625" s="49">
        <f>P625+Q625+R625</f>
        <v>295</v>
      </c>
      <c r="U625" s="51">
        <v>159</v>
      </c>
      <c r="V625" s="51">
        <v>86</v>
      </c>
      <c r="W625" s="51">
        <v>45</v>
      </c>
      <c r="X625" s="51"/>
      <c r="Y625" s="32">
        <f>T625-(U625+V625)</f>
        <v>50</v>
      </c>
      <c r="Z625" s="49" t="s">
        <v>13322</v>
      </c>
      <c r="AA625" s="67">
        <v>5.95</v>
      </c>
      <c r="AC625" s="67">
        <f t="shared" si="33"/>
        <v>-5.95</v>
      </c>
      <c r="AN625" s="48" t="s">
        <v>13323</v>
      </c>
      <c r="AO625" s="48" t="s">
        <v>49</v>
      </c>
    </row>
    <row r="626" spans="1:41" ht="15" x14ac:dyDescent="0.2">
      <c r="A626" s="30" t="s">
        <v>1574</v>
      </c>
      <c r="B626" s="30" t="s">
        <v>1575</v>
      </c>
      <c r="C626" s="49" t="s">
        <v>7070</v>
      </c>
      <c r="D626" s="49" t="s">
        <v>7071</v>
      </c>
      <c r="E626" s="30" t="s">
        <v>8185</v>
      </c>
      <c r="F626" s="49" t="s">
        <v>8112</v>
      </c>
      <c r="G626" s="49" t="s">
        <v>8186</v>
      </c>
      <c r="H626" s="49" t="s">
        <v>8187</v>
      </c>
      <c r="I626" s="49" t="s">
        <v>8188</v>
      </c>
      <c r="J626" s="50">
        <v>5</v>
      </c>
      <c r="K626" s="49">
        <v>1000</v>
      </c>
      <c r="L626" s="49">
        <f>K626-U626</f>
        <v>1000</v>
      </c>
      <c r="M626" s="49"/>
      <c r="N626" s="48" t="s">
        <v>7242</v>
      </c>
      <c r="P626" s="49">
        <v>1000</v>
      </c>
      <c r="Q626" s="49">
        <v>0</v>
      </c>
      <c r="R626" s="49">
        <v>0</v>
      </c>
      <c r="S626" s="32">
        <f t="shared" si="32"/>
        <v>1000</v>
      </c>
      <c r="T626" s="49">
        <f>P626+Q626+R626</f>
        <v>1000</v>
      </c>
      <c r="U626" s="51">
        <v>0</v>
      </c>
      <c r="V626" s="51">
        <v>0</v>
      </c>
      <c r="W626" s="51">
        <v>0</v>
      </c>
      <c r="X626" s="51"/>
      <c r="Y626" s="32">
        <f>P626-(U626+V626)</f>
        <v>1000</v>
      </c>
      <c r="Z626" s="49" t="s">
        <v>13321</v>
      </c>
      <c r="AA626" s="67">
        <v>3.95</v>
      </c>
      <c r="AC626" s="67">
        <f t="shared" si="33"/>
        <v>-3.95</v>
      </c>
      <c r="AN626" s="48" t="s">
        <v>13323</v>
      </c>
      <c r="AO626" s="48" t="s">
        <v>49</v>
      </c>
    </row>
    <row r="627" spans="1:41" ht="15" x14ac:dyDescent="0.2">
      <c r="A627" s="30" t="s">
        <v>1576</v>
      </c>
      <c r="B627" s="30" t="s">
        <v>1577</v>
      </c>
      <c r="C627" s="49" t="s">
        <v>7070</v>
      </c>
      <c r="D627" s="49" t="s">
        <v>7071</v>
      </c>
      <c r="E627" s="30" t="s">
        <v>8189</v>
      </c>
      <c r="F627" s="49" t="s">
        <v>8112</v>
      </c>
      <c r="G627" s="49" t="s">
        <v>8128</v>
      </c>
      <c r="H627" s="49" t="s">
        <v>8129</v>
      </c>
      <c r="I627" s="49" t="s">
        <v>8190</v>
      </c>
      <c r="J627" s="50">
        <v>13</v>
      </c>
      <c r="K627" s="49">
        <v>100</v>
      </c>
      <c r="L627" s="49">
        <f>K627-U627</f>
        <v>50</v>
      </c>
      <c r="M627" s="49"/>
      <c r="N627" s="48" t="s">
        <v>7242</v>
      </c>
      <c r="P627" s="49">
        <v>200</v>
      </c>
      <c r="Q627" s="49">
        <v>0</v>
      </c>
      <c r="R627" s="49">
        <v>0</v>
      </c>
      <c r="S627" s="32">
        <f t="shared" si="32"/>
        <v>200</v>
      </c>
      <c r="T627" s="49">
        <f>P627+Q627+R627</f>
        <v>200</v>
      </c>
      <c r="U627" s="51">
        <v>50</v>
      </c>
      <c r="V627" s="51">
        <v>0</v>
      </c>
      <c r="W627" s="51">
        <v>0</v>
      </c>
      <c r="X627" s="51"/>
      <c r="Y627" s="32">
        <f>P627-(U627+V627)</f>
        <v>150</v>
      </c>
      <c r="Z627" s="49" t="s">
        <v>13322</v>
      </c>
      <c r="AA627" s="67">
        <v>2.4</v>
      </c>
      <c r="AC627" s="67">
        <f t="shared" si="33"/>
        <v>-2.4</v>
      </c>
      <c r="AN627" s="48" t="s">
        <v>13323</v>
      </c>
      <c r="AO627" s="48" t="s">
        <v>49</v>
      </c>
    </row>
    <row r="628" spans="1:41" ht="15" x14ac:dyDescent="0.2">
      <c r="A628" s="30" t="s">
        <v>2870</v>
      </c>
      <c r="B628" s="30" t="s">
        <v>2871</v>
      </c>
      <c r="C628" s="49" t="s">
        <v>7070</v>
      </c>
      <c r="D628" s="49" t="s">
        <v>7071</v>
      </c>
      <c r="E628" s="30" t="s">
        <v>9581</v>
      </c>
      <c r="F628" s="49" t="s">
        <v>7099</v>
      </c>
      <c r="G628" s="49" t="s">
        <v>9582</v>
      </c>
      <c r="H628" s="49" t="s">
        <v>9583</v>
      </c>
      <c r="I628" s="49" t="s">
        <v>9584</v>
      </c>
      <c r="J628" s="50">
        <v>9</v>
      </c>
      <c r="K628" s="49">
        <v>1000</v>
      </c>
      <c r="L628" s="49">
        <f>K628-U628</f>
        <v>-980</v>
      </c>
      <c r="M628" s="49"/>
      <c r="N628" s="48" t="s">
        <v>7076</v>
      </c>
      <c r="P628" s="49">
        <v>2381</v>
      </c>
      <c r="Q628" s="49">
        <v>0</v>
      </c>
      <c r="R628" s="49">
        <v>0</v>
      </c>
      <c r="S628" s="32">
        <f t="shared" si="32"/>
        <v>2381</v>
      </c>
      <c r="T628" s="49">
        <f>P628+Q628+R628</f>
        <v>2381</v>
      </c>
      <c r="U628" s="51">
        <v>1980</v>
      </c>
      <c r="V628" s="51">
        <v>717</v>
      </c>
      <c r="W628" s="51">
        <v>492</v>
      </c>
      <c r="X628" s="51"/>
      <c r="Y628" s="32">
        <f t="shared" ref="Y628:Y659" si="34">T628-(U628+V628)</f>
        <v>-316</v>
      </c>
      <c r="Z628" s="49" t="s">
        <v>13320</v>
      </c>
      <c r="AA628" s="67">
        <v>0.92</v>
      </c>
      <c r="AC628" s="67">
        <f t="shared" si="33"/>
        <v>-0.92</v>
      </c>
      <c r="AN628" s="48" t="s">
        <v>13323</v>
      </c>
      <c r="AO628" s="48" t="s">
        <v>49</v>
      </c>
    </row>
    <row r="629" spans="1:41" ht="15" x14ac:dyDescent="0.2">
      <c r="A629" s="30" t="s">
        <v>2872</v>
      </c>
      <c r="B629" s="30" t="s">
        <v>2873</v>
      </c>
      <c r="C629" s="49" t="s">
        <v>7070</v>
      </c>
      <c r="D629" s="49" t="s">
        <v>7071</v>
      </c>
      <c r="E629" s="30" t="s">
        <v>9585</v>
      </c>
      <c r="F629" s="49" t="s">
        <v>7099</v>
      </c>
      <c r="G629" s="49" t="s">
        <v>9479</v>
      </c>
      <c r="H629" s="49" t="s">
        <v>9586</v>
      </c>
      <c r="I629" s="49" t="s">
        <v>9587</v>
      </c>
      <c r="J629" s="50">
        <v>4</v>
      </c>
      <c r="K629" s="49">
        <v>10000</v>
      </c>
      <c r="L629" s="49">
        <f>K629-U629</f>
        <v>-11550</v>
      </c>
      <c r="M629" s="49"/>
      <c r="N629" s="48" t="s">
        <v>7076</v>
      </c>
      <c r="P629" s="49">
        <v>12720</v>
      </c>
      <c r="Q629" s="49">
        <v>10000</v>
      </c>
      <c r="R629" s="49">
        <v>0</v>
      </c>
      <c r="S629" s="32">
        <f t="shared" si="32"/>
        <v>22720</v>
      </c>
      <c r="T629" s="49">
        <f>P629+Q629+R629</f>
        <v>22720</v>
      </c>
      <c r="U629" s="51">
        <v>21550</v>
      </c>
      <c r="V629" s="51">
        <v>11768</v>
      </c>
      <c r="W629" s="51">
        <v>11720</v>
      </c>
      <c r="X629" s="51"/>
      <c r="Y629" s="32">
        <f t="shared" si="34"/>
        <v>-10598</v>
      </c>
      <c r="Z629" s="49" t="s">
        <v>13320</v>
      </c>
      <c r="AA629" s="67">
        <v>0.68</v>
      </c>
      <c r="AC629" s="67">
        <f t="shared" si="33"/>
        <v>-0.68</v>
      </c>
      <c r="AN629" s="48" t="s">
        <v>13323</v>
      </c>
      <c r="AO629" s="48" t="s">
        <v>49</v>
      </c>
    </row>
    <row r="630" spans="1:41" ht="15" x14ac:dyDescent="0.2">
      <c r="A630" s="30" t="s">
        <v>2874</v>
      </c>
      <c r="B630" s="30" t="s">
        <v>2875</v>
      </c>
      <c r="C630" s="49" t="s">
        <v>7070</v>
      </c>
      <c r="D630" s="49" t="s">
        <v>7071</v>
      </c>
      <c r="E630" s="30" t="s">
        <v>9588</v>
      </c>
      <c r="F630" s="49" t="s">
        <v>7099</v>
      </c>
      <c r="G630" s="49" t="s">
        <v>7100</v>
      </c>
      <c r="H630" s="49" t="s">
        <v>7101</v>
      </c>
      <c r="I630" s="49" t="s">
        <v>9589</v>
      </c>
      <c r="J630" s="50">
        <v>9</v>
      </c>
      <c r="K630" s="49">
        <v>1000</v>
      </c>
      <c r="L630" s="49">
        <f>K630-U630</f>
        <v>731</v>
      </c>
      <c r="M630" s="49"/>
      <c r="N630" s="48" t="s">
        <v>7076</v>
      </c>
      <c r="P630" s="49">
        <v>383</v>
      </c>
      <c r="Q630" s="49">
        <v>0</v>
      </c>
      <c r="R630" s="49">
        <v>0</v>
      </c>
      <c r="S630" s="32">
        <f t="shared" si="32"/>
        <v>383</v>
      </c>
      <c r="T630" s="49">
        <f>P630+Q630+R630</f>
        <v>383</v>
      </c>
      <c r="U630" s="51">
        <v>269</v>
      </c>
      <c r="V630" s="51">
        <v>0</v>
      </c>
      <c r="W630" s="51">
        <v>0</v>
      </c>
      <c r="X630" s="51"/>
      <c r="Y630" s="32">
        <f t="shared" si="34"/>
        <v>114</v>
      </c>
      <c r="Z630" s="49" t="s">
        <v>13322</v>
      </c>
      <c r="AA630" s="67">
        <v>1.51</v>
      </c>
      <c r="AC630" s="67">
        <f t="shared" si="33"/>
        <v>-1.51</v>
      </c>
      <c r="AN630" s="48" t="s">
        <v>13323</v>
      </c>
      <c r="AO630" s="48" t="s">
        <v>49</v>
      </c>
    </row>
    <row r="631" spans="1:41" ht="15" x14ac:dyDescent="0.2">
      <c r="A631" s="30" t="s">
        <v>2876</v>
      </c>
      <c r="B631" s="30" t="s">
        <v>2877</v>
      </c>
      <c r="C631" s="49" t="s">
        <v>7070</v>
      </c>
      <c r="D631" s="49" t="s">
        <v>7071</v>
      </c>
      <c r="E631" s="30" t="s">
        <v>9590</v>
      </c>
      <c r="F631" s="49" t="s">
        <v>7099</v>
      </c>
      <c r="G631" s="49" t="s">
        <v>7100</v>
      </c>
      <c r="H631" s="49" t="s">
        <v>7101</v>
      </c>
      <c r="I631" s="49" t="s">
        <v>9591</v>
      </c>
      <c r="J631" s="50">
        <v>9</v>
      </c>
      <c r="K631" s="49">
        <v>1000</v>
      </c>
      <c r="L631" s="49">
        <f>K631-U631</f>
        <v>731</v>
      </c>
      <c r="M631" s="49"/>
      <c r="N631" s="48" t="s">
        <v>7076</v>
      </c>
      <c r="P631" s="49">
        <v>390</v>
      </c>
      <c r="Q631" s="49">
        <v>0</v>
      </c>
      <c r="R631" s="49">
        <v>0</v>
      </c>
      <c r="S631" s="32">
        <f t="shared" si="32"/>
        <v>390</v>
      </c>
      <c r="T631" s="49">
        <f>P631+Q631+R631</f>
        <v>390</v>
      </c>
      <c r="U631" s="51">
        <v>269</v>
      </c>
      <c r="V631" s="51">
        <v>0</v>
      </c>
      <c r="W631" s="51">
        <v>0</v>
      </c>
      <c r="X631" s="51"/>
      <c r="Y631" s="32">
        <f t="shared" si="34"/>
        <v>121</v>
      </c>
      <c r="Z631" s="49" t="s">
        <v>13322</v>
      </c>
      <c r="AA631" s="67">
        <v>1.22</v>
      </c>
      <c r="AC631" s="67">
        <f t="shared" si="33"/>
        <v>-1.22</v>
      </c>
      <c r="AN631" s="48" t="s">
        <v>13323</v>
      </c>
      <c r="AO631" s="48" t="s">
        <v>49</v>
      </c>
    </row>
    <row r="632" spans="1:41" ht="15" x14ac:dyDescent="0.2">
      <c r="A632" s="30" t="s">
        <v>2878</v>
      </c>
      <c r="B632" s="30" t="s">
        <v>2879</v>
      </c>
      <c r="C632" s="49" t="s">
        <v>7070</v>
      </c>
      <c r="D632" s="49" t="s">
        <v>7071</v>
      </c>
      <c r="E632" s="30" t="s">
        <v>9592</v>
      </c>
      <c r="F632" s="49" t="s">
        <v>7099</v>
      </c>
      <c r="G632" s="49" t="s">
        <v>7100</v>
      </c>
      <c r="H632" s="49" t="s">
        <v>7101</v>
      </c>
      <c r="I632" s="49" t="s">
        <v>9593</v>
      </c>
      <c r="J632" s="50">
        <v>9</v>
      </c>
      <c r="K632" s="49">
        <v>1000</v>
      </c>
      <c r="L632" s="49">
        <f>K632-U632</f>
        <v>334</v>
      </c>
      <c r="M632" s="49"/>
      <c r="N632" s="48" t="s">
        <v>7076</v>
      </c>
      <c r="P632" s="49">
        <v>946</v>
      </c>
      <c r="Q632" s="49">
        <v>0</v>
      </c>
      <c r="R632" s="49">
        <v>0</v>
      </c>
      <c r="S632" s="32">
        <f t="shared" si="32"/>
        <v>946</v>
      </c>
      <c r="T632" s="49">
        <f>P632+Q632+R632</f>
        <v>946</v>
      </c>
      <c r="U632" s="51">
        <v>666</v>
      </c>
      <c r="V632" s="51">
        <v>96</v>
      </c>
      <c r="W632" s="51">
        <v>96</v>
      </c>
      <c r="X632" s="51"/>
      <c r="Y632" s="32">
        <f t="shared" si="34"/>
        <v>184</v>
      </c>
      <c r="Z632" s="49" t="s">
        <v>13322</v>
      </c>
      <c r="AA632" s="67">
        <v>0.95</v>
      </c>
      <c r="AC632" s="67">
        <f t="shared" si="33"/>
        <v>-0.95</v>
      </c>
      <c r="AN632" s="48" t="s">
        <v>13323</v>
      </c>
      <c r="AO632" s="48" t="s">
        <v>49</v>
      </c>
    </row>
    <row r="633" spans="1:41" ht="15" x14ac:dyDescent="0.2">
      <c r="A633" s="30" t="s">
        <v>2880</v>
      </c>
      <c r="B633" s="30" t="s">
        <v>2881</v>
      </c>
      <c r="C633" s="49" t="s">
        <v>7070</v>
      </c>
      <c r="D633" s="49" t="s">
        <v>7079</v>
      </c>
      <c r="E633" s="30" t="s">
        <v>9594</v>
      </c>
      <c r="F633" s="49" t="s">
        <v>7099</v>
      </c>
      <c r="G633" s="49" t="s">
        <v>9479</v>
      </c>
      <c r="H633" s="49" t="s">
        <v>9586</v>
      </c>
      <c r="I633" s="49" t="s">
        <v>9595</v>
      </c>
      <c r="J633" s="50">
        <v>5</v>
      </c>
      <c r="K633" s="49">
        <v>500</v>
      </c>
      <c r="L633" s="49">
        <f>K633-U633</f>
        <v>500</v>
      </c>
      <c r="M633" s="49"/>
      <c r="N633" s="48" t="s">
        <v>7076</v>
      </c>
      <c r="P633" s="49">
        <v>0</v>
      </c>
      <c r="Q633" s="49">
        <v>0</v>
      </c>
      <c r="R633" s="49">
        <v>0</v>
      </c>
      <c r="S633" s="32">
        <f t="shared" si="32"/>
        <v>0</v>
      </c>
      <c r="T633" s="49">
        <f>P633+Q633+R633</f>
        <v>0</v>
      </c>
      <c r="U633" s="51">
        <v>0</v>
      </c>
      <c r="V633" s="51">
        <v>0</v>
      </c>
      <c r="W633" s="51">
        <v>0</v>
      </c>
      <c r="X633" s="51"/>
      <c r="Y633" s="32">
        <f t="shared" si="34"/>
        <v>0</v>
      </c>
      <c r="Z633" s="49" t="s">
        <v>13321</v>
      </c>
      <c r="AA633" s="67">
        <v>3.48</v>
      </c>
      <c r="AC633" s="67">
        <f t="shared" si="33"/>
        <v>-3.48</v>
      </c>
      <c r="AN633" s="48" t="s">
        <v>13323</v>
      </c>
      <c r="AO633" s="48" t="s">
        <v>49</v>
      </c>
    </row>
    <row r="634" spans="1:41" ht="15" x14ac:dyDescent="0.2">
      <c r="A634" s="30" t="s">
        <v>2882</v>
      </c>
      <c r="B634" s="30" t="s">
        <v>2883</v>
      </c>
      <c r="C634" s="49" t="s">
        <v>7070</v>
      </c>
      <c r="D634" s="49" t="s">
        <v>7071</v>
      </c>
      <c r="E634" s="30" t="s">
        <v>9596</v>
      </c>
      <c r="F634" s="49" t="s">
        <v>7099</v>
      </c>
      <c r="G634" s="49" t="s">
        <v>7096</v>
      </c>
      <c r="H634" s="49" t="s">
        <v>7097</v>
      </c>
      <c r="I634" s="49" t="s">
        <v>9597</v>
      </c>
      <c r="J634" s="50">
        <v>9</v>
      </c>
      <c r="K634" s="49">
        <v>2500</v>
      </c>
      <c r="L634" s="49">
        <f>K634-U634</f>
        <v>-12740</v>
      </c>
      <c r="M634" s="49"/>
      <c r="N634" s="48" t="s">
        <v>7076</v>
      </c>
      <c r="P634" s="49">
        <v>1076</v>
      </c>
      <c r="Q634" s="49">
        <v>12500</v>
      </c>
      <c r="R634" s="49">
        <v>1944</v>
      </c>
      <c r="S634" s="32">
        <f t="shared" si="32"/>
        <v>13576</v>
      </c>
      <c r="T634" s="49">
        <f>P634+Q634+R634</f>
        <v>15520</v>
      </c>
      <c r="U634" s="51">
        <v>15240</v>
      </c>
      <c r="V634" s="51">
        <v>153</v>
      </c>
      <c r="W634" s="51">
        <v>153</v>
      </c>
      <c r="X634" s="51"/>
      <c r="Y634" s="32">
        <f t="shared" si="34"/>
        <v>127</v>
      </c>
      <c r="Z634" s="49" t="s">
        <v>13322</v>
      </c>
      <c r="AA634" s="67">
        <v>18.05</v>
      </c>
      <c r="AC634" s="67">
        <f t="shared" si="33"/>
        <v>-18.05</v>
      </c>
      <c r="AN634" s="48" t="s">
        <v>13323</v>
      </c>
      <c r="AO634" s="48" t="s">
        <v>49</v>
      </c>
    </row>
    <row r="635" spans="1:41" ht="15" x14ac:dyDescent="0.2">
      <c r="A635" s="30" t="s">
        <v>2884</v>
      </c>
      <c r="B635" s="30" t="s">
        <v>2885</v>
      </c>
      <c r="C635" s="49" t="s">
        <v>7070</v>
      </c>
      <c r="D635" s="49" t="s">
        <v>7071</v>
      </c>
      <c r="E635" s="30" t="s">
        <v>9598</v>
      </c>
      <c r="F635" s="49" t="s">
        <v>7099</v>
      </c>
      <c r="G635" s="49" t="s">
        <v>7100</v>
      </c>
      <c r="H635" s="49" t="s">
        <v>7101</v>
      </c>
      <c r="I635" s="49" t="s">
        <v>2885</v>
      </c>
      <c r="J635" s="50">
        <v>9</v>
      </c>
      <c r="K635" s="49">
        <v>1000</v>
      </c>
      <c r="L635" s="49">
        <f>K635-U635</f>
        <v>649</v>
      </c>
      <c r="M635" s="49"/>
      <c r="N635" s="48" t="s">
        <v>7076</v>
      </c>
      <c r="P635" s="49">
        <v>864</v>
      </c>
      <c r="Q635" s="49">
        <v>0</v>
      </c>
      <c r="R635" s="49">
        <v>0</v>
      </c>
      <c r="S635" s="32">
        <f t="shared" si="32"/>
        <v>864</v>
      </c>
      <c r="T635" s="49">
        <f>P635+Q635+R635</f>
        <v>864</v>
      </c>
      <c r="U635" s="51">
        <v>351</v>
      </c>
      <c r="V635" s="51">
        <v>134</v>
      </c>
      <c r="W635" s="51">
        <v>69</v>
      </c>
      <c r="X635" s="51"/>
      <c r="Y635" s="32">
        <f t="shared" si="34"/>
        <v>379</v>
      </c>
      <c r="Z635" s="49" t="s">
        <v>13322</v>
      </c>
      <c r="AA635" s="67">
        <v>19</v>
      </c>
      <c r="AC635" s="67">
        <f t="shared" si="33"/>
        <v>-19</v>
      </c>
      <c r="AN635" s="48" t="s">
        <v>13323</v>
      </c>
      <c r="AO635" s="48" t="s">
        <v>49</v>
      </c>
    </row>
    <row r="636" spans="1:41" ht="15" x14ac:dyDescent="0.2">
      <c r="A636" s="30" t="s">
        <v>2886</v>
      </c>
      <c r="B636" s="30" t="s">
        <v>2887</v>
      </c>
      <c r="C636" s="49" t="s">
        <v>7070</v>
      </c>
      <c r="D636" s="49" t="s">
        <v>7071</v>
      </c>
      <c r="E636" s="30" t="s">
        <v>9599</v>
      </c>
      <c r="F636" s="49" t="s">
        <v>7099</v>
      </c>
      <c r="G636" s="49" t="s">
        <v>9479</v>
      </c>
      <c r="H636" s="49" t="s">
        <v>9586</v>
      </c>
      <c r="I636" s="49" t="s">
        <v>9600</v>
      </c>
      <c r="J636" s="50">
        <v>4</v>
      </c>
      <c r="K636" s="49">
        <v>1000</v>
      </c>
      <c r="L636" s="49">
        <f>K636-U636</f>
        <v>998</v>
      </c>
      <c r="M636" s="49"/>
      <c r="N636" s="48" t="s">
        <v>7076</v>
      </c>
      <c r="P636" s="49">
        <v>38</v>
      </c>
      <c r="Q636" s="49">
        <v>0</v>
      </c>
      <c r="R636" s="49">
        <v>700</v>
      </c>
      <c r="S636" s="32">
        <f t="shared" si="32"/>
        <v>38</v>
      </c>
      <c r="T636" s="49">
        <f>P636+Q636+R636</f>
        <v>738</v>
      </c>
      <c r="U636" s="51">
        <v>2</v>
      </c>
      <c r="V636" s="51">
        <v>0</v>
      </c>
      <c r="W636" s="51">
        <v>0</v>
      </c>
      <c r="X636" s="51"/>
      <c r="Y636" s="32">
        <f t="shared" si="34"/>
        <v>736</v>
      </c>
      <c r="Z636" s="49" t="s">
        <v>13322</v>
      </c>
      <c r="AA636" s="67">
        <v>1.22</v>
      </c>
      <c r="AC636" s="67">
        <f t="shared" si="33"/>
        <v>-1.22</v>
      </c>
      <c r="AN636" s="48" t="s">
        <v>13323</v>
      </c>
      <c r="AO636" s="48" t="s">
        <v>49</v>
      </c>
    </row>
    <row r="637" spans="1:41" ht="15" x14ac:dyDescent="0.2">
      <c r="A637" s="30" t="s">
        <v>2888</v>
      </c>
      <c r="B637" s="30" t="s">
        <v>2889</v>
      </c>
      <c r="C637" s="49" t="s">
        <v>7070</v>
      </c>
      <c r="D637" s="49" t="s">
        <v>7071</v>
      </c>
      <c r="E637" s="30" t="s">
        <v>9601</v>
      </c>
      <c r="F637" s="49" t="s">
        <v>7099</v>
      </c>
      <c r="G637" s="49" t="s">
        <v>7100</v>
      </c>
      <c r="H637" s="49" t="s">
        <v>7101</v>
      </c>
      <c r="I637" s="49" t="s">
        <v>2889</v>
      </c>
      <c r="J637" s="50">
        <v>9</v>
      </c>
      <c r="K637" s="49">
        <v>500</v>
      </c>
      <c r="L637" s="49">
        <f>K637-U637</f>
        <v>459</v>
      </c>
      <c r="M637" s="49"/>
      <c r="N637" s="48" t="s">
        <v>7076</v>
      </c>
      <c r="P637" s="49">
        <v>226</v>
      </c>
      <c r="Q637" s="49">
        <v>0</v>
      </c>
      <c r="R637" s="49">
        <v>0</v>
      </c>
      <c r="S637" s="32">
        <f t="shared" si="32"/>
        <v>226</v>
      </c>
      <c r="T637" s="49">
        <f>P637+Q637+R637</f>
        <v>226</v>
      </c>
      <c r="U637" s="51">
        <v>41</v>
      </c>
      <c r="V637" s="51">
        <v>48</v>
      </c>
      <c r="W637" s="51">
        <v>48</v>
      </c>
      <c r="X637" s="51"/>
      <c r="Y637" s="32">
        <f t="shared" si="34"/>
        <v>137</v>
      </c>
      <c r="Z637" s="49" t="s">
        <v>13322</v>
      </c>
      <c r="AA637" s="67">
        <v>4.45</v>
      </c>
      <c r="AC637" s="67">
        <f t="shared" si="33"/>
        <v>-4.45</v>
      </c>
      <c r="AN637" s="48" t="s">
        <v>13323</v>
      </c>
      <c r="AO637" s="48" t="s">
        <v>49</v>
      </c>
    </row>
    <row r="638" spans="1:41" ht="15" x14ac:dyDescent="0.2">
      <c r="A638" s="30" t="s">
        <v>2890</v>
      </c>
      <c r="B638" s="30" t="s">
        <v>2891</v>
      </c>
      <c r="C638" s="49" t="s">
        <v>7070</v>
      </c>
      <c r="D638" s="49" t="s">
        <v>7071</v>
      </c>
      <c r="E638" s="30" t="s">
        <v>9602</v>
      </c>
      <c r="F638" s="49" t="s">
        <v>7099</v>
      </c>
      <c r="G638" s="49" t="s">
        <v>7100</v>
      </c>
      <c r="H638" s="49" t="s">
        <v>7101</v>
      </c>
      <c r="I638" s="49" t="s">
        <v>2891</v>
      </c>
      <c r="J638" s="50">
        <v>9</v>
      </c>
      <c r="K638" s="49">
        <v>1000</v>
      </c>
      <c r="L638" s="49">
        <f>K638-U638</f>
        <v>568</v>
      </c>
      <c r="M638" s="49"/>
      <c r="N638" s="48" t="s">
        <v>7076</v>
      </c>
      <c r="P638" s="49">
        <v>750</v>
      </c>
      <c r="Q638" s="49">
        <v>0</v>
      </c>
      <c r="R638" s="49">
        <v>0</v>
      </c>
      <c r="S638" s="32">
        <f t="shared" si="32"/>
        <v>750</v>
      </c>
      <c r="T638" s="49">
        <f>P638+Q638+R638</f>
        <v>750</v>
      </c>
      <c r="U638" s="51">
        <v>432</v>
      </c>
      <c r="V638" s="51">
        <v>228</v>
      </c>
      <c r="W638" s="51">
        <v>228</v>
      </c>
      <c r="X638" s="51"/>
      <c r="Y638" s="32">
        <f t="shared" si="34"/>
        <v>90</v>
      </c>
      <c r="Z638" s="49" t="s">
        <v>13322</v>
      </c>
      <c r="AA638" s="67">
        <v>2.4</v>
      </c>
      <c r="AC638" s="67">
        <f t="shared" si="33"/>
        <v>-2.4</v>
      </c>
      <c r="AN638" s="48" t="s">
        <v>13323</v>
      </c>
      <c r="AO638" s="48" t="s">
        <v>49</v>
      </c>
    </row>
    <row r="639" spans="1:41" ht="15" x14ac:dyDescent="0.2">
      <c r="A639" s="30" t="s">
        <v>2892</v>
      </c>
      <c r="B639" s="30" t="s">
        <v>2893</v>
      </c>
      <c r="C639" s="49" t="s">
        <v>7070</v>
      </c>
      <c r="D639" s="49" t="s">
        <v>7071</v>
      </c>
      <c r="E639" s="30" t="s">
        <v>9603</v>
      </c>
      <c r="F639" s="49" t="s">
        <v>7099</v>
      </c>
      <c r="G639" s="49" t="s">
        <v>7096</v>
      </c>
      <c r="H639" s="49" t="s">
        <v>7101</v>
      </c>
      <c r="I639" s="49" t="s">
        <v>2893</v>
      </c>
      <c r="J639" s="50">
        <v>9</v>
      </c>
      <c r="K639" s="49">
        <v>2500</v>
      </c>
      <c r="L639" s="49">
        <f>K639-U639</f>
        <v>-375</v>
      </c>
      <c r="M639" s="49"/>
      <c r="N639" s="48" t="s">
        <v>7076</v>
      </c>
      <c r="P639" s="49">
        <v>714</v>
      </c>
      <c r="Q639" s="49">
        <v>2500</v>
      </c>
      <c r="R639" s="49">
        <v>0</v>
      </c>
      <c r="S639" s="32">
        <f t="shared" si="32"/>
        <v>3214</v>
      </c>
      <c r="T639" s="49">
        <f>P639+Q639+R639</f>
        <v>3214</v>
      </c>
      <c r="U639" s="51">
        <v>2875</v>
      </c>
      <c r="V639" s="51">
        <v>1673</v>
      </c>
      <c r="W639" s="51">
        <v>1581</v>
      </c>
      <c r="X639" s="51"/>
      <c r="Y639" s="32">
        <f t="shared" si="34"/>
        <v>-1334</v>
      </c>
      <c r="Z639" s="49" t="s">
        <v>13320</v>
      </c>
      <c r="AA639" s="67">
        <v>18.239999999999998</v>
      </c>
      <c r="AC639" s="67">
        <f t="shared" si="33"/>
        <v>-18.239999999999998</v>
      </c>
      <c r="AN639" s="48" t="s">
        <v>13323</v>
      </c>
      <c r="AO639" s="48" t="s">
        <v>49</v>
      </c>
    </row>
    <row r="640" spans="1:41" ht="15" x14ac:dyDescent="0.2">
      <c r="A640" s="30" t="s">
        <v>2894</v>
      </c>
      <c r="B640" s="30" t="s">
        <v>2895</v>
      </c>
      <c r="C640" s="49" t="s">
        <v>7070</v>
      </c>
      <c r="D640" s="49" t="s">
        <v>7079</v>
      </c>
      <c r="E640" s="30" t="s">
        <v>9604</v>
      </c>
      <c r="F640" s="49" t="s">
        <v>7099</v>
      </c>
      <c r="G640" s="49" t="s">
        <v>7100</v>
      </c>
      <c r="H640" s="49" t="s">
        <v>7101</v>
      </c>
      <c r="I640" s="49" t="s">
        <v>2895</v>
      </c>
      <c r="J640" s="50">
        <v>9</v>
      </c>
      <c r="K640" s="49">
        <v>1000</v>
      </c>
      <c r="L640" s="49">
        <f>K640-U640</f>
        <v>1000</v>
      </c>
      <c r="M640" s="49"/>
      <c r="N640" s="48" t="s">
        <v>7076</v>
      </c>
      <c r="P640" s="49">
        <v>0</v>
      </c>
      <c r="Q640" s="49">
        <v>0</v>
      </c>
      <c r="R640" s="49">
        <v>0</v>
      </c>
      <c r="S640" s="32">
        <f t="shared" si="32"/>
        <v>0</v>
      </c>
      <c r="T640" s="49">
        <f>P640+Q640+R640</f>
        <v>0</v>
      </c>
      <c r="U640" s="51">
        <v>0</v>
      </c>
      <c r="V640" s="51">
        <v>0</v>
      </c>
      <c r="W640" s="51">
        <v>0</v>
      </c>
      <c r="X640" s="51"/>
      <c r="Y640" s="32">
        <f t="shared" si="34"/>
        <v>0</v>
      </c>
      <c r="Z640" s="49" t="s">
        <v>13321</v>
      </c>
      <c r="AA640" s="67">
        <v>22.97</v>
      </c>
      <c r="AC640" s="67">
        <f t="shared" si="33"/>
        <v>-22.97</v>
      </c>
      <c r="AN640" s="48" t="s">
        <v>13323</v>
      </c>
      <c r="AO640" s="48" t="s">
        <v>49</v>
      </c>
    </row>
    <row r="641" spans="1:41" ht="15" x14ac:dyDescent="0.2">
      <c r="A641" s="30" t="s">
        <v>2896</v>
      </c>
      <c r="B641" s="30" t="s">
        <v>2897</v>
      </c>
      <c r="C641" s="49" t="s">
        <v>7070</v>
      </c>
      <c r="D641" s="49" t="s">
        <v>7071</v>
      </c>
      <c r="E641" s="30" t="s">
        <v>9605</v>
      </c>
      <c r="F641" s="49" t="s">
        <v>7099</v>
      </c>
      <c r="G641" s="49" t="s">
        <v>8377</v>
      </c>
      <c r="H641" s="49" t="s">
        <v>8378</v>
      </c>
      <c r="I641" s="49" t="s">
        <v>9606</v>
      </c>
      <c r="J641" s="50">
        <v>10</v>
      </c>
      <c r="K641" s="49">
        <v>480</v>
      </c>
      <c r="L641" s="49">
        <f>K641-U641</f>
        <v>480</v>
      </c>
      <c r="M641" s="49"/>
      <c r="N641" s="48" t="s">
        <v>7076</v>
      </c>
      <c r="P641" s="49">
        <v>409</v>
      </c>
      <c r="Q641" s="49">
        <v>0</v>
      </c>
      <c r="R641" s="49">
        <v>0</v>
      </c>
      <c r="S641" s="32">
        <f t="shared" si="32"/>
        <v>409</v>
      </c>
      <c r="T641" s="49">
        <f>P641+Q641+R641</f>
        <v>409</v>
      </c>
      <c r="U641" s="51">
        <v>0</v>
      </c>
      <c r="V641" s="51">
        <v>0</v>
      </c>
      <c r="W641" s="51">
        <v>0</v>
      </c>
      <c r="X641" s="51"/>
      <c r="Y641" s="32">
        <f t="shared" si="34"/>
        <v>409</v>
      </c>
      <c r="Z641" s="49" t="s">
        <v>13321</v>
      </c>
      <c r="AA641" s="67">
        <v>19.02</v>
      </c>
      <c r="AC641" s="67">
        <f t="shared" si="33"/>
        <v>-19.02</v>
      </c>
      <c r="AN641" s="48" t="s">
        <v>13323</v>
      </c>
      <c r="AO641" s="48" t="s">
        <v>49</v>
      </c>
    </row>
    <row r="642" spans="1:41" ht="15" x14ac:dyDescent="0.2">
      <c r="A642" s="30" t="s">
        <v>2898</v>
      </c>
      <c r="B642" s="30" t="s">
        <v>2899</v>
      </c>
      <c r="C642" s="49" t="s">
        <v>7070</v>
      </c>
      <c r="D642" s="49" t="s">
        <v>7071</v>
      </c>
      <c r="E642" s="30" t="s">
        <v>9607</v>
      </c>
      <c r="F642" s="49" t="s">
        <v>7099</v>
      </c>
      <c r="G642" s="49" t="s">
        <v>8377</v>
      </c>
      <c r="H642" s="49" t="s">
        <v>8378</v>
      </c>
      <c r="I642" s="49" t="s">
        <v>9608</v>
      </c>
      <c r="J642" s="50">
        <v>10</v>
      </c>
      <c r="K642" s="49">
        <v>480</v>
      </c>
      <c r="L642" s="49">
        <f>K642-U642</f>
        <v>480</v>
      </c>
      <c r="M642" s="49"/>
      <c r="N642" s="48" t="s">
        <v>7076</v>
      </c>
      <c r="P642" s="49">
        <v>692</v>
      </c>
      <c r="Q642" s="49">
        <v>0</v>
      </c>
      <c r="R642" s="49">
        <v>0</v>
      </c>
      <c r="S642" s="32">
        <f t="shared" ref="S642:S705" si="35">P642+Q642</f>
        <v>692</v>
      </c>
      <c r="T642" s="49">
        <f>P642+Q642+R642</f>
        <v>692</v>
      </c>
      <c r="U642" s="51">
        <v>0</v>
      </c>
      <c r="V642" s="51">
        <v>0</v>
      </c>
      <c r="W642" s="51">
        <v>0</v>
      </c>
      <c r="X642" s="51"/>
      <c r="Y642" s="32">
        <f t="shared" si="34"/>
        <v>692</v>
      </c>
      <c r="Z642" s="49" t="s">
        <v>13321</v>
      </c>
      <c r="AA642" s="67">
        <v>6.6</v>
      </c>
      <c r="AC642" s="67">
        <f t="shared" ref="AC642:AC705" si="36">AB642-AA642</f>
        <v>-6.6</v>
      </c>
      <c r="AN642" s="48" t="s">
        <v>13323</v>
      </c>
      <c r="AO642" s="48" t="s">
        <v>49</v>
      </c>
    </row>
    <row r="643" spans="1:41" ht="15" x14ac:dyDescent="0.2">
      <c r="A643" s="30" t="s">
        <v>2900</v>
      </c>
      <c r="B643" s="30" t="s">
        <v>2901</v>
      </c>
      <c r="C643" s="49" t="s">
        <v>7070</v>
      </c>
      <c r="D643" s="49" t="s">
        <v>7071</v>
      </c>
      <c r="E643" s="30" t="s">
        <v>9609</v>
      </c>
      <c r="F643" s="49" t="s">
        <v>7099</v>
      </c>
      <c r="G643" s="49" t="s">
        <v>7096</v>
      </c>
      <c r="H643" s="49" t="s">
        <v>7097</v>
      </c>
      <c r="I643" s="49" t="s">
        <v>9610</v>
      </c>
      <c r="J643" s="50">
        <v>10</v>
      </c>
      <c r="K643" s="49">
        <v>2500</v>
      </c>
      <c r="L643" s="49">
        <f>K643-U643</f>
        <v>-2351</v>
      </c>
      <c r="M643" s="49"/>
      <c r="N643" s="48" t="s">
        <v>7076</v>
      </c>
      <c r="P643" s="49">
        <v>1767</v>
      </c>
      <c r="Q643" s="49">
        <v>10000</v>
      </c>
      <c r="R643" s="49">
        <v>0</v>
      </c>
      <c r="S643" s="32">
        <f t="shared" si="35"/>
        <v>11767</v>
      </c>
      <c r="T643" s="49">
        <f>P643+Q643+R643</f>
        <v>11767</v>
      </c>
      <c r="U643" s="51">
        <v>4851</v>
      </c>
      <c r="V643" s="51">
        <v>3312</v>
      </c>
      <c r="W643" s="51">
        <v>2248</v>
      </c>
      <c r="X643" s="51"/>
      <c r="Y643" s="32">
        <f t="shared" si="34"/>
        <v>3604</v>
      </c>
      <c r="Z643" s="49" t="s">
        <v>13322</v>
      </c>
      <c r="AA643" s="67">
        <v>2.2599999999999998</v>
      </c>
      <c r="AC643" s="67">
        <f t="shared" si="36"/>
        <v>-2.2599999999999998</v>
      </c>
      <c r="AN643" s="48" t="s">
        <v>13323</v>
      </c>
      <c r="AO643" s="48" t="s">
        <v>49</v>
      </c>
    </row>
    <row r="644" spans="1:41" ht="15" x14ac:dyDescent="0.2">
      <c r="A644" s="30" t="s">
        <v>2902</v>
      </c>
      <c r="B644" s="30" t="s">
        <v>2903</v>
      </c>
      <c r="C644" s="49" t="s">
        <v>7070</v>
      </c>
      <c r="D644" s="49" t="s">
        <v>7071</v>
      </c>
      <c r="E644" s="30" t="s">
        <v>9611</v>
      </c>
      <c r="F644" s="49" t="s">
        <v>7099</v>
      </c>
      <c r="G644" s="49" t="s">
        <v>7100</v>
      </c>
      <c r="H644" s="49" t="s">
        <v>7101</v>
      </c>
      <c r="I644" s="49" t="s">
        <v>2903</v>
      </c>
      <c r="J644" s="50">
        <v>9</v>
      </c>
      <c r="K644" s="49">
        <v>10000</v>
      </c>
      <c r="L644" s="49">
        <f>K644-U644</f>
        <v>-19106</v>
      </c>
      <c r="M644" s="49"/>
      <c r="N644" s="48" t="s">
        <v>7076</v>
      </c>
      <c r="P644" s="49">
        <v>19626</v>
      </c>
      <c r="Q644" s="49">
        <v>10000</v>
      </c>
      <c r="R644" s="49">
        <v>0</v>
      </c>
      <c r="S644" s="32">
        <f t="shared" si="35"/>
        <v>29626</v>
      </c>
      <c r="T644" s="49">
        <f>P644+Q644+R644</f>
        <v>29626</v>
      </c>
      <c r="U644" s="51">
        <v>29106</v>
      </c>
      <c r="V644" s="51">
        <v>19872</v>
      </c>
      <c r="W644" s="51">
        <v>13488</v>
      </c>
      <c r="X644" s="51"/>
      <c r="Y644" s="32">
        <f t="shared" si="34"/>
        <v>-19352</v>
      </c>
      <c r="Z644" s="49" t="s">
        <v>13320</v>
      </c>
      <c r="AA644" s="67">
        <v>0.6</v>
      </c>
      <c r="AC644" s="67">
        <f t="shared" si="36"/>
        <v>-0.6</v>
      </c>
      <c r="AN644" s="48" t="s">
        <v>13323</v>
      </c>
      <c r="AO644" s="48" t="s">
        <v>49</v>
      </c>
    </row>
    <row r="645" spans="1:41" ht="15" x14ac:dyDescent="0.2">
      <c r="A645" s="30" t="s">
        <v>2904</v>
      </c>
      <c r="B645" s="30" t="s">
        <v>2905</v>
      </c>
      <c r="C645" s="49" t="s">
        <v>7070</v>
      </c>
      <c r="D645" s="49" t="s">
        <v>7071</v>
      </c>
      <c r="E645" s="30" t="s">
        <v>9612</v>
      </c>
      <c r="F645" s="49" t="s">
        <v>7099</v>
      </c>
      <c r="G645" s="49" t="s">
        <v>7096</v>
      </c>
      <c r="H645" s="49" t="s">
        <v>7097</v>
      </c>
      <c r="I645" s="49" t="s">
        <v>9613</v>
      </c>
      <c r="J645" s="50">
        <v>9</v>
      </c>
      <c r="K645" s="49">
        <v>1000</v>
      </c>
      <c r="L645" s="49">
        <f>K645-U645</f>
        <v>-6</v>
      </c>
      <c r="M645" s="49"/>
      <c r="N645" s="48" t="s">
        <v>7076</v>
      </c>
      <c r="P645" s="49">
        <v>1123</v>
      </c>
      <c r="Q645" s="49">
        <v>0</v>
      </c>
      <c r="R645" s="49">
        <v>0</v>
      </c>
      <c r="S645" s="32">
        <f t="shared" si="35"/>
        <v>1123</v>
      </c>
      <c r="T645" s="49">
        <f>P645+Q645+R645</f>
        <v>1123</v>
      </c>
      <c r="U645" s="51">
        <v>1006</v>
      </c>
      <c r="V645" s="51">
        <v>250</v>
      </c>
      <c r="W645" s="51">
        <v>150</v>
      </c>
      <c r="X645" s="51"/>
      <c r="Y645" s="32">
        <f t="shared" si="34"/>
        <v>-133</v>
      </c>
      <c r="Z645" s="49" t="s">
        <v>13320</v>
      </c>
      <c r="AA645" s="67">
        <v>11.77</v>
      </c>
      <c r="AC645" s="67">
        <f t="shared" si="36"/>
        <v>-11.77</v>
      </c>
      <c r="AN645" s="48" t="s">
        <v>13323</v>
      </c>
      <c r="AO645" s="48" t="s">
        <v>49</v>
      </c>
    </row>
    <row r="646" spans="1:41" ht="15" x14ac:dyDescent="0.2">
      <c r="A646" s="30" t="s">
        <v>2906</v>
      </c>
      <c r="B646" s="30" t="s">
        <v>2907</v>
      </c>
      <c r="C646" s="49" t="s">
        <v>7070</v>
      </c>
      <c r="D646" s="49" t="s">
        <v>7071</v>
      </c>
      <c r="E646" s="30" t="s">
        <v>9614</v>
      </c>
      <c r="F646" s="49" t="s">
        <v>7099</v>
      </c>
      <c r="G646" s="49" t="s">
        <v>7096</v>
      </c>
      <c r="H646" s="49" t="s">
        <v>7097</v>
      </c>
      <c r="I646" s="49" t="s">
        <v>9615</v>
      </c>
      <c r="J646" s="50">
        <v>15</v>
      </c>
      <c r="K646" s="49">
        <v>5000</v>
      </c>
      <c r="L646" s="49">
        <f>K646-U646</f>
        <v>-14508</v>
      </c>
      <c r="M646" s="49"/>
      <c r="N646" s="48" t="s">
        <v>7076</v>
      </c>
      <c r="P646" s="49">
        <v>7506</v>
      </c>
      <c r="Q646" s="49">
        <v>17012</v>
      </c>
      <c r="R646" s="49">
        <v>0</v>
      </c>
      <c r="S646" s="32">
        <f t="shared" si="35"/>
        <v>24518</v>
      </c>
      <c r="T646" s="49">
        <f>P646+Q646+R646</f>
        <v>24518</v>
      </c>
      <c r="U646" s="51">
        <v>19508</v>
      </c>
      <c r="V646" s="51">
        <v>7264</v>
      </c>
      <c r="W646" s="51">
        <v>6474</v>
      </c>
      <c r="X646" s="51"/>
      <c r="Y646" s="32">
        <f t="shared" si="34"/>
        <v>-2254</v>
      </c>
      <c r="Z646" s="49" t="s">
        <v>13320</v>
      </c>
      <c r="AA646" s="67">
        <v>21.72</v>
      </c>
      <c r="AC646" s="67">
        <f t="shared" si="36"/>
        <v>-21.72</v>
      </c>
      <c r="AN646" s="48" t="s">
        <v>13323</v>
      </c>
      <c r="AO646" s="48" t="s">
        <v>49</v>
      </c>
    </row>
    <row r="647" spans="1:41" ht="15" x14ac:dyDescent="0.2">
      <c r="A647" s="30" t="s">
        <v>2908</v>
      </c>
      <c r="B647" s="30" t="s">
        <v>2909</v>
      </c>
      <c r="C647" s="49" t="s">
        <v>7070</v>
      </c>
      <c r="D647" s="49" t="s">
        <v>7071</v>
      </c>
      <c r="E647" s="30" t="s">
        <v>9616</v>
      </c>
      <c r="F647" s="49" t="s">
        <v>7099</v>
      </c>
      <c r="G647" s="49" t="s">
        <v>7100</v>
      </c>
      <c r="H647" s="49" t="s">
        <v>7101</v>
      </c>
      <c r="I647" s="49" t="s">
        <v>2909</v>
      </c>
      <c r="J647" s="50">
        <v>9</v>
      </c>
      <c r="K647" s="49">
        <v>5000</v>
      </c>
      <c r="L647" s="49">
        <f>K647-U647</f>
        <v>-38217</v>
      </c>
      <c r="M647" s="49"/>
      <c r="N647" s="48" t="s">
        <v>7076</v>
      </c>
      <c r="P647" s="49">
        <v>20216</v>
      </c>
      <c r="Q647" s="49">
        <v>25000</v>
      </c>
      <c r="R647" s="49">
        <v>0</v>
      </c>
      <c r="S647" s="32">
        <f t="shared" si="35"/>
        <v>45216</v>
      </c>
      <c r="T647" s="49">
        <f>P647+Q647+R647</f>
        <v>45216</v>
      </c>
      <c r="U647" s="51">
        <v>43217</v>
      </c>
      <c r="V647" s="51">
        <v>13749</v>
      </c>
      <c r="W647" s="51">
        <v>12695</v>
      </c>
      <c r="X647" s="51"/>
      <c r="Y647" s="32">
        <f t="shared" si="34"/>
        <v>-11750</v>
      </c>
      <c r="Z647" s="49" t="s">
        <v>13320</v>
      </c>
      <c r="AA647" s="67">
        <v>5.75</v>
      </c>
      <c r="AC647" s="67">
        <f t="shared" si="36"/>
        <v>-5.75</v>
      </c>
      <c r="AN647" s="48" t="s">
        <v>13323</v>
      </c>
      <c r="AO647" s="48" t="s">
        <v>49</v>
      </c>
    </row>
    <row r="648" spans="1:41" ht="15" x14ac:dyDescent="0.2">
      <c r="A648" s="30" t="s">
        <v>2910</v>
      </c>
      <c r="B648" s="30" t="s">
        <v>2911</v>
      </c>
      <c r="C648" s="49" t="s">
        <v>7070</v>
      </c>
      <c r="D648" s="49" t="s">
        <v>7071</v>
      </c>
      <c r="E648" s="30" t="s">
        <v>9617</v>
      </c>
      <c r="F648" s="49" t="s">
        <v>7099</v>
      </c>
      <c r="G648" s="49" t="s">
        <v>7100</v>
      </c>
      <c r="H648" s="49" t="s">
        <v>7097</v>
      </c>
      <c r="I648" s="49" t="s">
        <v>2911</v>
      </c>
      <c r="J648" s="50">
        <v>9</v>
      </c>
      <c r="K648" s="49">
        <v>1000</v>
      </c>
      <c r="L648" s="49">
        <f>K648-U648</f>
        <v>231</v>
      </c>
      <c r="M648" s="49"/>
      <c r="N648" s="48" t="s">
        <v>7076</v>
      </c>
      <c r="P648" s="49">
        <v>417</v>
      </c>
      <c r="Q648" s="49">
        <v>1000</v>
      </c>
      <c r="R648" s="49">
        <v>0</v>
      </c>
      <c r="S648" s="32">
        <f t="shared" si="35"/>
        <v>1417</v>
      </c>
      <c r="T648" s="49">
        <f>P648+Q648+R648</f>
        <v>1417</v>
      </c>
      <c r="U648" s="51">
        <v>769</v>
      </c>
      <c r="V648" s="51">
        <v>615</v>
      </c>
      <c r="W648" s="51">
        <v>430</v>
      </c>
      <c r="X648" s="51"/>
      <c r="Y648" s="32">
        <f t="shared" si="34"/>
        <v>33</v>
      </c>
      <c r="Z648" s="49" t="s">
        <v>13322</v>
      </c>
      <c r="AA648" s="67">
        <v>18.489999999999998</v>
      </c>
      <c r="AC648" s="67">
        <f t="shared" si="36"/>
        <v>-18.489999999999998</v>
      </c>
      <c r="AN648" s="48" t="s">
        <v>13323</v>
      </c>
      <c r="AO648" s="48" t="s">
        <v>49</v>
      </c>
    </row>
    <row r="649" spans="1:41" ht="15" x14ac:dyDescent="0.2">
      <c r="A649" s="30" t="s">
        <v>2912</v>
      </c>
      <c r="B649" s="30" t="s">
        <v>2913</v>
      </c>
      <c r="C649" s="49" t="s">
        <v>7070</v>
      </c>
      <c r="D649" s="49" t="s">
        <v>7071</v>
      </c>
      <c r="E649" s="30" t="s">
        <v>9618</v>
      </c>
      <c r="F649" s="49" t="s">
        <v>7099</v>
      </c>
      <c r="G649" s="49" t="s">
        <v>7100</v>
      </c>
      <c r="H649" s="49" t="s">
        <v>7101</v>
      </c>
      <c r="I649" s="49" t="s">
        <v>2913</v>
      </c>
      <c r="J649" s="50">
        <v>9</v>
      </c>
      <c r="K649" s="49">
        <v>1000</v>
      </c>
      <c r="L649" s="49">
        <f>K649-U649</f>
        <v>-8508</v>
      </c>
      <c r="M649" s="49"/>
      <c r="N649" s="48" t="s">
        <v>7076</v>
      </c>
      <c r="P649" s="49">
        <v>4168</v>
      </c>
      <c r="Q649" s="49">
        <v>5000</v>
      </c>
      <c r="R649" s="49">
        <v>0</v>
      </c>
      <c r="S649" s="32">
        <f t="shared" si="35"/>
        <v>9168</v>
      </c>
      <c r="T649" s="49">
        <f>P649+Q649+R649</f>
        <v>9168</v>
      </c>
      <c r="U649" s="51">
        <v>9508</v>
      </c>
      <c r="V649" s="51">
        <v>5618</v>
      </c>
      <c r="W649" s="51">
        <v>5616</v>
      </c>
      <c r="X649" s="51"/>
      <c r="Y649" s="32">
        <f t="shared" si="34"/>
        <v>-5958</v>
      </c>
      <c r="Z649" s="49" t="s">
        <v>13320</v>
      </c>
      <c r="AA649" s="67">
        <v>20.51</v>
      </c>
      <c r="AC649" s="67">
        <f t="shared" si="36"/>
        <v>-20.51</v>
      </c>
      <c r="AN649" s="48" t="s">
        <v>13323</v>
      </c>
      <c r="AO649" s="48" t="s">
        <v>49</v>
      </c>
    </row>
    <row r="650" spans="1:41" ht="15" x14ac:dyDescent="0.2">
      <c r="A650" s="30" t="s">
        <v>2914</v>
      </c>
      <c r="B650" s="30" t="s">
        <v>2915</v>
      </c>
      <c r="C650" s="49" t="s">
        <v>7070</v>
      </c>
      <c r="D650" s="49" t="s">
        <v>7071</v>
      </c>
      <c r="E650" s="30" t="s">
        <v>9619</v>
      </c>
      <c r="F650" s="49" t="s">
        <v>7099</v>
      </c>
      <c r="G650" s="49" t="s">
        <v>7100</v>
      </c>
      <c r="H650" s="49" t="s">
        <v>7101</v>
      </c>
      <c r="I650" s="49" t="s">
        <v>2915</v>
      </c>
      <c r="J650" s="50">
        <v>9</v>
      </c>
      <c r="K650" s="49">
        <v>1000</v>
      </c>
      <c r="L650" s="49">
        <f>K650-U650</f>
        <v>-1007</v>
      </c>
      <c r="M650" s="49"/>
      <c r="N650" s="48" t="s">
        <v>7076</v>
      </c>
      <c r="P650" s="49">
        <v>603</v>
      </c>
      <c r="Q650" s="49">
        <v>2500</v>
      </c>
      <c r="R650" s="49">
        <v>2500</v>
      </c>
      <c r="S650" s="32">
        <f t="shared" si="35"/>
        <v>3103</v>
      </c>
      <c r="T650" s="49">
        <f>P650+Q650+R650</f>
        <v>5603</v>
      </c>
      <c r="U650" s="51">
        <v>2007</v>
      </c>
      <c r="V650" s="51">
        <v>1127</v>
      </c>
      <c r="W650" s="51">
        <v>1102</v>
      </c>
      <c r="X650" s="51"/>
      <c r="Y650" s="32">
        <f t="shared" si="34"/>
        <v>2469</v>
      </c>
      <c r="Z650" s="49" t="s">
        <v>13322</v>
      </c>
      <c r="AA650" s="67">
        <v>20.13</v>
      </c>
      <c r="AC650" s="67">
        <f t="shared" si="36"/>
        <v>-20.13</v>
      </c>
      <c r="AN650" s="48" t="s">
        <v>13323</v>
      </c>
      <c r="AO650" s="48" t="s">
        <v>49</v>
      </c>
    </row>
    <row r="651" spans="1:41" ht="15" x14ac:dyDescent="0.2">
      <c r="A651" s="30" t="s">
        <v>2916</v>
      </c>
      <c r="B651" s="30" t="s">
        <v>2917</v>
      </c>
      <c r="C651" s="49" t="s">
        <v>7070</v>
      </c>
      <c r="D651" s="49" t="s">
        <v>7071</v>
      </c>
      <c r="E651" s="30" t="s">
        <v>9620</v>
      </c>
      <c r="F651" s="49" t="s">
        <v>7099</v>
      </c>
      <c r="G651" s="49" t="s">
        <v>7100</v>
      </c>
      <c r="H651" s="49" t="s">
        <v>7101</v>
      </c>
      <c r="I651" s="49" t="s">
        <v>2917</v>
      </c>
      <c r="J651" s="50">
        <v>9</v>
      </c>
      <c r="K651" s="49">
        <v>1000</v>
      </c>
      <c r="L651" s="49">
        <f>K651-U651</f>
        <v>1000</v>
      </c>
      <c r="M651" s="49"/>
      <c r="N651" s="48" t="s">
        <v>7076</v>
      </c>
      <c r="P651" s="49">
        <v>1125</v>
      </c>
      <c r="Q651" s="49">
        <v>0</v>
      </c>
      <c r="R651" s="49">
        <v>0</v>
      </c>
      <c r="S651" s="32">
        <f t="shared" si="35"/>
        <v>1125</v>
      </c>
      <c r="T651" s="49">
        <f>P651+Q651+R651</f>
        <v>1125</v>
      </c>
      <c r="U651" s="51">
        <v>0</v>
      </c>
      <c r="V651" s="51">
        <v>0</v>
      </c>
      <c r="W651" s="51">
        <v>0</v>
      </c>
      <c r="X651" s="51"/>
      <c r="Y651" s="32">
        <f t="shared" si="34"/>
        <v>1125</v>
      </c>
      <c r="Z651" s="49" t="s">
        <v>13321</v>
      </c>
      <c r="AA651" s="67">
        <v>20.57</v>
      </c>
      <c r="AC651" s="67">
        <f t="shared" si="36"/>
        <v>-20.57</v>
      </c>
      <c r="AN651" s="48" t="s">
        <v>13323</v>
      </c>
      <c r="AO651" s="48" t="s">
        <v>49</v>
      </c>
    </row>
    <row r="652" spans="1:41" ht="15" x14ac:dyDescent="0.2">
      <c r="A652" s="30" t="s">
        <v>2918</v>
      </c>
      <c r="B652" s="30" t="s">
        <v>2919</v>
      </c>
      <c r="C652" s="49" t="s">
        <v>7070</v>
      </c>
      <c r="D652" s="49" t="s">
        <v>7079</v>
      </c>
      <c r="E652" s="30" t="s">
        <v>9621</v>
      </c>
      <c r="F652" s="49" t="s">
        <v>7099</v>
      </c>
      <c r="G652" s="49" t="s">
        <v>7100</v>
      </c>
      <c r="H652" s="49" t="s">
        <v>7101</v>
      </c>
      <c r="I652" s="49" t="s">
        <v>2919</v>
      </c>
      <c r="J652" s="50">
        <v>9</v>
      </c>
      <c r="K652" s="49">
        <v>500</v>
      </c>
      <c r="L652" s="49">
        <f>K652-U652</f>
        <v>500</v>
      </c>
      <c r="M652" s="49"/>
      <c r="N652" s="48" t="s">
        <v>7076</v>
      </c>
      <c r="P652" s="49">
        <v>0</v>
      </c>
      <c r="Q652" s="49">
        <v>0</v>
      </c>
      <c r="R652" s="49">
        <v>0</v>
      </c>
      <c r="S652" s="32">
        <f t="shared" si="35"/>
        <v>0</v>
      </c>
      <c r="T652" s="49">
        <f>P652+Q652+R652</f>
        <v>0</v>
      </c>
      <c r="U652" s="51">
        <v>0</v>
      </c>
      <c r="V652" s="51">
        <v>0</v>
      </c>
      <c r="W652" s="51">
        <v>0</v>
      </c>
      <c r="X652" s="51"/>
      <c r="Y652" s="32">
        <f t="shared" si="34"/>
        <v>0</v>
      </c>
      <c r="Z652" s="49" t="s">
        <v>13321</v>
      </c>
      <c r="AA652" s="67">
        <v>30.95</v>
      </c>
      <c r="AC652" s="67">
        <f t="shared" si="36"/>
        <v>-30.95</v>
      </c>
      <c r="AN652" s="48" t="s">
        <v>13323</v>
      </c>
      <c r="AO652" s="48" t="s">
        <v>49</v>
      </c>
    </row>
    <row r="653" spans="1:41" ht="15" x14ac:dyDescent="0.2">
      <c r="A653" s="30" t="s">
        <v>2920</v>
      </c>
      <c r="B653" s="30" t="s">
        <v>2921</v>
      </c>
      <c r="C653" s="49" t="s">
        <v>7070</v>
      </c>
      <c r="D653" s="49" t="s">
        <v>7071</v>
      </c>
      <c r="E653" s="30" t="s">
        <v>9622</v>
      </c>
      <c r="F653" s="49" t="s">
        <v>7099</v>
      </c>
      <c r="G653" s="49" t="s">
        <v>7096</v>
      </c>
      <c r="H653" s="49" t="s">
        <v>7097</v>
      </c>
      <c r="I653" s="49" t="s">
        <v>9623</v>
      </c>
      <c r="J653" s="50">
        <v>9</v>
      </c>
      <c r="K653" s="49">
        <v>2500</v>
      </c>
      <c r="L653" s="49">
        <f>K653-U653</f>
        <v>2196</v>
      </c>
      <c r="M653" s="49"/>
      <c r="N653" s="48" t="s">
        <v>7076</v>
      </c>
      <c r="P653" s="49">
        <v>722</v>
      </c>
      <c r="Q653" s="49">
        <v>0</v>
      </c>
      <c r="R653" s="49">
        <v>0</v>
      </c>
      <c r="S653" s="32">
        <f t="shared" si="35"/>
        <v>722</v>
      </c>
      <c r="T653" s="49">
        <f>P653+Q653+R653</f>
        <v>722</v>
      </c>
      <c r="U653" s="51">
        <v>304</v>
      </c>
      <c r="V653" s="51">
        <v>50</v>
      </c>
      <c r="W653" s="51">
        <v>30</v>
      </c>
      <c r="X653" s="51"/>
      <c r="Y653" s="32">
        <f t="shared" si="34"/>
        <v>368</v>
      </c>
      <c r="Z653" s="49" t="s">
        <v>13322</v>
      </c>
      <c r="AA653" s="67">
        <v>9.84</v>
      </c>
      <c r="AC653" s="67">
        <f t="shared" si="36"/>
        <v>-9.84</v>
      </c>
      <c r="AN653" s="48" t="s">
        <v>13323</v>
      </c>
      <c r="AO653" s="48" t="s">
        <v>49</v>
      </c>
    </row>
    <row r="654" spans="1:41" ht="15" x14ac:dyDescent="0.2">
      <c r="A654" s="30" t="s">
        <v>2922</v>
      </c>
      <c r="B654" s="30" t="s">
        <v>2923</v>
      </c>
      <c r="C654" s="49" t="s">
        <v>7070</v>
      </c>
      <c r="D654" s="49" t="s">
        <v>7071</v>
      </c>
      <c r="E654" s="30" t="s">
        <v>9624</v>
      </c>
      <c r="F654" s="49" t="s">
        <v>7099</v>
      </c>
      <c r="G654" s="49" t="s">
        <v>7096</v>
      </c>
      <c r="H654" s="49" t="s">
        <v>7097</v>
      </c>
      <c r="I654" s="49" t="s">
        <v>9625</v>
      </c>
      <c r="J654" s="50">
        <v>9</v>
      </c>
      <c r="K654" s="49">
        <v>1000</v>
      </c>
      <c r="L654" s="49">
        <f>K654-U654</f>
        <v>14</v>
      </c>
      <c r="N654" s="48" t="s">
        <v>7076</v>
      </c>
      <c r="P654" s="49">
        <v>1225</v>
      </c>
      <c r="Q654" s="49">
        <v>0</v>
      </c>
      <c r="R654" s="49">
        <v>0</v>
      </c>
      <c r="S654" s="32">
        <f t="shared" si="35"/>
        <v>1225</v>
      </c>
      <c r="T654" s="49">
        <f>P654+Q654+R654</f>
        <v>1225</v>
      </c>
      <c r="U654" s="51">
        <v>986</v>
      </c>
      <c r="V654" s="51">
        <v>932</v>
      </c>
      <c r="W654" s="51">
        <v>884</v>
      </c>
      <c r="X654" s="51"/>
      <c r="Y654" s="32">
        <f t="shared" si="34"/>
        <v>-693</v>
      </c>
      <c r="Z654" s="49" t="s">
        <v>13320</v>
      </c>
      <c r="AA654" s="67">
        <v>7.85</v>
      </c>
      <c r="AC654" s="67">
        <f t="shared" si="36"/>
        <v>-7.85</v>
      </c>
      <c r="AN654" s="48" t="s">
        <v>13323</v>
      </c>
      <c r="AO654" s="48" t="s">
        <v>49</v>
      </c>
    </row>
    <row r="655" spans="1:41" ht="15" x14ac:dyDescent="0.2">
      <c r="A655" s="30" t="s">
        <v>2924</v>
      </c>
      <c r="B655" s="30" t="s">
        <v>2925</v>
      </c>
      <c r="C655" s="49" t="s">
        <v>7070</v>
      </c>
      <c r="D655" s="49" t="s">
        <v>7071</v>
      </c>
      <c r="E655" s="30" t="s">
        <v>9626</v>
      </c>
      <c r="F655" s="49" t="s">
        <v>7099</v>
      </c>
      <c r="G655" s="49" t="s">
        <v>7100</v>
      </c>
      <c r="H655" s="49" t="s">
        <v>7101</v>
      </c>
      <c r="I655" s="49" t="s">
        <v>2925</v>
      </c>
      <c r="J655" s="50">
        <v>9</v>
      </c>
      <c r="K655" s="49">
        <v>1000</v>
      </c>
      <c r="L655" s="49">
        <f>K655-U655</f>
        <v>481</v>
      </c>
      <c r="M655" s="49"/>
      <c r="N655" s="48" t="s">
        <v>7076</v>
      </c>
      <c r="P655" s="49">
        <v>936</v>
      </c>
      <c r="Q655" s="49">
        <v>0</v>
      </c>
      <c r="R655" s="49">
        <v>0</v>
      </c>
      <c r="S655" s="32">
        <f t="shared" si="35"/>
        <v>936</v>
      </c>
      <c r="T655" s="49">
        <f>P655+Q655+R655</f>
        <v>936</v>
      </c>
      <c r="U655" s="51">
        <v>519</v>
      </c>
      <c r="V655" s="51">
        <v>390</v>
      </c>
      <c r="W655" s="51">
        <v>294</v>
      </c>
      <c r="X655" s="51"/>
      <c r="Y655" s="32">
        <f t="shared" si="34"/>
        <v>27</v>
      </c>
      <c r="Z655" s="49" t="s">
        <v>13322</v>
      </c>
      <c r="AA655" s="67">
        <v>11.35</v>
      </c>
      <c r="AC655" s="67">
        <f t="shared" si="36"/>
        <v>-11.35</v>
      </c>
      <c r="AN655" s="48" t="s">
        <v>13323</v>
      </c>
      <c r="AO655" s="48" t="s">
        <v>49</v>
      </c>
    </row>
    <row r="656" spans="1:41" ht="15" x14ac:dyDescent="0.2">
      <c r="A656" s="30" t="s">
        <v>2926</v>
      </c>
      <c r="B656" s="30" t="s">
        <v>2927</v>
      </c>
      <c r="C656" s="49" t="s">
        <v>7070</v>
      </c>
      <c r="D656" s="49" t="s">
        <v>7071</v>
      </c>
      <c r="E656" s="30" t="s">
        <v>9627</v>
      </c>
      <c r="F656" s="49" t="s">
        <v>7099</v>
      </c>
      <c r="G656" s="49" t="s">
        <v>7100</v>
      </c>
      <c r="H656" s="49" t="s">
        <v>7101</v>
      </c>
      <c r="I656" s="49" t="s">
        <v>2927</v>
      </c>
      <c r="J656" s="50">
        <v>9</v>
      </c>
      <c r="K656" s="49">
        <v>100</v>
      </c>
      <c r="L656" s="49">
        <f>K656-U656</f>
        <v>-1301</v>
      </c>
      <c r="M656" s="49"/>
      <c r="N656" s="48" t="s">
        <v>7076</v>
      </c>
      <c r="P656" s="49">
        <v>2367</v>
      </c>
      <c r="Q656" s="49">
        <v>0</v>
      </c>
      <c r="R656" s="49">
        <v>0</v>
      </c>
      <c r="S656" s="32">
        <f t="shared" si="35"/>
        <v>2367</v>
      </c>
      <c r="T656" s="49">
        <f>P656+Q656+R656</f>
        <v>2367</v>
      </c>
      <c r="U656" s="51">
        <v>1401</v>
      </c>
      <c r="V656" s="51">
        <v>525</v>
      </c>
      <c r="W656" s="51">
        <v>525</v>
      </c>
      <c r="X656" s="51"/>
      <c r="Y656" s="32">
        <f t="shared" si="34"/>
        <v>441</v>
      </c>
      <c r="Z656" s="49" t="s">
        <v>13322</v>
      </c>
      <c r="AA656" s="67">
        <v>7.7</v>
      </c>
      <c r="AC656" s="67">
        <f t="shared" si="36"/>
        <v>-7.7</v>
      </c>
      <c r="AN656" s="48" t="s">
        <v>13323</v>
      </c>
      <c r="AO656" s="48" t="s">
        <v>49</v>
      </c>
    </row>
    <row r="657" spans="1:41" ht="15" x14ac:dyDescent="0.2">
      <c r="A657" s="30" t="s">
        <v>2928</v>
      </c>
      <c r="B657" s="30" t="s">
        <v>2929</v>
      </c>
      <c r="C657" s="49" t="s">
        <v>7070</v>
      </c>
      <c r="D657" s="49" t="s">
        <v>7071</v>
      </c>
      <c r="E657" s="30" t="s">
        <v>9628</v>
      </c>
      <c r="F657" s="49" t="s">
        <v>7099</v>
      </c>
      <c r="G657" s="49" t="s">
        <v>7096</v>
      </c>
      <c r="H657" s="49" t="s">
        <v>7097</v>
      </c>
      <c r="I657" s="49" t="s">
        <v>9629</v>
      </c>
      <c r="J657" s="50">
        <v>9</v>
      </c>
      <c r="K657" s="49">
        <v>1000</v>
      </c>
      <c r="L657" s="49">
        <f>K657-U657</f>
        <v>742</v>
      </c>
      <c r="M657" s="53">
        <f>L657*AA657</f>
        <v>8933.6799999999985</v>
      </c>
      <c r="N657" s="48" t="s">
        <v>7076</v>
      </c>
      <c r="P657" s="49">
        <v>380</v>
      </c>
      <c r="Q657" s="49">
        <v>0</v>
      </c>
      <c r="R657" s="49">
        <v>0</v>
      </c>
      <c r="S657" s="32">
        <f t="shared" si="35"/>
        <v>380</v>
      </c>
      <c r="T657" s="49">
        <f>P657+Q657+R657</f>
        <v>380</v>
      </c>
      <c r="U657" s="51">
        <v>258</v>
      </c>
      <c r="V657" s="51">
        <v>150</v>
      </c>
      <c r="W657" s="51">
        <v>90</v>
      </c>
      <c r="X657" s="51"/>
      <c r="Y657" s="32">
        <f t="shared" si="34"/>
        <v>-28</v>
      </c>
      <c r="Z657" s="49" t="s">
        <v>13320</v>
      </c>
      <c r="AA657" s="67">
        <v>12.04</v>
      </c>
      <c r="AC657" s="67">
        <f t="shared" si="36"/>
        <v>-12.04</v>
      </c>
      <c r="AN657" s="48" t="s">
        <v>13323</v>
      </c>
      <c r="AO657" s="48" t="s">
        <v>49</v>
      </c>
    </row>
    <row r="658" spans="1:41" ht="15" x14ac:dyDescent="0.2">
      <c r="A658" s="30" t="s">
        <v>2930</v>
      </c>
      <c r="B658" s="30" t="s">
        <v>2931</v>
      </c>
      <c r="C658" s="49" t="s">
        <v>7070</v>
      </c>
      <c r="D658" s="49" t="s">
        <v>7071</v>
      </c>
      <c r="E658" s="30" t="s">
        <v>9630</v>
      </c>
      <c r="F658" s="49" t="s">
        <v>7099</v>
      </c>
      <c r="G658" s="49" t="s">
        <v>7100</v>
      </c>
      <c r="H658" s="49" t="s">
        <v>7101</v>
      </c>
      <c r="I658" s="49" t="s">
        <v>2931</v>
      </c>
      <c r="J658" s="50">
        <v>9</v>
      </c>
      <c r="K658" s="49">
        <v>1000</v>
      </c>
      <c r="L658" s="49">
        <f>K658-U658</f>
        <v>1000</v>
      </c>
      <c r="M658" s="49"/>
      <c r="N658" s="48" t="s">
        <v>7076</v>
      </c>
      <c r="P658" s="49">
        <v>6</v>
      </c>
      <c r="Q658" s="49">
        <v>0</v>
      </c>
      <c r="R658" s="49">
        <v>0</v>
      </c>
      <c r="S658" s="32">
        <f t="shared" si="35"/>
        <v>6</v>
      </c>
      <c r="T658" s="49">
        <f>P658+Q658+R658</f>
        <v>6</v>
      </c>
      <c r="U658" s="51">
        <v>0</v>
      </c>
      <c r="V658" s="51">
        <v>0</v>
      </c>
      <c r="W658" s="51">
        <v>0</v>
      </c>
      <c r="X658" s="51"/>
      <c r="Y658" s="32">
        <f t="shared" si="34"/>
        <v>6</v>
      </c>
      <c r="Z658" s="49" t="s">
        <v>13321</v>
      </c>
      <c r="AA658" s="67">
        <v>2.9</v>
      </c>
      <c r="AC658" s="67">
        <f t="shared" si="36"/>
        <v>-2.9</v>
      </c>
      <c r="AN658" s="48" t="s">
        <v>13323</v>
      </c>
      <c r="AO658" s="48" t="s">
        <v>49</v>
      </c>
    </row>
    <row r="659" spans="1:41" ht="15" x14ac:dyDescent="0.2">
      <c r="A659" s="30" t="s">
        <v>2932</v>
      </c>
      <c r="B659" s="30" t="s">
        <v>2933</v>
      </c>
      <c r="C659" s="49" t="s">
        <v>7070</v>
      </c>
      <c r="D659" s="49" t="s">
        <v>7071</v>
      </c>
      <c r="E659" s="30" t="s">
        <v>9631</v>
      </c>
      <c r="F659" s="49" t="s">
        <v>7099</v>
      </c>
      <c r="G659" s="49" t="s">
        <v>7100</v>
      </c>
      <c r="H659" s="49" t="s">
        <v>7101</v>
      </c>
      <c r="I659" s="49" t="s">
        <v>2933</v>
      </c>
      <c r="J659" s="50">
        <v>9</v>
      </c>
      <c r="K659" s="49">
        <v>1000</v>
      </c>
      <c r="L659" s="49">
        <f>K659-U659</f>
        <v>748</v>
      </c>
      <c r="M659" s="49"/>
      <c r="N659" s="48" t="s">
        <v>7076</v>
      </c>
      <c r="P659" s="49">
        <v>580</v>
      </c>
      <c r="Q659" s="49">
        <v>0</v>
      </c>
      <c r="R659" s="49">
        <v>0</v>
      </c>
      <c r="S659" s="32">
        <f t="shared" si="35"/>
        <v>580</v>
      </c>
      <c r="T659" s="49">
        <f>P659+Q659+R659</f>
        <v>580</v>
      </c>
      <c r="U659" s="51">
        <v>252</v>
      </c>
      <c r="V659" s="51">
        <v>150</v>
      </c>
      <c r="W659" s="51">
        <v>150</v>
      </c>
      <c r="X659" s="51"/>
      <c r="Y659" s="32">
        <f t="shared" si="34"/>
        <v>178</v>
      </c>
      <c r="Z659" s="49" t="s">
        <v>13322</v>
      </c>
      <c r="AA659" s="67">
        <v>7.9</v>
      </c>
      <c r="AC659" s="67">
        <f t="shared" si="36"/>
        <v>-7.9</v>
      </c>
      <c r="AN659" s="48" t="s">
        <v>13323</v>
      </c>
      <c r="AO659" s="48" t="s">
        <v>49</v>
      </c>
    </row>
    <row r="660" spans="1:41" ht="15" x14ac:dyDescent="0.2">
      <c r="A660" s="30" t="s">
        <v>2934</v>
      </c>
      <c r="B660" s="30" t="s">
        <v>2935</v>
      </c>
      <c r="C660" s="49" t="s">
        <v>7070</v>
      </c>
      <c r="D660" s="49" t="s">
        <v>7071</v>
      </c>
      <c r="E660" s="30" t="s">
        <v>9632</v>
      </c>
      <c r="F660" s="49" t="s">
        <v>7099</v>
      </c>
      <c r="G660" s="49" t="s">
        <v>9479</v>
      </c>
      <c r="H660" s="49" t="s">
        <v>9586</v>
      </c>
      <c r="I660" s="49" t="s">
        <v>9633</v>
      </c>
      <c r="J660" s="50">
        <v>4</v>
      </c>
      <c r="K660" s="49">
        <v>1000</v>
      </c>
      <c r="L660" s="49">
        <f>K660-U660</f>
        <v>-1512</v>
      </c>
      <c r="M660" s="49"/>
      <c r="N660" s="48" t="s">
        <v>7076</v>
      </c>
      <c r="P660" s="49">
        <v>1669</v>
      </c>
      <c r="Q660" s="49">
        <v>0</v>
      </c>
      <c r="R660" s="49">
        <v>0</v>
      </c>
      <c r="S660" s="32">
        <f t="shared" si="35"/>
        <v>1669</v>
      </c>
      <c r="T660" s="49">
        <f>P660+Q660+R660</f>
        <v>1669</v>
      </c>
      <c r="U660" s="51">
        <v>2512</v>
      </c>
      <c r="V660" s="51">
        <v>735</v>
      </c>
      <c r="W660" s="51">
        <v>675</v>
      </c>
      <c r="X660" s="51"/>
      <c r="Y660" s="32">
        <f t="shared" ref="Y660:Y691" si="37">T660-(U660+V660)</f>
        <v>-1578</v>
      </c>
      <c r="Z660" s="49" t="s">
        <v>13320</v>
      </c>
      <c r="AA660" s="67">
        <v>2.6</v>
      </c>
      <c r="AC660" s="67">
        <f t="shared" si="36"/>
        <v>-2.6</v>
      </c>
      <c r="AN660" s="48" t="s">
        <v>13323</v>
      </c>
      <c r="AO660" s="48" t="s">
        <v>49</v>
      </c>
    </row>
    <row r="661" spans="1:41" ht="15" x14ac:dyDescent="0.2">
      <c r="A661" s="30" t="s">
        <v>2936</v>
      </c>
      <c r="B661" s="30" t="s">
        <v>2937</v>
      </c>
      <c r="C661" s="49" t="s">
        <v>7070</v>
      </c>
      <c r="D661" s="49" t="s">
        <v>7071</v>
      </c>
      <c r="E661" s="30" t="s">
        <v>9634</v>
      </c>
      <c r="F661" s="49" t="s">
        <v>7099</v>
      </c>
      <c r="G661" s="49" t="s">
        <v>9479</v>
      </c>
      <c r="H661" s="49" t="s">
        <v>9586</v>
      </c>
      <c r="I661" s="49" t="s">
        <v>9635</v>
      </c>
      <c r="J661" s="50">
        <v>4</v>
      </c>
      <c r="K661" s="49">
        <v>1000</v>
      </c>
      <c r="L661" s="49">
        <f>K661-U661</f>
        <v>14</v>
      </c>
      <c r="N661" s="48" t="s">
        <v>7076</v>
      </c>
      <c r="P661" s="49">
        <v>664</v>
      </c>
      <c r="Q661" s="49">
        <v>0</v>
      </c>
      <c r="R661" s="49">
        <v>0</v>
      </c>
      <c r="S661" s="32">
        <f t="shared" si="35"/>
        <v>664</v>
      </c>
      <c r="T661" s="49">
        <f>P661+Q661+R661</f>
        <v>664</v>
      </c>
      <c r="U661" s="51">
        <v>986</v>
      </c>
      <c r="V661" s="51">
        <v>932</v>
      </c>
      <c r="W661" s="51">
        <v>884</v>
      </c>
      <c r="X661" s="51"/>
      <c r="Y661" s="32">
        <f t="shared" si="37"/>
        <v>-1254</v>
      </c>
      <c r="Z661" s="49" t="s">
        <v>13320</v>
      </c>
      <c r="AA661" s="67">
        <v>2.5</v>
      </c>
      <c r="AC661" s="67">
        <f t="shared" si="36"/>
        <v>-2.5</v>
      </c>
      <c r="AN661" s="48" t="s">
        <v>13323</v>
      </c>
      <c r="AO661" s="48" t="s">
        <v>49</v>
      </c>
    </row>
    <row r="662" spans="1:41" ht="15" x14ac:dyDescent="0.2">
      <c r="A662" s="30" t="s">
        <v>2938</v>
      </c>
      <c r="B662" s="30" t="s">
        <v>2939</v>
      </c>
      <c r="C662" s="49" t="s">
        <v>7070</v>
      </c>
      <c r="D662" s="49" t="s">
        <v>7071</v>
      </c>
      <c r="E662" s="30" t="s">
        <v>9636</v>
      </c>
      <c r="F662" s="49" t="s">
        <v>7099</v>
      </c>
      <c r="G662" s="49" t="s">
        <v>7096</v>
      </c>
      <c r="H662" s="49" t="s">
        <v>7097</v>
      </c>
      <c r="I662" s="49" t="s">
        <v>9637</v>
      </c>
      <c r="J662" s="50">
        <v>9</v>
      </c>
      <c r="K662" s="49">
        <v>2500</v>
      </c>
      <c r="L662" s="49">
        <f>K662-U662</f>
        <v>2497</v>
      </c>
      <c r="M662" s="49"/>
      <c r="N662" s="48" t="s">
        <v>7076</v>
      </c>
      <c r="P662" s="49">
        <v>41</v>
      </c>
      <c r="Q662" s="49">
        <v>0</v>
      </c>
      <c r="R662" s="49">
        <v>0</v>
      </c>
      <c r="S662" s="32">
        <f t="shared" si="35"/>
        <v>41</v>
      </c>
      <c r="T662" s="49">
        <f>P662+Q662+R662</f>
        <v>41</v>
      </c>
      <c r="U662" s="51">
        <v>3</v>
      </c>
      <c r="V662" s="51">
        <v>0</v>
      </c>
      <c r="W662" s="51">
        <v>0</v>
      </c>
      <c r="X662" s="51"/>
      <c r="Y662" s="32">
        <f t="shared" si="37"/>
        <v>38</v>
      </c>
      <c r="Z662" s="49" t="s">
        <v>13322</v>
      </c>
      <c r="AA662" s="67">
        <v>4.71</v>
      </c>
      <c r="AC662" s="67">
        <f t="shared" si="36"/>
        <v>-4.71</v>
      </c>
      <c r="AN662" s="48" t="s">
        <v>13323</v>
      </c>
      <c r="AO662" s="48" t="s">
        <v>49</v>
      </c>
    </row>
    <row r="663" spans="1:41" ht="15" x14ac:dyDescent="0.2">
      <c r="A663" s="30" t="s">
        <v>2940</v>
      </c>
      <c r="B663" s="30" t="s">
        <v>2941</v>
      </c>
      <c r="C663" s="49" t="s">
        <v>7070</v>
      </c>
      <c r="D663" s="49" t="s">
        <v>7071</v>
      </c>
      <c r="E663" s="30" t="s">
        <v>9638</v>
      </c>
      <c r="F663" s="49" t="s">
        <v>7099</v>
      </c>
      <c r="G663" s="49" t="s">
        <v>7100</v>
      </c>
      <c r="H663" s="49" t="s">
        <v>7101</v>
      </c>
      <c r="I663" s="49" t="s">
        <v>2941</v>
      </c>
      <c r="J663" s="50">
        <v>9</v>
      </c>
      <c r="K663" s="49">
        <v>500</v>
      </c>
      <c r="L663" s="49">
        <f>K663-U663</f>
        <v>500</v>
      </c>
      <c r="M663" s="49"/>
      <c r="N663" s="48" t="s">
        <v>7076</v>
      </c>
      <c r="P663" s="49">
        <v>182</v>
      </c>
      <c r="Q663" s="49">
        <v>0</v>
      </c>
      <c r="R663" s="49">
        <v>0</v>
      </c>
      <c r="S663" s="32">
        <f t="shared" si="35"/>
        <v>182</v>
      </c>
      <c r="T663" s="49">
        <f>P663+Q663+R663</f>
        <v>182</v>
      </c>
      <c r="U663" s="51">
        <v>0</v>
      </c>
      <c r="V663" s="51">
        <v>0</v>
      </c>
      <c r="W663" s="51">
        <v>0</v>
      </c>
      <c r="X663" s="51"/>
      <c r="Y663" s="32">
        <f t="shared" si="37"/>
        <v>182</v>
      </c>
      <c r="Z663" s="49" t="s">
        <v>13321</v>
      </c>
      <c r="AA663" s="67">
        <v>13.5</v>
      </c>
      <c r="AC663" s="67">
        <f t="shared" si="36"/>
        <v>-13.5</v>
      </c>
      <c r="AN663" s="48" t="s">
        <v>13323</v>
      </c>
      <c r="AO663" s="48" t="s">
        <v>49</v>
      </c>
    </row>
    <row r="664" spans="1:41" ht="15" x14ac:dyDescent="0.2">
      <c r="A664" s="30" t="s">
        <v>2942</v>
      </c>
      <c r="B664" s="30" t="s">
        <v>2943</v>
      </c>
      <c r="C664" s="49" t="s">
        <v>7070</v>
      </c>
      <c r="D664" s="49" t="s">
        <v>7071</v>
      </c>
      <c r="E664" s="30" t="s">
        <v>9639</v>
      </c>
      <c r="F664" s="49" t="s">
        <v>7099</v>
      </c>
      <c r="G664" s="49" t="s">
        <v>9640</v>
      </c>
      <c r="H664" s="49" t="s">
        <v>9641</v>
      </c>
      <c r="I664" s="49" t="s">
        <v>9642</v>
      </c>
      <c r="J664" s="50">
        <v>8</v>
      </c>
      <c r="K664" s="49">
        <v>1000</v>
      </c>
      <c r="L664" s="49">
        <f>K664-U664</f>
        <v>-3872</v>
      </c>
      <c r="M664" s="49"/>
      <c r="N664" s="48" t="s">
        <v>7076</v>
      </c>
      <c r="P664" s="49">
        <v>3445</v>
      </c>
      <c r="Q664" s="49">
        <v>1000</v>
      </c>
      <c r="R664" s="49">
        <v>0</v>
      </c>
      <c r="S664" s="32">
        <f t="shared" si="35"/>
        <v>4445</v>
      </c>
      <c r="T664" s="49">
        <f>P664+Q664+R664</f>
        <v>4445</v>
      </c>
      <c r="U664" s="51">
        <v>4872</v>
      </c>
      <c r="V664" s="51">
        <v>1800</v>
      </c>
      <c r="W664" s="51">
        <v>720</v>
      </c>
      <c r="X664" s="51"/>
      <c r="Y664" s="32">
        <f t="shared" si="37"/>
        <v>-2227</v>
      </c>
      <c r="Z664" s="49" t="s">
        <v>13320</v>
      </c>
      <c r="AA664" s="67">
        <v>2.14</v>
      </c>
      <c r="AC664" s="67">
        <f t="shared" si="36"/>
        <v>-2.14</v>
      </c>
      <c r="AN664" s="48" t="s">
        <v>13323</v>
      </c>
      <c r="AO664" s="48" t="s">
        <v>49</v>
      </c>
    </row>
    <row r="665" spans="1:41" ht="15" x14ac:dyDescent="0.2">
      <c r="A665" s="30" t="s">
        <v>2944</v>
      </c>
      <c r="B665" s="30" t="s">
        <v>2945</v>
      </c>
      <c r="C665" s="49" t="s">
        <v>7070</v>
      </c>
      <c r="D665" s="49" t="s">
        <v>7071</v>
      </c>
      <c r="E665" s="30" t="s">
        <v>9643</v>
      </c>
      <c r="F665" s="49" t="s">
        <v>7099</v>
      </c>
      <c r="G665" s="49" t="s">
        <v>7100</v>
      </c>
      <c r="H665" s="49" t="s">
        <v>7101</v>
      </c>
      <c r="I665" s="49" t="s">
        <v>2945</v>
      </c>
      <c r="J665" s="50">
        <v>9</v>
      </c>
      <c r="K665" s="49">
        <v>500</v>
      </c>
      <c r="L665" s="49">
        <f>K665-U665</f>
        <v>500</v>
      </c>
      <c r="M665" s="49"/>
      <c r="N665" s="48" t="s">
        <v>7076</v>
      </c>
      <c r="P665" s="49">
        <v>143</v>
      </c>
      <c r="Q665" s="49">
        <v>0</v>
      </c>
      <c r="R665" s="49">
        <v>0</v>
      </c>
      <c r="S665" s="32">
        <f t="shared" si="35"/>
        <v>143</v>
      </c>
      <c r="T665" s="49">
        <f>P665+Q665+R665</f>
        <v>143</v>
      </c>
      <c r="U665" s="51">
        <v>0</v>
      </c>
      <c r="V665" s="51">
        <v>0</v>
      </c>
      <c r="W665" s="51">
        <v>0</v>
      </c>
      <c r="X665" s="51"/>
      <c r="Y665" s="32">
        <f t="shared" si="37"/>
        <v>143</v>
      </c>
      <c r="Z665" s="49" t="s">
        <v>13321</v>
      </c>
      <c r="AA665" s="67">
        <v>21.53</v>
      </c>
      <c r="AC665" s="67">
        <f t="shared" si="36"/>
        <v>-21.53</v>
      </c>
      <c r="AN665" s="48" t="s">
        <v>13323</v>
      </c>
      <c r="AO665" s="48" t="s">
        <v>49</v>
      </c>
    </row>
    <row r="666" spans="1:41" ht="15" x14ac:dyDescent="0.2">
      <c r="A666" s="30" t="s">
        <v>2946</v>
      </c>
      <c r="B666" s="30" t="s">
        <v>2947</v>
      </c>
      <c r="C666" s="49" t="s">
        <v>7070</v>
      </c>
      <c r="D666" s="49" t="s">
        <v>7071</v>
      </c>
      <c r="E666" s="30" t="s">
        <v>9644</v>
      </c>
      <c r="F666" s="49" t="s">
        <v>7099</v>
      </c>
      <c r="G666" s="49" t="s">
        <v>7096</v>
      </c>
      <c r="H666" s="49" t="s">
        <v>7097</v>
      </c>
      <c r="I666" s="49" t="s">
        <v>9645</v>
      </c>
      <c r="J666" s="50">
        <v>9</v>
      </c>
      <c r="K666" s="49">
        <v>5000</v>
      </c>
      <c r="L666" s="49">
        <f>K666-U666</f>
        <v>149</v>
      </c>
      <c r="N666" s="48" t="s">
        <v>7076</v>
      </c>
      <c r="P666" s="49">
        <v>2181</v>
      </c>
      <c r="Q666" s="49">
        <v>5000</v>
      </c>
      <c r="R666" s="49">
        <v>0</v>
      </c>
      <c r="S666" s="32">
        <f t="shared" si="35"/>
        <v>7181</v>
      </c>
      <c r="T666" s="49">
        <f>P666+Q666+R666</f>
        <v>7181</v>
      </c>
      <c r="U666" s="51">
        <v>4851</v>
      </c>
      <c r="V666" s="51">
        <v>3312</v>
      </c>
      <c r="W666" s="51">
        <v>2248</v>
      </c>
      <c r="X666" s="51"/>
      <c r="Y666" s="32">
        <f t="shared" si="37"/>
        <v>-982</v>
      </c>
      <c r="Z666" s="49" t="s">
        <v>13320</v>
      </c>
      <c r="AA666" s="67">
        <v>4.6399999999999997</v>
      </c>
      <c r="AC666" s="67">
        <f t="shared" si="36"/>
        <v>-4.6399999999999997</v>
      </c>
      <c r="AN666" s="48" t="s">
        <v>13323</v>
      </c>
      <c r="AO666" s="48" t="s">
        <v>49</v>
      </c>
    </row>
    <row r="667" spans="1:41" ht="15" x14ac:dyDescent="0.2">
      <c r="A667" s="30" t="s">
        <v>2948</v>
      </c>
      <c r="B667" s="30" t="s">
        <v>2949</v>
      </c>
      <c r="C667" s="49" t="s">
        <v>7070</v>
      </c>
      <c r="D667" s="49" t="s">
        <v>7079</v>
      </c>
      <c r="E667" s="30" t="s">
        <v>9646</v>
      </c>
      <c r="F667" s="49" t="s">
        <v>7099</v>
      </c>
      <c r="G667" s="49" t="s">
        <v>7100</v>
      </c>
      <c r="H667" s="49" t="s">
        <v>7101</v>
      </c>
      <c r="I667" s="49" t="s">
        <v>2949</v>
      </c>
      <c r="J667" s="50">
        <v>9</v>
      </c>
      <c r="K667" s="49">
        <v>250</v>
      </c>
      <c r="L667" s="49">
        <f>K667-U667</f>
        <v>250</v>
      </c>
      <c r="M667" s="49"/>
      <c r="N667" s="48" t="s">
        <v>7076</v>
      </c>
      <c r="P667" s="49">
        <v>0</v>
      </c>
      <c r="Q667" s="49">
        <v>0</v>
      </c>
      <c r="R667" s="49">
        <v>0</v>
      </c>
      <c r="S667" s="32">
        <f t="shared" si="35"/>
        <v>0</v>
      </c>
      <c r="T667" s="49">
        <f>P667+Q667+R667</f>
        <v>0</v>
      </c>
      <c r="U667" s="51">
        <v>0</v>
      </c>
      <c r="V667" s="51">
        <v>0</v>
      </c>
      <c r="W667" s="51">
        <v>0</v>
      </c>
      <c r="X667" s="51"/>
      <c r="Y667" s="32">
        <f t="shared" si="37"/>
        <v>0</v>
      </c>
      <c r="Z667" s="49" t="s">
        <v>13321</v>
      </c>
      <c r="AA667" s="67">
        <v>14.55</v>
      </c>
      <c r="AC667" s="67">
        <f t="shared" si="36"/>
        <v>-14.55</v>
      </c>
      <c r="AN667" s="48" t="s">
        <v>13323</v>
      </c>
      <c r="AO667" s="48" t="s">
        <v>49</v>
      </c>
    </row>
    <row r="668" spans="1:41" ht="15" x14ac:dyDescent="0.2">
      <c r="A668" s="30" t="s">
        <v>2950</v>
      </c>
      <c r="B668" s="30" t="s">
        <v>2951</v>
      </c>
      <c r="C668" s="49" t="s">
        <v>7070</v>
      </c>
      <c r="D668" s="49" t="s">
        <v>7071</v>
      </c>
      <c r="E668" s="30" t="s">
        <v>9647</v>
      </c>
      <c r="F668" s="49" t="s">
        <v>7099</v>
      </c>
      <c r="G668" s="49" t="s">
        <v>7100</v>
      </c>
      <c r="H668" s="49" t="s">
        <v>7101</v>
      </c>
      <c r="I668" s="49" t="s">
        <v>2951</v>
      </c>
      <c r="J668" s="50">
        <v>9</v>
      </c>
      <c r="K668" s="49">
        <v>250</v>
      </c>
      <c r="L668" s="49">
        <f>K668-U668</f>
        <v>-141</v>
      </c>
      <c r="M668" s="49"/>
      <c r="N668" s="48" t="s">
        <v>7076</v>
      </c>
      <c r="P668" s="49">
        <v>448</v>
      </c>
      <c r="Q668" s="49">
        <v>0</v>
      </c>
      <c r="R668" s="49">
        <v>0</v>
      </c>
      <c r="S668" s="32">
        <f t="shared" si="35"/>
        <v>448</v>
      </c>
      <c r="T668" s="49">
        <f>P668+Q668+R668</f>
        <v>448</v>
      </c>
      <c r="U668" s="51">
        <v>391</v>
      </c>
      <c r="V668" s="51">
        <v>180</v>
      </c>
      <c r="W668" s="51">
        <v>180</v>
      </c>
      <c r="X668" s="51"/>
      <c r="Y668" s="32">
        <f t="shared" si="37"/>
        <v>-123</v>
      </c>
      <c r="Z668" s="49" t="s">
        <v>13320</v>
      </c>
      <c r="AA668" s="67">
        <v>12.5</v>
      </c>
      <c r="AC668" s="67">
        <f t="shared" si="36"/>
        <v>-12.5</v>
      </c>
      <c r="AN668" s="48" t="s">
        <v>13323</v>
      </c>
      <c r="AO668" s="48" t="s">
        <v>49</v>
      </c>
    </row>
    <row r="669" spans="1:41" ht="15" x14ac:dyDescent="0.2">
      <c r="A669" s="30" t="s">
        <v>2952</v>
      </c>
      <c r="B669" s="30" t="s">
        <v>2953</v>
      </c>
      <c r="C669" s="49" t="s">
        <v>7070</v>
      </c>
      <c r="D669" s="49" t="s">
        <v>7071</v>
      </c>
      <c r="E669" s="30" t="s">
        <v>9648</v>
      </c>
      <c r="F669" s="49" t="s">
        <v>7099</v>
      </c>
      <c r="G669" s="49" t="s">
        <v>7100</v>
      </c>
      <c r="H669" s="49" t="s">
        <v>7097</v>
      </c>
      <c r="I669" s="49" t="s">
        <v>2953</v>
      </c>
      <c r="J669" s="50">
        <v>9</v>
      </c>
      <c r="K669" s="49">
        <v>100</v>
      </c>
      <c r="L669" s="49">
        <f>K669-U669</f>
        <v>100</v>
      </c>
      <c r="M669" s="49"/>
      <c r="N669" s="48" t="s">
        <v>7076</v>
      </c>
      <c r="P669" s="49">
        <v>1</v>
      </c>
      <c r="Q669" s="49">
        <v>0</v>
      </c>
      <c r="R669" s="49">
        <v>0</v>
      </c>
      <c r="S669" s="32">
        <f t="shared" si="35"/>
        <v>1</v>
      </c>
      <c r="T669" s="49">
        <f>P669+Q669+R669</f>
        <v>1</v>
      </c>
      <c r="U669" s="51">
        <v>0</v>
      </c>
      <c r="V669" s="51">
        <v>0</v>
      </c>
      <c r="W669" s="51">
        <v>0</v>
      </c>
      <c r="X669" s="51"/>
      <c r="Y669" s="32">
        <f t="shared" si="37"/>
        <v>1</v>
      </c>
      <c r="Z669" s="49" t="s">
        <v>13321</v>
      </c>
      <c r="AA669" s="67">
        <v>13</v>
      </c>
      <c r="AC669" s="67">
        <f t="shared" si="36"/>
        <v>-13</v>
      </c>
      <c r="AN669" s="48" t="s">
        <v>13323</v>
      </c>
      <c r="AO669" s="48" t="s">
        <v>49</v>
      </c>
    </row>
    <row r="670" spans="1:41" ht="15" x14ac:dyDescent="0.2">
      <c r="A670" s="30" t="s">
        <v>2954</v>
      </c>
      <c r="B670" s="30" t="s">
        <v>2955</v>
      </c>
      <c r="C670" s="49" t="s">
        <v>7070</v>
      </c>
      <c r="D670" s="49" t="s">
        <v>7071</v>
      </c>
      <c r="E670" s="30" t="s">
        <v>9649</v>
      </c>
      <c r="F670" s="49" t="s">
        <v>7099</v>
      </c>
      <c r="G670" s="49" t="s">
        <v>7100</v>
      </c>
      <c r="H670" s="49" t="s">
        <v>7101</v>
      </c>
      <c r="I670" s="49" t="s">
        <v>2955</v>
      </c>
      <c r="J670" s="50">
        <v>9</v>
      </c>
      <c r="K670" s="49">
        <v>500</v>
      </c>
      <c r="L670" s="49">
        <f>K670-U670</f>
        <v>-456</v>
      </c>
      <c r="M670" s="49"/>
      <c r="N670" s="48" t="s">
        <v>7076</v>
      </c>
      <c r="P670" s="49">
        <v>626</v>
      </c>
      <c r="Q670" s="49">
        <v>500</v>
      </c>
      <c r="R670" s="49">
        <v>0</v>
      </c>
      <c r="S670" s="32">
        <f t="shared" si="35"/>
        <v>1126</v>
      </c>
      <c r="T670" s="49">
        <f>P670+Q670+R670</f>
        <v>1126</v>
      </c>
      <c r="U670" s="51">
        <v>956</v>
      </c>
      <c r="V670" s="51">
        <v>360</v>
      </c>
      <c r="W670" s="51">
        <v>360</v>
      </c>
      <c r="X670" s="51"/>
      <c r="Y670" s="32">
        <f t="shared" si="37"/>
        <v>-190</v>
      </c>
      <c r="Z670" s="49" t="s">
        <v>13320</v>
      </c>
      <c r="AA670" s="67">
        <v>24.99</v>
      </c>
      <c r="AC670" s="67">
        <f t="shared" si="36"/>
        <v>-24.99</v>
      </c>
      <c r="AN670" s="48" t="s">
        <v>13323</v>
      </c>
      <c r="AO670" s="48" t="s">
        <v>49</v>
      </c>
    </row>
    <row r="671" spans="1:41" ht="15" x14ac:dyDescent="0.2">
      <c r="A671" s="30" t="s">
        <v>2956</v>
      </c>
      <c r="B671" s="30" t="s">
        <v>2957</v>
      </c>
      <c r="C671" s="49" t="s">
        <v>7070</v>
      </c>
      <c r="D671" s="49" t="s">
        <v>7071</v>
      </c>
      <c r="E671" s="30" t="s">
        <v>9650</v>
      </c>
      <c r="F671" s="49" t="s">
        <v>7099</v>
      </c>
      <c r="G671" s="49" t="s">
        <v>7100</v>
      </c>
      <c r="H671" s="49" t="s">
        <v>7101</v>
      </c>
      <c r="I671" s="49" t="s">
        <v>2957</v>
      </c>
      <c r="J671" s="50">
        <v>9</v>
      </c>
      <c r="K671" s="49">
        <v>500</v>
      </c>
      <c r="L671" s="49">
        <f>K671-U671</f>
        <v>496</v>
      </c>
      <c r="M671" s="49"/>
      <c r="N671" s="48" t="s">
        <v>7076</v>
      </c>
      <c r="P671" s="49">
        <v>185</v>
      </c>
      <c r="Q671" s="49">
        <v>0</v>
      </c>
      <c r="R671" s="49">
        <v>0</v>
      </c>
      <c r="S671" s="32">
        <f t="shared" si="35"/>
        <v>185</v>
      </c>
      <c r="T671" s="49">
        <f>P671+Q671+R671</f>
        <v>185</v>
      </c>
      <c r="U671" s="51">
        <v>4</v>
      </c>
      <c r="V671" s="51">
        <v>0</v>
      </c>
      <c r="W671" s="51">
        <v>0</v>
      </c>
      <c r="X671" s="51"/>
      <c r="Y671" s="32">
        <f t="shared" si="37"/>
        <v>181</v>
      </c>
      <c r="Z671" s="49" t="s">
        <v>13322</v>
      </c>
      <c r="AA671" s="67">
        <v>41.69</v>
      </c>
      <c r="AC671" s="67">
        <f t="shared" si="36"/>
        <v>-41.69</v>
      </c>
      <c r="AN671" s="48" t="s">
        <v>13323</v>
      </c>
      <c r="AO671" s="48" t="s">
        <v>49</v>
      </c>
    </row>
    <row r="672" spans="1:41" ht="15" x14ac:dyDescent="0.2">
      <c r="A672" s="30" t="s">
        <v>2958</v>
      </c>
      <c r="B672" s="30" t="s">
        <v>2959</v>
      </c>
      <c r="C672" s="49" t="s">
        <v>7070</v>
      </c>
      <c r="D672" s="49" t="s">
        <v>7071</v>
      </c>
      <c r="E672" s="30" t="s">
        <v>9651</v>
      </c>
      <c r="F672" s="49" t="s">
        <v>7099</v>
      </c>
      <c r="G672" s="49" t="s">
        <v>7100</v>
      </c>
      <c r="H672" s="49" t="s">
        <v>7101</v>
      </c>
      <c r="I672" s="49" t="s">
        <v>2959</v>
      </c>
      <c r="J672" s="50">
        <v>9</v>
      </c>
      <c r="K672" s="49">
        <v>2500</v>
      </c>
      <c r="L672" s="49">
        <f>K672-U672</f>
        <v>-28</v>
      </c>
      <c r="M672" s="49"/>
      <c r="N672" s="48" t="s">
        <v>7076</v>
      </c>
      <c r="P672" s="49">
        <v>3555</v>
      </c>
      <c r="Q672" s="49">
        <v>0</v>
      </c>
      <c r="R672" s="49">
        <v>0</v>
      </c>
      <c r="S672" s="32">
        <f t="shared" si="35"/>
        <v>3555</v>
      </c>
      <c r="T672" s="49">
        <f>P672+Q672+R672</f>
        <v>3555</v>
      </c>
      <c r="U672" s="51">
        <v>2528</v>
      </c>
      <c r="V672" s="51">
        <v>1322</v>
      </c>
      <c r="W672" s="51">
        <v>1122</v>
      </c>
      <c r="X672" s="51"/>
      <c r="Y672" s="32">
        <f t="shared" si="37"/>
        <v>-295</v>
      </c>
      <c r="Z672" s="49" t="s">
        <v>13320</v>
      </c>
      <c r="AA672" s="67">
        <v>22.9</v>
      </c>
      <c r="AC672" s="67">
        <f t="shared" si="36"/>
        <v>-22.9</v>
      </c>
      <c r="AN672" s="48" t="s">
        <v>13323</v>
      </c>
      <c r="AO672" s="48" t="s">
        <v>49</v>
      </c>
    </row>
    <row r="673" spans="1:41" ht="15" x14ac:dyDescent="0.2">
      <c r="A673" s="30" t="s">
        <v>2960</v>
      </c>
      <c r="B673" s="30" t="s">
        <v>2961</v>
      </c>
      <c r="C673" s="49" t="s">
        <v>7070</v>
      </c>
      <c r="D673" s="49" t="s">
        <v>7071</v>
      </c>
      <c r="E673" s="30" t="s">
        <v>9652</v>
      </c>
      <c r="F673" s="49" t="s">
        <v>7099</v>
      </c>
      <c r="G673" s="49" t="s">
        <v>7100</v>
      </c>
      <c r="H673" s="49" t="s">
        <v>7101</v>
      </c>
      <c r="I673" s="49" t="s">
        <v>2961</v>
      </c>
      <c r="J673" s="50">
        <v>9</v>
      </c>
      <c r="K673" s="49">
        <v>1000</v>
      </c>
      <c r="L673" s="49">
        <f>K673-U673</f>
        <v>-1152</v>
      </c>
      <c r="M673" s="49"/>
      <c r="N673" s="48" t="s">
        <v>7076</v>
      </c>
      <c r="P673" s="49">
        <v>1733</v>
      </c>
      <c r="Q673" s="49">
        <v>1000</v>
      </c>
      <c r="R673" s="49">
        <v>0</v>
      </c>
      <c r="S673" s="32">
        <f t="shared" si="35"/>
        <v>2733</v>
      </c>
      <c r="T673" s="49">
        <f>P673+Q673+R673</f>
        <v>2733</v>
      </c>
      <c r="U673" s="51">
        <v>2152</v>
      </c>
      <c r="V673" s="51">
        <v>1362</v>
      </c>
      <c r="W673" s="51">
        <v>1387</v>
      </c>
      <c r="X673" s="51"/>
      <c r="Y673" s="32">
        <f t="shared" si="37"/>
        <v>-781</v>
      </c>
      <c r="Z673" s="49" t="s">
        <v>13320</v>
      </c>
      <c r="AA673" s="67">
        <v>7.99</v>
      </c>
      <c r="AC673" s="67">
        <f t="shared" si="36"/>
        <v>-7.99</v>
      </c>
      <c r="AN673" s="48" t="s">
        <v>13323</v>
      </c>
      <c r="AO673" s="48" t="s">
        <v>49</v>
      </c>
    </row>
    <row r="674" spans="1:41" ht="15" x14ac:dyDescent="0.2">
      <c r="A674" s="30" t="s">
        <v>2962</v>
      </c>
      <c r="B674" s="30" t="s">
        <v>2963</v>
      </c>
      <c r="C674" s="49" t="s">
        <v>7070</v>
      </c>
      <c r="D674" s="49" t="s">
        <v>7071</v>
      </c>
      <c r="E674" s="30" t="s">
        <v>9653</v>
      </c>
      <c r="F674" s="49" t="s">
        <v>7099</v>
      </c>
      <c r="G674" s="49" t="s">
        <v>7096</v>
      </c>
      <c r="H674" s="49" t="s">
        <v>7097</v>
      </c>
      <c r="I674" s="49" t="s">
        <v>9654</v>
      </c>
      <c r="J674" s="50">
        <v>9</v>
      </c>
      <c r="K674" s="49">
        <v>5000</v>
      </c>
      <c r="L674" s="49">
        <f>K674-U674</f>
        <v>4923</v>
      </c>
      <c r="M674" s="49"/>
      <c r="N674" s="48" t="s">
        <v>7076</v>
      </c>
      <c r="P674" s="49">
        <v>971</v>
      </c>
      <c r="Q674" s="49">
        <v>0</v>
      </c>
      <c r="R674" s="49">
        <v>0</v>
      </c>
      <c r="S674" s="32">
        <f t="shared" si="35"/>
        <v>971</v>
      </c>
      <c r="T674" s="49">
        <f>P674+Q674+R674</f>
        <v>971</v>
      </c>
      <c r="U674" s="51">
        <v>77</v>
      </c>
      <c r="V674" s="51">
        <v>0</v>
      </c>
      <c r="W674" s="51">
        <v>0</v>
      </c>
      <c r="X674" s="51"/>
      <c r="Y674" s="32">
        <f t="shared" si="37"/>
        <v>894</v>
      </c>
      <c r="Z674" s="49" t="s">
        <v>13322</v>
      </c>
      <c r="AA674" s="67">
        <v>1.74</v>
      </c>
      <c r="AC674" s="67">
        <f t="shared" si="36"/>
        <v>-1.74</v>
      </c>
      <c r="AN674" s="48" t="s">
        <v>13323</v>
      </c>
      <c r="AO674" s="48" t="s">
        <v>49</v>
      </c>
    </row>
    <row r="675" spans="1:41" ht="15" x14ac:dyDescent="0.2">
      <c r="A675" s="30" t="s">
        <v>2964</v>
      </c>
      <c r="B675" s="30" t="s">
        <v>2965</v>
      </c>
      <c r="C675" s="49" t="s">
        <v>7070</v>
      </c>
      <c r="D675" s="49" t="s">
        <v>7071</v>
      </c>
      <c r="E675" s="30" t="s">
        <v>9655</v>
      </c>
      <c r="F675" s="49" t="s">
        <v>7099</v>
      </c>
      <c r="G675" s="49" t="s">
        <v>7096</v>
      </c>
      <c r="H675" s="49" t="s">
        <v>7097</v>
      </c>
      <c r="I675" s="49" t="s">
        <v>9656</v>
      </c>
      <c r="J675" s="50">
        <v>13</v>
      </c>
      <c r="K675" s="49">
        <v>5000</v>
      </c>
      <c r="L675" s="49">
        <f>K675-U675</f>
        <v>-10616</v>
      </c>
      <c r="M675" s="49"/>
      <c r="N675" s="48" t="s">
        <v>7076</v>
      </c>
      <c r="P675" s="49">
        <v>3696</v>
      </c>
      <c r="Q675" s="49">
        <v>15000</v>
      </c>
      <c r="R675" s="49">
        <v>0</v>
      </c>
      <c r="S675" s="32">
        <f t="shared" si="35"/>
        <v>18696</v>
      </c>
      <c r="T675" s="49">
        <f>P675+Q675+R675</f>
        <v>18696</v>
      </c>
      <c r="U675" s="51">
        <v>15616</v>
      </c>
      <c r="V675" s="51">
        <v>5920</v>
      </c>
      <c r="W675" s="51">
        <v>6504</v>
      </c>
      <c r="X675" s="51"/>
      <c r="Y675" s="32">
        <f t="shared" si="37"/>
        <v>-2840</v>
      </c>
      <c r="Z675" s="49" t="s">
        <v>13320</v>
      </c>
      <c r="AA675" s="67">
        <v>12.59</v>
      </c>
      <c r="AC675" s="67">
        <f t="shared" si="36"/>
        <v>-12.59</v>
      </c>
      <c r="AN675" s="48" t="s">
        <v>13323</v>
      </c>
      <c r="AO675" s="48" t="s">
        <v>49</v>
      </c>
    </row>
    <row r="676" spans="1:41" ht="15" x14ac:dyDescent="0.2">
      <c r="A676" s="30" t="s">
        <v>2966</v>
      </c>
      <c r="B676" s="30" t="s">
        <v>2967</v>
      </c>
      <c r="C676" s="49" t="s">
        <v>7070</v>
      </c>
      <c r="D676" s="49" t="s">
        <v>7071</v>
      </c>
      <c r="E676" s="30" t="s">
        <v>9657</v>
      </c>
      <c r="F676" s="49" t="s">
        <v>7099</v>
      </c>
      <c r="G676" s="49" t="s">
        <v>7096</v>
      </c>
      <c r="H676" s="49" t="s">
        <v>7097</v>
      </c>
      <c r="I676" s="49" t="s">
        <v>9658</v>
      </c>
      <c r="J676" s="50">
        <v>13</v>
      </c>
      <c r="K676" s="49">
        <v>5000</v>
      </c>
      <c r="L676" s="49">
        <f>K676-U676</f>
        <v>4867</v>
      </c>
      <c r="M676" s="49"/>
      <c r="N676" s="48" t="s">
        <v>7076</v>
      </c>
      <c r="P676" s="49">
        <v>611</v>
      </c>
      <c r="Q676" s="49">
        <v>0</v>
      </c>
      <c r="R676" s="49">
        <v>0</v>
      </c>
      <c r="S676" s="32">
        <f t="shared" si="35"/>
        <v>611</v>
      </c>
      <c r="T676" s="49">
        <f>P676+Q676+R676</f>
        <v>611</v>
      </c>
      <c r="U676" s="51">
        <v>133</v>
      </c>
      <c r="V676" s="51">
        <v>45</v>
      </c>
      <c r="W676" s="51">
        <v>45</v>
      </c>
      <c r="X676" s="51"/>
      <c r="Y676" s="32">
        <f t="shared" si="37"/>
        <v>433</v>
      </c>
      <c r="Z676" s="49" t="s">
        <v>13322</v>
      </c>
      <c r="AA676" s="67">
        <v>7.99</v>
      </c>
      <c r="AC676" s="67">
        <f t="shared" si="36"/>
        <v>-7.99</v>
      </c>
      <c r="AN676" s="48" t="s">
        <v>13323</v>
      </c>
      <c r="AO676" s="48" t="s">
        <v>49</v>
      </c>
    </row>
    <row r="677" spans="1:41" ht="15" x14ac:dyDescent="0.2">
      <c r="A677" s="30" t="s">
        <v>2968</v>
      </c>
      <c r="B677" s="30" t="s">
        <v>2969</v>
      </c>
      <c r="C677" s="49" t="s">
        <v>7070</v>
      </c>
      <c r="D677" s="49" t="s">
        <v>7071</v>
      </c>
      <c r="E677" s="30" t="s">
        <v>9659</v>
      </c>
      <c r="F677" s="49" t="s">
        <v>7099</v>
      </c>
      <c r="G677" s="49" t="s">
        <v>9640</v>
      </c>
      <c r="H677" s="49" t="s">
        <v>9641</v>
      </c>
      <c r="I677" s="49" t="s">
        <v>9660</v>
      </c>
      <c r="J677" s="50">
        <v>8</v>
      </c>
      <c r="K677" s="49">
        <v>1000</v>
      </c>
      <c r="L677" s="49">
        <f>K677-U677</f>
        <v>640</v>
      </c>
      <c r="M677" s="49"/>
      <c r="N677" s="48" t="s">
        <v>7076</v>
      </c>
      <c r="P677" s="49">
        <v>900</v>
      </c>
      <c r="Q677" s="49">
        <v>0</v>
      </c>
      <c r="R677" s="49">
        <v>0</v>
      </c>
      <c r="S677" s="32">
        <f t="shared" si="35"/>
        <v>900</v>
      </c>
      <c r="T677" s="49">
        <f>P677+Q677+R677</f>
        <v>900</v>
      </c>
      <c r="U677" s="51">
        <v>360</v>
      </c>
      <c r="V677" s="51">
        <v>0</v>
      </c>
      <c r="W677" s="51">
        <v>0</v>
      </c>
      <c r="X677" s="51"/>
      <c r="Y677" s="32">
        <f t="shared" si="37"/>
        <v>540</v>
      </c>
      <c r="Z677" s="49" t="s">
        <v>13322</v>
      </c>
      <c r="AA677" s="67">
        <v>2.5</v>
      </c>
      <c r="AC677" s="67">
        <f t="shared" si="36"/>
        <v>-2.5</v>
      </c>
      <c r="AN677" s="48" t="s">
        <v>13323</v>
      </c>
      <c r="AO677" s="48" t="s">
        <v>49</v>
      </c>
    </row>
    <row r="678" spans="1:41" ht="15" x14ac:dyDescent="0.2">
      <c r="A678" s="30" t="s">
        <v>2970</v>
      </c>
      <c r="B678" s="30" t="s">
        <v>2971</v>
      </c>
      <c r="C678" s="49" t="s">
        <v>7070</v>
      </c>
      <c r="D678" s="49" t="s">
        <v>7071</v>
      </c>
      <c r="E678" s="30" t="s">
        <v>9661</v>
      </c>
      <c r="F678" s="49" t="s">
        <v>7099</v>
      </c>
      <c r="G678" s="49" t="s">
        <v>7096</v>
      </c>
      <c r="H678" s="49" t="s">
        <v>7097</v>
      </c>
      <c r="I678" s="49" t="s">
        <v>2971</v>
      </c>
      <c r="J678" s="50">
        <v>10</v>
      </c>
      <c r="K678" s="49">
        <v>1000</v>
      </c>
      <c r="L678" s="49">
        <f>K678-U678</f>
        <v>-217</v>
      </c>
      <c r="M678" s="49"/>
      <c r="N678" s="48" t="s">
        <v>7076</v>
      </c>
      <c r="P678" s="49">
        <v>960</v>
      </c>
      <c r="Q678" s="49">
        <v>1000</v>
      </c>
      <c r="R678" s="49">
        <v>0</v>
      </c>
      <c r="S678" s="32">
        <f t="shared" si="35"/>
        <v>1960</v>
      </c>
      <c r="T678" s="49">
        <f>P678+Q678+R678</f>
        <v>1960</v>
      </c>
      <c r="U678" s="51">
        <v>1217</v>
      </c>
      <c r="V678" s="51">
        <v>480</v>
      </c>
      <c r="W678" s="51">
        <v>472</v>
      </c>
      <c r="X678" s="51"/>
      <c r="Y678" s="32">
        <f t="shared" si="37"/>
        <v>263</v>
      </c>
      <c r="Z678" s="49" t="s">
        <v>13322</v>
      </c>
      <c r="AA678" s="67">
        <v>12.24</v>
      </c>
      <c r="AC678" s="67">
        <f t="shared" si="36"/>
        <v>-12.24</v>
      </c>
      <c r="AN678" s="48" t="s">
        <v>13323</v>
      </c>
      <c r="AO678" s="48" t="s">
        <v>49</v>
      </c>
    </row>
    <row r="679" spans="1:41" ht="15" x14ac:dyDescent="0.2">
      <c r="A679" s="30" t="s">
        <v>2972</v>
      </c>
      <c r="B679" s="30" t="s">
        <v>2973</v>
      </c>
      <c r="C679" s="49" t="s">
        <v>7070</v>
      </c>
      <c r="D679" s="49" t="s">
        <v>7071</v>
      </c>
      <c r="E679" s="30" t="s">
        <v>9662</v>
      </c>
      <c r="F679" s="49" t="s">
        <v>7099</v>
      </c>
      <c r="G679" s="49" t="s">
        <v>7096</v>
      </c>
      <c r="H679" s="49" t="s">
        <v>7097</v>
      </c>
      <c r="I679" s="49" t="s">
        <v>9663</v>
      </c>
      <c r="J679" s="50">
        <v>9</v>
      </c>
      <c r="K679" s="49">
        <v>5000</v>
      </c>
      <c r="L679" s="49">
        <f>K679-U679</f>
        <v>-15835</v>
      </c>
      <c r="M679" s="49"/>
      <c r="N679" s="48" t="s">
        <v>7076</v>
      </c>
      <c r="P679" s="49">
        <v>12858</v>
      </c>
      <c r="Q679" s="49">
        <v>10000</v>
      </c>
      <c r="R679" s="49">
        <v>0</v>
      </c>
      <c r="S679" s="32">
        <f t="shared" si="35"/>
        <v>22858</v>
      </c>
      <c r="T679" s="49">
        <f>P679+Q679+R679</f>
        <v>22858</v>
      </c>
      <c r="U679" s="51">
        <v>20835</v>
      </c>
      <c r="V679" s="51">
        <v>14160</v>
      </c>
      <c r="W679" s="51">
        <v>14416</v>
      </c>
      <c r="X679" s="51"/>
      <c r="Y679" s="32">
        <f t="shared" si="37"/>
        <v>-12137</v>
      </c>
      <c r="Z679" s="49" t="s">
        <v>13320</v>
      </c>
      <c r="AA679" s="67">
        <v>1.89</v>
      </c>
      <c r="AC679" s="67">
        <f t="shared" si="36"/>
        <v>-1.89</v>
      </c>
      <c r="AN679" s="48" t="s">
        <v>13323</v>
      </c>
      <c r="AO679" s="48" t="s">
        <v>49</v>
      </c>
    </row>
    <row r="680" spans="1:41" ht="15" x14ac:dyDescent="0.2">
      <c r="A680" s="30" t="s">
        <v>2974</v>
      </c>
      <c r="B680" s="30" t="s">
        <v>2975</v>
      </c>
      <c r="C680" s="49" t="s">
        <v>7070</v>
      </c>
      <c r="D680" s="49" t="s">
        <v>7071</v>
      </c>
      <c r="E680" s="30" t="s">
        <v>9664</v>
      </c>
      <c r="F680" s="49" t="s">
        <v>7099</v>
      </c>
      <c r="G680" s="49" t="s">
        <v>7100</v>
      </c>
      <c r="H680" s="49" t="s">
        <v>7101</v>
      </c>
      <c r="I680" s="49" t="s">
        <v>2975</v>
      </c>
      <c r="J680" s="50">
        <v>9</v>
      </c>
      <c r="K680" s="49">
        <v>2500</v>
      </c>
      <c r="L680" s="49">
        <f>K680-U680</f>
        <v>2294</v>
      </c>
      <c r="M680" s="49"/>
      <c r="N680" s="48" t="s">
        <v>7076</v>
      </c>
      <c r="P680" s="49">
        <v>5035</v>
      </c>
      <c r="Q680" s="49">
        <v>0</v>
      </c>
      <c r="R680" s="49">
        <v>0</v>
      </c>
      <c r="S680" s="32">
        <f t="shared" si="35"/>
        <v>5035</v>
      </c>
      <c r="T680" s="49">
        <f>P680+Q680+R680</f>
        <v>5035</v>
      </c>
      <c r="U680" s="51">
        <v>206</v>
      </c>
      <c r="V680" s="51">
        <v>240</v>
      </c>
      <c r="W680" s="51">
        <v>240</v>
      </c>
      <c r="X680" s="51"/>
      <c r="Y680" s="32">
        <f t="shared" si="37"/>
        <v>4589</v>
      </c>
      <c r="Z680" s="49" t="s">
        <v>13322</v>
      </c>
      <c r="AA680" s="67">
        <v>39.840000000000003</v>
      </c>
      <c r="AC680" s="67">
        <f t="shared" si="36"/>
        <v>-39.840000000000003</v>
      </c>
      <c r="AN680" s="48" t="s">
        <v>13323</v>
      </c>
      <c r="AO680" s="48" t="s">
        <v>49</v>
      </c>
    </row>
    <row r="681" spans="1:41" ht="15" x14ac:dyDescent="0.2">
      <c r="A681" s="30" t="s">
        <v>2976</v>
      </c>
      <c r="B681" s="30" t="s">
        <v>2977</v>
      </c>
      <c r="C681" s="49" t="s">
        <v>7070</v>
      </c>
      <c r="D681" s="49" t="s">
        <v>7071</v>
      </c>
      <c r="E681" s="30" t="s">
        <v>9665</v>
      </c>
      <c r="F681" s="49" t="s">
        <v>7099</v>
      </c>
      <c r="G681" s="49" t="s">
        <v>7096</v>
      </c>
      <c r="H681" s="49" t="s">
        <v>7097</v>
      </c>
      <c r="I681" s="49" t="s">
        <v>2977</v>
      </c>
      <c r="J681" s="50">
        <v>10</v>
      </c>
      <c r="K681" s="49">
        <v>1000</v>
      </c>
      <c r="L681" s="49">
        <f>K681-U681</f>
        <v>-335</v>
      </c>
      <c r="M681" s="49"/>
      <c r="N681" s="48" t="s">
        <v>7076</v>
      </c>
      <c r="P681" s="49">
        <v>325</v>
      </c>
      <c r="Q681" s="49">
        <v>1000</v>
      </c>
      <c r="R681" s="49">
        <v>0</v>
      </c>
      <c r="S681" s="32">
        <f t="shared" si="35"/>
        <v>1325</v>
      </c>
      <c r="T681" s="49">
        <f>P681+Q681+R681</f>
        <v>1325</v>
      </c>
      <c r="U681" s="51">
        <v>1335</v>
      </c>
      <c r="V681" s="51">
        <v>765</v>
      </c>
      <c r="W681" s="51">
        <v>753</v>
      </c>
      <c r="X681" s="51"/>
      <c r="Y681" s="32">
        <f t="shared" si="37"/>
        <v>-775</v>
      </c>
      <c r="Z681" s="49" t="s">
        <v>13320</v>
      </c>
      <c r="AA681" s="67">
        <v>22.37</v>
      </c>
      <c r="AC681" s="67">
        <f t="shared" si="36"/>
        <v>-22.37</v>
      </c>
      <c r="AN681" s="48" t="s">
        <v>13323</v>
      </c>
      <c r="AO681" s="48" t="s">
        <v>49</v>
      </c>
    </row>
    <row r="682" spans="1:41" ht="15" x14ac:dyDescent="0.2">
      <c r="A682" s="30" t="s">
        <v>2978</v>
      </c>
      <c r="B682" s="30" t="s">
        <v>2979</v>
      </c>
      <c r="C682" s="49" t="s">
        <v>7070</v>
      </c>
      <c r="D682" s="49" t="s">
        <v>7071</v>
      </c>
      <c r="E682" s="30" t="s">
        <v>9666</v>
      </c>
      <c r="F682" s="49" t="s">
        <v>7099</v>
      </c>
      <c r="G682" s="49" t="s">
        <v>7096</v>
      </c>
      <c r="H682" s="49" t="s">
        <v>7097</v>
      </c>
      <c r="I682" s="49" t="s">
        <v>2979</v>
      </c>
      <c r="J682" s="50">
        <v>9</v>
      </c>
      <c r="K682" s="49">
        <v>1000</v>
      </c>
      <c r="L682" s="49">
        <f>K682-U682</f>
        <v>555</v>
      </c>
      <c r="M682" s="49"/>
      <c r="N682" s="48" t="s">
        <v>7076</v>
      </c>
      <c r="P682" s="49">
        <v>199</v>
      </c>
      <c r="Q682" s="49">
        <v>1000</v>
      </c>
      <c r="R682" s="49">
        <v>0</v>
      </c>
      <c r="S682" s="32">
        <f t="shared" si="35"/>
        <v>1199</v>
      </c>
      <c r="T682" s="49">
        <f>P682+Q682+R682</f>
        <v>1199</v>
      </c>
      <c r="U682" s="51">
        <v>445</v>
      </c>
      <c r="V682" s="51">
        <v>255</v>
      </c>
      <c r="W682" s="51">
        <v>251</v>
      </c>
      <c r="X682" s="51"/>
      <c r="Y682" s="32">
        <f t="shared" si="37"/>
        <v>499</v>
      </c>
      <c r="Z682" s="49" t="s">
        <v>13322</v>
      </c>
      <c r="AA682" s="67">
        <v>26.75</v>
      </c>
      <c r="AC682" s="67">
        <f t="shared" si="36"/>
        <v>-26.75</v>
      </c>
      <c r="AN682" s="48" t="s">
        <v>13323</v>
      </c>
      <c r="AO682" s="48" t="s">
        <v>49</v>
      </c>
    </row>
    <row r="683" spans="1:41" ht="15" x14ac:dyDescent="0.2">
      <c r="A683" s="30" t="s">
        <v>2980</v>
      </c>
      <c r="B683" s="30" t="s">
        <v>2981</v>
      </c>
      <c r="C683" s="49" t="s">
        <v>7070</v>
      </c>
      <c r="D683" s="49" t="s">
        <v>7071</v>
      </c>
      <c r="E683" s="30" t="s">
        <v>9667</v>
      </c>
      <c r="F683" s="49" t="s">
        <v>7099</v>
      </c>
      <c r="G683" s="49" t="s">
        <v>7100</v>
      </c>
      <c r="H683" s="49" t="s">
        <v>7101</v>
      </c>
      <c r="I683" s="49" t="s">
        <v>2981</v>
      </c>
      <c r="J683" s="50">
        <v>9</v>
      </c>
      <c r="K683" s="49">
        <v>1000</v>
      </c>
      <c r="L683" s="49">
        <f>K683-U683</f>
        <v>1000</v>
      </c>
      <c r="M683" s="49"/>
      <c r="N683" s="48" t="s">
        <v>7076</v>
      </c>
      <c r="P683" s="49">
        <v>1</v>
      </c>
      <c r="Q683" s="49">
        <v>0</v>
      </c>
      <c r="R683" s="49">
        <v>0</v>
      </c>
      <c r="S683" s="32">
        <f t="shared" si="35"/>
        <v>1</v>
      </c>
      <c r="T683" s="49">
        <f>P683+Q683+R683</f>
        <v>1</v>
      </c>
      <c r="U683" s="51">
        <v>0</v>
      </c>
      <c r="V683" s="51">
        <v>0</v>
      </c>
      <c r="W683" s="51">
        <v>0</v>
      </c>
      <c r="X683" s="51"/>
      <c r="Y683" s="32">
        <f t="shared" si="37"/>
        <v>1</v>
      </c>
      <c r="Z683" s="49" t="s">
        <v>13321</v>
      </c>
      <c r="AA683" s="67">
        <v>28.984999999999999</v>
      </c>
      <c r="AC683" s="67">
        <f t="shared" si="36"/>
        <v>-28.984999999999999</v>
      </c>
      <c r="AN683" s="48" t="s">
        <v>13323</v>
      </c>
      <c r="AO683" s="48" t="s">
        <v>49</v>
      </c>
    </row>
    <row r="684" spans="1:41" ht="15" x14ac:dyDescent="0.2">
      <c r="A684" s="30" t="s">
        <v>2982</v>
      </c>
      <c r="B684" s="30" t="s">
        <v>2983</v>
      </c>
      <c r="C684" s="49" t="s">
        <v>7070</v>
      </c>
      <c r="D684" s="49" t="s">
        <v>7071</v>
      </c>
      <c r="E684" s="30" t="s">
        <v>9668</v>
      </c>
      <c r="F684" s="49" t="s">
        <v>7099</v>
      </c>
      <c r="G684" s="49" t="s">
        <v>9669</v>
      </c>
      <c r="H684" s="49" t="s">
        <v>9670</v>
      </c>
      <c r="I684" s="49" t="s">
        <v>9671</v>
      </c>
      <c r="J684" s="50">
        <v>13</v>
      </c>
      <c r="K684" s="49">
        <v>1000</v>
      </c>
      <c r="L684" s="49">
        <f>K684-U684</f>
        <v>658</v>
      </c>
      <c r="M684" s="53">
        <f>L684*AA684</f>
        <v>8389.5</v>
      </c>
      <c r="N684" s="48" t="s">
        <v>7076</v>
      </c>
      <c r="P684" s="49">
        <v>504</v>
      </c>
      <c r="Q684" s="49">
        <v>0</v>
      </c>
      <c r="R684" s="49">
        <v>0</v>
      </c>
      <c r="S684" s="32">
        <f t="shared" si="35"/>
        <v>504</v>
      </c>
      <c r="T684" s="49">
        <f>P684+Q684+R684</f>
        <v>504</v>
      </c>
      <c r="U684" s="51">
        <v>342</v>
      </c>
      <c r="V684" s="51">
        <v>180</v>
      </c>
      <c r="W684" s="51">
        <v>180</v>
      </c>
      <c r="X684" s="51"/>
      <c r="Y684" s="32">
        <f t="shared" si="37"/>
        <v>-18</v>
      </c>
      <c r="Z684" s="49" t="s">
        <v>13320</v>
      </c>
      <c r="AA684" s="67">
        <v>12.75</v>
      </c>
      <c r="AC684" s="67">
        <f t="shared" si="36"/>
        <v>-12.75</v>
      </c>
      <c r="AN684" s="48" t="s">
        <v>13323</v>
      </c>
      <c r="AO684" s="48" t="s">
        <v>49</v>
      </c>
    </row>
    <row r="685" spans="1:41" ht="15" x14ac:dyDescent="0.2">
      <c r="A685" s="30" t="s">
        <v>2984</v>
      </c>
      <c r="B685" s="30" t="s">
        <v>2985</v>
      </c>
      <c r="C685" s="49" t="s">
        <v>7070</v>
      </c>
      <c r="D685" s="49" t="s">
        <v>7071</v>
      </c>
      <c r="E685" s="30" t="s">
        <v>9672</v>
      </c>
      <c r="F685" s="49" t="s">
        <v>7099</v>
      </c>
      <c r="G685" s="49" t="s">
        <v>7100</v>
      </c>
      <c r="H685" s="49" t="s">
        <v>7101</v>
      </c>
      <c r="I685" s="49" t="s">
        <v>2985</v>
      </c>
      <c r="J685" s="50">
        <v>9</v>
      </c>
      <c r="K685" s="49">
        <v>1000</v>
      </c>
      <c r="L685" s="49">
        <f>K685-U685</f>
        <v>-1906</v>
      </c>
      <c r="M685" s="49"/>
      <c r="N685" s="48" t="s">
        <v>7076</v>
      </c>
      <c r="P685" s="49">
        <v>2298</v>
      </c>
      <c r="Q685" s="49">
        <v>1000</v>
      </c>
      <c r="R685" s="49">
        <v>0</v>
      </c>
      <c r="S685" s="32">
        <f t="shared" si="35"/>
        <v>3298</v>
      </c>
      <c r="T685" s="49">
        <f>P685+Q685+R685</f>
        <v>3298</v>
      </c>
      <c r="U685" s="51">
        <v>2906</v>
      </c>
      <c r="V685" s="51">
        <v>1110</v>
      </c>
      <c r="W685" s="51">
        <v>1110</v>
      </c>
      <c r="X685" s="51"/>
      <c r="Y685" s="32">
        <f t="shared" si="37"/>
        <v>-718</v>
      </c>
      <c r="Z685" s="49" t="s">
        <v>13320</v>
      </c>
      <c r="AA685" s="67">
        <v>21.38</v>
      </c>
      <c r="AC685" s="67">
        <f t="shared" si="36"/>
        <v>-21.38</v>
      </c>
      <c r="AN685" s="48" t="s">
        <v>13323</v>
      </c>
      <c r="AO685" s="48" t="s">
        <v>49</v>
      </c>
    </row>
    <row r="686" spans="1:41" ht="15" x14ac:dyDescent="0.2">
      <c r="A686" s="30" t="s">
        <v>2986</v>
      </c>
      <c r="B686" s="30" t="s">
        <v>2987</v>
      </c>
      <c r="C686" s="49" t="s">
        <v>7070</v>
      </c>
      <c r="D686" s="49" t="s">
        <v>7071</v>
      </c>
      <c r="E686" s="30" t="s">
        <v>9673</v>
      </c>
      <c r="F686" s="49" t="s">
        <v>7099</v>
      </c>
      <c r="G686" s="49" t="s">
        <v>7096</v>
      </c>
      <c r="H686" s="49" t="s">
        <v>7097</v>
      </c>
      <c r="I686" s="49" t="s">
        <v>2987</v>
      </c>
      <c r="J686" s="50">
        <v>9</v>
      </c>
      <c r="K686" s="49">
        <v>1000</v>
      </c>
      <c r="L686" s="49">
        <f>K686-U686</f>
        <v>544</v>
      </c>
      <c r="M686" s="53">
        <f>L686*AA686</f>
        <v>15123.2</v>
      </c>
      <c r="N686" s="48" t="s">
        <v>7076</v>
      </c>
      <c r="P686" s="49">
        <v>673</v>
      </c>
      <c r="Q686" s="49">
        <v>0</v>
      </c>
      <c r="R686" s="49">
        <v>0</v>
      </c>
      <c r="S686" s="32">
        <f t="shared" si="35"/>
        <v>673</v>
      </c>
      <c r="T686" s="49">
        <f>P686+Q686+R686</f>
        <v>673</v>
      </c>
      <c r="U686" s="51">
        <v>456</v>
      </c>
      <c r="V686" s="51">
        <v>290</v>
      </c>
      <c r="W686" s="51">
        <v>270</v>
      </c>
      <c r="X686" s="51"/>
      <c r="Y686" s="32">
        <f t="shared" si="37"/>
        <v>-73</v>
      </c>
      <c r="Z686" s="49" t="s">
        <v>13320</v>
      </c>
      <c r="AA686" s="67">
        <v>27.8</v>
      </c>
      <c r="AC686" s="67">
        <f t="shared" si="36"/>
        <v>-27.8</v>
      </c>
      <c r="AN686" s="48" t="s">
        <v>13323</v>
      </c>
      <c r="AO686" s="48" t="s">
        <v>49</v>
      </c>
    </row>
    <row r="687" spans="1:41" ht="15" x14ac:dyDescent="0.2">
      <c r="A687" s="30" t="s">
        <v>2988</v>
      </c>
      <c r="B687" s="30" t="s">
        <v>2989</v>
      </c>
      <c r="C687" s="49" t="s">
        <v>7070</v>
      </c>
      <c r="D687" s="49" t="s">
        <v>7071</v>
      </c>
      <c r="E687" s="30" t="s">
        <v>9674</v>
      </c>
      <c r="F687" s="49" t="s">
        <v>7099</v>
      </c>
      <c r="G687" s="49" t="s">
        <v>7096</v>
      </c>
      <c r="H687" s="49" t="s">
        <v>7097</v>
      </c>
      <c r="I687" s="49" t="s">
        <v>2989</v>
      </c>
      <c r="J687" s="50">
        <v>9</v>
      </c>
      <c r="K687" s="49">
        <v>1000</v>
      </c>
      <c r="L687" s="49">
        <f>K687-U687</f>
        <v>803</v>
      </c>
      <c r="M687" s="49"/>
      <c r="N687" s="48" t="s">
        <v>7076</v>
      </c>
      <c r="P687" s="49">
        <v>433</v>
      </c>
      <c r="Q687" s="49">
        <v>0</v>
      </c>
      <c r="R687" s="49">
        <v>0</v>
      </c>
      <c r="S687" s="32">
        <f t="shared" si="35"/>
        <v>433</v>
      </c>
      <c r="T687" s="49">
        <f>P687+Q687+R687</f>
        <v>433</v>
      </c>
      <c r="U687" s="51">
        <v>197</v>
      </c>
      <c r="V687" s="51">
        <v>90</v>
      </c>
      <c r="W687" s="51">
        <v>90</v>
      </c>
      <c r="X687" s="51"/>
      <c r="Y687" s="32">
        <f t="shared" si="37"/>
        <v>146</v>
      </c>
      <c r="Z687" s="49" t="s">
        <v>13322</v>
      </c>
      <c r="AA687" s="67">
        <v>31.18</v>
      </c>
      <c r="AC687" s="67">
        <f t="shared" si="36"/>
        <v>-31.18</v>
      </c>
      <c r="AN687" s="48" t="s">
        <v>13323</v>
      </c>
      <c r="AO687" s="48" t="s">
        <v>49</v>
      </c>
    </row>
    <row r="688" spans="1:41" ht="15" x14ac:dyDescent="0.2">
      <c r="A688" s="30" t="s">
        <v>2990</v>
      </c>
      <c r="B688" s="30" t="s">
        <v>2991</v>
      </c>
      <c r="C688" s="49" t="s">
        <v>7070</v>
      </c>
      <c r="D688" s="49" t="s">
        <v>7077</v>
      </c>
      <c r="E688" s="30" t="s">
        <v>9675</v>
      </c>
      <c r="F688" s="49" t="s">
        <v>7099</v>
      </c>
      <c r="G688" s="49" t="s">
        <v>7096</v>
      </c>
      <c r="H688" s="49" t="s">
        <v>7097</v>
      </c>
      <c r="I688" s="49" t="s">
        <v>2991</v>
      </c>
      <c r="J688" s="50">
        <v>9</v>
      </c>
      <c r="K688" s="49">
        <v>5000</v>
      </c>
      <c r="L688" s="49">
        <f>K688-U688</f>
        <v>5000</v>
      </c>
      <c r="M688" s="49"/>
      <c r="N688" s="48" t="s">
        <v>7076</v>
      </c>
      <c r="P688" s="49">
        <v>2679</v>
      </c>
      <c r="Q688" s="49">
        <v>0</v>
      </c>
      <c r="R688" s="49">
        <v>0</v>
      </c>
      <c r="S688" s="32">
        <f t="shared" si="35"/>
        <v>2679</v>
      </c>
      <c r="T688" s="49">
        <f>P688+Q688+R688</f>
        <v>2679</v>
      </c>
      <c r="U688" s="51">
        <v>0</v>
      </c>
      <c r="V688" s="51">
        <v>0</v>
      </c>
      <c r="W688" s="51">
        <v>0</v>
      </c>
      <c r="X688" s="51"/>
      <c r="Y688" s="32">
        <f t="shared" si="37"/>
        <v>2679</v>
      </c>
      <c r="Z688" s="49" t="s">
        <v>13321</v>
      </c>
      <c r="AA688" s="67">
        <v>15.02</v>
      </c>
      <c r="AC688" s="67">
        <f t="shared" si="36"/>
        <v>-15.02</v>
      </c>
      <c r="AN688" s="48" t="s">
        <v>13323</v>
      </c>
      <c r="AO688" s="48" t="s">
        <v>49</v>
      </c>
    </row>
    <row r="689" spans="1:41" ht="15" x14ac:dyDescent="0.2">
      <c r="A689" s="30" t="s">
        <v>2992</v>
      </c>
      <c r="B689" s="30" t="s">
        <v>2993</v>
      </c>
      <c r="C689" s="49" t="s">
        <v>7070</v>
      </c>
      <c r="D689" s="49" t="s">
        <v>7071</v>
      </c>
      <c r="E689" s="30" t="s">
        <v>9675</v>
      </c>
      <c r="F689" s="49" t="s">
        <v>7099</v>
      </c>
      <c r="G689" s="49" t="s">
        <v>7096</v>
      </c>
      <c r="H689" s="49" t="s">
        <v>7097</v>
      </c>
      <c r="I689" s="49" t="s">
        <v>2993</v>
      </c>
      <c r="J689" s="50">
        <v>9</v>
      </c>
      <c r="K689" s="49">
        <v>2500</v>
      </c>
      <c r="L689" s="49">
        <f>K689-U689</f>
        <v>-5958</v>
      </c>
      <c r="M689" s="49"/>
      <c r="N689" s="48" t="s">
        <v>7076</v>
      </c>
      <c r="P689" s="49">
        <v>10541</v>
      </c>
      <c r="Q689" s="49">
        <v>0</v>
      </c>
      <c r="R689" s="49">
        <v>0</v>
      </c>
      <c r="S689" s="32">
        <f t="shared" si="35"/>
        <v>10541</v>
      </c>
      <c r="T689" s="49">
        <f>P689+Q689+R689</f>
        <v>10541</v>
      </c>
      <c r="U689" s="51">
        <v>8458</v>
      </c>
      <c r="V689" s="51">
        <v>7554</v>
      </c>
      <c r="W689" s="51">
        <v>7599</v>
      </c>
      <c r="X689" s="51"/>
      <c r="Y689" s="32">
        <f t="shared" si="37"/>
        <v>-5471</v>
      </c>
      <c r="Z689" s="49" t="s">
        <v>13320</v>
      </c>
      <c r="AA689" s="67">
        <v>11.667999999999999</v>
      </c>
      <c r="AC689" s="67">
        <f t="shared" si="36"/>
        <v>-11.667999999999999</v>
      </c>
      <c r="AN689" s="48" t="s">
        <v>13323</v>
      </c>
      <c r="AO689" s="48" t="s">
        <v>49</v>
      </c>
    </row>
    <row r="690" spans="1:41" ht="15" x14ac:dyDescent="0.2">
      <c r="A690" s="30" t="s">
        <v>2994</v>
      </c>
      <c r="B690" s="30" t="s">
        <v>2995</v>
      </c>
      <c r="C690" s="49" t="s">
        <v>7070</v>
      </c>
      <c r="D690" s="49" t="s">
        <v>7071</v>
      </c>
      <c r="E690" s="30" t="s">
        <v>9676</v>
      </c>
      <c r="F690" s="49" t="s">
        <v>7099</v>
      </c>
      <c r="G690" s="49" t="s">
        <v>7241</v>
      </c>
      <c r="H690" s="49" t="s">
        <v>7347</v>
      </c>
      <c r="I690" s="49" t="s">
        <v>2995</v>
      </c>
      <c r="J690" s="50">
        <v>13</v>
      </c>
      <c r="K690" s="49">
        <v>250</v>
      </c>
      <c r="L690" s="49">
        <f>K690-U690</f>
        <v>-263</v>
      </c>
      <c r="M690" s="49"/>
      <c r="N690" s="48" t="s">
        <v>7076</v>
      </c>
      <c r="P690" s="49">
        <v>578</v>
      </c>
      <c r="Q690" s="49">
        <v>0</v>
      </c>
      <c r="R690" s="49">
        <v>0</v>
      </c>
      <c r="S690" s="32">
        <f t="shared" si="35"/>
        <v>578</v>
      </c>
      <c r="T690" s="49">
        <f>P690+Q690+R690</f>
        <v>578</v>
      </c>
      <c r="U690" s="51">
        <v>513</v>
      </c>
      <c r="V690" s="51">
        <v>504</v>
      </c>
      <c r="W690" s="51">
        <v>504</v>
      </c>
      <c r="X690" s="51"/>
      <c r="Y690" s="32">
        <f t="shared" si="37"/>
        <v>-439</v>
      </c>
      <c r="Z690" s="49" t="s">
        <v>13320</v>
      </c>
      <c r="AA690" s="67">
        <v>34.914000000000001</v>
      </c>
      <c r="AC690" s="67">
        <f t="shared" si="36"/>
        <v>-34.914000000000001</v>
      </c>
      <c r="AN690" s="48" t="s">
        <v>13323</v>
      </c>
      <c r="AO690" s="48" t="s">
        <v>49</v>
      </c>
    </row>
    <row r="691" spans="1:41" ht="15" x14ac:dyDescent="0.2">
      <c r="A691" s="30" t="s">
        <v>2996</v>
      </c>
      <c r="B691" s="30" t="s">
        <v>2997</v>
      </c>
      <c r="C691" s="49" t="s">
        <v>7070</v>
      </c>
      <c r="D691" s="49" t="s">
        <v>7071</v>
      </c>
      <c r="E691" s="30" t="s">
        <v>9677</v>
      </c>
      <c r="F691" s="49" t="s">
        <v>7099</v>
      </c>
      <c r="G691" s="49" t="s">
        <v>7100</v>
      </c>
      <c r="H691" s="49" t="s">
        <v>7239</v>
      </c>
      <c r="I691" s="49" t="s">
        <v>2997</v>
      </c>
      <c r="J691" s="50">
        <v>9</v>
      </c>
      <c r="K691" s="49">
        <v>1000</v>
      </c>
      <c r="L691" s="49">
        <f>K691-U691</f>
        <v>-1343</v>
      </c>
      <c r="M691" s="49"/>
      <c r="N691" s="48" t="s">
        <v>7076</v>
      </c>
      <c r="P691" s="49">
        <v>1687</v>
      </c>
      <c r="Q691" s="49">
        <v>1034</v>
      </c>
      <c r="R691" s="49">
        <v>0</v>
      </c>
      <c r="S691" s="32">
        <f t="shared" si="35"/>
        <v>2721</v>
      </c>
      <c r="T691" s="49">
        <f>P691+Q691+R691</f>
        <v>2721</v>
      </c>
      <c r="U691" s="51">
        <v>2343</v>
      </c>
      <c r="V691" s="51">
        <v>1260</v>
      </c>
      <c r="W691" s="51">
        <v>1276</v>
      </c>
      <c r="X691" s="51"/>
      <c r="Y691" s="32">
        <f t="shared" si="37"/>
        <v>-882</v>
      </c>
      <c r="Z691" s="49" t="s">
        <v>13320</v>
      </c>
      <c r="AA691" s="67">
        <v>29.905000000000001</v>
      </c>
      <c r="AC691" s="67">
        <f t="shared" si="36"/>
        <v>-29.905000000000001</v>
      </c>
      <c r="AN691" s="48" t="s">
        <v>13323</v>
      </c>
      <c r="AO691" s="48" t="s">
        <v>49</v>
      </c>
    </row>
    <row r="692" spans="1:41" ht="15" x14ac:dyDescent="0.2">
      <c r="A692" s="30" t="s">
        <v>2998</v>
      </c>
      <c r="B692" s="30" t="s">
        <v>2999</v>
      </c>
      <c r="C692" s="49" t="s">
        <v>7070</v>
      </c>
      <c r="D692" s="49" t="s">
        <v>7079</v>
      </c>
      <c r="E692" s="30" t="s">
        <v>9678</v>
      </c>
      <c r="F692" s="49" t="s">
        <v>7099</v>
      </c>
      <c r="G692" s="49" t="s">
        <v>7241</v>
      </c>
      <c r="H692" s="49" t="s">
        <v>7347</v>
      </c>
      <c r="I692" s="49" t="s">
        <v>2999</v>
      </c>
      <c r="J692" s="50">
        <v>9</v>
      </c>
      <c r="K692" s="49">
        <v>5000</v>
      </c>
      <c r="L692" s="49">
        <f>K692-U692</f>
        <v>5000</v>
      </c>
      <c r="M692" s="49"/>
      <c r="N692" s="48" t="s">
        <v>7076</v>
      </c>
      <c r="P692" s="49">
        <v>29591</v>
      </c>
      <c r="Q692" s="49">
        <v>0</v>
      </c>
      <c r="R692" s="49">
        <v>0</v>
      </c>
      <c r="S692" s="32">
        <f t="shared" si="35"/>
        <v>29591</v>
      </c>
      <c r="T692" s="49">
        <f>P692+Q692+R692</f>
        <v>29591</v>
      </c>
      <c r="U692" s="51">
        <v>0</v>
      </c>
      <c r="V692" s="51">
        <v>0</v>
      </c>
      <c r="W692" s="51">
        <v>0</v>
      </c>
      <c r="X692" s="51"/>
      <c r="Y692" s="32">
        <f t="shared" ref="Y692:Y723" si="38">T692-(U692+V692)</f>
        <v>29591</v>
      </c>
      <c r="Z692" s="49" t="s">
        <v>13321</v>
      </c>
      <c r="AA692" s="67">
        <v>1.4910000000000001</v>
      </c>
      <c r="AC692" s="67">
        <f t="shared" si="36"/>
        <v>-1.4910000000000001</v>
      </c>
      <c r="AN692" s="48" t="s">
        <v>13323</v>
      </c>
      <c r="AO692" s="48" t="s">
        <v>49</v>
      </c>
    </row>
    <row r="693" spans="1:41" ht="15" x14ac:dyDescent="0.2">
      <c r="A693" s="30" t="s">
        <v>3000</v>
      </c>
      <c r="B693" s="30" t="s">
        <v>3001</v>
      </c>
      <c r="C693" s="49" t="s">
        <v>7070</v>
      </c>
      <c r="D693" s="49" t="s">
        <v>7071</v>
      </c>
      <c r="E693" s="30" t="s">
        <v>9678</v>
      </c>
      <c r="F693" s="49" t="s">
        <v>7099</v>
      </c>
      <c r="G693" s="49" t="s">
        <v>7096</v>
      </c>
      <c r="H693" s="49" t="s">
        <v>7097</v>
      </c>
      <c r="I693" s="49" t="s">
        <v>3001</v>
      </c>
      <c r="J693" s="50">
        <v>9</v>
      </c>
      <c r="K693" s="49">
        <v>5000</v>
      </c>
      <c r="L693" s="49">
        <f>K693-U693</f>
        <v>-92046</v>
      </c>
      <c r="M693" s="49"/>
      <c r="N693" s="48" t="s">
        <v>7076</v>
      </c>
      <c r="P693" s="49">
        <v>68055</v>
      </c>
      <c r="Q693" s="49">
        <v>30000</v>
      </c>
      <c r="R693" s="49">
        <v>0</v>
      </c>
      <c r="S693" s="32">
        <f t="shared" si="35"/>
        <v>98055</v>
      </c>
      <c r="T693" s="49">
        <f>P693+Q693+R693</f>
        <v>98055</v>
      </c>
      <c r="U693" s="51">
        <v>97046</v>
      </c>
      <c r="V693" s="51">
        <v>73851</v>
      </c>
      <c r="W693" s="51">
        <v>49711</v>
      </c>
      <c r="X693" s="51"/>
      <c r="Y693" s="32">
        <f t="shared" si="38"/>
        <v>-72842</v>
      </c>
      <c r="Z693" s="49" t="s">
        <v>13320</v>
      </c>
      <c r="AA693" s="67">
        <v>1.4910000000000001</v>
      </c>
      <c r="AC693" s="67">
        <f t="shared" si="36"/>
        <v>-1.4910000000000001</v>
      </c>
      <c r="AN693" s="48" t="s">
        <v>13323</v>
      </c>
      <c r="AO693" s="48" t="s">
        <v>49</v>
      </c>
    </row>
    <row r="694" spans="1:41" ht="15" x14ac:dyDescent="0.2">
      <c r="A694" s="30" t="s">
        <v>3002</v>
      </c>
      <c r="B694" s="30" t="s">
        <v>3003</v>
      </c>
      <c r="C694" s="49" t="s">
        <v>7070</v>
      </c>
      <c r="D694" s="49" t="s">
        <v>7071</v>
      </c>
      <c r="E694" s="30" t="s">
        <v>9679</v>
      </c>
      <c r="F694" s="49" t="s">
        <v>7099</v>
      </c>
      <c r="G694" s="49" t="s">
        <v>7100</v>
      </c>
      <c r="H694" s="49" t="s">
        <v>7101</v>
      </c>
      <c r="I694" s="49" t="s">
        <v>3003</v>
      </c>
      <c r="J694" s="50">
        <v>9</v>
      </c>
      <c r="K694" s="49">
        <v>2500</v>
      </c>
      <c r="L694" s="49">
        <f>K694-U694</f>
        <v>1261</v>
      </c>
      <c r="M694" s="49"/>
      <c r="N694" s="48" t="s">
        <v>7076</v>
      </c>
      <c r="P694" s="49">
        <v>2664</v>
      </c>
      <c r="Q694" s="49">
        <v>0</v>
      </c>
      <c r="R694" s="49">
        <v>0</v>
      </c>
      <c r="S694" s="32">
        <f t="shared" si="35"/>
        <v>2664</v>
      </c>
      <c r="T694" s="49">
        <f>P694+Q694+R694</f>
        <v>2664</v>
      </c>
      <c r="U694" s="51">
        <v>1239</v>
      </c>
      <c r="V694" s="51">
        <v>840</v>
      </c>
      <c r="W694" s="51">
        <v>836</v>
      </c>
      <c r="X694" s="51"/>
      <c r="Y694" s="32">
        <f t="shared" si="38"/>
        <v>585</v>
      </c>
      <c r="Z694" s="49" t="s">
        <v>13322</v>
      </c>
      <c r="AA694" s="67">
        <v>13.474</v>
      </c>
      <c r="AC694" s="67">
        <f t="shared" si="36"/>
        <v>-13.474</v>
      </c>
      <c r="AN694" s="48" t="s">
        <v>13323</v>
      </c>
      <c r="AO694" s="48" t="s">
        <v>49</v>
      </c>
    </row>
    <row r="695" spans="1:41" ht="15" x14ac:dyDescent="0.2">
      <c r="A695" s="30" t="s">
        <v>3004</v>
      </c>
      <c r="B695" s="30" t="s">
        <v>3005</v>
      </c>
      <c r="C695" s="49" t="s">
        <v>7070</v>
      </c>
      <c r="D695" s="49" t="s">
        <v>7077</v>
      </c>
      <c r="E695" s="30" t="s">
        <v>9680</v>
      </c>
      <c r="F695" s="49" t="s">
        <v>7099</v>
      </c>
      <c r="G695" s="49" t="s">
        <v>7241</v>
      </c>
      <c r="H695" s="49" t="s">
        <v>7347</v>
      </c>
      <c r="I695" s="49" t="s">
        <v>3005</v>
      </c>
      <c r="J695" s="50">
        <v>5</v>
      </c>
      <c r="K695" s="49">
        <v>250</v>
      </c>
      <c r="L695" s="49">
        <f>K695-U695</f>
        <v>200</v>
      </c>
      <c r="M695" s="49"/>
      <c r="N695" s="48" t="s">
        <v>7076</v>
      </c>
      <c r="P695" s="49">
        <v>146</v>
      </c>
      <c r="Q695" s="49">
        <v>0</v>
      </c>
      <c r="R695" s="49">
        <v>0</v>
      </c>
      <c r="S695" s="32">
        <f t="shared" si="35"/>
        <v>146</v>
      </c>
      <c r="T695" s="49">
        <f>P695+Q695+R695</f>
        <v>146</v>
      </c>
      <c r="U695" s="51">
        <v>50</v>
      </c>
      <c r="V695" s="51">
        <v>0</v>
      </c>
      <c r="W695" s="51">
        <v>0</v>
      </c>
      <c r="X695" s="51"/>
      <c r="Y695" s="32">
        <f t="shared" si="38"/>
        <v>96</v>
      </c>
      <c r="Z695" s="49" t="s">
        <v>13322</v>
      </c>
      <c r="AA695" s="67">
        <v>11.76</v>
      </c>
      <c r="AC695" s="67">
        <f t="shared" si="36"/>
        <v>-11.76</v>
      </c>
      <c r="AN695" s="48" t="s">
        <v>13323</v>
      </c>
      <c r="AO695" s="48" t="s">
        <v>49</v>
      </c>
    </row>
    <row r="696" spans="1:41" ht="15" x14ac:dyDescent="0.2">
      <c r="A696" s="30" t="s">
        <v>3006</v>
      </c>
      <c r="B696" s="30" t="s">
        <v>3007</v>
      </c>
      <c r="C696" s="49" t="s">
        <v>7070</v>
      </c>
      <c r="D696" s="49" t="s">
        <v>7071</v>
      </c>
      <c r="E696" s="30" t="s">
        <v>9681</v>
      </c>
      <c r="F696" s="49" t="s">
        <v>7099</v>
      </c>
      <c r="G696" s="49" t="s">
        <v>7096</v>
      </c>
      <c r="H696" s="49" t="s">
        <v>7097</v>
      </c>
      <c r="I696" s="49" t="s">
        <v>3007</v>
      </c>
      <c r="J696" s="50">
        <v>6</v>
      </c>
      <c r="K696" s="49">
        <v>1000</v>
      </c>
      <c r="L696" s="49">
        <f>K696-U696</f>
        <v>1000</v>
      </c>
      <c r="M696" s="49"/>
      <c r="N696" s="48" t="s">
        <v>7076</v>
      </c>
      <c r="P696" s="49">
        <v>969</v>
      </c>
      <c r="Q696" s="49">
        <v>0</v>
      </c>
      <c r="R696" s="49">
        <v>0</v>
      </c>
      <c r="S696" s="32">
        <f t="shared" si="35"/>
        <v>969</v>
      </c>
      <c r="T696" s="49">
        <f>P696+Q696+R696</f>
        <v>969</v>
      </c>
      <c r="U696" s="51">
        <v>0</v>
      </c>
      <c r="V696" s="51">
        <v>0</v>
      </c>
      <c r="W696" s="51">
        <v>0</v>
      </c>
      <c r="X696" s="51"/>
      <c r="Y696" s="32">
        <f t="shared" si="38"/>
        <v>969</v>
      </c>
      <c r="Z696" s="49" t="s">
        <v>13321</v>
      </c>
      <c r="AA696" s="67">
        <v>26.66</v>
      </c>
      <c r="AC696" s="67">
        <f t="shared" si="36"/>
        <v>-26.66</v>
      </c>
      <c r="AN696" s="48" t="s">
        <v>13323</v>
      </c>
      <c r="AO696" s="48" t="s">
        <v>49</v>
      </c>
    </row>
    <row r="697" spans="1:41" ht="15" x14ac:dyDescent="0.2">
      <c r="A697" s="30" t="s">
        <v>3008</v>
      </c>
      <c r="B697" s="30" t="s">
        <v>3009</v>
      </c>
      <c r="C697" s="49" t="s">
        <v>7070</v>
      </c>
      <c r="D697" s="49" t="s">
        <v>7071</v>
      </c>
      <c r="E697" s="30" t="s">
        <v>9682</v>
      </c>
      <c r="F697" s="49" t="s">
        <v>7099</v>
      </c>
      <c r="G697" s="49" t="s">
        <v>7241</v>
      </c>
      <c r="H697" s="49" t="s">
        <v>7347</v>
      </c>
      <c r="I697" s="49" t="s">
        <v>3009</v>
      </c>
      <c r="J697" s="50">
        <v>7</v>
      </c>
      <c r="K697" s="49">
        <v>1000</v>
      </c>
      <c r="L697" s="49">
        <f>K697-U697</f>
        <v>-959</v>
      </c>
      <c r="M697" s="49"/>
      <c r="N697" s="48" t="s">
        <v>7076</v>
      </c>
      <c r="P697" s="49">
        <v>3081</v>
      </c>
      <c r="Q697" s="49">
        <v>0</v>
      </c>
      <c r="R697" s="49">
        <v>0</v>
      </c>
      <c r="S697" s="32">
        <f t="shared" si="35"/>
        <v>3081</v>
      </c>
      <c r="T697" s="49">
        <f>P697+Q697+R697</f>
        <v>3081</v>
      </c>
      <c r="U697" s="51">
        <v>1959</v>
      </c>
      <c r="V697" s="51">
        <v>1320</v>
      </c>
      <c r="W697" s="51">
        <v>535</v>
      </c>
      <c r="X697" s="51"/>
      <c r="Y697" s="32">
        <f t="shared" si="38"/>
        <v>-198</v>
      </c>
      <c r="Z697" s="49" t="s">
        <v>13320</v>
      </c>
      <c r="AA697" s="67">
        <v>14.35</v>
      </c>
      <c r="AC697" s="67">
        <f t="shared" si="36"/>
        <v>-14.35</v>
      </c>
      <c r="AN697" s="48" t="s">
        <v>13323</v>
      </c>
      <c r="AO697" s="48" t="s">
        <v>49</v>
      </c>
    </row>
    <row r="698" spans="1:41" ht="15" x14ac:dyDescent="0.2">
      <c r="A698" s="30" t="s">
        <v>3010</v>
      </c>
      <c r="B698" s="30" t="s">
        <v>3011</v>
      </c>
      <c r="C698" s="49" t="s">
        <v>7070</v>
      </c>
      <c r="D698" s="49" t="s">
        <v>7071</v>
      </c>
      <c r="E698" s="30" t="s">
        <v>9683</v>
      </c>
      <c r="F698" s="49" t="s">
        <v>7099</v>
      </c>
      <c r="G698" s="49" t="s">
        <v>7096</v>
      </c>
      <c r="H698" s="49" t="s">
        <v>7097</v>
      </c>
      <c r="I698" s="49" t="s">
        <v>3011</v>
      </c>
      <c r="J698" s="50">
        <v>9</v>
      </c>
      <c r="K698" s="49">
        <v>1000</v>
      </c>
      <c r="L698" s="49">
        <f>K698-U698</f>
        <v>980</v>
      </c>
      <c r="M698" s="49"/>
      <c r="N698" s="48" t="s">
        <v>7076</v>
      </c>
      <c r="P698" s="49">
        <v>934</v>
      </c>
      <c r="Q698" s="49">
        <v>6</v>
      </c>
      <c r="R698" s="49">
        <v>0</v>
      </c>
      <c r="S698" s="32">
        <f t="shared" si="35"/>
        <v>940</v>
      </c>
      <c r="T698" s="49">
        <f>P698+Q698+R698</f>
        <v>940</v>
      </c>
      <c r="U698" s="51">
        <v>20</v>
      </c>
      <c r="V698" s="51">
        <v>0</v>
      </c>
      <c r="W698" s="51">
        <v>0</v>
      </c>
      <c r="X698" s="51"/>
      <c r="Y698" s="32">
        <f t="shared" si="38"/>
        <v>920</v>
      </c>
      <c r="Z698" s="49" t="s">
        <v>13322</v>
      </c>
      <c r="AA698" s="67">
        <v>122.742</v>
      </c>
      <c r="AC698" s="67">
        <f t="shared" si="36"/>
        <v>-122.742</v>
      </c>
      <c r="AN698" s="48" t="s">
        <v>13323</v>
      </c>
      <c r="AO698" s="48" t="s">
        <v>49</v>
      </c>
    </row>
    <row r="699" spans="1:41" ht="15" x14ac:dyDescent="0.2">
      <c r="A699" s="30" t="s">
        <v>3012</v>
      </c>
      <c r="B699" s="30" t="s">
        <v>3013</v>
      </c>
      <c r="C699" s="49" t="s">
        <v>7070</v>
      </c>
      <c r="D699" s="49" t="s">
        <v>7071</v>
      </c>
      <c r="E699" s="30" t="s">
        <v>9683</v>
      </c>
      <c r="F699" s="49" t="s">
        <v>7099</v>
      </c>
      <c r="G699" s="49" t="s">
        <v>7241</v>
      </c>
      <c r="H699" s="49" t="s">
        <v>7347</v>
      </c>
      <c r="I699" s="49" t="s">
        <v>3013</v>
      </c>
      <c r="J699" s="50">
        <v>7</v>
      </c>
      <c r="K699" s="49">
        <v>1000</v>
      </c>
      <c r="L699" s="49">
        <f>K699-U699</f>
        <v>-1100</v>
      </c>
      <c r="M699" s="49"/>
      <c r="N699" s="48" t="s">
        <v>7076</v>
      </c>
      <c r="P699" s="49">
        <v>1427</v>
      </c>
      <c r="Q699" s="49">
        <v>1000</v>
      </c>
      <c r="R699" s="49">
        <v>0</v>
      </c>
      <c r="S699" s="32">
        <f t="shared" si="35"/>
        <v>2427</v>
      </c>
      <c r="T699" s="49">
        <f>P699+Q699+R699</f>
        <v>2427</v>
      </c>
      <c r="U699" s="51">
        <v>2100</v>
      </c>
      <c r="V699" s="51">
        <v>1320</v>
      </c>
      <c r="W699" s="51">
        <v>535</v>
      </c>
      <c r="X699" s="51"/>
      <c r="Y699" s="32">
        <f t="shared" si="38"/>
        <v>-993</v>
      </c>
      <c r="Z699" s="49" t="s">
        <v>13320</v>
      </c>
      <c r="AA699" s="67">
        <v>122.742</v>
      </c>
      <c r="AC699" s="67">
        <f t="shared" si="36"/>
        <v>-122.742</v>
      </c>
      <c r="AN699" s="48" t="s">
        <v>13323</v>
      </c>
      <c r="AO699" s="48" t="s">
        <v>49</v>
      </c>
    </row>
    <row r="700" spans="1:41" ht="15" x14ac:dyDescent="0.2">
      <c r="A700" s="30" t="s">
        <v>3016</v>
      </c>
      <c r="B700" s="30" t="s">
        <v>3017</v>
      </c>
      <c r="C700" s="49" t="s">
        <v>7070</v>
      </c>
      <c r="D700" s="49" t="s">
        <v>7071</v>
      </c>
      <c r="E700" s="30" t="s">
        <v>9685</v>
      </c>
      <c r="F700" s="49" t="s">
        <v>7099</v>
      </c>
      <c r="G700" s="49" t="s">
        <v>7096</v>
      </c>
      <c r="H700" s="49" t="s">
        <v>7097</v>
      </c>
      <c r="I700" s="49" t="s">
        <v>3017</v>
      </c>
      <c r="J700" s="50">
        <v>9</v>
      </c>
      <c r="K700" s="49">
        <v>1000</v>
      </c>
      <c r="L700" s="49">
        <f>K700-U700</f>
        <v>-9000</v>
      </c>
      <c r="M700" s="49"/>
      <c r="N700" s="48" t="s">
        <v>7076</v>
      </c>
      <c r="P700" s="49">
        <v>7416</v>
      </c>
      <c r="Q700" s="49">
        <v>1000</v>
      </c>
      <c r="R700" s="49">
        <v>0</v>
      </c>
      <c r="S700" s="32">
        <f t="shared" si="35"/>
        <v>8416</v>
      </c>
      <c r="T700" s="49">
        <f>P700+Q700+R700</f>
        <v>8416</v>
      </c>
      <c r="U700" s="51">
        <v>10000</v>
      </c>
      <c r="V700" s="51">
        <v>5472</v>
      </c>
      <c r="W700" s="51">
        <v>5472</v>
      </c>
      <c r="X700" s="51"/>
      <c r="Y700" s="32">
        <f t="shared" si="38"/>
        <v>-7056</v>
      </c>
      <c r="Z700" s="49" t="s">
        <v>13320</v>
      </c>
      <c r="AA700" s="67">
        <v>4.1500000000000004</v>
      </c>
      <c r="AC700" s="67">
        <f t="shared" si="36"/>
        <v>-4.1500000000000004</v>
      </c>
      <c r="AN700" s="48" t="s">
        <v>13323</v>
      </c>
      <c r="AO700" s="48" t="s">
        <v>49</v>
      </c>
    </row>
    <row r="701" spans="1:41" ht="15" x14ac:dyDescent="0.2">
      <c r="A701" s="30" t="s">
        <v>3018</v>
      </c>
      <c r="B701" s="30" t="s">
        <v>3019</v>
      </c>
      <c r="C701" s="49" t="s">
        <v>7070</v>
      </c>
      <c r="D701" s="49" t="s">
        <v>7071</v>
      </c>
      <c r="E701" s="30" t="s">
        <v>9686</v>
      </c>
      <c r="F701" s="49" t="s">
        <v>7099</v>
      </c>
      <c r="G701" s="49" t="s">
        <v>7241</v>
      </c>
      <c r="H701" s="49" t="s">
        <v>7347</v>
      </c>
      <c r="I701" s="49" t="s">
        <v>3019</v>
      </c>
      <c r="J701" s="50">
        <v>5</v>
      </c>
      <c r="K701" s="49">
        <v>1000</v>
      </c>
      <c r="L701" s="49">
        <f>K701-U701</f>
        <v>-6292</v>
      </c>
      <c r="M701" s="49"/>
      <c r="N701" s="48" t="s">
        <v>7076</v>
      </c>
      <c r="P701" s="49">
        <v>3919</v>
      </c>
      <c r="Q701" s="49">
        <v>2000</v>
      </c>
      <c r="R701" s="49">
        <v>0</v>
      </c>
      <c r="S701" s="32">
        <f t="shared" si="35"/>
        <v>5919</v>
      </c>
      <c r="T701" s="49">
        <f>P701+Q701+R701</f>
        <v>5919</v>
      </c>
      <c r="U701" s="51">
        <v>7292</v>
      </c>
      <c r="V701" s="51">
        <v>4204</v>
      </c>
      <c r="W701" s="51">
        <v>4594</v>
      </c>
      <c r="X701" s="51"/>
      <c r="Y701" s="32">
        <f t="shared" si="38"/>
        <v>-5577</v>
      </c>
      <c r="Z701" s="49" t="s">
        <v>13320</v>
      </c>
      <c r="AA701" s="67">
        <v>14.95</v>
      </c>
      <c r="AC701" s="67">
        <f t="shared" si="36"/>
        <v>-14.95</v>
      </c>
      <c r="AN701" s="48" t="s">
        <v>13323</v>
      </c>
      <c r="AO701" s="48" t="s">
        <v>49</v>
      </c>
    </row>
    <row r="702" spans="1:41" ht="15" x14ac:dyDescent="0.2">
      <c r="A702" s="30" t="s">
        <v>3020</v>
      </c>
      <c r="B702" s="30" t="s">
        <v>3021</v>
      </c>
      <c r="C702" s="49" t="s">
        <v>7070</v>
      </c>
      <c r="D702" s="49" t="s">
        <v>7071</v>
      </c>
      <c r="E702" s="30" t="s">
        <v>9687</v>
      </c>
      <c r="F702" s="49" t="s">
        <v>7099</v>
      </c>
      <c r="G702" s="49" t="s">
        <v>7241</v>
      </c>
      <c r="H702" s="49" t="s">
        <v>7347</v>
      </c>
      <c r="I702" s="49" t="s">
        <v>3021</v>
      </c>
      <c r="J702" s="50">
        <v>5</v>
      </c>
      <c r="K702" s="49">
        <v>2500</v>
      </c>
      <c r="L702" s="49">
        <f>K702-U702</f>
        <v>-5954</v>
      </c>
      <c r="M702" s="49"/>
      <c r="N702" s="48" t="s">
        <v>7076</v>
      </c>
      <c r="P702" s="49">
        <v>10050</v>
      </c>
      <c r="Q702" s="49">
        <v>0</v>
      </c>
      <c r="R702" s="49">
        <v>0</v>
      </c>
      <c r="S702" s="32">
        <f t="shared" si="35"/>
        <v>10050</v>
      </c>
      <c r="T702" s="49">
        <f>P702+Q702+R702</f>
        <v>10050</v>
      </c>
      <c r="U702" s="51">
        <v>8454</v>
      </c>
      <c r="V702" s="51">
        <v>7704</v>
      </c>
      <c r="W702" s="51">
        <v>7704</v>
      </c>
      <c r="X702" s="51"/>
      <c r="Y702" s="32">
        <f t="shared" si="38"/>
        <v>-6108</v>
      </c>
      <c r="Z702" s="49" t="s">
        <v>13320</v>
      </c>
      <c r="AA702" s="67">
        <v>1.75</v>
      </c>
      <c r="AC702" s="67">
        <f t="shared" si="36"/>
        <v>-1.75</v>
      </c>
      <c r="AN702" s="48" t="s">
        <v>13323</v>
      </c>
      <c r="AO702" s="48" t="s">
        <v>49</v>
      </c>
    </row>
    <row r="703" spans="1:41" ht="15" x14ac:dyDescent="0.2">
      <c r="A703" s="30" t="s">
        <v>3022</v>
      </c>
      <c r="B703" s="30" t="s">
        <v>3023</v>
      </c>
      <c r="C703" s="49" t="s">
        <v>7070</v>
      </c>
      <c r="D703" s="49" t="s">
        <v>7071</v>
      </c>
      <c r="E703" s="30" t="s">
        <v>9688</v>
      </c>
      <c r="F703" s="49" t="s">
        <v>7099</v>
      </c>
      <c r="G703" s="49" t="s">
        <v>7241</v>
      </c>
      <c r="H703" s="49" t="s">
        <v>7347</v>
      </c>
      <c r="I703" s="49" t="s">
        <v>3023</v>
      </c>
      <c r="J703" s="50">
        <v>9</v>
      </c>
      <c r="K703" s="49">
        <v>500</v>
      </c>
      <c r="L703" s="49">
        <f>K703-U703</f>
        <v>440</v>
      </c>
      <c r="M703" s="49"/>
      <c r="N703" s="48" t="s">
        <v>7076</v>
      </c>
      <c r="P703" s="49">
        <v>2000</v>
      </c>
      <c r="Q703" s="49">
        <v>0</v>
      </c>
      <c r="R703" s="49">
        <v>0</v>
      </c>
      <c r="S703" s="32">
        <f t="shared" si="35"/>
        <v>2000</v>
      </c>
      <c r="T703" s="49">
        <f>P703+Q703+R703</f>
        <v>2000</v>
      </c>
      <c r="U703" s="51">
        <v>60</v>
      </c>
      <c r="V703" s="51">
        <v>0</v>
      </c>
      <c r="W703" s="51">
        <v>0</v>
      </c>
      <c r="X703" s="51"/>
      <c r="Y703" s="32">
        <f t="shared" si="38"/>
        <v>1940</v>
      </c>
      <c r="Z703" s="49" t="s">
        <v>13322</v>
      </c>
      <c r="AA703" s="67">
        <v>2.88</v>
      </c>
      <c r="AC703" s="67">
        <f t="shared" si="36"/>
        <v>-2.88</v>
      </c>
      <c r="AN703" s="48" t="s">
        <v>13323</v>
      </c>
      <c r="AO703" s="48" t="s">
        <v>49</v>
      </c>
    </row>
    <row r="704" spans="1:41" ht="15" x14ac:dyDescent="0.2">
      <c r="A704" s="30" t="s">
        <v>3024</v>
      </c>
      <c r="B704" s="30" t="s">
        <v>3025</v>
      </c>
      <c r="C704" s="49" t="s">
        <v>7070</v>
      </c>
      <c r="D704" s="49" t="s">
        <v>7071</v>
      </c>
      <c r="E704" s="30" t="s">
        <v>9689</v>
      </c>
      <c r="F704" s="49" t="s">
        <v>7099</v>
      </c>
      <c r="G704" s="49" t="s">
        <v>7096</v>
      </c>
      <c r="H704" s="49" t="s">
        <v>7097</v>
      </c>
      <c r="I704" s="49" t="s">
        <v>3025</v>
      </c>
      <c r="J704" s="50">
        <v>9</v>
      </c>
      <c r="K704" s="49">
        <v>1000</v>
      </c>
      <c r="L704" s="49">
        <f>K704-U704</f>
        <v>618</v>
      </c>
      <c r="M704" s="49"/>
      <c r="N704" s="48" t="s">
        <v>7076</v>
      </c>
      <c r="P704" s="49">
        <v>1581</v>
      </c>
      <c r="Q704" s="49">
        <v>0</v>
      </c>
      <c r="R704" s="49">
        <v>0</v>
      </c>
      <c r="S704" s="32">
        <f t="shared" si="35"/>
        <v>1581</v>
      </c>
      <c r="T704" s="49">
        <f>P704+Q704+R704</f>
        <v>1581</v>
      </c>
      <c r="U704" s="51">
        <v>382</v>
      </c>
      <c r="V704" s="51">
        <v>300</v>
      </c>
      <c r="W704" s="51">
        <v>300</v>
      </c>
      <c r="X704" s="51"/>
      <c r="Y704" s="32">
        <f t="shared" si="38"/>
        <v>899</v>
      </c>
      <c r="Z704" s="49" t="s">
        <v>13322</v>
      </c>
      <c r="AA704" s="67">
        <v>47.85</v>
      </c>
      <c r="AC704" s="67">
        <f t="shared" si="36"/>
        <v>-47.85</v>
      </c>
      <c r="AN704" s="48" t="s">
        <v>13323</v>
      </c>
      <c r="AO704" s="48" t="s">
        <v>49</v>
      </c>
    </row>
    <row r="705" spans="1:41" ht="15" x14ac:dyDescent="0.2">
      <c r="A705" s="30" t="s">
        <v>3026</v>
      </c>
      <c r="B705" s="30" t="s">
        <v>3027</v>
      </c>
      <c r="C705" s="49" t="s">
        <v>7070</v>
      </c>
      <c r="D705" s="49" t="s">
        <v>7071</v>
      </c>
      <c r="E705" s="30" t="s">
        <v>9690</v>
      </c>
      <c r="F705" s="49" t="s">
        <v>7099</v>
      </c>
      <c r="G705" s="49" t="s">
        <v>7096</v>
      </c>
      <c r="H705" s="49" t="s">
        <v>7239</v>
      </c>
      <c r="I705" s="49" t="s">
        <v>3027</v>
      </c>
      <c r="J705" s="50">
        <v>5</v>
      </c>
      <c r="K705" s="49">
        <v>500</v>
      </c>
      <c r="L705" s="49">
        <f>K705-U705</f>
        <v>-403</v>
      </c>
      <c r="M705" s="49"/>
      <c r="N705" s="48" t="s">
        <v>7076</v>
      </c>
      <c r="P705" s="49">
        <v>1032</v>
      </c>
      <c r="Q705" s="49">
        <v>0</v>
      </c>
      <c r="R705" s="49">
        <v>0</v>
      </c>
      <c r="S705" s="32">
        <f t="shared" si="35"/>
        <v>1032</v>
      </c>
      <c r="T705" s="49">
        <f>P705+Q705+R705</f>
        <v>1032</v>
      </c>
      <c r="U705" s="51">
        <v>903</v>
      </c>
      <c r="V705" s="51">
        <v>972</v>
      </c>
      <c r="W705" s="51">
        <v>972</v>
      </c>
      <c r="X705" s="51"/>
      <c r="Y705" s="32">
        <f t="shared" si="38"/>
        <v>-843</v>
      </c>
      <c r="Z705" s="49" t="s">
        <v>13320</v>
      </c>
      <c r="AA705" s="67">
        <v>56.372999999999998</v>
      </c>
      <c r="AC705" s="67">
        <f t="shared" si="36"/>
        <v>-56.372999999999998</v>
      </c>
      <c r="AN705" s="48" t="s">
        <v>13323</v>
      </c>
      <c r="AO705" s="48" t="s">
        <v>49</v>
      </c>
    </row>
    <row r="706" spans="1:41" ht="15" x14ac:dyDescent="0.2">
      <c r="A706" s="30" t="s">
        <v>3028</v>
      </c>
      <c r="B706" s="30" t="s">
        <v>3029</v>
      </c>
      <c r="C706" s="49" t="s">
        <v>7070</v>
      </c>
      <c r="D706" s="49" t="s">
        <v>7071</v>
      </c>
      <c r="E706" s="30" t="s">
        <v>9691</v>
      </c>
      <c r="F706" s="49" t="s">
        <v>7099</v>
      </c>
      <c r="G706" s="49" t="s">
        <v>7241</v>
      </c>
      <c r="H706" s="49" t="s">
        <v>7347</v>
      </c>
      <c r="I706" s="49" t="s">
        <v>3029</v>
      </c>
      <c r="J706" s="50">
        <v>9</v>
      </c>
      <c r="K706" s="49">
        <v>500</v>
      </c>
      <c r="L706" s="49">
        <f>K706-U706</f>
        <v>-403</v>
      </c>
      <c r="M706" s="49"/>
      <c r="N706" s="48" t="s">
        <v>7076</v>
      </c>
      <c r="P706" s="49">
        <v>1102</v>
      </c>
      <c r="Q706" s="49">
        <v>0</v>
      </c>
      <c r="R706" s="49">
        <v>0</v>
      </c>
      <c r="S706" s="32">
        <f t="shared" ref="S706:S769" si="39">P706+Q706</f>
        <v>1102</v>
      </c>
      <c r="T706" s="49">
        <f>P706+Q706+R706</f>
        <v>1102</v>
      </c>
      <c r="U706" s="51">
        <v>903</v>
      </c>
      <c r="V706" s="51">
        <v>972</v>
      </c>
      <c r="W706" s="51">
        <v>972</v>
      </c>
      <c r="X706" s="51"/>
      <c r="Y706" s="32">
        <f t="shared" si="38"/>
        <v>-773</v>
      </c>
      <c r="Z706" s="49" t="s">
        <v>13320</v>
      </c>
      <c r="AA706" s="67">
        <v>56.372999999999998</v>
      </c>
      <c r="AC706" s="67">
        <f t="shared" ref="AC706:AC769" si="40">AB706-AA706</f>
        <v>-56.372999999999998</v>
      </c>
      <c r="AN706" s="48" t="s">
        <v>13323</v>
      </c>
      <c r="AO706" s="48" t="s">
        <v>49</v>
      </c>
    </row>
    <row r="707" spans="1:41" ht="15" x14ac:dyDescent="0.2">
      <c r="A707" s="30" t="s">
        <v>3030</v>
      </c>
      <c r="B707" s="30" t="s">
        <v>3031</v>
      </c>
      <c r="C707" s="49" t="s">
        <v>7070</v>
      </c>
      <c r="D707" s="49" t="s">
        <v>7077</v>
      </c>
      <c r="E707" s="30" t="s">
        <v>9692</v>
      </c>
      <c r="F707" s="49" t="s">
        <v>7099</v>
      </c>
      <c r="G707" s="49" t="s">
        <v>7241</v>
      </c>
      <c r="H707" s="49" t="s">
        <v>9693</v>
      </c>
      <c r="I707" s="49" t="s">
        <v>3031</v>
      </c>
      <c r="J707" s="50">
        <v>6</v>
      </c>
      <c r="K707" s="49">
        <v>100</v>
      </c>
      <c r="L707" s="49">
        <f>K707-U707</f>
        <v>100</v>
      </c>
      <c r="M707" s="49"/>
      <c r="N707" s="48" t="s">
        <v>7076</v>
      </c>
      <c r="P707" s="49">
        <v>0</v>
      </c>
      <c r="Q707" s="49">
        <v>0</v>
      </c>
      <c r="R707" s="49">
        <v>0</v>
      </c>
      <c r="S707" s="32">
        <f t="shared" si="39"/>
        <v>0</v>
      </c>
      <c r="T707" s="49">
        <f>P707+Q707+R707</f>
        <v>0</v>
      </c>
      <c r="U707" s="51">
        <v>0</v>
      </c>
      <c r="V707" s="51">
        <v>0</v>
      </c>
      <c r="W707" s="51">
        <v>0</v>
      </c>
      <c r="X707" s="51"/>
      <c r="Y707" s="32">
        <f t="shared" si="38"/>
        <v>0</v>
      </c>
      <c r="Z707" s="49" t="s">
        <v>13321</v>
      </c>
      <c r="AA707" s="67">
        <v>152.5</v>
      </c>
      <c r="AC707" s="67">
        <f t="shared" si="40"/>
        <v>-152.5</v>
      </c>
      <c r="AN707" s="48" t="s">
        <v>13323</v>
      </c>
      <c r="AO707" s="48" t="s">
        <v>49</v>
      </c>
    </row>
    <row r="708" spans="1:41" ht="15" x14ac:dyDescent="0.2">
      <c r="A708" s="30" t="s">
        <v>3032</v>
      </c>
      <c r="B708" s="30" t="s">
        <v>3033</v>
      </c>
      <c r="C708" s="49" t="s">
        <v>7070</v>
      </c>
      <c r="D708" s="49" t="s">
        <v>7071</v>
      </c>
      <c r="E708" s="30" t="s">
        <v>9694</v>
      </c>
      <c r="F708" s="49" t="s">
        <v>7099</v>
      </c>
      <c r="G708" s="49" t="s">
        <v>7241</v>
      </c>
      <c r="H708" s="49" t="s">
        <v>9693</v>
      </c>
      <c r="I708" s="49" t="s">
        <v>3033</v>
      </c>
      <c r="J708" s="50">
        <v>7</v>
      </c>
      <c r="K708" s="49">
        <v>100</v>
      </c>
      <c r="L708" s="49">
        <f>K708-U708</f>
        <v>100</v>
      </c>
      <c r="M708" s="49"/>
      <c r="N708" s="48" t="s">
        <v>7076</v>
      </c>
      <c r="P708" s="49">
        <v>0</v>
      </c>
      <c r="Q708" s="49">
        <v>0</v>
      </c>
      <c r="R708" s="49">
        <v>0</v>
      </c>
      <c r="S708" s="32">
        <f t="shared" si="39"/>
        <v>0</v>
      </c>
      <c r="T708" s="49">
        <f>P708+Q708+R708</f>
        <v>0</v>
      </c>
      <c r="U708" s="51">
        <v>0</v>
      </c>
      <c r="V708" s="51">
        <v>0</v>
      </c>
      <c r="W708" s="51">
        <v>0</v>
      </c>
      <c r="X708" s="51"/>
      <c r="Y708" s="32">
        <f t="shared" si="38"/>
        <v>0</v>
      </c>
      <c r="Z708" s="49" t="s">
        <v>13321</v>
      </c>
      <c r="AA708" s="67">
        <v>122.9</v>
      </c>
      <c r="AC708" s="67">
        <f t="shared" si="40"/>
        <v>-122.9</v>
      </c>
      <c r="AN708" s="48" t="s">
        <v>13323</v>
      </c>
      <c r="AO708" s="48" t="s">
        <v>49</v>
      </c>
    </row>
    <row r="709" spans="1:41" ht="15" x14ac:dyDescent="0.2">
      <c r="A709" s="30" t="s">
        <v>3034</v>
      </c>
      <c r="B709" s="30" t="s">
        <v>3035</v>
      </c>
      <c r="C709" s="49" t="s">
        <v>7070</v>
      </c>
      <c r="D709" s="49" t="s">
        <v>7071</v>
      </c>
      <c r="E709" s="30" t="s">
        <v>9695</v>
      </c>
      <c r="F709" s="49" t="s">
        <v>7099</v>
      </c>
      <c r="G709" s="49" t="s">
        <v>7241</v>
      </c>
      <c r="H709" s="49" t="s">
        <v>9693</v>
      </c>
      <c r="I709" s="49" t="s">
        <v>3035</v>
      </c>
      <c r="J709" s="50">
        <v>5</v>
      </c>
      <c r="K709" s="49">
        <v>100</v>
      </c>
      <c r="L709" s="49">
        <f>K709-U709</f>
        <v>100</v>
      </c>
      <c r="M709" s="49"/>
      <c r="N709" s="48" t="s">
        <v>7076</v>
      </c>
      <c r="P709" s="49">
        <v>0</v>
      </c>
      <c r="Q709" s="49">
        <v>0</v>
      </c>
      <c r="R709" s="49">
        <v>0</v>
      </c>
      <c r="S709" s="32">
        <f t="shared" si="39"/>
        <v>0</v>
      </c>
      <c r="T709" s="49">
        <f>P709+Q709+R709</f>
        <v>0</v>
      </c>
      <c r="U709" s="51">
        <v>0</v>
      </c>
      <c r="V709" s="51">
        <v>0</v>
      </c>
      <c r="W709" s="51">
        <v>0</v>
      </c>
      <c r="X709" s="51"/>
      <c r="Y709" s="32">
        <f t="shared" si="38"/>
        <v>0</v>
      </c>
      <c r="Z709" s="49" t="s">
        <v>13321</v>
      </c>
      <c r="AA709" s="67">
        <v>122.9</v>
      </c>
      <c r="AC709" s="67">
        <f t="shared" si="40"/>
        <v>-122.9</v>
      </c>
      <c r="AN709" s="48" t="s">
        <v>13323</v>
      </c>
      <c r="AO709" s="48" t="s">
        <v>49</v>
      </c>
    </row>
    <row r="710" spans="1:41" ht="15" x14ac:dyDescent="0.2">
      <c r="A710" s="30" t="s">
        <v>3036</v>
      </c>
      <c r="B710" s="30" t="s">
        <v>3037</v>
      </c>
      <c r="C710" s="49" t="s">
        <v>7070</v>
      </c>
      <c r="D710" s="49" t="s">
        <v>7071</v>
      </c>
      <c r="E710" s="30" t="s">
        <v>9696</v>
      </c>
      <c r="F710" s="49" t="s">
        <v>7099</v>
      </c>
      <c r="G710" s="49" t="s">
        <v>7241</v>
      </c>
      <c r="H710" s="49" t="s">
        <v>9693</v>
      </c>
      <c r="I710" s="49" t="s">
        <v>3037</v>
      </c>
      <c r="J710" s="50">
        <v>5</v>
      </c>
      <c r="K710" s="49">
        <v>100</v>
      </c>
      <c r="L710" s="49">
        <f>K710-U710</f>
        <v>100</v>
      </c>
      <c r="M710" s="49"/>
      <c r="N710" s="48" t="s">
        <v>7076</v>
      </c>
      <c r="P710" s="49">
        <v>0</v>
      </c>
      <c r="Q710" s="49">
        <v>0</v>
      </c>
      <c r="R710" s="49">
        <v>0</v>
      </c>
      <c r="S710" s="32">
        <f t="shared" si="39"/>
        <v>0</v>
      </c>
      <c r="T710" s="49">
        <f>P710+Q710+R710</f>
        <v>0</v>
      </c>
      <c r="U710" s="51">
        <v>0</v>
      </c>
      <c r="V710" s="51">
        <v>0</v>
      </c>
      <c r="W710" s="51">
        <v>0</v>
      </c>
      <c r="X710" s="51"/>
      <c r="Y710" s="32">
        <f t="shared" si="38"/>
        <v>0</v>
      </c>
      <c r="Z710" s="49" t="s">
        <v>13321</v>
      </c>
      <c r="AA710" s="67">
        <v>122.9</v>
      </c>
      <c r="AC710" s="67">
        <f t="shared" si="40"/>
        <v>-122.9</v>
      </c>
      <c r="AN710" s="48" t="s">
        <v>13323</v>
      </c>
      <c r="AO710" s="48" t="s">
        <v>49</v>
      </c>
    </row>
    <row r="711" spans="1:41" ht="15" x14ac:dyDescent="0.2">
      <c r="A711" s="30" t="s">
        <v>3038</v>
      </c>
      <c r="B711" s="30" t="s">
        <v>3039</v>
      </c>
      <c r="C711" s="49" t="s">
        <v>7070</v>
      </c>
      <c r="D711" s="49" t="s">
        <v>7071</v>
      </c>
      <c r="E711" s="30" t="s">
        <v>9697</v>
      </c>
      <c r="F711" s="49" t="s">
        <v>7099</v>
      </c>
      <c r="G711" s="49" t="s">
        <v>7241</v>
      </c>
      <c r="H711" s="49" t="s">
        <v>9693</v>
      </c>
      <c r="I711" s="49" t="s">
        <v>3039</v>
      </c>
      <c r="J711" s="50">
        <v>7</v>
      </c>
      <c r="K711" s="49">
        <v>1000</v>
      </c>
      <c r="L711" s="49">
        <f>K711-U711</f>
        <v>1000</v>
      </c>
      <c r="M711" s="49"/>
      <c r="N711" s="48" t="s">
        <v>7076</v>
      </c>
      <c r="P711" s="49">
        <v>20</v>
      </c>
      <c r="Q711" s="49">
        <v>0</v>
      </c>
      <c r="R711" s="49">
        <v>0</v>
      </c>
      <c r="S711" s="32">
        <f t="shared" si="39"/>
        <v>20</v>
      </c>
      <c r="T711" s="49">
        <f>P711+Q711+R711</f>
        <v>20</v>
      </c>
      <c r="U711" s="51">
        <v>0</v>
      </c>
      <c r="V711" s="51">
        <v>0</v>
      </c>
      <c r="W711" s="51">
        <v>0</v>
      </c>
      <c r="X711" s="51"/>
      <c r="Y711" s="32">
        <f t="shared" si="38"/>
        <v>20</v>
      </c>
      <c r="Z711" s="49" t="s">
        <v>13321</v>
      </c>
      <c r="AA711" s="67">
        <v>28.74</v>
      </c>
      <c r="AC711" s="67">
        <f t="shared" si="40"/>
        <v>-28.74</v>
      </c>
      <c r="AN711" s="48" t="s">
        <v>13323</v>
      </c>
      <c r="AO711" s="48" t="s">
        <v>49</v>
      </c>
    </row>
    <row r="712" spans="1:41" ht="15" x14ac:dyDescent="0.2">
      <c r="A712" s="30" t="s">
        <v>3040</v>
      </c>
      <c r="B712" s="30" t="s">
        <v>3041</v>
      </c>
      <c r="C712" s="49" t="s">
        <v>7070</v>
      </c>
      <c r="D712" s="49" t="s">
        <v>7071</v>
      </c>
      <c r="E712" s="30" t="s">
        <v>9697</v>
      </c>
      <c r="F712" s="49" t="s">
        <v>7099</v>
      </c>
      <c r="G712" s="49" t="s">
        <v>7241</v>
      </c>
      <c r="H712" s="49" t="s">
        <v>7347</v>
      </c>
      <c r="I712" s="49" t="s">
        <v>3041</v>
      </c>
      <c r="J712" s="50">
        <v>7</v>
      </c>
      <c r="K712" s="49">
        <v>1000</v>
      </c>
      <c r="L712" s="49">
        <f>K712-U712</f>
        <v>-2701</v>
      </c>
      <c r="M712" s="49"/>
      <c r="N712" s="48" t="s">
        <v>7076</v>
      </c>
      <c r="P712" s="49">
        <v>2844</v>
      </c>
      <c r="Q712" s="49">
        <v>1000</v>
      </c>
      <c r="R712" s="49">
        <v>0</v>
      </c>
      <c r="S712" s="32">
        <f t="shared" si="39"/>
        <v>3844</v>
      </c>
      <c r="T712" s="49">
        <f>P712+Q712+R712</f>
        <v>3844</v>
      </c>
      <c r="U712" s="51">
        <v>3701</v>
      </c>
      <c r="V712" s="51">
        <v>2023</v>
      </c>
      <c r="W712" s="51">
        <v>2397</v>
      </c>
      <c r="X712" s="51"/>
      <c r="Y712" s="32">
        <f t="shared" si="38"/>
        <v>-1880</v>
      </c>
      <c r="Z712" s="49" t="s">
        <v>13320</v>
      </c>
      <c r="AA712" s="67">
        <v>28.98</v>
      </c>
      <c r="AC712" s="67">
        <f t="shared" si="40"/>
        <v>-28.98</v>
      </c>
      <c r="AN712" s="48" t="s">
        <v>13323</v>
      </c>
      <c r="AO712" s="48" t="s">
        <v>49</v>
      </c>
    </row>
    <row r="713" spans="1:41" ht="15" x14ac:dyDescent="0.2">
      <c r="A713" s="30" t="s">
        <v>3042</v>
      </c>
      <c r="B713" s="30" t="s">
        <v>3043</v>
      </c>
      <c r="C713" s="49" t="s">
        <v>7070</v>
      </c>
      <c r="D713" s="49" t="s">
        <v>7079</v>
      </c>
      <c r="E713" s="30" t="s">
        <v>9698</v>
      </c>
      <c r="F713" s="49" t="s">
        <v>7099</v>
      </c>
      <c r="G713" s="49" t="s">
        <v>7241</v>
      </c>
      <c r="H713" s="49" t="s">
        <v>7347</v>
      </c>
      <c r="I713" s="49" t="s">
        <v>3043</v>
      </c>
      <c r="J713" s="50">
        <v>6</v>
      </c>
      <c r="K713" s="49">
        <v>250</v>
      </c>
      <c r="L713" s="49">
        <f>K713-U713</f>
        <v>250</v>
      </c>
      <c r="M713" s="49"/>
      <c r="N713" s="48" t="s">
        <v>7076</v>
      </c>
      <c r="P713" s="49">
        <v>0</v>
      </c>
      <c r="Q713" s="49">
        <v>0</v>
      </c>
      <c r="R713" s="49">
        <v>0</v>
      </c>
      <c r="S713" s="32">
        <f t="shared" si="39"/>
        <v>0</v>
      </c>
      <c r="T713" s="49">
        <f>P713+Q713+R713</f>
        <v>0</v>
      </c>
      <c r="U713" s="51">
        <v>0</v>
      </c>
      <c r="V713" s="51">
        <v>0</v>
      </c>
      <c r="W713" s="51">
        <v>0</v>
      </c>
      <c r="X713" s="51"/>
      <c r="Y713" s="32">
        <f t="shared" si="38"/>
        <v>0</v>
      </c>
      <c r="Z713" s="49" t="s">
        <v>13321</v>
      </c>
      <c r="AA713" s="67">
        <v>41.85</v>
      </c>
      <c r="AC713" s="67">
        <f t="shared" si="40"/>
        <v>-41.85</v>
      </c>
      <c r="AN713" s="48" t="s">
        <v>13323</v>
      </c>
      <c r="AO713" s="48" t="s">
        <v>49</v>
      </c>
    </row>
    <row r="714" spans="1:41" ht="15" x14ac:dyDescent="0.2">
      <c r="A714" s="30" t="s">
        <v>3044</v>
      </c>
      <c r="B714" s="30" t="s">
        <v>3045</v>
      </c>
      <c r="C714" s="49" t="s">
        <v>7070</v>
      </c>
      <c r="D714" s="49" t="s">
        <v>7071</v>
      </c>
      <c r="E714" s="30" t="s">
        <v>9699</v>
      </c>
      <c r="F714" s="49" t="s">
        <v>7099</v>
      </c>
      <c r="G714" s="49" t="s">
        <v>7241</v>
      </c>
      <c r="H714" s="49" t="s">
        <v>7347</v>
      </c>
      <c r="I714" s="49" t="s">
        <v>3045</v>
      </c>
      <c r="J714" s="50">
        <v>5</v>
      </c>
      <c r="K714" s="49">
        <v>250</v>
      </c>
      <c r="L714" s="49">
        <f>K714-U714</f>
        <v>-1159</v>
      </c>
      <c r="M714" s="49"/>
      <c r="N714" s="48" t="s">
        <v>7076</v>
      </c>
      <c r="P714" s="49">
        <v>1542</v>
      </c>
      <c r="Q714" s="49">
        <v>0</v>
      </c>
      <c r="R714" s="49">
        <v>0</v>
      </c>
      <c r="S714" s="32">
        <f t="shared" si="39"/>
        <v>1542</v>
      </c>
      <c r="T714" s="49">
        <f>P714+Q714+R714</f>
        <v>1542</v>
      </c>
      <c r="U714" s="51">
        <v>1409</v>
      </c>
      <c r="V714" s="51">
        <v>1284</v>
      </c>
      <c r="W714" s="51">
        <v>1284</v>
      </c>
      <c r="X714" s="51"/>
      <c r="Y714" s="32">
        <f t="shared" si="38"/>
        <v>-1151</v>
      </c>
      <c r="Z714" s="49" t="s">
        <v>13320</v>
      </c>
      <c r="AA714" s="67">
        <v>57.445</v>
      </c>
      <c r="AC714" s="67">
        <f t="shared" si="40"/>
        <v>-57.445</v>
      </c>
      <c r="AN714" s="48" t="s">
        <v>13323</v>
      </c>
      <c r="AO714" s="48" t="s">
        <v>49</v>
      </c>
    </row>
    <row r="715" spans="1:41" ht="15" x14ac:dyDescent="0.2">
      <c r="A715" s="30" t="s">
        <v>3046</v>
      </c>
      <c r="B715" s="30" t="s">
        <v>3047</v>
      </c>
      <c r="C715" s="49" t="s">
        <v>7070</v>
      </c>
      <c r="D715" s="49" t="s">
        <v>7071</v>
      </c>
      <c r="E715" s="30" t="s">
        <v>9700</v>
      </c>
      <c r="F715" s="49" t="s">
        <v>7099</v>
      </c>
      <c r="G715" s="49" t="s">
        <v>7241</v>
      </c>
      <c r="H715" s="49" t="s">
        <v>7347</v>
      </c>
      <c r="I715" s="49" t="s">
        <v>3047</v>
      </c>
      <c r="J715" s="50">
        <v>5</v>
      </c>
      <c r="K715" s="49">
        <v>100</v>
      </c>
      <c r="L715" s="49">
        <f>K715-U715</f>
        <v>70</v>
      </c>
      <c r="M715" s="49"/>
      <c r="N715" s="48" t="s">
        <v>7076</v>
      </c>
      <c r="P715" s="49">
        <v>900</v>
      </c>
      <c r="Q715" s="49">
        <v>0</v>
      </c>
      <c r="R715" s="49">
        <v>0</v>
      </c>
      <c r="S715" s="32">
        <f t="shared" si="39"/>
        <v>900</v>
      </c>
      <c r="T715" s="49">
        <f>P715+Q715+R715</f>
        <v>900</v>
      </c>
      <c r="U715" s="51">
        <v>30</v>
      </c>
      <c r="V715" s="51">
        <v>0</v>
      </c>
      <c r="W715" s="51">
        <v>0</v>
      </c>
      <c r="X715" s="51"/>
      <c r="Y715" s="32">
        <f t="shared" si="38"/>
        <v>870</v>
      </c>
      <c r="Z715" s="49" t="s">
        <v>13322</v>
      </c>
      <c r="AA715" s="67">
        <v>59.98</v>
      </c>
      <c r="AC715" s="67">
        <f t="shared" si="40"/>
        <v>-59.98</v>
      </c>
      <c r="AN715" s="48" t="s">
        <v>13323</v>
      </c>
      <c r="AO715" s="48" t="s">
        <v>49</v>
      </c>
    </row>
    <row r="716" spans="1:41" ht="15" x14ac:dyDescent="0.2">
      <c r="A716" s="30" t="s">
        <v>3048</v>
      </c>
      <c r="B716" s="30" t="s">
        <v>3049</v>
      </c>
      <c r="C716" s="49" t="s">
        <v>7070</v>
      </c>
      <c r="D716" s="49" t="s">
        <v>7071</v>
      </c>
      <c r="E716" s="30" t="s">
        <v>9701</v>
      </c>
      <c r="F716" s="49" t="s">
        <v>7099</v>
      </c>
      <c r="G716" s="49" t="s">
        <v>7096</v>
      </c>
      <c r="H716" s="49" t="s">
        <v>7097</v>
      </c>
      <c r="I716" s="49" t="s">
        <v>3049</v>
      </c>
      <c r="J716" s="50">
        <v>9</v>
      </c>
      <c r="K716" s="49">
        <v>5000</v>
      </c>
      <c r="L716" s="49">
        <f>K716-U716</f>
        <v>-1100</v>
      </c>
      <c r="M716" s="49"/>
      <c r="N716" s="48" t="s">
        <v>7076</v>
      </c>
      <c r="P716" s="49">
        <v>10856</v>
      </c>
      <c r="Q716" s="49">
        <v>0</v>
      </c>
      <c r="R716" s="49">
        <v>0</v>
      </c>
      <c r="S716" s="32">
        <f t="shared" si="39"/>
        <v>10856</v>
      </c>
      <c r="T716" s="49">
        <f>P716+Q716+R716</f>
        <v>10856</v>
      </c>
      <c r="U716" s="51">
        <v>6100</v>
      </c>
      <c r="V716" s="51">
        <v>4554</v>
      </c>
      <c r="W716" s="51">
        <v>4599</v>
      </c>
      <c r="X716" s="51"/>
      <c r="Y716" s="32">
        <f t="shared" si="38"/>
        <v>202</v>
      </c>
      <c r="Z716" s="49" t="s">
        <v>13322</v>
      </c>
      <c r="AA716" s="67">
        <v>1.744</v>
      </c>
      <c r="AC716" s="67">
        <f t="shared" si="40"/>
        <v>-1.744</v>
      </c>
      <c r="AN716" s="48" t="s">
        <v>13323</v>
      </c>
      <c r="AO716" s="48" t="s">
        <v>49</v>
      </c>
    </row>
    <row r="717" spans="1:41" ht="15" x14ac:dyDescent="0.2">
      <c r="A717" s="30" t="s">
        <v>3050</v>
      </c>
      <c r="B717" s="30" t="s">
        <v>3051</v>
      </c>
      <c r="C717" s="49" t="s">
        <v>7070</v>
      </c>
      <c r="D717" s="49" t="s">
        <v>7071</v>
      </c>
      <c r="E717" s="30" t="s">
        <v>9702</v>
      </c>
      <c r="F717" s="49" t="s">
        <v>7099</v>
      </c>
      <c r="G717" s="49" t="s">
        <v>7096</v>
      </c>
      <c r="H717" s="49" t="s">
        <v>7239</v>
      </c>
      <c r="I717" s="49" t="s">
        <v>3051</v>
      </c>
      <c r="J717" s="50">
        <v>9</v>
      </c>
      <c r="K717" s="49">
        <v>2500</v>
      </c>
      <c r="L717" s="49">
        <f>K717-U717</f>
        <v>-3600</v>
      </c>
      <c r="M717" s="49"/>
      <c r="N717" s="48" t="s">
        <v>7076</v>
      </c>
      <c r="P717" s="49">
        <v>7964</v>
      </c>
      <c r="Q717" s="49">
        <v>0</v>
      </c>
      <c r="R717" s="49">
        <v>0</v>
      </c>
      <c r="S717" s="32">
        <f t="shared" si="39"/>
        <v>7964</v>
      </c>
      <c r="T717" s="49">
        <f>P717+Q717+R717</f>
        <v>7964</v>
      </c>
      <c r="U717" s="51">
        <v>6100</v>
      </c>
      <c r="V717" s="51">
        <v>4554</v>
      </c>
      <c r="W717" s="51">
        <v>4599</v>
      </c>
      <c r="X717" s="51"/>
      <c r="Y717" s="32">
        <f t="shared" si="38"/>
        <v>-2690</v>
      </c>
      <c r="Z717" s="49" t="s">
        <v>13320</v>
      </c>
      <c r="AA717" s="67">
        <v>2.8980000000000001</v>
      </c>
      <c r="AC717" s="67">
        <f t="shared" si="40"/>
        <v>-2.8980000000000001</v>
      </c>
      <c r="AN717" s="48" t="s">
        <v>13323</v>
      </c>
      <c r="AO717" s="48" t="s">
        <v>49</v>
      </c>
    </row>
    <row r="718" spans="1:41" ht="15" x14ac:dyDescent="0.2">
      <c r="A718" s="30" t="s">
        <v>3052</v>
      </c>
      <c r="B718" s="30" t="s">
        <v>3053</v>
      </c>
      <c r="C718" s="49" t="s">
        <v>7070</v>
      </c>
      <c r="D718" s="49" t="s">
        <v>7071</v>
      </c>
      <c r="E718" s="30" t="s">
        <v>9703</v>
      </c>
      <c r="F718" s="49" t="s">
        <v>7099</v>
      </c>
      <c r="G718" s="49" t="s">
        <v>7096</v>
      </c>
      <c r="H718" s="49" t="s">
        <v>7097</v>
      </c>
      <c r="I718" s="49" t="s">
        <v>3053</v>
      </c>
      <c r="J718" s="50">
        <v>9</v>
      </c>
      <c r="K718" s="49">
        <v>250</v>
      </c>
      <c r="L718" s="49">
        <f>K718-U718</f>
        <v>130</v>
      </c>
      <c r="M718" s="49"/>
      <c r="N718" s="48" t="s">
        <v>7076</v>
      </c>
      <c r="P718" s="49">
        <v>1000</v>
      </c>
      <c r="Q718" s="49">
        <v>0</v>
      </c>
      <c r="R718" s="49">
        <v>0</v>
      </c>
      <c r="S718" s="32">
        <f t="shared" si="39"/>
        <v>1000</v>
      </c>
      <c r="T718" s="49">
        <f>P718+Q718+R718</f>
        <v>1000</v>
      </c>
      <c r="U718" s="51">
        <v>120</v>
      </c>
      <c r="V718" s="51">
        <v>0</v>
      </c>
      <c r="W718" s="51">
        <v>0</v>
      </c>
      <c r="X718" s="51"/>
      <c r="Y718" s="32">
        <f t="shared" si="38"/>
        <v>880</v>
      </c>
      <c r="Z718" s="49" t="s">
        <v>13322</v>
      </c>
      <c r="AA718" s="67">
        <v>3.0329999999999999</v>
      </c>
      <c r="AC718" s="67">
        <f t="shared" si="40"/>
        <v>-3.0329999999999999</v>
      </c>
      <c r="AN718" s="48" t="s">
        <v>13323</v>
      </c>
      <c r="AO718" s="48" t="s">
        <v>49</v>
      </c>
    </row>
    <row r="719" spans="1:41" ht="15" x14ac:dyDescent="0.2">
      <c r="A719" s="30" t="s">
        <v>3054</v>
      </c>
      <c r="B719" s="30" t="s">
        <v>3055</v>
      </c>
      <c r="C719" s="49" t="s">
        <v>7070</v>
      </c>
      <c r="D719" s="49" t="s">
        <v>7071</v>
      </c>
      <c r="E719" s="30" t="s">
        <v>9704</v>
      </c>
      <c r="F719" s="49" t="s">
        <v>7099</v>
      </c>
      <c r="G719" s="49" t="s">
        <v>7096</v>
      </c>
      <c r="H719" s="49" t="s">
        <v>7097</v>
      </c>
      <c r="I719" s="49" t="s">
        <v>3055</v>
      </c>
      <c r="J719" s="50">
        <v>9</v>
      </c>
      <c r="K719" s="49">
        <v>1000</v>
      </c>
      <c r="L719" s="49">
        <f>K719-U719</f>
        <v>700</v>
      </c>
      <c r="M719" s="49"/>
      <c r="N719" s="48" t="s">
        <v>7076</v>
      </c>
      <c r="P719" s="49">
        <v>3000</v>
      </c>
      <c r="Q719" s="49">
        <v>0</v>
      </c>
      <c r="R719" s="49">
        <v>0</v>
      </c>
      <c r="S719" s="32">
        <f t="shared" si="39"/>
        <v>3000</v>
      </c>
      <c r="T719" s="49">
        <f>P719+Q719+R719</f>
        <v>3000</v>
      </c>
      <c r="U719" s="51">
        <v>300</v>
      </c>
      <c r="V719" s="51">
        <v>0</v>
      </c>
      <c r="W719" s="51">
        <v>0</v>
      </c>
      <c r="X719" s="51"/>
      <c r="Y719" s="32">
        <f t="shared" si="38"/>
        <v>2700</v>
      </c>
      <c r="Z719" s="49" t="s">
        <v>13322</v>
      </c>
      <c r="AA719" s="67">
        <v>2.8620000000000001</v>
      </c>
      <c r="AC719" s="67">
        <f t="shared" si="40"/>
        <v>-2.8620000000000001</v>
      </c>
      <c r="AN719" s="48" t="s">
        <v>13323</v>
      </c>
      <c r="AO719" s="48" t="s">
        <v>49</v>
      </c>
    </row>
    <row r="720" spans="1:41" ht="15" x14ac:dyDescent="0.2">
      <c r="A720" s="30" t="s">
        <v>3056</v>
      </c>
      <c r="B720" s="30" t="s">
        <v>3057</v>
      </c>
      <c r="C720" s="49" t="s">
        <v>7070</v>
      </c>
      <c r="D720" s="49" t="s">
        <v>7071</v>
      </c>
      <c r="E720" s="30" t="s">
        <v>9705</v>
      </c>
      <c r="F720" s="49" t="s">
        <v>7099</v>
      </c>
      <c r="G720" s="49" t="s">
        <v>7096</v>
      </c>
      <c r="H720" s="49" t="s">
        <v>7097</v>
      </c>
      <c r="I720" s="49" t="s">
        <v>3057</v>
      </c>
      <c r="J720" s="50">
        <v>9</v>
      </c>
      <c r="K720" s="49">
        <v>2500</v>
      </c>
      <c r="L720" s="49">
        <f>K720-U720</f>
        <v>1900</v>
      </c>
      <c r="M720" s="49"/>
      <c r="N720" s="48" t="s">
        <v>7076</v>
      </c>
      <c r="P720" s="49">
        <v>2500</v>
      </c>
      <c r="Q720" s="49">
        <v>0</v>
      </c>
      <c r="R720" s="49">
        <v>0</v>
      </c>
      <c r="S720" s="32">
        <f t="shared" si="39"/>
        <v>2500</v>
      </c>
      <c r="T720" s="49">
        <f>P720+Q720+R720</f>
        <v>2500</v>
      </c>
      <c r="U720" s="51">
        <v>600</v>
      </c>
      <c r="V720" s="51">
        <v>0</v>
      </c>
      <c r="W720" s="51">
        <v>0</v>
      </c>
      <c r="X720" s="51"/>
      <c r="Y720" s="32">
        <f t="shared" si="38"/>
        <v>1900</v>
      </c>
      <c r="Z720" s="49" t="s">
        <v>13322</v>
      </c>
      <c r="AA720" s="67">
        <v>2.23</v>
      </c>
      <c r="AC720" s="67">
        <f t="shared" si="40"/>
        <v>-2.23</v>
      </c>
      <c r="AN720" s="48" t="s">
        <v>13323</v>
      </c>
      <c r="AO720" s="48" t="s">
        <v>49</v>
      </c>
    </row>
    <row r="721" spans="1:41" ht="15" x14ac:dyDescent="0.2">
      <c r="A721" s="30" t="s">
        <v>3058</v>
      </c>
      <c r="B721" s="30" t="s">
        <v>3059</v>
      </c>
      <c r="C721" s="49" t="s">
        <v>7070</v>
      </c>
      <c r="D721" s="49" t="s">
        <v>7071</v>
      </c>
      <c r="E721" s="30" t="s">
        <v>9706</v>
      </c>
      <c r="F721" s="49" t="s">
        <v>7099</v>
      </c>
      <c r="G721" s="49" t="s">
        <v>7241</v>
      </c>
      <c r="H721" s="49" t="s">
        <v>7347</v>
      </c>
      <c r="I721" s="49" t="s">
        <v>3059</v>
      </c>
      <c r="J721" s="50">
        <v>7</v>
      </c>
      <c r="K721" s="49">
        <v>100</v>
      </c>
      <c r="L721" s="49">
        <f>K721-U721</f>
        <v>100</v>
      </c>
      <c r="M721" s="49"/>
      <c r="N721" s="48" t="s">
        <v>7076</v>
      </c>
      <c r="P721" s="49">
        <v>0</v>
      </c>
      <c r="Q721" s="49">
        <v>0</v>
      </c>
      <c r="R721" s="49">
        <v>0</v>
      </c>
      <c r="S721" s="32">
        <f t="shared" si="39"/>
        <v>0</v>
      </c>
      <c r="T721" s="49">
        <f>P721+Q721+R721</f>
        <v>0</v>
      </c>
      <c r="U721" s="51">
        <v>0</v>
      </c>
      <c r="V721" s="51">
        <v>0</v>
      </c>
      <c r="W721" s="51">
        <v>0</v>
      </c>
      <c r="X721" s="51"/>
      <c r="Y721" s="32">
        <f t="shared" si="38"/>
        <v>0</v>
      </c>
      <c r="Z721" s="49" t="s">
        <v>13321</v>
      </c>
      <c r="AA721" s="67">
        <v>1.99</v>
      </c>
      <c r="AC721" s="67">
        <f t="shared" si="40"/>
        <v>-1.99</v>
      </c>
      <c r="AN721" s="48" t="s">
        <v>13323</v>
      </c>
      <c r="AO721" s="48" t="s">
        <v>49</v>
      </c>
    </row>
    <row r="722" spans="1:41" ht="15" x14ac:dyDescent="0.2">
      <c r="A722" s="30" t="s">
        <v>3060</v>
      </c>
      <c r="B722" s="30" t="s">
        <v>3061</v>
      </c>
      <c r="C722" s="49" t="s">
        <v>7070</v>
      </c>
      <c r="D722" s="49" t="s">
        <v>7071</v>
      </c>
      <c r="E722" s="30" t="s">
        <v>9706</v>
      </c>
      <c r="F722" s="49" t="s">
        <v>7099</v>
      </c>
      <c r="G722" s="49" t="s">
        <v>7241</v>
      </c>
      <c r="H722" s="49" t="s">
        <v>7347</v>
      </c>
      <c r="I722" s="49" t="s">
        <v>3061</v>
      </c>
      <c r="J722" s="50">
        <v>7</v>
      </c>
      <c r="K722" s="49">
        <v>1000</v>
      </c>
      <c r="L722" s="49">
        <f>K722-U722</f>
        <v>-1811</v>
      </c>
      <c r="M722" s="49"/>
      <c r="N722" s="48" t="s">
        <v>7076</v>
      </c>
      <c r="P722" s="49">
        <v>1938</v>
      </c>
      <c r="Q722" s="49">
        <v>1000</v>
      </c>
      <c r="R722" s="49">
        <v>0</v>
      </c>
      <c r="S722" s="32">
        <f t="shared" si="39"/>
        <v>2938</v>
      </c>
      <c r="T722" s="49">
        <f>P722+Q722+R722</f>
        <v>2938</v>
      </c>
      <c r="U722" s="51">
        <v>2811</v>
      </c>
      <c r="V722" s="51">
        <v>1395</v>
      </c>
      <c r="W722" s="51">
        <v>1197</v>
      </c>
      <c r="X722" s="51"/>
      <c r="Y722" s="32">
        <f t="shared" si="38"/>
        <v>-1268</v>
      </c>
      <c r="Z722" s="49" t="s">
        <v>13320</v>
      </c>
      <c r="AA722" s="67">
        <v>1.99</v>
      </c>
      <c r="AC722" s="67">
        <f t="shared" si="40"/>
        <v>-1.99</v>
      </c>
      <c r="AN722" s="48" t="s">
        <v>13323</v>
      </c>
      <c r="AO722" s="48" t="s">
        <v>49</v>
      </c>
    </row>
    <row r="723" spans="1:41" ht="15" x14ac:dyDescent="0.2">
      <c r="A723" s="30" t="s">
        <v>3062</v>
      </c>
      <c r="B723" s="30" t="s">
        <v>3063</v>
      </c>
      <c r="C723" s="49" t="s">
        <v>7070</v>
      </c>
      <c r="D723" s="49" t="s">
        <v>7071</v>
      </c>
      <c r="E723" s="30" t="s">
        <v>9707</v>
      </c>
      <c r="F723" s="49" t="s">
        <v>7099</v>
      </c>
      <c r="G723" s="49" t="s">
        <v>7241</v>
      </c>
      <c r="H723" s="49" t="s">
        <v>7347</v>
      </c>
      <c r="I723" s="49" t="s">
        <v>3063</v>
      </c>
      <c r="J723" s="50">
        <v>7</v>
      </c>
      <c r="K723" s="49">
        <v>1000</v>
      </c>
      <c r="L723" s="49">
        <f>K723-U723</f>
        <v>29</v>
      </c>
      <c r="N723" s="48" t="s">
        <v>7076</v>
      </c>
      <c r="P723" s="49">
        <v>600</v>
      </c>
      <c r="Q723" s="49">
        <v>1000</v>
      </c>
      <c r="R723" s="49">
        <v>0</v>
      </c>
      <c r="S723" s="32">
        <f t="shared" si="39"/>
        <v>1600</v>
      </c>
      <c r="T723" s="49">
        <f>P723+Q723+R723</f>
        <v>1600</v>
      </c>
      <c r="U723" s="51">
        <v>971</v>
      </c>
      <c r="V723" s="51">
        <v>270</v>
      </c>
      <c r="W723" s="51">
        <v>250</v>
      </c>
      <c r="X723" s="51"/>
      <c r="Y723" s="32">
        <f t="shared" si="38"/>
        <v>359</v>
      </c>
      <c r="Z723" s="49" t="s">
        <v>13322</v>
      </c>
      <c r="AA723" s="67">
        <v>7.74</v>
      </c>
      <c r="AC723" s="67">
        <f t="shared" si="40"/>
        <v>-7.74</v>
      </c>
      <c r="AN723" s="48" t="s">
        <v>13323</v>
      </c>
      <c r="AO723" s="48" t="s">
        <v>49</v>
      </c>
    </row>
    <row r="724" spans="1:41" ht="15" x14ac:dyDescent="0.2">
      <c r="A724" s="30" t="s">
        <v>3064</v>
      </c>
      <c r="B724" s="30" t="s">
        <v>3065</v>
      </c>
      <c r="C724" s="49" t="s">
        <v>7070</v>
      </c>
      <c r="D724" s="49" t="s">
        <v>7071</v>
      </c>
      <c r="E724" s="30" t="s">
        <v>9708</v>
      </c>
      <c r="F724" s="49" t="s">
        <v>7099</v>
      </c>
      <c r="G724" s="49" t="s">
        <v>7241</v>
      </c>
      <c r="H724" s="49" t="s">
        <v>7347</v>
      </c>
      <c r="I724" s="49" t="s">
        <v>3065</v>
      </c>
      <c r="J724" s="50">
        <v>7</v>
      </c>
      <c r="K724" s="49">
        <v>1000</v>
      </c>
      <c r="L724" s="49">
        <f>K724-U724</f>
        <v>29</v>
      </c>
      <c r="N724" s="48" t="s">
        <v>7076</v>
      </c>
      <c r="P724" s="49">
        <v>575</v>
      </c>
      <c r="Q724" s="49">
        <v>1000</v>
      </c>
      <c r="R724" s="49">
        <v>0</v>
      </c>
      <c r="S724" s="32">
        <f t="shared" si="39"/>
        <v>1575</v>
      </c>
      <c r="T724" s="49">
        <f>P724+Q724+R724</f>
        <v>1575</v>
      </c>
      <c r="U724" s="51">
        <v>971</v>
      </c>
      <c r="V724" s="51">
        <v>270</v>
      </c>
      <c r="W724" s="51">
        <v>250</v>
      </c>
      <c r="X724" s="51"/>
      <c r="Y724" s="32">
        <f t="shared" ref="Y724:Y755" si="41">T724-(U724+V724)</f>
        <v>334</v>
      </c>
      <c r="Z724" s="49" t="s">
        <v>13322</v>
      </c>
      <c r="AA724" s="67">
        <v>0.97</v>
      </c>
      <c r="AC724" s="67">
        <f t="shared" si="40"/>
        <v>-0.97</v>
      </c>
      <c r="AN724" s="48" t="s">
        <v>13323</v>
      </c>
      <c r="AO724" s="48" t="s">
        <v>49</v>
      </c>
    </row>
    <row r="725" spans="1:41" ht="15" x14ac:dyDescent="0.2">
      <c r="A725" s="30" t="s">
        <v>3066</v>
      </c>
      <c r="B725" s="30" t="s">
        <v>3067</v>
      </c>
      <c r="C725" s="49" t="s">
        <v>7070</v>
      </c>
      <c r="D725" s="49" t="s">
        <v>7071</v>
      </c>
      <c r="E725" s="30" t="s">
        <v>9709</v>
      </c>
      <c r="F725" s="49" t="s">
        <v>7099</v>
      </c>
      <c r="G725" s="49" t="s">
        <v>7241</v>
      </c>
      <c r="H725" s="49" t="s">
        <v>7347</v>
      </c>
      <c r="I725" s="49" t="s">
        <v>3067</v>
      </c>
      <c r="J725" s="50">
        <v>7</v>
      </c>
      <c r="K725" s="49">
        <v>1000</v>
      </c>
      <c r="L725" s="49">
        <f>K725-U725</f>
        <v>198</v>
      </c>
      <c r="N725" s="48" t="s">
        <v>7076</v>
      </c>
      <c r="P725" s="49">
        <v>735</v>
      </c>
      <c r="Q725" s="49">
        <v>1000</v>
      </c>
      <c r="R725" s="49">
        <v>0</v>
      </c>
      <c r="S725" s="32">
        <f t="shared" si="39"/>
        <v>1735</v>
      </c>
      <c r="T725" s="49">
        <f>P725+Q725+R725</f>
        <v>1735</v>
      </c>
      <c r="U725" s="51">
        <v>802</v>
      </c>
      <c r="V725" s="51">
        <v>387</v>
      </c>
      <c r="W725" s="51">
        <v>362</v>
      </c>
      <c r="X725" s="51"/>
      <c r="Y725" s="32">
        <f t="shared" si="41"/>
        <v>546</v>
      </c>
      <c r="Z725" s="49" t="s">
        <v>13322</v>
      </c>
      <c r="AA725" s="67">
        <v>1.96</v>
      </c>
      <c r="AC725" s="67">
        <f t="shared" si="40"/>
        <v>-1.96</v>
      </c>
      <c r="AN725" s="48" t="s">
        <v>13323</v>
      </c>
      <c r="AO725" s="48" t="s">
        <v>49</v>
      </c>
    </row>
    <row r="726" spans="1:41" ht="15" x14ac:dyDescent="0.2">
      <c r="A726" s="30" t="s">
        <v>3068</v>
      </c>
      <c r="B726" s="30" t="s">
        <v>3069</v>
      </c>
      <c r="C726" s="49" t="s">
        <v>7070</v>
      </c>
      <c r="D726" s="49" t="s">
        <v>7071</v>
      </c>
      <c r="E726" s="30" t="s">
        <v>9710</v>
      </c>
      <c r="F726" s="49" t="s">
        <v>7099</v>
      </c>
      <c r="G726" s="49" t="s">
        <v>7241</v>
      </c>
      <c r="H726" s="49" t="s">
        <v>7347</v>
      </c>
      <c r="I726" s="49" t="s">
        <v>3069</v>
      </c>
      <c r="J726" s="50">
        <v>7</v>
      </c>
      <c r="K726" s="49">
        <v>1000</v>
      </c>
      <c r="L726" s="49">
        <f>K726-U726</f>
        <v>198</v>
      </c>
      <c r="N726" s="48" t="s">
        <v>7076</v>
      </c>
      <c r="P726" s="49">
        <v>728</v>
      </c>
      <c r="Q726" s="49">
        <v>1000</v>
      </c>
      <c r="R726" s="49">
        <v>0</v>
      </c>
      <c r="S726" s="32">
        <f t="shared" si="39"/>
        <v>1728</v>
      </c>
      <c r="T726" s="49">
        <f>P726+Q726+R726</f>
        <v>1728</v>
      </c>
      <c r="U726" s="51">
        <v>802</v>
      </c>
      <c r="V726" s="51">
        <v>387</v>
      </c>
      <c r="W726" s="51">
        <v>362</v>
      </c>
      <c r="X726" s="51"/>
      <c r="Y726" s="32">
        <f t="shared" si="41"/>
        <v>539</v>
      </c>
      <c r="Z726" s="49" t="s">
        <v>13322</v>
      </c>
      <c r="AA726" s="67">
        <v>4.68</v>
      </c>
      <c r="AC726" s="67">
        <f t="shared" si="40"/>
        <v>-4.68</v>
      </c>
      <c r="AN726" s="48" t="s">
        <v>13323</v>
      </c>
      <c r="AO726" s="48" t="s">
        <v>49</v>
      </c>
    </row>
    <row r="727" spans="1:41" ht="15" x14ac:dyDescent="0.2">
      <c r="A727" s="30" t="s">
        <v>3070</v>
      </c>
      <c r="B727" s="30" t="s">
        <v>3071</v>
      </c>
      <c r="C727" s="49" t="s">
        <v>7070</v>
      </c>
      <c r="D727" s="49" t="s">
        <v>7077</v>
      </c>
      <c r="E727" s="30" t="s">
        <v>9711</v>
      </c>
      <c r="F727" s="49" t="s">
        <v>7099</v>
      </c>
      <c r="G727" s="49" t="s">
        <v>7241</v>
      </c>
      <c r="H727" s="49" t="s">
        <v>7347</v>
      </c>
      <c r="I727" s="49" t="s">
        <v>3071</v>
      </c>
      <c r="J727" s="50">
        <v>6</v>
      </c>
      <c r="K727" s="49">
        <v>50</v>
      </c>
      <c r="L727" s="49">
        <f>K727-U727</f>
        <v>8</v>
      </c>
      <c r="N727" s="48" t="s">
        <v>7076</v>
      </c>
      <c r="P727" s="49">
        <v>0</v>
      </c>
      <c r="Q727" s="49">
        <v>0</v>
      </c>
      <c r="R727" s="49">
        <v>0</v>
      </c>
      <c r="S727" s="32">
        <f t="shared" si="39"/>
        <v>0</v>
      </c>
      <c r="T727" s="49">
        <f>P727+Q727+R727</f>
        <v>0</v>
      </c>
      <c r="U727" s="51">
        <v>42</v>
      </c>
      <c r="V727" s="51">
        <v>0</v>
      </c>
      <c r="W727" s="51">
        <v>0</v>
      </c>
      <c r="X727" s="51"/>
      <c r="Y727" s="32">
        <f t="shared" si="41"/>
        <v>-42</v>
      </c>
      <c r="Z727" s="49" t="s">
        <v>13320</v>
      </c>
      <c r="AA727" s="67">
        <v>27</v>
      </c>
      <c r="AC727" s="67">
        <f t="shared" si="40"/>
        <v>-27</v>
      </c>
      <c r="AN727" s="48" t="s">
        <v>13323</v>
      </c>
      <c r="AO727" s="48" t="s">
        <v>49</v>
      </c>
    </row>
    <row r="728" spans="1:41" ht="15" x14ac:dyDescent="0.2">
      <c r="A728" s="30" t="s">
        <v>3072</v>
      </c>
      <c r="B728" s="30" t="s">
        <v>3073</v>
      </c>
      <c r="C728" s="49" t="s">
        <v>7070</v>
      </c>
      <c r="D728" s="49" t="s">
        <v>7077</v>
      </c>
      <c r="E728" s="30" t="s">
        <v>9712</v>
      </c>
      <c r="F728" s="49" t="s">
        <v>7099</v>
      </c>
      <c r="G728" s="49" t="s">
        <v>7241</v>
      </c>
      <c r="H728" s="49" t="s">
        <v>7347</v>
      </c>
      <c r="I728" s="49" t="s">
        <v>3073</v>
      </c>
      <c r="J728" s="50">
        <v>7</v>
      </c>
      <c r="K728" s="49">
        <v>50</v>
      </c>
      <c r="L728" s="49">
        <f>K728-U728</f>
        <v>8</v>
      </c>
      <c r="N728" s="48" t="s">
        <v>7076</v>
      </c>
      <c r="P728" s="49">
        <v>0</v>
      </c>
      <c r="Q728" s="49">
        <v>0</v>
      </c>
      <c r="R728" s="49">
        <v>0</v>
      </c>
      <c r="S728" s="32">
        <f t="shared" si="39"/>
        <v>0</v>
      </c>
      <c r="T728" s="49">
        <f>P728+Q728+R728</f>
        <v>0</v>
      </c>
      <c r="U728" s="51">
        <v>42</v>
      </c>
      <c r="V728" s="51">
        <v>0</v>
      </c>
      <c r="W728" s="51">
        <v>0</v>
      </c>
      <c r="X728" s="51"/>
      <c r="Y728" s="32">
        <f t="shared" si="41"/>
        <v>-42</v>
      </c>
      <c r="Z728" s="49" t="s">
        <v>13320</v>
      </c>
      <c r="AA728" s="67">
        <v>56</v>
      </c>
      <c r="AC728" s="67">
        <f t="shared" si="40"/>
        <v>-56</v>
      </c>
      <c r="AN728" s="48" t="s">
        <v>13323</v>
      </c>
      <c r="AO728" s="48" t="s">
        <v>49</v>
      </c>
    </row>
    <row r="729" spans="1:41" ht="15" x14ac:dyDescent="0.2">
      <c r="A729" s="30" t="s">
        <v>3074</v>
      </c>
      <c r="B729" s="30" t="s">
        <v>3075</v>
      </c>
      <c r="C729" s="49" t="s">
        <v>7070</v>
      </c>
      <c r="D729" s="49" t="s">
        <v>7077</v>
      </c>
      <c r="E729" s="30" t="s">
        <v>9713</v>
      </c>
      <c r="F729" s="49" t="s">
        <v>7099</v>
      </c>
      <c r="G729" s="49" t="s">
        <v>7241</v>
      </c>
      <c r="H729" s="49" t="s">
        <v>7347</v>
      </c>
      <c r="I729" s="49" t="s">
        <v>3075</v>
      </c>
      <c r="J729" s="50">
        <v>7</v>
      </c>
      <c r="K729" s="49">
        <v>50</v>
      </c>
      <c r="L729" s="49">
        <f>K729-U729</f>
        <v>-34</v>
      </c>
      <c r="M729" s="49"/>
      <c r="N729" s="48" t="s">
        <v>7076</v>
      </c>
      <c r="P729" s="49">
        <v>0</v>
      </c>
      <c r="Q729" s="49">
        <v>0</v>
      </c>
      <c r="R729" s="49">
        <v>0</v>
      </c>
      <c r="S729" s="32">
        <f t="shared" si="39"/>
        <v>0</v>
      </c>
      <c r="T729" s="49">
        <f>P729+Q729+R729</f>
        <v>0</v>
      </c>
      <c r="U729" s="51">
        <v>84</v>
      </c>
      <c r="V729" s="51">
        <v>0</v>
      </c>
      <c r="W729" s="51">
        <v>0</v>
      </c>
      <c r="X729" s="51"/>
      <c r="Y729" s="32">
        <f t="shared" si="41"/>
        <v>-84</v>
      </c>
      <c r="Z729" s="49" t="s">
        <v>13320</v>
      </c>
      <c r="AA729" s="67">
        <v>56</v>
      </c>
      <c r="AC729" s="67">
        <f t="shared" si="40"/>
        <v>-56</v>
      </c>
      <c r="AN729" s="48" t="s">
        <v>13323</v>
      </c>
      <c r="AO729" s="48" t="s">
        <v>49</v>
      </c>
    </row>
    <row r="730" spans="1:41" ht="15" x14ac:dyDescent="0.2">
      <c r="A730" s="30" t="s">
        <v>3076</v>
      </c>
      <c r="B730" s="30" t="s">
        <v>3077</v>
      </c>
      <c r="C730" s="49" t="s">
        <v>7070</v>
      </c>
      <c r="D730" s="49" t="s">
        <v>7077</v>
      </c>
      <c r="E730" s="30" t="s">
        <v>9714</v>
      </c>
      <c r="F730" s="49" t="s">
        <v>7099</v>
      </c>
      <c r="G730" s="49" t="s">
        <v>7096</v>
      </c>
      <c r="H730" s="49" t="s">
        <v>7097</v>
      </c>
      <c r="I730" s="49" t="s">
        <v>3077</v>
      </c>
      <c r="J730" s="50">
        <v>9</v>
      </c>
      <c r="K730" s="49">
        <v>50</v>
      </c>
      <c r="L730" s="49">
        <f>K730-U730</f>
        <v>50</v>
      </c>
      <c r="M730" s="49"/>
      <c r="N730" s="48" t="s">
        <v>7076</v>
      </c>
      <c r="P730" s="49">
        <v>0</v>
      </c>
      <c r="Q730" s="49">
        <v>0</v>
      </c>
      <c r="R730" s="49">
        <v>0</v>
      </c>
      <c r="S730" s="32">
        <f t="shared" si="39"/>
        <v>0</v>
      </c>
      <c r="T730" s="49">
        <f>P730+Q730+R730</f>
        <v>0</v>
      </c>
      <c r="U730" s="51">
        <v>0</v>
      </c>
      <c r="V730" s="51">
        <v>0</v>
      </c>
      <c r="W730" s="51">
        <v>0</v>
      </c>
      <c r="X730" s="51"/>
      <c r="Y730" s="32">
        <f t="shared" si="41"/>
        <v>0</v>
      </c>
      <c r="Z730" s="49" t="s">
        <v>13321</v>
      </c>
      <c r="AA730" s="67">
        <v>141.92500000000001</v>
      </c>
      <c r="AC730" s="67">
        <f t="shared" si="40"/>
        <v>-141.92500000000001</v>
      </c>
      <c r="AN730" s="48" t="s">
        <v>13323</v>
      </c>
      <c r="AO730" s="48" t="s">
        <v>49</v>
      </c>
    </row>
    <row r="731" spans="1:41" ht="15" x14ac:dyDescent="0.2">
      <c r="A731" s="30" t="s">
        <v>3078</v>
      </c>
      <c r="B731" s="30" t="s">
        <v>3079</v>
      </c>
      <c r="C731" s="49" t="s">
        <v>7070</v>
      </c>
      <c r="D731" s="49" t="s">
        <v>7077</v>
      </c>
      <c r="E731" s="30" t="s">
        <v>9715</v>
      </c>
      <c r="F731" s="49" t="s">
        <v>7099</v>
      </c>
      <c r="G731" s="49" t="s">
        <v>7241</v>
      </c>
      <c r="H731" s="49" t="s">
        <v>7347</v>
      </c>
      <c r="I731" s="49" t="s">
        <v>3079</v>
      </c>
      <c r="J731" s="50">
        <v>7</v>
      </c>
      <c r="K731" s="49">
        <v>50</v>
      </c>
      <c r="L731" s="49">
        <f>K731-U731</f>
        <v>50</v>
      </c>
      <c r="M731" s="49"/>
      <c r="N731" s="48" t="s">
        <v>7076</v>
      </c>
      <c r="P731" s="49">
        <v>0</v>
      </c>
      <c r="Q731" s="49">
        <v>0</v>
      </c>
      <c r="R731" s="49">
        <v>0</v>
      </c>
      <c r="S731" s="32">
        <f t="shared" si="39"/>
        <v>0</v>
      </c>
      <c r="T731" s="49">
        <f>P731+Q731+R731</f>
        <v>0</v>
      </c>
      <c r="U731" s="51">
        <v>0</v>
      </c>
      <c r="V731" s="51">
        <v>0</v>
      </c>
      <c r="W731" s="51">
        <v>0</v>
      </c>
      <c r="X731" s="51"/>
      <c r="Y731" s="32">
        <f t="shared" si="41"/>
        <v>0</v>
      </c>
      <c r="Z731" s="49" t="s">
        <v>13321</v>
      </c>
      <c r="AA731" s="67">
        <v>63.35</v>
      </c>
      <c r="AC731" s="67">
        <f t="shared" si="40"/>
        <v>-63.35</v>
      </c>
      <c r="AN731" s="48" t="s">
        <v>13323</v>
      </c>
      <c r="AO731" s="48" t="s">
        <v>49</v>
      </c>
    </row>
    <row r="732" spans="1:41" ht="15" x14ac:dyDescent="0.2">
      <c r="A732" s="30" t="s">
        <v>3080</v>
      </c>
      <c r="B732" s="30" t="s">
        <v>3081</v>
      </c>
      <c r="C732" s="49" t="s">
        <v>7070</v>
      </c>
      <c r="D732" s="49" t="s">
        <v>7077</v>
      </c>
      <c r="E732" s="30" t="s">
        <v>9716</v>
      </c>
      <c r="F732" s="49" t="s">
        <v>7099</v>
      </c>
      <c r="G732" s="49" t="s">
        <v>7241</v>
      </c>
      <c r="H732" s="49" t="s">
        <v>7347</v>
      </c>
      <c r="I732" s="49" t="s">
        <v>3081</v>
      </c>
      <c r="J732" s="50">
        <v>7</v>
      </c>
      <c r="K732" s="49">
        <v>1</v>
      </c>
      <c r="L732" s="49">
        <f>K732-U732</f>
        <v>-68</v>
      </c>
      <c r="M732" s="49"/>
      <c r="N732" s="48" t="s">
        <v>7076</v>
      </c>
      <c r="P732" s="49">
        <v>0</v>
      </c>
      <c r="Q732" s="49">
        <v>0</v>
      </c>
      <c r="R732" s="49">
        <v>0</v>
      </c>
      <c r="S732" s="32">
        <f t="shared" si="39"/>
        <v>0</v>
      </c>
      <c r="T732" s="49">
        <f>P732+Q732+R732</f>
        <v>0</v>
      </c>
      <c r="U732" s="51">
        <v>69</v>
      </c>
      <c r="V732" s="51">
        <v>0</v>
      </c>
      <c r="W732" s="51">
        <v>0</v>
      </c>
      <c r="X732" s="51"/>
      <c r="Y732" s="32">
        <f t="shared" si="41"/>
        <v>-69</v>
      </c>
      <c r="Z732" s="49" t="s">
        <v>13320</v>
      </c>
      <c r="AA732" s="67">
        <v>18</v>
      </c>
      <c r="AC732" s="67">
        <f t="shared" si="40"/>
        <v>-18</v>
      </c>
      <c r="AN732" s="48" t="s">
        <v>13323</v>
      </c>
      <c r="AO732" s="48" t="s">
        <v>49</v>
      </c>
    </row>
    <row r="733" spans="1:41" ht="15" x14ac:dyDescent="0.2">
      <c r="A733" s="30" t="s">
        <v>3082</v>
      </c>
      <c r="B733" s="30" t="s">
        <v>3083</v>
      </c>
      <c r="C733" s="49" t="s">
        <v>7070</v>
      </c>
      <c r="D733" s="49" t="s">
        <v>7077</v>
      </c>
      <c r="E733" s="30" t="s">
        <v>9717</v>
      </c>
      <c r="F733" s="49" t="s">
        <v>7099</v>
      </c>
      <c r="G733" s="49" t="s">
        <v>7241</v>
      </c>
      <c r="H733" s="49" t="s">
        <v>7347</v>
      </c>
      <c r="I733" s="49" t="s">
        <v>3083</v>
      </c>
      <c r="J733" s="50">
        <v>8</v>
      </c>
      <c r="K733" s="49">
        <v>1</v>
      </c>
      <c r="L733" s="49">
        <f>K733-U733</f>
        <v>1</v>
      </c>
      <c r="M733" s="49"/>
      <c r="N733" s="48" t="s">
        <v>7076</v>
      </c>
      <c r="P733" s="49">
        <v>100</v>
      </c>
      <c r="Q733" s="49">
        <v>0</v>
      </c>
      <c r="R733" s="49">
        <v>0</v>
      </c>
      <c r="S733" s="32">
        <f t="shared" si="39"/>
        <v>100</v>
      </c>
      <c r="T733" s="49">
        <f>P733+Q733+R733</f>
        <v>100</v>
      </c>
      <c r="U733" s="51">
        <v>0</v>
      </c>
      <c r="V733" s="51">
        <v>0</v>
      </c>
      <c r="W733" s="51">
        <v>0</v>
      </c>
      <c r="X733" s="51"/>
      <c r="Y733" s="32">
        <f t="shared" si="41"/>
        <v>100</v>
      </c>
      <c r="Z733" s="49" t="s">
        <v>13321</v>
      </c>
      <c r="AA733" s="67">
        <v>2.61</v>
      </c>
      <c r="AC733" s="67">
        <f t="shared" si="40"/>
        <v>-2.61</v>
      </c>
      <c r="AN733" s="48" t="s">
        <v>13323</v>
      </c>
      <c r="AO733" s="48" t="s">
        <v>49</v>
      </c>
    </row>
    <row r="734" spans="1:41" ht="15" x14ac:dyDescent="0.2">
      <c r="A734" s="30" t="s">
        <v>3084</v>
      </c>
      <c r="B734" s="30" t="s">
        <v>3085</v>
      </c>
      <c r="C734" s="49" t="s">
        <v>7070</v>
      </c>
      <c r="D734" s="49" t="s">
        <v>7077</v>
      </c>
      <c r="E734" s="30" t="s">
        <v>9718</v>
      </c>
      <c r="F734" s="49" t="s">
        <v>7099</v>
      </c>
      <c r="G734" s="49" t="s">
        <v>7241</v>
      </c>
      <c r="H734" s="49" t="s">
        <v>7347</v>
      </c>
      <c r="I734" s="49" t="s">
        <v>3085</v>
      </c>
      <c r="J734" s="50">
        <v>8</v>
      </c>
      <c r="K734" s="49">
        <v>1</v>
      </c>
      <c r="L734" s="49">
        <f>K734-U734</f>
        <v>1</v>
      </c>
      <c r="M734" s="49"/>
      <c r="N734" s="48" t="s">
        <v>7076</v>
      </c>
      <c r="P734" s="49">
        <v>100</v>
      </c>
      <c r="Q734" s="49">
        <v>0</v>
      </c>
      <c r="R734" s="49">
        <v>0</v>
      </c>
      <c r="S734" s="32">
        <f t="shared" si="39"/>
        <v>100</v>
      </c>
      <c r="T734" s="49">
        <f>P734+Q734+R734</f>
        <v>100</v>
      </c>
      <c r="U734" s="51">
        <v>0</v>
      </c>
      <c r="V734" s="51">
        <v>0</v>
      </c>
      <c r="W734" s="51">
        <v>0</v>
      </c>
      <c r="X734" s="51"/>
      <c r="Y734" s="32">
        <f t="shared" si="41"/>
        <v>100</v>
      </c>
      <c r="Z734" s="49" t="s">
        <v>13321</v>
      </c>
      <c r="AA734" s="67">
        <v>5.9</v>
      </c>
      <c r="AC734" s="67">
        <f t="shared" si="40"/>
        <v>-5.9</v>
      </c>
      <c r="AN734" s="48" t="s">
        <v>13323</v>
      </c>
      <c r="AO734" s="48" t="s">
        <v>49</v>
      </c>
    </row>
    <row r="735" spans="1:41" ht="15" x14ac:dyDescent="0.2">
      <c r="A735" s="30" t="s">
        <v>3086</v>
      </c>
      <c r="B735" s="30" t="s">
        <v>3087</v>
      </c>
      <c r="C735" s="49" t="s">
        <v>7070</v>
      </c>
      <c r="D735" s="49" t="s">
        <v>7077</v>
      </c>
      <c r="E735" s="30" t="s">
        <v>9719</v>
      </c>
      <c r="F735" s="49" t="s">
        <v>7099</v>
      </c>
      <c r="G735" s="49" t="s">
        <v>7241</v>
      </c>
      <c r="H735" s="49" t="s">
        <v>7347</v>
      </c>
      <c r="I735" s="49" t="s">
        <v>3087</v>
      </c>
      <c r="J735" s="50">
        <v>7</v>
      </c>
      <c r="K735" s="49">
        <v>50</v>
      </c>
      <c r="L735" s="49">
        <f>K735-U735</f>
        <v>-1129</v>
      </c>
      <c r="M735" s="49"/>
      <c r="N735" s="48" t="s">
        <v>7076</v>
      </c>
      <c r="P735" s="49">
        <v>220</v>
      </c>
      <c r="Q735" s="49">
        <v>0</v>
      </c>
      <c r="R735" s="49">
        <v>0</v>
      </c>
      <c r="S735" s="32">
        <f t="shared" si="39"/>
        <v>220</v>
      </c>
      <c r="T735" s="49">
        <f>P735+Q735+R735</f>
        <v>220</v>
      </c>
      <c r="U735" s="51">
        <v>1179</v>
      </c>
      <c r="V735" s="51">
        <v>1500</v>
      </c>
      <c r="W735" s="51">
        <v>1500</v>
      </c>
      <c r="X735" s="51"/>
      <c r="Y735" s="32">
        <f t="shared" si="41"/>
        <v>-2459</v>
      </c>
      <c r="Z735" s="49" t="s">
        <v>13320</v>
      </c>
      <c r="AA735" s="67">
        <v>16</v>
      </c>
      <c r="AC735" s="67">
        <f t="shared" si="40"/>
        <v>-16</v>
      </c>
      <c r="AN735" s="48" t="s">
        <v>13323</v>
      </c>
      <c r="AO735" s="48" t="s">
        <v>49</v>
      </c>
    </row>
    <row r="736" spans="1:41" ht="15" x14ac:dyDescent="0.2">
      <c r="A736" s="30" t="s">
        <v>3088</v>
      </c>
      <c r="B736" s="30" t="s">
        <v>3089</v>
      </c>
      <c r="C736" s="49" t="s">
        <v>7070</v>
      </c>
      <c r="D736" s="49" t="s">
        <v>7071</v>
      </c>
      <c r="E736" s="30" t="s">
        <v>9720</v>
      </c>
      <c r="F736" s="49" t="s">
        <v>7099</v>
      </c>
      <c r="G736" s="49" t="s">
        <v>7241</v>
      </c>
      <c r="H736" s="49" t="s">
        <v>7347</v>
      </c>
      <c r="I736" s="49" t="s">
        <v>3089</v>
      </c>
      <c r="J736" s="50">
        <v>9</v>
      </c>
      <c r="K736" s="49">
        <v>250</v>
      </c>
      <c r="L736" s="49">
        <f>K736-U736</f>
        <v>210</v>
      </c>
      <c r="M736" s="53">
        <f>L736*AA736</f>
        <v>5250</v>
      </c>
      <c r="N736" s="48" t="s">
        <v>7076</v>
      </c>
      <c r="P736" s="49">
        <v>0</v>
      </c>
      <c r="Q736" s="49">
        <v>0</v>
      </c>
      <c r="R736" s="49">
        <v>0</v>
      </c>
      <c r="S736" s="32">
        <f t="shared" si="39"/>
        <v>0</v>
      </c>
      <c r="T736" s="49">
        <f>P736+Q736+R736</f>
        <v>0</v>
      </c>
      <c r="U736" s="51">
        <v>40</v>
      </c>
      <c r="V736" s="51">
        <v>0</v>
      </c>
      <c r="W736" s="51">
        <v>0</v>
      </c>
      <c r="X736" s="51"/>
      <c r="Y736" s="32">
        <f t="shared" si="41"/>
        <v>-40</v>
      </c>
      <c r="Z736" s="49" t="s">
        <v>13320</v>
      </c>
      <c r="AA736" s="67">
        <v>25</v>
      </c>
      <c r="AC736" s="67">
        <f t="shared" si="40"/>
        <v>-25</v>
      </c>
      <c r="AN736" s="48" t="s">
        <v>13323</v>
      </c>
      <c r="AO736" s="48" t="s">
        <v>49</v>
      </c>
    </row>
    <row r="737" spans="1:41" ht="15" x14ac:dyDescent="0.2">
      <c r="A737" s="30" t="s">
        <v>3090</v>
      </c>
      <c r="B737" s="30" t="s">
        <v>3091</v>
      </c>
      <c r="C737" s="49" t="s">
        <v>7070</v>
      </c>
      <c r="D737" s="49" t="s">
        <v>7077</v>
      </c>
      <c r="E737" s="30" t="s">
        <v>9720</v>
      </c>
      <c r="F737" s="49" t="s">
        <v>7099</v>
      </c>
      <c r="G737" s="49" t="s">
        <v>7241</v>
      </c>
      <c r="H737" s="49" t="s">
        <v>9693</v>
      </c>
      <c r="I737" s="49" t="s">
        <v>3091</v>
      </c>
      <c r="J737" s="50">
        <v>7</v>
      </c>
      <c r="K737" s="49">
        <v>100</v>
      </c>
      <c r="L737" s="49">
        <f>K737-U737</f>
        <v>60</v>
      </c>
      <c r="N737" s="48" t="s">
        <v>7076</v>
      </c>
      <c r="P737" s="49">
        <v>0</v>
      </c>
      <c r="Q737" s="49">
        <v>0</v>
      </c>
      <c r="R737" s="49">
        <v>0</v>
      </c>
      <c r="S737" s="32">
        <f t="shared" si="39"/>
        <v>0</v>
      </c>
      <c r="T737" s="49">
        <f>P737+Q737+R737</f>
        <v>0</v>
      </c>
      <c r="U737" s="51">
        <v>40</v>
      </c>
      <c r="V737" s="51">
        <v>0</v>
      </c>
      <c r="W737" s="51">
        <v>0</v>
      </c>
      <c r="X737" s="51"/>
      <c r="Y737" s="32">
        <f t="shared" si="41"/>
        <v>-40</v>
      </c>
      <c r="Z737" s="49" t="s">
        <v>13320</v>
      </c>
      <c r="AA737" s="67">
        <v>25</v>
      </c>
      <c r="AC737" s="67">
        <f t="shared" si="40"/>
        <v>-25</v>
      </c>
      <c r="AN737" s="48" t="s">
        <v>13323</v>
      </c>
      <c r="AO737" s="48" t="s">
        <v>49</v>
      </c>
    </row>
    <row r="738" spans="1:41" ht="15" x14ac:dyDescent="0.2">
      <c r="A738" s="30" t="s">
        <v>3092</v>
      </c>
      <c r="B738" s="30" t="s">
        <v>3093</v>
      </c>
      <c r="C738" s="49" t="s">
        <v>7070</v>
      </c>
      <c r="D738" s="49" t="s">
        <v>7071</v>
      </c>
      <c r="E738" s="30" t="s">
        <v>9721</v>
      </c>
      <c r="F738" s="49" t="s">
        <v>7099</v>
      </c>
      <c r="G738" s="49" t="s">
        <v>7241</v>
      </c>
      <c r="H738" s="49" t="s">
        <v>7347</v>
      </c>
      <c r="I738" s="49" t="s">
        <v>3093</v>
      </c>
      <c r="J738" s="50">
        <v>9</v>
      </c>
      <c r="K738" s="49">
        <v>250</v>
      </c>
      <c r="L738" s="49">
        <f>K738-U738</f>
        <v>210</v>
      </c>
      <c r="M738" s="53">
        <f>L738*AA738</f>
        <v>4935</v>
      </c>
      <c r="N738" s="48" t="s">
        <v>7076</v>
      </c>
      <c r="P738" s="49">
        <v>0</v>
      </c>
      <c r="Q738" s="49">
        <v>0</v>
      </c>
      <c r="R738" s="49">
        <v>0</v>
      </c>
      <c r="S738" s="32">
        <f t="shared" si="39"/>
        <v>0</v>
      </c>
      <c r="T738" s="49">
        <f>P738+Q738+R738</f>
        <v>0</v>
      </c>
      <c r="U738" s="51">
        <v>40</v>
      </c>
      <c r="V738" s="51">
        <v>0</v>
      </c>
      <c r="W738" s="51">
        <v>0</v>
      </c>
      <c r="X738" s="51"/>
      <c r="Y738" s="32">
        <f t="shared" si="41"/>
        <v>-40</v>
      </c>
      <c r="Z738" s="49" t="s">
        <v>13320</v>
      </c>
      <c r="AA738" s="67">
        <v>23.5</v>
      </c>
      <c r="AC738" s="67">
        <f t="shared" si="40"/>
        <v>-23.5</v>
      </c>
      <c r="AN738" s="48" t="s">
        <v>13323</v>
      </c>
      <c r="AO738" s="48" t="s">
        <v>49</v>
      </c>
    </row>
    <row r="739" spans="1:41" ht="15" x14ac:dyDescent="0.2">
      <c r="A739" s="30" t="s">
        <v>3094</v>
      </c>
      <c r="B739" s="30" t="s">
        <v>3095</v>
      </c>
      <c r="C739" s="49" t="s">
        <v>7070</v>
      </c>
      <c r="D739" s="49" t="s">
        <v>7077</v>
      </c>
      <c r="E739" s="30" t="s">
        <v>9722</v>
      </c>
      <c r="F739" s="49" t="s">
        <v>7099</v>
      </c>
      <c r="G739" s="49" t="s">
        <v>7241</v>
      </c>
      <c r="H739" s="49" t="s">
        <v>9693</v>
      </c>
      <c r="I739" s="49" t="s">
        <v>3095</v>
      </c>
      <c r="J739" s="50">
        <v>7</v>
      </c>
      <c r="K739" s="49">
        <v>100</v>
      </c>
      <c r="L739" s="49">
        <f>K739-U739</f>
        <v>60</v>
      </c>
      <c r="N739" s="48" t="s">
        <v>7076</v>
      </c>
      <c r="P739" s="49">
        <v>0</v>
      </c>
      <c r="Q739" s="49">
        <v>0</v>
      </c>
      <c r="R739" s="49">
        <v>0</v>
      </c>
      <c r="S739" s="32">
        <f t="shared" si="39"/>
        <v>0</v>
      </c>
      <c r="T739" s="49">
        <f>P739+Q739+R739</f>
        <v>0</v>
      </c>
      <c r="U739" s="51">
        <v>40</v>
      </c>
      <c r="V739" s="51">
        <v>0</v>
      </c>
      <c r="W739" s="51">
        <v>0</v>
      </c>
      <c r="X739" s="51"/>
      <c r="Y739" s="32">
        <f t="shared" si="41"/>
        <v>-40</v>
      </c>
      <c r="Z739" s="49" t="s">
        <v>13320</v>
      </c>
      <c r="AA739" s="67">
        <v>23</v>
      </c>
      <c r="AC739" s="67">
        <f t="shared" si="40"/>
        <v>-23</v>
      </c>
      <c r="AN739" s="48" t="s">
        <v>13323</v>
      </c>
      <c r="AO739" s="48" t="s">
        <v>49</v>
      </c>
    </row>
    <row r="740" spans="1:41" ht="15" x14ac:dyDescent="0.2">
      <c r="A740" s="30" t="s">
        <v>3096</v>
      </c>
      <c r="B740" s="30" t="s">
        <v>3097</v>
      </c>
      <c r="C740" s="49" t="s">
        <v>7070</v>
      </c>
      <c r="D740" s="49" t="s">
        <v>7071</v>
      </c>
      <c r="E740" s="30" t="s">
        <v>9721</v>
      </c>
      <c r="F740" s="49" t="s">
        <v>7099</v>
      </c>
      <c r="G740" s="49" t="s">
        <v>7096</v>
      </c>
      <c r="H740" s="49" t="s">
        <v>7097</v>
      </c>
      <c r="I740" s="49" t="s">
        <v>3097</v>
      </c>
      <c r="J740" s="50">
        <v>9</v>
      </c>
      <c r="K740" s="49">
        <v>250</v>
      </c>
      <c r="L740" s="49">
        <f>K740-U740</f>
        <v>210</v>
      </c>
      <c r="M740" s="53">
        <f>L740*AA740</f>
        <v>4935</v>
      </c>
      <c r="N740" s="48" t="s">
        <v>7076</v>
      </c>
      <c r="P740" s="49">
        <v>0</v>
      </c>
      <c r="Q740" s="49">
        <v>0</v>
      </c>
      <c r="R740" s="49">
        <v>0</v>
      </c>
      <c r="S740" s="32">
        <f t="shared" si="39"/>
        <v>0</v>
      </c>
      <c r="T740" s="49">
        <f>P740+Q740+R740</f>
        <v>0</v>
      </c>
      <c r="U740" s="51">
        <v>40</v>
      </c>
      <c r="V740" s="51">
        <v>0</v>
      </c>
      <c r="W740" s="51">
        <v>0</v>
      </c>
      <c r="X740" s="51"/>
      <c r="Y740" s="32">
        <f t="shared" si="41"/>
        <v>-40</v>
      </c>
      <c r="Z740" s="49" t="s">
        <v>13320</v>
      </c>
      <c r="AA740" s="67">
        <v>23.5</v>
      </c>
      <c r="AC740" s="67">
        <f t="shared" si="40"/>
        <v>-23.5</v>
      </c>
      <c r="AN740" s="48" t="s">
        <v>13323</v>
      </c>
      <c r="AO740" s="48" t="s">
        <v>49</v>
      </c>
    </row>
    <row r="741" spans="1:41" ht="15" x14ac:dyDescent="0.2">
      <c r="A741" s="30" t="s">
        <v>3098</v>
      </c>
      <c r="B741" s="30" t="s">
        <v>3099</v>
      </c>
      <c r="C741" s="49" t="s">
        <v>7070</v>
      </c>
      <c r="D741" s="49" t="s">
        <v>7077</v>
      </c>
      <c r="E741" s="30" t="s">
        <v>9723</v>
      </c>
      <c r="F741" s="49" t="s">
        <v>7099</v>
      </c>
      <c r="G741" s="49" t="s">
        <v>7241</v>
      </c>
      <c r="H741" s="49" t="s">
        <v>9693</v>
      </c>
      <c r="I741" s="49" t="s">
        <v>3099</v>
      </c>
      <c r="J741" s="50">
        <v>7</v>
      </c>
      <c r="K741" s="49">
        <v>100</v>
      </c>
      <c r="L741" s="49">
        <f>K741-U741</f>
        <v>60</v>
      </c>
      <c r="N741" s="48" t="s">
        <v>7076</v>
      </c>
      <c r="P741" s="49">
        <v>0</v>
      </c>
      <c r="Q741" s="49">
        <v>0</v>
      </c>
      <c r="R741" s="49">
        <v>0</v>
      </c>
      <c r="S741" s="32">
        <f t="shared" si="39"/>
        <v>0</v>
      </c>
      <c r="T741" s="49">
        <f>P741+Q741+R741</f>
        <v>0</v>
      </c>
      <c r="U741" s="51">
        <v>40</v>
      </c>
      <c r="V741" s="51">
        <v>0</v>
      </c>
      <c r="W741" s="51">
        <v>0</v>
      </c>
      <c r="X741" s="51"/>
      <c r="Y741" s="32">
        <f t="shared" si="41"/>
        <v>-40</v>
      </c>
      <c r="Z741" s="49" t="s">
        <v>13320</v>
      </c>
      <c r="AA741" s="67">
        <v>23</v>
      </c>
      <c r="AC741" s="67">
        <f t="shared" si="40"/>
        <v>-23</v>
      </c>
      <c r="AN741" s="48" t="s">
        <v>13323</v>
      </c>
      <c r="AO741" s="48" t="s">
        <v>49</v>
      </c>
    </row>
    <row r="742" spans="1:41" ht="15" x14ac:dyDescent="0.2">
      <c r="A742" s="30" t="s">
        <v>3100</v>
      </c>
      <c r="B742" s="30" t="s">
        <v>3101</v>
      </c>
      <c r="C742" s="49" t="s">
        <v>7070</v>
      </c>
      <c r="D742" s="49" t="s">
        <v>7071</v>
      </c>
      <c r="E742" s="30" t="s">
        <v>9724</v>
      </c>
      <c r="F742" s="49" t="s">
        <v>7099</v>
      </c>
      <c r="G742" s="49" t="s">
        <v>7241</v>
      </c>
      <c r="H742" s="49" t="s">
        <v>7347</v>
      </c>
      <c r="I742" s="49" t="s">
        <v>3101</v>
      </c>
      <c r="J742" s="50">
        <v>5</v>
      </c>
      <c r="K742" s="49">
        <v>500</v>
      </c>
      <c r="L742" s="49">
        <f>K742-U742</f>
        <v>-750</v>
      </c>
      <c r="M742" s="49"/>
      <c r="N742" s="48" t="s">
        <v>7076</v>
      </c>
      <c r="P742" s="49">
        <v>1113</v>
      </c>
      <c r="Q742" s="49">
        <v>0</v>
      </c>
      <c r="R742" s="49">
        <v>0</v>
      </c>
      <c r="S742" s="32">
        <f t="shared" si="39"/>
        <v>1113</v>
      </c>
      <c r="T742" s="49">
        <f>P742+Q742+R742</f>
        <v>1113</v>
      </c>
      <c r="U742" s="51">
        <v>1250</v>
      </c>
      <c r="V742" s="51">
        <v>684</v>
      </c>
      <c r="W742" s="51">
        <v>684</v>
      </c>
      <c r="X742" s="51"/>
      <c r="Y742" s="32">
        <f t="shared" si="41"/>
        <v>-821</v>
      </c>
      <c r="Z742" s="49" t="s">
        <v>13320</v>
      </c>
      <c r="AA742" s="67">
        <v>42.45</v>
      </c>
      <c r="AC742" s="67">
        <f t="shared" si="40"/>
        <v>-42.45</v>
      </c>
      <c r="AN742" s="48" t="s">
        <v>13323</v>
      </c>
      <c r="AO742" s="48" t="s">
        <v>49</v>
      </c>
    </row>
    <row r="743" spans="1:41" ht="15" x14ac:dyDescent="0.2">
      <c r="A743" s="30" t="s">
        <v>3102</v>
      </c>
      <c r="B743" s="30" t="s">
        <v>3103</v>
      </c>
      <c r="C743" s="49" t="s">
        <v>7070</v>
      </c>
      <c r="D743" s="49" t="s">
        <v>7071</v>
      </c>
      <c r="E743" s="30" t="s">
        <v>9725</v>
      </c>
      <c r="F743" s="49" t="s">
        <v>7099</v>
      </c>
      <c r="G743" s="49" t="s">
        <v>7241</v>
      </c>
      <c r="H743" s="49" t="s">
        <v>7347</v>
      </c>
      <c r="I743" s="49" t="s">
        <v>3103</v>
      </c>
      <c r="J743" s="50">
        <v>5</v>
      </c>
      <c r="K743" s="49">
        <v>250</v>
      </c>
      <c r="L743" s="49">
        <f>K743-U743</f>
        <v>-693</v>
      </c>
      <c r="M743" s="49"/>
      <c r="N743" s="48" t="s">
        <v>7076</v>
      </c>
      <c r="P743" s="49">
        <v>287</v>
      </c>
      <c r="Q743" s="49">
        <v>500</v>
      </c>
      <c r="R743" s="49">
        <v>0</v>
      </c>
      <c r="S743" s="32">
        <f t="shared" si="39"/>
        <v>787</v>
      </c>
      <c r="T743" s="49">
        <f>P743+Q743+R743</f>
        <v>787</v>
      </c>
      <c r="U743" s="51">
        <v>943</v>
      </c>
      <c r="V743" s="51">
        <v>630</v>
      </c>
      <c r="W743" s="51">
        <v>630</v>
      </c>
      <c r="X743" s="51"/>
      <c r="Y743" s="32">
        <f t="shared" si="41"/>
        <v>-786</v>
      </c>
      <c r="Z743" s="49" t="s">
        <v>13320</v>
      </c>
      <c r="AA743" s="67">
        <v>41</v>
      </c>
      <c r="AC743" s="67">
        <f t="shared" si="40"/>
        <v>-41</v>
      </c>
      <c r="AN743" s="48" t="s">
        <v>13323</v>
      </c>
      <c r="AO743" s="48" t="s">
        <v>49</v>
      </c>
    </row>
    <row r="744" spans="1:41" ht="15" x14ac:dyDescent="0.2">
      <c r="A744" s="30" t="s">
        <v>3104</v>
      </c>
      <c r="B744" s="30" t="s">
        <v>3105</v>
      </c>
      <c r="C744" s="49" t="s">
        <v>7070</v>
      </c>
      <c r="D744" s="49" t="s">
        <v>7077</v>
      </c>
      <c r="E744" s="30" t="s">
        <v>9726</v>
      </c>
      <c r="F744" s="49" t="s">
        <v>7099</v>
      </c>
      <c r="G744" s="49" t="s">
        <v>7241</v>
      </c>
      <c r="H744" s="49" t="s">
        <v>9693</v>
      </c>
      <c r="I744" s="49" t="s">
        <v>3105</v>
      </c>
      <c r="J744" s="50">
        <v>7</v>
      </c>
      <c r="K744" s="49">
        <v>50</v>
      </c>
      <c r="L744" s="49">
        <f>K744-U744</f>
        <v>50</v>
      </c>
      <c r="M744" s="49"/>
      <c r="N744" s="48" t="s">
        <v>7076</v>
      </c>
      <c r="P744" s="49">
        <v>0</v>
      </c>
      <c r="Q744" s="49">
        <v>0</v>
      </c>
      <c r="R744" s="49">
        <v>0</v>
      </c>
      <c r="S744" s="32">
        <f t="shared" si="39"/>
        <v>0</v>
      </c>
      <c r="T744" s="49">
        <f>P744+Q744+R744</f>
        <v>0</v>
      </c>
      <c r="U744" s="51">
        <v>0</v>
      </c>
      <c r="V744" s="51">
        <v>0</v>
      </c>
      <c r="W744" s="51">
        <v>0</v>
      </c>
      <c r="X744" s="51"/>
      <c r="Y744" s="32">
        <f t="shared" si="41"/>
        <v>0</v>
      </c>
      <c r="Z744" s="49" t="s">
        <v>13321</v>
      </c>
      <c r="AA744" s="67">
        <v>60.95</v>
      </c>
      <c r="AC744" s="67">
        <f t="shared" si="40"/>
        <v>-60.95</v>
      </c>
      <c r="AN744" s="48" t="s">
        <v>13323</v>
      </c>
      <c r="AO744" s="48" t="s">
        <v>49</v>
      </c>
    </row>
    <row r="745" spans="1:41" ht="15" x14ac:dyDescent="0.2">
      <c r="A745" s="30" t="s">
        <v>3106</v>
      </c>
      <c r="B745" s="30" t="s">
        <v>3107</v>
      </c>
      <c r="C745" s="49" t="s">
        <v>7070</v>
      </c>
      <c r="D745" s="49" t="s">
        <v>7077</v>
      </c>
      <c r="E745" s="30" t="s">
        <v>9727</v>
      </c>
      <c r="F745" s="49" t="s">
        <v>7099</v>
      </c>
      <c r="G745" s="49" t="s">
        <v>7241</v>
      </c>
      <c r="H745" s="49" t="s">
        <v>7347</v>
      </c>
      <c r="I745" s="49" t="s">
        <v>3107</v>
      </c>
      <c r="J745" s="50">
        <v>7</v>
      </c>
      <c r="K745" s="49">
        <v>1</v>
      </c>
      <c r="L745" s="49">
        <f>K745-U745</f>
        <v>1</v>
      </c>
      <c r="M745" s="49"/>
      <c r="N745" s="48" t="s">
        <v>7076</v>
      </c>
      <c r="P745" s="49">
        <v>0</v>
      </c>
      <c r="Q745" s="49">
        <v>0</v>
      </c>
      <c r="R745" s="49">
        <v>0</v>
      </c>
      <c r="S745" s="32">
        <f t="shared" si="39"/>
        <v>0</v>
      </c>
      <c r="T745" s="49">
        <f>P745+Q745+R745</f>
        <v>0</v>
      </c>
      <c r="U745" s="51">
        <v>0</v>
      </c>
      <c r="V745" s="51">
        <v>0</v>
      </c>
      <c r="W745" s="51">
        <v>0</v>
      </c>
      <c r="X745" s="51"/>
      <c r="Y745" s="32">
        <f t="shared" si="41"/>
        <v>0</v>
      </c>
      <c r="Z745" s="49" t="s">
        <v>13321</v>
      </c>
      <c r="AA745" s="67">
        <v>16</v>
      </c>
      <c r="AC745" s="67">
        <f t="shared" si="40"/>
        <v>-16</v>
      </c>
      <c r="AN745" s="48" t="s">
        <v>13323</v>
      </c>
      <c r="AO745" s="48" t="s">
        <v>49</v>
      </c>
    </row>
    <row r="746" spans="1:41" ht="15" x14ac:dyDescent="0.2">
      <c r="A746" s="30" t="s">
        <v>3108</v>
      </c>
      <c r="B746" s="30" t="s">
        <v>3109</v>
      </c>
      <c r="C746" s="49" t="s">
        <v>7070</v>
      </c>
      <c r="D746" s="49" t="s">
        <v>7071</v>
      </c>
      <c r="E746" s="30" t="s">
        <v>9728</v>
      </c>
      <c r="F746" s="49" t="s">
        <v>7099</v>
      </c>
      <c r="G746" s="49" t="s">
        <v>7241</v>
      </c>
      <c r="H746" s="49" t="s">
        <v>7347</v>
      </c>
      <c r="I746" s="49" t="s">
        <v>3109</v>
      </c>
      <c r="J746" s="50">
        <v>7</v>
      </c>
      <c r="K746" s="49">
        <v>250</v>
      </c>
      <c r="L746" s="49">
        <f>K746-U746</f>
        <v>-572</v>
      </c>
      <c r="M746" s="49"/>
      <c r="N746" s="48" t="s">
        <v>7076</v>
      </c>
      <c r="P746" s="49">
        <v>859</v>
      </c>
      <c r="Q746" s="49">
        <v>500</v>
      </c>
      <c r="R746" s="49">
        <v>0</v>
      </c>
      <c r="S746" s="32">
        <f t="shared" si="39"/>
        <v>1359</v>
      </c>
      <c r="T746" s="49">
        <f>P746+Q746+R746</f>
        <v>1359</v>
      </c>
      <c r="U746" s="51">
        <v>822</v>
      </c>
      <c r="V746" s="51">
        <v>492</v>
      </c>
      <c r="W746" s="51">
        <v>492</v>
      </c>
      <c r="X746" s="51"/>
      <c r="Y746" s="32">
        <f t="shared" si="41"/>
        <v>45</v>
      </c>
      <c r="Z746" s="49" t="s">
        <v>13322</v>
      </c>
      <c r="AA746" s="67">
        <v>57.75</v>
      </c>
      <c r="AC746" s="67">
        <f t="shared" si="40"/>
        <v>-57.75</v>
      </c>
      <c r="AN746" s="48" t="s">
        <v>13323</v>
      </c>
      <c r="AO746" s="48" t="s">
        <v>49</v>
      </c>
    </row>
    <row r="747" spans="1:41" ht="15" x14ac:dyDescent="0.2">
      <c r="A747" s="30" t="s">
        <v>3110</v>
      </c>
      <c r="B747" s="30" t="s">
        <v>3111</v>
      </c>
      <c r="C747" s="49" t="s">
        <v>7070</v>
      </c>
      <c r="D747" s="49" t="s">
        <v>7077</v>
      </c>
      <c r="E747" s="30" t="s">
        <v>9729</v>
      </c>
      <c r="F747" s="49" t="s">
        <v>7099</v>
      </c>
      <c r="G747" s="49" t="s">
        <v>7096</v>
      </c>
      <c r="H747" s="49" t="s">
        <v>7097</v>
      </c>
      <c r="I747" s="49" t="s">
        <v>3111</v>
      </c>
      <c r="J747" s="50">
        <v>9</v>
      </c>
      <c r="K747" s="49">
        <v>1000</v>
      </c>
      <c r="L747" s="49">
        <f>K747-U747</f>
        <v>1000</v>
      </c>
      <c r="M747" s="49"/>
      <c r="N747" s="48" t="s">
        <v>7076</v>
      </c>
      <c r="P747" s="49">
        <v>18</v>
      </c>
      <c r="Q747" s="49">
        <v>0</v>
      </c>
      <c r="R747" s="49">
        <v>0</v>
      </c>
      <c r="S747" s="32">
        <f t="shared" si="39"/>
        <v>18</v>
      </c>
      <c r="T747" s="49">
        <f>P747+Q747+R747</f>
        <v>18</v>
      </c>
      <c r="U747" s="51">
        <v>0</v>
      </c>
      <c r="V747" s="51">
        <v>0</v>
      </c>
      <c r="W747" s="51">
        <v>0</v>
      </c>
      <c r="X747" s="51"/>
      <c r="Y747" s="32">
        <f t="shared" si="41"/>
        <v>18</v>
      </c>
      <c r="Z747" s="49" t="s">
        <v>13321</v>
      </c>
      <c r="AA747" s="67">
        <v>68</v>
      </c>
      <c r="AC747" s="67">
        <f t="shared" si="40"/>
        <v>-68</v>
      </c>
      <c r="AN747" s="48" t="s">
        <v>13323</v>
      </c>
      <c r="AO747" s="48" t="s">
        <v>49</v>
      </c>
    </row>
    <row r="748" spans="1:41" ht="15" x14ac:dyDescent="0.2">
      <c r="A748" s="30" t="s">
        <v>3112</v>
      </c>
      <c r="B748" s="30" t="s">
        <v>3113</v>
      </c>
      <c r="C748" s="49" t="s">
        <v>7070</v>
      </c>
      <c r="D748" s="49" t="s">
        <v>7071</v>
      </c>
      <c r="E748" s="30" t="s">
        <v>9729</v>
      </c>
      <c r="F748" s="49" t="s">
        <v>7099</v>
      </c>
      <c r="G748" s="49" t="s">
        <v>7241</v>
      </c>
      <c r="H748" s="49" t="s">
        <v>7347</v>
      </c>
      <c r="I748" s="49" t="s">
        <v>3113</v>
      </c>
      <c r="J748" s="50">
        <v>6</v>
      </c>
      <c r="K748" s="49">
        <v>500</v>
      </c>
      <c r="L748" s="49">
        <f>K748-U748</f>
        <v>-820</v>
      </c>
      <c r="M748" s="49"/>
      <c r="N748" s="48" t="s">
        <v>7076</v>
      </c>
      <c r="P748" s="49">
        <v>245</v>
      </c>
      <c r="Q748" s="49">
        <v>900</v>
      </c>
      <c r="R748" s="49">
        <v>0</v>
      </c>
      <c r="S748" s="32">
        <f t="shared" si="39"/>
        <v>1145</v>
      </c>
      <c r="T748" s="49">
        <f>P748+Q748+R748</f>
        <v>1145</v>
      </c>
      <c r="U748" s="51">
        <v>1320</v>
      </c>
      <c r="V748" s="51">
        <v>837</v>
      </c>
      <c r="W748" s="51">
        <v>837</v>
      </c>
      <c r="X748" s="51"/>
      <c r="Y748" s="32">
        <f t="shared" si="41"/>
        <v>-1012</v>
      </c>
      <c r="Z748" s="49" t="s">
        <v>13320</v>
      </c>
      <c r="AA748" s="67">
        <v>68.765000000000001</v>
      </c>
      <c r="AC748" s="67">
        <f t="shared" si="40"/>
        <v>-68.765000000000001</v>
      </c>
      <c r="AN748" s="48" t="s">
        <v>13323</v>
      </c>
      <c r="AO748" s="48" t="s">
        <v>49</v>
      </c>
    </row>
    <row r="749" spans="1:41" ht="15" x14ac:dyDescent="0.2">
      <c r="A749" s="30" t="s">
        <v>3114</v>
      </c>
      <c r="B749" s="30" t="s">
        <v>3115</v>
      </c>
      <c r="C749" s="49" t="s">
        <v>7070</v>
      </c>
      <c r="D749" s="49" t="s">
        <v>7077</v>
      </c>
      <c r="E749" s="30" t="s">
        <v>9729</v>
      </c>
      <c r="F749" s="49" t="s">
        <v>7099</v>
      </c>
      <c r="G749" s="49" t="s">
        <v>7096</v>
      </c>
      <c r="H749" s="49" t="s">
        <v>7097</v>
      </c>
      <c r="I749" s="49" t="s">
        <v>3115</v>
      </c>
      <c r="J749" s="50">
        <v>9</v>
      </c>
      <c r="K749" s="49">
        <v>1000</v>
      </c>
      <c r="L749" s="49">
        <f>K749-U749</f>
        <v>1000</v>
      </c>
      <c r="M749" s="49"/>
      <c r="N749" s="48" t="s">
        <v>7076</v>
      </c>
      <c r="P749" s="49">
        <v>27</v>
      </c>
      <c r="Q749" s="49">
        <v>0</v>
      </c>
      <c r="R749" s="49">
        <v>0</v>
      </c>
      <c r="S749" s="32">
        <f t="shared" si="39"/>
        <v>27</v>
      </c>
      <c r="T749" s="49">
        <f>P749+Q749+R749</f>
        <v>27</v>
      </c>
      <c r="U749" s="51">
        <v>0</v>
      </c>
      <c r="V749" s="51">
        <v>0</v>
      </c>
      <c r="W749" s="51">
        <v>0</v>
      </c>
      <c r="X749" s="51"/>
      <c r="Y749" s="32">
        <f t="shared" si="41"/>
        <v>27</v>
      </c>
      <c r="Z749" s="49" t="s">
        <v>13321</v>
      </c>
      <c r="AA749" s="67">
        <v>68</v>
      </c>
      <c r="AC749" s="67">
        <f t="shared" si="40"/>
        <v>-68</v>
      </c>
      <c r="AN749" s="48" t="s">
        <v>13323</v>
      </c>
      <c r="AO749" s="48" t="s">
        <v>49</v>
      </c>
    </row>
    <row r="750" spans="1:41" ht="15" x14ac:dyDescent="0.2">
      <c r="A750" s="30" t="s">
        <v>3116</v>
      </c>
      <c r="B750" s="30" t="s">
        <v>3117</v>
      </c>
      <c r="C750" s="49" t="s">
        <v>7070</v>
      </c>
      <c r="D750" s="49" t="s">
        <v>7071</v>
      </c>
      <c r="E750" s="30" t="s">
        <v>9729</v>
      </c>
      <c r="F750" s="49" t="s">
        <v>7099</v>
      </c>
      <c r="G750" s="49" t="s">
        <v>7241</v>
      </c>
      <c r="H750" s="49" t="s">
        <v>7347</v>
      </c>
      <c r="I750" s="49" t="s">
        <v>3117</v>
      </c>
      <c r="J750" s="50">
        <v>6</v>
      </c>
      <c r="K750" s="49">
        <v>500</v>
      </c>
      <c r="L750" s="49">
        <f>K750-U750</f>
        <v>-820</v>
      </c>
      <c r="M750" s="49"/>
      <c r="N750" s="48" t="s">
        <v>7076</v>
      </c>
      <c r="P750" s="49">
        <v>231</v>
      </c>
      <c r="Q750" s="49">
        <v>900</v>
      </c>
      <c r="R750" s="49">
        <v>0</v>
      </c>
      <c r="S750" s="32">
        <f t="shared" si="39"/>
        <v>1131</v>
      </c>
      <c r="T750" s="49">
        <f>P750+Q750+R750</f>
        <v>1131</v>
      </c>
      <c r="U750" s="51">
        <v>1320</v>
      </c>
      <c r="V750" s="51">
        <v>837</v>
      </c>
      <c r="W750" s="51">
        <v>837</v>
      </c>
      <c r="X750" s="51"/>
      <c r="Y750" s="32">
        <f t="shared" si="41"/>
        <v>-1026</v>
      </c>
      <c r="Z750" s="49" t="s">
        <v>13320</v>
      </c>
      <c r="AA750" s="67">
        <v>68.765000000000001</v>
      </c>
      <c r="AC750" s="67">
        <f t="shared" si="40"/>
        <v>-68.765000000000001</v>
      </c>
      <c r="AN750" s="48" t="s">
        <v>13323</v>
      </c>
      <c r="AO750" s="48" t="s">
        <v>49</v>
      </c>
    </row>
    <row r="751" spans="1:41" ht="15" x14ac:dyDescent="0.2">
      <c r="A751" s="30" t="s">
        <v>5112</v>
      </c>
      <c r="B751" s="30" t="s">
        <v>5113</v>
      </c>
      <c r="C751" s="49" t="s">
        <v>7070</v>
      </c>
      <c r="D751" s="49" t="s">
        <v>7079</v>
      </c>
      <c r="E751" s="30" t="s">
        <v>11449</v>
      </c>
      <c r="F751" s="49" t="s">
        <v>9361</v>
      </c>
      <c r="G751" s="49" t="s">
        <v>7100</v>
      </c>
      <c r="H751" s="49" t="s">
        <v>7101</v>
      </c>
      <c r="I751" s="49" t="s">
        <v>5113</v>
      </c>
      <c r="J751" s="50">
        <v>9</v>
      </c>
      <c r="K751" s="49">
        <v>1000</v>
      </c>
      <c r="L751" s="49">
        <f>K751-U751</f>
        <v>1000</v>
      </c>
      <c r="M751" s="49"/>
      <c r="N751" s="48" t="s">
        <v>7076</v>
      </c>
      <c r="P751" s="49">
        <v>873</v>
      </c>
      <c r="Q751" s="49">
        <v>0</v>
      </c>
      <c r="R751" s="49">
        <v>0</v>
      </c>
      <c r="S751" s="32">
        <f t="shared" si="39"/>
        <v>873</v>
      </c>
      <c r="T751" s="49">
        <f>P751+Q751+R751</f>
        <v>873</v>
      </c>
      <c r="U751" s="51">
        <v>0</v>
      </c>
      <c r="V751" s="51">
        <v>0</v>
      </c>
      <c r="W751" s="51">
        <v>0</v>
      </c>
      <c r="X751" s="51"/>
      <c r="Y751" s="32">
        <f t="shared" si="41"/>
        <v>873</v>
      </c>
      <c r="Z751" s="49" t="s">
        <v>13321</v>
      </c>
      <c r="AA751" s="67">
        <v>0.69</v>
      </c>
      <c r="AC751" s="67">
        <f t="shared" si="40"/>
        <v>-0.69</v>
      </c>
      <c r="AN751" s="48" t="s">
        <v>13323</v>
      </c>
      <c r="AO751" s="48" t="s">
        <v>49</v>
      </c>
    </row>
    <row r="752" spans="1:41" ht="15" x14ac:dyDescent="0.2">
      <c r="A752" s="30" t="s">
        <v>5148</v>
      </c>
      <c r="B752" s="30" t="s">
        <v>5149</v>
      </c>
      <c r="C752" s="49" t="s">
        <v>7070</v>
      </c>
      <c r="D752" s="49" t="s">
        <v>7079</v>
      </c>
      <c r="E752" s="30" t="s">
        <v>11473</v>
      </c>
      <c r="F752" s="49" t="s">
        <v>7073</v>
      </c>
      <c r="G752" s="49" t="s">
        <v>11474</v>
      </c>
      <c r="H752" s="49" t="s">
        <v>8146</v>
      </c>
      <c r="I752" s="49" t="s">
        <v>5149</v>
      </c>
      <c r="J752" s="50">
        <v>13</v>
      </c>
      <c r="K752" s="49">
        <v>1000</v>
      </c>
      <c r="L752" s="49">
        <f>K752-U752</f>
        <v>926</v>
      </c>
      <c r="M752" s="49"/>
      <c r="N752" s="48" t="s">
        <v>7076</v>
      </c>
      <c r="P752" s="49">
        <v>1294</v>
      </c>
      <c r="Q752" s="49">
        <v>0</v>
      </c>
      <c r="R752" s="49">
        <v>0</v>
      </c>
      <c r="S752" s="32">
        <f t="shared" si="39"/>
        <v>1294</v>
      </c>
      <c r="T752" s="49">
        <f>P752+Q752+R752</f>
        <v>1294</v>
      </c>
      <c r="U752" s="51">
        <v>74</v>
      </c>
      <c r="V752" s="51">
        <v>0</v>
      </c>
      <c r="W752" s="51">
        <v>0</v>
      </c>
      <c r="X752" s="51"/>
      <c r="Y752" s="32">
        <f t="shared" si="41"/>
        <v>1220</v>
      </c>
      <c r="Z752" s="49" t="s">
        <v>13322</v>
      </c>
      <c r="AA752" s="67">
        <v>10.029999999999999</v>
      </c>
      <c r="AC752" s="67">
        <f t="shared" si="40"/>
        <v>-10.029999999999999</v>
      </c>
      <c r="AN752" s="48" t="s">
        <v>13323</v>
      </c>
      <c r="AO752" s="48" t="s">
        <v>49</v>
      </c>
    </row>
    <row r="753" spans="1:41" ht="15" x14ac:dyDescent="0.2">
      <c r="A753" s="30" t="s">
        <v>5162</v>
      </c>
      <c r="B753" s="30" t="s">
        <v>5163</v>
      </c>
      <c r="C753" s="49" t="s">
        <v>7070</v>
      </c>
      <c r="D753" s="49" t="s">
        <v>7079</v>
      </c>
      <c r="E753" s="30" t="s">
        <v>11483</v>
      </c>
      <c r="F753" s="49" t="s">
        <v>7073</v>
      </c>
      <c r="G753" s="49" t="s">
        <v>11474</v>
      </c>
      <c r="H753" s="49" t="s">
        <v>8146</v>
      </c>
      <c r="I753" s="49" t="s">
        <v>5163</v>
      </c>
      <c r="J753" s="50">
        <v>13</v>
      </c>
      <c r="K753" s="49">
        <v>1000</v>
      </c>
      <c r="L753" s="49">
        <f>K753-U753</f>
        <v>-10</v>
      </c>
      <c r="M753" s="49"/>
      <c r="N753" s="48" t="s">
        <v>7076</v>
      </c>
      <c r="P753" s="49">
        <v>247</v>
      </c>
      <c r="Q753" s="49">
        <v>1000</v>
      </c>
      <c r="R753" s="49">
        <v>0</v>
      </c>
      <c r="S753" s="32">
        <f t="shared" si="39"/>
        <v>1247</v>
      </c>
      <c r="T753" s="49">
        <f>P753+Q753+R753</f>
        <v>1247</v>
      </c>
      <c r="U753" s="51">
        <v>1010</v>
      </c>
      <c r="V753" s="51">
        <v>360</v>
      </c>
      <c r="W753" s="51">
        <v>360</v>
      </c>
      <c r="X753" s="51"/>
      <c r="Y753" s="32">
        <f t="shared" si="41"/>
        <v>-123</v>
      </c>
      <c r="Z753" s="49" t="s">
        <v>13320</v>
      </c>
      <c r="AA753" s="67">
        <v>8.48</v>
      </c>
      <c r="AC753" s="67">
        <f t="shared" si="40"/>
        <v>-8.48</v>
      </c>
      <c r="AN753" s="48" t="s">
        <v>13323</v>
      </c>
      <c r="AO753" s="48" t="s">
        <v>49</v>
      </c>
    </row>
    <row r="754" spans="1:41" ht="15" x14ac:dyDescent="0.2">
      <c r="A754" s="30" t="s">
        <v>5168</v>
      </c>
      <c r="B754" s="30" t="s">
        <v>5169</v>
      </c>
      <c r="C754" s="49" t="s">
        <v>7070</v>
      </c>
      <c r="D754" s="49" t="s">
        <v>7079</v>
      </c>
      <c r="E754" s="30" t="s">
        <v>11487</v>
      </c>
      <c r="F754" s="49" t="s">
        <v>7139</v>
      </c>
      <c r="G754" s="49" t="s">
        <v>7241</v>
      </c>
      <c r="H754" s="49" t="s">
        <v>7347</v>
      </c>
      <c r="I754" s="49" t="s">
        <v>5169</v>
      </c>
      <c r="J754" s="50">
        <v>8</v>
      </c>
      <c r="K754" s="49">
        <v>3000</v>
      </c>
      <c r="L754" s="49">
        <f>K754-U754</f>
        <v>3000</v>
      </c>
      <c r="M754" s="49"/>
      <c r="N754" s="48" t="s">
        <v>7076</v>
      </c>
      <c r="P754" s="49">
        <v>0</v>
      </c>
      <c r="Q754" s="49">
        <v>0</v>
      </c>
      <c r="R754" s="49">
        <v>0</v>
      </c>
      <c r="S754" s="32">
        <f t="shared" si="39"/>
        <v>0</v>
      </c>
      <c r="T754" s="49">
        <f>P754+Q754+R754</f>
        <v>0</v>
      </c>
      <c r="U754" s="51">
        <v>0</v>
      </c>
      <c r="V754" s="51">
        <v>0</v>
      </c>
      <c r="W754" s="51">
        <v>0</v>
      </c>
      <c r="X754" s="51"/>
      <c r="Y754" s="32">
        <f t="shared" si="41"/>
        <v>0</v>
      </c>
      <c r="Z754" s="49" t="s">
        <v>13321</v>
      </c>
      <c r="AA754" s="67">
        <v>1.35</v>
      </c>
      <c r="AC754" s="67">
        <f t="shared" si="40"/>
        <v>-1.35</v>
      </c>
      <c r="AN754" s="48" t="s">
        <v>13323</v>
      </c>
      <c r="AO754" s="48" t="s">
        <v>49</v>
      </c>
    </row>
    <row r="755" spans="1:41" ht="15" x14ac:dyDescent="0.2">
      <c r="A755" s="30" t="s">
        <v>5242</v>
      </c>
      <c r="B755" s="30" t="s">
        <v>5243</v>
      </c>
      <c r="C755" s="49" t="s">
        <v>7070</v>
      </c>
      <c r="D755" s="49" t="s">
        <v>7079</v>
      </c>
      <c r="E755" s="30" t="s">
        <v>11529</v>
      </c>
      <c r="F755" s="49" t="s">
        <v>7073</v>
      </c>
      <c r="G755" s="49" t="s">
        <v>7382</v>
      </c>
      <c r="H755" s="49" t="s">
        <v>7383</v>
      </c>
      <c r="I755" s="49" t="s">
        <v>5243</v>
      </c>
      <c r="J755" s="50">
        <v>9</v>
      </c>
      <c r="K755" s="49">
        <v>250</v>
      </c>
      <c r="L755" s="49">
        <f>K755-U755</f>
        <v>250</v>
      </c>
      <c r="M755" s="49"/>
      <c r="N755" s="48" t="s">
        <v>7076</v>
      </c>
      <c r="P755" s="49">
        <v>0</v>
      </c>
      <c r="Q755" s="49">
        <v>0</v>
      </c>
      <c r="R755" s="49">
        <v>0</v>
      </c>
      <c r="S755" s="32">
        <f t="shared" si="39"/>
        <v>0</v>
      </c>
      <c r="T755" s="49">
        <f>P755+Q755+R755</f>
        <v>0</v>
      </c>
      <c r="U755" s="51">
        <v>0</v>
      </c>
      <c r="V755" s="51">
        <v>0</v>
      </c>
      <c r="W755" s="51">
        <v>0</v>
      </c>
      <c r="X755" s="51"/>
      <c r="Y755" s="32">
        <f t="shared" si="41"/>
        <v>0</v>
      </c>
      <c r="Z755" s="49" t="s">
        <v>13321</v>
      </c>
      <c r="AA755" s="67">
        <v>6.03</v>
      </c>
      <c r="AC755" s="67">
        <f t="shared" si="40"/>
        <v>-6.03</v>
      </c>
      <c r="AN755" s="48" t="s">
        <v>13323</v>
      </c>
      <c r="AO755" s="48" t="s">
        <v>49</v>
      </c>
    </row>
    <row r="756" spans="1:41" ht="15" x14ac:dyDescent="0.2">
      <c r="A756" s="30" t="s">
        <v>5246</v>
      </c>
      <c r="B756" s="30" t="s">
        <v>5247</v>
      </c>
      <c r="C756" s="49" t="s">
        <v>7070</v>
      </c>
      <c r="D756" s="49" t="s">
        <v>7079</v>
      </c>
      <c r="E756" s="30" t="s">
        <v>11531</v>
      </c>
      <c r="F756" s="49" t="s">
        <v>7073</v>
      </c>
      <c r="G756" s="49" t="s">
        <v>11532</v>
      </c>
      <c r="H756" s="49" t="s">
        <v>11533</v>
      </c>
      <c r="I756" s="49" t="s">
        <v>5247</v>
      </c>
      <c r="J756" s="50">
        <v>5</v>
      </c>
      <c r="K756" s="49">
        <v>100</v>
      </c>
      <c r="L756" s="49">
        <f>K756-U756</f>
        <v>-2258</v>
      </c>
      <c r="M756" s="49"/>
      <c r="N756" s="48" t="s">
        <v>7076</v>
      </c>
      <c r="P756" s="49">
        <v>240</v>
      </c>
      <c r="Q756" s="49">
        <v>1300</v>
      </c>
      <c r="R756" s="49">
        <v>0</v>
      </c>
      <c r="S756" s="32">
        <f t="shared" si="39"/>
        <v>1540</v>
      </c>
      <c r="T756" s="49">
        <f>P756+Q756+R756</f>
        <v>1540</v>
      </c>
      <c r="U756" s="51">
        <v>2358</v>
      </c>
      <c r="V756" s="51">
        <v>3000</v>
      </c>
      <c r="W756" s="51">
        <v>3000</v>
      </c>
      <c r="X756" s="51"/>
      <c r="Y756" s="32">
        <f t="shared" ref="Y756:Y770" si="42">T756-(U756+V756)</f>
        <v>-3818</v>
      </c>
      <c r="Z756" s="49" t="s">
        <v>13320</v>
      </c>
      <c r="AA756" s="67">
        <v>1.25</v>
      </c>
      <c r="AC756" s="67">
        <f t="shared" si="40"/>
        <v>-1.25</v>
      </c>
      <c r="AN756" s="48" t="s">
        <v>13323</v>
      </c>
      <c r="AO756" s="48" t="s">
        <v>49</v>
      </c>
    </row>
    <row r="757" spans="1:41" ht="15" x14ac:dyDescent="0.2">
      <c r="A757" s="30" t="s">
        <v>5256</v>
      </c>
      <c r="B757" s="30" t="s">
        <v>5257</v>
      </c>
      <c r="C757" s="49" t="s">
        <v>7070</v>
      </c>
      <c r="D757" s="49" t="s">
        <v>7079</v>
      </c>
      <c r="E757" s="30" t="s">
        <v>11539</v>
      </c>
      <c r="F757" s="49" t="s">
        <v>7139</v>
      </c>
      <c r="G757" s="49" t="s">
        <v>7241</v>
      </c>
      <c r="H757" s="49" t="s">
        <v>7347</v>
      </c>
      <c r="I757" s="49" t="s">
        <v>5257</v>
      </c>
      <c r="J757" s="50">
        <v>8</v>
      </c>
      <c r="K757" s="49">
        <v>3000</v>
      </c>
      <c r="L757" s="49">
        <f>K757-U757</f>
        <v>3000</v>
      </c>
      <c r="M757" s="49"/>
      <c r="N757" s="48" t="s">
        <v>7076</v>
      </c>
      <c r="P757" s="49">
        <v>0</v>
      </c>
      <c r="Q757" s="49">
        <v>0</v>
      </c>
      <c r="R757" s="49">
        <v>0</v>
      </c>
      <c r="S757" s="32">
        <f t="shared" si="39"/>
        <v>0</v>
      </c>
      <c r="T757" s="49">
        <f>P757+Q757+R757</f>
        <v>0</v>
      </c>
      <c r="U757" s="51">
        <v>0</v>
      </c>
      <c r="V757" s="51">
        <v>0</v>
      </c>
      <c r="W757" s="51">
        <v>0</v>
      </c>
      <c r="X757" s="51"/>
      <c r="Y757" s="32">
        <f t="shared" si="42"/>
        <v>0</v>
      </c>
      <c r="Z757" s="49" t="s">
        <v>13321</v>
      </c>
      <c r="AA757" s="67">
        <v>1.35</v>
      </c>
      <c r="AC757" s="67">
        <f t="shared" si="40"/>
        <v>-1.35</v>
      </c>
      <c r="AN757" s="48" t="s">
        <v>13323</v>
      </c>
      <c r="AO757" s="48" t="s">
        <v>49</v>
      </c>
    </row>
    <row r="758" spans="1:41" ht="15" x14ac:dyDescent="0.2">
      <c r="A758" s="30" t="s">
        <v>5288</v>
      </c>
      <c r="B758" s="30" t="s">
        <v>5289</v>
      </c>
      <c r="C758" s="49" t="s">
        <v>7070</v>
      </c>
      <c r="D758" s="49" t="s">
        <v>7079</v>
      </c>
      <c r="E758" s="30" t="s">
        <v>11559</v>
      </c>
      <c r="F758" s="49" t="s">
        <v>7073</v>
      </c>
      <c r="G758" s="49" t="s">
        <v>11560</v>
      </c>
      <c r="H758" s="49" t="s">
        <v>11561</v>
      </c>
      <c r="I758" s="49" t="s">
        <v>11562</v>
      </c>
      <c r="J758" s="50">
        <v>7</v>
      </c>
      <c r="K758" s="49">
        <v>1000</v>
      </c>
      <c r="L758" s="49">
        <f>K758-U758</f>
        <v>198</v>
      </c>
      <c r="N758" s="48" t="s">
        <v>7076</v>
      </c>
      <c r="P758" s="49">
        <v>865</v>
      </c>
      <c r="Q758" s="49">
        <v>0</v>
      </c>
      <c r="R758" s="49">
        <v>0</v>
      </c>
      <c r="S758" s="32">
        <f t="shared" si="39"/>
        <v>865</v>
      </c>
      <c r="T758" s="49">
        <f>P758+Q758+R758</f>
        <v>865</v>
      </c>
      <c r="U758" s="51">
        <v>802</v>
      </c>
      <c r="V758" s="51">
        <v>387</v>
      </c>
      <c r="W758" s="51">
        <v>362</v>
      </c>
      <c r="X758" s="51"/>
      <c r="Y758" s="32">
        <f t="shared" si="42"/>
        <v>-324</v>
      </c>
      <c r="Z758" s="49" t="s">
        <v>13320</v>
      </c>
      <c r="AA758" s="67">
        <v>0.27</v>
      </c>
      <c r="AC758" s="67">
        <f t="shared" si="40"/>
        <v>-0.27</v>
      </c>
      <c r="AN758" s="48" t="s">
        <v>13323</v>
      </c>
      <c r="AO758" s="48" t="s">
        <v>49</v>
      </c>
    </row>
    <row r="759" spans="1:41" ht="15" x14ac:dyDescent="0.2">
      <c r="A759" s="30" t="s">
        <v>5304</v>
      </c>
      <c r="B759" s="30" t="s">
        <v>5305</v>
      </c>
      <c r="C759" s="49" t="s">
        <v>7070</v>
      </c>
      <c r="D759" s="49" t="s">
        <v>7079</v>
      </c>
      <c r="E759" s="30" t="s">
        <v>11571</v>
      </c>
      <c r="F759" s="49" t="s">
        <v>7073</v>
      </c>
      <c r="G759" s="49" t="s">
        <v>11560</v>
      </c>
      <c r="H759" s="49" t="s">
        <v>11561</v>
      </c>
      <c r="I759" s="49" t="s">
        <v>11572</v>
      </c>
      <c r="J759" s="50">
        <v>6</v>
      </c>
      <c r="K759" s="49">
        <v>100</v>
      </c>
      <c r="L759" s="49">
        <f>K759-U759</f>
        <v>-11144</v>
      </c>
      <c r="M759" s="49"/>
      <c r="N759" s="48" t="s">
        <v>7076</v>
      </c>
      <c r="P759" s="49">
        <v>9890</v>
      </c>
      <c r="Q759" s="49">
        <v>0</v>
      </c>
      <c r="R759" s="49">
        <v>0</v>
      </c>
      <c r="S759" s="32">
        <f t="shared" si="39"/>
        <v>9890</v>
      </c>
      <c r="T759" s="49">
        <f>P759+Q759+R759</f>
        <v>9890</v>
      </c>
      <c r="U759" s="51">
        <v>11244</v>
      </c>
      <c r="V759" s="51">
        <v>5580</v>
      </c>
      <c r="W759" s="51">
        <v>4788</v>
      </c>
      <c r="X759" s="51"/>
      <c r="Y759" s="32">
        <f t="shared" si="42"/>
        <v>-6934</v>
      </c>
      <c r="Z759" s="49" t="s">
        <v>13320</v>
      </c>
      <c r="AA759" s="67">
        <v>0.27300000000000002</v>
      </c>
      <c r="AC759" s="67">
        <f t="shared" si="40"/>
        <v>-0.27300000000000002</v>
      </c>
      <c r="AN759" s="48" t="s">
        <v>13323</v>
      </c>
      <c r="AO759" s="48" t="s">
        <v>49</v>
      </c>
    </row>
    <row r="760" spans="1:41" ht="15" x14ac:dyDescent="0.2">
      <c r="A760" s="30" t="s">
        <v>5306</v>
      </c>
      <c r="B760" s="30" t="s">
        <v>5307</v>
      </c>
      <c r="C760" s="49" t="s">
        <v>7070</v>
      </c>
      <c r="D760" s="49" t="s">
        <v>7079</v>
      </c>
      <c r="E760" s="30" t="s">
        <v>11573</v>
      </c>
      <c r="F760" s="49" t="s">
        <v>7095</v>
      </c>
      <c r="G760" s="49" t="s">
        <v>11560</v>
      </c>
      <c r="H760" s="49" t="s">
        <v>11561</v>
      </c>
      <c r="I760" s="49" t="s">
        <v>11574</v>
      </c>
      <c r="J760" s="50">
        <v>7</v>
      </c>
      <c r="K760" s="49">
        <v>1000</v>
      </c>
      <c r="L760" s="49">
        <f>K760-U760</f>
        <v>1000</v>
      </c>
      <c r="M760" s="49"/>
      <c r="N760" s="48" t="s">
        <v>7076</v>
      </c>
      <c r="P760" s="49">
        <v>400</v>
      </c>
      <c r="Q760" s="49">
        <v>0</v>
      </c>
      <c r="R760" s="49">
        <v>0</v>
      </c>
      <c r="S760" s="32">
        <f t="shared" si="39"/>
        <v>400</v>
      </c>
      <c r="T760" s="49">
        <f>P760+Q760+R760</f>
        <v>400</v>
      </c>
      <c r="U760" s="51">
        <v>0</v>
      </c>
      <c r="V760" s="51">
        <v>0</v>
      </c>
      <c r="W760" s="51">
        <v>0</v>
      </c>
      <c r="X760" s="51"/>
      <c r="Y760" s="32">
        <f t="shared" si="42"/>
        <v>400</v>
      </c>
      <c r="Z760" s="49" t="s">
        <v>13321</v>
      </c>
      <c r="AA760" s="67">
        <v>3.6999999999999998E-2</v>
      </c>
      <c r="AC760" s="67">
        <f t="shared" si="40"/>
        <v>-3.6999999999999998E-2</v>
      </c>
      <c r="AN760" s="48" t="s">
        <v>13323</v>
      </c>
      <c r="AO760" s="48" t="s">
        <v>49</v>
      </c>
    </row>
    <row r="761" spans="1:41" ht="15" x14ac:dyDescent="0.2">
      <c r="A761" s="30" t="s">
        <v>5318</v>
      </c>
      <c r="B761" s="30" t="s">
        <v>5319</v>
      </c>
      <c r="C761" s="49" t="s">
        <v>7070</v>
      </c>
      <c r="D761" s="49" t="s">
        <v>7079</v>
      </c>
      <c r="E761" s="30" t="s">
        <v>11580</v>
      </c>
      <c r="F761" s="49" t="s">
        <v>7073</v>
      </c>
      <c r="G761" s="49" t="s">
        <v>7241</v>
      </c>
      <c r="H761" s="49" t="s">
        <v>7347</v>
      </c>
      <c r="I761" s="49" t="s">
        <v>5319</v>
      </c>
      <c r="J761" s="50">
        <v>7</v>
      </c>
      <c r="K761" s="49">
        <v>250</v>
      </c>
      <c r="L761" s="49">
        <f>K761-U761</f>
        <v>-721</v>
      </c>
      <c r="M761" s="49"/>
      <c r="N761" s="48" t="s">
        <v>7076</v>
      </c>
      <c r="P761" s="49">
        <v>417</v>
      </c>
      <c r="Q761" s="49">
        <v>250</v>
      </c>
      <c r="R761" s="49">
        <v>0</v>
      </c>
      <c r="S761" s="32">
        <f t="shared" si="39"/>
        <v>667</v>
      </c>
      <c r="T761" s="49">
        <f>P761+Q761+R761</f>
        <v>667</v>
      </c>
      <c r="U761" s="51">
        <v>971</v>
      </c>
      <c r="V761" s="51">
        <v>270</v>
      </c>
      <c r="W761" s="51">
        <v>250</v>
      </c>
      <c r="X761" s="51"/>
      <c r="Y761" s="32">
        <f t="shared" si="42"/>
        <v>-574</v>
      </c>
      <c r="Z761" s="49" t="s">
        <v>13320</v>
      </c>
      <c r="AA761" s="67">
        <v>0.2</v>
      </c>
      <c r="AC761" s="67">
        <f t="shared" si="40"/>
        <v>-0.2</v>
      </c>
      <c r="AN761" s="48" t="s">
        <v>13323</v>
      </c>
      <c r="AO761" s="48" t="s">
        <v>49</v>
      </c>
    </row>
    <row r="762" spans="1:41" ht="15" x14ac:dyDescent="0.2">
      <c r="A762" s="30" t="s">
        <v>5324</v>
      </c>
      <c r="B762" s="30" t="s">
        <v>5325</v>
      </c>
      <c r="C762" s="49" t="s">
        <v>7070</v>
      </c>
      <c r="D762" s="49" t="s">
        <v>7079</v>
      </c>
      <c r="E762" s="30" t="s">
        <v>11583</v>
      </c>
      <c r="F762" s="49" t="s">
        <v>7095</v>
      </c>
      <c r="G762" s="49" t="s">
        <v>11560</v>
      </c>
      <c r="H762" s="49" t="s">
        <v>11561</v>
      </c>
      <c r="I762" s="49" t="s">
        <v>11584</v>
      </c>
      <c r="J762" s="50">
        <v>6</v>
      </c>
      <c r="K762" s="49">
        <v>150</v>
      </c>
      <c r="L762" s="49">
        <f>K762-U762</f>
        <v>38</v>
      </c>
      <c r="N762" s="48" t="s">
        <v>7076</v>
      </c>
      <c r="P762" s="49">
        <v>130</v>
      </c>
      <c r="Q762" s="49">
        <v>0</v>
      </c>
      <c r="R762" s="49">
        <v>0</v>
      </c>
      <c r="S762" s="32">
        <f t="shared" si="39"/>
        <v>130</v>
      </c>
      <c r="T762" s="49">
        <f>P762+Q762+R762</f>
        <v>130</v>
      </c>
      <c r="U762" s="51">
        <v>112</v>
      </c>
      <c r="V762" s="51">
        <v>87</v>
      </c>
      <c r="W762" s="51">
        <v>87</v>
      </c>
      <c r="X762" s="51"/>
      <c r="Y762" s="32">
        <f t="shared" si="42"/>
        <v>-69</v>
      </c>
      <c r="Z762" s="49" t="s">
        <v>13320</v>
      </c>
      <c r="AA762" s="67">
        <v>0.57499999999999996</v>
      </c>
      <c r="AC762" s="67">
        <f t="shared" si="40"/>
        <v>-0.57499999999999996</v>
      </c>
      <c r="AN762" s="48" t="s">
        <v>13323</v>
      </c>
      <c r="AO762" s="48" t="s">
        <v>49</v>
      </c>
    </row>
    <row r="763" spans="1:41" ht="15" x14ac:dyDescent="0.2">
      <c r="A763" s="30" t="s">
        <v>5334</v>
      </c>
      <c r="B763" s="30" t="s">
        <v>5335</v>
      </c>
      <c r="C763" s="49" t="s">
        <v>7070</v>
      </c>
      <c r="D763" s="49" t="s">
        <v>7079</v>
      </c>
      <c r="E763" s="30" t="s">
        <v>11589</v>
      </c>
      <c r="F763" s="49" t="s">
        <v>7073</v>
      </c>
      <c r="G763" s="49" t="s">
        <v>7241</v>
      </c>
      <c r="H763" s="49" t="s">
        <v>7347</v>
      </c>
      <c r="I763" s="49" t="s">
        <v>5335</v>
      </c>
      <c r="J763" s="50">
        <v>5</v>
      </c>
      <c r="K763" s="49">
        <v>500</v>
      </c>
      <c r="L763" s="49">
        <f>K763-U763</f>
        <v>500</v>
      </c>
      <c r="M763" s="49"/>
      <c r="N763" s="48" t="s">
        <v>7076</v>
      </c>
      <c r="P763" s="49">
        <v>1286</v>
      </c>
      <c r="Q763" s="49">
        <v>0</v>
      </c>
      <c r="R763" s="49">
        <v>0</v>
      </c>
      <c r="S763" s="32">
        <f t="shared" si="39"/>
        <v>1286</v>
      </c>
      <c r="T763" s="49">
        <f>P763+Q763+R763</f>
        <v>1286</v>
      </c>
      <c r="U763" s="51">
        <v>0</v>
      </c>
      <c r="V763" s="51">
        <v>0</v>
      </c>
      <c r="W763" s="51">
        <v>0</v>
      </c>
      <c r="X763" s="51"/>
      <c r="Y763" s="32">
        <f t="shared" si="42"/>
        <v>1286</v>
      </c>
      <c r="Z763" s="49" t="s">
        <v>13321</v>
      </c>
      <c r="AA763" s="67">
        <v>1.1100000000000001</v>
      </c>
      <c r="AC763" s="67">
        <f t="shared" si="40"/>
        <v>-1.1100000000000001</v>
      </c>
      <c r="AN763" s="48" t="s">
        <v>13323</v>
      </c>
      <c r="AO763" s="48" t="s">
        <v>49</v>
      </c>
    </row>
    <row r="764" spans="1:41" ht="15" x14ac:dyDescent="0.2">
      <c r="A764" s="30" t="s">
        <v>5543</v>
      </c>
      <c r="B764" s="30" t="s">
        <v>5544</v>
      </c>
      <c r="C764" s="49" t="s">
        <v>7070</v>
      </c>
      <c r="D764" s="49" t="s">
        <v>7079</v>
      </c>
      <c r="E764" s="30" t="s">
        <v>11793</v>
      </c>
      <c r="F764" s="49" t="s">
        <v>7073</v>
      </c>
      <c r="G764" s="49" t="s">
        <v>7074</v>
      </c>
      <c r="H764" s="49" t="s">
        <v>7075</v>
      </c>
      <c r="I764" s="49" t="s">
        <v>5544</v>
      </c>
      <c r="J764" s="50">
        <v>12</v>
      </c>
      <c r="K764" s="49">
        <v>500</v>
      </c>
      <c r="L764" s="49">
        <f>K764-U764</f>
        <v>369</v>
      </c>
      <c r="M764" s="49"/>
      <c r="N764" s="48" t="s">
        <v>7076</v>
      </c>
      <c r="P764" s="49">
        <v>7670</v>
      </c>
      <c r="Q764" s="49">
        <v>0</v>
      </c>
      <c r="R764" s="49">
        <v>0</v>
      </c>
      <c r="S764" s="32">
        <f t="shared" si="39"/>
        <v>7670</v>
      </c>
      <c r="T764" s="49">
        <f>P764+Q764+R764</f>
        <v>7670</v>
      </c>
      <c r="U764" s="51">
        <v>131</v>
      </c>
      <c r="V764" s="51">
        <v>66</v>
      </c>
      <c r="W764" s="51">
        <v>66</v>
      </c>
      <c r="X764" s="51"/>
      <c r="Y764" s="32">
        <f t="shared" si="42"/>
        <v>7473</v>
      </c>
      <c r="Z764" s="49" t="s">
        <v>13322</v>
      </c>
      <c r="AA764" s="67">
        <v>3.4456500000000001</v>
      </c>
      <c r="AC764" s="67">
        <f t="shared" si="40"/>
        <v>-3.4456500000000001</v>
      </c>
      <c r="AN764" s="48" t="s">
        <v>13323</v>
      </c>
      <c r="AO764" s="48" t="s">
        <v>49</v>
      </c>
    </row>
    <row r="765" spans="1:41" ht="15" x14ac:dyDescent="0.2">
      <c r="A765" s="30" t="s">
        <v>5549</v>
      </c>
      <c r="B765" s="30" t="s">
        <v>5550</v>
      </c>
      <c r="C765" s="49" t="s">
        <v>7070</v>
      </c>
      <c r="D765" s="49" t="s">
        <v>7079</v>
      </c>
      <c r="E765" s="30" t="s">
        <v>11796</v>
      </c>
      <c r="F765" s="49" t="s">
        <v>7073</v>
      </c>
      <c r="G765" s="49" t="s">
        <v>7074</v>
      </c>
      <c r="H765" s="49" t="s">
        <v>7075</v>
      </c>
      <c r="I765" s="49" t="s">
        <v>5550</v>
      </c>
      <c r="J765" s="50">
        <v>12</v>
      </c>
      <c r="K765" s="49">
        <v>500</v>
      </c>
      <c r="L765" s="49">
        <f>K765-U765</f>
        <v>497</v>
      </c>
      <c r="M765" s="49"/>
      <c r="N765" s="48" t="s">
        <v>7076</v>
      </c>
      <c r="P765" s="49">
        <v>8929</v>
      </c>
      <c r="Q765" s="49">
        <v>0</v>
      </c>
      <c r="R765" s="49">
        <v>0</v>
      </c>
      <c r="S765" s="32">
        <f t="shared" si="39"/>
        <v>8929</v>
      </c>
      <c r="T765" s="49">
        <f>P765+Q765+R765</f>
        <v>8929</v>
      </c>
      <c r="U765" s="51">
        <v>3</v>
      </c>
      <c r="V765" s="51">
        <v>0</v>
      </c>
      <c r="W765" s="51">
        <v>0</v>
      </c>
      <c r="X765" s="51"/>
      <c r="Y765" s="32">
        <f t="shared" si="42"/>
        <v>8926</v>
      </c>
      <c r="Z765" s="49" t="s">
        <v>13322</v>
      </c>
      <c r="AA765" s="67">
        <v>0.79630000000000001</v>
      </c>
      <c r="AC765" s="67">
        <f t="shared" si="40"/>
        <v>-0.79630000000000001</v>
      </c>
      <c r="AN765" s="48" t="s">
        <v>13323</v>
      </c>
      <c r="AO765" s="48" t="s">
        <v>49</v>
      </c>
    </row>
    <row r="766" spans="1:41" ht="15" x14ac:dyDescent="0.2">
      <c r="A766" s="30" t="s">
        <v>5555</v>
      </c>
      <c r="B766" s="30" t="s">
        <v>5556</v>
      </c>
      <c r="C766" s="49" t="s">
        <v>7070</v>
      </c>
      <c r="D766" s="49" t="s">
        <v>7071</v>
      </c>
      <c r="E766" s="30" t="s">
        <v>11799</v>
      </c>
      <c r="F766" s="49" t="s">
        <v>7073</v>
      </c>
      <c r="G766" s="49" t="s">
        <v>7074</v>
      </c>
      <c r="H766" s="49" t="s">
        <v>7108</v>
      </c>
      <c r="I766" s="49" t="s">
        <v>5556</v>
      </c>
      <c r="J766" s="50">
        <v>12</v>
      </c>
      <c r="K766" s="49">
        <v>100</v>
      </c>
      <c r="L766" s="49">
        <f>K766-U766</f>
        <v>-1796</v>
      </c>
      <c r="M766" s="49"/>
      <c r="N766" s="48" t="s">
        <v>7076</v>
      </c>
      <c r="P766" s="49">
        <v>945</v>
      </c>
      <c r="Q766" s="49">
        <v>1400</v>
      </c>
      <c r="R766" s="49">
        <v>0</v>
      </c>
      <c r="S766" s="32">
        <f t="shared" si="39"/>
        <v>2345</v>
      </c>
      <c r="T766" s="49">
        <f>P766+Q766+R766</f>
        <v>2345</v>
      </c>
      <c r="U766" s="51">
        <v>1896</v>
      </c>
      <c r="V766" s="51">
        <v>1530</v>
      </c>
      <c r="W766" s="51">
        <v>1530</v>
      </c>
      <c r="X766" s="51"/>
      <c r="Y766" s="32">
        <f t="shared" si="42"/>
        <v>-1081</v>
      </c>
      <c r="Z766" s="49" t="s">
        <v>13320</v>
      </c>
      <c r="AA766" s="67">
        <v>3.7193999999999998</v>
      </c>
      <c r="AC766" s="67">
        <f t="shared" si="40"/>
        <v>-3.7193999999999998</v>
      </c>
      <c r="AN766" s="48" t="s">
        <v>13323</v>
      </c>
      <c r="AO766" s="48" t="s">
        <v>49</v>
      </c>
    </row>
    <row r="767" spans="1:41" ht="15" x14ac:dyDescent="0.2">
      <c r="A767" s="30" t="s">
        <v>5559</v>
      </c>
      <c r="B767" s="30" t="s">
        <v>5560</v>
      </c>
      <c r="C767" s="49" t="s">
        <v>7070</v>
      </c>
      <c r="D767" s="49" t="s">
        <v>7077</v>
      </c>
      <c r="E767" s="30" t="s">
        <v>11801</v>
      </c>
      <c r="F767" s="49" t="s">
        <v>7073</v>
      </c>
      <c r="G767" s="49" t="s">
        <v>7074</v>
      </c>
      <c r="H767" s="49" t="s">
        <v>7108</v>
      </c>
      <c r="I767" s="49" t="s">
        <v>5560</v>
      </c>
      <c r="J767" s="50">
        <v>12</v>
      </c>
      <c r="K767" s="49">
        <v>50</v>
      </c>
      <c r="L767" s="49">
        <f>K767-U767</f>
        <v>8</v>
      </c>
      <c r="N767" s="48" t="s">
        <v>7076</v>
      </c>
      <c r="P767" s="49">
        <v>0</v>
      </c>
      <c r="Q767" s="49">
        <v>0</v>
      </c>
      <c r="R767" s="49">
        <v>0</v>
      </c>
      <c r="S767" s="32">
        <f t="shared" si="39"/>
        <v>0</v>
      </c>
      <c r="T767" s="49">
        <f>P767+Q767+R767</f>
        <v>0</v>
      </c>
      <c r="U767" s="51">
        <v>42</v>
      </c>
      <c r="V767" s="51">
        <v>0</v>
      </c>
      <c r="W767" s="51">
        <v>0</v>
      </c>
      <c r="X767" s="51"/>
      <c r="Y767" s="32">
        <f t="shared" si="42"/>
        <v>-42</v>
      </c>
      <c r="Z767" s="49" t="s">
        <v>13320</v>
      </c>
      <c r="AA767" s="67">
        <v>9.1842000000000006</v>
      </c>
      <c r="AC767" s="67">
        <f t="shared" si="40"/>
        <v>-9.1842000000000006</v>
      </c>
      <c r="AN767" s="48" t="s">
        <v>13323</v>
      </c>
      <c r="AO767" s="48" t="s">
        <v>49</v>
      </c>
    </row>
    <row r="768" spans="1:41" ht="15" x14ac:dyDescent="0.2">
      <c r="A768" s="30" t="s">
        <v>1532</v>
      </c>
      <c r="B768" s="30" t="s">
        <v>1533</v>
      </c>
      <c r="C768" s="49" t="s">
        <v>7070</v>
      </c>
      <c r="D768" s="49" t="s">
        <v>7071</v>
      </c>
      <c r="E768" s="30" t="s">
        <v>8138</v>
      </c>
      <c r="F768" s="49" t="s">
        <v>8112</v>
      </c>
      <c r="G768" s="49" t="s">
        <v>8119</v>
      </c>
      <c r="H768" s="49" t="s">
        <v>8120</v>
      </c>
      <c r="I768" s="49" t="s">
        <v>8139</v>
      </c>
      <c r="J768" s="50">
        <v>4</v>
      </c>
      <c r="K768" s="49">
        <v>1000</v>
      </c>
      <c r="L768" s="49">
        <f>K768-U768</f>
        <v>-4520</v>
      </c>
      <c r="M768" s="49"/>
      <c r="N768" s="48" t="s">
        <v>7076</v>
      </c>
      <c r="P768" s="49">
        <v>3705</v>
      </c>
      <c r="Q768" s="49">
        <v>0</v>
      </c>
      <c r="R768" s="49">
        <v>0</v>
      </c>
      <c r="S768" s="32">
        <f t="shared" si="39"/>
        <v>3705</v>
      </c>
      <c r="T768" s="49">
        <f>P768+Q768+R768</f>
        <v>3705</v>
      </c>
      <c r="U768" s="51">
        <v>5520</v>
      </c>
      <c r="V768" s="51">
        <v>3054</v>
      </c>
      <c r="W768" s="51">
        <v>2948</v>
      </c>
      <c r="X768" s="51"/>
      <c r="Y768" s="32">
        <f t="shared" si="42"/>
        <v>-4869</v>
      </c>
      <c r="Z768" s="49" t="s">
        <v>13320</v>
      </c>
      <c r="AA768" s="67">
        <v>2.5</v>
      </c>
      <c r="AC768" s="67">
        <f t="shared" si="40"/>
        <v>-2.5</v>
      </c>
      <c r="AN768" s="48" t="s">
        <v>13323</v>
      </c>
      <c r="AO768" s="48" t="s">
        <v>50</v>
      </c>
    </row>
    <row r="769" spans="1:41" ht="15" x14ac:dyDescent="0.2">
      <c r="A769" s="30" t="s">
        <v>1540</v>
      </c>
      <c r="B769" s="30" t="s">
        <v>1541</v>
      </c>
      <c r="C769" s="49" t="s">
        <v>7070</v>
      </c>
      <c r="D769" s="49" t="s">
        <v>7071</v>
      </c>
      <c r="E769" s="30" t="s">
        <v>8149</v>
      </c>
      <c r="F769" s="49" t="s">
        <v>8112</v>
      </c>
      <c r="G769" s="49" t="s">
        <v>8150</v>
      </c>
      <c r="H769" s="49" t="s">
        <v>8151</v>
      </c>
      <c r="I769" s="49" t="s">
        <v>1541</v>
      </c>
      <c r="J769" s="50">
        <v>13</v>
      </c>
      <c r="K769" s="49">
        <v>1000</v>
      </c>
      <c r="L769" s="49">
        <f>K769-U769</f>
        <v>-33</v>
      </c>
      <c r="M769" s="49"/>
      <c r="N769" s="48" t="s">
        <v>7076</v>
      </c>
      <c r="P769" s="49">
        <v>4745</v>
      </c>
      <c r="Q769" s="49">
        <v>0</v>
      </c>
      <c r="R769" s="49">
        <v>0</v>
      </c>
      <c r="S769" s="32">
        <f t="shared" si="39"/>
        <v>4745</v>
      </c>
      <c r="T769" s="49">
        <f>P769+Q769+R769</f>
        <v>4745</v>
      </c>
      <c r="U769" s="51">
        <v>1033</v>
      </c>
      <c r="V769" s="51">
        <v>795</v>
      </c>
      <c r="W769" s="51">
        <v>791</v>
      </c>
      <c r="X769" s="51"/>
      <c r="Y769" s="32">
        <f t="shared" si="42"/>
        <v>2917</v>
      </c>
      <c r="Z769" s="49" t="s">
        <v>13322</v>
      </c>
      <c r="AA769" s="67">
        <v>7.7</v>
      </c>
      <c r="AC769" s="67">
        <f t="shared" si="40"/>
        <v>-7.7</v>
      </c>
      <c r="AN769" s="48" t="s">
        <v>13323</v>
      </c>
      <c r="AO769" s="48" t="s">
        <v>50</v>
      </c>
    </row>
    <row r="770" spans="1:41" ht="15" x14ac:dyDescent="0.2">
      <c r="A770" s="30" t="s">
        <v>1546</v>
      </c>
      <c r="B770" s="30" t="s">
        <v>1547</v>
      </c>
      <c r="C770" s="49" t="s">
        <v>7070</v>
      </c>
      <c r="D770" s="49" t="s">
        <v>7071</v>
      </c>
      <c r="E770" s="30" t="s">
        <v>8155</v>
      </c>
      <c r="F770" s="49" t="s">
        <v>8112</v>
      </c>
      <c r="G770" s="49" t="s">
        <v>8150</v>
      </c>
      <c r="H770" s="49" t="s">
        <v>8151</v>
      </c>
      <c r="I770" s="49" t="s">
        <v>1547</v>
      </c>
      <c r="J770" s="50">
        <v>7</v>
      </c>
      <c r="K770" s="49">
        <v>1000</v>
      </c>
      <c r="L770" s="49">
        <f>K770-U770</f>
        <v>-33</v>
      </c>
      <c r="M770" s="49"/>
      <c r="N770" s="48" t="s">
        <v>7076</v>
      </c>
      <c r="P770" s="49">
        <v>2323</v>
      </c>
      <c r="Q770" s="49">
        <v>0</v>
      </c>
      <c r="R770" s="49">
        <v>0</v>
      </c>
      <c r="S770" s="32">
        <f t="shared" ref="S770:S833" si="43">P770+Q770</f>
        <v>2323</v>
      </c>
      <c r="T770" s="49">
        <f>P770+Q770+R770</f>
        <v>2323</v>
      </c>
      <c r="U770" s="51">
        <v>1033</v>
      </c>
      <c r="V770" s="51">
        <v>795</v>
      </c>
      <c r="W770" s="51">
        <v>791</v>
      </c>
      <c r="X770" s="51"/>
      <c r="Y770" s="32">
        <f t="shared" si="42"/>
        <v>495</v>
      </c>
      <c r="Z770" s="49" t="s">
        <v>13322</v>
      </c>
      <c r="AA770" s="67">
        <v>2.1</v>
      </c>
      <c r="AC770" s="67">
        <f t="shared" ref="AC770:AC833" si="44">AB770-AA770</f>
        <v>-2.1</v>
      </c>
      <c r="AN770" s="48" t="s">
        <v>13323</v>
      </c>
      <c r="AO770" s="48" t="s">
        <v>50</v>
      </c>
    </row>
    <row r="771" spans="1:41" ht="60" x14ac:dyDescent="0.2">
      <c r="A771" s="30" t="s">
        <v>2270</v>
      </c>
      <c r="B771" s="30" t="s">
        <v>2271</v>
      </c>
      <c r="C771" s="49" t="s">
        <v>7070</v>
      </c>
      <c r="D771" s="49" t="s">
        <v>7497</v>
      </c>
      <c r="E771" s="30" t="s">
        <v>8943</v>
      </c>
      <c r="F771" s="49" t="s">
        <v>8944</v>
      </c>
      <c r="G771" s="49" t="s">
        <v>8945</v>
      </c>
      <c r="H771" s="49" t="s">
        <v>7091</v>
      </c>
      <c r="I771" s="49" t="s">
        <v>8946</v>
      </c>
      <c r="J771" s="50">
        <v>8</v>
      </c>
      <c r="K771" s="49">
        <v>2016</v>
      </c>
      <c r="L771" s="49">
        <f>K771-U771</f>
        <v>2016</v>
      </c>
      <c r="M771" s="49"/>
      <c r="N771" s="48" t="s">
        <v>7242</v>
      </c>
      <c r="O771" s="48" t="s">
        <v>13373</v>
      </c>
      <c r="P771" s="49">
        <v>504</v>
      </c>
      <c r="Q771" s="49">
        <v>0</v>
      </c>
      <c r="R771" s="49">
        <v>0</v>
      </c>
      <c r="S771" s="32">
        <f t="shared" si="43"/>
        <v>504</v>
      </c>
      <c r="T771" s="49">
        <f>P771+Q771+R771</f>
        <v>504</v>
      </c>
      <c r="U771" s="51">
        <v>0</v>
      </c>
      <c r="V771" s="51">
        <v>0</v>
      </c>
      <c r="W771" s="51">
        <v>0</v>
      </c>
      <c r="X771" s="51"/>
      <c r="Y771" s="32">
        <f>P771-(U771+V771)</f>
        <v>504</v>
      </c>
      <c r="Z771" s="49" t="s">
        <v>13321</v>
      </c>
      <c r="AA771" s="67">
        <v>1.25</v>
      </c>
      <c r="AC771" s="67">
        <f t="shared" si="44"/>
        <v>-1.25</v>
      </c>
      <c r="AN771" s="48" t="s">
        <v>13323</v>
      </c>
      <c r="AO771" s="48" t="s">
        <v>50</v>
      </c>
    </row>
    <row r="772" spans="1:41" ht="15" x14ac:dyDescent="0.2">
      <c r="A772" s="30" t="s">
        <v>2272</v>
      </c>
      <c r="B772" s="30" t="s">
        <v>2273</v>
      </c>
      <c r="C772" s="49" t="s">
        <v>7070</v>
      </c>
      <c r="D772" s="49" t="s">
        <v>7497</v>
      </c>
      <c r="E772" s="30" t="s">
        <v>8947</v>
      </c>
      <c r="F772" s="49" t="s">
        <v>8944</v>
      </c>
      <c r="G772" s="49" t="s">
        <v>8945</v>
      </c>
      <c r="H772" s="49" t="s">
        <v>8948</v>
      </c>
      <c r="I772" s="49" t="s">
        <v>8949</v>
      </c>
      <c r="J772" s="50">
        <v>13</v>
      </c>
      <c r="K772" s="49">
        <v>56</v>
      </c>
      <c r="L772" s="49">
        <f>K772-U772</f>
        <v>-233</v>
      </c>
      <c r="M772" s="49"/>
      <c r="N772" s="48" t="s">
        <v>7242</v>
      </c>
      <c r="P772" s="49">
        <v>268</v>
      </c>
      <c r="Q772" s="49">
        <v>0</v>
      </c>
      <c r="R772" s="49">
        <v>0</v>
      </c>
      <c r="S772" s="32">
        <f t="shared" si="43"/>
        <v>268</v>
      </c>
      <c r="T772" s="49">
        <f>P772+Q772+R772</f>
        <v>268</v>
      </c>
      <c r="U772" s="51">
        <v>289</v>
      </c>
      <c r="V772" s="51">
        <v>0</v>
      </c>
      <c r="W772" s="51">
        <v>0</v>
      </c>
      <c r="X772" s="51"/>
      <c r="Y772" s="32">
        <f>P772-(U772+V772)</f>
        <v>-21</v>
      </c>
      <c r="Z772" s="49" t="s">
        <v>13320</v>
      </c>
      <c r="AA772" s="67">
        <v>84</v>
      </c>
      <c r="AC772" s="67">
        <f t="shared" si="44"/>
        <v>-84</v>
      </c>
      <c r="AN772" s="48" t="s">
        <v>13323</v>
      </c>
      <c r="AO772" s="48" t="s">
        <v>50</v>
      </c>
    </row>
    <row r="773" spans="1:41" ht="15" x14ac:dyDescent="0.2">
      <c r="A773" s="30" t="s">
        <v>2274</v>
      </c>
      <c r="B773" s="30" t="s">
        <v>2275</v>
      </c>
      <c r="C773" s="49" t="s">
        <v>7070</v>
      </c>
      <c r="D773" s="49" t="s">
        <v>7497</v>
      </c>
      <c r="E773" s="30" t="s">
        <v>8950</v>
      </c>
      <c r="F773" s="49" t="s">
        <v>8944</v>
      </c>
      <c r="G773" s="49" t="s">
        <v>8945</v>
      </c>
      <c r="H773" s="49" t="s">
        <v>8948</v>
      </c>
      <c r="I773" s="49" t="s">
        <v>8951</v>
      </c>
      <c r="J773" s="50">
        <v>13</v>
      </c>
      <c r="K773" s="49">
        <v>55</v>
      </c>
      <c r="L773" s="49">
        <f>K773-U773</f>
        <v>-1</v>
      </c>
      <c r="M773" s="49"/>
      <c r="N773" s="48" t="s">
        <v>7242</v>
      </c>
      <c r="P773" s="49">
        <v>43</v>
      </c>
      <c r="Q773" s="49">
        <v>0</v>
      </c>
      <c r="R773" s="49">
        <v>0</v>
      </c>
      <c r="S773" s="32">
        <f t="shared" si="43"/>
        <v>43</v>
      </c>
      <c r="T773" s="49">
        <f>P773+Q773+R773</f>
        <v>43</v>
      </c>
      <c r="U773" s="51">
        <v>56</v>
      </c>
      <c r="V773" s="51">
        <v>0</v>
      </c>
      <c r="W773" s="51">
        <v>0</v>
      </c>
      <c r="X773" s="51"/>
      <c r="Y773" s="32">
        <f>P773-(U773+V773)</f>
        <v>-13</v>
      </c>
      <c r="Z773" s="49" t="s">
        <v>13320</v>
      </c>
      <c r="AA773" s="67">
        <v>105.54</v>
      </c>
      <c r="AC773" s="67">
        <f t="shared" si="44"/>
        <v>-105.54</v>
      </c>
      <c r="AN773" s="48" t="s">
        <v>13323</v>
      </c>
      <c r="AO773" s="48" t="s">
        <v>50</v>
      </c>
    </row>
    <row r="774" spans="1:41" ht="15" x14ac:dyDescent="0.2">
      <c r="A774" s="30" t="s">
        <v>2276</v>
      </c>
      <c r="B774" s="30" t="s">
        <v>2277</v>
      </c>
      <c r="C774" s="49" t="s">
        <v>7070</v>
      </c>
      <c r="D774" s="49" t="s">
        <v>7497</v>
      </c>
      <c r="E774" s="30" t="s">
        <v>8952</v>
      </c>
      <c r="F774" s="49" t="s">
        <v>8944</v>
      </c>
      <c r="G774" s="49" t="s">
        <v>8945</v>
      </c>
      <c r="H774" s="49" t="s">
        <v>8948</v>
      </c>
      <c r="I774" s="49" t="s">
        <v>8953</v>
      </c>
      <c r="J774" s="50">
        <v>6</v>
      </c>
      <c r="K774" s="49">
        <v>221</v>
      </c>
      <c r="L774" s="49">
        <f>K774-U774</f>
        <v>-48</v>
      </c>
      <c r="M774" s="49"/>
      <c r="N774" s="48" t="s">
        <v>7242</v>
      </c>
      <c r="P774" s="49">
        <v>160</v>
      </c>
      <c r="Q774" s="49">
        <v>53</v>
      </c>
      <c r="R774" s="49">
        <v>0</v>
      </c>
      <c r="S774" s="32">
        <f t="shared" si="43"/>
        <v>213</v>
      </c>
      <c r="T774" s="49">
        <f>P774+Q774+R774</f>
        <v>213</v>
      </c>
      <c r="U774" s="51">
        <v>269</v>
      </c>
      <c r="V774" s="51">
        <v>0</v>
      </c>
      <c r="W774" s="51">
        <v>0</v>
      </c>
      <c r="X774" s="51"/>
      <c r="Y774" s="32">
        <f>P774-(U774+V774)</f>
        <v>-109</v>
      </c>
      <c r="Z774" s="49" t="s">
        <v>13320</v>
      </c>
      <c r="AA774" s="67">
        <v>12.56</v>
      </c>
      <c r="AC774" s="67">
        <f t="shared" si="44"/>
        <v>-12.56</v>
      </c>
      <c r="AN774" s="48" t="s">
        <v>13323</v>
      </c>
      <c r="AO774" s="48" t="s">
        <v>50</v>
      </c>
    </row>
    <row r="775" spans="1:41" ht="15" x14ac:dyDescent="0.2">
      <c r="A775" s="30" t="s">
        <v>2278</v>
      </c>
      <c r="B775" s="30" t="s">
        <v>2279</v>
      </c>
      <c r="C775" s="49" t="s">
        <v>7070</v>
      </c>
      <c r="D775" s="49" t="s">
        <v>7497</v>
      </c>
      <c r="E775" s="30" t="s">
        <v>8954</v>
      </c>
      <c r="F775" s="49" t="s">
        <v>8944</v>
      </c>
      <c r="G775" s="49" t="s">
        <v>8955</v>
      </c>
      <c r="H775" s="49" t="s">
        <v>8956</v>
      </c>
      <c r="I775" s="49" t="s">
        <v>8957</v>
      </c>
      <c r="J775" s="50">
        <v>10</v>
      </c>
      <c r="K775" s="49">
        <v>180</v>
      </c>
      <c r="L775" s="49">
        <f>K775-U775</f>
        <v>180</v>
      </c>
      <c r="M775" s="49"/>
      <c r="N775" s="48" t="s">
        <v>7242</v>
      </c>
      <c r="P775" s="49">
        <v>0</v>
      </c>
      <c r="Q775" s="49">
        <v>0</v>
      </c>
      <c r="R775" s="49">
        <v>0</v>
      </c>
      <c r="S775" s="32">
        <f t="shared" si="43"/>
        <v>0</v>
      </c>
      <c r="T775" s="49">
        <f>P775+Q775+R775</f>
        <v>0</v>
      </c>
      <c r="U775" s="51">
        <v>0</v>
      </c>
      <c r="V775" s="51">
        <v>0</v>
      </c>
      <c r="W775" s="51">
        <v>0</v>
      </c>
      <c r="X775" s="51"/>
      <c r="Y775" s="32">
        <f>P775-(U775+V775)</f>
        <v>0</v>
      </c>
      <c r="Z775" s="49" t="s">
        <v>13321</v>
      </c>
      <c r="AA775" s="67">
        <v>92.5</v>
      </c>
      <c r="AC775" s="67">
        <f t="shared" si="44"/>
        <v>-92.5</v>
      </c>
      <c r="AN775" s="48" t="s">
        <v>13323</v>
      </c>
      <c r="AO775" s="48" t="s">
        <v>50</v>
      </c>
    </row>
    <row r="776" spans="1:41" ht="15" x14ac:dyDescent="0.2">
      <c r="A776" s="30" t="s">
        <v>2280</v>
      </c>
      <c r="B776" s="30" t="s">
        <v>2281</v>
      </c>
      <c r="C776" s="49" t="s">
        <v>7070</v>
      </c>
      <c r="D776" s="49" t="s">
        <v>7497</v>
      </c>
      <c r="E776" s="30" t="s">
        <v>8958</v>
      </c>
      <c r="F776" s="49" t="s">
        <v>8944</v>
      </c>
      <c r="G776" s="49" t="s">
        <v>8945</v>
      </c>
      <c r="H776" s="49" t="s">
        <v>7091</v>
      </c>
      <c r="I776" s="49" t="s">
        <v>8959</v>
      </c>
      <c r="J776" s="50">
        <v>13</v>
      </c>
      <c r="K776" s="49">
        <v>1688</v>
      </c>
      <c r="L776" s="49">
        <f>K776-U776</f>
        <v>1577</v>
      </c>
      <c r="N776" s="48" t="s">
        <v>7242</v>
      </c>
      <c r="P776" s="49">
        <v>68</v>
      </c>
      <c r="Q776" s="49">
        <v>4</v>
      </c>
      <c r="R776" s="49">
        <v>0</v>
      </c>
      <c r="S776" s="32">
        <f t="shared" si="43"/>
        <v>72</v>
      </c>
      <c r="T776" s="49">
        <f>P776+Q776+R776</f>
        <v>72</v>
      </c>
      <c r="U776" s="51">
        <v>111</v>
      </c>
      <c r="V776" s="51">
        <v>0</v>
      </c>
      <c r="W776" s="51">
        <v>0</v>
      </c>
      <c r="X776" s="51"/>
      <c r="Y776" s="32">
        <f>P776-(U776+V776)</f>
        <v>-43</v>
      </c>
      <c r="Z776" s="49" t="s">
        <v>13320</v>
      </c>
      <c r="AA776" s="67">
        <v>1.45</v>
      </c>
      <c r="AC776" s="67">
        <f t="shared" si="44"/>
        <v>-1.45</v>
      </c>
      <c r="AN776" s="48" t="s">
        <v>13323</v>
      </c>
      <c r="AO776" s="48" t="s">
        <v>50</v>
      </c>
    </row>
    <row r="777" spans="1:41" ht="15" x14ac:dyDescent="0.2">
      <c r="A777" s="30" t="s">
        <v>2282</v>
      </c>
      <c r="B777" s="30" t="s">
        <v>2283</v>
      </c>
      <c r="C777" s="49" t="s">
        <v>7070</v>
      </c>
      <c r="D777" s="49" t="s">
        <v>7497</v>
      </c>
      <c r="E777" s="30" t="s">
        <v>8960</v>
      </c>
      <c r="F777" s="49" t="s">
        <v>8944</v>
      </c>
      <c r="G777" s="49" t="s">
        <v>8945</v>
      </c>
      <c r="H777" s="49" t="s">
        <v>8948</v>
      </c>
      <c r="I777" s="49" t="s">
        <v>8961</v>
      </c>
      <c r="J777" s="50">
        <v>13</v>
      </c>
      <c r="K777" s="49">
        <v>1746</v>
      </c>
      <c r="L777" s="49">
        <f>K777-U777</f>
        <v>1673</v>
      </c>
      <c r="M777" s="49"/>
      <c r="N777" s="48" t="s">
        <v>7242</v>
      </c>
      <c r="P777" s="49">
        <v>108</v>
      </c>
      <c r="Q777" s="49">
        <v>0</v>
      </c>
      <c r="R777" s="49">
        <v>0</v>
      </c>
      <c r="S777" s="32">
        <f t="shared" si="43"/>
        <v>108</v>
      </c>
      <c r="T777" s="49">
        <f>P777+Q777+R777</f>
        <v>108</v>
      </c>
      <c r="U777" s="51">
        <v>73</v>
      </c>
      <c r="V777" s="51">
        <v>0</v>
      </c>
      <c r="W777" s="51">
        <v>0</v>
      </c>
      <c r="X777" s="51"/>
      <c r="Y777" s="32">
        <f>P777-(U777+V777)</f>
        <v>35</v>
      </c>
      <c r="Z777" s="49" t="s">
        <v>13322</v>
      </c>
      <c r="AA777" s="67">
        <v>1.39</v>
      </c>
      <c r="AC777" s="67">
        <f t="shared" si="44"/>
        <v>-1.39</v>
      </c>
      <c r="AN777" s="48" t="s">
        <v>13323</v>
      </c>
      <c r="AO777" s="48" t="s">
        <v>50</v>
      </c>
    </row>
    <row r="778" spans="1:41" ht="15" x14ac:dyDescent="0.2">
      <c r="A778" s="30" t="s">
        <v>2284</v>
      </c>
      <c r="B778" s="30" t="s">
        <v>2285</v>
      </c>
      <c r="C778" s="49" t="s">
        <v>7070</v>
      </c>
      <c r="D778" s="49" t="s">
        <v>7497</v>
      </c>
      <c r="E778" s="30" t="s">
        <v>8962</v>
      </c>
      <c r="F778" s="49" t="s">
        <v>8944</v>
      </c>
      <c r="G778" s="49" t="s">
        <v>8963</v>
      </c>
      <c r="H778" s="49" t="s">
        <v>8964</v>
      </c>
      <c r="I778" s="49" t="s">
        <v>8965</v>
      </c>
      <c r="J778" s="50">
        <v>9</v>
      </c>
      <c r="K778" s="49">
        <v>90</v>
      </c>
      <c r="L778" s="49">
        <f>K778-U778</f>
        <v>90</v>
      </c>
      <c r="M778" s="49"/>
      <c r="N778" s="48" t="s">
        <v>7242</v>
      </c>
      <c r="P778" s="49">
        <v>0</v>
      </c>
      <c r="Q778" s="49">
        <v>0</v>
      </c>
      <c r="R778" s="49">
        <v>0</v>
      </c>
      <c r="S778" s="32">
        <f t="shared" si="43"/>
        <v>0</v>
      </c>
      <c r="T778" s="49">
        <f>P778+Q778+R778</f>
        <v>0</v>
      </c>
      <c r="U778" s="51">
        <v>0</v>
      </c>
      <c r="V778" s="51">
        <v>0</v>
      </c>
      <c r="W778" s="51">
        <v>0</v>
      </c>
      <c r="X778" s="51"/>
      <c r="Y778" s="32">
        <f>P778-(U778+V778)</f>
        <v>0</v>
      </c>
      <c r="Z778" s="49" t="s">
        <v>13321</v>
      </c>
      <c r="AA778" s="67">
        <v>142.18799999999999</v>
      </c>
      <c r="AC778" s="67">
        <f t="shared" si="44"/>
        <v>-142.18799999999999</v>
      </c>
      <c r="AN778" s="48" t="s">
        <v>13323</v>
      </c>
      <c r="AO778" s="48" t="s">
        <v>50</v>
      </c>
    </row>
    <row r="779" spans="1:41" ht="15" x14ac:dyDescent="0.2">
      <c r="A779" s="30" t="s">
        <v>2286</v>
      </c>
      <c r="B779" s="30" t="s">
        <v>2287</v>
      </c>
      <c r="C779" s="49" t="s">
        <v>7070</v>
      </c>
      <c r="D779" s="49" t="s">
        <v>7497</v>
      </c>
      <c r="E779" s="30" t="s">
        <v>8966</v>
      </c>
      <c r="F779" s="49" t="s">
        <v>8944</v>
      </c>
      <c r="G779" s="49" t="s">
        <v>8963</v>
      </c>
      <c r="H779" s="49" t="s">
        <v>8964</v>
      </c>
      <c r="I779" s="49" t="s">
        <v>8967</v>
      </c>
      <c r="J779" s="50">
        <v>8</v>
      </c>
      <c r="K779" s="49">
        <v>30</v>
      </c>
      <c r="L779" s="49">
        <f>K779-U779</f>
        <v>30</v>
      </c>
      <c r="M779" s="49"/>
      <c r="N779" s="48" t="s">
        <v>7242</v>
      </c>
      <c r="P779" s="49">
        <v>2</v>
      </c>
      <c r="Q779" s="49">
        <v>0</v>
      </c>
      <c r="R779" s="49">
        <v>0</v>
      </c>
      <c r="S779" s="32">
        <f t="shared" si="43"/>
        <v>2</v>
      </c>
      <c r="T779" s="49">
        <f>P779+Q779+R779</f>
        <v>2</v>
      </c>
      <c r="U779" s="51">
        <v>0</v>
      </c>
      <c r="V779" s="51">
        <v>0</v>
      </c>
      <c r="W779" s="51">
        <v>0</v>
      </c>
      <c r="X779" s="51"/>
      <c r="Y779" s="32">
        <f>P779-(U779+V779)</f>
        <v>2</v>
      </c>
      <c r="Z779" s="49" t="s">
        <v>13321</v>
      </c>
      <c r="AA779" s="67">
        <v>502.8</v>
      </c>
      <c r="AC779" s="67">
        <f t="shared" si="44"/>
        <v>-502.8</v>
      </c>
      <c r="AN779" s="48" t="s">
        <v>13323</v>
      </c>
      <c r="AO779" s="48" t="s">
        <v>50</v>
      </c>
    </row>
    <row r="780" spans="1:41" ht="15" x14ac:dyDescent="0.2">
      <c r="A780" s="30" t="s">
        <v>2288</v>
      </c>
      <c r="B780" s="30" t="s">
        <v>2289</v>
      </c>
      <c r="C780" s="49" t="s">
        <v>7070</v>
      </c>
      <c r="D780" s="49" t="s">
        <v>7497</v>
      </c>
      <c r="E780" s="30" t="s">
        <v>8968</v>
      </c>
      <c r="F780" s="49" t="s">
        <v>8944</v>
      </c>
      <c r="G780" s="49" t="s">
        <v>8945</v>
      </c>
      <c r="H780" s="49" t="s">
        <v>8948</v>
      </c>
      <c r="I780" s="49" t="s">
        <v>8969</v>
      </c>
      <c r="J780" s="50">
        <v>13</v>
      </c>
      <c r="K780" s="49">
        <v>75</v>
      </c>
      <c r="L780" s="49">
        <f>K780-U780</f>
        <v>-143</v>
      </c>
      <c r="M780" s="49"/>
      <c r="N780" s="48" t="s">
        <v>7242</v>
      </c>
      <c r="P780" s="49">
        <v>247</v>
      </c>
      <c r="Q780" s="49">
        <v>5</v>
      </c>
      <c r="R780" s="49">
        <v>0</v>
      </c>
      <c r="S780" s="32">
        <f t="shared" si="43"/>
        <v>252</v>
      </c>
      <c r="T780" s="49">
        <f>P780+Q780+R780</f>
        <v>252</v>
      </c>
      <c r="U780" s="51">
        <v>218</v>
      </c>
      <c r="V780" s="51">
        <v>0</v>
      </c>
      <c r="W780" s="51">
        <v>0</v>
      </c>
      <c r="X780" s="51"/>
      <c r="Y780" s="32">
        <f>P780-(U780+V780)</f>
        <v>29</v>
      </c>
      <c r="Z780" s="49" t="s">
        <v>13322</v>
      </c>
      <c r="AA780" s="67">
        <v>94.55</v>
      </c>
      <c r="AC780" s="67">
        <f t="shared" si="44"/>
        <v>-94.55</v>
      </c>
      <c r="AN780" s="48" t="s">
        <v>13323</v>
      </c>
      <c r="AO780" s="48" t="s">
        <v>50</v>
      </c>
    </row>
    <row r="781" spans="1:41" ht="15" x14ac:dyDescent="0.2">
      <c r="A781" s="30" t="s">
        <v>2290</v>
      </c>
      <c r="B781" s="30" t="s">
        <v>2291</v>
      </c>
      <c r="C781" s="49" t="s">
        <v>7070</v>
      </c>
      <c r="D781" s="49" t="s">
        <v>7497</v>
      </c>
      <c r="E781" s="30" t="s">
        <v>8970</v>
      </c>
      <c r="F781" s="49" t="s">
        <v>8944</v>
      </c>
      <c r="G781" s="49" t="s">
        <v>8945</v>
      </c>
      <c r="H781" s="49" t="s">
        <v>8948</v>
      </c>
      <c r="I781" s="49" t="s">
        <v>8971</v>
      </c>
      <c r="J781" s="50">
        <v>8</v>
      </c>
      <c r="K781" s="49">
        <v>250</v>
      </c>
      <c r="L781" s="49">
        <f>K781-U781</f>
        <v>226</v>
      </c>
      <c r="M781" s="49"/>
      <c r="N781" s="48" t="s">
        <v>7242</v>
      </c>
      <c r="P781" s="49">
        <v>372</v>
      </c>
      <c r="Q781" s="49">
        <v>0</v>
      </c>
      <c r="R781" s="49">
        <v>0</v>
      </c>
      <c r="S781" s="32">
        <f t="shared" si="43"/>
        <v>372</v>
      </c>
      <c r="T781" s="49">
        <f>P781+Q781+R781</f>
        <v>372</v>
      </c>
      <c r="U781" s="51">
        <v>24</v>
      </c>
      <c r="V781" s="51">
        <v>64</v>
      </c>
      <c r="W781" s="51">
        <v>0</v>
      </c>
      <c r="X781" s="51"/>
      <c r="Y781" s="32">
        <f>P781-(U781+V781)</f>
        <v>284</v>
      </c>
      <c r="Z781" s="49" t="s">
        <v>13322</v>
      </c>
      <c r="AA781" s="67">
        <v>31.582000000000001</v>
      </c>
      <c r="AC781" s="67">
        <f t="shared" si="44"/>
        <v>-31.582000000000001</v>
      </c>
      <c r="AN781" s="48" t="s">
        <v>13323</v>
      </c>
      <c r="AO781" s="48" t="s">
        <v>50</v>
      </c>
    </row>
    <row r="782" spans="1:41" ht="15" x14ac:dyDescent="0.2">
      <c r="A782" s="30" t="s">
        <v>2292</v>
      </c>
      <c r="B782" s="30" t="s">
        <v>2293</v>
      </c>
      <c r="C782" s="49" t="s">
        <v>7070</v>
      </c>
      <c r="D782" s="49" t="s">
        <v>7497</v>
      </c>
      <c r="E782" s="30" t="s">
        <v>8972</v>
      </c>
      <c r="F782" s="49" t="s">
        <v>8944</v>
      </c>
      <c r="G782" s="49" t="s">
        <v>8945</v>
      </c>
      <c r="H782" s="49" t="s">
        <v>8948</v>
      </c>
      <c r="I782" s="49" t="s">
        <v>8973</v>
      </c>
      <c r="J782" s="50">
        <v>13</v>
      </c>
      <c r="K782" s="49">
        <v>53</v>
      </c>
      <c r="L782" s="49">
        <f>K782-U782</f>
        <v>-85</v>
      </c>
      <c r="M782" s="49"/>
      <c r="N782" s="48" t="s">
        <v>7242</v>
      </c>
      <c r="P782" s="49">
        <v>84</v>
      </c>
      <c r="Q782" s="49">
        <v>104</v>
      </c>
      <c r="R782" s="49">
        <v>0</v>
      </c>
      <c r="S782" s="32">
        <f t="shared" si="43"/>
        <v>188</v>
      </c>
      <c r="T782" s="49">
        <f>P782+Q782+R782</f>
        <v>188</v>
      </c>
      <c r="U782" s="51">
        <v>138</v>
      </c>
      <c r="V782" s="51">
        <v>59</v>
      </c>
      <c r="W782" s="51">
        <v>39</v>
      </c>
      <c r="X782" s="51"/>
      <c r="Y782" s="32">
        <f>P782-(U782+V782)</f>
        <v>-113</v>
      </c>
      <c r="Z782" s="49" t="s">
        <v>13320</v>
      </c>
      <c r="AA782" s="67">
        <v>110.58</v>
      </c>
      <c r="AC782" s="67">
        <f t="shared" si="44"/>
        <v>-110.58</v>
      </c>
      <c r="AN782" s="48" t="s">
        <v>13323</v>
      </c>
      <c r="AO782" s="48" t="s">
        <v>50</v>
      </c>
    </row>
    <row r="783" spans="1:41" ht="15" x14ac:dyDescent="0.2">
      <c r="A783" s="30" t="s">
        <v>2294</v>
      </c>
      <c r="B783" s="30" t="s">
        <v>2295</v>
      </c>
      <c r="C783" s="49" t="s">
        <v>7070</v>
      </c>
      <c r="D783" s="49" t="s">
        <v>7497</v>
      </c>
      <c r="E783" s="30" t="s">
        <v>8974</v>
      </c>
      <c r="F783" s="49" t="s">
        <v>8944</v>
      </c>
      <c r="G783" s="49" t="s">
        <v>8975</v>
      </c>
      <c r="H783" s="49" t="s">
        <v>8976</v>
      </c>
      <c r="I783" s="49" t="s">
        <v>8977</v>
      </c>
      <c r="J783" s="50">
        <v>13</v>
      </c>
      <c r="K783" s="49">
        <v>800</v>
      </c>
      <c r="L783" s="49">
        <f>K783-U783</f>
        <v>449</v>
      </c>
      <c r="N783" s="48" t="s">
        <v>7242</v>
      </c>
      <c r="P783" s="49">
        <v>122</v>
      </c>
      <c r="Q783" s="49">
        <v>800</v>
      </c>
      <c r="R783" s="49">
        <v>0</v>
      </c>
      <c r="S783" s="32">
        <f t="shared" si="43"/>
        <v>922</v>
      </c>
      <c r="T783" s="49">
        <f>P783+Q783+R783</f>
        <v>922</v>
      </c>
      <c r="U783" s="51">
        <v>351</v>
      </c>
      <c r="V783" s="51">
        <v>134</v>
      </c>
      <c r="W783" s="51">
        <v>69</v>
      </c>
      <c r="X783" s="51"/>
      <c r="Y783" s="32">
        <f>P783-(U783+V783)</f>
        <v>-363</v>
      </c>
      <c r="Z783" s="49" t="s">
        <v>13320</v>
      </c>
      <c r="AA783" s="67">
        <v>1.31</v>
      </c>
      <c r="AC783" s="67">
        <f t="shared" si="44"/>
        <v>-1.31</v>
      </c>
      <c r="AN783" s="48" t="s">
        <v>13323</v>
      </c>
      <c r="AO783" s="48" t="s">
        <v>50</v>
      </c>
    </row>
    <row r="784" spans="1:41" ht="15" x14ac:dyDescent="0.2">
      <c r="A784" s="30" t="s">
        <v>2296</v>
      </c>
      <c r="B784" s="30" t="s">
        <v>2297</v>
      </c>
      <c r="C784" s="49" t="s">
        <v>7070</v>
      </c>
      <c r="D784" s="49" t="s">
        <v>7497</v>
      </c>
      <c r="E784" s="30" t="s">
        <v>8978</v>
      </c>
      <c r="F784" s="49" t="s">
        <v>8944</v>
      </c>
      <c r="G784" s="49" t="s">
        <v>8975</v>
      </c>
      <c r="H784" s="49" t="s">
        <v>8976</v>
      </c>
      <c r="I784" s="49" t="s">
        <v>8979</v>
      </c>
      <c r="J784" s="50">
        <v>13</v>
      </c>
      <c r="K784" s="49">
        <v>500</v>
      </c>
      <c r="L784" s="49">
        <f>K784-U784</f>
        <v>-243</v>
      </c>
      <c r="M784" s="49"/>
      <c r="N784" s="48" t="s">
        <v>7242</v>
      </c>
      <c r="P784" s="49">
        <v>620</v>
      </c>
      <c r="Q784" s="49">
        <v>500</v>
      </c>
      <c r="R784" s="49">
        <v>0</v>
      </c>
      <c r="S784" s="32">
        <f t="shared" si="43"/>
        <v>1120</v>
      </c>
      <c r="T784" s="49">
        <f>P784+Q784+R784</f>
        <v>1120</v>
      </c>
      <c r="U784" s="51">
        <v>743</v>
      </c>
      <c r="V784" s="51">
        <v>448</v>
      </c>
      <c r="W784" s="51">
        <v>318</v>
      </c>
      <c r="X784" s="51"/>
      <c r="Y784" s="32">
        <f>P784-(U784+V784)</f>
        <v>-571</v>
      </c>
      <c r="Z784" s="49" t="s">
        <v>13320</v>
      </c>
      <c r="AA784" s="67">
        <v>2.74</v>
      </c>
      <c r="AC784" s="67">
        <f t="shared" si="44"/>
        <v>-2.74</v>
      </c>
      <c r="AN784" s="48" t="s">
        <v>13323</v>
      </c>
      <c r="AO784" s="48" t="s">
        <v>50</v>
      </c>
    </row>
    <row r="785" spans="1:41" ht="15" x14ac:dyDescent="0.2">
      <c r="A785" s="30" t="s">
        <v>2298</v>
      </c>
      <c r="B785" s="30" t="s">
        <v>2299</v>
      </c>
      <c r="C785" s="49" t="s">
        <v>7070</v>
      </c>
      <c r="D785" s="49" t="s">
        <v>7497</v>
      </c>
      <c r="E785" s="30" t="s">
        <v>8980</v>
      </c>
      <c r="F785" s="49" t="s">
        <v>8944</v>
      </c>
      <c r="G785" s="49" t="s">
        <v>8945</v>
      </c>
      <c r="H785" s="49" t="s">
        <v>8981</v>
      </c>
      <c r="I785" s="49" t="s">
        <v>8982</v>
      </c>
      <c r="J785" s="50">
        <v>8</v>
      </c>
      <c r="K785" s="49">
        <v>70</v>
      </c>
      <c r="L785" s="49">
        <f>K785-U785</f>
        <v>70</v>
      </c>
      <c r="M785" s="49"/>
      <c r="N785" s="48" t="s">
        <v>7242</v>
      </c>
      <c r="P785" s="49">
        <v>0</v>
      </c>
      <c r="Q785" s="49">
        <v>0</v>
      </c>
      <c r="R785" s="49">
        <v>0</v>
      </c>
      <c r="S785" s="32">
        <f t="shared" si="43"/>
        <v>0</v>
      </c>
      <c r="T785" s="49">
        <f>P785+Q785+R785</f>
        <v>0</v>
      </c>
      <c r="U785" s="51">
        <v>0</v>
      </c>
      <c r="V785" s="51">
        <v>0</v>
      </c>
      <c r="W785" s="51">
        <v>0</v>
      </c>
      <c r="X785" s="51"/>
      <c r="Y785" s="32">
        <f>P785-(U785+V785)</f>
        <v>0</v>
      </c>
      <c r="Z785" s="49" t="s">
        <v>13321</v>
      </c>
      <c r="AA785" s="67">
        <v>50.59</v>
      </c>
      <c r="AC785" s="67">
        <f t="shared" si="44"/>
        <v>-50.59</v>
      </c>
      <c r="AN785" s="48" t="s">
        <v>13323</v>
      </c>
      <c r="AO785" s="48" t="s">
        <v>50</v>
      </c>
    </row>
    <row r="786" spans="1:41" ht="44.25" customHeight="1" x14ac:dyDescent="0.2">
      <c r="A786" s="30" t="s">
        <v>2300</v>
      </c>
      <c r="B786" s="30" t="s">
        <v>2301</v>
      </c>
      <c r="C786" s="49" t="s">
        <v>7070</v>
      </c>
      <c r="D786" s="49" t="s">
        <v>7497</v>
      </c>
      <c r="E786" s="30" t="s">
        <v>8983</v>
      </c>
      <c r="F786" s="49" t="s">
        <v>8944</v>
      </c>
      <c r="G786" s="49" t="s">
        <v>8963</v>
      </c>
      <c r="H786" s="49" t="s">
        <v>8964</v>
      </c>
      <c r="I786" s="49" t="s">
        <v>8984</v>
      </c>
      <c r="J786" s="50">
        <v>9</v>
      </c>
      <c r="K786" s="49">
        <v>180</v>
      </c>
      <c r="L786" s="49">
        <f>K786-U786</f>
        <v>-211</v>
      </c>
      <c r="M786" s="49"/>
      <c r="N786" s="48" t="s">
        <v>7242</v>
      </c>
      <c r="P786" s="49">
        <v>208</v>
      </c>
      <c r="Q786" s="49">
        <v>180</v>
      </c>
      <c r="R786" s="49">
        <v>0</v>
      </c>
      <c r="S786" s="32">
        <f t="shared" si="43"/>
        <v>388</v>
      </c>
      <c r="T786" s="49">
        <f>P786+Q786+R786</f>
        <v>388</v>
      </c>
      <c r="U786" s="51">
        <v>391</v>
      </c>
      <c r="V786" s="51">
        <v>180</v>
      </c>
      <c r="W786" s="51">
        <v>180</v>
      </c>
      <c r="X786" s="51"/>
      <c r="Y786" s="32">
        <f>P786-(U786+V786)</f>
        <v>-363</v>
      </c>
      <c r="Z786" s="49" t="s">
        <v>13320</v>
      </c>
      <c r="AA786" s="67">
        <v>40.664000000000001</v>
      </c>
      <c r="AC786" s="67">
        <f t="shared" si="44"/>
        <v>-40.664000000000001</v>
      </c>
      <c r="AN786" s="48" t="s">
        <v>13323</v>
      </c>
      <c r="AO786" s="48" t="s">
        <v>50</v>
      </c>
    </row>
    <row r="787" spans="1:41" ht="15" x14ac:dyDescent="0.2">
      <c r="A787" s="30" t="s">
        <v>2302</v>
      </c>
      <c r="B787" s="30" t="s">
        <v>2303</v>
      </c>
      <c r="C787" s="49" t="s">
        <v>7070</v>
      </c>
      <c r="D787" s="49" t="s">
        <v>7497</v>
      </c>
      <c r="E787" s="30" t="s">
        <v>8985</v>
      </c>
      <c r="F787" s="49" t="s">
        <v>8944</v>
      </c>
      <c r="G787" s="49" t="s">
        <v>8945</v>
      </c>
      <c r="H787" s="49" t="s">
        <v>8948</v>
      </c>
      <c r="I787" s="49" t="s">
        <v>8986</v>
      </c>
      <c r="J787" s="50">
        <v>13</v>
      </c>
      <c r="K787" s="49">
        <v>60</v>
      </c>
      <c r="L787" s="49">
        <f>K787-U787</f>
        <v>-78</v>
      </c>
      <c r="M787" s="49"/>
      <c r="N787" s="48" t="s">
        <v>7242</v>
      </c>
      <c r="P787" s="49">
        <v>63</v>
      </c>
      <c r="Q787" s="49">
        <v>120</v>
      </c>
      <c r="R787" s="49">
        <v>0</v>
      </c>
      <c r="S787" s="32">
        <f t="shared" si="43"/>
        <v>183</v>
      </c>
      <c r="T787" s="49">
        <f>P787+Q787+R787</f>
        <v>183</v>
      </c>
      <c r="U787" s="51">
        <v>138</v>
      </c>
      <c r="V787" s="51">
        <v>59</v>
      </c>
      <c r="W787" s="51">
        <v>39</v>
      </c>
      <c r="X787" s="51"/>
      <c r="Y787" s="32">
        <f>P787-(U787+V787)</f>
        <v>-134</v>
      </c>
      <c r="Z787" s="49" t="s">
        <v>13320</v>
      </c>
      <c r="AA787" s="67">
        <v>59.1</v>
      </c>
      <c r="AC787" s="67">
        <f t="shared" si="44"/>
        <v>-59.1</v>
      </c>
      <c r="AN787" s="48" t="s">
        <v>13323</v>
      </c>
      <c r="AO787" s="48" t="s">
        <v>50</v>
      </c>
    </row>
    <row r="788" spans="1:41" ht="15" x14ac:dyDescent="0.2">
      <c r="A788" s="30" t="s">
        <v>2304</v>
      </c>
      <c r="B788" s="30" t="s">
        <v>2305</v>
      </c>
      <c r="C788" s="49" t="s">
        <v>7070</v>
      </c>
      <c r="D788" s="49" t="s">
        <v>7497</v>
      </c>
      <c r="E788" s="30" t="s">
        <v>8987</v>
      </c>
      <c r="F788" s="49" t="s">
        <v>8944</v>
      </c>
      <c r="G788" s="49" t="s">
        <v>8945</v>
      </c>
      <c r="H788" s="49" t="s">
        <v>8948</v>
      </c>
      <c r="I788" s="49" t="s">
        <v>8988</v>
      </c>
      <c r="J788" s="50">
        <v>8</v>
      </c>
      <c r="K788" s="49">
        <v>30</v>
      </c>
      <c r="L788" s="49">
        <f>K788-U788</f>
        <v>14</v>
      </c>
      <c r="N788" s="48" t="s">
        <v>7242</v>
      </c>
      <c r="P788" s="49">
        <v>33</v>
      </c>
      <c r="Q788" s="49">
        <v>0</v>
      </c>
      <c r="R788" s="49">
        <v>0</v>
      </c>
      <c r="S788" s="32">
        <f t="shared" si="43"/>
        <v>33</v>
      </c>
      <c r="T788" s="49">
        <f>P788+Q788+R788</f>
        <v>33</v>
      </c>
      <c r="U788" s="51">
        <v>16</v>
      </c>
      <c r="V788" s="51">
        <v>21</v>
      </c>
      <c r="W788" s="51">
        <v>21</v>
      </c>
      <c r="X788" s="51"/>
      <c r="Y788" s="32">
        <f>P788-(U788+V788)</f>
        <v>-4</v>
      </c>
      <c r="Z788" s="49" t="s">
        <v>13320</v>
      </c>
      <c r="AA788" s="67">
        <v>162.1</v>
      </c>
      <c r="AC788" s="67">
        <f t="shared" si="44"/>
        <v>-162.1</v>
      </c>
      <c r="AN788" s="48" t="s">
        <v>13323</v>
      </c>
      <c r="AO788" s="48" t="s">
        <v>50</v>
      </c>
    </row>
    <row r="789" spans="1:41" ht="15" x14ac:dyDescent="0.2">
      <c r="A789" s="30" t="s">
        <v>2306</v>
      </c>
      <c r="B789" s="30" t="s">
        <v>2307</v>
      </c>
      <c r="C789" s="49" t="s">
        <v>7070</v>
      </c>
      <c r="D789" s="49" t="s">
        <v>7497</v>
      </c>
      <c r="E789" s="30" t="s">
        <v>8989</v>
      </c>
      <c r="F789" s="49" t="s">
        <v>8944</v>
      </c>
      <c r="G789" s="49" t="s">
        <v>8945</v>
      </c>
      <c r="H789" s="49" t="s">
        <v>8948</v>
      </c>
      <c r="I789" s="49" t="s">
        <v>8990</v>
      </c>
      <c r="J789" s="50">
        <v>7</v>
      </c>
      <c r="K789" s="49">
        <v>47</v>
      </c>
      <c r="L789" s="49">
        <f>K789-U789</f>
        <v>47</v>
      </c>
      <c r="M789" s="49"/>
      <c r="N789" s="48" t="s">
        <v>7242</v>
      </c>
      <c r="P789" s="49">
        <v>47</v>
      </c>
      <c r="Q789" s="49">
        <v>0</v>
      </c>
      <c r="R789" s="49">
        <v>0</v>
      </c>
      <c r="S789" s="32">
        <f t="shared" si="43"/>
        <v>47</v>
      </c>
      <c r="T789" s="49">
        <f>P789+Q789+R789</f>
        <v>47</v>
      </c>
      <c r="U789" s="51">
        <v>0</v>
      </c>
      <c r="V789" s="51">
        <v>0</v>
      </c>
      <c r="W789" s="51">
        <v>0</v>
      </c>
      <c r="X789" s="51"/>
      <c r="Y789" s="32">
        <f>P789-(U789+V789)</f>
        <v>47</v>
      </c>
      <c r="Z789" s="49" t="s">
        <v>13321</v>
      </c>
      <c r="AA789" s="67">
        <v>178.84</v>
      </c>
      <c r="AC789" s="67">
        <f t="shared" si="44"/>
        <v>-178.84</v>
      </c>
      <c r="AN789" s="48" t="s">
        <v>13323</v>
      </c>
      <c r="AO789" s="48" t="s">
        <v>50</v>
      </c>
    </row>
    <row r="790" spans="1:41" ht="15" x14ac:dyDescent="0.2">
      <c r="A790" s="30" t="s">
        <v>2308</v>
      </c>
      <c r="B790" s="30" t="s">
        <v>2309</v>
      </c>
      <c r="C790" s="49" t="s">
        <v>7070</v>
      </c>
      <c r="D790" s="49" t="s">
        <v>7497</v>
      </c>
      <c r="E790" s="30" t="s">
        <v>8991</v>
      </c>
      <c r="F790" s="49" t="s">
        <v>8944</v>
      </c>
      <c r="G790" s="49" t="s">
        <v>8945</v>
      </c>
      <c r="H790" s="49" t="s">
        <v>7091</v>
      </c>
      <c r="I790" s="49" t="s">
        <v>8992</v>
      </c>
      <c r="J790" s="50">
        <v>9</v>
      </c>
      <c r="K790" s="49">
        <v>50</v>
      </c>
      <c r="L790" s="49">
        <f>K790-U790</f>
        <v>50</v>
      </c>
      <c r="M790" s="49"/>
      <c r="N790" s="48" t="s">
        <v>7242</v>
      </c>
      <c r="P790" s="49">
        <v>0</v>
      </c>
      <c r="Q790" s="49">
        <v>0</v>
      </c>
      <c r="R790" s="49">
        <v>0</v>
      </c>
      <c r="S790" s="32">
        <f t="shared" si="43"/>
        <v>0</v>
      </c>
      <c r="T790" s="49">
        <f>P790+Q790+R790</f>
        <v>0</v>
      </c>
      <c r="U790" s="51">
        <v>0</v>
      </c>
      <c r="V790" s="51">
        <v>0</v>
      </c>
      <c r="W790" s="51">
        <v>0</v>
      </c>
      <c r="X790" s="51"/>
      <c r="Y790" s="32">
        <f>P790-(U790+V790)</f>
        <v>0</v>
      </c>
      <c r="Z790" s="49" t="s">
        <v>13321</v>
      </c>
      <c r="AA790" s="67">
        <v>148.29</v>
      </c>
      <c r="AC790" s="67">
        <f t="shared" si="44"/>
        <v>-148.29</v>
      </c>
      <c r="AN790" s="48" t="s">
        <v>13323</v>
      </c>
      <c r="AO790" s="48" t="s">
        <v>50</v>
      </c>
    </row>
    <row r="791" spans="1:41" ht="15" x14ac:dyDescent="0.2">
      <c r="A791" s="30" t="s">
        <v>2310</v>
      </c>
      <c r="B791" s="30" t="s">
        <v>2311</v>
      </c>
      <c r="C791" s="49" t="s">
        <v>7070</v>
      </c>
      <c r="D791" s="49" t="s">
        <v>7497</v>
      </c>
      <c r="E791" s="30" t="s">
        <v>8993</v>
      </c>
      <c r="F791" s="49" t="s">
        <v>8944</v>
      </c>
      <c r="G791" s="49" t="s">
        <v>8955</v>
      </c>
      <c r="H791" s="49" t="s">
        <v>8956</v>
      </c>
      <c r="I791" s="49" t="s">
        <v>8994</v>
      </c>
      <c r="J791" s="50">
        <v>12</v>
      </c>
      <c r="K791" s="49">
        <v>30</v>
      </c>
      <c r="L791" s="49">
        <f>K791-U791</f>
        <v>30</v>
      </c>
      <c r="M791" s="49"/>
      <c r="N791" s="48" t="s">
        <v>7242</v>
      </c>
      <c r="P791" s="49">
        <v>16</v>
      </c>
      <c r="Q791" s="49">
        <v>0</v>
      </c>
      <c r="R791" s="49">
        <v>0</v>
      </c>
      <c r="S791" s="32">
        <f t="shared" si="43"/>
        <v>16</v>
      </c>
      <c r="T791" s="49">
        <f>P791+Q791+R791</f>
        <v>16</v>
      </c>
      <c r="U791" s="51">
        <v>0</v>
      </c>
      <c r="V791" s="51">
        <v>0</v>
      </c>
      <c r="W791" s="51">
        <v>0</v>
      </c>
      <c r="X791" s="51"/>
      <c r="Y791" s="32">
        <f>P791-(U791+V791)</f>
        <v>16</v>
      </c>
      <c r="Z791" s="49" t="s">
        <v>13321</v>
      </c>
      <c r="AA791" s="67">
        <v>585.5</v>
      </c>
      <c r="AC791" s="67">
        <f t="shared" si="44"/>
        <v>-585.5</v>
      </c>
      <c r="AN791" s="48" t="s">
        <v>13323</v>
      </c>
      <c r="AO791" s="48" t="s">
        <v>50</v>
      </c>
    </row>
    <row r="792" spans="1:41" ht="15" x14ac:dyDescent="0.2">
      <c r="A792" s="30" t="s">
        <v>2312</v>
      </c>
      <c r="B792" s="30" t="s">
        <v>2313</v>
      </c>
      <c r="C792" s="49" t="s">
        <v>7070</v>
      </c>
      <c r="D792" s="49" t="s">
        <v>7497</v>
      </c>
      <c r="E792" s="30" t="s">
        <v>8995</v>
      </c>
      <c r="F792" s="49" t="s">
        <v>8944</v>
      </c>
      <c r="G792" s="49" t="s">
        <v>8945</v>
      </c>
      <c r="H792" s="49" t="s">
        <v>7091</v>
      </c>
      <c r="I792" s="49" t="s">
        <v>8996</v>
      </c>
      <c r="J792" s="50">
        <v>13</v>
      </c>
      <c r="K792" s="49">
        <v>150</v>
      </c>
      <c r="L792" s="49">
        <f>K792-U792</f>
        <v>150</v>
      </c>
      <c r="M792" s="49"/>
      <c r="N792" s="48" t="s">
        <v>7242</v>
      </c>
      <c r="P792" s="49">
        <v>0</v>
      </c>
      <c r="Q792" s="49">
        <v>0</v>
      </c>
      <c r="R792" s="49">
        <v>0</v>
      </c>
      <c r="S792" s="32">
        <f t="shared" si="43"/>
        <v>0</v>
      </c>
      <c r="T792" s="49">
        <f>P792+Q792+R792</f>
        <v>0</v>
      </c>
      <c r="U792" s="51">
        <v>0</v>
      </c>
      <c r="V792" s="51">
        <v>0</v>
      </c>
      <c r="W792" s="51">
        <v>0</v>
      </c>
      <c r="X792" s="51"/>
      <c r="Y792" s="32">
        <f>P792-(U792+V792)</f>
        <v>0</v>
      </c>
      <c r="Z792" s="49" t="s">
        <v>13321</v>
      </c>
      <c r="AA792" s="67">
        <v>60.36</v>
      </c>
      <c r="AC792" s="67">
        <f t="shared" si="44"/>
        <v>-60.36</v>
      </c>
      <c r="AN792" s="48" t="s">
        <v>13323</v>
      </c>
      <c r="AO792" s="48" t="s">
        <v>50</v>
      </c>
    </row>
    <row r="793" spans="1:41" ht="15" x14ac:dyDescent="0.2">
      <c r="A793" s="30" t="s">
        <v>2314</v>
      </c>
      <c r="B793" s="30" t="s">
        <v>2315</v>
      </c>
      <c r="C793" s="49" t="s">
        <v>7070</v>
      </c>
      <c r="D793" s="49" t="s">
        <v>7497</v>
      </c>
      <c r="E793" s="30" t="s">
        <v>8997</v>
      </c>
      <c r="F793" s="49" t="s">
        <v>8944</v>
      </c>
      <c r="G793" s="49" t="s">
        <v>8963</v>
      </c>
      <c r="H793" s="49" t="s">
        <v>8964</v>
      </c>
      <c r="I793" s="49" t="s">
        <v>8998</v>
      </c>
      <c r="J793" s="50">
        <v>9</v>
      </c>
      <c r="K793" s="49">
        <v>90</v>
      </c>
      <c r="L793" s="49">
        <f>K793-U793</f>
        <v>-14811</v>
      </c>
      <c r="M793" s="49"/>
      <c r="N793" s="48" t="s">
        <v>7242</v>
      </c>
      <c r="P793" s="49">
        <v>4040</v>
      </c>
      <c r="Q793" s="49">
        <v>10995</v>
      </c>
      <c r="R793" s="49">
        <v>0</v>
      </c>
      <c r="S793" s="32">
        <f t="shared" si="43"/>
        <v>15035</v>
      </c>
      <c r="T793" s="49">
        <f>P793+Q793+R793</f>
        <v>15035</v>
      </c>
      <c r="U793" s="51">
        <v>14901</v>
      </c>
      <c r="V793" s="51">
        <v>66</v>
      </c>
      <c r="W793" s="51">
        <v>66</v>
      </c>
      <c r="X793" s="51"/>
      <c r="Y793" s="32">
        <f>P793-(U793+V793)</f>
        <v>-10927</v>
      </c>
      <c r="Z793" s="49" t="s">
        <v>13320</v>
      </c>
      <c r="AA793" s="67">
        <v>93.343999999999994</v>
      </c>
      <c r="AC793" s="67">
        <f t="shared" si="44"/>
        <v>-93.343999999999994</v>
      </c>
      <c r="AN793" s="48" t="s">
        <v>13323</v>
      </c>
      <c r="AO793" s="48" t="s">
        <v>50</v>
      </c>
    </row>
    <row r="794" spans="1:41" ht="15" x14ac:dyDescent="0.2">
      <c r="A794" s="30" t="s">
        <v>2316</v>
      </c>
      <c r="B794" s="30" t="s">
        <v>2317</v>
      </c>
      <c r="C794" s="49" t="s">
        <v>7070</v>
      </c>
      <c r="D794" s="49" t="s">
        <v>7497</v>
      </c>
      <c r="E794" s="30" t="s">
        <v>8999</v>
      </c>
      <c r="F794" s="49" t="s">
        <v>8944</v>
      </c>
      <c r="G794" s="49" t="s">
        <v>8945</v>
      </c>
      <c r="H794" s="49" t="s">
        <v>8948</v>
      </c>
      <c r="I794" s="49" t="s">
        <v>9000</v>
      </c>
      <c r="J794" s="50">
        <v>9</v>
      </c>
      <c r="K794" s="49">
        <v>40</v>
      </c>
      <c r="L794" s="49">
        <f>K794-U794</f>
        <v>-68</v>
      </c>
      <c r="M794" s="49"/>
      <c r="N794" s="48" t="s">
        <v>7242</v>
      </c>
      <c r="P794" s="49">
        <v>120</v>
      </c>
      <c r="Q794" s="49">
        <v>0</v>
      </c>
      <c r="R794" s="49">
        <v>0</v>
      </c>
      <c r="S794" s="32">
        <f t="shared" si="43"/>
        <v>120</v>
      </c>
      <c r="T794" s="49">
        <f>P794+Q794+R794</f>
        <v>120</v>
      </c>
      <c r="U794" s="51">
        <v>108</v>
      </c>
      <c r="V794" s="51">
        <v>45</v>
      </c>
      <c r="W794" s="51">
        <v>45</v>
      </c>
      <c r="X794" s="51"/>
      <c r="Y794" s="32">
        <f>P794-(U794+V794)</f>
        <v>-33</v>
      </c>
      <c r="Z794" s="49" t="s">
        <v>13320</v>
      </c>
      <c r="AA794" s="67">
        <v>196.69</v>
      </c>
      <c r="AC794" s="67">
        <f t="shared" si="44"/>
        <v>-196.69</v>
      </c>
      <c r="AN794" s="48" t="s">
        <v>13323</v>
      </c>
      <c r="AO794" s="48" t="s">
        <v>50</v>
      </c>
    </row>
    <row r="795" spans="1:41" ht="15" x14ac:dyDescent="0.2">
      <c r="A795" s="30" t="s">
        <v>2318</v>
      </c>
      <c r="B795" s="30" t="s">
        <v>2319</v>
      </c>
      <c r="C795" s="49" t="s">
        <v>7070</v>
      </c>
      <c r="D795" s="49" t="s">
        <v>7497</v>
      </c>
      <c r="E795" s="30" t="s">
        <v>9001</v>
      </c>
      <c r="F795" s="49" t="s">
        <v>8944</v>
      </c>
      <c r="G795" s="49" t="s">
        <v>8945</v>
      </c>
      <c r="H795" s="49" t="s">
        <v>8948</v>
      </c>
      <c r="I795" s="49" t="s">
        <v>9002</v>
      </c>
      <c r="J795" s="50">
        <v>8</v>
      </c>
      <c r="K795" s="49">
        <v>300</v>
      </c>
      <c r="L795" s="49">
        <f>K795-U795</f>
        <v>-35267</v>
      </c>
      <c r="M795" s="49"/>
      <c r="N795" s="48" t="s">
        <v>7242</v>
      </c>
      <c r="P795" s="49">
        <v>15674</v>
      </c>
      <c r="Q795" s="49">
        <v>18900</v>
      </c>
      <c r="R795" s="49">
        <v>0</v>
      </c>
      <c r="S795" s="32">
        <f t="shared" si="43"/>
        <v>34574</v>
      </c>
      <c r="T795" s="49">
        <f>P795+Q795+R795</f>
        <v>34574</v>
      </c>
      <c r="U795" s="51">
        <v>35567</v>
      </c>
      <c r="V795" s="51">
        <v>9811</v>
      </c>
      <c r="W795" s="51">
        <v>9138</v>
      </c>
      <c r="X795" s="51"/>
      <c r="Y795" s="32">
        <f>P795-(U795+V795)</f>
        <v>-29704</v>
      </c>
      <c r="Z795" s="49" t="s">
        <v>13320</v>
      </c>
      <c r="AA795" s="67">
        <v>10.3</v>
      </c>
      <c r="AC795" s="67">
        <f t="shared" si="44"/>
        <v>-10.3</v>
      </c>
      <c r="AN795" s="48" t="s">
        <v>13323</v>
      </c>
      <c r="AO795" s="48" t="s">
        <v>50</v>
      </c>
    </row>
    <row r="796" spans="1:41" ht="15" x14ac:dyDescent="0.2">
      <c r="A796" s="30" t="s">
        <v>2320</v>
      </c>
      <c r="B796" s="30" t="s">
        <v>2321</v>
      </c>
      <c r="C796" s="49" t="s">
        <v>7070</v>
      </c>
      <c r="D796" s="49" t="s">
        <v>7497</v>
      </c>
      <c r="E796" s="30" t="s">
        <v>9003</v>
      </c>
      <c r="F796" s="49" t="s">
        <v>8944</v>
      </c>
      <c r="G796" s="49" t="s">
        <v>8963</v>
      </c>
      <c r="H796" s="49" t="s">
        <v>8964</v>
      </c>
      <c r="I796" s="49" t="s">
        <v>9004</v>
      </c>
      <c r="J796" s="50">
        <v>8</v>
      </c>
      <c r="K796" s="49">
        <v>90</v>
      </c>
      <c r="L796" s="49">
        <f>K796-U796</f>
        <v>-488</v>
      </c>
      <c r="M796" s="49"/>
      <c r="N796" s="48" t="s">
        <v>7242</v>
      </c>
      <c r="P796" s="49">
        <v>518</v>
      </c>
      <c r="Q796" s="49">
        <v>0</v>
      </c>
      <c r="R796" s="49">
        <v>0</v>
      </c>
      <c r="S796" s="32">
        <f t="shared" si="43"/>
        <v>518</v>
      </c>
      <c r="T796" s="49">
        <f>P796+Q796+R796</f>
        <v>518</v>
      </c>
      <c r="U796" s="51">
        <v>578</v>
      </c>
      <c r="V796" s="51">
        <v>363</v>
      </c>
      <c r="W796" s="51">
        <v>303</v>
      </c>
      <c r="X796" s="51"/>
      <c r="Y796" s="32">
        <f>P796-(U796+V796)</f>
        <v>-423</v>
      </c>
      <c r="Z796" s="49" t="s">
        <v>13320</v>
      </c>
      <c r="AA796" s="67">
        <v>64.75</v>
      </c>
      <c r="AC796" s="67">
        <f t="shared" si="44"/>
        <v>-64.75</v>
      </c>
      <c r="AN796" s="48" t="s">
        <v>13323</v>
      </c>
      <c r="AO796" s="48" t="s">
        <v>50</v>
      </c>
    </row>
    <row r="797" spans="1:41" ht="15" x14ac:dyDescent="0.2">
      <c r="A797" s="30" t="s">
        <v>2322</v>
      </c>
      <c r="B797" s="30" t="s">
        <v>2323</v>
      </c>
      <c r="C797" s="49" t="s">
        <v>7070</v>
      </c>
      <c r="D797" s="49" t="s">
        <v>7497</v>
      </c>
      <c r="E797" s="30" t="s">
        <v>9005</v>
      </c>
      <c r="F797" s="49" t="s">
        <v>8944</v>
      </c>
      <c r="G797" s="49" t="s">
        <v>8975</v>
      </c>
      <c r="H797" s="49" t="s">
        <v>8976</v>
      </c>
      <c r="I797" s="49" t="s">
        <v>9006</v>
      </c>
      <c r="J797" s="50">
        <v>13</v>
      </c>
      <c r="K797" s="49">
        <v>250</v>
      </c>
      <c r="L797" s="49">
        <f>K797-U797</f>
        <v>-452</v>
      </c>
      <c r="M797" s="49"/>
      <c r="N797" s="48" t="s">
        <v>7242</v>
      </c>
      <c r="P797" s="49">
        <v>641</v>
      </c>
      <c r="Q797" s="49">
        <v>250</v>
      </c>
      <c r="R797" s="49">
        <v>0</v>
      </c>
      <c r="S797" s="32">
        <f t="shared" si="43"/>
        <v>891</v>
      </c>
      <c r="T797" s="49">
        <f>P797+Q797+R797</f>
        <v>891</v>
      </c>
      <c r="U797" s="51">
        <v>702</v>
      </c>
      <c r="V797" s="51">
        <v>268</v>
      </c>
      <c r="W797" s="51">
        <v>138</v>
      </c>
      <c r="X797" s="51"/>
      <c r="Y797" s="32">
        <f>P797-(U797+V797)</f>
        <v>-329</v>
      </c>
      <c r="Z797" s="49" t="s">
        <v>13320</v>
      </c>
      <c r="AA797" s="67">
        <v>4</v>
      </c>
      <c r="AC797" s="67">
        <f t="shared" si="44"/>
        <v>-4</v>
      </c>
      <c r="AN797" s="48" t="s">
        <v>13323</v>
      </c>
      <c r="AO797" s="48" t="s">
        <v>50</v>
      </c>
    </row>
    <row r="798" spans="1:41" ht="15" x14ac:dyDescent="0.2">
      <c r="A798" s="30" t="s">
        <v>2324</v>
      </c>
      <c r="B798" s="30" t="s">
        <v>2325</v>
      </c>
      <c r="C798" s="49" t="s">
        <v>7070</v>
      </c>
      <c r="D798" s="49" t="s">
        <v>7497</v>
      </c>
      <c r="E798" s="30" t="s">
        <v>9007</v>
      </c>
      <c r="F798" s="49" t="s">
        <v>8944</v>
      </c>
      <c r="G798" s="49" t="s">
        <v>8963</v>
      </c>
      <c r="H798" s="49" t="s">
        <v>8964</v>
      </c>
      <c r="I798" s="49" t="s">
        <v>9008</v>
      </c>
      <c r="J798" s="50">
        <v>10</v>
      </c>
      <c r="K798" s="49">
        <v>60</v>
      </c>
      <c r="L798" s="49">
        <f>K798-U798</f>
        <v>60</v>
      </c>
      <c r="M798" s="49"/>
      <c r="N798" s="48" t="s">
        <v>7242</v>
      </c>
      <c r="P798" s="49">
        <v>0</v>
      </c>
      <c r="Q798" s="49">
        <v>0</v>
      </c>
      <c r="R798" s="49">
        <v>0</v>
      </c>
      <c r="S798" s="32">
        <f t="shared" si="43"/>
        <v>0</v>
      </c>
      <c r="T798" s="49">
        <f>P798+Q798+R798</f>
        <v>0</v>
      </c>
      <c r="U798" s="51">
        <v>0</v>
      </c>
      <c r="V798" s="51">
        <v>0</v>
      </c>
      <c r="W798" s="51">
        <v>0</v>
      </c>
      <c r="X798" s="51"/>
      <c r="Y798" s="32">
        <f>P798-(U798+V798)</f>
        <v>0</v>
      </c>
      <c r="Z798" s="49" t="s">
        <v>13321</v>
      </c>
      <c r="AA798" s="67">
        <v>245.04</v>
      </c>
      <c r="AC798" s="67">
        <f t="shared" si="44"/>
        <v>-245.04</v>
      </c>
      <c r="AN798" s="48" t="s">
        <v>13323</v>
      </c>
      <c r="AO798" s="48" t="s">
        <v>50</v>
      </c>
    </row>
    <row r="799" spans="1:41" ht="15" x14ac:dyDescent="0.2">
      <c r="A799" s="30" t="s">
        <v>2326</v>
      </c>
      <c r="B799" s="30" t="s">
        <v>2327</v>
      </c>
      <c r="C799" s="49" t="s">
        <v>7070</v>
      </c>
      <c r="D799" s="49" t="s">
        <v>7497</v>
      </c>
      <c r="E799" s="30" t="s">
        <v>9009</v>
      </c>
      <c r="F799" s="49" t="s">
        <v>8944</v>
      </c>
      <c r="G799" s="49" t="s">
        <v>8963</v>
      </c>
      <c r="H799" s="49" t="s">
        <v>8964</v>
      </c>
      <c r="I799" s="49" t="s">
        <v>9010</v>
      </c>
      <c r="J799" s="50">
        <v>9</v>
      </c>
      <c r="K799" s="49">
        <v>150</v>
      </c>
      <c r="L799" s="49">
        <f>K799-U799</f>
        <v>-4693</v>
      </c>
      <c r="M799" s="49"/>
      <c r="N799" s="48" t="s">
        <v>7242</v>
      </c>
      <c r="P799" s="49">
        <v>1687</v>
      </c>
      <c r="Q799" s="49">
        <v>2550</v>
      </c>
      <c r="R799" s="49">
        <v>0</v>
      </c>
      <c r="S799" s="32">
        <f t="shared" si="43"/>
        <v>4237</v>
      </c>
      <c r="T799" s="49">
        <f>P799+Q799+R799</f>
        <v>4237</v>
      </c>
      <c r="U799" s="51">
        <v>4843</v>
      </c>
      <c r="V799" s="51">
        <v>3312</v>
      </c>
      <c r="W799" s="51">
        <v>2401</v>
      </c>
      <c r="X799" s="51"/>
      <c r="Y799" s="32">
        <f>P799-(U799+V799)</f>
        <v>-6468</v>
      </c>
      <c r="Z799" s="49" t="s">
        <v>13320</v>
      </c>
      <c r="AA799" s="67">
        <v>26.379000000000001</v>
      </c>
      <c r="AC799" s="67">
        <f t="shared" si="44"/>
        <v>-26.379000000000001</v>
      </c>
      <c r="AN799" s="48" t="s">
        <v>13323</v>
      </c>
      <c r="AO799" s="48" t="s">
        <v>50</v>
      </c>
    </row>
    <row r="800" spans="1:41" ht="15" x14ac:dyDescent="0.2">
      <c r="A800" s="30" t="s">
        <v>2328</v>
      </c>
      <c r="B800" s="30" t="s">
        <v>2329</v>
      </c>
      <c r="C800" s="49" t="s">
        <v>7070</v>
      </c>
      <c r="D800" s="49" t="s">
        <v>7497</v>
      </c>
      <c r="E800" s="30" t="s">
        <v>9011</v>
      </c>
      <c r="F800" s="49" t="s">
        <v>8944</v>
      </c>
      <c r="G800" s="49" t="s">
        <v>8955</v>
      </c>
      <c r="H800" s="49" t="s">
        <v>8956</v>
      </c>
      <c r="I800" s="49" t="s">
        <v>9012</v>
      </c>
      <c r="J800" s="50">
        <v>10</v>
      </c>
      <c r="K800" s="49">
        <v>30</v>
      </c>
      <c r="L800" s="49">
        <f>K800-U800</f>
        <v>30</v>
      </c>
      <c r="M800" s="49"/>
      <c r="N800" s="48" t="s">
        <v>7242</v>
      </c>
      <c r="P800" s="49">
        <v>0</v>
      </c>
      <c r="Q800" s="49">
        <v>0</v>
      </c>
      <c r="R800" s="49">
        <v>0</v>
      </c>
      <c r="S800" s="32">
        <f t="shared" si="43"/>
        <v>0</v>
      </c>
      <c r="T800" s="49">
        <f>P800+Q800+R800</f>
        <v>0</v>
      </c>
      <c r="U800" s="51">
        <v>0</v>
      </c>
      <c r="V800" s="51">
        <v>0</v>
      </c>
      <c r="W800" s="51">
        <v>0</v>
      </c>
      <c r="X800" s="51"/>
      <c r="Y800" s="32">
        <f>P800-(U800+V800)</f>
        <v>0</v>
      </c>
      <c r="Z800" s="49" t="s">
        <v>13321</v>
      </c>
      <c r="AA800" s="67">
        <v>610</v>
      </c>
      <c r="AC800" s="67">
        <f t="shared" si="44"/>
        <v>-610</v>
      </c>
      <c r="AN800" s="48" t="s">
        <v>13323</v>
      </c>
      <c r="AO800" s="48" t="s">
        <v>50</v>
      </c>
    </row>
    <row r="801" spans="1:41" ht="15" x14ac:dyDescent="0.2">
      <c r="A801" s="30" t="s">
        <v>2330</v>
      </c>
      <c r="B801" s="30" t="s">
        <v>2331</v>
      </c>
      <c r="C801" s="49" t="s">
        <v>7070</v>
      </c>
      <c r="D801" s="49" t="s">
        <v>7497</v>
      </c>
      <c r="E801" s="30" t="s">
        <v>9013</v>
      </c>
      <c r="F801" s="49" t="s">
        <v>8944</v>
      </c>
      <c r="G801" s="49" t="s">
        <v>8963</v>
      </c>
      <c r="H801" s="49" t="s">
        <v>8964</v>
      </c>
      <c r="I801" s="49" t="s">
        <v>9014</v>
      </c>
      <c r="J801" s="50">
        <v>8</v>
      </c>
      <c r="K801" s="49">
        <v>90</v>
      </c>
      <c r="L801" s="49">
        <f>K801-U801</f>
        <v>-689</v>
      </c>
      <c r="M801" s="49"/>
      <c r="N801" s="48" t="s">
        <v>7242</v>
      </c>
      <c r="P801" s="49">
        <v>317</v>
      </c>
      <c r="Q801" s="49">
        <v>270</v>
      </c>
      <c r="R801" s="49">
        <v>0</v>
      </c>
      <c r="S801" s="32">
        <f t="shared" si="43"/>
        <v>587</v>
      </c>
      <c r="T801" s="49">
        <f>P801+Q801+R801</f>
        <v>587</v>
      </c>
      <c r="U801" s="51">
        <v>779</v>
      </c>
      <c r="V801" s="51">
        <v>507</v>
      </c>
      <c r="W801" s="51">
        <v>537</v>
      </c>
      <c r="X801" s="51"/>
      <c r="Y801" s="32">
        <f>P801-(U801+V801)</f>
        <v>-969</v>
      </c>
      <c r="Z801" s="49" t="s">
        <v>13320</v>
      </c>
      <c r="AA801" s="67">
        <v>65.045000000000002</v>
      </c>
      <c r="AC801" s="67">
        <f t="shared" si="44"/>
        <v>-65.045000000000002</v>
      </c>
      <c r="AN801" s="48" t="s">
        <v>13323</v>
      </c>
      <c r="AO801" s="48" t="s">
        <v>50</v>
      </c>
    </row>
    <row r="802" spans="1:41" ht="15" x14ac:dyDescent="0.2">
      <c r="A802" s="30" t="s">
        <v>2332</v>
      </c>
      <c r="B802" s="30" t="s">
        <v>2333</v>
      </c>
      <c r="C802" s="49" t="s">
        <v>7070</v>
      </c>
      <c r="D802" s="49" t="s">
        <v>7497</v>
      </c>
      <c r="E802" s="30" t="s">
        <v>9015</v>
      </c>
      <c r="F802" s="49" t="s">
        <v>8944</v>
      </c>
      <c r="G802" s="49" t="s">
        <v>8945</v>
      </c>
      <c r="H802" s="49" t="s">
        <v>8948</v>
      </c>
      <c r="I802" s="49" t="s">
        <v>9016</v>
      </c>
      <c r="J802" s="50">
        <v>8</v>
      </c>
      <c r="K802" s="49">
        <v>100</v>
      </c>
      <c r="L802" s="49">
        <f>K802-U802</f>
        <v>-55</v>
      </c>
      <c r="M802" s="49"/>
      <c r="N802" s="48" t="s">
        <v>7242</v>
      </c>
      <c r="P802" s="49">
        <v>102</v>
      </c>
      <c r="Q802" s="49">
        <v>0</v>
      </c>
      <c r="R802" s="49">
        <v>0</v>
      </c>
      <c r="S802" s="32">
        <f t="shared" si="43"/>
        <v>102</v>
      </c>
      <c r="T802" s="49">
        <f>P802+Q802+R802</f>
        <v>102</v>
      </c>
      <c r="U802" s="51">
        <v>155</v>
      </c>
      <c r="V802" s="51">
        <v>75</v>
      </c>
      <c r="W802" s="51">
        <v>30</v>
      </c>
      <c r="X802" s="51"/>
      <c r="Y802" s="32">
        <f>P802-(U802+V802)</f>
        <v>-128</v>
      </c>
      <c r="Z802" s="49" t="s">
        <v>13320</v>
      </c>
      <c r="AA802" s="67">
        <v>109.2</v>
      </c>
      <c r="AC802" s="67">
        <f t="shared" si="44"/>
        <v>-109.2</v>
      </c>
      <c r="AN802" s="48" t="s">
        <v>13323</v>
      </c>
      <c r="AO802" s="48" t="s">
        <v>50</v>
      </c>
    </row>
    <row r="803" spans="1:41" ht="15" x14ac:dyDescent="0.2">
      <c r="A803" s="30" t="s">
        <v>2334</v>
      </c>
      <c r="B803" s="30" t="s">
        <v>2335</v>
      </c>
      <c r="C803" s="49" t="s">
        <v>7070</v>
      </c>
      <c r="D803" s="49" t="s">
        <v>7497</v>
      </c>
      <c r="E803" s="30" t="s">
        <v>9017</v>
      </c>
      <c r="F803" s="49" t="s">
        <v>8944</v>
      </c>
      <c r="G803" s="49" t="s">
        <v>8945</v>
      </c>
      <c r="H803" s="49" t="s">
        <v>8948</v>
      </c>
      <c r="I803" s="49" t="s">
        <v>9018</v>
      </c>
      <c r="J803" s="50">
        <v>10</v>
      </c>
      <c r="K803" s="49">
        <v>87</v>
      </c>
      <c r="L803" s="49">
        <f>K803-U803</f>
        <v>87</v>
      </c>
      <c r="M803" s="49"/>
      <c r="N803" s="48" t="s">
        <v>7242</v>
      </c>
      <c r="P803" s="49">
        <v>90</v>
      </c>
      <c r="Q803" s="49">
        <v>0</v>
      </c>
      <c r="R803" s="49">
        <v>0</v>
      </c>
      <c r="S803" s="32">
        <f t="shared" si="43"/>
        <v>90</v>
      </c>
      <c r="T803" s="49">
        <f>P803+Q803+R803</f>
        <v>90</v>
      </c>
      <c r="U803" s="51">
        <v>0</v>
      </c>
      <c r="V803" s="51">
        <v>0</v>
      </c>
      <c r="W803" s="51">
        <v>0</v>
      </c>
      <c r="X803" s="51"/>
      <c r="Y803" s="32">
        <f>P803-(U803+V803)</f>
        <v>90</v>
      </c>
      <c r="Z803" s="49" t="s">
        <v>13321</v>
      </c>
      <c r="AA803" s="67">
        <v>109.2</v>
      </c>
      <c r="AC803" s="67">
        <f t="shared" si="44"/>
        <v>-109.2</v>
      </c>
      <c r="AN803" s="48" t="s">
        <v>13323</v>
      </c>
      <c r="AO803" s="48" t="s">
        <v>50</v>
      </c>
    </row>
    <row r="804" spans="1:41" ht="15" x14ac:dyDescent="0.2">
      <c r="A804" s="30" t="s">
        <v>2336</v>
      </c>
      <c r="B804" s="30" t="s">
        <v>2337</v>
      </c>
      <c r="C804" s="49" t="s">
        <v>7070</v>
      </c>
      <c r="D804" s="49" t="s">
        <v>7497</v>
      </c>
      <c r="E804" s="30" t="s">
        <v>9019</v>
      </c>
      <c r="F804" s="49" t="s">
        <v>8944</v>
      </c>
      <c r="G804" s="49" t="s">
        <v>8945</v>
      </c>
      <c r="H804" s="49" t="s">
        <v>8948</v>
      </c>
      <c r="I804" s="49" t="s">
        <v>9020</v>
      </c>
      <c r="J804" s="50">
        <v>8</v>
      </c>
      <c r="K804" s="49">
        <v>100</v>
      </c>
      <c r="L804" s="49">
        <f>K804-U804</f>
        <v>-54</v>
      </c>
      <c r="M804" s="49"/>
      <c r="N804" s="48" t="s">
        <v>7242</v>
      </c>
      <c r="P804" s="49">
        <v>179</v>
      </c>
      <c r="Q804" s="49">
        <v>0</v>
      </c>
      <c r="R804" s="49">
        <v>0</v>
      </c>
      <c r="S804" s="32">
        <f t="shared" si="43"/>
        <v>179</v>
      </c>
      <c r="T804" s="49">
        <f>P804+Q804+R804</f>
        <v>179</v>
      </c>
      <c r="U804" s="51">
        <v>154</v>
      </c>
      <c r="V804" s="51">
        <v>75</v>
      </c>
      <c r="W804" s="51">
        <v>30</v>
      </c>
      <c r="X804" s="51"/>
      <c r="Y804" s="32">
        <f>P804-(U804+V804)</f>
        <v>-50</v>
      </c>
      <c r="Z804" s="49" t="s">
        <v>13320</v>
      </c>
      <c r="AA804" s="67">
        <v>81.400000000000006</v>
      </c>
      <c r="AC804" s="67">
        <f t="shared" si="44"/>
        <v>-81.400000000000006</v>
      </c>
      <c r="AN804" s="48" t="s">
        <v>13323</v>
      </c>
      <c r="AO804" s="48" t="s">
        <v>50</v>
      </c>
    </row>
    <row r="805" spans="1:41" ht="15" x14ac:dyDescent="0.2">
      <c r="A805" s="30" t="s">
        <v>2338</v>
      </c>
      <c r="B805" s="30" t="s">
        <v>2339</v>
      </c>
      <c r="C805" s="49" t="s">
        <v>7070</v>
      </c>
      <c r="D805" s="49" t="s">
        <v>7497</v>
      </c>
      <c r="E805" s="30" t="s">
        <v>9021</v>
      </c>
      <c r="F805" s="49" t="s">
        <v>8944</v>
      </c>
      <c r="G805" s="49" t="s">
        <v>8963</v>
      </c>
      <c r="H805" s="49" t="s">
        <v>8964</v>
      </c>
      <c r="I805" s="49" t="s">
        <v>9022</v>
      </c>
      <c r="J805" s="50">
        <v>9</v>
      </c>
      <c r="K805" s="49">
        <v>150</v>
      </c>
      <c r="L805" s="49">
        <f>K805-U805</f>
        <v>-4421</v>
      </c>
      <c r="M805" s="49"/>
      <c r="N805" s="48" t="s">
        <v>7242</v>
      </c>
      <c r="P805" s="49">
        <v>970</v>
      </c>
      <c r="Q805" s="49">
        <v>3480</v>
      </c>
      <c r="R805" s="49">
        <v>0</v>
      </c>
      <c r="S805" s="32">
        <f t="shared" si="43"/>
        <v>4450</v>
      </c>
      <c r="T805" s="49">
        <f>P805+Q805+R805</f>
        <v>4450</v>
      </c>
      <c r="U805" s="51">
        <v>4571</v>
      </c>
      <c r="V805" s="51">
        <v>2809</v>
      </c>
      <c r="W805" s="51">
        <v>3081</v>
      </c>
      <c r="X805" s="51"/>
      <c r="Y805" s="32">
        <f>P805-(U805+V805)</f>
        <v>-6410</v>
      </c>
      <c r="Z805" s="49" t="s">
        <v>13320</v>
      </c>
      <c r="AA805" s="67">
        <v>269.10000000000002</v>
      </c>
      <c r="AC805" s="67">
        <f t="shared" si="44"/>
        <v>-269.10000000000002</v>
      </c>
      <c r="AN805" s="48" t="s">
        <v>13323</v>
      </c>
      <c r="AO805" s="48" t="s">
        <v>50</v>
      </c>
    </row>
    <row r="806" spans="1:41" ht="15" x14ac:dyDescent="0.2">
      <c r="A806" s="30" t="s">
        <v>2340</v>
      </c>
      <c r="B806" s="30" t="s">
        <v>2341</v>
      </c>
      <c r="C806" s="49" t="s">
        <v>7070</v>
      </c>
      <c r="D806" s="49" t="s">
        <v>7497</v>
      </c>
      <c r="E806" s="30" t="s">
        <v>9023</v>
      </c>
      <c r="F806" s="49" t="s">
        <v>8944</v>
      </c>
      <c r="G806" s="49" t="s">
        <v>8963</v>
      </c>
      <c r="H806" s="49" t="s">
        <v>8964</v>
      </c>
      <c r="I806" s="49" t="s">
        <v>9024</v>
      </c>
      <c r="J806" s="50">
        <v>9</v>
      </c>
      <c r="K806" s="49">
        <v>90</v>
      </c>
      <c r="L806" s="49">
        <f>K806-U806</f>
        <v>90</v>
      </c>
      <c r="M806" s="49"/>
      <c r="N806" s="48" t="s">
        <v>7242</v>
      </c>
      <c r="P806" s="49">
        <v>0</v>
      </c>
      <c r="Q806" s="49">
        <v>90</v>
      </c>
      <c r="R806" s="49">
        <v>0</v>
      </c>
      <c r="S806" s="32">
        <f t="shared" si="43"/>
        <v>90</v>
      </c>
      <c r="T806" s="49">
        <f>P806+Q806+R806</f>
        <v>90</v>
      </c>
      <c r="U806" s="51">
        <v>0</v>
      </c>
      <c r="V806" s="51">
        <v>0</v>
      </c>
      <c r="W806" s="51">
        <v>0</v>
      </c>
      <c r="X806" s="51"/>
      <c r="Y806" s="32">
        <f>P806-(U806+V806)</f>
        <v>0</v>
      </c>
      <c r="Z806" s="49" t="s">
        <v>13321</v>
      </c>
      <c r="AA806" s="67">
        <v>245.245</v>
      </c>
      <c r="AC806" s="67">
        <f t="shared" si="44"/>
        <v>-245.245</v>
      </c>
      <c r="AN806" s="48" t="s">
        <v>13323</v>
      </c>
      <c r="AO806" s="48" t="s">
        <v>50</v>
      </c>
    </row>
    <row r="807" spans="1:41" ht="15" x14ac:dyDescent="0.2">
      <c r="A807" s="30" t="s">
        <v>2342</v>
      </c>
      <c r="B807" s="30" t="s">
        <v>2343</v>
      </c>
      <c r="C807" s="49" t="s">
        <v>7070</v>
      </c>
      <c r="D807" s="49" t="s">
        <v>7497</v>
      </c>
      <c r="E807" s="30" t="s">
        <v>9025</v>
      </c>
      <c r="F807" s="49" t="s">
        <v>8944</v>
      </c>
      <c r="G807" s="49" t="s">
        <v>8963</v>
      </c>
      <c r="H807" s="49" t="s">
        <v>8964</v>
      </c>
      <c r="I807" s="49" t="s">
        <v>9026</v>
      </c>
      <c r="J807" s="50">
        <v>9</v>
      </c>
      <c r="K807" s="49">
        <v>200</v>
      </c>
      <c r="L807" s="49">
        <f>K807-U807</f>
        <v>-565</v>
      </c>
      <c r="M807" s="49"/>
      <c r="N807" s="48" t="s">
        <v>7242</v>
      </c>
      <c r="P807" s="49">
        <v>54</v>
      </c>
      <c r="Q807" s="49">
        <v>715</v>
      </c>
      <c r="R807" s="49">
        <v>0</v>
      </c>
      <c r="S807" s="32">
        <f t="shared" si="43"/>
        <v>769</v>
      </c>
      <c r="T807" s="49">
        <f>P807+Q807+R807</f>
        <v>769</v>
      </c>
      <c r="U807" s="51">
        <v>765</v>
      </c>
      <c r="V807" s="51">
        <v>615</v>
      </c>
      <c r="W807" s="51">
        <v>430</v>
      </c>
      <c r="X807" s="51"/>
      <c r="Y807" s="32">
        <f>P807-(U807+V807)</f>
        <v>-1326</v>
      </c>
      <c r="Z807" s="49" t="s">
        <v>13320</v>
      </c>
      <c r="AA807" s="67">
        <v>99.296000000000006</v>
      </c>
      <c r="AC807" s="67">
        <f t="shared" si="44"/>
        <v>-99.296000000000006</v>
      </c>
      <c r="AN807" s="48" t="s">
        <v>13323</v>
      </c>
      <c r="AO807" s="48" t="s">
        <v>50</v>
      </c>
    </row>
    <row r="808" spans="1:41" ht="15" x14ac:dyDescent="0.2">
      <c r="A808" s="30" t="s">
        <v>2344</v>
      </c>
      <c r="B808" s="30" t="s">
        <v>2345</v>
      </c>
      <c r="C808" s="49" t="s">
        <v>7070</v>
      </c>
      <c r="D808" s="49" t="s">
        <v>7497</v>
      </c>
      <c r="E808" s="30" t="s">
        <v>9027</v>
      </c>
      <c r="F808" s="49" t="s">
        <v>8944</v>
      </c>
      <c r="G808" s="49" t="s">
        <v>8963</v>
      </c>
      <c r="H808" s="49" t="s">
        <v>8964</v>
      </c>
      <c r="I808" s="49" t="s">
        <v>9028</v>
      </c>
      <c r="J808" s="50">
        <v>9</v>
      </c>
      <c r="K808" s="49">
        <v>90</v>
      </c>
      <c r="L808" s="49">
        <f>K808-U808</f>
        <v>-17095</v>
      </c>
      <c r="M808" s="49"/>
      <c r="N808" s="48" t="s">
        <v>7242</v>
      </c>
      <c r="P808" s="49">
        <v>6240</v>
      </c>
      <c r="Q808" s="49">
        <v>9612</v>
      </c>
      <c r="R808" s="49">
        <v>0</v>
      </c>
      <c r="S808" s="32">
        <f t="shared" si="43"/>
        <v>15852</v>
      </c>
      <c r="T808" s="49">
        <f>P808+Q808+R808</f>
        <v>15852</v>
      </c>
      <c r="U808" s="51">
        <v>17185</v>
      </c>
      <c r="V808" s="51">
        <v>6894</v>
      </c>
      <c r="W808" s="51">
        <v>6841</v>
      </c>
      <c r="X808" s="51"/>
      <c r="Y808" s="32">
        <f>P808-(U808+V808)</f>
        <v>-17839</v>
      </c>
      <c r="Z808" s="49" t="s">
        <v>13320</v>
      </c>
      <c r="AA808" s="67">
        <v>175.6</v>
      </c>
      <c r="AC808" s="67">
        <f t="shared" si="44"/>
        <v>-175.6</v>
      </c>
      <c r="AN808" s="48" t="s">
        <v>13323</v>
      </c>
      <c r="AO808" s="48" t="s">
        <v>50</v>
      </c>
    </row>
    <row r="809" spans="1:41" ht="15" x14ac:dyDescent="0.2">
      <c r="A809" s="30" t="s">
        <v>2346</v>
      </c>
      <c r="B809" s="30" t="s">
        <v>2347</v>
      </c>
      <c r="C809" s="49" t="s">
        <v>7070</v>
      </c>
      <c r="D809" s="49" t="s">
        <v>7497</v>
      </c>
      <c r="E809" s="30" t="s">
        <v>9029</v>
      </c>
      <c r="F809" s="49" t="s">
        <v>8944</v>
      </c>
      <c r="G809" s="49" t="s">
        <v>8963</v>
      </c>
      <c r="H809" s="49" t="s">
        <v>8948</v>
      </c>
      <c r="I809" s="49" t="s">
        <v>9030</v>
      </c>
      <c r="J809" s="50">
        <v>9</v>
      </c>
      <c r="K809" s="49">
        <v>30</v>
      </c>
      <c r="L809" s="49">
        <f>K809-U809</f>
        <v>-51</v>
      </c>
      <c r="M809" s="49"/>
      <c r="N809" s="48" t="s">
        <v>7242</v>
      </c>
      <c r="P809" s="49">
        <v>78</v>
      </c>
      <c r="Q809" s="49">
        <v>30</v>
      </c>
      <c r="R809" s="49">
        <v>0</v>
      </c>
      <c r="S809" s="32">
        <f t="shared" si="43"/>
        <v>108</v>
      </c>
      <c r="T809" s="49">
        <f>P809+Q809+R809</f>
        <v>108</v>
      </c>
      <c r="U809" s="51">
        <v>81</v>
      </c>
      <c r="V809" s="51">
        <v>50</v>
      </c>
      <c r="W809" s="51">
        <v>30</v>
      </c>
      <c r="X809" s="51"/>
      <c r="Y809" s="32">
        <f>P809-(U809+V809)</f>
        <v>-53</v>
      </c>
      <c r="Z809" s="49" t="s">
        <v>13320</v>
      </c>
      <c r="AA809" s="67">
        <v>930.19</v>
      </c>
      <c r="AC809" s="67">
        <f t="shared" si="44"/>
        <v>-930.19</v>
      </c>
      <c r="AN809" s="48" t="s">
        <v>13323</v>
      </c>
      <c r="AO809" s="48" t="s">
        <v>50</v>
      </c>
    </row>
    <row r="810" spans="1:41" ht="15" x14ac:dyDescent="0.2">
      <c r="A810" s="30" t="s">
        <v>2348</v>
      </c>
      <c r="B810" s="30" t="s">
        <v>2349</v>
      </c>
      <c r="C810" s="49" t="s">
        <v>7070</v>
      </c>
      <c r="D810" s="49" t="s">
        <v>7497</v>
      </c>
      <c r="E810" s="30" t="s">
        <v>9031</v>
      </c>
      <c r="F810" s="49" t="s">
        <v>8944</v>
      </c>
      <c r="G810" s="49" t="s">
        <v>8945</v>
      </c>
      <c r="H810" s="49" t="s">
        <v>8948</v>
      </c>
      <c r="I810" s="49" t="s">
        <v>9032</v>
      </c>
      <c r="J810" s="50">
        <v>11</v>
      </c>
      <c r="K810" s="49">
        <v>230</v>
      </c>
      <c r="L810" s="49">
        <f>K810-U810</f>
        <v>-7048</v>
      </c>
      <c r="M810" s="49"/>
      <c r="N810" s="48" t="s">
        <v>7242</v>
      </c>
      <c r="P810" s="49">
        <v>3393</v>
      </c>
      <c r="Q810" s="49">
        <v>4070</v>
      </c>
      <c r="R810" s="49">
        <v>0</v>
      </c>
      <c r="S810" s="32">
        <f t="shared" si="43"/>
        <v>7463</v>
      </c>
      <c r="T810" s="49">
        <f>P810+Q810+R810</f>
        <v>7463</v>
      </c>
      <c r="U810" s="51">
        <v>7278</v>
      </c>
      <c r="V810" s="51">
        <v>3804</v>
      </c>
      <c r="W810" s="51">
        <v>3488</v>
      </c>
      <c r="X810" s="51"/>
      <c r="Y810" s="32">
        <f>P810-(U810+V810)</f>
        <v>-7689</v>
      </c>
      <c r="Z810" s="49" t="s">
        <v>13320</v>
      </c>
      <c r="AA810" s="67">
        <v>10.35</v>
      </c>
      <c r="AC810" s="67">
        <f t="shared" si="44"/>
        <v>-10.35</v>
      </c>
      <c r="AN810" s="48" t="s">
        <v>13323</v>
      </c>
      <c r="AO810" s="48" t="s">
        <v>50</v>
      </c>
    </row>
    <row r="811" spans="1:41" ht="15" x14ac:dyDescent="0.2">
      <c r="A811" s="30" t="s">
        <v>2350</v>
      </c>
      <c r="B811" s="30" t="s">
        <v>2351</v>
      </c>
      <c r="C811" s="49" t="s">
        <v>7070</v>
      </c>
      <c r="D811" s="49" t="s">
        <v>7497</v>
      </c>
      <c r="E811" s="30" t="s">
        <v>9033</v>
      </c>
      <c r="F811" s="49" t="s">
        <v>8944</v>
      </c>
      <c r="G811" s="49" t="s">
        <v>8945</v>
      </c>
      <c r="H811" s="49" t="s">
        <v>8948</v>
      </c>
      <c r="I811" s="49" t="s">
        <v>9034</v>
      </c>
      <c r="J811" s="50">
        <v>11</v>
      </c>
      <c r="K811" s="49">
        <v>1074</v>
      </c>
      <c r="L811" s="49">
        <f>K811-U811</f>
        <v>-6795</v>
      </c>
      <c r="M811" s="49"/>
      <c r="N811" s="48" t="s">
        <v>7242</v>
      </c>
      <c r="P811" s="49">
        <v>3079</v>
      </c>
      <c r="Q811" s="49">
        <v>4172</v>
      </c>
      <c r="R811" s="49">
        <v>0</v>
      </c>
      <c r="S811" s="32">
        <f t="shared" si="43"/>
        <v>7251</v>
      </c>
      <c r="T811" s="49">
        <f>P811+Q811+R811</f>
        <v>7251</v>
      </c>
      <c r="U811" s="51">
        <v>7869</v>
      </c>
      <c r="V811" s="51">
        <v>3804</v>
      </c>
      <c r="W811" s="51">
        <v>3488</v>
      </c>
      <c r="X811" s="51"/>
      <c r="Y811" s="32">
        <f>P811-(U811+V811)</f>
        <v>-8594</v>
      </c>
      <c r="Z811" s="49" t="s">
        <v>13320</v>
      </c>
      <c r="AA811" s="67">
        <v>2.33</v>
      </c>
      <c r="AC811" s="67">
        <f t="shared" si="44"/>
        <v>-2.33</v>
      </c>
      <c r="AN811" s="48" t="s">
        <v>13323</v>
      </c>
      <c r="AO811" s="48" t="s">
        <v>50</v>
      </c>
    </row>
    <row r="812" spans="1:41" ht="15" x14ac:dyDescent="0.2">
      <c r="A812" s="30" t="s">
        <v>2352</v>
      </c>
      <c r="B812" s="30" t="s">
        <v>2353</v>
      </c>
      <c r="C812" s="49" t="s">
        <v>7070</v>
      </c>
      <c r="D812" s="49" t="s">
        <v>7497</v>
      </c>
      <c r="E812" s="30" t="s">
        <v>9035</v>
      </c>
      <c r="F812" s="49" t="s">
        <v>8944</v>
      </c>
      <c r="G812" s="49" t="s">
        <v>8963</v>
      </c>
      <c r="H812" s="49" t="s">
        <v>8964</v>
      </c>
      <c r="I812" s="49" t="s">
        <v>9036</v>
      </c>
      <c r="J812" s="50">
        <v>8</v>
      </c>
      <c r="K812" s="49">
        <v>35</v>
      </c>
      <c r="L812" s="49">
        <f>K812-U812</f>
        <v>35</v>
      </c>
      <c r="M812" s="49"/>
      <c r="N812" s="48" t="s">
        <v>7242</v>
      </c>
      <c r="P812" s="49">
        <v>58</v>
      </c>
      <c r="Q812" s="49">
        <v>0</v>
      </c>
      <c r="R812" s="49">
        <v>0</v>
      </c>
      <c r="S812" s="32">
        <f t="shared" si="43"/>
        <v>58</v>
      </c>
      <c r="T812" s="49">
        <f>P812+Q812+R812</f>
        <v>58</v>
      </c>
      <c r="U812" s="51">
        <v>0</v>
      </c>
      <c r="V812" s="51">
        <v>0</v>
      </c>
      <c r="W812" s="51">
        <v>0</v>
      </c>
      <c r="X812" s="51"/>
      <c r="Y812" s="32">
        <f>P812-(U812+V812)</f>
        <v>58</v>
      </c>
      <c r="Z812" s="49" t="s">
        <v>13321</v>
      </c>
      <c r="AA812" s="67">
        <v>245</v>
      </c>
      <c r="AC812" s="67">
        <f t="shared" si="44"/>
        <v>-245</v>
      </c>
      <c r="AN812" s="48" t="s">
        <v>13323</v>
      </c>
      <c r="AO812" s="48" t="s">
        <v>50</v>
      </c>
    </row>
    <row r="813" spans="1:41" ht="15" x14ac:dyDescent="0.2">
      <c r="A813" s="30" t="s">
        <v>2354</v>
      </c>
      <c r="B813" s="30" t="s">
        <v>2355</v>
      </c>
      <c r="C813" s="49" t="s">
        <v>7070</v>
      </c>
      <c r="D813" s="49" t="s">
        <v>7497</v>
      </c>
      <c r="E813" s="30" t="s">
        <v>9037</v>
      </c>
      <c r="F813" s="49" t="s">
        <v>8944</v>
      </c>
      <c r="G813" s="49" t="s">
        <v>8963</v>
      </c>
      <c r="H813" s="49" t="s">
        <v>8964</v>
      </c>
      <c r="I813" s="49" t="s">
        <v>9038</v>
      </c>
      <c r="J813" s="50">
        <v>10</v>
      </c>
      <c r="K813" s="49">
        <v>90</v>
      </c>
      <c r="L813" s="49">
        <f>K813-U813</f>
        <v>58</v>
      </c>
      <c r="M813" s="49"/>
      <c r="N813" s="48" t="s">
        <v>7242</v>
      </c>
      <c r="P813" s="49">
        <v>55</v>
      </c>
      <c r="Q813" s="49">
        <v>0</v>
      </c>
      <c r="R813" s="49">
        <v>0</v>
      </c>
      <c r="S813" s="32">
        <f t="shared" si="43"/>
        <v>55</v>
      </c>
      <c r="T813" s="49">
        <f>P813+Q813+R813</f>
        <v>55</v>
      </c>
      <c r="U813" s="51">
        <v>32</v>
      </c>
      <c r="V813" s="51">
        <v>0</v>
      </c>
      <c r="W813" s="51">
        <v>0</v>
      </c>
      <c r="X813" s="51"/>
      <c r="Y813" s="32">
        <f>P813-(U813+V813)</f>
        <v>23</v>
      </c>
      <c r="Z813" s="49" t="s">
        <v>13322</v>
      </c>
      <c r="AA813" s="67">
        <v>133.29</v>
      </c>
      <c r="AC813" s="67">
        <f t="shared" si="44"/>
        <v>-133.29</v>
      </c>
      <c r="AN813" s="48" t="s">
        <v>13323</v>
      </c>
      <c r="AO813" s="48" t="s">
        <v>50</v>
      </c>
    </row>
    <row r="814" spans="1:41" ht="15" x14ac:dyDescent="0.2">
      <c r="A814" s="30" t="s">
        <v>2356</v>
      </c>
      <c r="B814" s="30" t="s">
        <v>2357</v>
      </c>
      <c r="C814" s="49" t="s">
        <v>7070</v>
      </c>
      <c r="D814" s="49" t="s">
        <v>7497</v>
      </c>
      <c r="E814" s="30" t="s">
        <v>9039</v>
      </c>
      <c r="F814" s="49" t="s">
        <v>8944</v>
      </c>
      <c r="G814" s="49" t="s">
        <v>8963</v>
      </c>
      <c r="H814" s="49" t="s">
        <v>8964</v>
      </c>
      <c r="I814" s="49" t="s">
        <v>9040</v>
      </c>
      <c r="J814" s="50">
        <v>10</v>
      </c>
      <c r="K814" s="49">
        <v>60</v>
      </c>
      <c r="L814" s="49">
        <f>K814-U814</f>
        <v>29</v>
      </c>
      <c r="M814" s="49"/>
      <c r="N814" s="48" t="s">
        <v>7242</v>
      </c>
      <c r="P814" s="49">
        <v>55</v>
      </c>
      <c r="Q814" s="49">
        <v>0</v>
      </c>
      <c r="R814" s="49">
        <v>0</v>
      </c>
      <c r="S814" s="32">
        <f t="shared" si="43"/>
        <v>55</v>
      </c>
      <c r="T814" s="49">
        <f>P814+Q814+R814</f>
        <v>55</v>
      </c>
      <c r="U814" s="51">
        <v>31</v>
      </c>
      <c r="V814" s="51">
        <v>0</v>
      </c>
      <c r="W814" s="51">
        <v>0</v>
      </c>
      <c r="X814" s="51"/>
      <c r="Y814" s="32">
        <f>P814-(U814+V814)</f>
        <v>24</v>
      </c>
      <c r="Z814" s="49" t="s">
        <v>13322</v>
      </c>
      <c r="AA814" s="67">
        <v>185.24</v>
      </c>
      <c r="AC814" s="67">
        <f t="shared" si="44"/>
        <v>-185.24</v>
      </c>
      <c r="AN814" s="48" t="s">
        <v>13323</v>
      </c>
      <c r="AO814" s="48" t="s">
        <v>50</v>
      </c>
    </row>
    <row r="815" spans="1:41" ht="15" x14ac:dyDescent="0.2">
      <c r="A815" s="30" t="s">
        <v>2358</v>
      </c>
      <c r="B815" s="30" t="s">
        <v>2359</v>
      </c>
      <c r="C815" s="49" t="s">
        <v>7070</v>
      </c>
      <c r="D815" s="49" t="s">
        <v>7077</v>
      </c>
      <c r="E815" s="30" t="s">
        <v>9041</v>
      </c>
      <c r="F815" s="49" t="s">
        <v>8944</v>
      </c>
      <c r="G815" s="49" t="s">
        <v>9042</v>
      </c>
      <c r="H815" s="49" t="s">
        <v>9043</v>
      </c>
      <c r="I815" s="49" t="s">
        <v>9044</v>
      </c>
      <c r="J815" s="50">
        <v>7</v>
      </c>
      <c r="K815" s="49">
        <v>1</v>
      </c>
      <c r="L815" s="49">
        <f>K815-U815</f>
        <v>-123</v>
      </c>
      <c r="M815" s="49"/>
      <c r="N815" s="48" t="s">
        <v>7242</v>
      </c>
      <c r="P815" s="49">
        <v>200</v>
      </c>
      <c r="Q815" s="49">
        <v>0</v>
      </c>
      <c r="R815" s="49">
        <v>0</v>
      </c>
      <c r="S815" s="32">
        <f t="shared" si="43"/>
        <v>200</v>
      </c>
      <c r="T815" s="49">
        <f>P815+Q815+R815</f>
        <v>200</v>
      </c>
      <c r="U815" s="51">
        <v>124</v>
      </c>
      <c r="V815" s="51">
        <v>86</v>
      </c>
      <c r="W815" s="51">
        <v>45</v>
      </c>
      <c r="X815" s="51"/>
      <c r="Y815" s="32">
        <f>P815-(U815+V815)</f>
        <v>-10</v>
      </c>
      <c r="Z815" s="49" t="s">
        <v>13320</v>
      </c>
      <c r="AA815" s="67">
        <v>7.36</v>
      </c>
      <c r="AC815" s="67">
        <f t="shared" si="44"/>
        <v>-7.36</v>
      </c>
      <c r="AN815" s="48" t="s">
        <v>13323</v>
      </c>
      <c r="AO815" s="48" t="s">
        <v>50</v>
      </c>
    </row>
    <row r="816" spans="1:41" ht="15" x14ac:dyDescent="0.2">
      <c r="A816" s="30" t="s">
        <v>2360</v>
      </c>
      <c r="B816" s="30" t="s">
        <v>2361</v>
      </c>
      <c r="C816" s="49" t="s">
        <v>7070</v>
      </c>
      <c r="D816" s="49" t="s">
        <v>7497</v>
      </c>
      <c r="E816" s="30" t="s">
        <v>9045</v>
      </c>
      <c r="F816" s="49" t="s">
        <v>8944</v>
      </c>
      <c r="G816" s="49" t="s">
        <v>8963</v>
      </c>
      <c r="H816" s="49" t="s">
        <v>8964</v>
      </c>
      <c r="I816" s="49" t="s">
        <v>9046</v>
      </c>
      <c r="J816" s="50">
        <v>9</v>
      </c>
      <c r="K816" s="49">
        <v>180</v>
      </c>
      <c r="L816" s="49">
        <f>K816-U816</f>
        <v>180</v>
      </c>
      <c r="M816" s="49"/>
      <c r="N816" s="48" t="s">
        <v>7242</v>
      </c>
      <c r="P816" s="49">
        <v>2770</v>
      </c>
      <c r="Q816" s="49">
        <v>0</v>
      </c>
      <c r="R816" s="49">
        <v>0</v>
      </c>
      <c r="S816" s="32">
        <f t="shared" si="43"/>
        <v>2770</v>
      </c>
      <c r="T816" s="49">
        <f>P816+Q816+R816</f>
        <v>2770</v>
      </c>
      <c r="U816" s="51">
        <v>0</v>
      </c>
      <c r="V816" s="51">
        <v>0</v>
      </c>
      <c r="W816" s="51">
        <v>0</v>
      </c>
      <c r="X816" s="51"/>
      <c r="Y816" s="32">
        <f>P816-(U816+V816)</f>
        <v>2770</v>
      </c>
      <c r="Z816" s="49" t="s">
        <v>13321</v>
      </c>
      <c r="AA816" s="67">
        <v>38</v>
      </c>
      <c r="AC816" s="67">
        <f t="shared" si="44"/>
        <v>-38</v>
      </c>
      <c r="AN816" s="48" t="s">
        <v>13323</v>
      </c>
      <c r="AO816" s="48" t="s">
        <v>50</v>
      </c>
    </row>
    <row r="817" spans="1:41" ht="15" x14ac:dyDescent="0.2">
      <c r="A817" s="30" t="s">
        <v>2362</v>
      </c>
      <c r="B817" s="30" t="s">
        <v>2363</v>
      </c>
      <c r="C817" s="49" t="s">
        <v>7070</v>
      </c>
      <c r="D817" s="49" t="s">
        <v>7497</v>
      </c>
      <c r="E817" s="30" t="s">
        <v>9047</v>
      </c>
      <c r="F817" s="49" t="s">
        <v>8944</v>
      </c>
      <c r="G817" s="49" t="s">
        <v>8963</v>
      </c>
      <c r="H817" s="49" t="s">
        <v>8964</v>
      </c>
      <c r="I817" s="49" t="s">
        <v>9048</v>
      </c>
      <c r="J817" s="50">
        <v>9</v>
      </c>
      <c r="K817" s="49">
        <v>60</v>
      </c>
      <c r="L817" s="49">
        <f>K817-U817</f>
        <v>60</v>
      </c>
      <c r="M817" s="49"/>
      <c r="N817" s="48" t="s">
        <v>7242</v>
      </c>
      <c r="P817" s="49">
        <v>1200</v>
      </c>
      <c r="Q817" s="49">
        <v>0</v>
      </c>
      <c r="R817" s="49">
        <v>0</v>
      </c>
      <c r="S817" s="32">
        <f t="shared" si="43"/>
        <v>1200</v>
      </c>
      <c r="T817" s="49">
        <f>P817+Q817+R817</f>
        <v>1200</v>
      </c>
      <c r="U817" s="51">
        <v>0</v>
      </c>
      <c r="V817" s="51">
        <v>0</v>
      </c>
      <c r="W817" s="51">
        <v>0</v>
      </c>
      <c r="X817" s="51"/>
      <c r="Y817" s="32">
        <f>P817-(U817+V817)</f>
        <v>1200</v>
      </c>
      <c r="Z817" s="49" t="s">
        <v>13321</v>
      </c>
      <c r="AA817" s="67">
        <v>190</v>
      </c>
      <c r="AC817" s="67">
        <f t="shared" si="44"/>
        <v>-190</v>
      </c>
      <c r="AN817" s="48" t="s">
        <v>13323</v>
      </c>
      <c r="AO817" s="48" t="s">
        <v>50</v>
      </c>
    </row>
    <row r="818" spans="1:41" ht="15" x14ac:dyDescent="0.2">
      <c r="A818" s="30" t="s">
        <v>2364</v>
      </c>
      <c r="B818" s="30" t="s">
        <v>2365</v>
      </c>
      <c r="C818" s="49" t="s">
        <v>7070</v>
      </c>
      <c r="D818" s="49" t="s">
        <v>7497</v>
      </c>
      <c r="E818" s="30" t="s">
        <v>9049</v>
      </c>
      <c r="F818" s="49" t="s">
        <v>8944</v>
      </c>
      <c r="G818" s="49" t="s">
        <v>8945</v>
      </c>
      <c r="H818" s="49" t="s">
        <v>8948</v>
      </c>
      <c r="I818" s="49" t="s">
        <v>9050</v>
      </c>
      <c r="J818" s="50">
        <v>8</v>
      </c>
      <c r="K818" s="49">
        <v>96</v>
      </c>
      <c r="L818" s="49">
        <f>K818-U818</f>
        <v>-881</v>
      </c>
      <c r="M818" s="49"/>
      <c r="N818" s="48" t="s">
        <v>7242</v>
      </c>
      <c r="P818" s="49">
        <v>519</v>
      </c>
      <c r="Q818" s="49">
        <v>288</v>
      </c>
      <c r="R818" s="49">
        <v>0</v>
      </c>
      <c r="S818" s="32">
        <f t="shared" si="43"/>
        <v>807</v>
      </c>
      <c r="T818" s="49">
        <f>P818+Q818+R818</f>
        <v>807</v>
      </c>
      <c r="U818" s="51">
        <v>977</v>
      </c>
      <c r="V818" s="51">
        <v>932</v>
      </c>
      <c r="W818" s="51">
        <v>955</v>
      </c>
      <c r="X818" s="51"/>
      <c r="Y818" s="32">
        <f>P818-(U818+V818)</f>
        <v>-1390</v>
      </c>
      <c r="Z818" s="49" t="s">
        <v>13320</v>
      </c>
      <c r="AA818" s="67">
        <v>51.16</v>
      </c>
      <c r="AC818" s="67">
        <f t="shared" si="44"/>
        <v>-51.16</v>
      </c>
      <c r="AN818" s="48" t="s">
        <v>13323</v>
      </c>
      <c r="AO818" s="48" t="s">
        <v>50</v>
      </c>
    </row>
    <row r="819" spans="1:41" ht="15" x14ac:dyDescent="0.2">
      <c r="A819" s="30" t="s">
        <v>2366</v>
      </c>
      <c r="B819" s="30" t="s">
        <v>2367</v>
      </c>
      <c r="C819" s="49" t="s">
        <v>7070</v>
      </c>
      <c r="D819" s="49" t="s">
        <v>7497</v>
      </c>
      <c r="E819" s="30" t="s">
        <v>9051</v>
      </c>
      <c r="F819" s="49" t="s">
        <v>8944</v>
      </c>
      <c r="G819" s="49" t="s">
        <v>8945</v>
      </c>
      <c r="H819" s="49" t="s">
        <v>7091</v>
      </c>
      <c r="I819" s="49" t="s">
        <v>9052</v>
      </c>
      <c r="J819" s="50">
        <v>7</v>
      </c>
      <c r="K819" s="49">
        <v>1464</v>
      </c>
      <c r="L819" s="49">
        <f>K819-U819</f>
        <v>922</v>
      </c>
      <c r="M819" s="49"/>
      <c r="N819" s="48" t="s">
        <v>7242</v>
      </c>
      <c r="P819" s="49">
        <v>1214</v>
      </c>
      <c r="Q819" s="49">
        <v>0</v>
      </c>
      <c r="R819" s="49">
        <v>0</v>
      </c>
      <c r="S819" s="32">
        <f t="shared" si="43"/>
        <v>1214</v>
      </c>
      <c r="T819" s="49">
        <f>P819+Q819+R819</f>
        <v>1214</v>
      </c>
      <c r="U819" s="51">
        <v>542</v>
      </c>
      <c r="V819" s="51">
        <v>180</v>
      </c>
      <c r="W819" s="51">
        <v>180</v>
      </c>
      <c r="X819" s="51"/>
      <c r="Y819" s="32">
        <f>P819-(U819+V819)</f>
        <v>492</v>
      </c>
      <c r="Z819" s="49" t="s">
        <v>13322</v>
      </c>
      <c r="AA819" s="67">
        <v>1.71</v>
      </c>
      <c r="AC819" s="67">
        <f t="shared" si="44"/>
        <v>-1.71</v>
      </c>
      <c r="AN819" s="48" t="s">
        <v>13323</v>
      </c>
      <c r="AO819" s="48" t="s">
        <v>50</v>
      </c>
    </row>
    <row r="820" spans="1:41" ht="15" x14ac:dyDescent="0.2">
      <c r="A820" s="30" t="s">
        <v>2368</v>
      </c>
      <c r="B820" s="30" t="s">
        <v>2369</v>
      </c>
      <c r="C820" s="49" t="s">
        <v>7070</v>
      </c>
      <c r="D820" s="49" t="s">
        <v>7497</v>
      </c>
      <c r="E820" s="30" t="s">
        <v>9053</v>
      </c>
      <c r="F820" s="49" t="s">
        <v>8944</v>
      </c>
      <c r="G820" s="49" t="s">
        <v>8963</v>
      </c>
      <c r="H820" s="49" t="s">
        <v>8964</v>
      </c>
      <c r="I820" s="49" t="s">
        <v>9054</v>
      </c>
      <c r="J820" s="50">
        <v>10</v>
      </c>
      <c r="K820" s="49">
        <v>60</v>
      </c>
      <c r="L820" s="49">
        <f>K820-U820</f>
        <v>60</v>
      </c>
      <c r="M820" s="49"/>
      <c r="N820" s="48" t="s">
        <v>7242</v>
      </c>
      <c r="P820" s="49">
        <v>0</v>
      </c>
      <c r="Q820" s="49">
        <v>0</v>
      </c>
      <c r="R820" s="49">
        <v>0</v>
      </c>
      <c r="S820" s="32">
        <f t="shared" si="43"/>
        <v>0</v>
      </c>
      <c r="T820" s="49">
        <f>P820+Q820+R820</f>
        <v>0</v>
      </c>
      <c r="U820" s="51">
        <v>0</v>
      </c>
      <c r="V820" s="51">
        <v>0</v>
      </c>
      <c r="W820" s="51">
        <v>0</v>
      </c>
      <c r="X820" s="51"/>
      <c r="Y820" s="32">
        <f>P820-(U820+V820)</f>
        <v>0</v>
      </c>
      <c r="Z820" s="49" t="s">
        <v>13321</v>
      </c>
      <c r="AA820" s="67">
        <v>342.25</v>
      </c>
      <c r="AC820" s="67">
        <f t="shared" si="44"/>
        <v>-342.25</v>
      </c>
      <c r="AN820" s="48" t="s">
        <v>13323</v>
      </c>
      <c r="AO820" s="48" t="s">
        <v>50</v>
      </c>
    </row>
    <row r="821" spans="1:41" ht="15" x14ac:dyDescent="0.2">
      <c r="A821" s="30" t="s">
        <v>2370</v>
      </c>
      <c r="B821" s="30" t="s">
        <v>2371</v>
      </c>
      <c r="C821" s="49" t="s">
        <v>7070</v>
      </c>
      <c r="D821" s="49" t="s">
        <v>7497</v>
      </c>
      <c r="E821" s="30" t="s">
        <v>9055</v>
      </c>
      <c r="F821" s="49" t="s">
        <v>8944</v>
      </c>
      <c r="G821" s="49" t="s">
        <v>8963</v>
      </c>
      <c r="H821" s="49" t="s">
        <v>8964</v>
      </c>
      <c r="I821" s="49" t="s">
        <v>9056</v>
      </c>
      <c r="J821" s="50">
        <v>10</v>
      </c>
      <c r="K821" s="49">
        <v>30</v>
      </c>
      <c r="L821" s="49">
        <f>K821-U821</f>
        <v>30</v>
      </c>
      <c r="M821" s="49"/>
      <c r="N821" s="48" t="s">
        <v>7242</v>
      </c>
      <c r="P821" s="49">
        <v>0</v>
      </c>
      <c r="Q821" s="49">
        <v>0</v>
      </c>
      <c r="R821" s="49">
        <v>0</v>
      </c>
      <c r="S821" s="32">
        <f t="shared" si="43"/>
        <v>0</v>
      </c>
      <c r="T821" s="49">
        <f>P821+Q821+R821</f>
        <v>0</v>
      </c>
      <c r="U821" s="51">
        <v>0</v>
      </c>
      <c r="V821" s="51">
        <v>0</v>
      </c>
      <c r="W821" s="51">
        <v>0</v>
      </c>
      <c r="X821" s="51"/>
      <c r="Y821" s="32">
        <f>P821-(U821+V821)</f>
        <v>0</v>
      </c>
      <c r="Z821" s="49" t="s">
        <v>13321</v>
      </c>
      <c r="AA821" s="67">
        <v>604.98</v>
      </c>
      <c r="AC821" s="67">
        <f t="shared" si="44"/>
        <v>-604.98</v>
      </c>
      <c r="AN821" s="48" t="s">
        <v>13323</v>
      </c>
      <c r="AO821" s="48" t="s">
        <v>50</v>
      </c>
    </row>
    <row r="822" spans="1:41" ht="15" x14ac:dyDescent="0.2">
      <c r="A822" s="30" t="s">
        <v>2372</v>
      </c>
      <c r="B822" s="30" t="s">
        <v>2373</v>
      </c>
      <c r="C822" s="49" t="s">
        <v>7070</v>
      </c>
      <c r="D822" s="49" t="s">
        <v>7497</v>
      </c>
      <c r="E822" s="30" t="s">
        <v>9057</v>
      </c>
      <c r="F822" s="49" t="s">
        <v>8944</v>
      </c>
      <c r="G822" s="49" t="s">
        <v>8945</v>
      </c>
      <c r="H822" s="49" t="s">
        <v>8948</v>
      </c>
      <c r="I822" s="49" t="s">
        <v>9058</v>
      </c>
      <c r="J822" s="50">
        <v>8</v>
      </c>
      <c r="K822" s="49">
        <v>1406</v>
      </c>
      <c r="L822" s="49">
        <f>K822-U822</f>
        <v>-3846</v>
      </c>
      <c r="M822" s="49"/>
      <c r="N822" s="48" t="s">
        <v>7242</v>
      </c>
      <c r="P822" s="49">
        <v>3030</v>
      </c>
      <c r="Q822" s="49">
        <v>0</v>
      </c>
      <c r="R822" s="49">
        <v>0</v>
      </c>
      <c r="S822" s="32">
        <f t="shared" si="43"/>
        <v>3030</v>
      </c>
      <c r="T822" s="49">
        <f>P822+Q822+R822</f>
        <v>3030</v>
      </c>
      <c r="U822" s="51">
        <v>5252</v>
      </c>
      <c r="V822" s="51">
        <v>3804</v>
      </c>
      <c r="W822" s="51">
        <v>3488</v>
      </c>
      <c r="X822" s="51"/>
      <c r="Y822" s="32">
        <f>P822-(U822+V822)</f>
        <v>-6026</v>
      </c>
      <c r="Z822" s="49" t="s">
        <v>13320</v>
      </c>
      <c r="AA822" s="67">
        <v>1.8049999999999999</v>
      </c>
      <c r="AC822" s="67">
        <f t="shared" si="44"/>
        <v>-1.8049999999999999</v>
      </c>
      <c r="AN822" s="48" t="s">
        <v>13323</v>
      </c>
      <c r="AO822" s="48" t="s">
        <v>50</v>
      </c>
    </row>
    <row r="823" spans="1:41" ht="15" x14ac:dyDescent="0.2">
      <c r="A823" s="30" t="s">
        <v>2374</v>
      </c>
      <c r="B823" s="30" t="s">
        <v>2375</v>
      </c>
      <c r="C823" s="49" t="s">
        <v>7070</v>
      </c>
      <c r="D823" s="49" t="s">
        <v>7497</v>
      </c>
      <c r="E823" s="30" t="s">
        <v>9059</v>
      </c>
      <c r="F823" s="49" t="s">
        <v>8944</v>
      </c>
      <c r="G823" s="49" t="s">
        <v>8963</v>
      </c>
      <c r="H823" s="49" t="s">
        <v>8964</v>
      </c>
      <c r="I823" s="49" t="s">
        <v>9060</v>
      </c>
      <c r="J823" s="50">
        <v>9</v>
      </c>
      <c r="K823" s="49">
        <v>60</v>
      </c>
      <c r="L823" s="49">
        <f>K823-U823</f>
        <v>54</v>
      </c>
      <c r="M823" s="53">
        <f>L823*AA823</f>
        <v>22667.579999999998</v>
      </c>
      <c r="N823" s="48" t="s">
        <v>7242</v>
      </c>
      <c r="P823" s="49">
        <v>0</v>
      </c>
      <c r="Q823" s="49">
        <v>15</v>
      </c>
      <c r="R823" s="49">
        <v>0</v>
      </c>
      <c r="S823" s="32">
        <f t="shared" si="43"/>
        <v>15</v>
      </c>
      <c r="T823" s="49">
        <f>P823+Q823+R823</f>
        <v>15</v>
      </c>
      <c r="U823" s="51">
        <v>6</v>
      </c>
      <c r="V823" s="51">
        <v>0</v>
      </c>
      <c r="W823" s="51">
        <v>0</v>
      </c>
      <c r="X823" s="51"/>
      <c r="Y823" s="32">
        <f>P823-(U823+V823)</f>
        <v>-6</v>
      </c>
      <c r="Z823" s="49" t="s">
        <v>13320</v>
      </c>
      <c r="AA823" s="67">
        <v>419.77</v>
      </c>
      <c r="AC823" s="67">
        <f t="shared" si="44"/>
        <v>-419.77</v>
      </c>
      <c r="AN823" s="48" t="s">
        <v>13323</v>
      </c>
      <c r="AO823" s="48" t="s">
        <v>50</v>
      </c>
    </row>
    <row r="824" spans="1:41" ht="15" x14ac:dyDescent="0.2">
      <c r="A824" s="30" t="s">
        <v>2376</v>
      </c>
      <c r="B824" s="30" t="s">
        <v>2377</v>
      </c>
      <c r="C824" s="49" t="s">
        <v>7070</v>
      </c>
      <c r="D824" s="49" t="s">
        <v>7497</v>
      </c>
      <c r="E824" s="30" t="s">
        <v>9061</v>
      </c>
      <c r="F824" s="49" t="s">
        <v>8944</v>
      </c>
      <c r="G824" s="49" t="s">
        <v>8955</v>
      </c>
      <c r="H824" s="49" t="s">
        <v>8956</v>
      </c>
      <c r="I824" s="49" t="s">
        <v>9062</v>
      </c>
      <c r="J824" s="50">
        <v>10</v>
      </c>
      <c r="K824" s="49">
        <v>30</v>
      </c>
      <c r="L824" s="49">
        <f>K824-U824</f>
        <v>28</v>
      </c>
      <c r="M824" s="49"/>
      <c r="N824" s="48" t="s">
        <v>7242</v>
      </c>
      <c r="P824" s="49">
        <v>7</v>
      </c>
      <c r="Q824" s="49">
        <v>0</v>
      </c>
      <c r="R824" s="49">
        <v>0</v>
      </c>
      <c r="S824" s="32">
        <f t="shared" si="43"/>
        <v>7</v>
      </c>
      <c r="T824" s="49">
        <f>P824+Q824+R824</f>
        <v>7</v>
      </c>
      <c r="U824" s="51">
        <v>2</v>
      </c>
      <c r="V824" s="51">
        <v>0</v>
      </c>
      <c r="W824" s="51">
        <v>0</v>
      </c>
      <c r="X824" s="51"/>
      <c r="Y824" s="32">
        <f>P824-(U824+V824)</f>
        <v>5</v>
      </c>
      <c r="Z824" s="49" t="s">
        <v>13322</v>
      </c>
      <c r="AA824" s="67">
        <v>850</v>
      </c>
      <c r="AC824" s="67">
        <f t="shared" si="44"/>
        <v>-850</v>
      </c>
      <c r="AN824" s="48" t="s">
        <v>13323</v>
      </c>
      <c r="AO824" s="48" t="s">
        <v>50</v>
      </c>
    </row>
    <row r="825" spans="1:41" ht="15" x14ac:dyDescent="0.2">
      <c r="A825" s="30" t="s">
        <v>2378</v>
      </c>
      <c r="B825" s="30" t="s">
        <v>2379</v>
      </c>
      <c r="C825" s="49" t="s">
        <v>7070</v>
      </c>
      <c r="D825" s="49" t="s">
        <v>7497</v>
      </c>
      <c r="E825" s="30" t="s">
        <v>9063</v>
      </c>
      <c r="F825" s="49" t="s">
        <v>8944</v>
      </c>
      <c r="G825" s="49" t="s">
        <v>8955</v>
      </c>
      <c r="H825" s="49" t="s">
        <v>8956</v>
      </c>
      <c r="I825" s="49" t="s">
        <v>9064</v>
      </c>
      <c r="J825" s="50">
        <v>13</v>
      </c>
      <c r="K825" s="49">
        <v>90</v>
      </c>
      <c r="L825" s="49">
        <f>K825-U825</f>
        <v>-1201</v>
      </c>
      <c r="M825" s="49"/>
      <c r="N825" s="48" t="s">
        <v>7242</v>
      </c>
      <c r="P825" s="49">
        <v>10</v>
      </c>
      <c r="Q825" s="49">
        <v>1136</v>
      </c>
      <c r="R825" s="49">
        <v>360</v>
      </c>
      <c r="S825" s="32">
        <f t="shared" si="43"/>
        <v>1146</v>
      </c>
      <c r="T825" s="49">
        <f>P825+Q825+R825</f>
        <v>1506</v>
      </c>
      <c r="U825" s="51">
        <v>1291</v>
      </c>
      <c r="V825" s="51">
        <v>771</v>
      </c>
      <c r="W825" s="51">
        <v>830</v>
      </c>
      <c r="X825" s="51"/>
      <c r="Y825" s="32">
        <f>P825-(U825+V825)</f>
        <v>-2052</v>
      </c>
      <c r="Z825" s="49" t="s">
        <v>13320</v>
      </c>
      <c r="AA825" s="67">
        <v>137</v>
      </c>
      <c r="AC825" s="67">
        <f t="shared" si="44"/>
        <v>-137</v>
      </c>
      <c r="AN825" s="48" t="s">
        <v>13323</v>
      </c>
      <c r="AO825" s="48" t="s">
        <v>50</v>
      </c>
    </row>
    <row r="826" spans="1:41" ht="15" x14ac:dyDescent="0.2">
      <c r="A826" s="30" t="s">
        <v>2380</v>
      </c>
      <c r="B826" s="30" t="s">
        <v>2381</v>
      </c>
      <c r="C826" s="49" t="s">
        <v>7070</v>
      </c>
      <c r="D826" s="49" t="s">
        <v>7497</v>
      </c>
      <c r="E826" s="30" t="s">
        <v>9065</v>
      </c>
      <c r="F826" s="49" t="s">
        <v>8944</v>
      </c>
      <c r="G826" s="49" t="s">
        <v>8963</v>
      </c>
      <c r="H826" s="49" t="s">
        <v>8964</v>
      </c>
      <c r="I826" s="49" t="s">
        <v>9066</v>
      </c>
      <c r="J826" s="50">
        <v>11</v>
      </c>
      <c r="K826" s="49">
        <v>90</v>
      </c>
      <c r="L826" s="49">
        <f>K826-U826</f>
        <v>46</v>
      </c>
      <c r="M826" s="49"/>
      <c r="N826" s="48" t="s">
        <v>7242</v>
      </c>
      <c r="P826" s="49">
        <v>130</v>
      </c>
      <c r="Q826" s="49">
        <v>0</v>
      </c>
      <c r="R826" s="49">
        <v>0</v>
      </c>
      <c r="S826" s="32">
        <f t="shared" si="43"/>
        <v>130</v>
      </c>
      <c r="T826" s="49">
        <f>P826+Q826+R826</f>
        <v>130</v>
      </c>
      <c r="U826" s="51">
        <v>44</v>
      </c>
      <c r="V826" s="51">
        <v>0</v>
      </c>
      <c r="W826" s="51">
        <v>0</v>
      </c>
      <c r="X826" s="51"/>
      <c r="Y826" s="32">
        <f>P826-(U826+V826)</f>
        <v>86</v>
      </c>
      <c r="Z826" s="49" t="s">
        <v>13322</v>
      </c>
      <c r="AA826" s="67">
        <v>148.06800000000001</v>
      </c>
      <c r="AC826" s="67">
        <f t="shared" si="44"/>
        <v>-148.06800000000001</v>
      </c>
      <c r="AN826" s="48" t="s">
        <v>13323</v>
      </c>
      <c r="AO826" s="48" t="s">
        <v>50</v>
      </c>
    </row>
    <row r="827" spans="1:41" ht="15" x14ac:dyDescent="0.2">
      <c r="A827" s="30" t="s">
        <v>2382</v>
      </c>
      <c r="B827" s="30" t="s">
        <v>2383</v>
      </c>
      <c r="C827" s="49" t="s">
        <v>7070</v>
      </c>
      <c r="D827" s="49" t="s">
        <v>7497</v>
      </c>
      <c r="E827" s="30" t="s">
        <v>9067</v>
      </c>
      <c r="F827" s="49" t="s">
        <v>8944</v>
      </c>
      <c r="G827" s="49" t="s">
        <v>8963</v>
      </c>
      <c r="H827" s="49" t="s">
        <v>8964</v>
      </c>
      <c r="I827" s="49" t="s">
        <v>9068</v>
      </c>
      <c r="J827" s="50">
        <v>11</v>
      </c>
      <c r="K827" s="49">
        <v>30</v>
      </c>
      <c r="L827" s="49">
        <f>K827-U827</f>
        <v>-341</v>
      </c>
      <c r="M827" s="49"/>
      <c r="N827" s="48" t="s">
        <v>7242</v>
      </c>
      <c r="P827" s="49">
        <v>38</v>
      </c>
      <c r="Q827" s="49">
        <v>175</v>
      </c>
      <c r="R827" s="49">
        <v>0</v>
      </c>
      <c r="S827" s="32">
        <f t="shared" si="43"/>
        <v>213</v>
      </c>
      <c r="T827" s="49">
        <f>P827+Q827+R827</f>
        <v>213</v>
      </c>
      <c r="U827" s="51">
        <v>371</v>
      </c>
      <c r="V827" s="51">
        <v>50</v>
      </c>
      <c r="W827" s="51">
        <v>30</v>
      </c>
      <c r="X827" s="51"/>
      <c r="Y827" s="32">
        <f>P827-(U827+V827)</f>
        <v>-383</v>
      </c>
      <c r="Z827" s="49" t="s">
        <v>13320</v>
      </c>
      <c r="AA827" s="67">
        <v>656.46</v>
      </c>
      <c r="AC827" s="67">
        <f t="shared" si="44"/>
        <v>-656.46</v>
      </c>
      <c r="AN827" s="48" t="s">
        <v>13323</v>
      </c>
      <c r="AO827" s="48" t="s">
        <v>50</v>
      </c>
    </row>
    <row r="828" spans="1:41" ht="15" x14ac:dyDescent="0.2">
      <c r="A828" s="30" t="s">
        <v>2384</v>
      </c>
      <c r="B828" s="30" t="s">
        <v>2385</v>
      </c>
      <c r="C828" s="49" t="s">
        <v>7070</v>
      </c>
      <c r="D828" s="49" t="s">
        <v>7497</v>
      </c>
      <c r="E828" s="30" t="s">
        <v>9069</v>
      </c>
      <c r="F828" s="49" t="s">
        <v>8944</v>
      </c>
      <c r="G828" s="49" t="s">
        <v>8963</v>
      </c>
      <c r="H828" s="49" t="s">
        <v>8964</v>
      </c>
      <c r="I828" s="49" t="s">
        <v>9070</v>
      </c>
      <c r="J828" s="50">
        <v>9</v>
      </c>
      <c r="K828" s="49">
        <v>30</v>
      </c>
      <c r="L828" s="49">
        <f>K828-U828</f>
        <v>-196</v>
      </c>
      <c r="M828" s="49"/>
      <c r="N828" s="48" t="s">
        <v>7242</v>
      </c>
      <c r="P828" s="49">
        <v>60</v>
      </c>
      <c r="Q828" s="49">
        <v>150</v>
      </c>
      <c r="R828" s="49">
        <v>0</v>
      </c>
      <c r="S828" s="32">
        <f t="shared" si="43"/>
        <v>210</v>
      </c>
      <c r="T828" s="49">
        <f>P828+Q828+R828</f>
        <v>210</v>
      </c>
      <c r="U828" s="51">
        <v>226</v>
      </c>
      <c r="V828" s="51">
        <v>50</v>
      </c>
      <c r="W828" s="51">
        <v>30</v>
      </c>
      <c r="X828" s="51"/>
      <c r="Y828" s="32">
        <f>P828-(U828+V828)</f>
        <v>-216</v>
      </c>
      <c r="Z828" s="49" t="s">
        <v>13320</v>
      </c>
      <c r="AA828" s="67">
        <v>651.74</v>
      </c>
      <c r="AC828" s="67">
        <f t="shared" si="44"/>
        <v>-651.74</v>
      </c>
      <c r="AN828" s="48" t="s">
        <v>13323</v>
      </c>
      <c r="AO828" s="48" t="s">
        <v>50</v>
      </c>
    </row>
    <row r="829" spans="1:41" ht="15" x14ac:dyDescent="0.2">
      <c r="A829" s="30" t="s">
        <v>2386</v>
      </c>
      <c r="B829" s="30" t="s">
        <v>2387</v>
      </c>
      <c r="C829" s="49" t="s">
        <v>7070</v>
      </c>
      <c r="D829" s="49" t="s">
        <v>7497</v>
      </c>
      <c r="E829" s="30" t="s">
        <v>9071</v>
      </c>
      <c r="F829" s="49" t="s">
        <v>8944</v>
      </c>
      <c r="G829" s="49" t="s">
        <v>8963</v>
      </c>
      <c r="H829" s="49" t="s">
        <v>8964</v>
      </c>
      <c r="I829" s="49" t="s">
        <v>9072</v>
      </c>
      <c r="J829" s="50">
        <v>9</v>
      </c>
      <c r="K829" s="49">
        <v>30</v>
      </c>
      <c r="L829" s="49">
        <f>K829-U829</f>
        <v>-227</v>
      </c>
      <c r="M829" s="49"/>
      <c r="N829" s="48" t="s">
        <v>7242</v>
      </c>
      <c r="P829" s="49">
        <v>163</v>
      </c>
      <c r="Q829" s="49">
        <v>88</v>
      </c>
      <c r="R829" s="49">
        <v>0</v>
      </c>
      <c r="S829" s="32">
        <f t="shared" si="43"/>
        <v>251</v>
      </c>
      <c r="T829" s="49">
        <f>P829+Q829+R829</f>
        <v>251</v>
      </c>
      <c r="U829" s="51">
        <v>257</v>
      </c>
      <c r="V829" s="51">
        <v>148</v>
      </c>
      <c r="W829" s="51">
        <v>135</v>
      </c>
      <c r="X829" s="51"/>
      <c r="Y829" s="32">
        <f>P829-(U829+V829)</f>
        <v>-242</v>
      </c>
      <c r="Z829" s="49" t="s">
        <v>13320</v>
      </c>
      <c r="AA829" s="67">
        <v>349.76799999999997</v>
      </c>
      <c r="AC829" s="67">
        <f t="shared" si="44"/>
        <v>-349.76799999999997</v>
      </c>
      <c r="AN829" s="48" t="s">
        <v>13323</v>
      </c>
      <c r="AO829" s="48" t="s">
        <v>50</v>
      </c>
    </row>
    <row r="830" spans="1:41" ht="15" x14ac:dyDescent="0.2">
      <c r="A830" s="30" t="s">
        <v>2388</v>
      </c>
      <c r="B830" s="30" t="s">
        <v>2389</v>
      </c>
      <c r="C830" s="49" t="s">
        <v>7070</v>
      </c>
      <c r="D830" s="49" t="s">
        <v>7497</v>
      </c>
      <c r="E830" s="30" t="s">
        <v>9073</v>
      </c>
      <c r="F830" s="49" t="s">
        <v>8944</v>
      </c>
      <c r="G830" s="49" t="s">
        <v>8945</v>
      </c>
      <c r="H830" s="49" t="s">
        <v>8948</v>
      </c>
      <c r="I830" s="49" t="s">
        <v>9074</v>
      </c>
      <c r="J830" s="50">
        <v>13</v>
      </c>
      <c r="K830" s="49">
        <v>50</v>
      </c>
      <c r="L830" s="49">
        <f>K830-U830</f>
        <v>-585</v>
      </c>
      <c r="M830" s="49"/>
      <c r="N830" s="48" t="s">
        <v>7242</v>
      </c>
      <c r="P830" s="49">
        <v>330</v>
      </c>
      <c r="Q830" s="49">
        <v>300</v>
      </c>
      <c r="R830" s="49">
        <v>0</v>
      </c>
      <c r="S830" s="32">
        <f t="shared" si="43"/>
        <v>630</v>
      </c>
      <c r="T830" s="49">
        <f>P830+Q830+R830</f>
        <v>630</v>
      </c>
      <c r="U830" s="51">
        <v>635</v>
      </c>
      <c r="V830" s="51">
        <v>393</v>
      </c>
      <c r="W830" s="51">
        <v>393</v>
      </c>
      <c r="X830" s="51"/>
      <c r="Y830" s="32">
        <f>P830-(U830+V830)</f>
        <v>-698</v>
      </c>
      <c r="Z830" s="49" t="s">
        <v>13320</v>
      </c>
      <c r="AA830" s="67">
        <v>170</v>
      </c>
      <c r="AC830" s="67">
        <f t="shared" si="44"/>
        <v>-170</v>
      </c>
      <c r="AN830" s="48" t="s">
        <v>13323</v>
      </c>
      <c r="AO830" s="48" t="s">
        <v>50</v>
      </c>
    </row>
    <row r="831" spans="1:41" ht="15" x14ac:dyDescent="0.2">
      <c r="A831" s="30" t="s">
        <v>2390</v>
      </c>
      <c r="B831" s="30" t="s">
        <v>2391</v>
      </c>
      <c r="C831" s="49" t="s">
        <v>7070</v>
      </c>
      <c r="D831" s="49" t="s">
        <v>7497</v>
      </c>
      <c r="E831" s="30" t="s">
        <v>9075</v>
      </c>
      <c r="F831" s="49" t="s">
        <v>8944</v>
      </c>
      <c r="G831" s="49" t="s">
        <v>9042</v>
      </c>
      <c r="H831" s="49" t="s">
        <v>9043</v>
      </c>
      <c r="I831" s="49" t="s">
        <v>9076</v>
      </c>
      <c r="J831" s="50">
        <v>8</v>
      </c>
      <c r="K831" s="49">
        <v>120</v>
      </c>
      <c r="L831" s="49">
        <f>K831-U831</f>
        <v>-252</v>
      </c>
      <c r="M831" s="49"/>
      <c r="N831" s="48" t="s">
        <v>7242</v>
      </c>
      <c r="P831" s="49">
        <v>232</v>
      </c>
      <c r="Q831" s="49">
        <v>112</v>
      </c>
      <c r="R831" s="49">
        <v>0</v>
      </c>
      <c r="S831" s="32">
        <f t="shared" si="43"/>
        <v>344</v>
      </c>
      <c r="T831" s="49">
        <f>P831+Q831+R831</f>
        <v>344</v>
      </c>
      <c r="U831" s="51">
        <v>372</v>
      </c>
      <c r="V831" s="51">
        <v>134</v>
      </c>
      <c r="W831" s="51">
        <v>69</v>
      </c>
      <c r="X831" s="51"/>
      <c r="Y831" s="32">
        <f>P831-(U831+V831)</f>
        <v>-274</v>
      </c>
      <c r="Z831" s="49" t="s">
        <v>13320</v>
      </c>
      <c r="AA831" s="67">
        <v>22.25</v>
      </c>
      <c r="AC831" s="67">
        <f t="shared" si="44"/>
        <v>-22.25</v>
      </c>
      <c r="AN831" s="48" t="s">
        <v>13323</v>
      </c>
      <c r="AO831" s="48" t="s">
        <v>50</v>
      </c>
    </row>
    <row r="832" spans="1:41" ht="15" x14ac:dyDescent="0.2">
      <c r="A832" s="30" t="s">
        <v>2392</v>
      </c>
      <c r="B832" s="30" t="s">
        <v>2393</v>
      </c>
      <c r="C832" s="49" t="s">
        <v>7070</v>
      </c>
      <c r="D832" s="49" t="s">
        <v>7497</v>
      </c>
      <c r="E832" s="30" t="s">
        <v>9077</v>
      </c>
      <c r="F832" s="49" t="s">
        <v>8944</v>
      </c>
      <c r="G832" s="49" t="s">
        <v>8945</v>
      </c>
      <c r="H832" s="49" t="s">
        <v>7091</v>
      </c>
      <c r="I832" s="49" t="s">
        <v>9078</v>
      </c>
      <c r="J832" s="50">
        <v>13</v>
      </c>
      <c r="K832" s="49">
        <v>90</v>
      </c>
      <c r="L832" s="49">
        <f>K832-U832</f>
        <v>-470</v>
      </c>
      <c r="M832" s="49"/>
      <c r="N832" s="48" t="s">
        <v>7242</v>
      </c>
      <c r="P832" s="49">
        <v>343</v>
      </c>
      <c r="Q832" s="49">
        <v>180</v>
      </c>
      <c r="R832" s="49">
        <v>0</v>
      </c>
      <c r="S832" s="32">
        <f t="shared" si="43"/>
        <v>523</v>
      </c>
      <c r="T832" s="49">
        <f>P832+Q832+R832</f>
        <v>523</v>
      </c>
      <c r="U832" s="51">
        <v>560</v>
      </c>
      <c r="V832" s="51">
        <v>410</v>
      </c>
      <c r="W832" s="51">
        <v>378</v>
      </c>
      <c r="X832" s="51"/>
      <c r="Y832" s="32">
        <f>P832-(U832+V832)</f>
        <v>-627</v>
      </c>
      <c r="Z832" s="49" t="s">
        <v>13320</v>
      </c>
      <c r="AA832" s="67">
        <v>104.973</v>
      </c>
      <c r="AC832" s="67">
        <f t="shared" si="44"/>
        <v>-104.973</v>
      </c>
      <c r="AN832" s="48" t="s">
        <v>13323</v>
      </c>
      <c r="AO832" s="48" t="s">
        <v>50</v>
      </c>
    </row>
    <row r="833" spans="1:41" ht="15" x14ac:dyDescent="0.2">
      <c r="A833" s="30" t="s">
        <v>2394</v>
      </c>
      <c r="B833" s="30" t="s">
        <v>2395</v>
      </c>
      <c r="C833" s="49" t="s">
        <v>7070</v>
      </c>
      <c r="D833" s="49" t="s">
        <v>7497</v>
      </c>
      <c r="E833" s="30" t="s">
        <v>9079</v>
      </c>
      <c r="F833" s="49" t="s">
        <v>8944</v>
      </c>
      <c r="G833" s="49" t="s">
        <v>8945</v>
      </c>
      <c r="H833" s="49" t="s">
        <v>8948</v>
      </c>
      <c r="I833" s="49" t="s">
        <v>9080</v>
      </c>
      <c r="J833" s="50">
        <v>10</v>
      </c>
      <c r="K833" s="49">
        <v>1260</v>
      </c>
      <c r="L833" s="49">
        <f>K833-U833</f>
        <v>-1898</v>
      </c>
      <c r="M833" s="49"/>
      <c r="N833" s="48" t="s">
        <v>7242</v>
      </c>
      <c r="P833" s="49">
        <v>1476</v>
      </c>
      <c r="Q833" s="49">
        <v>2520</v>
      </c>
      <c r="R833" s="49">
        <v>0</v>
      </c>
      <c r="S833" s="32">
        <f t="shared" si="43"/>
        <v>3996</v>
      </c>
      <c r="T833" s="49">
        <f>P833+Q833+R833</f>
        <v>3996</v>
      </c>
      <c r="U833" s="51">
        <v>3158</v>
      </c>
      <c r="V833" s="51">
        <v>3054</v>
      </c>
      <c r="W833" s="51">
        <v>2948</v>
      </c>
      <c r="X833" s="51"/>
      <c r="Y833" s="32">
        <f>P833-(U833+V833)</f>
        <v>-4736</v>
      </c>
      <c r="Z833" s="49" t="s">
        <v>13320</v>
      </c>
      <c r="AA833" s="67">
        <v>2.4</v>
      </c>
      <c r="AC833" s="67">
        <f t="shared" si="44"/>
        <v>-2.4</v>
      </c>
      <c r="AN833" s="48" t="s">
        <v>13323</v>
      </c>
      <c r="AO833" s="48" t="s">
        <v>50</v>
      </c>
    </row>
    <row r="834" spans="1:41" ht="15" x14ac:dyDescent="0.2">
      <c r="A834" s="30" t="s">
        <v>2396</v>
      </c>
      <c r="B834" s="30" t="s">
        <v>2397</v>
      </c>
      <c r="C834" s="49" t="s">
        <v>7070</v>
      </c>
      <c r="D834" s="49" t="s">
        <v>7497</v>
      </c>
      <c r="E834" s="30" t="s">
        <v>9081</v>
      </c>
      <c r="F834" s="49" t="s">
        <v>8944</v>
      </c>
      <c r="G834" s="49" t="s">
        <v>8963</v>
      </c>
      <c r="H834" s="49" t="s">
        <v>8964</v>
      </c>
      <c r="I834" s="49" t="s">
        <v>9082</v>
      </c>
      <c r="J834" s="50">
        <v>9</v>
      </c>
      <c r="K834" s="49">
        <v>60</v>
      </c>
      <c r="L834" s="49">
        <f>K834-U834</f>
        <v>60</v>
      </c>
      <c r="M834" s="49"/>
      <c r="N834" s="48" t="s">
        <v>7242</v>
      </c>
      <c r="P834" s="49">
        <v>82</v>
      </c>
      <c r="Q834" s="49">
        <v>60</v>
      </c>
      <c r="R834" s="49">
        <v>0</v>
      </c>
      <c r="S834" s="32">
        <f t="shared" ref="S834:S897" si="45">P834+Q834</f>
        <v>142</v>
      </c>
      <c r="T834" s="49">
        <f>P834+Q834+R834</f>
        <v>142</v>
      </c>
      <c r="U834" s="51">
        <v>0</v>
      </c>
      <c r="V834" s="51">
        <v>0</v>
      </c>
      <c r="W834" s="51">
        <v>0</v>
      </c>
      <c r="X834" s="51"/>
      <c r="Y834" s="32">
        <f>P834-(U834+V834)</f>
        <v>82</v>
      </c>
      <c r="Z834" s="49" t="s">
        <v>13321</v>
      </c>
      <c r="AA834" s="67">
        <v>513.55499999999995</v>
      </c>
      <c r="AC834" s="67">
        <f t="shared" ref="AC834:AC897" si="46">AB834-AA834</f>
        <v>-513.55499999999995</v>
      </c>
      <c r="AN834" s="48" t="s">
        <v>13323</v>
      </c>
      <c r="AO834" s="48" t="s">
        <v>50</v>
      </c>
    </row>
    <row r="835" spans="1:41" ht="15" x14ac:dyDescent="0.2">
      <c r="A835" s="30" t="s">
        <v>2398</v>
      </c>
      <c r="B835" s="30" t="s">
        <v>2399</v>
      </c>
      <c r="C835" s="49" t="s">
        <v>7070</v>
      </c>
      <c r="D835" s="49" t="s">
        <v>7497</v>
      </c>
      <c r="E835" s="30" t="s">
        <v>9083</v>
      </c>
      <c r="F835" s="49" t="s">
        <v>8944</v>
      </c>
      <c r="G835" s="49" t="s">
        <v>8955</v>
      </c>
      <c r="H835" s="49" t="s">
        <v>8956</v>
      </c>
      <c r="I835" s="49" t="s">
        <v>9084</v>
      </c>
      <c r="J835" s="50">
        <v>10</v>
      </c>
      <c r="K835" s="49">
        <v>30</v>
      </c>
      <c r="L835" s="49">
        <f>K835-U835</f>
        <v>30</v>
      </c>
      <c r="M835" s="49"/>
      <c r="N835" s="48" t="s">
        <v>7242</v>
      </c>
      <c r="P835" s="49">
        <v>0</v>
      </c>
      <c r="Q835" s="49">
        <v>0</v>
      </c>
      <c r="R835" s="49">
        <v>0</v>
      </c>
      <c r="S835" s="32">
        <f t="shared" si="45"/>
        <v>0</v>
      </c>
      <c r="T835" s="49">
        <f>P835+Q835+R835</f>
        <v>0</v>
      </c>
      <c r="U835" s="51">
        <v>0</v>
      </c>
      <c r="V835" s="51">
        <v>0</v>
      </c>
      <c r="W835" s="51">
        <v>0</v>
      </c>
      <c r="X835" s="51"/>
      <c r="Y835" s="32">
        <f>P835-(U835+V835)</f>
        <v>0</v>
      </c>
      <c r="Z835" s="49" t="s">
        <v>13321</v>
      </c>
      <c r="AA835" s="67">
        <v>955</v>
      </c>
      <c r="AC835" s="67">
        <f t="shared" si="46"/>
        <v>-955</v>
      </c>
      <c r="AN835" s="48" t="s">
        <v>13323</v>
      </c>
      <c r="AO835" s="48" t="s">
        <v>50</v>
      </c>
    </row>
    <row r="836" spans="1:41" ht="15" x14ac:dyDescent="0.2">
      <c r="A836" s="30" t="s">
        <v>2400</v>
      </c>
      <c r="B836" s="30" t="s">
        <v>2401</v>
      </c>
      <c r="C836" s="49" t="s">
        <v>7070</v>
      </c>
      <c r="D836" s="49" t="s">
        <v>7497</v>
      </c>
      <c r="E836" s="30" t="s">
        <v>9085</v>
      </c>
      <c r="F836" s="49" t="s">
        <v>8944</v>
      </c>
      <c r="G836" s="49" t="s">
        <v>8963</v>
      </c>
      <c r="H836" s="49" t="s">
        <v>8964</v>
      </c>
      <c r="I836" s="49" t="s">
        <v>9086</v>
      </c>
      <c r="J836" s="50">
        <v>9</v>
      </c>
      <c r="K836" s="49">
        <v>30</v>
      </c>
      <c r="L836" s="49">
        <f>K836-U836</f>
        <v>28</v>
      </c>
      <c r="M836" s="53">
        <f>L836*AA836</f>
        <v>20339.2</v>
      </c>
      <c r="N836" s="48" t="s">
        <v>7242</v>
      </c>
      <c r="P836" s="49">
        <v>0</v>
      </c>
      <c r="Q836" s="49">
        <v>30</v>
      </c>
      <c r="R836" s="49">
        <v>0</v>
      </c>
      <c r="S836" s="32">
        <f t="shared" si="45"/>
        <v>30</v>
      </c>
      <c r="T836" s="49">
        <f>P836+Q836+R836</f>
        <v>30</v>
      </c>
      <c r="U836" s="51">
        <v>2</v>
      </c>
      <c r="V836" s="51">
        <v>0</v>
      </c>
      <c r="W836" s="51">
        <v>0</v>
      </c>
      <c r="X836" s="51"/>
      <c r="Y836" s="32">
        <f>P836-(U836+V836)</f>
        <v>-2</v>
      </c>
      <c r="Z836" s="49" t="s">
        <v>13320</v>
      </c>
      <c r="AA836" s="67">
        <v>726.4</v>
      </c>
      <c r="AC836" s="67">
        <f t="shared" si="46"/>
        <v>-726.4</v>
      </c>
      <c r="AN836" s="48" t="s">
        <v>13323</v>
      </c>
      <c r="AO836" s="48" t="s">
        <v>50</v>
      </c>
    </row>
    <row r="837" spans="1:41" ht="15" x14ac:dyDescent="0.2">
      <c r="A837" s="30" t="s">
        <v>2402</v>
      </c>
      <c r="B837" s="30" t="s">
        <v>2403</v>
      </c>
      <c r="C837" s="49" t="s">
        <v>7070</v>
      </c>
      <c r="D837" s="49" t="s">
        <v>7497</v>
      </c>
      <c r="E837" s="30" t="s">
        <v>9087</v>
      </c>
      <c r="F837" s="49" t="s">
        <v>8944</v>
      </c>
      <c r="G837" s="49" t="s">
        <v>8945</v>
      </c>
      <c r="H837" s="49" t="s">
        <v>8948</v>
      </c>
      <c r="I837" s="49" t="s">
        <v>9088</v>
      </c>
      <c r="J837" s="50">
        <v>8</v>
      </c>
      <c r="K837" s="49">
        <v>342</v>
      </c>
      <c r="L837" s="49">
        <f>K837-U837</f>
        <v>342</v>
      </c>
      <c r="M837" s="49"/>
      <c r="N837" s="48" t="s">
        <v>7242</v>
      </c>
      <c r="P837" s="49">
        <v>30</v>
      </c>
      <c r="Q837" s="49">
        <v>0</v>
      </c>
      <c r="R837" s="49">
        <v>0</v>
      </c>
      <c r="S837" s="32">
        <f t="shared" si="45"/>
        <v>30</v>
      </c>
      <c r="T837" s="49">
        <f>P837+Q837+R837</f>
        <v>30</v>
      </c>
      <c r="U837" s="51">
        <v>0</v>
      </c>
      <c r="V837" s="51">
        <v>0</v>
      </c>
      <c r="W837" s="51">
        <v>0</v>
      </c>
      <c r="X837" s="51"/>
      <c r="Y837" s="32">
        <f>P837-(U837+V837)</f>
        <v>30</v>
      </c>
      <c r="Z837" s="49" t="s">
        <v>13321</v>
      </c>
      <c r="AA837" s="67">
        <v>7.34</v>
      </c>
      <c r="AC837" s="67">
        <f t="shared" si="46"/>
        <v>-7.34</v>
      </c>
      <c r="AN837" s="48" t="s">
        <v>13323</v>
      </c>
      <c r="AO837" s="48" t="s">
        <v>50</v>
      </c>
    </row>
    <row r="838" spans="1:41" ht="15" x14ac:dyDescent="0.2">
      <c r="A838" s="30" t="s">
        <v>2404</v>
      </c>
      <c r="B838" s="30" t="s">
        <v>2405</v>
      </c>
      <c r="C838" s="49" t="s">
        <v>7070</v>
      </c>
      <c r="D838" s="49" t="s">
        <v>7497</v>
      </c>
      <c r="E838" s="30" t="s">
        <v>9089</v>
      </c>
      <c r="F838" s="49" t="s">
        <v>8944</v>
      </c>
      <c r="G838" s="49" t="s">
        <v>8945</v>
      </c>
      <c r="H838" s="49" t="s">
        <v>8948</v>
      </c>
      <c r="I838" s="49" t="s">
        <v>9090</v>
      </c>
      <c r="J838" s="50">
        <v>9</v>
      </c>
      <c r="K838" s="49">
        <v>500</v>
      </c>
      <c r="L838" s="49">
        <f>K838-U838</f>
        <v>-236</v>
      </c>
      <c r="M838" s="49"/>
      <c r="N838" s="48" t="s">
        <v>7242</v>
      </c>
      <c r="P838" s="49">
        <v>1747</v>
      </c>
      <c r="Q838" s="49">
        <v>0</v>
      </c>
      <c r="R838" s="49">
        <v>0</v>
      </c>
      <c r="S838" s="32">
        <f t="shared" si="45"/>
        <v>1747</v>
      </c>
      <c r="T838" s="49">
        <f>P838+Q838+R838</f>
        <v>1747</v>
      </c>
      <c r="U838" s="51">
        <v>736</v>
      </c>
      <c r="V838" s="51">
        <v>795</v>
      </c>
      <c r="W838" s="51">
        <v>791</v>
      </c>
      <c r="X838" s="51"/>
      <c r="Y838" s="32">
        <f>P838-(U838+V838)</f>
        <v>216</v>
      </c>
      <c r="Z838" s="49" t="s">
        <v>13322</v>
      </c>
      <c r="AA838" s="67">
        <v>15.579000000000001</v>
      </c>
      <c r="AC838" s="67">
        <f t="shared" si="46"/>
        <v>-15.579000000000001</v>
      </c>
      <c r="AN838" s="48" t="s">
        <v>13323</v>
      </c>
      <c r="AO838" s="48" t="s">
        <v>50</v>
      </c>
    </row>
    <row r="839" spans="1:41" ht="15" x14ac:dyDescent="0.2">
      <c r="A839" s="30" t="s">
        <v>2406</v>
      </c>
      <c r="B839" s="30" t="s">
        <v>2407</v>
      </c>
      <c r="C839" s="49" t="s">
        <v>7070</v>
      </c>
      <c r="D839" s="49" t="s">
        <v>7497</v>
      </c>
      <c r="E839" s="30" t="s">
        <v>9091</v>
      </c>
      <c r="F839" s="49" t="s">
        <v>8944</v>
      </c>
      <c r="G839" s="49" t="s">
        <v>8963</v>
      </c>
      <c r="H839" s="49" t="s">
        <v>8964</v>
      </c>
      <c r="I839" s="49" t="s">
        <v>9092</v>
      </c>
      <c r="J839" s="50">
        <v>9</v>
      </c>
      <c r="K839" s="49">
        <v>60</v>
      </c>
      <c r="L839" s="49">
        <f>K839-U839</f>
        <v>-31</v>
      </c>
      <c r="M839" s="49"/>
      <c r="N839" s="48" t="s">
        <v>7242</v>
      </c>
      <c r="P839" s="49">
        <v>63</v>
      </c>
      <c r="Q839" s="49">
        <v>107</v>
      </c>
      <c r="R839" s="49">
        <v>0</v>
      </c>
      <c r="S839" s="32">
        <f t="shared" si="45"/>
        <v>170</v>
      </c>
      <c r="T839" s="49">
        <f>P839+Q839+R839</f>
        <v>170</v>
      </c>
      <c r="U839" s="51">
        <v>91</v>
      </c>
      <c r="V839" s="51">
        <v>75</v>
      </c>
      <c r="W839" s="51">
        <v>75</v>
      </c>
      <c r="X839" s="51"/>
      <c r="Y839" s="32">
        <f>P839-(U839+V839)</f>
        <v>-103</v>
      </c>
      <c r="Z839" s="49" t="s">
        <v>13320</v>
      </c>
      <c r="AA839" s="67">
        <v>409.9</v>
      </c>
      <c r="AC839" s="67">
        <f t="shared" si="46"/>
        <v>-409.9</v>
      </c>
      <c r="AN839" s="48" t="s">
        <v>13323</v>
      </c>
      <c r="AO839" s="48" t="s">
        <v>50</v>
      </c>
    </row>
    <row r="840" spans="1:41" ht="15" x14ac:dyDescent="0.2">
      <c r="A840" s="30" t="s">
        <v>2408</v>
      </c>
      <c r="B840" s="30" t="s">
        <v>2409</v>
      </c>
      <c r="C840" s="49" t="s">
        <v>7070</v>
      </c>
      <c r="D840" s="49" t="s">
        <v>7497</v>
      </c>
      <c r="E840" s="30" t="s">
        <v>9093</v>
      </c>
      <c r="F840" s="49" t="s">
        <v>8944</v>
      </c>
      <c r="G840" s="49" t="s">
        <v>8945</v>
      </c>
      <c r="H840" s="49" t="s">
        <v>8948</v>
      </c>
      <c r="I840" s="49" t="s">
        <v>9094</v>
      </c>
      <c r="J840" s="50">
        <v>13</v>
      </c>
      <c r="K840" s="49">
        <v>342</v>
      </c>
      <c r="L840" s="49">
        <f>K840-U840</f>
        <v>342</v>
      </c>
      <c r="M840" s="49"/>
      <c r="N840" s="48" t="s">
        <v>7242</v>
      </c>
      <c r="P840" s="49">
        <v>198</v>
      </c>
      <c r="Q840" s="49">
        <v>0</v>
      </c>
      <c r="R840" s="49">
        <v>0</v>
      </c>
      <c r="S840" s="32">
        <f t="shared" si="45"/>
        <v>198</v>
      </c>
      <c r="T840" s="49">
        <f>P840+Q840+R840</f>
        <v>198</v>
      </c>
      <c r="U840" s="51">
        <v>0</v>
      </c>
      <c r="V840" s="51">
        <v>0</v>
      </c>
      <c r="W840" s="51">
        <v>0</v>
      </c>
      <c r="X840" s="51"/>
      <c r="Y840" s="32">
        <f>P840-(U840+V840)</f>
        <v>198</v>
      </c>
      <c r="Z840" s="49" t="s">
        <v>13321</v>
      </c>
      <c r="AA840" s="67">
        <v>18.95</v>
      </c>
      <c r="AC840" s="67">
        <f t="shared" si="46"/>
        <v>-18.95</v>
      </c>
      <c r="AN840" s="48" t="s">
        <v>13323</v>
      </c>
      <c r="AO840" s="48" t="s">
        <v>50</v>
      </c>
    </row>
    <row r="841" spans="1:41" ht="15" x14ac:dyDescent="0.2">
      <c r="A841" s="30" t="s">
        <v>2410</v>
      </c>
      <c r="B841" s="30" t="s">
        <v>2411</v>
      </c>
      <c r="C841" s="49" t="s">
        <v>7070</v>
      </c>
      <c r="D841" s="49" t="s">
        <v>7497</v>
      </c>
      <c r="E841" s="30" t="s">
        <v>9095</v>
      </c>
      <c r="F841" s="49" t="s">
        <v>8944</v>
      </c>
      <c r="G841" s="49" t="s">
        <v>8963</v>
      </c>
      <c r="H841" s="49" t="s">
        <v>8964</v>
      </c>
      <c r="I841" s="49" t="s">
        <v>9096</v>
      </c>
      <c r="J841" s="50">
        <v>9</v>
      </c>
      <c r="K841" s="49">
        <v>60</v>
      </c>
      <c r="L841" s="49">
        <f>K841-U841</f>
        <v>56</v>
      </c>
      <c r="M841" s="49"/>
      <c r="N841" s="48" t="s">
        <v>7242</v>
      </c>
      <c r="P841" s="49">
        <v>60</v>
      </c>
      <c r="Q841" s="49">
        <v>0</v>
      </c>
      <c r="R841" s="49">
        <v>0</v>
      </c>
      <c r="S841" s="32">
        <f t="shared" si="45"/>
        <v>60</v>
      </c>
      <c r="T841" s="49">
        <f>P841+Q841+R841</f>
        <v>60</v>
      </c>
      <c r="U841" s="51">
        <v>4</v>
      </c>
      <c r="V841" s="51">
        <v>0</v>
      </c>
      <c r="W841" s="51">
        <v>0</v>
      </c>
      <c r="X841" s="51"/>
      <c r="Y841" s="32">
        <f>P841-(U841+V841)</f>
        <v>56</v>
      </c>
      <c r="Z841" s="49" t="s">
        <v>13322</v>
      </c>
      <c r="AA841" s="67">
        <v>452.61200000000002</v>
      </c>
      <c r="AC841" s="67">
        <f t="shared" si="46"/>
        <v>-452.61200000000002</v>
      </c>
      <c r="AN841" s="48" t="s">
        <v>13323</v>
      </c>
      <c r="AO841" s="48" t="s">
        <v>50</v>
      </c>
    </row>
    <row r="842" spans="1:41" ht="15" x14ac:dyDescent="0.2">
      <c r="A842" s="30" t="s">
        <v>2412</v>
      </c>
      <c r="B842" s="30" t="s">
        <v>2413</v>
      </c>
      <c r="C842" s="49" t="s">
        <v>7070</v>
      </c>
      <c r="D842" s="49" t="s">
        <v>7497</v>
      </c>
      <c r="E842" s="30" t="s">
        <v>9097</v>
      </c>
      <c r="F842" s="49" t="s">
        <v>8944</v>
      </c>
      <c r="G842" s="49" t="s">
        <v>8955</v>
      </c>
      <c r="H842" s="49" t="s">
        <v>8956</v>
      </c>
      <c r="I842" s="49" t="s">
        <v>9098</v>
      </c>
      <c r="J842" s="50">
        <v>14</v>
      </c>
      <c r="K842" s="49">
        <v>90</v>
      </c>
      <c r="L842" s="49">
        <f>K842-U842</f>
        <v>90</v>
      </c>
      <c r="M842" s="49"/>
      <c r="N842" s="48" t="s">
        <v>7242</v>
      </c>
      <c r="P842" s="49">
        <v>0</v>
      </c>
      <c r="Q842" s="49">
        <v>0</v>
      </c>
      <c r="R842" s="49">
        <v>0</v>
      </c>
      <c r="S842" s="32">
        <f t="shared" si="45"/>
        <v>0</v>
      </c>
      <c r="T842" s="49">
        <f>P842+Q842+R842</f>
        <v>0</v>
      </c>
      <c r="U842" s="51">
        <v>0</v>
      </c>
      <c r="V842" s="51">
        <v>0</v>
      </c>
      <c r="W842" s="51">
        <v>0</v>
      </c>
      <c r="X842" s="51"/>
      <c r="Y842" s="32">
        <f>P842-(U842+V842)</f>
        <v>0</v>
      </c>
      <c r="Z842" s="49" t="s">
        <v>13321</v>
      </c>
      <c r="AA842" s="67">
        <v>140.41499999999999</v>
      </c>
      <c r="AC842" s="67">
        <f t="shared" si="46"/>
        <v>-140.41499999999999</v>
      </c>
      <c r="AN842" s="48" t="s">
        <v>13323</v>
      </c>
      <c r="AO842" s="48" t="s">
        <v>50</v>
      </c>
    </row>
    <row r="843" spans="1:41" ht="15" x14ac:dyDescent="0.2">
      <c r="A843" s="30" t="s">
        <v>2414</v>
      </c>
      <c r="B843" s="30" t="s">
        <v>2415</v>
      </c>
      <c r="C843" s="49" t="s">
        <v>7070</v>
      </c>
      <c r="D843" s="49" t="s">
        <v>7497</v>
      </c>
      <c r="E843" s="30" t="s">
        <v>9099</v>
      </c>
      <c r="F843" s="49" t="s">
        <v>8944</v>
      </c>
      <c r="G843" s="49" t="s">
        <v>8945</v>
      </c>
      <c r="H843" s="49" t="s">
        <v>8948</v>
      </c>
      <c r="I843" s="49" t="s">
        <v>9100</v>
      </c>
      <c r="J843" s="50">
        <v>7</v>
      </c>
      <c r="K843" s="49">
        <v>200</v>
      </c>
      <c r="L843" s="49">
        <f>K843-U843</f>
        <v>173</v>
      </c>
      <c r="M843" s="49"/>
      <c r="N843" s="48" t="s">
        <v>7242</v>
      </c>
      <c r="P843" s="49">
        <v>51</v>
      </c>
      <c r="Q843" s="49">
        <v>0</v>
      </c>
      <c r="R843" s="49">
        <v>0</v>
      </c>
      <c r="S843" s="32">
        <f t="shared" si="45"/>
        <v>51</v>
      </c>
      <c r="T843" s="49">
        <f>P843+Q843+R843</f>
        <v>51</v>
      </c>
      <c r="U843" s="51">
        <v>27</v>
      </c>
      <c r="V843" s="51">
        <v>0</v>
      </c>
      <c r="W843" s="51">
        <v>0</v>
      </c>
      <c r="X843" s="51"/>
      <c r="Y843" s="32">
        <f>P843-(U843+V843)</f>
        <v>24</v>
      </c>
      <c r="Z843" s="49" t="s">
        <v>13322</v>
      </c>
      <c r="AA843" s="67">
        <v>36.252000000000002</v>
      </c>
      <c r="AC843" s="67">
        <f t="shared" si="46"/>
        <v>-36.252000000000002</v>
      </c>
      <c r="AN843" s="48" t="s">
        <v>13323</v>
      </c>
      <c r="AO843" s="48" t="s">
        <v>50</v>
      </c>
    </row>
    <row r="844" spans="1:41" ht="15" x14ac:dyDescent="0.2">
      <c r="A844" s="30" t="s">
        <v>2416</v>
      </c>
      <c r="B844" s="30" t="s">
        <v>2417</v>
      </c>
      <c r="C844" s="49" t="s">
        <v>7070</v>
      </c>
      <c r="D844" s="49" t="s">
        <v>7497</v>
      </c>
      <c r="E844" s="30" t="s">
        <v>9101</v>
      </c>
      <c r="F844" s="49" t="s">
        <v>8944</v>
      </c>
      <c r="G844" s="49" t="s">
        <v>8963</v>
      </c>
      <c r="H844" s="49" t="s">
        <v>8964</v>
      </c>
      <c r="I844" s="49" t="s">
        <v>9102</v>
      </c>
      <c r="J844" s="50">
        <v>12</v>
      </c>
      <c r="K844" s="49">
        <v>30</v>
      </c>
      <c r="L844" s="49">
        <f>K844-U844</f>
        <v>-2730</v>
      </c>
      <c r="M844" s="49"/>
      <c r="N844" s="48" t="s">
        <v>7242</v>
      </c>
      <c r="P844" s="49">
        <v>100</v>
      </c>
      <c r="Q844" s="49">
        <v>2665</v>
      </c>
      <c r="R844" s="49">
        <v>0</v>
      </c>
      <c r="S844" s="32">
        <f t="shared" si="45"/>
        <v>2765</v>
      </c>
      <c r="T844" s="49">
        <f>P844+Q844+R844</f>
        <v>2765</v>
      </c>
      <c r="U844" s="51">
        <v>2760</v>
      </c>
      <c r="V844" s="51">
        <v>737</v>
      </c>
      <c r="W844" s="51">
        <v>891</v>
      </c>
      <c r="X844" s="51"/>
      <c r="Y844" s="32">
        <f>P844-(U844+V844)</f>
        <v>-3397</v>
      </c>
      <c r="Z844" s="49" t="s">
        <v>13320</v>
      </c>
      <c r="AA844" s="67">
        <v>595.15700000000004</v>
      </c>
      <c r="AC844" s="67">
        <f t="shared" si="46"/>
        <v>-595.15700000000004</v>
      </c>
      <c r="AN844" s="48" t="s">
        <v>13323</v>
      </c>
      <c r="AO844" s="48" t="s">
        <v>50</v>
      </c>
    </row>
    <row r="845" spans="1:41" ht="15" x14ac:dyDescent="0.2">
      <c r="A845" s="30" t="s">
        <v>2418</v>
      </c>
      <c r="B845" s="30" t="s">
        <v>2419</v>
      </c>
      <c r="C845" s="49" t="s">
        <v>7070</v>
      </c>
      <c r="D845" s="49" t="s">
        <v>7497</v>
      </c>
      <c r="E845" s="30" t="s">
        <v>9103</v>
      </c>
      <c r="F845" s="49" t="s">
        <v>8944</v>
      </c>
      <c r="G845" s="49" t="s">
        <v>8963</v>
      </c>
      <c r="H845" s="49" t="s">
        <v>8964</v>
      </c>
      <c r="I845" s="49" t="s">
        <v>9104</v>
      </c>
      <c r="J845" s="50">
        <v>9</v>
      </c>
      <c r="K845" s="49">
        <v>90</v>
      </c>
      <c r="L845" s="49">
        <f>K845-U845</f>
        <v>34</v>
      </c>
      <c r="M845" s="49"/>
      <c r="N845" s="48" t="s">
        <v>7242</v>
      </c>
      <c r="P845" s="49">
        <v>119</v>
      </c>
      <c r="Q845" s="49">
        <v>0</v>
      </c>
      <c r="R845" s="49">
        <v>0</v>
      </c>
      <c r="S845" s="32">
        <f t="shared" si="45"/>
        <v>119</v>
      </c>
      <c r="T845" s="49">
        <f>P845+Q845+R845</f>
        <v>119</v>
      </c>
      <c r="U845" s="51">
        <v>56</v>
      </c>
      <c r="V845" s="51">
        <v>0</v>
      </c>
      <c r="W845" s="51">
        <v>0</v>
      </c>
      <c r="X845" s="51"/>
      <c r="Y845" s="32">
        <f>P845-(U845+V845)</f>
        <v>63</v>
      </c>
      <c r="Z845" s="49" t="s">
        <v>13322</v>
      </c>
      <c r="AA845" s="67">
        <v>169.98699999999999</v>
      </c>
      <c r="AC845" s="67">
        <f t="shared" si="46"/>
        <v>-169.98699999999999</v>
      </c>
      <c r="AN845" s="48" t="s">
        <v>13323</v>
      </c>
      <c r="AO845" s="48" t="s">
        <v>50</v>
      </c>
    </row>
    <row r="846" spans="1:41" ht="15" x14ac:dyDescent="0.2">
      <c r="A846" s="30" t="s">
        <v>2420</v>
      </c>
      <c r="B846" s="30" t="s">
        <v>2421</v>
      </c>
      <c r="C846" s="49" t="s">
        <v>7070</v>
      </c>
      <c r="D846" s="49" t="s">
        <v>7497</v>
      </c>
      <c r="E846" s="30" t="s">
        <v>9105</v>
      </c>
      <c r="F846" s="49" t="s">
        <v>8944</v>
      </c>
      <c r="G846" s="49" t="s">
        <v>9106</v>
      </c>
      <c r="H846" s="49" t="s">
        <v>9043</v>
      </c>
      <c r="I846" s="49" t="s">
        <v>9107</v>
      </c>
      <c r="J846" s="50">
        <v>7</v>
      </c>
      <c r="K846" s="49">
        <v>80</v>
      </c>
      <c r="L846" s="49">
        <f>K846-U846</f>
        <v>56</v>
      </c>
      <c r="M846" s="49"/>
      <c r="N846" s="48" t="s">
        <v>7242</v>
      </c>
      <c r="P846" s="49">
        <v>118</v>
      </c>
      <c r="Q846" s="49">
        <v>0</v>
      </c>
      <c r="R846" s="49">
        <v>0</v>
      </c>
      <c r="S846" s="32">
        <f t="shared" si="45"/>
        <v>118</v>
      </c>
      <c r="T846" s="49">
        <f>P846+Q846+R846</f>
        <v>118</v>
      </c>
      <c r="U846" s="51">
        <v>24</v>
      </c>
      <c r="V846" s="51">
        <v>0</v>
      </c>
      <c r="W846" s="51">
        <v>0</v>
      </c>
      <c r="X846" s="51"/>
      <c r="Y846" s="32">
        <f>P846-(U846+V846)</f>
        <v>94</v>
      </c>
      <c r="Z846" s="49" t="s">
        <v>13322</v>
      </c>
      <c r="AA846" s="67">
        <v>63</v>
      </c>
      <c r="AC846" s="67">
        <f t="shared" si="46"/>
        <v>-63</v>
      </c>
      <c r="AN846" s="48" t="s">
        <v>13323</v>
      </c>
      <c r="AO846" s="48" t="s">
        <v>50</v>
      </c>
    </row>
    <row r="847" spans="1:41" ht="15" x14ac:dyDescent="0.2">
      <c r="A847" s="30" t="s">
        <v>2422</v>
      </c>
      <c r="B847" s="30" t="s">
        <v>2423</v>
      </c>
      <c r="C847" s="49" t="s">
        <v>7070</v>
      </c>
      <c r="D847" s="49" t="s">
        <v>7497</v>
      </c>
      <c r="E847" s="30" t="s">
        <v>9108</v>
      </c>
      <c r="F847" s="49" t="s">
        <v>8944</v>
      </c>
      <c r="G847" s="49" t="s">
        <v>8963</v>
      </c>
      <c r="H847" s="49" t="s">
        <v>8964</v>
      </c>
      <c r="I847" s="49" t="s">
        <v>9109</v>
      </c>
      <c r="J847" s="50">
        <v>9</v>
      </c>
      <c r="K847" s="49">
        <v>30</v>
      </c>
      <c r="L847" s="49">
        <f>K847-U847</f>
        <v>30</v>
      </c>
      <c r="M847" s="49"/>
      <c r="N847" s="48" t="s">
        <v>7242</v>
      </c>
      <c r="P847" s="49">
        <v>0</v>
      </c>
      <c r="Q847" s="49">
        <v>0</v>
      </c>
      <c r="R847" s="49">
        <v>0</v>
      </c>
      <c r="S847" s="32">
        <f t="shared" si="45"/>
        <v>0</v>
      </c>
      <c r="T847" s="49">
        <f>P847+Q847+R847</f>
        <v>0</v>
      </c>
      <c r="U847" s="51">
        <v>0</v>
      </c>
      <c r="V847" s="51">
        <v>0</v>
      </c>
      <c r="W847" s="51">
        <v>0</v>
      </c>
      <c r="X847" s="51"/>
      <c r="Y847" s="32">
        <f>P847-(U847+V847)</f>
        <v>0</v>
      </c>
      <c r="Z847" s="49" t="s">
        <v>13321</v>
      </c>
      <c r="AA847" s="67">
        <v>1075</v>
      </c>
      <c r="AC847" s="67">
        <f t="shared" si="46"/>
        <v>-1075</v>
      </c>
      <c r="AN847" s="48" t="s">
        <v>13323</v>
      </c>
      <c r="AO847" s="48" t="s">
        <v>50</v>
      </c>
    </row>
    <row r="848" spans="1:41" ht="15" x14ac:dyDescent="0.2">
      <c r="A848" s="30" t="s">
        <v>2424</v>
      </c>
      <c r="B848" s="30" t="s">
        <v>2425</v>
      </c>
      <c r="C848" s="49" t="s">
        <v>7070</v>
      </c>
      <c r="D848" s="49" t="s">
        <v>7497</v>
      </c>
      <c r="E848" s="30" t="s">
        <v>9110</v>
      </c>
      <c r="F848" s="49" t="s">
        <v>8944</v>
      </c>
      <c r="G848" s="49" t="s">
        <v>8963</v>
      </c>
      <c r="H848" s="49" t="s">
        <v>8964</v>
      </c>
      <c r="I848" s="49" t="s">
        <v>9111</v>
      </c>
      <c r="J848" s="50">
        <v>9</v>
      </c>
      <c r="K848" s="49">
        <v>60</v>
      </c>
      <c r="L848" s="49">
        <f>K848-U848</f>
        <v>-1045</v>
      </c>
      <c r="M848" s="49"/>
      <c r="N848" s="48" t="s">
        <v>7242</v>
      </c>
      <c r="P848" s="49">
        <v>404</v>
      </c>
      <c r="Q848" s="49">
        <v>520</v>
      </c>
      <c r="R848" s="49">
        <v>0</v>
      </c>
      <c r="S848" s="32">
        <f t="shared" si="45"/>
        <v>924</v>
      </c>
      <c r="T848" s="49">
        <f>P848+Q848+R848</f>
        <v>924</v>
      </c>
      <c r="U848" s="51">
        <v>1105</v>
      </c>
      <c r="V848" s="51">
        <v>586</v>
      </c>
      <c r="W848" s="51">
        <v>486</v>
      </c>
      <c r="X848" s="51"/>
      <c r="Y848" s="32">
        <f>P848-(U848+V848)</f>
        <v>-1287</v>
      </c>
      <c r="Z848" s="49" t="s">
        <v>13320</v>
      </c>
      <c r="AA848" s="67">
        <v>273.911</v>
      </c>
      <c r="AC848" s="67">
        <f t="shared" si="46"/>
        <v>-273.911</v>
      </c>
      <c r="AN848" s="48" t="s">
        <v>13323</v>
      </c>
      <c r="AO848" s="48" t="s">
        <v>50</v>
      </c>
    </row>
    <row r="849" spans="1:41" ht="15" x14ac:dyDescent="0.2">
      <c r="A849" s="30" t="s">
        <v>2426</v>
      </c>
      <c r="B849" s="30" t="s">
        <v>2427</v>
      </c>
      <c r="C849" s="49" t="s">
        <v>7070</v>
      </c>
      <c r="D849" s="49" t="s">
        <v>7497</v>
      </c>
      <c r="E849" s="30" t="s">
        <v>9112</v>
      </c>
      <c r="F849" s="49" t="s">
        <v>8944</v>
      </c>
      <c r="G849" s="49" t="s">
        <v>9042</v>
      </c>
      <c r="H849" s="49" t="s">
        <v>9043</v>
      </c>
      <c r="I849" s="49" t="s">
        <v>9113</v>
      </c>
      <c r="J849" s="50">
        <v>8</v>
      </c>
      <c r="K849" s="49">
        <v>500</v>
      </c>
      <c r="L849" s="49">
        <f>K849-U849</f>
        <v>500</v>
      </c>
      <c r="M849" s="49"/>
      <c r="N849" s="48" t="s">
        <v>7242</v>
      </c>
      <c r="P849" s="49">
        <v>692</v>
      </c>
      <c r="Q849" s="49">
        <v>0</v>
      </c>
      <c r="R849" s="49">
        <v>0</v>
      </c>
      <c r="S849" s="32">
        <f t="shared" si="45"/>
        <v>692</v>
      </c>
      <c r="T849" s="49">
        <f>P849+Q849+R849</f>
        <v>692</v>
      </c>
      <c r="U849" s="51">
        <v>0</v>
      </c>
      <c r="V849" s="51">
        <v>0</v>
      </c>
      <c r="W849" s="51">
        <v>0</v>
      </c>
      <c r="X849" s="51"/>
      <c r="Y849" s="32">
        <f>P849-(U849+V849)</f>
        <v>692</v>
      </c>
      <c r="Z849" s="49" t="s">
        <v>13321</v>
      </c>
      <c r="AA849" s="67">
        <v>4.1399999999999997</v>
      </c>
      <c r="AC849" s="67">
        <f t="shared" si="46"/>
        <v>-4.1399999999999997</v>
      </c>
      <c r="AN849" s="48" t="s">
        <v>13323</v>
      </c>
      <c r="AO849" s="48" t="s">
        <v>50</v>
      </c>
    </row>
    <row r="850" spans="1:41" ht="15" x14ac:dyDescent="0.2">
      <c r="A850" s="30" t="s">
        <v>2430</v>
      </c>
      <c r="B850" s="30" t="s">
        <v>2431</v>
      </c>
      <c r="C850" s="49" t="s">
        <v>7070</v>
      </c>
      <c r="D850" s="49" t="s">
        <v>7497</v>
      </c>
      <c r="E850" s="30" t="s">
        <v>9116</v>
      </c>
      <c r="F850" s="49" t="s">
        <v>8944</v>
      </c>
      <c r="G850" s="49" t="s">
        <v>8963</v>
      </c>
      <c r="H850" s="49" t="s">
        <v>8964</v>
      </c>
      <c r="I850" s="49" t="s">
        <v>9117</v>
      </c>
      <c r="J850" s="50">
        <v>9</v>
      </c>
      <c r="K850" s="49">
        <v>90</v>
      </c>
      <c r="L850" s="49">
        <f>K850-U850</f>
        <v>-46</v>
      </c>
      <c r="M850" s="49"/>
      <c r="N850" s="48" t="s">
        <v>7242</v>
      </c>
      <c r="P850" s="49">
        <v>3430</v>
      </c>
      <c r="Q850" s="49">
        <v>0</v>
      </c>
      <c r="R850" s="49">
        <v>0</v>
      </c>
      <c r="S850" s="32">
        <f t="shared" si="45"/>
        <v>3430</v>
      </c>
      <c r="T850" s="49">
        <f>P850+Q850+R850</f>
        <v>3430</v>
      </c>
      <c r="U850" s="51">
        <v>136</v>
      </c>
      <c r="V850" s="51">
        <v>165</v>
      </c>
      <c r="W850" s="51">
        <v>165</v>
      </c>
      <c r="X850" s="51"/>
      <c r="Y850" s="32">
        <f>P850-(U850+V850)</f>
        <v>3129</v>
      </c>
      <c r="Z850" s="49" t="s">
        <v>13322</v>
      </c>
      <c r="AA850" s="67">
        <v>280</v>
      </c>
      <c r="AC850" s="67">
        <f t="shared" si="46"/>
        <v>-280</v>
      </c>
      <c r="AN850" s="48" t="s">
        <v>13323</v>
      </c>
      <c r="AO850" s="48" t="s">
        <v>50</v>
      </c>
    </row>
    <row r="851" spans="1:41" ht="15" x14ac:dyDescent="0.2">
      <c r="A851" s="30" t="s">
        <v>2432</v>
      </c>
      <c r="B851" s="30" t="s">
        <v>2433</v>
      </c>
      <c r="C851" s="49" t="s">
        <v>7070</v>
      </c>
      <c r="D851" s="49" t="s">
        <v>7497</v>
      </c>
      <c r="E851" s="30" t="s">
        <v>9118</v>
      </c>
      <c r="F851" s="49" t="s">
        <v>8944</v>
      </c>
      <c r="G851" s="49" t="s">
        <v>8963</v>
      </c>
      <c r="H851" s="49" t="s">
        <v>8964</v>
      </c>
      <c r="I851" s="49" t="s">
        <v>9119</v>
      </c>
      <c r="J851" s="50">
        <v>9</v>
      </c>
      <c r="K851" s="49">
        <v>90</v>
      </c>
      <c r="L851" s="49">
        <f>K851-U851</f>
        <v>24</v>
      </c>
      <c r="M851" s="49"/>
      <c r="N851" s="48" t="s">
        <v>7242</v>
      </c>
      <c r="P851" s="49">
        <v>920</v>
      </c>
      <c r="Q851" s="49">
        <v>0</v>
      </c>
      <c r="R851" s="49">
        <v>0</v>
      </c>
      <c r="S851" s="32">
        <f t="shared" si="45"/>
        <v>920</v>
      </c>
      <c r="T851" s="49">
        <f>P851+Q851+R851</f>
        <v>920</v>
      </c>
      <c r="U851" s="51">
        <v>66</v>
      </c>
      <c r="V851" s="51">
        <v>75</v>
      </c>
      <c r="W851" s="51">
        <v>75</v>
      </c>
      <c r="X851" s="51"/>
      <c r="Y851" s="32">
        <f>P851-(U851+V851)</f>
        <v>779</v>
      </c>
      <c r="Z851" s="49" t="s">
        <v>13322</v>
      </c>
      <c r="AA851" s="67">
        <v>280</v>
      </c>
      <c r="AC851" s="67">
        <f t="shared" si="46"/>
        <v>-280</v>
      </c>
      <c r="AN851" s="48" t="s">
        <v>13323</v>
      </c>
      <c r="AO851" s="48" t="s">
        <v>50</v>
      </c>
    </row>
    <row r="852" spans="1:41" ht="15" x14ac:dyDescent="0.2">
      <c r="A852" s="30" t="s">
        <v>2434</v>
      </c>
      <c r="B852" s="30" t="s">
        <v>2435</v>
      </c>
      <c r="C852" s="49" t="s">
        <v>7070</v>
      </c>
      <c r="D852" s="49" t="s">
        <v>7497</v>
      </c>
      <c r="E852" s="30" t="s">
        <v>9120</v>
      </c>
      <c r="F852" s="49" t="s">
        <v>8944</v>
      </c>
      <c r="G852" s="49" t="s">
        <v>8963</v>
      </c>
      <c r="H852" s="49" t="s">
        <v>8964</v>
      </c>
      <c r="I852" s="49" t="s">
        <v>9121</v>
      </c>
      <c r="J852" s="50">
        <v>9</v>
      </c>
      <c r="K852" s="49">
        <v>30</v>
      </c>
      <c r="L852" s="49">
        <f>K852-U852</f>
        <v>-270</v>
      </c>
      <c r="M852" s="49"/>
      <c r="N852" s="48" t="s">
        <v>7242</v>
      </c>
      <c r="P852" s="49">
        <v>30</v>
      </c>
      <c r="Q852" s="49">
        <v>240</v>
      </c>
      <c r="R852" s="49">
        <v>0</v>
      </c>
      <c r="S852" s="32">
        <f t="shared" si="45"/>
        <v>270</v>
      </c>
      <c r="T852" s="49">
        <f>P852+Q852+R852</f>
        <v>270</v>
      </c>
      <c r="U852" s="51">
        <v>300</v>
      </c>
      <c r="V852" s="51">
        <v>225</v>
      </c>
      <c r="W852" s="51">
        <v>221</v>
      </c>
      <c r="X852" s="51"/>
      <c r="Y852" s="32">
        <f>P852-(U852+V852)</f>
        <v>-495</v>
      </c>
      <c r="Z852" s="49" t="s">
        <v>13320</v>
      </c>
      <c r="AA852" s="67">
        <v>459.89400000000001</v>
      </c>
      <c r="AC852" s="67">
        <f t="shared" si="46"/>
        <v>-459.89400000000001</v>
      </c>
      <c r="AN852" s="48" t="s">
        <v>13323</v>
      </c>
      <c r="AO852" s="48" t="s">
        <v>50</v>
      </c>
    </row>
    <row r="853" spans="1:41" ht="15" x14ac:dyDescent="0.2">
      <c r="A853" s="30" t="s">
        <v>2436</v>
      </c>
      <c r="B853" s="30" t="s">
        <v>2437</v>
      </c>
      <c r="C853" s="49" t="s">
        <v>7070</v>
      </c>
      <c r="D853" s="49" t="s">
        <v>7497</v>
      </c>
      <c r="E853" s="30" t="s">
        <v>9122</v>
      </c>
      <c r="F853" s="49" t="s">
        <v>8944</v>
      </c>
      <c r="G853" s="49" t="s">
        <v>9042</v>
      </c>
      <c r="H853" s="49" t="s">
        <v>9043</v>
      </c>
      <c r="I853" s="49" t="s">
        <v>9123</v>
      </c>
      <c r="J853" s="50">
        <v>8</v>
      </c>
      <c r="K853" s="49">
        <v>1800</v>
      </c>
      <c r="L853" s="49">
        <f>K853-U853</f>
        <v>1359</v>
      </c>
      <c r="M853" s="49"/>
      <c r="N853" s="48" t="s">
        <v>7242</v>
      </c>
      <c r="P853" s="49">
        <v>2098</v>
      </c>
      <c r="Q853" s="49">
        <v>0</v>
      </c>
      <c r="R853" s="49">
        <v>0</v>
      </c>
      <c r="S853" s="32">
        <f t="shared" si="45"/>
        <v>2098</v>
      </c>
      <c r="T853" s="49">
        <f>P853+Q853+R853</f>
        <v>2098</v>
      </c>
      <c r="U853" s="51">
        <v>441</v>
      </c>
      <c r="V853" s="51">
        <v>795</v>
      </c>
      <c r="W853" s="51">
        <v>791</v>
      </c>
      <c r="X853" s="51"/>
      <c r="Y853" s="32">
        <f>P853-(U853+V853)</f>
        <v>862</v>
      </c>
      <c r="Z853" s="49" t="s">
        <v>13322</v>
      </c>
      <c r="AA853" s="67">
        <v>0.98</v>
      </c>
      <c r="AC853" s="67">
        <f t="shared" si="46"/>
        <v>-0.98</v>
      </c>
      <c r="AN853" s="48" t="s">
        <v>13323</v>
      </c>
      <c r="AO853" s="48" t="s">
        <v>50</v>
      </c>
    </row>
    <row r="854" spans="1:41" ht="15" x14ac:dyDescent="0.2">
      <c r="A854" s="30" t="s">
        <v>2438</v>
      </c>
      <c r="B854" s="30" t="s">
        <v>2439</v>
      </c>
      <c r="C854" s="49" t="s">
        <v>7070</v>
      </c>
      <c r="D854" s="49" t="s">
        <v>7497</v>
      </c>
      <c r="E854" s="30" t="s">
        <v>9124</v>
      </c>
      <c r="F854" s="49" t="s">
        <v>8944</v>
      </c>
      <c r="G854" s="49" t="s">
        <v>9106</v>
      </c>
      <c r="H854" s="49" t="s">
        <v>9043</v>
      </c>
      <c r="I854" s="49" t="s">
        <v>9125</v>
      </c>
      <c r="J854" s="50">
        <v>8</v>
      </c>
      <c r="K854" s="49">
        <v>850</v>
      </c>
      <c r="L854" s="49">
        <f>K854-U854</f>
        <v>810</v>
      </c>
      <c r="M854" s="49"/>
      <c r="N854" s="48" t="s">
        <v>7242</v>
      </c>
      <c r="P854" s="49">
        <v>3324</v>
      </c>
      <c r="Q854" s="49">
        <v>0</v>
      </c>
      <c r="R854" s="49">
        <v>0</v>
      </c>
      <c r="S854" s="32">
        <f t="shared" si="45"/>
        <v>3324</v>
      </c>
      <c r="T854" s="49">
        <f>P854+Q854+R854</f>
        <v>3324</v>
      </c>
      <c r="U854" s="51">
        <v>40</v>
      </c>
      <c r="V854" s="51">
        <v>240</v>
      </c>
      <c r="W854" s="51">
        <v>240</v>
      </c>
      <c r="X854" s="51"/>
      <c r="Y854" s="32">
        <f>P854-(U854+V854)</f>
        <v>3044</v>
      </c>
      <c r="Z854" s="49" t="s">
        <v>13322</v>
      </c>
      <c r="AA854" s="67">
        <v>4.26</v>
      </c>
      <c r="AC854" s="67">
        <f t="shared" si="46"/>
        <v>-4.26</v>
      </c>
      <c r="AN854" s="48" t="s">
        <v>13323</v>
      </c>
      <c r="AO854" s="48" t="s">
        <v>50</v>
      </c>
    </row>
    <row r="855" spans="1:41" ht="15" x14ac:dyDescent="0.2">
      <c r="A855" s="30" t="s">
        <v>2440</v>
      </c>
      <c r="B855" s="30" t="s">
        <v>2441</v>
      </c>
      <c r="C855" s="49" t="s">
        <v>7070</v>
      </c>
      <c r="D855" s="49" t="s">
        <v>7497</v>
      </c>
      <c r="E855" s="30" t="s">
        <v>9126</v>
      </c>
      <c r="F855" s="49" t="s">
        <v>8944</v>
      </c>
      <c r="G855" s="49" t="s">
        <v>8945</v>
      </c>
      <c r="H855" s="49" t="s">
        <v>8948</v>
      </c>
      <c r="I855" s="49" t="s">
        <v>9127</v>
      </c>
      <c r="J855" s="50">
        <v>8</v>
      </c>
      <c r="K855" s="49">
        <v>1025</v>
      </c>
      <c r="L855" s="49">
        <f>K855-U855</f>
        <v>972</v>
      </c>
      <c r="M855" s="49"/>
      <c r="N855" s="48" t="s">
        <v>7242</v>
      </c>
      <c r="P855" s="49">
        <v>5134</v>
      </c>
      <c r="Q855" s="49">
        <v>0</v>
      </c>
      <c r="R855" s="49">
        <v>0</v>
      </c>
      <c r="S855" s="32">
        <f t="shared" si="45"/>
        <v>5134</v>
      </c>
      <c r="T855" s="49">
        <f>P855+Q855+R855</f>
        <v>5134</v>
      </c>
      <c r="U855" s="51">
        <v>53</v>
      </c>
      <c r="V855" s="51">
        <v>240</v>
      </c>
      <c r="W855" s="51">
        <v>240</v>
      </c>
      <c r="X855" s="51"/>
      <c r="Y855" s="32">
        <f>P855-(U855+V855)</f>
        <v>4841</v>
      </c>
      <c r="Z855" s="49" t="s">
        <v>13322</v>
      </c>
      <c r="AA855" s="67">
        <v>8.2870000000000008</v>
      </c>
      <c r="AC855" s="67">
        <f t="shared" si="46"/>
        <v>-8.2870000000000008</v>
      </c>
      <c r="AN855" s="48" t="s">
        <v>13323</v>
      </c>
      <c r="AO855" s="48" t="s">
        <v>50</v>
      </c>
    </row>
    <row r="856" spans="1:41" ht="15" x14ac:dyDescent="0.2">
      <c r="A856" s="30" t="s">
        <v>2442</v>
      </c>
      <c r="B856" s="30" t="s">
        <v>2443</v>
      </c>
      <c r="C856" s="49" t="s">
        <v>7070</v>
      </c>
      <c r="D856" s="49" t="s">
        <v>7497</v>
      </c>
      <c r="E856" s="30" t="s">
        <v>9128</v>
      </c>
      <c r="F856" s="49" t="s">
        <v>8944</v>
      </c>
      <c r="G856" s="49" t="s">
        <v>8955</v>
      </c>
      <c r="H856" s="49" t="s">
        <v>8956</v>
      </c>
      <c r="I856" s="49" t="s">
        <v>9129</v>
      </c>
      <c r="J856" s="50">
        <v>12</v>
      </c>
      <c r="K856" s="49">
        <v>30</v>
      </c>
      <c r="L856" s="49">
        <f>K856-U856</f>
        <v>-815</v>
      </c>
      <c r="M856" s="49"/>
      <c r="N856" s="48" t="s">
        <v>7242</v>
      </c>
      <c r="P856" s="49">
        <v>729</v>
      </c>
      <c r="Q856" s="49">
        <v>1080</v>
      </c>
      <c r="R856" s="49">
        <v>0</v>
      </c>
      <c r="S856" s="32">
        <f t="shared" si="45"/>
        <v>1809</v>
      </c>
      <c r="T856" s="49">
        <f>P856+Q856+R856</f>
        <v>1809</v>
      </c>
      <c r="U856" s="51">
        <v>845</v>
      </c>
      <c r="V856" s="51">
        <v>735</v>
      </c>
      <c r="W856" s="51">
        <v>797</v>
      </c>
      <c r="X856" s="51"/>
      <c r="Y856" s="32">
        <f>P856-(U856+V856)</f>
        <v>-851</v>
      </c>
      <c r="Z856" s="49" t="s">
        <v>13320</v>
      </c>
      <c r="AA856" s="67">
        <v>594.84</v>
      </c>
      <c r="AC856" s="67">
        <f t="shared" si="46"/>
        <v>-594.84</v>
      </c>
      <c r="AN856" s="48" t="s">
        <v>13323</v>
      </c>
      <c r="AO856" s="48" t="s">
        <v>50</v>
      </c>
    </row>
    <row r="857" spans="1:41" ht="15" x14ac:dyDescent="0.2">
      <c r="A857" s="30" t="s">
        <v>2444</v>
      </c>
      <c r="B857" s="30" t="s">
        <v>2445</v>
      </c>
      <c r="C857" s="49" t="s">
        <v>7070</v>
      </c>
      <c r="D857" s="49" t="s">
        <v>7497</v>
      </c>
      <c r="E857" s="30" t="s">
        <v>9130</v>
      </c>
      <c r="F857" s="49" t="s">
        <v>8944</v>
      </c>
      <c r="G857" s="49" t="s">
        <v>9042</v>
      </c>
      <c r="H857" s="49" t="s">
        <v>9043</v>
      </c>
      <c r="I857" s="49" t="s">
        <v>9131</v>
      </c>
      <c r="J857" s="50">
        <v>7</v>
      </c>
      <c r="K857" s="49">
        <v>500</v>
      </c>
      <c r="L857" s="49">
        <f>K857-U857</f>
        <v>-87</v>
      </c>
      <c r="M857" s="49"/>
      <c r="N857" s="48" t="s">
        <v>7242</v>
      </c>
      <c r="P857" s="49">
        <v>215</v>
      </c>
      <c r="Q857" s="49">
        <v>500</v>
      </c>
      <c r="R857" s="49">
        <v>0</v>
      </c>
      <c r="S857" s="32">
        <f t="shared" si="45"/>
        <v>715</v>
      </c>
      <c r="T857" s="49">
        <f>P857+Q857+R857</f>
        <v>715</v>
      </c>
      <c r="U857" s="51">
        <v>587</v>
      </c>
      <c r="V857" s="51">
        <v>510</v>
      </c>
      <c r="W857" s="51">
        <v>502</v>
      </c>
      <c r="X857" s="51"/>
      <c r="Y857" s="32">
        <f>P857-(U857+V857)</f>
        <v>-882</v>
      </c>
      <c r="Z857" s="49" t="s">
        <v>13320</v>
      </c>
      <c r="AA857" s="67">
        <v>1.38</v>
      </c>
      <c r="AC857" s="67">
        <f t="shared" si="46"/>
        <v>-1.38</v>
      </c>
      <c r="AN857" s="48" t="s">
        <v>13323</v>
      </c>
      <c r="AO857" s="48" t="s">
        <v>50</v>
      </c>
    </row>
    <row r="858" spans="1:41" ht="15" x14ac:dyDescent="0.2">
      <c r="A858" s="30" t="s">
        <v>2446</v>
      </c>
      <c r="B858" s="30" t="s">
        <v>2447</v>
      </c>
      <c r="C858" s="49" t="s">
        <v>7070</v>
      </c>
      <c r="D858" s="49" t="s">
        <v>7497</v>
      </c>
      <c r="E858" s="30" t="s">
        <v>9132</v>
      </c>
      <c r="F858" s="49" t="s">
        <v>8944</v>
      </c>
      <c r="G858" s="49" t="s">
        <v>8945</v>
      </c>
      <c r="H858" s="49" t="s">
        <v>8948</v>
      </c>
      <c r="I858" s="49" t="s">
        <v>9133</v>
      </c>
      <c r="J858" s="50">
        <v>7</v>
      </c>
      <c r="K858" s="49">
        <v>785</v>
      </c>
      <c r="L858" s="49">
        <f>K858-U858</f>
        <v>106</v>
      </c>
      <c r="N858" s="48" t="s">
        <v>7242</v>
      </c>
      <c r="P858" s="49">
        <v>520</v>
      </c>
      <c r="Q858" s="49">
        <v>0</v>
      </c>
      <c r="R858" s="49">
        <v>0</v>
      </c>
      <c r="S858" s="32">
        <f t="shared" si="45"/>
        <v>520</v>
      </c>
      <c r="T858" s="49">
        <f>P858+Q858+R858</f>
        <v>520</v>
      </c>
      <c r="U858" s="51">
        <v>679</v>
      </c>
      <c r="V858" s="51">
        <v>555</v>
      </c>
      <c r="W858" s="51">
        <v>551</v>
      </c>
      <c r="X858" s="51"/>
      <c r="Y858" s="32">
        <f>P858-(U858+V858)</f>
        <v>-714</v>
      </c>
      <c r="Z858" s="49" t="s">
        <v>13320</v>
      </c>
      <c r="AA858" s="67">
        <v>3.2</v>
      </c>
      <c r="AC858" s="67">
        <f t="shared" si="46"/>
        <v>-3.2</v>
      </c>
      <c r="AN858" s="48" t="s">
        <v>13323</v>
      </c>
      <c r="AO858" s="48" t="s">
        <v>50</v>
      </c>
    </row>
    <row r="859" spans="1:41" ht="15" x14ac:dyDescent="0.2">
      <c r="A859" s="30" t="s">
        <v>2448</v>
      </c>
      <c r="B859" s="30" t="s">
        <v>2449</v>
      </c>
      <c r="C859" s="49" t="s">
        <v>7070</v>
      </c>
      <c r="D859" s="49" t="s">
        <v>7497</v>
      </c>
      <c r="E859" s="30" t="s">
        <v>9134</v>
      </c>
      <c r="F859" s="49" t="s">
        <v>8944</v>
      </c>
      <c r="G859" s="49" t="s">
        <v>8963</v>
      </c>
      <c r="H859" s="49" t="s">
        <v>8964</v>
      </c>
      <c r="I859" s="49" t="s">
        <v>9135</v>
      </c>
      <c r="J859" s="50">
        <v>9</v>
      </c>
      <c r="K859" s="49">
        <v>30</v>
      </c>
      <c r="L859" s="49">
        <f>K859-U859</f>
        <v>11</v>
      </c>
      <c r="M859" s="53">
        <f>L859*AA859</f>
        <v>5600.65</v>
      </c>
      <c r="N859" s="48" t="s">
        <v>7242</v>
      </c>
      <c r="P859" s="49">
        <v>32</v>
      </c>
      <c r="Q859" s="49">
        <v>0</v>
      </c>
      <c r="R859" s="49">
        <v>0</v>
      </c>
      <c r="S859" s="32">
        <f t="shared" si="45"/>
        <v>32</v>
      </c>
      <c r="T859" s="49">
        <f>P859+Q859+R859</f>
        <v>32</v>
      </c>
      <c r="U859" s="51">
        <v>19</v>
      </c>
      <c r="V859" s="51">
        <v>30</v>
      </c>
      <c r="W859" s="51">
        <v>30</v>
      </c>
      <c r="X859" s="51"/>
      <c r="Y859" s="32">
        <f>P859-(U859+V859)</f>
        <v>-17</v>
      </c>
      <c r="Z859" s="49" t="s">
        <v>13320</v>
      </c>
      <c r="AA859" s="67">
        <v>509.15</v>
      </c>
      <c r="AC859" s="67">
        <f t="shared" si="46"/>
        <v>-509.15</v>
      </c>
      <c r="AN859" s="48" t="s">
        <v>13323</v>
      </c>
      <c r="AO859" s="48" t="s">
        <v>50</v>
      </c>
    </row>
    <row r="860" spans="1:41" ht="15" x14ac:dyDescent="0.2">
      <c r="A860" s="30" t="s">
        <v>2450</v>
      </c>
      <c r="B860" s="30" t="s">
        <v>2451</v>
      </c>
      <c r="C860" s="49" t="s">
        <v>7070</v>
      </c>
      <c r="D860" s="49" t="s">
        <v>7497</v>
      </c>
      <c r="E860" s="30" t="s">
        <v>9136</v>
      </c>
      <c r="F860" s="49" t="s">
        <v>8944</v>
      </c>
      <c r="G860" s="49" t="s">
        <v>8945</v>
      </c>
      <c r="H860" s="49" t="s">
        <v>8948</v>
      </c>
      <c r="I860" s="49" t="s">
        <v>9137</v>
      </c>
      <c r="J860" s="50">
        <v>7</v>
      </c>
      <c r="K860" s="49">
        <v>200</v>
      </c>
      <c r="L860" s="49">
        <f>K860-U860</f>
        <v>102</v>
      </c>
      <c r="M860" s="49"/>
      <c r="N860" s="48" t="s">
        <v>7242</v>
      </c>
      <c r="P860" s="49">
        <v>103</v>
      </c>
      <c r="Q860" s="49">
        <v>0</v>
      </c>
      <c r="R860" s="49">
        <v>0</v>
      </c>
      <c r="S860" s="32">
        <f t="shared" si="45"/>
        <v>103</v>
      </c>
      <c r="T860" s="49">
        <f>P860+Q860+R860</f>
        <v>103</v>
      </c>
      <c r="U860" s="51">
        <v>98</v>
      </c>
      <c r="V860" s="51">
        <v>0</v>
      </c>
      <c r="W860" s="51">
        <v>0</v>
      </c>
      <c r="X860" s="51"/>
      <c r="Y860" s="32">
        <f>P860-(U860+V860)</f>
        <v>5</v>
      </c>
      <c r="Z860" s="49" t="s">
        <v>13322</v>
      </c>
      <c r="AA860" s="67">
        <v>55.715000000000003</v>
      </c>
      <c r="AC860" s="67">
        <f t="shared" si="46"/>
        <v>-55.715000000000003</v>
      </c>
      <c r="AN860" s="48" t="s">
        <v>13323</v>
      </c>
      <c r="AO860" s="48" t="s">
        <v>50</v>
      </c>
    </row>
    <row r="861" spans="1:41" ht="15" x14ac:dyDescent="0.2">
      <c r="A861" s="30" t="s">
        <v>2452</v>
      </c>
      <c r="B861" s="30" t="s">
        <v>2453</v>
      </c>
      <c r="C861" s="49" t="s">
        <v>7070</v>
      </c>
      <c r="D861" s="49" t="s">
        <v>7497</v>
      </c>
      <c r="E861" s="30" t="s">
        <v>9138</v>
      </c>
      <c r="F861" s="49" t="s">
        <v>8944</v>
      </c>
      <c r="G861" s="49" t="s">
        <v>9106</v>
      </c>
      <c r="H861" s="49" t="s">
        <v>9043</v>
      </c>
      <c r="I861" s="49" t="s">
        <v>9139</v>
      </c>
      <c r="J861" s="50">
        <v>8</v>
      </c>
      <c r="K861" s="49">
        <v>80</v>
      </c>
      <c r="L861" s="49">
        <f>K861-U861</f>
        <v>-30</v>
      </c>
      <c r="M861" s="49"/>
      <c r="N861" s="48" t="s">
        <v>7242</v>
      </c>
      <c r="P861" s="49">
        <v>44</v>
      </c>
      <c r="Q861" s="49">
        <v>90</v>
      </c>
      <c r="R861" s="49">
        <v>0</v>
      </c>
      <c r="S861" s="32">
        <f t="shared" si="45"/>
        <v>134</v>
      </c>
      <c r="T861" s="49">
        <f>P861+Q861+R861</f>
        <v>134</v>
      </c>
      <c r="U861" s="51">
        <v>110</v>
      </c>
      <c r="V861" s="51">
        <v>60</v>
      </c>
      <c r="W861" s="51">
        <v>60</v>
      </c>
      <c r="X861" s="51"/>
      <c r="Y861" s="32">
        <f>P861-(U861+V861)</f>
        <v>-126</v>
      </c>
      <c r="Z861" s="49" t="s">
        <v>13320</v>
      </c>
      <c r="AA861" s="67">
        <v>125.28</v>
      </c>
      <c r="AC861" s="67">
        <f t="shared" si="46"/>
        <v>-125.28</v>
      </c>
      <c r="AN861" s="48" t="s">
        <v>13323</v>
      </c>
      <c r="AO861" s="48" t="s">
        <v>50</v>
      </c>
    </row>
    <row r="862" spans="1:41" ht="15" x14ac:dyDescent="0.2">
      <c r="A862" s="30" t="s">
        <v>2454</v>
      </c>
      <c r="B862" s="30" t="s">
        <v>2455</v>
      </c>
      <c r="C862" s="49" t="s">
        <v>7070</v>
      </c>
      <c r="D862" s="49" t="s">
        <v>7497</v>
      </c>
      <c r="E862" s="30" t="s">
        <v>9140</v>
      </c>
      <c r="F862" s="49" t="s">
        <v>8944</v>
      </c>
      <c r="G862" s="49" t="s">
        <v>8945</v>
      </c>
      <c r="H862" s="49" t="s">
        <v>8948</v>
      </c>
      <c r="I862" s="49" t="s">
        <v>9141</v>
      </c>
      <c r="J862" s="50">
        <v>7</v>
      </c>
      <c r="K862" s="49">
        <v>200</v>
      </c>
      <c r="L862" s="49">
        <f>K862-U862</f>
        <v>-1190</v>
      </c>
      <c r="M862" s="49"/>
      <c r="N862" s="48" t="s">
        <v>7242</v>
      </c>
      <c r="P862" s="49">
        <v>697</v>
      </c>
      <c r="Q862" s="49">
        <v>400</v>
      </c>
      <c r="R862" s="49">
        <v>0</v>
      </c>
      <c r="S862" s="32">
        <f t="shared" si="45"/>
        <v>1097</v>
      </c>
      <c r="T862" s="49">
        <f>P862+Q862+R862</f>
        <v>1097</v>
      </c>
      <c r="U862" s="51">
        <v>1390</v>
      </c>
      <c r="V862" s="51">
        <v>759</v>
      </c>
      <c r="W862" s="51">
        <v>784</v>
      </c>
      <c r="X862" s="51"/>
      <c r="Y862" s="32">
        <f>P862-(U862+V862)</f>
        <v>-1452</v>
      </c>
      <c r="Z862" s="49" t="s">
        <v>13320</v>
      </c>
      <c r="AA862" s="67">
        <v>37.847000000000001</v>
      </c>
      <c r="AC862" s="67">
        <f t="shared" si="46"/>
        <v>-37.847000000000001</v>
      </c>
      <c r="AN862" s="48" t="s">
        <v>13323</v>
      </c>
      <c r="AO862" s="48" t="s">
        <v>50</v>
      </c>
    </row>
    <row r="863" spans="1:41" ht="15" x14ac:dyDescent="0.2">
      <c r="A863" s="30" t="s">
        <v>2456</v>
      </c>
      <c r="B863" s="30" t="s">
        <v>2457</v>
      </c>
      <c r="C863" s="49" t="s">
        <v>7070</v>
      </c>
      <c r="D863" s="49" t="s">
        <v>7497</v>
      </c>
      <c r="E863" s="30" t="s">
        <v>9142</v>
      </c>
      <c r="F863" s="49" t="s">
        <v>8944</v>
      </c>
      <c r="G863" s="49" t="s">
        <v>8963</v>
      </c>
      <c r="H863" s="49" t="s">
        <v>8964</v>
      </c>
      <c r="I863" s="49" t="s">
        <v>9143</v>
      </c>
      <c r="J863" s="50">
        <v>9</v>
      </c>
      <c r="K863" s="49">
        <v>30</v>
      </c>
      <c r="L863" s="49">
        <f>K863-U863</f>
        <v>-315</v>
      </c>
      <c r="M863" s="49"/>
      <c r="N863" s="48" t="s">
        <v>7242</v>
      </c>
      <c r="P863" s="49">
        <v>0</v>
      </c>
      <c r="Q863" s="49">
        <v>330</v>
      </c>
      <c r="R863" s="49">
        <v>0</v>
      </c>
      <c r="S863" s="32">
        <f t="shared" si="45"/>
        <v>330</v>
      </c>
      <c r="T863" s="49">
        <f>P863+Q863+R863</f>
        <v>330</v>
      </c>
      <c r="U863" s="51">
        <v>345</v>
      </c>
      <c r="V863" s="51">
        <v>180</v>
      </c>
      <c r="W863" s="51">
        <v>180</v>
      </c>
      <c r="X863" s="51"/>
      <c r="Y863" s="32">
        <f>P863-(U863+V863)</f>
        <v>-525</v>
      </c>
      <c r="Z863" s="49" t="s">
        <v>13320</v>
      </c>
      <c r="AA863" s="67">
        <v>556.93799999999999</v>
      </c>
      <c r="AC863" s="67">
        <f t="shared" si="46"/>
        <v>-556.93799999999999</v>
      </c>
      <c r="AN863" s="48" t="s">
        <v>13323</v>
      </c>
      <c r="AO863" s="48" t="s">
        <v>50</v>
      </c>
    </row>
    <row r="864" spans="1:41" ht="15" x14ac:dyDescent="0.2">
      <c r="A864" s="30" t="s">
        <v>2458</v>
      </c>
      <c r="B864" s="30" t="s">
        <v>2459</v>
      </c>
      <c r="C864" s="49" t="s">
        <v>7070</v>
      </c>
      <c r="D864" s="49" t="s">
        <v>7497</v>
      </c>
      <c r="E864" s="30" t="s">
        <v>9144</v>
      </c>
      <c r="F864" s="49" t="s">
        <v>8944</v>
      </c>
      <c r="G864" s="49" t="s">
        <v>8963</v>
      </c>
      <c r="H864" s="49" t="s">
        <v>8964</v>
      </c>
      <c r="I864" s="49" t="s">
        <v>9145</v>
      </c>
      <c r="J864" s="50">
        <v>9</v>
      </c>
      <c r="K864" s="49">
        <v>30</v>
      </c>
      <c r="L864" s="49">
        <f>K864-U864</f>
        <v>-315</v>
      </c>
      <c r="M864" s="49"/>
      <c r="N864" s="48" t="s">
        <v>7242</v>
      </c>
      <c r="P864" s="49">
        <v>3</v>
      </c>
      <c r="Q864" s="49">
        <v>330</v>
      </c>
      <c r="R864" s="49">
        <v>0</v>
      </c>
      <c r="S864" s="32">
        <f t="shared" si="45"/>
        <v>333</v>
      </c>
      <c r="T864" s="49">
        <f>P864+Q864+R864</f>
        <v>333</v>
      </c>
      <c r="U864" s="51">
        <v>345</v>
      </c>
      <c r="V864" s="51">
        <v>180</v>
      </c>
      <c r="W864" s="51">
        <v>180</v>
      </c>
      <c r="X864" s="51"/>
      <c r="Y864" s="32">
        <f>P864-(U864+V864)</f>
        <v>-522</v>
      </c>
      <c r="Z864" s="49" t="s">
        <v>13320</v>
      </c>
      <c r="AA864" s="67">
        <v>707.82500000000005</v>
      </c>
      <c r="AC864" s="67">
        <f t="shared" si="46"/>
        <v>-707.82500000000005</v>
      </c>
      <c r="AN864" s="48" t="s">
        <v>13323</v>
      </c>
      <c r="AO864" s="48" t="s">
        <v>50</v>
      </c>
    </row>
    <row r="865" spans="1:41" ht="15" x14ac:dyDescent="0.2">
      <c r="A865" s="30" t="s">
        <v>2460</v>
      </c>
      <c r="B865" s="30" t="s">
        <v>2461</v>
      </c>
      <c r="C865" s="49" t="s">
        <v>7070</v>
      </c>
      <c r="D865" s="49" t="s">
        <v>7497</v>
      </c>
      <c r="E865" s="30" t="s">
        <v>9146</v>
      </c>
      <c r="F865" s="49" t="s">
        <v>8944</v>
      </c>
      <c r="G865" s="49" t="s">
        <v>8963</v>
      </c>
      <c r="H865" s="49" t="s">
        <v>8964</v>
      </c>
      <c r="I865" s="49" t="s">
        <v>9147</v>
      </c>
      <c r="J865" s="50">
        <v>9</v>
      </c>
      <c r="K865" s="49">
        <v>90</v>
      </c>
      <c r="L865" s="49">
        <f>K865-U865</f>
        <v>-1588</v>
      </c>
      <c r="M865" s="49"/>
      <c r="N865" s="48" t="s">
        <v>7242</v>
      </c>
      <c r="P865" s="49">
        <v>533</v>
      </c>
      <c r="Q865" s="49">
        <v>540</v>
      </c>
      <c r="R865" s="49">
        <v>0</v>
      </c>
      <c r="S865" s="32">
        <f t="shared" si="45"/>
        <v>1073</v>
      </c>
      <c r="T865" s="49">
        <f>P865+Q865+R865</f>
        <v>1073</v>
      </c>
      <c r="U865" s="51">
        <v>1678</v>
      </c>
      <c r="V865" s="51">
        <v>370</v>
      </c>
      <c r="W865" s="51">
        <v>180</v>
      </c>
      <c r="X865" s="51"/>
      <c r="Y865" s="32">
        <f>P865-(U865+V865)</f>
        <v>-1515</v>
      </c>
      <c r="Z865" s="49" t="s">
        <v>13320</v>
      </c>
      <c r="AA865" s="67">
        <v>197.47499999999999</v>
      </c>
      <c r="AC865" s="67">
        <f t="shared" si="46"/>
        <v>-197.47499999999999</v>
      </c>
      <c r="AN865" s="48" t="s">
        <v>13323</v>
      </c>
      <c r="AO865" s="48" t="s">
        <v>50</v>
      </c>
    </row>
    <row r="866" spans="1:41" ht="15" x14ac:dyDescent="0.2">
      <c r="A866" s="30" t="s">
        <v>2462</v>
      </c>
      <c r="B866" s="30" t="s">
        <v>2463</v>
      </c>
      <c r="C866" s="49" t="s">
        <v>7070</v>
      </c>
      <c r="D866" s="49" t="s">
        <v>7497</v>
      </c>
      <c r="E866" s="30" t="s">
        <v>9148</v>
      </c>
      <c r="F866" s="49" t="s">
        <v>8944</v>
      </c>
      <c r="G866" s="49" t="s">
        <v>8945</v>
      </c>
      <c r="H866" s="49" t="s">
        <v>8948</v>
      </c>
      <c r="I866" s="49" t="s">
        <v>9149</v>
      </c>
      <c r="J866" s="50">
        <v>8</v>
      </c>
      <c r="K866" s="49">
        <v>200</v>
      </c>
      <c r="L866" s="49">
        <f>K866-U866</f>
        <v>-561</v>
      </c>
      <c r="M866" s="49"/>
      <c r="N866" s="48" t="s">
        <v>7242</v>
      </c>
      <c r="P866" s="49">
        <v>206</v>
      </c>
      <c r="Q866" s="49">
        <v>557</v>
      </c>
      <c r="R866" s="49">
        <v>0</v>
      </c>
      <c r="S866" s="32">
        <f t="shared" si="45"/>
        <v>763</v>
      </c>
      <c r="T866" s="49">
        <f>P866+Q866+R866</f>
        <v>763</v>
      </c>
      <c r="U866" s="51">
        <v>761</v>
      </c>
      <c r="V866" s="51">
        <v>603</v>
      </c>
      <c r="W866" s="51">
        <v>645</v>
      </c>
      <c r="X866" s="51"/>
      <c r="Y866" s="32">
        <f>P866-(U866+V866)</f>
        <v>-1158</v>
      </c>
      <c r="Z866" s="49" t="s">
        <v>13320</v>
      </c>
      <c r="AA866" s="67">
        <v>67.555000000000007</v>
      </c>
      <c r="AC866" s="67">
        <f t="shared" si="46"/>
        <v>-67.555000000000007</v>
      </c>
      <c r="AN866" s="48" t="s">
        <v>13323</v>
      </c>
      <c r="AO866" s="48" t="s">
        <v>50</v>
      </c>
    </row>
    <row r="867" spans="1:41" ht="15" x14ac:dyDescent="0.2">
      <c r="A867" s="30" t="s">
        <v>2464</v>
      </c>
      <c r="B867" s="30" t="s">
        <v>2465</v>
      </c>
      <c r="C867" s="49" t="s">
        <v>7070</v>
      </c>
      <c r="D867" s="49" t="s">
        <v>7497</v>
      </c>
      <c r="E867" s="30" t="s">
        <v>9150</v>
      </c>
      <c r="F867" s="49" t="s">
        <v>8944</v>
      </c>
      <c r="G867" s="49" t="s">
        <v>9106</v>
      </c>
      <c r="H867" s="49" t="s">
        <v>9043</v>
      </c>
      <c r="I867" s="49" t="s">
        <v>9151</v>
      </c>
      <c r="J867" s="50">
        <v>8</v>
      </c>
      <c r="K867" s="49">
        <v>400</v>
      </c>
      <c r="L867" s="49">
        <f>K867-U867</f>
        <v>148</v>
      </c>
      <c r="M867" s="49"/>
      <c r="N867" s="48" t="s">
        <v>7242</v>
      </c>
      <c r="P867" s="49">
        <v>543</v>
      </c>
      <c r="Q867" s="49">
        <v>0</v>
      </c>
      <c r="R867" s="49">
        <v>0</v>
      </c>
      <c r="S867" s="32">
        <f t="shared" si="45"/>
        <v>543</v>
      </c>
      <c r="T867" s="49">
        <f>P867+Q867+R867</f>
        <v>543</v>
      </c>
      <c r="U867" s="51">
        <v>252</v>
      </c>
      <c r="V867" s="51">
        <v>150</v>
      </c>
      <c r="W867" s="51">
        <v>150</v>
      </c>
      <c r="X867" s="51"/>
      <c r="Y867" s="32">
        <f>P867-(U867+V867)</f>
        <v>141</v>
      </c>
      <c r="Z867" s="49" t="s">
        <v>13322</v>
      </c>
      <c r="AA867" s="67">
        <v>16.809999999999999</v>
      </c>
      <c r="AC867" s="67">
        <f t="shared" si="46"/>
        <v>-16.809999999999999</v>
      </c>
      <c r="AN867" s="48" t="s">
        <v>13323</v>
      </c>
      <c r="AO867" s="48" t="s">
        <v>50</v>
      </c>
    </row>
    <row r="868" spans="1:41" ht="15" x14ac:dyDescent="0.2">
      <c r="A868" s="30" t="s">
        <v>2466</v>
      </c>
      <c r="B868" s="30" t="s">
        <v>2467</v>
      </c>
      <c r="C868" s="49" t="s">
        <v>7070</v>
      </c>
      <c r="D868" s="49" t="s">
        <v>7077</v>
      </c>
      <c r="E868" s="30" t="s">
        <v>9152</v>
      </c>
      <c r="F868" s="49" t="s">
        <v>8944</v>
      </c>
      <c r="G868" s="49" t="s">
        <v>9042</v>
      </c>
      <c r="H868" s="49" t="s">
        <v>8948</v>
      </c>
      <c r="I868" s="49" t="s">
        <v>9153</v>
      </c>
      <c r="J868" s="50">
        <v>8</v>
      </c>
      <c r="K868" s="49">
        <v>150</v>
      </c>
      <c r="L868" s="49">
        <f>K868-U868</f>
        <v>150</v>
      </c>
      <c r="M868" s="49"/>
      <c r="N868" s="48" t="s">
        <v>7242</v>
      </c>
      <c r="P868" s="49">
        <v>30</v>
      </c>
      <c r="Q868" s="49">
        <v>0</v>
      </c>
      <c r="R868" s="49">
        <v>0</v>
      </c>
      <c r="S868" s="32">
        <f t="shared" si="45"/>
        <v>30</v>
      </c>
      <c r="T868" s="49">
        <f>P868+Q868+R868</f>
        <v>30</v>
      </c>
      <c r="U868" s="51">
        <v>0</v>
      </c>
      <c r="V868" s="51">
        <v>0</v>
      </c>
      <c r="W868" s="51">
        <v>0</v>
      </c>
      <c r="X868" s="51"/>
      <c r="Y868" s="32">
        <f>P868-(U868+V868)</f>
        <v>30</v>
      </c>
      <c r="Z868" s="49" t="s">
        <v>13321</v>
      </c>
      <c r="AA868" s="67">
        <v>115.32</v>
      </c>
      <c r="AC868" s="67">
        <f t="shared" si="46"/>
        <v>-115.32</v>
      </c>
      <c r="AN868" s="48" t="s">
        <v>13323</v>
      </c>
      <c r="AO868" s="48" t="s">
        <v>50</v>
      </c>
    </row>
    <row r="869" spans="1:41" ht="15" x14ac:dyDescent="0.2">
      <c r="A869" s="30" t="s">
        <v>2468</v>
      </c>
      <c r="B869" s="30" t="s">
        <v>2469</v>
      </c>
      <c r="C869" s="49" t="s">
        <v>7070</v>
      </c>
      <c r="D869" s="49" t="s">
        <v>7570</v>
      </c>
      <c r="E869" s="30" t="s">
        <v>9154</v>
      </c>
      <c r="F869" s="49" t="s">
        <v>8944</v>
      </c>
      <c r="G869" s="49" t="s">
        <v>8963</v>
      </c>
      <c r="H869" s="49" t="s">
        <v>8964</v>
      </c>
      <c r="I869" s="49" t="s">
        <v>9155</v>
      </c>
      <c r="J869" s="50">
        <v>9</v>
      </c>
      <c r="K869" s="49">
        <v>30</v>
      </c>
      <c r="L869" s="49">
        <f>K869-U869</f>
        <v>30</v>
      </c>
      <c r="M869" s="49"/>
      <c r="N869" s="48" t="s">
        <v>7242</v>
      </c>
      <c r="P869" s="49">
        <v>0</v>
      </c>
      <c r="Q869" s="49">
        <v>0</v>
      </c>
      <c r="R869" s="49">
        <v>0</v>
      </c>
      <c r="S869" s="32">
        <f t="shared" si="45"/>
        <v>0</v>
      </c>
      <c r="T869" s="49">
        <f>P869+Q869+R869</f>
        <v>0</v>
      </c>
      <c r="U869" s="51">
        <v>0</v>
      </c>
      <c r="V869" s="51">
        <v>0</v>
      </c>
      <c r="W869" s="51">
        <v>0</v>
      </c>
      <c r="X869" s="51"/>
      <c r="Y869" s="32">
        <f>P869-(U869+V869)</f>
        <v>0</v>
      </c>
      <c r="Z869" s="49" t="s">
        <v>13321</v>
      </c>
      <c r="AA869" s="67">
        <v>700</v>
      </c>
      <c r="AC869" s="67">
        <f t="shared" si="46"/>
        <v>-700</v>
      </c>
      <c r="AN869" s="48" t="s">
        <v>13323</v>
      </c>
      <c r="AO869" s="48" t="s">
        <v>50</v>
      </c>
    </row>
    <row r="870" spans="1:41" ht="15" x14ac:dyDescent="0.2">
      <c r="A870" s="30" t="s">
        <v>2470</v>
      </c>
      <c r="B870" s="30" t="s">
        <v>2471</v>
      </c>
      <c r="C870" s="49" t="s">
        <v>7070</v>
      </c>
      <c r="D870" s="49" t="s">
        <v>7497</v>
      </c>
      <c r="E870" s="30" t="s">
        <v>9156</v>
      </c>
      <c r="F870" s="49" t="s">
        <v>8944</v>
      </c>
      <c r="G870" s="49" t="s">
        <v>8963</v>
      </c>
      <c r="H870" s="49" t="s">
        <v>8964</v>
      </c>
      <c r="I870" s="49" t="s">
        <v>9157</v>
      </c>
      <c r="J870" s="50">
        <v>12</v>
      </c>
      <c r="K870" s="49">
        <v>90</v>
      </c>
      <c r="L870" s="49">
        <f>K870-U870</f>
        <v>-41</v>
      </c>
      <c r="M870" s="49"/>
      <c r="N870" s="48" t="s">
        <v>7242</v>
      </c>
      <c r="P870" s="49">
        <v>25</v>
      </c>
      <c r="Q870" s="49">
        <v>120</v>
      </c>
      <c r="R870" s="49">
        <v>0</v>
      </c>
      <c r="S870" s="32">
        <f t="shared" si="45"/>
        <v>145</v>
      </c>
      <c r="T870" s="49">
        <f>P870+Q870+R870</f>
        <v>145</v>
      </c>
      <c r="U870" s="51">
        <v>131</v>
      </c>
      <c r="V870" s="51">
        <v>90</v>
      </c>
      <c r="W870" s="51">
        <v>90</v>
      </c>
      <c r="X870" s="51"/>
      <c r="Y870" s="32">
        <f>P870-(U870+V870)</f>
        <v>-196</v>
      </c>
      <c r="Z870" s="49" t="s">
        <v>13320</v>
      </c>
      <c r="AA870" s="67">
        <v>177.23699999999999</v>
      </c>
      <c r="AC870" s="67">
        <f t="shared" si="46"/>
        <v>-177.23699999999999</v>
      </c>
      <c r="AN870" s="48" t="s">
        <v>13323</v>
      </c>
      <c r="AO870" s="48" t="s">
        <v>50</v>
      </c>
    </row>
    <row r="871" spans="1:41" ht="15" x14ac:dyDescent="0.2">
      <c r="A871" s="30" t="s">
        <v>2472</v>
      </c>
      <c r="B871" s="30" t="s">
        <v>2473</v>
      </c>
      <c r="C871" s="49" t="s">
        <v>7070</v>
      </c>
      <c r="D871" s="49" t="s">
        <v>7497</v>
      </c>
      <c r="E871" s="30" t="s">
        <v>9158</v>
      </c>
      <c r="F871" s="49" t="s">
        <v>8944</v>
      </c>
      <c r="G871" s="49" t="s">
        <v>8963</v>
      </c>
      <c r="H871" s="49" t="s">
        <v>8964</v>
      </c>
      <c r="I871" s="49" t="s">
        <v>9159</v>
      </c>
      <c r="J871" s="50">
        <v>9</v>
      </c>
      <c r="K871" s="49">
        <v>90</v>
      </c>
      <c r="L871" s="49">
        <f>K871-U871</f>
        <v>-322</v>
      </c>
      <c r="M871" s="49"/>
      <c r="N871" s="48" t="s">
        <v>7242</v>
      </c>
      <c r="P871" s="49">
        <v>25</v>
      </c>
      <c r="Q871" s="49">
        <v>360</v>
      </c>
      <c r="R871" s="49">
        <v>0</v>
      </c>
      <c r="S871" s="32">
        <f t="shared" si="45"/>
        <v>385</v>
      </c>
      <c r="T871" s="49">
        <f>P871+Q871+R871</f>
        <v>385</v>
      </c>
      <c r="U871" s="51">
        <v>412</v>
      </c>
      <c r="V871" s="51">
        <v>290</v>
      </c>
      <c r="W871" s="51">
        <v>270</v>
      </c>
      <c r="X871" s="51"/>
      <c r="Y871" s="32">
        <f>P871-(U871+V871)</f>
        <v>-677</v>
      </c>
      <c r="Z871" s="49" t="s">
        <v>13320</v>
      </c>
      <c r="AA871" s="67">
        <v>349.11500000000001</v>
      </c>
      <c r="AC871" s="67">
        <f t="shared" si="46"/>
        <v>-349.11500000000001</v>
      </c>
      <c r="AN871" s="48" t="s">
        <v>13323</v>
      </c>
      <c r="AO871" s="48" t="s">
        <v>50</v>
      </c>
    </row>
    <row r="872" spans="1:41" ht="15" x14ac:dyDescent="0.2">
      <c r="A872" s="30" t="s">
        <v>2474</v>
      </c>
      <c r="B872" s="30" t="s">
        <v>2475</v>
      </c>
      <c r="C872" s="49" t="s">
        <v>7070</v>
      </c>
      <c r="D872" s="49" t="s">
        <v>7497</v>
      </c>
      <c r="E872" s="30" t="s">
        <v>9160</v>
      </c>
      <c r="F872" s="49" t="s">
        <v>8944</v>
      </c>
      <c r="G872" s="49" t="s">
        <v>9042</v>
      </c>
      <c r="H872" s="49" t="s">
        <v>9043</v>
      </c>
      <c r="I872" s="49" t="s">
        <v>9161</v>
      </c>
      <c r="J872" s="50">
        <v>8</v>
      </c>
      <c r="K872" s="49">
        <v>1200</v>
      </c>
      <c r="L872" s="49">
        <f>K872-U872</f>
        <v>820</v>
      </c>
      <c r="N872" s="48" t="s">
        <v>7242</v>
      </c>
      <c r="P872" s="49">
        <v>372</v>
      </c>
      <c r="Q872" s="49">
        <v>0</v>
      </c>
      <c r="R872" s="49">
        <v>0</v>
      </c>
      <c r="S872" s="32">
        <f t="shared" si="45"/>
        <v>372</v>
      </c>
      <c r="T872" s="49">
        <f>P872+Q872+R872</f>
        <v>372</v>
      </c>
      <c r="U872" s="51">
        <v>380</v>
      </c>
      <c r="V872" s="51">
        <v>290</v>
      </c>
      <c r="W872" s="51">
        <v>270</v>
      </c>
      <c r="X872" s="51"/>
      <c r="Y872" s="32">
        <f>P872-(U872+V872)</f>
        <v>-298</v>
      </c>
      <c r="Z872" s="49" t="s">
        <v>13320</v>
      </c>
      <c r="AA872" s="67">
        <v>1.022</v>
      </c>
      <c r="AC872" s="67">
        <f t="shared" si="46"/>
        <v>-1.022</v>
      </c>
      <c r="AN872" s="48" t="s">
        <v>13323</v>
      </c>
      <c r="AO872" s="48" t="s">
        <v>50</v>
      </c>
    </row>
    <row r="873" spans="1:41" ht="15" x14ac:dyDescent="0.2">
      <c r="A873" s="30" t="s">
        <v>2476</v>
      </c>
      <c r="B873" s="30" t="s">
        <v>2477</v>
      </c>
      <c r="C873" s="49" t="s">
        <v>7070</v>
      </c>
      <c r="D873" s="49" t="s">
        <v>7497</v>
      </c>
      <c r="E873" s="30" t="s">
        <v>9162</v>
      </c>
      <c r="F873" s="49" t="s">
        <v>8944</v>
      </c>
      <c r="G873" s="49" t="s">
        <v>9042</v>
      </c>
      <c r="H873" s="49" t="s">
        <v>9043</v>
      </c>
      <c r="I873" s="49" t="s">
        <v>9163</v>
      </c>
      <c r="J873" s="50">
        <v>8</v>
      </c>
      <c r="K873" s="49">
        <v>1200</v>
      </c>
      <c r="L873" s="49">
        <f>K873-U873</f>
        <v>569</v>
      </c>
      <c r="N873" s="48" t="s">
        <v>7242</v>
      </c>
      <c r="P873" s="49">
        <v>408</v>
      </c>
      <c r="Q873" s="49">
        <v>1200</v>
      </c>
      <c r="R873" s="49">
        <v>0</v>
      </c>
      <c r="S873" s="32">
        <f t="shared" si="45"/>
        <v>1608</v>
      </c>
      <c r="T873" s="49">
        <f>P873+Q873+R873</f>
        <v>1608</v>
      </c>
      <c r="U873" s="51">
        <v>631</v>
      </c>
      <c r="V873" s="51">
        <v>580</v>
      </c>
      <c r="W873" s="51">
        <v>540</v>
      </c>
      <c r="X873" s="51"/>
      <c r="Y873" s="32">
        <f>P873-(U873+V873)</f>
        <v>-803</v>
      </c>
      <c r="Z873" s="49" t="s">
        <v>13320</v>
      </c>
      <c r="AA873" s="67">
        <v>1.18</v>
      </c>
      <c r="AC873" s="67">
        <f t="shared" si="46"/>
        <v>-1.18</v>
      </c>
      <c r="AN873" s="48" t="s">
        <v>13323</v>
      </c>
      <c r="AO873" s="48" t="s">
        <v>50</v>
      </c>
    </row>
    <row r="874" spans="1:41" ht="15" x14ac:dyDescent="0.2">
      <c r="A874" s="30" t="s">
        <v>2478</v>
      </c>
      <c r="B874" s="30" t="s">
        <v>2479</v>
      </c>
      <c r="C874" s="49" t="s">
        <v>7070</v>
      </c>
      <c r="D874" s="49" t="s">
        <v>7497</v>
      </c>
      <c r="E874" s="30" t="s">
        <v>9164</v>
      </c>
      <c r="F874" s="49" t="s">
        <v>8944</v>
      </c>
      <c r="G874" s="49" t="s">
        <v>8963</v>
      </c>
      <c r="H874" s="49" t="s">
        <v>8964</v>
      </c>
      <c r="I874" s="49" t="s">
        <v>9165</v>
      </c>
      <c r="J874" s="50">
        <v>9</v>
      </c>
      <c r="K874" s="49">
        <v>90</v>
      </c>
      <c r="L874" s="49">
        <f>K874-U874</f>
        <v>-759</v>
      </c>
      <c r="M874" s="49"/>
      <c r="N874" s="48" t="s">
        <v>7242</v>
      </c>
      <c r="P874" s="49">
        <v>991</v>
      </c>
      <c r="Q874" s="49">
        <v>0</v>
      </c>
      <c r="R874" s="49">
        <v>0</v>
      </c>
      <c r="S874" s="32">
        <f t="shared" si="45"/>
        <v>991</v>
      </c>
      <c r="T874" s="49">
        <f>P874+Q874+R874</f>
        <v>991</v>
      </c>
      <c r="U874" s="51">
        <v>849</v>
      </c>
      <c r="V874" s="51">
        <v>972</v>
      </c>
      <c r="W874" s="51">
        <v>972</v>
      </c>
      <c r="X874" s="51"/>
      <c r="Y874" s="32">
        <f>P874-(U874+V874)</f>
        <v>-830</v>
      </c>
      <c r="Z874" s="49" t="s">
        <v>13320</v>
      </c>
      <c r="AA874" s="67">
        <v>180</v>
      </c>
      <c r="AC874" s="67">
        <f t="shared" si="46"/>
        <v>-180</v>
      </c>
      <c r="AN874" s="48" t="s">
        <v>13323</v>
      </c>
      <c r="AO874" s="48" t="s">
        <v>50</v>
      </c>
    </row>
    <row r="875" spans="1:41" ht="15" x14ac:dyDescent="0.2">
      <c r="A875" s="30" t="s">
        <v>2480</v>
      </c>
      <c r="B875" s="30" t="s">
        <v>2481</v>
      </c>
      <c r="C875" s="49" t="s">
        <v>7070</v>
      </c>
      <c r="D875" s="49" t="s">
        <v>7077</v>
      </c>
      <c r="E875" s="30" t="s">
        <v>9164</v>
      </c>
      <c r="F875" s="49" t="s">
        <v>8944</v>
      </c>
      <c r="G875" s="49" t="s">
        <v>8963</v>
      </c>
      <c r="H875" s="49" t="s">
        <v>9166</v>
      </c>
      <c r="I875" s="49" t="s">
        <v>9167</v>
      </c>
      <c r="J875" s="50">
        <v>9</v>
      </c>
      <c r="K875" s="55">
        <v>90</v>
      </c>
      <c r="L875" s="49">
        <f>K875-U875</f>
        <v>72</v>
      </c>
      <c r="M875" s="53">
        <f>L875*AA875</f>
        <v>12960</v>
      </c>
      <c r="N875" s="48" t="s">
        <v>7242</v>
      </c>
      <c r="P875" s="49">
        <v>0</v>
      </c>
      <c r="Q875" s="49">
        <v>0</v>
      </c>
      <c r="R875" s="49">
        <v>0</v>
      </c>
      <c r="S875" s="32">
        <f t="shared" si="45"/>
        <v>0</v>
      </c>
      <c r="T875" s="49">
        <f>P875+Q875+R875</f>
        <v>0</v>
      </c>
      <c r="U875" s="51">
        <v>18</v>
      </c>
      <c r="V875" s="51">
        <v>0</v>
      </c>
      <c r="W875" s="51">
        <v>0</v>
      </c>
      <c r="X875" s="51"/>
      <c r="Y875" s="32">
        <f>P875-(U875+V875)</f>
        <v>-18</v>
      </c>
      <c r="Z875" s="49" t="s">
        <v>13320</v>
      </c>
      <c r="AA875" s="67">
        <v>180</v>
      </c>
      <c r="AC875" s="67">
        <f t="shared" si="46"/>
        <v>-180</v>
      </c>
      <c r="AN875" s="48" t="s">
        <v>13323</v>
      </c>
      <c r="AO875" s="48" t="s">
        <v>50</v>
      </c>
    </row>
    <row r="876" spans="1:41" ht="15" x14ac:dyDescent="0.2">
      <c r="A876" s="30" t="s">
        <v>2482</v>
      </c>
      <c r="B876" s="30" t="s">
        <v>2483</v>
      </c>
      <c r="C876" s="49" t="s">
        <v>7070</v>
      </c>
      <c r="D876" s="49" t="s">
        <v>7497</v>
      </c>
      <c r="E876" s="30" t="s">
        <v>9168</v>
      </c>
      <c r="F876" s="49" t="s">
        <v>8944</v>
      </c>
      <c r="G876" s="49" t="s">
        <v>8955</v>
      </c>
      <c r="H876" s="49" t="s">
        <v>8956</v>
      </c>
      <c r="I876" s="49" t="s">
        <v>9169</v>
      </c>
      <c r="J876" s="50">
        <v>9</v>
      </c>
      <c r="K876" s="49">
        <v>180</v>
      </c>
      <c r="L876" s="49">
        <f>K876-U876</f>
        <v>-211</v>
      </c>
      <c r="M876" s="49"/>
      <c r="N876" s="48" t="s">
        <v>7242</v>
      </c>
      <c r="P876" s="49">
        <v>414</v>
      </c>
      <c r="Q876" s="49">
        <v>120</v>
      </c>
      <c r="R876" s="49">
        <v>0</v>
      </c>
      <c r="S876" s="32">
        <f t="shared" si="45"/>
        <v>534</v>
      </c>
      <c r="T876" s="49">
        <f>P876+Q876+R876</f>
        <v>534</v>
      </c>
      <c r="U876" s="51">
        <v>391</v>
      </c>
      <c r="V876" s="51">
        <v>504</v>
      </c>
      <c r="W876" s="51">
        <v>504</v>
      </c>
      <c r="X876" s="51"/>
      <c r="Y876" s="32">
        <f>P876-(U876+V876)</f>
        <v>-481</v>
      </c>
      <c r="Z876" s="49" t="s">
        <v>13320</v>
      </c>
      <c r="AA876" s="67">
        <v>75</v>
      </c>
      <c r="AC876" s="67">
        <f t="shared" si="46"/>
        <v>-75</v>
      </c>
      <c r="AN876" s="48" t="s">
        <v>13323</v>
      </c>
      <c r="AO876" s="48" t="s">
        <v>50</v>
      </c>
    </row>
    <row r="877" spans="1:41" ht="15" x14ac:dyDescent="0.2">
      <c r="A877" s="30" t="s">
        <v>2484</v>
      </c>
      <c r="B877" s="30" t="s">
        <v>2485</v>
      </c>
      <c r="C877" s="49" t="s">
        <v>7070</v>
      </c>
      <c r="D877" s="49" t="s">
        <v>7077</v>
      </c>
      <c r="E877" s="30" t="s">
        <v>9168</v>
      </c>
      <c r="F877" s="49" t="s">
        <v>8944</v>
      </c>
      <c r="G877" s="49" t="s">
        <v>8955</v>
      </c>
      <c r="H877" s="49" t="s">
        <v>9170</v>
      </c>
      <c r="I877" s="49" t="s">
        <v>9171</v>
      </c>
      <c r="J877" s="50">
        <v>9</v>
      </c>
      <c r="K877" s="49">
        <v>180</v>
      </c>
      <c r="L877" s="49">
        <f>K877-U877</f>
        <v>163</v>
      </c>
      <c r="M877" s="53">
        <f>L877*AA877</f>
        <v>12225</v>
      </c>
      <c r="N877" s="48" t="s">
        <v>7242</v>
      </c>
      <c r="P877" s="49">
        <v>0</v>
      </c>
      <c r="Q877" s="49">
        <v>0</v>
      </c>
      <c r="R877" s="49">
        <v>0</v>
      </c>
      <c r="S877" s="32">
        <f t="shared" si="45"/>
        <v>0</v>
      </c>
      <c r="T877" s="49">
        <f>P877+Q877+R877</f>
        <v>0</v>
      </c>
      <c r="U877" s="51">
        <v>17</v>
      </c>
      <c r="V877" s="51">
        <v>0</v>
      </c>
      <c r="W877" s="51">
        <v>0</v>
      </c>
      <c r="X877" s="51"/>
      <c r="Y877" s="32">
        <f>P877-(U877+V877)</f>
        <v>-17</v>
      </c>
      <c r="Z877" s="49" t="s">
        <v>13320</v>
      </c>
      <c r="AA877" s="67">
        <v>75</v>
      </c>
      <c r="AC877" s="67">
        <f t="shared" si="46"/>
        <v>-75</v>
      </c>
      <c r="AN877" s="48" t="s">
        <v>13323</v>
      </c>
      <c r="AO877" s="48" t="s">
        <v>50</v>
      </c>
    </row>
    <row r="878" spans="1:41" ht="15" x14ac:dyDescent="0.2">
      <c r="A878" s="30" t="s">
        <v>2486</v>
      </c>
      <c r="B878" s="30" t="s">
        <v>2487</v>
      </c>
      <c r="C878" s="49" t="s">
        <v>7070</v>
      </c>
      <c r="D878" s="49" t="s">
        <v>7497</v>
      </c>
      <c r="E878" s="30" t="s">
        <v>9172</v>
      </c>
      <c r="F878" s="49" t="s">
        <v>8944</v>
      </c>
      <c r="G878" s="49" t="s">
        <v>8955</v>
      </c>
      <c r="H878" s="49" t="s">
        <v>8956</v>
      </c>
      <c r="I878" s="49" t="s">
        <v>9173</v>
      </c>
      <c r="J878" s="50">
        <v>9</v>
      </c>
      <c r="K878" s="49">
        <v>60</v>
      </c>
      <c r="L878" s="49">
        <f>K878-U878</f>
        <v>60</v>
      </c>
      <c r="M878" s="49"/>
      <c r="N878" s="48" t="s">
        <v>7242</v>
      </c>
      <c r="P878" s="49">
        <v>0</v>
      </c>
      <c r="Q878" s="49">
        <v>0</v>
      </c>
      <c r="R878" s="49">
        <v>0</v>
      </c>
      <c r="S878" s="32">
        <f t="shared" si="45"/>
        <v>0</v>
      </c>
      <c r="T878" s="49">
        <f>P878+Q878+R878</f>
        <v>0</v>
      </c>
      <c r="U878" s="51">
        <v>0</v>
      </c>
      <c r="V878" s="51">
        <v>0</v>
      </c>
      <c r="W878" s="51">
        <v>0</v>
      </c>
      <c r="X878" s="51"/>
      <c r="Y878" s="32">
        <f>P878-(U878+V878)</f>
        <v>0</v>
      </c>
      <c r="Z878" s="49" t="s">
        <v>13321</v>
      </c>
      <c r="AA878" s="67">
        <v>403.25</v>
      </c>
      <c r="AC878" s="67">
        <f t="shared" si="46"/>
        <v>-403.25</v>
      </c>
      <c r="AN878" s="48" t="s">
        <v>13323</v>
      </c>
      <c r="AO878" s="48" t="s">
        <v>50</v>
      </c>
    </row>
    <row r="879" spans="1:41" ht="15" x14ac:dyDescent="0.2">
      <c r="A879" s="30" t="s">
        <v>2488</v>
      </c>
      <c r="B879" s="30" t="s">
        <v>2489</v>
      </c>
      <c r="C879" s="49" t="s">
        <v>7070</v>
      </c>
      <c r="D879" s="49" t="s">
        <v>7497</v>
      </c>
      <c r="E879" s="30" t="s">
        <v>9174</v>
      </c>
      <c r="F879" s="49" t="s">
        <v>8944</v>
      </c>
      <c r="G879" s="49" t="s">
        <v>8945</v>
      </c>
      <c r="H879" s="49" t="s">
        <v>8948</v>
      </c>
      <c r="I879" s="49" t="s">
        <v>9175</v>
      </c>
      <c r="J879" s="50">
        <v>8</v>
      </c>
      <c r="K879" s="49">
        <v>600</v>
      </c>
      <c r="L879" s="49">
        <f>K879-U879</f>
        <v>550</v>
      </c>
      <c r="M879" s="49"/>
      <c r="N879" s="48" t="s">
        <v>7242</v>
      </c>
      <c r="P879" s="49">
        <v>176</v>
      </c>
      <c r="Q879" s="49">
        <v>0</v>
      </c>
      <c r="R879" s="49">
        <v>0</v>
      </c>
      <c r="S879" s="32">
        <f t="shared" si="45"/>
        <v>176</v>
      </c>
      <c r="T879" s="49">
        <f>P879+Q879+R879</f>
        <v>176</v>
      </c>
      <c r="U879" s="51">
        <v>50</v>
      </c>
      <c r="V879" s="51">
        <v>0</v>
      </c>
      <c r="W879" s="51">
        <v>0</v>
      </c>
      <c r="X879" s="51"/>
      <c r="Y879" s="32">
        <f>P879-(U879+V879)</f>
        <v>126</v>
      </c>
      <c r="Z879" s="49" t="s">
        <v>13322</v>
      </c>
      <c r="AA879" s="67">
        <v>23.053000000000001</v>
      </c>
      <c r="AC879" s="67">
        <f t="shared" si="46"/>
        <v>-23.053000000000001</v>
      </c>
      <c r="AN879" s="48" t="s">
        <v>13323</v>
      </c>
      <c r="AO879" s="48" t="s">
        <v>50</v>
      </c>
    </row>
    <row r="880" spans="1:41" ht="15" x14ac:dyDescent="0.2">
      <c r="A880" s="30" t="s">
        <v>2490</v>
      </c>
      <c r="B880" s="30" t="s">
        <v>2491</v>
      </c>
      <c r="C880" s="49" t="s">
        <v>7070</v>
      </c>
      <c r="D880" s="49" t="s">
        <v>7077</v>
      </c>
      <c r="E880" s="30" t="s">
        <v>9176</v>
      </c>
      <c r="F880" s="49" t="s">
        <v>8944</v>
      </c>
      <c r="G880" s="49" t="s">
        <v>8945</v>
      </c>
      <c r="H880" s="49" t="s">
        <v>8948</v>
      </c>
      <c r="I880" s="49" t="s">
        <v>9177</v>
      </c>
      <c r="J880" s="50">
        <v>7</v>
      </c>
      <c r="K880" s="49">
        <v>600</v>
      </c>
      <c r="L880" s="49">
        <f>K880-U880</f>
        <v>550</v>
      </c>
      <c r="M880" s="53">
        <f>L880*AA880</f>
        <v>10221.199999999999</v>
      </c>
      <c r="N880" s="48" t="s">
        <v>7242</v>
      </c>
      <c r="P880" s="49">
        <v>0</v>
      </c>
      <c r="Q880" s="49">
        <v>0</v>
      </c>
      <c r="R880" s="49">
        <v>0</v>
      </c>
      <c r="S880" s="32">
        <f t="shared" si="45"/>
        <v>0</v>
      </c>
      <c r="T880" s="49">
        <f>P880+Q880+R880</f>
        <v>0</v>
      </c>
      <c r="U880" s="51">
        <v>50</v>
      </c>
      <c r="V880" s="51">
        <v>0</v>
      </c>
      <c r="W880" s="51">
        <v>0</v>
      </c>
      <c r="X880" s="51"/>
      <c r="Y880" s="32">
        <f>P880-(U880+V880)</f>
        <v>-50</v>
      </c>
      <c r="Z880" s="49" t="s">
        <v>13320</v>
      </c>
      <c r="AA880" s="67">
        <v>18.584</v>
      </c>
      <c r="AC880" s="67">
        <f t="shared" si="46"/>
        <v>-18.584</v>
      </c>
      <c r="AN880" s="48" t="s">
        <v>13323</v>
      </c>
      <c r="AO880" s="48" t="s">
        <v>50</v>
      </c>
    </row>
    <row r="881" spans="1:41" ht="15" x14ac:dyDescent="0.2">
      <c r="A881" s="30" t="s">
        <v>2492</v>
      </c>
      <c r="B881" s="30" t="s">
        <v>2493</v>
      </c>
      <c r="C881" s="49" t="s">
        <v>7070</v>
      </c>
      <c r="D881" s="49" t="s">
        <v>7497</v>
      </c>
      <c r="E881" s="30" t="s">
        <v>9178</v>
      </c>
      <c r="F881" s="49" t="s">
        <v>8944</v>
      </c>
      <c r="G881" s="49" t="s">
        <v>8945</v>
      </c>
      <c r="H881" s="49" t="s">
        <v>8948</v>
      </c>
      <c r="I881" s="49" t="s">
        <v>9179</v>
      </c>
      <c r="J881" s="50">
        <v>9</v>
      </c>
      <c r="K881" s="49">
        <v>76</v>
      </c>
      <c r="L881" s="49">
        <f>K881-U881</f>
        <v>76</v>
      </c>
      <c r="M881" s="49"/>
      <c r="N881" s="48" t="s">
        <v>7242</v>
      </c>
      <c r="P881" s="49">
        <v>0</v>
      </c>
      <c r="Q881" s="49">
        <v>0</v>
      </c>
      <c r="R881" s="49">
        <v>0</v>
      </c>
      <c r="S881" s="32">
        <f t="shared" si="45"/>
        <v>0</v>
      </c>
      <c r="T881" s="49">
        <f>P881+Q881+R881</f>
        <v>0</v>
      </c>
      <c r="U881" s="51">
        <v>0</v>
      </c>
      <c r="V881" s="51">
        <v>0</v>
      </c>
      <c r="W881" s="51">
        <v>0</v>
      </c>
      <c r="X881" s="51"/>
      <c r="Y881" s="32">
        <f>P881-(U881+V881)</f>
        <v>0</v>
      </c>
      <c r="Z881" s="49" t="s">
        <v>13321</v>
      </c>
      <c r="AA881" s="67">
        <v>136.25</v>
      </c>
      <c r="AC881" s="67">
        <f t="shared" si="46"/>
        <v>-136.25</v>
      </c>
      <c r="AN881" s="48" t="s">
        <v>13323</v>
      </c>
      <c r="AO881" s="48" t="s">
        <v>50</v>
      </c>
    </row>
    <row r="882" spans="1:41" ht="15" x14ac:dyDescent="0.2">
      <c r="A882" s="30" t="s">
        <v>2494</v>
      </c>
      <c r="B882" s="30" t="s">
        <v>2495</v>
      </c>
      <c r="C882" s="49" t="s">
        <v>7070</v>
      </c>
      <c r="D882" s="49" t="s">
        <v>7077</v>
      </c>
      <c r="E882" s="30" t="s">
        <v>9180</v>
      </c>
      <c r="F882" s="49" t="s">
        <v>8944</v>
      </c>
      <c r="G882" s="49" t="s">
        <v>8963</v>
      </c>
      <c r="H882" s="49" t="s">
        <v>8964</v>
      </c>
      <c r="I882" s="49" t="s">
        <v>9181</v>
      </c>
      <c r="J882" s="50">
        <v>9</v>
      </c>
      <c r="K882" s="49">
        <v>100</v>
      </c>
      <c r="L882" s="49">
        <f>K882-U882</f>
        <v>100</v>
      </c>
      <c r="M882" s="49"/>
      <c r="N882" s="48" t="s">
        <v>7242</v>
      </c>
      <c r="P882" s="49">
        <v>40</v>
      </c>
      <c r="Q882" s="49">
        <v>0</v>
      </c>
      <c r="R882" s="49">
        <v>0</v>
      </c>
      <c r="S882" s="32">
        <f t="shared" si="45"/>
        <v>40</v>
      </c>
      <c r="T882" s="49">
        <f>P882+Q882+R882</f>
        <v>40</v>
      </c>
      <c r="U882" s="51">
        <v>0</v>
      </c>
      <c r="V882" s="51">
        <v>0</v>
      </c>
      <c r="W882" s="51">
        <v>0</v>
      </c>
      <c r="X882" s="51"/>
      <c r="Y882" s="32">
        <f>P882-(U882+V882)</f>
        <v>40</v>
      </c>
      <c r="Z882" s="49" t="s">
        <v>13321</v>
      </c>
      <c r="AA882" s="67">
        <v>269.28500000000003</v>
      </c>
      <c r="AC882" s="67">
        <f t="shared" si="46"/>
        <v>-269.28500000000003</v>
      </c>
      <c r="AN882" s="48" t="s">
        <v>13323</v>
      </c>
      <c r="AO882" s="48" t="s">
        <v>50</v>
      </c>
    </row>
    <row r="883" spans="1:41" ht="15" x14ac:dyDescent="0.2">
      <c r="A883" s="30" t="s">
        <v>2496</v>
      </c>
      <c r="B883" s="30" t="s">
        <v>2497</v>
      </c>
      <c r="C883" s="49" t="s">
        <v>7070</v>
      </c>
      <c r="D883" s="49" t="s">
        <v>7497</v>
      </c>
      <c r="E883" s="30" t="s">
        <v>9182</v>
      </c>
      <c r="F883" s="49" t="s">
        <v>8944</v>
      </c>
      <c r="G883" s="49" t="s">
        <v>8963</v>
      </c>
      <c r="H883" s="49" t="s">
        <v>8964</v>
      </c>
      <c r="I883" s="49" t="s">
        <v>9183</v>
      </c>
      <c r="J883" s="50">
        <v>12</v>
      </c>
      <c r="K883" s="49">
        <v>60</v>
      </c>
      <c r="L883" s="49">
        <f>K883-U883</f>
        <v>-646</v>
      </c>
      <c r="M883" s="49"/>
      <c r="N883" s="48" t="s">
        <v>7242</v>
      </c>
      <c r="P883" s="49">
        <v>234</v>
      </c>
      <c r="Q883" s="49">
        <v>600</v>
      </c>
      <c r="R883" s="49">
        <v>0</v>
      </c>
      <c r="S883" s="32">
        <f t="shared" si="45"/>
        <v>834</v>
      </c>
      <c r="T883" s="49">
        <f>P883+Q883+R883</f>
        <v>834</v>
      </c>
      <c r="U883" s="51">
        <v>706</v>
      </c>
      <c r="V883" s="51">
        <v>429</v>
      </c>
      <c r="W883" s="51">
        <v>429</v>
      </c>
      <c r="X883" s="51"/>
      <c r="Y883" s="32">
        <f>P883-(U883+V883)</f>
        <v>-901</v>
      </c>
      <c r="Z883" s="49" t="s">
        <v>13320</v>
      </c>
      <c r="AA883" s="67">
        <v>269.28500000000003</v>
      </c>
      <c r="AC883" s="67">
        <f t="shared" si="46"/>
        <v>-269.28500000000003</v>
      </c>
      <c r="AN883" s="48" t="s">
        <v>13323</v>
      </c>
      <c r="AO883" s="48" t="s">
        <v>50</v>
      </c>
    </row>
    <row r="884" spans="1:41" ht="15" x14ac:dyDescent="0.2">
      <c r="A884" s="30" t="s">
        <v>2498</v>
      </c>
      <c r="B884" s="30" t="s">
        <v>2499</v>
      </c>
      <c r="C884" s="49" t="s">
        <v>7070</v>
      </c>
      <c r="D884" s="49" t="s">
        <v>7497</v>
      </c>
      <c r="E884" s="30" t="s">
        <v>9184</v>
      </c>
      <c r="F884" s="49" t="s">
        <v>8944</v>
      </c>
      <c r="G884" s="49" t="s">
        <v>8963</v>
      </c>
      <c r="H884" s="49" t="s">
        <v>8964</v>
      </c>
      <c r="I884" s="49" t="s">
        <v>9185</v>
      </c>
      <c r="J884" s="50">
        <v>12</v>
      </c>
      <c r="K884" s="49">
        <v>100</v>
      </c>
      <c r="L884" s="49">
        <f>K884-U884</f>
        <v>-1824</v>
      </c>
      <c r="M884" s="49"/>
      <c r="N884" s="48" t="s">
        <v>7242</v>
      </c>
      <c r="P884" s="49">
        <v>225</v>
      </c>
      <c r="Q884" s="49">
        <v>1090</v>
      </c>
      <c r="R884" s="49">
        <v>0</v>
      </c>
      <c r="S884" s="32">
        <f t="shared" si="45"/>
        <v>1315</v>
      </c>
      <c r="T884" s="49">
        <f>P884+Q884+R884</f>
        <v>1315</v>
      </c>
      <c r="U884" s="51">
        <v>1924</v>
      </c>
      <c r="V884" s="51">
        <v>1230</v>
      </c>
      <c r="W884" s="51">
        <v>1330</v>
      </c>
      <c r="X884" s="51"/>
      <c r="Y884" s="32">
        <f>P884-(U884+V884)</f>
        <v>-2929</v>
      </c>
      <c r="Z884" s="49" t="s">
        <v>13320</v>
      </c>
      <c r="AA884" s="67">
        <v>115.88</v>
      </c>
      <c r="AC884" s="67">
        <f t="shared" si="46"/>
        <v>-115.88</v>
      </c>
      <c r="AN884" s="48" t="s">
        <v>13323</v>
      </c>
      <c r="AO884" s="48" t="s">
        <v>50</v>
      </c>
    </row>
    <row r="885" spans="1:41" ht="15" x14ac:dyDescent="0.2">
      <c r="A885" s="30" t="s">
        <v>2500</v>
      </c>
      <c r="B885" s="30" t="s">
        <v>2501</v>
      </c>
      <c r="C885" s="49" t="s">
        <v>7070</v>
      </c>
      <c r="D885" s="49" t="s">
        <v>7077</v>
      </c>
      <c r="E885" s="30" t="s">
        <v>9186</v>
      </c>
      <c r="F885" s="49" t="s">
        <v>8944</v>
      </c>
      <c r="G885" s="49" t="s">
        <v>8963</v>
      </c>
      <c r="H885" s="49" t="s">
        <v>8964</v>
      </c>
      <c r="I885" s="49" t="s">
        <v>9187</v>
      </c>
      <c r="J885" s="50">
        <v>9</v>
      </c>
      <c r="K885" s="49">
        <v>160</v>
      </c>
      <c r="L885" s="49">
        <f>K885-U885</f>
        <v>160</v>
      </c>
      <c r="M885" s="49"/>
      <c r="N885" s="48" t="s">
        <v>7242</v>
      </c>
      <c r="P885" s="49">
        <v>98</v>
      </c>
      <c r="Q885" s="49">
        <v>0</v>
      </c>
      <c r="R885" s="49">
        <v>0</v>
      </c>
      <c r="S885" s="32">
        <f t="shared" si="45"/>
        <v>98</v>
      </c>
      <c r="T885" s="49">
        <f>P885+Q885+R885</f>
        <v>98</v>
      </c>
      <c r="U885" s="51">
        <v>0</v>
      </c>
      <c r="V885" s="51">
        <v>0</v>
      </c>
      <c r="W885" s="51">
        <v>0</v>
      </c>
      <c r="X885" s="51"/>
      <c r="Y885" s="32">
        <f>P885-(U885+V885)</f>
        <v>98</v>
      </c>
      <c r="Z885" s="49" t="s">
        <v>13321</v>
      </c>
      <c r="AA885" s="67">
        <v>48.902999999999999</v>
      </c>
      <c r="AC885" s="67">
        <f t="shared" si="46"/>
        <v>-48.902999999999999</v>
      </c>
      <c r="AN885" s="48" t="s">
        <v>13323</v>
      </c>
      <c r="AO885" s="48" t="s">
        <v>50</v>
      </c>
    </row>
    <row r="886" spans="1:41" ht="15" x14ac:dyDescent="0.2">
      <c r="A886" s="30" t="s">
        <v>2502</v>
      </c>
      <c r="B886" s="30" t="s">
        <v>2503</v>
      </c>
      <c r="C886" s="49" t="s">
        <v>7070</v>
      </c>
      <c r="D886" s="49" t="s">
        <v>7497</v>
      </c>
      <c r="E886" s="30" t="s">
        <v>9188</v>
      </c>
      <c r="F886" s="49" t="s">
        <v>8944</v>
      </c>
      <c r="G886" s="49" t="s">
        <v>9106</v>
      </c>
      <c r="H886" s="49" t="s">
        <v>9043</v>
      </c>
      <c r="I886" s="49" t="s">
        <v>9189</v>
      </c>
      <c r="J886" s="50">
        <v>9</v>
      </c>
      <c r="K886" s="49">
        <v>160</v>
      </c>
      <c r="L886" s="49">
        <f>K886-U886</f>
        <v>94</v>
      </c>
      <c r="M886" s="49"/>
      <c r="N886" s="48" t="s">
        <v>7242</v>
      </c>
      <c r="P886" s="49">
        <v>131</v>
      </c>
      <c r="Q886" s="49">
        <v>0</v>
      </c>
      <c r="R886" s="49">
        <v>0</v>
      </c>
      <c r="S886" s="32">
        <f t="shared" si="45"/>
        <v>131</v>
      </c>
      <c r="T886" s="49">
        <f>P886+Q886+R886</f>
        <v>131</v>
      </c>
      <c r="U886" s="51">
        <v>66</v>
      </c>
      <c r="V886" s="51">
        <v>45</v>
      </c>
      <c r="W886" s="51">
        <v>45</v>
      </c>
      <c r="X886" s="51"/>
      <c r="Y886" s="32">
        <f>P886-(U886+V886)</f>
        <v>20</v>
      </c>
      <c r="Z886" s="49" t="s">
        <v>13322</v>
      </c>
      <c r="AA886" s="67">
        <v>48.902999999999999</v>
      </c>
      <c r="AC886" s="67">
        <f t="shared" si="46"/>
        <v>-48.902999999999999</v>
      </c>
      <c r="AN886" s="48" t="s">
        <v>13323</v>
      </c>
      <c r="AO886" s="48" t="s">
        <v>50</v>
      </c>
    </row>
    <row r="887" spans="1:41" ht="15" x14ac:dyDescent="0.2">
      <c r="A887" s="30" t="s">
        <v>2504</v>
      </c>
      <c r="B887" s="30" t="s">
        <v>2505</v>
      </c>
      <c r="C887" s="49" t="s">
        <v>7070</v>
      </c>
      <c r="D887" s="49" t="s">
        <v>7570</v>
      </c>
      <c r="E887" s="30" t="s">
        <v>9190</v>
      </c>
      <c r="F887" s="49" t="s">
        <v>8944</v>
      </c>
      <c r="G887" s="49" t="s">
        <v>8955</v>
      </c>
      <c r="H887" s="49" t="s">
        <v>8956</v>
      </c>
      <c r="I887" s="49" t="s">
        <v>9191</v>
      </c>
      <c r="J887" s="50">
        <v>9</v>
      </c>
      <c r="K887" s="49">
        <v>60</v>
      </c>
      <c r="L887" s="49">
        <f>K887-U887</f>
        <v>60</v>
      </c>
      <c r="M887" s="49"/>
      <c r="N887" s="48" t="s">
        <v>7242</v>
      </c>
      <c r="P887" s="49">
        <v>0</v>
      </c>
      <c r="Q887" s="49">
        <v>0</v>
      </c>
      <c r="R887" s="49">
        <v>0</v>
      </c>
      <c r="S887" s="32">
        <f t="shared" si="45"/>
        <v>0</v>
      </c>
      <c r="T887" s="49">
        <f>P887+Q887+R887</f>
        <v>0</v>
      </c>
      <c r="U887" s="51">
        <v>0</v>
      </c>
      <c r="V887" s="51">
        <v>0</v>
      </c>
      <c r="W887" s="51">
        <v>0</v>
      </c>
      <c r="X887" s="51"/>
      <c r="Y887" s="32">
        <f>P887-(U887+V887)</f>
        <v>0</v>
      </c>
      <c r="Z887" s="49" t="s">
        <v>13321</v>
      </c>
      <c r="AA887" s="67">
        <v>664.9</v>
      </c>
      <c r="AC887" s="67">
        <f t="shared" si="46"/>
        <v>-664.9</v>
      </c>
      <c r="AN887" s="48" t="s">
        <v>13323</v>
      </c>
      <c r="AO887" s="48" t="s">
        <v>50</v>
      </c>
    </row>
    <row r="888" spans="1:41" ht="15" x14ac:dyDescent="0.2">
      <c r="A888" s="30" t="s">
        <v>2506</v>
      </c>
      <c r="B888" s="30" t="s">
        <v>2507</v>
      </c>
      <c r="C888" s="49" t="s">
        <v>7070</v>
      </c>
      <c r="D888" s="49" t="s">
        <v>7077</v>
      </c>
      <c r="E888" s="30" t="s">
        <v>9192</v>
      </c>
      <c r="F888" s="49" t="s">
        <v>8944</v>
      </c>
      <c r="G888" s="49" t="s">
        <v>8963</v>
      </c>
      <c r="H888" s="49" t="s">
        <v>8964</v>
      </c>
      <c r="I888" s="49" t="s">
        <v>9193</v>
      </c>
      <c r="J888" s="50">
        <v>9</v>
      </c>
      <c r="K888" s="49">
        <v>30</v>
      </c>
      <c r="L888" s="49">
        <f>K888-U888</f>
        <v>30</v>
      </c>
      <c r="M888" s="49"/>
      <c r="N888" s="48" t="s">
        <v>7242</v>
      </c>
      <c r="P888" s="49">
        <v>90</v>
      </c>
      <c r="Q888" s="49">
        <v>0</v>
      </c>
      <c r="R888" s="49">
        <v>0</v>
      </c>
      <c r="S888" s="32">
        <f t="shared" si="45"/>
        <v>90</v>
      </c>
      <c r="T888" s="49">
        <f>P888+Q888+R888</f>
        <v>90</v>
      </c>
      <c r="U888" s="51">
        <v>0</v>
      </c>
      <c r="V888" s="51">
        <v>0</v>
      </c>
      <c r="W888" s="51">
        <v>0</v>
      </c>
      <c r="X888" s="51"/>
      <c r="Y888" s="32">
        <f>P888-(U888+V888)</f>
        <v>90</v>
      </c>
      <c r="Z888" s="49" t="s">
        <v>13321</v>
      </c>
      <c r="AA888" s="67">
        <v>435</v>
      </c>
      <c r="AC888" s="67">
        <f t="shared" si="46"/>
        <v>-435</v>
      </c>
      <c r="AN888" s="48" t="s">
        <v>13323</v>
      </c>
      <c r="AO888" s="48" t="s">
        <v>50</v>
      </c>
    </row>
    <row r="889" spans="1:41" ht="15" x14ac:dyDescent="0.2">
      <c r="A889" s="30" t="s">
        <v>2508</v>
      </c>
      <c r="B889" s="30" t="s">
        <v>2509</v>
      </c>
      <c r="C889" s="49" t="s">
        <v>7070</v>
      </c>
      <c r="D889" s="49" t="s">
        <v>7497</v>
      </c>
      <c r="E889" s="30" t="s">
        <v>9194</v>
      </c>
      <c r="F889" s="49" t="s">
        <v>8944</v>
      </c>
      <c r="G889" s="49" t="s">
        <v>8963</v>
      </c>
      <c r="H889" s="49" t="s">
        <v>8964</v>
      </c>
      <c r="I889" s="49" t="s">
        <v>9195</v>
      </c>
      <c r="J889" s="50">
        <v>9</v>
      </c>
      <c r="K889" s="49">
        <v>60</v>
      </c>
      <c r="L889" s="49">
        <f>K889-U889</f>
        <v>-20</v>
      </c>
      <c r="M889" s="49"/>
      <c r="N889" s="48" t="s">
        <v>7242</v>
      </c>
      <c r="P889" s="49">
        <v>60</v>
      </c>
      <c r="Q889" s="49">
        <v>0</v>
      </c>
      <c r="R889" s="49">
        <v>0</v>
      </c>
      <c r="S889" s="32">
        <f t="shared" si="45"/>
        <v>60</v>
      </c>
      <c r="T889" s="49">
        <f>P889+Q889+R889</f>
        <v>60</v>
      </c>
      <c r="U889" s="51">
        <v>80</v>
      </c>
      <c r="V889" s="51">
        <v>0</v>
      </c>
      <c r="W889" s="51">
        <v>0</v>
      </c>
      <c r="X889" s="51"/>
      <c r="Y889" s="32">
        <f>P889-(U889+V889)</f>
        <v>-20</v>
      </c>
      <c r="Z889" s="49" t="s">
        <v>13320</v>
      </c>
      <c r="AA889" s="67">
        <v>544.25</v>
      </c>
      <c r="AC889" s="67">
        <f t="shared" si="46"/>
        <v>-544.25</v>
      </c>
      <c r="AN889" s="48" t="s">
        <v>13323</v>
      </c>
      <c r="AO889" s="48" t="s">
        <v>50</v>
      </c>
    </row>
    <row r="890" spans="1:41" ht="15" x14ac:dyDescent="0.2">
      <c r="A890" s="30" t="s">
        <v>2510</v>
      </c>
      <c r="B890" s="30" t="s">
        <v>2511</v>
      </c>
      <c r="C890" s="49" t="s">
        <v>7070</v>
      </c>
      <c r="D890" s="49" t="s">
        <v>7497</v>
      </c>
      <c r="E890" s="30" t="s">
        <v>9196</v>
      </c>
      <c r="F890" s="49" t="s">
        <v>8944</v>
      </c>
      <c r="G890" s="49" t="s">
        <v>8963</v>
      </c>
      <c r="H890" s="49" t="s">
        <v>8964</v>
      </c>
      <c r="I890" s="49" t="s">
        <v>9197</v>
      </c>
      <c r="J890" s="50">
        <v>9</v>
      </c>
      <c r="K890" s="49">
        <v>100</v>
      </c>
      <c r="L890" s="49">
        <f>K890-U890</f>
        <v>100</v>
      </c>
      <c r="M890" s="49"/>
      <c r="N890" s="48" t="s">
        <v>7242</v>
      </c>
      <c r="P890" s="49">
        <v>428</v>
      </c>
      <c r="Q890" s="49">
        <v>0</v>
      </c>
      <c r="R890" s="49">
        <v>0</v>
      </c>
      <c r="S890" s="32">
        <f t="shared" si="45"/>
        <v>428</v>
      </c>
      <c r="T890" s="49">
        <f>P890+Q890+R890</f>
        <v>428</v>
      </c>
      <c r="U890" s="51">
        <v>0</v>
      </c>
      <c r="V890" s="51">
        <v>0</v>
      </c>
      <c r="W890" s="51">
        <v>0</v>
      </c>
      <c r="X890" s="51"/>
      <c r="Y890" s="32">
        <f>P890-(U890+V890)</f>
        <v>428</v>
      </c>
      <c r="Z890" s="49" t="s">
        <v>13321</v>
      </c>
      <c r="AA890" s="67">
        <v>222.69</v>
      </c>
      <c r="AC890" s="67">
        <f t="shared" si="46"/>
        <v>-222.69</v>
      </c>
      <c r="AN890" s="48" t="s">
        <v>13323</v>
      </c>
      <c r="AO890" s="48" t="s">
        <v>50</v>
      </c>
    </row>
    <row r="891" spans="1:41" ht="15" x14ac:dyDescent="0.2">
      <c r="A891" s="30" t="s">
        <v>2512</v>
      </c>
      <c r="B891" s="30" t="s">
        <v>2513</v>
      </c>
      <c r="C891" s="49" t="s">
        <v>7070</v>
      </c>
      <c r="D891" s="49" t="s">
        <v>7497</v>
      </c>
      <c r="E891" s="30" t="s">
        <v>9198</v>
      </c>
      <c r="F891" s="49" t="s">
        <v>8944</v>
      </c>
      <c r="G891" s="49" t="s">
        <v>9199</v>
      </c>
      <c r="H891" s="49" t="s">
        <v>8948</v>
      </c>
      <c r="I891" s="49" t="s">
        <v>9200</v>
      </c>
      <c r="J891" s="50">
        <v>7</v>
      </c>
      <c r="K891" s="49">
        <v>930</v>
      </c>
      <c r="L891" s="49">
        <f>K891-U891</f>
        <v>895</v>
      </c>
      <c r="M891" s="49"/>
      <c r="N891" s="48" t="s">
        <v>7242</v>
      </c>
      <c r="P891" s="49">
        <v>449</v>
      </c>
      <c r="Q891" s="49">
        <v>0</v>
      </c>
      <c r="R891" s="49">
        <v>0</v>
      </c>
      <c r="S891" s="32">
        <f t="shared" si="45"/>
        <v>449</v>
      </c>
      <c r="T891" s="49">
        <f>P891+Q891+R891</f>
        <v>449</v>
      </c>
      <c r="U891" s="51">
        <v>35</v>
      </c>
      <c r="V891" s="51">
        <v>45</v>
      </c>
      <c r="W891" s="51">
        <v>45</v>
      </c>
      <c r="X891" s="51"/>
      <c r="Y891" s="32">
        <f>P891-(U891+V891)</f>
        <v>369</v>
      </c>
      <c r="Z891" s="49" t="s">
        <v>13322</v>
      </c>
      <c r="AA891" s="67">
        <v>1.772</v>
      </c>
      <c r="AC891" s="67">
        <f t="shared" si="46"/>
        <v>-1.772</v>
      </c>
      <c r="AN891" s="48" t="s">
        <v>13323</v>
      </c>
      <c r="AO891" s="48" t="s">
        <v>50</v>
      </c>
    </row>
    <row r="892" spans="1:41" ht="15" x14ac:dyDescent="0.2">
      <c r="A892" s="30" t="s">
        <v>2514</v>
      </c>
      <c r="B892" s="30" t="s">
        <v>2515</v>
      </c>
      <c r="C892" s="49" t="s">
        <v>7070</v>
      </c>
      <c r="D892" s="49" t="s">
        <v>7497</v>
      </c>
      <c r="E892" s="30" t="s">
        <v>9201</v>
      </c>
      <c r="F892" s="49" t="s">
        <v>8944</v>
      </c>
      <c r="G892" s="49" t="s">
        <v>9106</v>
      </c>
      <c r="H892" s="49" t="s">
        <v>9043</v>
      </c>
      <c r="I892" s="49" t="s">
        <v>9202</v>
      </c>
      <c r="J892" s="50">
        <v>10</v>
      </c>
      <c r="K892" s="49">
        <v>700</v>
      </c>
      <c r="L892" s="49">
        <f>K892-U892</f>
        <v>700</v>
      </c>
      <c r="M892" s="49"/>
      <c r="N892" s="48" t="s">
        <v>7242</v>
      </c>
      <c r="P892" s="49">
        <v>1180</v>
      </c>
      <c r="Q892" s="49">
        <v>0</v>
      </c>
      <c r="R892" s="49">
        <v>0</v>
      </c>
      <c r="S892" s="32">
        <f t="shared" si="45"/>
        <v>1180</v>
      </c>
      <c r="T892" s="49">
        <f>P892+Q892+R892</f>
        <v>1180</v>
      </c>
      <c r="U892" s="51">
        <v>0</v>
      </c>
      <c r="V892" s="51">
        <v>0</v>
      </c>
      <c r="W892" s="51">
        <v>0</v>
      </c>
      <c r="X892" s="51"/>
      <c r="Y892" s="32">
        <f>P892-(U892+V892)</f>
        <v>1180</v>
      </c>
      <c r="Z892" s="49" t="s">
        <v>13321</v>
      </c>
      <c r="AA892" s="67">
        <v>23.96</v>
      </c>
      <c r="AC892" s="67">
        <f t="shared" si="46"/>
        <v>-23.96</v>
      </c>
      <c r="AN892" s="48" t="s">
        <v>13323</v>
      </c>
      <c r="AO892" s="48" t="s">
        <v>50</v>
      </c>
    </row>
    <row r="893" spans="1:41" ht="15" x14ac:dyDescent="0.2">
      <c r="A893" s="30" t="s">
        <v>2516</v>
      </c>
      <c r="B893" s="30" t="s">
        <v>2517</v>
      </c>
      <c r="C893" s="49" t="s">
        <v>7070</v>
      </c>
      <c r="D893" s="49" t="s">
        <v>7077</v>
      </c>
      <c r="E893" s="30" t="s">
        <v>9203</v>
      </c>
      <c r="F893" s="49" t="s">
        <v>8944</v>
      </c>
      <c r="G893" s="49" t="s">
        <v>8945</v>
      </c>
      <c r="H893" s="49" t="s">
        <v>8948</v>
      </c>
      <c r="I893" s="49" t="s">
        <v>9204</v>
      </c>
      <c r="J893" s="50">
        <v>9</v>
      </c>
      <c r="K893" s="49">
        <v>860</v>
      </c>
      <c r="L893" s="49">
        <f>K893-U893</f>
        <v>860</v>
      </c>
      <c r="M893" s="49"/>
      <c r="N893" s="48" t="s">
        <v>7242</v>
      </c>
      <c r="P893" s="49">
        <v>740</v>
      </c>
      <c r="Q893" s="49">
        <v>0</v>
      </c>
      <c r="R893" s="49">
        <v>0</v>
      </c>
      <c r="S893" s="32">
        <f t="shared" si="45"/>
        <v>740</v>
      </c>
      <c r="T893" s="49">
        <f>P893+Q893+R893</f>
        <v>740</v>
      </c>
      <c r="U893" s="51">
        <v>0</v>
      </c>
      <c r="V893" s="51">
        <v>0</v>
      </c>
      <c r="W893" s="51">
        <v>0</v>
      </c>
      <c r="X893" s="51"/>
      <c r="Y893" s="32">
        <f>P893-(U893+V893)</f>
        <v>740</v>
      </c>
      <c r="Z893" s="49" t="s">
        <v>13321</v>
      </c>
      <c r="AA893" s="67">
        <v>2.91</v>
      </c>
      <c r="AC893" s="67">
        <f t="shared" si="46"/>
        <v>-2.91</v>
      </c>
      <c r="AN893" s="48" t="s">
        <v>13323</v>
      </c>
      <c r="AO893" s="48" t="s">
        <v>50</v>
      </c>
    </row>
    <row r="894" spans="1:41" ht="15" x14ac:dyDescent="0.2">
      <c r="A894" s="30" t="s">
        <v>2518</v>
      </c>
      <c r="B894" s="30" t="s">
        <v>2519</v>
      </c>
      <c r="C894" s="49" t="s">
        <v>7070</v>
      </c>
      <c r="D894" s="49" t="s">
        <v>7497</v>
      </c>
      <c r="E894" s="30" t="s">
        <v>9205</v>
      </c>
      <c r="F894" s="49" t="s">
        <v>8944</v>
      </c>
      <c r="G894" s="49" t="s">
        <v>9206</v>
      </c>
      <c r="H894" s="49" t="s">
        <v>9207</v>
      </c>
      <c r="I894" s="49" t="s">
        <v>9208</v>
      </c>
      <c r="J894" s="50">
        <v>7</v>
      </c>
      <c r="K894" s="49">
        <v>1000</v>
      </c>
      <c r="L894" s="49">
        <f>K894-U894</f>
        <v>254</v>
      </c>
      <c r="M894" s="49"/>
      <c r="N894" s="48" t="s">
        <v>7242</v>
      </c>
      <c r="P894" s="49">
        <v>1862</v>
      </c>
      <c r="Q894" s="49">
        <v>0</v>
      </c>
      <c r="R894" s="49">
        <v>0</v>
      </c>
      <c r="S894" s="32">
        <f t="shared" si="45"/>
        <v>1862</v>
      </c>
      <c r="T894" s="49">
        <f>P894+Q894+R894</f>
        <v>1862</v>
      </c>
      <c r="U894" s="51">
        <v>746</v>
      </c>
      <c r="V894" s="51">
        <v>600</v>
      </c>
      <c r="W894" s="51">
        <v>600</v>
      </c>
      <c r="X894" s="51"/>
      <c r="Y894" s="32">
        <f>P894-(U894+V894)</f>
        <v>516</v>
      </c>
      <c r="Z894" s="49" t="s">
        <v>13322</v>
      </c>
      <c r="AA894" s="67">
        <v>1.9590000000000001</v>
      </c>
      <c r="AC894" s="67">
        <f t="shared" si="46"/>
        <v>-1.9590000000000001</v>
      </c>
      <c r="AN894" s="48" t="s">
        <v>13323</v>
      </c>
      <c r="AO894" s="48" t="s">
        <v>50</v>
      </c>
    </row>
    <row r="895" spans="1:41" ht="15" x14ac:dyDescent="0.2">
      <c r="A895" s="30" t="s">
        <v>2520</v>
      </c>
      <c r="B895" s="30" t="s">
        <v>2521</v>
      </c>
      <c r="C895" s="49" t="s">
        <v>7070</v>
      </c>
      <c r="D895" s="49" t="s">
        <v>7497</v>
      </c>
      <c r="E895" s="30" t="s">
        <v>9209</v>
      </c>
      <c r="F895" s="49" t="s">
        <v>8944</v>
      </c>
      <c r="G895" s="49" t="s">
        <v>9042</v>
      </c>
      <c r="H895" s="49" t="s">
        <v>9043</v>
      </c>
      <c r="I895" s="49" t="s">
        <v>9210</v>
      </c>
      <c r="J895" s="50">
        <v>7</v>
      </c>
      <c r="K895" s="49">
        <v>1000</v>
      </c>
      <c r="L895" s="49">
        <f>K895-U895</f>
        <v>669</v>
      </c>
      <c r="N895" s="48" t="s">
        <v>7242</v>
      </c>
      <c r="P895" s="49">
        <v>550</v>
      </c>
      <c r="Q895" s="49">
        <v>0</v>
      </c>
      <c r="R895" s="49">
        <v>0</v>
      </c>
      <c r="S895" s="32">
        <f t="shared" si="45"/>
        <v>550</v>
      </c>
      <c r="T895" s="49">
        <f>P895+Q895+R895</f>
        <v>550</v>
      </c>
      <c r="U895" s="51">
        <v>331</v>
      </c>
      <c r="V895" s="51">
        <v>300</v>
      </c>
      <c r="W895" s="51">
        <v>300</v>
      </c>
      <c r="X895" s="51"/>
      <c r="Y895" s="32">
        <f>P895-(U895+V895)</f>
        <v>-81</v>
      </c>
      <c r="Z895" s="49" t="s">
        <v>13320</v>
      </c>
      <c r="AA895" s="67">
        <v>2</v>
      </c>
      <c r="AC895" s="67">
        <f t="shared" si="46"/>
        <v>-2</v>
      </c>
      <c r="AN895" s="48" t="s">
        <v>13323</v>
      </c>
      <c r="AO895" s="48" t="s">
        <v>50</v>
      </c>
    </row>
    <row r="896" spans="1:41" ht="15" x14ac:dyDescent="0.2">
      <c r="A896" s="30" t="s">
        <v>2522</v>
      </c>
      <c r="B896" s="30" t="s">
        <v>2523</v>
      </c>
      <c r="C896" s="49" t="s">
        <v>7070</v>
      </c>
      <c r="D896" s="49" t="s">
        <v>7497</v>
      </c>
      <c r="E896" s="30" t="s">
        <v>9211</v>
      </c>
      <c r="F896" s="49" t="s">
        <v>8944</v>
      </c>
      <c r="G896" s="49" t="s">
        <v>8955</v>
      </c>
      <c r="H896" s="49" t="s">
        <v>8956</v>
      </c>
      <c r="I896" s="49" t="s">
        <v>9212</v>
      </c>
      <c r="J896" s="50">
        <v>12</v>
      </c>
      <c r="K896" s="49">
        <v>60</v>
      </c>
      <c r="L896" s="49">
        <f>K896-U896</f>
        <v>-45</v>
      </c>
      <c r="M896" s="49"/>
      <c r="N896" s="48" t="s">
        <v>7242</v>
      </c>
      <c r="P896" s="49">
        <v>237</v>
      </c>
      <c r="Q896" s="49">
        <v>160</v>
      </c>
      <c r="R896" s="49">
        <v>0</v>
      </c>
      <c r="S896" s="32">
        <f t="shared" si="45"/>
        <v>397</v>
      </c>
      <c r="T896" s="49">
        <f>P896+Q896+R896</f>
        <v>397</v>
      </c>
      <c r="U896" s="51">
        <v>105</v>
      </c>
      <c r="V896" s="51">
        <v>150</v>
      </c>
      <c r="W896" s="51">
        <v>150</v>
      </c>
      <c r="X896" s="51"/>
      <c r="Y896" s="32">
        <f>P896-(U896+V896)</f>
        <v>-18</v>
      </c>
      <c r="Z896" s="49" t="s">
        <v>13320</v>
      </c>
      <c r="AA896" s="67">
        <v>405.43299999999999</v>
      </c>
      <c r="AC896" s="67">
        <f t="shared" si="46"/>
        <v>-405.43299999999999</v>
      </c>
      <c r="AN896" s="48" t="s">
        <v>13323</v>
      </c>
      <c r="AO896" s="48" t="s">
        <v>50</v>
      </c>
    </row>
    <row r="897" spans="1:41" ht="15" x14ac:dyDescent="0.2">
      <c r="A897" s="30" t="s">
        <v>2524</v>
      </c>
      <c r="B897" s="30" t="s">
        <v>2525</v>
      </c>
      <c r="C897" s="49" t="s">
        <v>7070</v>
      </c>
      <c r="D897" s="49" t="s">
        <v>7497</v>
      </c>
      <c r="E897" s="30" t="s">
        <v>9213</v>
      </c>
      <c r="F897" s="49" t="s">
        <v>8944</v>
      </c>
      <c r="G897" s="49" t="s">
        <v>9106</v>
      </c>
      <c r="H897" s="49" t="s">
        <v>9043</v>
      </c>
      <c r="I897" s="49" t="s">
        <v>9214</v>
      </c>
      <c r="J897" s="50">
        <v>12</v>
      </c>
      <c r="K897" s="49">
        <v>20</v>
      </c>
      <c r="L897" s="49">
        <f>K897-U897</f>
        <v>-1389</v>
      </c>
      <c r="M897" s="49"/>
      <c r="N897" s="48" t="s">
        <v>7242</v>
      </c>
      <c r="P897" s="49">
        <v>880</v>
      </c>
      <c r="Q897" s="49">
        <v>824</v>
      </c>
      <c r="R897" s="49">
        <v>0</v>
      </c>
      <c r="S897" s="32">
        <f t="shared" si="45"/>
        <v>1704</v>
      </c>
      <c r="T897" s="49">
        <f>P897+Q897+R897</f>
        <v>1704</v>
      </c>
      <c r="U897" s="51">
        <v>1409</v>
      </c>
      <c r="V897" s="51">
        <v>1284</v>
      </c>
      <c r="W897" s="51">
        <v>1284</v>
      </c>
      <c r="X897" s="51"/>
      <c r="Y897" s="32">
        <f>P897-(U897+V897)</f>
        <v>-1813</v>
      </c>
      <c r="Z897" s="49" t="s">
        <v>13320</v>
      </c>
      <c r="AA897" s="67">
        <v>841.72199999999998</v>
      </c>
      <c r="AC897" s="67">
        <f t="shared" si="46"/>
        <v>-841.72199999999998</v>
      </c>
      <c r="AN897" s="48" t="s">
        <v>13323</v>
      </c>
      <c r="AO897" s="48" t="s">
        <v>50</v>
      </c>
    </row>
    <row r="898" spans="1:41" ht="15" x14ac:dyDescent="0.2">
      <c r="A898" s="30" t="s">
        <v>2526</v>
      </c>
      <c r="B898" s="30" t="s">
        <v>2527</v>
      </c>
      <c r="C898" s="49" t="s">
        <v>7070</v>
      </c>
      <c r="D898" s="49" t="s">
        <v>7497</v>
      </c>
      <c r="E898" s="30" t="s">
        <v>9215</v>
      </c>
      <c r="F898" s="49" t="s">
        <v>8944</v>
      </c>
      <c r="G898" s="49" t="s">
        <v>9216</v>
      </c>
      <c r="H898" s="49" t="s">
        <v>8948</v>
      </c>
      <c r="I898" s="49" t="s">
        <v>9217</v>
      </c>
      <c r="J898" s="50">
        <v>7</v>
      </c>
      <c r="K898" s="49">
        <v>25</v>
      </c>
      <c r="L898" s="49">
        <f>K898-U898</f>
        <v>-51</v>
      </c>
      <c r="M898" s="49"/>
      <c r="N898" s="48" t="s">
        <v>7242</v>
      </c>
      <c r="P898" s="49">
        <v>50</v>
      </c>
      <c r="Q898" s="49">
        <v>0</v>
      </c>
      <c r="R898" s="49">
        <v>0</v>
      </c>
      <c r="S898" s="32">
        <f t="shared" ref="S898:S961" si="47">P898+Q898</f>
        <v>50</v>
      </c>
      <c r="T898" s="49">
        <f>P898+Q898+R898</f>
        <v>50</v>
      </c>
      <c r="U898" s="51">
        <v>76</v>
      </c>
      <c r="V898" s="51">
        <v>0</v>
      </c>
      <c r="W898" s="51">
        <v>0</v>
      </c>
      <c r="X898" s="51"/>
      <c r="Y898" s="32">
        <f>P898-(U898+V898)</f>
        <v>-26</v>
      </c>
      <c r="Z898" s="49" t="s">
        <v>13320</v>
      </c>
      <c r="AA898" s="67">
        <v>580</v>
      </c>
      <c r="AC898" s="67">
        <f t="shared" ref="AC898:AC961" si="48">AB898-AA898</f>
        <v>-580</v>
      </c>
      <c r="AN898" s="48" t="s">
        <v>13323</v>
      </c>
      <c r="AO898" s="48" t="s">
        <v>50</v>
      </c>
    </row>
    <row r="899" spans="1:41" ht="15" x14ac:dyDescent="0.2">
      <c r="A899" s="30" t="s">
        <v>2528</v>
      </c>
      <c r="B899" s="30" t="s">
        <v>2529</v>
      </c>
      <c r="C899" s="49" t="s">
        <v>7070</v>
      </c>
      <c r="D899" s="49" t="s">
        <v>7077</v>
      </c>
      <c r="E899" s="30" t="s">
        <v>9215</v>
      </c>
      <c r="F899" s="49" t="s">
        <v>8944</v>
      </c>
      <c r="G899" s="49" t="s">
        <v>7539</v>
      </c>
      <c r="H899" s="49" t="s">
        <v>9218</v>
      </c>
      <c r="I899" s="49" t="s">
        <v>9219</v>
      </c>
      <c r="J899" s="50">
        <v>9</v>
      </c>
      <c r="K899" s="49">
        <v>25</v>
      </c>
      <c r="L899" s="49">
        <f>K899-U899</f>
        <v>25</v>
      </c>
      <c r="M899" s="49"/>
      <c r="N899" s="48" t="s">
        <v>7242</v>
      </c>
      <c r="P899" s="49">
        <v>26</v>
      </c>
      <c r="Q899" s="49">
        <v>0</v>
      </c>
      <c r="R899" s="49">
        <v>0</v>
      </c>
      <c r="S899" s="32">
        <f t="shared" si="47"/>
        <v>26</v>
      </c>
      <c r="T899" s="49">
        <f>P899+Q899+R899</f>
        <v>26</v>
      </c>
      <c r="U899" s="51">
        <v>0</v>
      </c>
      <c r="V899" s="51">
        <v>0</v>
      </c>
      <c r="W899" s="51">
        <v>0</v>
      </c>
      <c r="X899" s="51"/>
      <c r="Y899" s="32">
        <f>P899-(U899+V899)</f>
        <v>26</v>
      </c>
      <c r="Z899" s="49" t="s">
        <v>13321</v>
      </c>
      <c r="AA899" s="67">
        <v>580</v>
      </c>
      <c r="AC899" s="67">
        <f t="shared" si="48"/>
        <v>-580</v>
      </c>
      <c r="AN899" s="48" t="s">
        <v>13323</v>
      </c>
      <c r="AO899" s="48" t="s">
        <v>50</v>
      </c>
    </row>
    <row r="900" spans="1:41" ht="15" x14ac:dyDescent="0.2">
      <c r="A900" s="30" t="s">
        <v>2530</v>
      </c>
      <c r="B900" s="30" t="s">
        <v>2531</v>
      </c>
      <c r="C900" s="49" t="s">
        <v>7070</v>
      </c>
      <c r="D900" s="49" t="s">
        <v>7497</v>
      </c>
      <c r="E900" s="30" t="s">
        <v>9220</v>
      </c>
      <c r="F900" s="49" t="s">
        <v>8944</v>
      </c>
      <c r="G900" s="49" t="s">
        <v>9206</v>
      </c>
      <c r="H900" s="49" t="s">
        <v>9207</v>
      </c>
      <c r="I900" s="49" t="s">
        <v>9221</v>
      </c>
      <c r="J900" s="50">
        <v>7</v>
      </c>
      <c r="K900" s="49">
        <v>195</v>
      </c>
      <c r="L900" s="49">
        <f>K900-U900</f>
        <v>-5789</v>
      </c>
      <c r="M900" s="49"/>
      <c r="N900" s="48" t="s">
        <v>7242</v>
      </c>
      <c r="P900" s="49">
        <v>2420</v>
      </c>
      <c r="Q900" s="49">
        <v>2340</v>
      </c>
      <c r="R900" s="49">
        <v>0</v>
      </c>
      <c r="S900" s="32">
        <f t="shared" si="47"/>
        <v>4760</v>
      </c>
      <c r="T900" s="49">
        <f>P900+Q900+R900</f>
        <v>4760</v>
      </c>
      <c r="U900" s="51">
        <v>5984</v>
      </c>
      <c r="V900" s="51">
        <v>4004</v>
      </c>
      <c r="W900" s="51">
        <v>4489</v>
      </c>
      <c r="X900" s="51"/>
      <c r="Y900" s="32">
        <f>P900-(U900+V900)</f>
        <v>-7568</v>
      </c>
      <c r="Z900" s="49" t="s">
        <v>13320</v>
      </c>
      <c r="AA900" s="67">
        <v>13.103999999999999</v>
      </c>
      <c r="AC900" s="67">
        <f t="shared" si="48"/>
        <v>-13.103999999999999</v>
      </c>
      <c r="AJ900" s="74"/>
      <c r="AN900" s="48" t="s">
        <v>13323</v>
      </c>
      <c r="AO900" s="48" t="s">
        <v>50</v>
      </c>
    </row>
    <row r="901" spans="1:41" ht="15" x14ac:dyDescent="0.2">
      <c r="A901" s="30" t="s">
        <v>2532</v>
      </c>
      <c r="B901" s="30" t="s">
        <v>2533</v>
      </c>
      <c r="C901" s="49" t="s">
        <v>7070</v>
      </c>
      <c r="D901" s="49" t="s">
        <v>7077</v>
      </c>
      <c r="E901" s="30" t="s">
        <v>9222</v>
      </c>
      <c r="F901" s="49" t="s">
        <v>8944</v>
      </c>
      <c r="G901" s="49" t="s">
        <v>8955</v>
      </c>
      <c r="H901" s="49" t="s">
        <v>8956</v>
      </c>
      <c r="I901" s="49" t="s">
        <v>9223</v>
      </c>
      <c r="J901" s="50">
        <v>7</v>
      </c>
      <c r="K901" s="49">
        <v>1</v>
      </c>
      <c r="L901" s="49">
        <f>K901-U901</f>
        <v>-154</v>
      </c>
      <c r="M901" s="49"/>
      <c r="N901" s="48" t="s">
        <v>7242</v>
      </c>
      <c r="P901" s="49">
        <v>115</v>
      </c>
      <c r="Q901" s="49">
        <v>0</v>
      </c>
      <c r="R901" s="49">
        <v>0</v>
      </c>
      <c r="S901" s="32">
        <f t="shared" si="47"/>
        <v>115</v>
      </c>
      <c r="T901" s="49">
        <f>P901+Q901+R901</f>
        <v>115</v>
      </c>
      <c r="U901" s="51">
        <v>155</v>
      </c>
      <c r="V901" s="51">
        <v>86</v>
      </c>
      <c r="W901" s="51">
        <v>45</v>
      </c>
      <c r="X901" s="51"/>
      <c r="Y901" s="32">
        <f>P901-(U901+V901)</f>
        <v>-126</v>
      </c>
      <c r="Z901" s="49" t="s">
        <v>13320</v>
      </c>
      <c r="AA901" s="67">
        <v>108.6</v>
      </c>
      <c r="AC901" s="67">
        <f t="shared" si="48"/>
        <v>-108.6</v>
      </c>
      <c r="AN901" s="48" t="s">
        <v>13323</v>
      </c>
      <c r="AO901" s="48" t="s">
        <v>50</v>
      </c>
    </row>
    <row r="902" spans="1:41" ht="15" x14ac:dyDescent="0.2">
      <c r="A902" s="30" t="s">
        <v>2534</v>
      </c>
      <c r="B902" s="30" t="s">
        <v>2535</v>
      </c>
      <c r="C902" s="49" t="s">
        <v>7070</v>
      </c>
      <c r="D902" s="49" t="s">
        <v>7497</v>
      </c>
      <c r="E902" s="30" t="s">
        <v>9224</v>
      </c>
      <c r="F902" s="49" t="s">
        <v>8944</v>
      </c>
      <c r="G902" s="49" t="s">
        <v>8955</v>
      </c>
      <c r="H902" s="49" t="s">
        <v>8956</v>
      </c>
      <c r="I902" s="49" t="s">
        <v>9225</v>
      </c>
      <c r="J902" s="50">
        <v>9</v>
      </c>
      <c r="K902" s="49">
        <v>30</v>
      </c>
      <c r="L902" s="49">
        <f>K902-U902</f>
        <v>-169</v>
      </c>
      <c r="M902" s="49"/>
      <c r="N902" s="48" t="s">
        <v>7242</v>
      </c>
      <c r="P902" s="49">
        <v>229</v>
      </c>
      <c r="Q902" s="49">
        <v>60</v>
      </c>
      <c r="R902" s="49">
        <v>0</v>
      </c>
      <c r="S902" s="32">
        <f t="shared" si="47"/>
        <v>289</v>
      </c>
      <c r="T902" s="49">
        <f>P902+Q902+R902</f>
        <v>289</v>
      </c>
      <c r="U902" s="51">
        <v>199</v>
      </c>
      <c r="V902" s="51">
        <v>123</v>
      </c>
      <c r="W902" s="51">
        <v>123</v>
      </c>
      <c r="X902" s="51"/>
      <c r="Y902" s="32">
        <f>P902-(U902+V902)</f>
        <v>-93</v>
      </c>
      <c r="Z902" s="49" t="s">
        <v>13320</v>
      </c>
      <c r="AA902" s="67">
        <v>792.5</v>
      </c>
      <c r="AC902" s="67">
        <f t="shared" si="48"/>
        <v>-792.5</v>
      </c>
      <c r="AN902" s="48" t="s">
        <v>13323</v>
      </c>
      <c r="AO902" s="48" t="s">
        <v>50</v>
      </c>
    </row>
    <row r="903" spans="1:41" ht="45" x14ac:dyDescent="0.2">
      <c r="A903" s="56" t="s">
        <v>7052</v>
      </c>
      <c r="B903" s="56" t="s">
        <v>7053</v>
      </c>
      <c r="C903" s="54" t="s">
        <v>7070</v>
      </c>
      <c r="D903" s="54" t="s">
        <v>13290</v>
      </c>
      <c r="E903" s="54" t="s">
        <v>9224</v>
      </c>
      <c r="F903" s="54" t="s">
        <v>8944</v>
      </c>
      <c r="G903" s="54" t="s">
        <v>13298</v>
      </c>
      <c r="H903" s="54" t="s">
        <v>13298</v>
      </c>
      <c r="I903" s="54" t="s">
        <v>7053</v>
      </c>
      <c r="K903" s="54"/>
      <c r="L903" s="49">
        <f>K903-U903</f>
        <v>0</v>
      </c>
      <c r="M903" s="49"/>
      <c r="N903" s="36" t="s">
        <v>7242</v>
      </c>
      <c r="O903" s="36" t="s">
        <v>13371</v>
      </c>
      <c r="P903" s="49">
        <v>0</v>
      </c>
      <c r="Q903" s="49">
        <v>0</v>
      </c>
      <c r="R903" s="49">
        <v>0</v>
      </c>
      <c r="S903" s="32">
        <f t="shared" si="47"/>
        <v>0</v>
      </c>
      <c r="T903" s="49">
        <f>P903+Q903+R903</f>
        <v>0</v>
      </c>
      <c r="U903" s="49">
        <v>0</v>
      </c>
      <c r="V903" s="49">
        <v>0</v>
      </c>
      <c r="W903" s="49">
        <v>0</v>
      </c>
      <c r="Y903" s="32">
        <f>P903-(U903+V903)</f>
        <v>0</v>
      </c>
      <c r="Z903" s="54" t="s">
        <v>13497</v>
      </c>
      <c r="AA903" s="67" t="s">
        <v>13435</v>
      </c>
      <c r="AC903" s="67" t="e">
        <f t="shared" si="48"/>
        <v>#VALUE!</v>
      </c>
      <c r="AL903" s="48" t="s">
        <v>13500</v>
      </c>
      <c r="AN903" s="48" t="s">
        <v>13323</v>
      </c>
      <c r="AO903" s="48" t="s">
        <v>50</v>
      </c>
    </row>
    <row r="904" spans="1:41" ht="15" x14ac:dyDescent="0.2">
      <c r="A904" s="30" t="s">
        <v>2536</v>
      </c>
      <c r="B904" s="30" t="s">
        <v>2537</v>
      </c>
      <c r="C904" s="49" t="s">
        <v>7070</v>
      </c>
      <c r="D904" s="49" t="s">
        <v>7077</v>
      </c>
      <c r="E904" s="30" t="s">
        <v>9226</v>
      </c>
      <c r="F904" s="49" t="s">
        <v>8944</v>
      </c>
      <c r="G904" s="49" t="s">
        <v>8963</v>
      </c>
      <c r="H904" s="49" t="s">
        <v>8964</v>
      </c>
      <c r="I904" s="49" t="s">
        <v>9227</v>
      </c>
      <c r="J904" s="50">
        <v>9</v>
      </c>
      <c r="K904" s="49">
        <v>30</v>
      </c>
      <c r="L904" s="49">
        <f>K904-U904</f>
        <v>-176</v>
      </c>
      <c r="M904" s="49"/>
      <c r="N904" s="48" t="s">
        <v>7242</v>
      </c>
      <c r="P904" s="49">
        <v>0</v>
      </c>
      <c r="Q904" s="49">
        <v>76</v>
      </c>
      <c r="R904" s="49">
        <v>0</v>
      </c>
      <c r="S904" s="32">
        <f t="shared" si="47"/>
        <v>76</v>
      </c>
      <c r="T904" s="49">
        <f>P904+Q904+R904</f>
        <v>76</v>
      </c>
      <c r="U904" s="51">
        <v>206</v>
      </c>
      <c r="V904" s="51">
        <v>123</v>
      </c>
      <c r="W904" s="51">
        <v>123</v>
      </c>
      <c r="X904" s="51"/>
      <c r="Y904" s="32">
        <f>P904-(U904+V904)</f>
        <v>-329</v>
      </c>
      <c r="Z904" s="49" t="s">
        <v>13320</v>
      </c>
      <c r="AA904" s="67">
        <v>1008</v>
      </c>
      <c r="AC904" s="67">
        <f t="shared" si="48"/>
        <v>-1008</v>
      </c>
      <c r="AN904" s="48" t="s">
        <v>13323</v>
      </c>
      <c r="AO904" s="48" t="s">
        <v>50</v>
      </c>
    </row>
    <row r="905" spans="1:41" ht="15" x14ac:dyDescent="0.2">
      <c r="A905" s="30" t="s">
        <v>2538</v>
      </c>
      <c r="B905" s="30" t="s">
        <v>2539</v>
      </c>
      <c r="C905" s="49" t="s">
        <v>7070</v>
      </c>
      <c r="D905" s="49" t="s">
        <v>7497</v>
      </c>
      <c r="E905" s="30" t="s">
        <v>9228</v>
      </c>
      <c r="F905" s="49" t="s">
        <v>8944</v>
      </c>
      <c r="G905" s="49" t="s">
        <v>8963</v>
      </c>
      <c r="H905" s="49" t="s">
        <v>8964</v>
      </c>
      <c r="I905" s="49" t="s">
        <v>9229</v>
      </c>
      <c r="J905" s="50">
        <v>9</v>
      </c>
      <c r="K905" s="49">
        <v>30</v>
      </c>
      <c r="L905" s="49">
        <f>K905-U905</f>
        <v>-10</v>
      </c>
      <c r="M905" s="49"/>
      <c r="N905" s="48" t="s">
        <v>7242</v>
      </c>
      <c r="P905" s="49">
        <v>152</v>
      </c>
      <c r="Q905" s="49">
        <v>0</v>
      </c>
      <c r="R905" s="49">
        <v>0</v>
      </c>
      <c r="S905" s="32">
        <f t="shared" si="47"/>
        <v>152</v>
      </c>
      <c r="T905" s="49">
        <f>P905+Q905+R905</f>
        <v>152</v>
      </c>
      <c r="U905" s="51">
        <v>40</v>
      </c>
      <c r="V905" s="51">
        <v>30</v>
      </c>
      <c r="W905" s="51">
        <v>30</v>
      </c>
      <c r="X905" s="51"/>
      <c r="Y905" s="32">
        <f>P905-(U905+V905)</f>
        <v>82</v>
      </c>
      <c r="Z905" s="49" t="s">
        <v>13322</v>
      </c>
      <c r="AA905" s="67">
        <v>464</v>
      </c>
      <c r="AC905" s="67">
        <f t="shared" si="48"/>
        <v>-464</v>
      </c>
      <c r="AN905" s="48" t="s">
        <v>13323</v>
      </c>
      <c r="AO905" s="48" t="s">
        <v>50</v>
      </c>
    </row>
    <row r="906" spans="1:41" ht="15" x14ac:dyDescent="0.2">
      <c r="A906" s="30" t="s">
        <v>2540</v>
      </c>
      <c r="B906" s="30" t="s">
        <v>2541</v>
      </c>
      <c r="C906" s="49" t="s">
        <v>7070</v>
      </c>
      <c r="D906" s="49" t="s">
        <v>7497</v>
      </c>
      <c r="E906" s="30" t="s">
        <v>9230</v>
      </c>
      <c r="F906" s="49" t="s">
        <v>8944</v>
      </c>
      <c r="G906" s="49" t="s">
        <v>8945</v>
      </c>
      <c r="H906" s="49" t="s">
        <v>8948</v>
      </c>
      <c r="I906" s="49" t="s">
        <v>9231</v>
      </c>
      <c r="J906" s="50">
        <v>14</v>
      </c>
      <c r="K906" s="49">
        <v>52</v>
      </c>
      <c r="L906" s="49">
        <f>K906-U906</f>
        <v>-486</v>
      </c>
      <c r="M906" s="49"/>
      <c r="N906" s="48" t="s">
        <v>7242</v>
      </c>
      <c r="P906" s="49">
        <v>336</v>
      </c>
      <c r="Q906" s="49">
        <v>330</v>
      </c>
      <c r="R906" s="49">
        <v>104</v>
      </c>
      <c r="S906" s="32">
        <f t="shared" si="47"/>
        <v>666</v>
      </c>
      <c r="T906" s="49">
        <f>P906+Q906+R906</f>
        <v>770</v>
      </c>
      <c r="U906" s="51">
        <v>538</v>
      </c>
      <c r="V906" s="51">
        <v>426</v>
      </c>
      <c r="W906" s="51">
        <v>426</v>
      </c>
      <c r="X906" s="51"/>
      <c r="Y906" s="32">
        <f>P906-(U906+V906)</f>
        <v>-628</v>
      </c>
      <c r="Z906" s="49" t="s">
        <v>13320</v>
      </c>
      <c r="AA906" s="67">
        <v>205.316</v>
      </c>
      <c r="AC906" s="67">
        <f t="shared" si="48"/>
        <v>-205.316</v>
      </c>
      <c r="AN906" s="48" t="s">
        <v>13323</v>
      </c>
      <c r="AO906" s="48" t="s">
        <v>50</v>
      </c>
    </row>
    <row r="907" spans="1:41" ht="15" x14ac:dyDescent="0.2">
      <c r="A907" s="30" t="s">
        <v>2542</v>
      </c>
      <c r="B907" s="30" t="s">
        <v>2543</v>
      </c>
      <c r="C907" s="49" t="s">
        <v>7070</v>
      </c>
      <c r="D907" s="49" t="s">
        <v>7497</v>
      </c>
      <c r="E907" s="30" t="s">
        <v>9232</v>
      </c>
      <c r="F907" s="49" t="s">
        <v>8944</v>
      </c>
      <c r="G907" s="49" t="s">
        <v>9206</v>
      </c>
      <c r="H907" s="49" t="s">
        <v>9207</v>
      </c>
      <c r="I907" s="49" t="s">
        <v>9233</v>
      </c>
      <c r="J907" s="50">
        <v>7</v>
      </c>
      <c r="K907" s="49">
        <v>300</v>
      </c>
      <c r="L907" s="49">
        <f>K907-U907</f>
        <v>300</v>
      </c>
      <c r="M907" s="49"/>
      <c r="N907" s="48" t="s">
        <v>7242</v>
      </c>
      <c r="P907" s="49">
        <v>106</v>
      </c>
      <c r="Q907" s="49">
        <v>0</v>
      </c>
      <c r="R907" s="49">
        <v>0</v>
      </c>
      <c r="S907" s="32">
        <f t="shared" si="47"/>
        <v>106</v>
      </c>
      <c r="T907" s="49">
        <f>P907+Q907+R907</f>
        <v>106</v>
      </c>
      <c r="U907" s="51">
        <v>0</v>
      </c>
      <c r="V907" s="51">
        <v>0</v>
      </c>
      <c r="W907" s="51">
        <v>0</v>
      </c>
      <c r="X907" s="51"/>
      <c r="Y907" s="32">
        <f>P907-(U907+V907)</f>
        <v>106</v>
      </c>
      <c r="Z907" s="49" t="s">
        <v>13321</v>
      </c>
      <c r="AA907" s="67">
        <v>17.010000000000002</v>
      </c>
      <c r="AC907" s="67">
        <f t="shared" si="48"/>
        <v>-17.010000000000002</v>
      </c>
      <c r="AN907" s="48" t="s">
        <v>13323</v>
      </c>
      <c r="AO907" s="48" t="s">
        <v>50</v>
      </c>
    </row>
    <row r="908" spans="1:41" ht="15" x14ac:dyDescent="0.2">
      <c r="A908" s="30" t="s">
        <v>2544</v>
      </c>
      <c r="B908" s="30" t="s">
        <v>2545</v>
      </c>
      <c r="C908" s="49" t="s">
        <v>7070</v>
      </c>
      <c r="D908" s="49" t="s">
        <v>7497</v>
      </c>
      <c r="E908" s="30" t="s">
        <v>9234</v>
      </c>
      <c r="F908" s="49" t="s">
        <v>8944</v>
      </c>
      <c r="G908" s="49" t="s">
        <v>8963</v>
      </c>
      <c r="H908" s="49" t="s">
        <v>8964</v>
      </c>
      <c r="I908" s="49" t="s">
        <v>9235</v>
      </c>
      <c r="J908" s="50">
        <v>9</v>
      </c>
      <c r="K908" s="49">
        <v>200</v>
      </c>
      <c r="L908" s="49">
        <f>K908-U908</f>
        <v>-1671</v>
      </c>
      <c r="M908" s="49"/>
      <c r="N908" s="48" t="s">
        <v>7242</v>
      </c>
      <c r="P908" s="49">
        <v>1102</v>
      </c>
      <c r="Q908" s="49">
        <v>600</v>
      </c>
      <c r="R908" s="49">
        <v>0</v>
      </c>
      <c r="S908" s="32">
        <f t="shared" si="47"/>
        <v>1702</v>
      </c>
      <c r="T908" s="49">
        <f>P908+Q908+R908</f>
        <v>1702</v>
      </c>
      <c r="U908" s="51">
        <v>1871</v>
      </c>
      <c r="V908" s="51">
        <v>1320</v>
      </c>
      <c r="W908" s="51">
        <v>535</v>
      </c>
      <c r="X908" s="51"/>
      <c r="Y908" s="32">
        <f>P908-(U908+V908)</f>
        <v>-2089</v>
      </c>
      <c r="Z908" s="49" t="s">
        <v>13320</v>
      </c>
      <c r="AA908" s="67">
        <v>68.218000000000004</v>
      </c>
      <c r="AC908" s="67">
        <f t="shared" si="48"/>
        <v>-68.218000000000004</v>
      </c>
      <c r="AN908" s="48" t="s">
        <v>13323</v>
      </c>
      <c r="AO908" s="48" t="s">
        <v>50</v>
      </c>
    </row>
    <row r="909" spans="1:41" ht="15" x14ac:dyDescent="0.2">
      <c r="A909" s="30" t="s">
        <v>2546</v>
      </c>
      <c r="B909" s="30" t="s">
        <v>2547</v>
      </c>
      <c r="C909" s="49" t="s">
        <v>7070</v>
      </c>
      <c r="D909" s="49" t="s">
        <v>7077</v>
      </c>
      <c r="E909" s="30" t="s">
        <v>9236</v>
      </c>
      <c r="F909" s="49" t="s">
        <v>8944</v>
      </c>
      <c r="G909" s="49" t="s">
        <v>8963</v>
      </c>
      <c r="H909" s="49" t="s">
        <v>8964</v>
      </c>
      <c r="I909" s="49" t="s">
        <v>9237</v>
      </c>
      <c r="J909" s="50">
        <v>9</v>
      </c>
      <c r="K909" s="49">
        <v>200</v>
      </c>
      <c r="L909" s="49">
        <f>K909-U909</f>
        <v>180</v>
      </c>
      <c r="M909" s="53">
        <f>L909*AA909</f>
        <v>12279.24</v>
      </c>
      <c r="N909" s="48" t="s">
        <v>7242</v>
      </c>
      <c r="P909" s="49">
        <v>0</v>
      </c>
      <c r="Q909" s="49">
        <v>0</v>
      </c>
      <c r="R909" s="49">
        <v>0</v>
      </c>
      <c r="S909" s="32">
        <f t="shared" si="47"/>
        <v>0</v>
      </c>
      <c r="T909" s="49">
        <f>P909+Q909+R909</f>
        <v>0</v>
      </c>
      <c r="U909" s="51">
        <v>20</v>
      </c>
      <c r="V909" s="51">
        <v>0</v>
      </c>
      <c r="W909" s="51">
        <v>0</v>
      </c>
      <c r="X909" s="51"/>
      <c r="Y909" s="32">
        <f>P909-(U909+V909)</f>
        <v>-20</v>
      </c>
      <c r="Z909" s="49" t="s">
        <v>13320</v>
      </c>
      <c r="AA909" s="67">
        <v>68.218000000000004</v>
      </c>
      <c r="AC909" s="67">
        <f t="shared" si="48"/>
        <v>-68.218000000000004</v>
      </c>
      <c r="AN909" s="48" t="s">
        <v>13323</v>
      </c>
      <c r="AO909" s="48" t="s">
        <v>50</v>
      </c>
    </row>
    <row r="910" spans="1:41" ht="15" x14ac:dyDescent="0.2">
      <c r="A910" s="30" t="s">
        <v>2548</v>
      </c>
      <c r="B910" s="30" t="s">
        <v>2549</v>
      </c>
      <c r="C910" s="49" t="s">
        <v>7070</v>
      </c>
      <c r="D910" s="49" t="s">
        <v>7497</v>
      </c>
      <c r="E910" s="30" t="s">
        <v>9238</v>
      </c>
      <c r="F910" s="49" t="s">
        <v>8944</v>
      </c>
      <c r="G910" s="49" t="s">
        <v>8945</v>
      </c>
      <c r="H910" s="49" t="s">
        <v>8948</v>
      </c>
      <c r="I910" s="49" t="s">
        <v>9239</v>
      </c>
      <c r="J910" s="50">
        <v>8</v>
      </c>
      <c r="K910" s="49">
        <v>1000</v>
      </c>
      <c r="L910" s="49">
        <f>K910-U910</f>
        <v>-672</v>
      </c>
      <c r="M910" s="49"/>
      <c r="N910" s="48" t="s">
        <v>7242</v>
      </c>
      <c r="P910" s="49">
        <v>931</v>
      </c>
      <c r="Q910" s="49">
        <v>960</v>
      </c>
      <c r="R910" s="49">
        <v>0</v>
      </c>
      <c r="S910" s="32">
        <f t="shared" si="47"/>
        <v>1891</v>
      </c>
      <c r="T910" s="49">
        <f>P910+Q910+R910</f>
        <v>1891</v>
      </c>
      <c r="U910" s="51">
        <v>1672</v>
      </c>
      <c r="V910" s="51">
        <v>1320</v>
      </c>
      <c r="W910" s="51">
        <v>535</v>
      </c>
      <c r="X910" s="51"/>
      <c r="Y910" s="32">
        <f>P910-(U910+V910)</f>
        <v>-2061</v>
      </c>
      <c r="Z910" s="49" t="s">
        <v>13320</v>
      </c>
      <c r="AA910" s="67">
        <v>6.0010000000000003</v>
      </c>
      <c r="AC910" s="67">
        <f t="shared" si="48"/>
        <v>-6.0010000000000003</v>
      </c>
      <c r="AN910" s="48" t="s">
        <v>13323</v>
      </c>
      <c r="AO910" s="48" t="s">
        <v>50</v>
      </c>
    </row>
    <row r="911" spans="1:41" ht="15" x14ac:dyDescent="0.2">
      <c r="A911" s="30" t="s">
        <v>2550</v>
      </c>
      <c r="B911" s="30" t="s">
        <v>2551</v>
      </c>
      <c r="C911" s="49" t="s">
        <v>7070</v>
      </c>
      <c r="D911" s="49" t="s">
        <v>7497</v>
      </c>
      <c r="E911" s="30" t="s">
        <v>9240</v>
      </c>
      <c r="F911" s="49" t="s">
        <v>8944</v>
      </c>
      <c r="G911" s="49" t="s">
        <v>8963</v>
      </c>
      <c r="H911" s="49" t="s">
        <v>8964</v>
      </c>
      <c r="I911" s="49" t="s">
        <v>9241</v>
      </c>
      <c r="J911" s="50">
        <v>9</v>
      </c>
      <c r="K911" s="49">
        <v>500</v>
      </c>
      <c r="L911" s="49">
        <f>K911-U911</f>
        <v>-11966</v>
      </c>
      <c r="M911" s="49"/>
      <c r="N911" s="48" t="s">
        <v>7242</v>
      </c>
      <c r="P911" s="49">
        <v>3885</v>
      </c>
      <c r="Q911" s="49">
        <v>9300</v>
      </c>
      <c r="R911" s="49">
        <v>0</v>
      </c>
      <c r="S911" s="32">
        <f t="shared" si="47"/>
        <v>13185</v>
      </c>
      <c r="T911" s="49">
        <f>P911+Q911+R911</f>
        <v>13185</v>
      </c>
      <c r="U911" s="51">
        <v>12466</v>
      </c>
      <c r="V911" s="51">
        <v>9720</v>
      </c>
      <c r="W911" s="51">
        <v>3685</v>
      </c>
      <c r="X911" s="51"/>
      <c r="Y911" s="32">
        <f>P911-(U911+V911)</f>
        <v>-18301</v>
      </c>
      <c r="Z911" s="49" t="s">
        <v>13320</v>
      </c>
      <c r="AA911" s="67">
        <v>18.187000000000001</v>
      </c>
      <c r="AC911" s="67">
        <f t="shared" si="48"/>
        <v>-18.187000000000001</v>
      </c>
      <c r="AN911" s="48" t="s">
        <v>13323</v>
      </c>
      <c r="AO911" s="48" t="s">
        <v>50</v>
      </c>
    </row>
    <row r="912" spans="1:41" ht="15" x14ac:dyDescent="0.2">
      <c r="A912" s="30" t="s">
        <v>2552</v>
      </c>
      <c r="B912" s="30" t="s">
        <v>2553</v>
      </c>
      <c r="C912" s="49" t="s">
        <v>7070</v>
      </c>
      <c r="D912" s="49" t="s">
        <v>7497</v>
      </c>
      <c r="E912" s="30" t="s">
        <v>9242</v>
      </c>
      <c r="F912" s="49" t="s">
        <v>8944</v>
      </c>
      <c r="G912" s="49" t="s">
        <v>9206</v>
      </c>
      <c r="H912" s="49" t="s">
        <v>9207</v>
      </c>
      <c r="I912" s="49" t="s">
        <v>9243</v>
      </c>
      <c r="J912" s="50">
        <v>7</v>
      </c>
      <c r="K912" s="49">
        <v>256</v>
      </c>
      <c r="L912" s="49">
        <f>K912-U912</f>
        <v>-1767</v>
      </c>
      <c r="M912" s="49"/>
      <c r="N912" s="48" t="s">
        <v>7242</v>
      </c>
      <c r="P912" s="49">
        <v>272</v>
      </c>
      <c r="Q912" s="49">
        <v>1408</v>
      </c>
      <c r="R912" s="49">
        <v>0</v>
      </c>
      <c r="S912" s="32">
        <f t="shared" si="47"/>
        <v>1680</v>
      </c>
      <c r="T912" s="49">
        <f>P912+Q912+R912</f>
        <v>1680</v>
      </c>
      <c r="U912" s="51">
        <v>2023</v>
      </c>
      <c r="V912" s="51">
        <v>1320</v>
      </c>
      <c r="W912" s="51">
        <v>435</v>
      </c>
      <c r="X912" s="51"/>
      <c r="Y912" s="32">
        <f>P912-(U912+V912)</f>
        <v>-3071</v>
      </c>
      <c r="Z912" s="49" t="s">
        <v>13320</v>
      </c>
      <c r="AA912" s="67">
        <v>18.234999999999999</v>
      </c>
      <c r="AC912" s="67">
        <f t="shared" si="48"/>
        <v>-18.234999999999999</v>
      </c>
      <c r="AN912" s="48" t="s">
        <v>13323</v>
      </c>
      <c r="AO912" s="48" t="s">
        <v>50</v>
      </c>
    </row>
    <row r="913" spans="1:41" ht="15" x14ac:dyDescent="0.2">
      <c r="A913" s="30" t="s">
        <v>2554</v>
      </c>
      <c r="B913" s="30" t="s">
        <v>2555</v>
      </c>
      <c r="C913" s="49" t="s">
        <v>7070</v>
      </c>
      <c r="D913" s="49" t="s">
        <v>7077</v>
      </c>
      <c r="E913" s="30" t="s">
        <v>9244</v>
      </c>
      <c r="F913" s="49" t="s">
        <v>8944</v>
      </c>
      <c r="G913" s="49" t="s">
        <v>9206</v>
      </c>
      <c r="H913" s="49" t="s">
        <v>9207</v>
      </c>
      <c r="I913" s="49" t="s">
        <v>9245</v>
      </c>
      <c r="J913" s="50">
        <v>7</v>
      </c>
      <c r="K913" s="49">
        <v>1000</v>
      </c>
      <c r="L913" s="49">
        <f>K913-U913</f>
        <v>1000</v>
      </c>
      <c r="M913" s="49"/>
      <c r="N913" s="48" t="s">
        <v>7242</v>
      </c>
      <c r="P913" s="49">
        <v>30</v>
      </c>
      <c r="Q913" s="49">
        <v>0</v>
      </c>
      <c r="R913" s="49">
        <v>0</v>
      </c>
      <c r="S913" s="32">
        <f t="shared" si="47"/>
        <v>30</v>
      </c>
      <c r="T913" s="49">
        <f>P913+Q913+R913</f>
        <v>30</v>
      </c>
      <c r="U913" s="51">
        <v>0</v>
      </c>
      <c r="V913" s="51">
        <v>0</v>
      </c>
      <c r="W913" s="51">
        <v>0</v>
      </c>
      <c r="X913" s="51"/>
      <c r="Y913" s="32">
        <f>P913-(U913+V913)</f>
        <v>30</v>
      </c>
      <c r="Z913" s="49" t="s">
        <v>13321</v>
      </c>
      <c r="AA913" s="67">
        <v>18.234999999999999</v>
      </c>
      <c r="AC913" s="67">
        <f t="shared" si="48"/>
        <v>-18.234999999999999</v>
      </c>
      <c r="AN913" s="48" t="s">
        <v>13323</v>
      </c>
      <c r="AO913" s="48" t="s">
        <v>50</v>
      </c>
    </row>
    <row r="914" spans="1:41" ht="15" x14ac:dyDescent="0.2">
      <c r="A914" s="30" t="s">
        <v>2556</v>
      </c>
      <c r="B914" s="30" t="s">
        <v>2557</v>
      </c>
      <c r="C914" s="49" t="s">
        <v>7070</v>
      </c>
      <c r="D914" s="49" t="s">
        <v>7077</v>
      </c>
      <c r="E914" s="30" t="s">
        <v>9246</v>
      </c>
      <c r="F914" s="49" t="s">
        <v>8944</v>
      </c>
      <c r="G914" s="49" t="s">
        <v>9206</v>
      </c>
      <c r="H914" s="49" t="s">
        <v>9207</v>
      </c>
      <c r="I914" s="49" t="s">
        <v>9247</v>
      </c>
      <c r="J914" s="50">
        <v>8</v>
      </c>
      <c r="K914" s="49">
        <v>1000</v>
      </c>
      <c r="L914" s="49">
        <f>K914-U914</f>
        <v>1000</v>
      </c>
      <c r="M914" s="49"/>
      <c r="N914" s="48" t="s">
        <v>7242</v>
      </c>
      <c r="P914" s="49">
        <v>426</v>
      </c>
      <c r="Q914" s="49">
        <v>0</v>
      </c>
      <c r="R914" s="49">
        <v>0</v>
      </c>
      <c r="S914" s="32">
        <f t="shared" si="47"/>
        <v>426</v>
      </c>
      <c r="T914" s="49">
        <f>P914+Q914+R914</f>
        <v>426</v>
      </c>
      <c r="U914" s="51">
        <v>0</v>
      </c>
      <c r="V914" s="51">
        <v>0</v>
      </c>
      <c r="W914" s="51">
        <v>0</v>
      </c>
      <c r="X914" s="51"/>
      <c r="Y914" s="32">
        <f>P914-(U914+V914)</f>
        <v>426</v>
      </c>
      <c r="Z914" s="49" t="s">
        <v>13321</v>
      </c>
      <c r="AA914" s="67">
        <v>18.234999999999999</v>
      </c>
      <c r="AC914" s="67">
        <f t="shared" si="48"/>
        <v>-18.234999999999999</v>
      </c>
      <c r="AN914" s="48" t="s">
        <v>13323</v>
      </c>
      <c r="AO914" s="48" t="s">
        <v>50</v>
      </c>
    </row>
    <row r="915" spans="1:41" ht="15" x14ac:dyDescent="0.2">
      <c r="A915" s="30" t="s">
        <v>2558</v>
      </c>
      <c r="B915" s="30" t="s">
        <v>2559</v>
      </c>
      <c r="C915" s="49" t="s">
        <v>7070</v>
      </c>
      <c r="D915" s="49" t="s">
        <v>7497</v>
      </c>
      <c r="E915" s="30" t="s">
        <v>9248</v>
      </c>
      <c r="F915" s="49" t="s">
        <v>8944</v>
      </c>
      <c r="G915" s="49" t="s">
        <v>8945</v>
      </c>
      <c r="H915" s="49" t="s">
        <v>8948</v>
      </c>
      <c r="I915" s="49" t="s">
        <v>9249</v>
      </c>
      <c r="J915" s="50">
        <v>7</v>
      </c>
      <c r="K915" s="49">
        <v>534</v>
      </c>
      <c r="L915" s="49">
        <f>K915-U915</f>
        <v>-465</v>
      </c>
      <c r="M915" s="49"/>
      <c r="N915" s="48" t="s">
        <v>7242</v>
      </c>
      <c r="P915" s="49">
        <v>819</v>
      </c>
      <c r="Q915" s="49">
        <v>0</v>
      </c>
      <c r="R915" s="49">
        <v>0</v>
      </c>
      <c r="S915" s="32">
        <f t="shared" si="47"/>
        <v>819</v>
      </c>
      <c r="T915" s="49">
        <f>P915+Q915+R915</f>
        <v>819</v>
      </c>
      <c r="U915" s="51">
        <v>999</v>
      </c>
      <c r="V915" s="51">
        <v>0</v>
      </c>
      <c r="W915" s="51">
        <v>0</v>
      </c>
      <c r="X915" s="51"/>
      <c r="Y915" s="32">
        <f>P915-(U915+V915)</f>
        <v>-180</v>
      </c>
      <c r="Z915" s="49" t="s">
        <v>13320</v>
      </c>
      <c r="AA915" s="67">
        <v>3.5070000000000001</v>
      </c>
      <c r="AC915" s="67">
        <f t="shared" si="48"/>
        <v>-3.5070000000000001</v>
      </c>
      <c r="AN915" s="48" t="s">
        <v>13323</v>
      </c>
      <c r="AO915" s="48" t="s">
        <v>50</v>
      </c>
    </row>
    <row r="916" spans="1:41" ht="15" x14ac:dyDescent="0.2">
      <c r="A916" s="30" t="s">
        <v>2560</v>
      </c>
      <c r="B916" s="30" t="s">
        <v>2561</v>
      </c>
      <c r="C916" s="49" t="s">
        <v>7070</v>
      </c>
      <c r="D916" s="49" t="s">
        <v>7497</v>
      </c>
      <c r="E916" s="30" t="s">
        <v>9250</v>
      </c>
      <c r="F916" s="49" t="s">
        <v>8944</v>
      </c>
      <c r="G916" s="49" t="s">
        <v>8945</v>
      </c>
      <c r="H916" s="49" t="s">
        <v>8948</v>
      </c>
      <c r="I916" s="49" t="s">
        <v>9251</v>
      </c>
      <c r="J916" s="50">
        <v>7</v>
      </c>
      <c r="K916" s="49">
        <v>200</v>
      </c>
      <c r="L916" s="49">
        <f>K916-U916</f>
        <v>-799</v>
      </c>
      <c r="M916" s="49"/>
      <c r="N916" s="48" t="s">
        <v>7242</v>
      </c>
      <c r="P916" s="49">
        <v>1177</v>
      </c>
      <c r="Q916" s="49">
        <v>0</v>
      </c>
      <c r="R916" s="49">
        <v>0</v>
      </c>
      <c r="S916" s="32">
        <f t="shared" si="47"/>
        <v>1177</v>
      </c>
      <c r="T916" s="49">
        <f>P916+Q916+R916</f>
        <v>1177</v>
      </c>
      <c r="U916" s="51">
        <v>999</v>
      </c>
      <c r="V916" s="51">
        <v>0</v>
      </c>
      <c r="W916" s="51">
        <v>0</v>
      </c>
      <c r="X916" s="51"/>
      <c r="Y916" s="32">
        <f>P916-(U916+V916)</f>
        <v>178</v>
      </c>
      <c r="Z916" s="49" t="s">
        <v>13322</v>
      </c>
      <c r="AA916" s="67">
        <v>21.036000000000001</v>
      </c>
      <c r="AC916" s="67">
        <f t="shared" si="48"/>
        <v>-21.036000000000001</v>
      </c>
      <c r="AN916" s="48" t="s">
        <v>13323</v>
      </c>
      <c r="AO916" s="48" t="s">
        <v>50</v>
      </c>
    </row>
    <row r="917" spans="1:41" ht="15" x14ac:dyDescent="0.2">
      <c r="A917" s="30" t="s">
        <v>2562</v>
      </c>
      <c r="B917" s="30" t="s">
        <v>2563</v>
      </c>
      <c r="C917" s="49" t="s">
        <v>7070</v>
      </c>
      <c r="D917" s="49" t="s">
        <v>7497</v>
      </c>
      <c r="E917" s="30" t="s">
        <v>9252</v>
      </c>
      <c r="F917" s="49" t="s">
        <v>8944</v>
      </c>
      <c r="G917" s="49" t="s">
        <v>8945</v>
      </c>
      <c r="H917" s="49" t="s">
        <v>8948</v>
      </c>
      <c r="I917" s="49" t="s">
        <v>9253</v>
      </c>
      <c r="J917" s="50">
        <v>7</v>
      </c>
      <c r="K917" s="49">
        <v>1310</v>
      </c>
      <c r="L917" s="49">
        <f>K917-U917</f>
        <v>-68</v>
      </c>
      <c r="M917" s="49"/>
      <c r="N917" s="48" t="s">
        <v>7242</v>
      </c>
      <c r="P917" s="49">
        <v>329</v>
      </c>
      <c r="Q917" s="49">
        <v>1310</v>
      </c>
      <c r="R917" s="49">
        <v>0</v>
      </c>
      <c r="S917" s="32">
        <f t="shared" si="47"/>
        <v>1639</v>
      </c>
      <c r="T917" s="49">
        <f>P917+Q917+R917</f>
        <v>1639</v>
      </c>
      <c r="U917" s="51">
        <v>1378</v>
      </c>
      <c r="V917" s="51">
        <v>1320</v>
      </c>
      <c r="W917" s="51">
        <v>535</v>
      </c>
      <c r="X917" s="51"/>
      <c r="Y917" s="32">
        <f>P917-(U917+V917)</f>
        <v>-2369</v>
      </c>
      <c r="Z917" s="49" t="s">
        <v>13320</v>
      </c>
      <c r="AA917" s="67">
        <v>2.3479999999999999</v>
      </c>
      <c r="AC917" s="67">
        <f t="shared" si="48"/>
        <v>-2.3479999999999999</v>
      </c>
      <c r="AN917" s="48" t="s">
        <v>13323</v>
      </c>
      <c r="AO917" s="48" t="s">
        <v>50</v>
      </c>
    </row>
    <row r="918" spans="1:41" ht="15" x14ac:dyDescent="0.2">
      <c r="A918" s="30" t="s">
        <v>2564</v>
      </c>
      <c r="B918" s="30" t="s">
        <v>2565</v>
      </c>
      <c r="C918" s="49" t="s">
        <v>7070</v>
      </c>
      <c r="D918" s="49" t="s">
        <v>7497</v>
      </c>
      <c r="E918" s="30" t="s">
        <v>9254</v>
      </c>
      <c r="F918" s="49" t="s">
        <v>8944</v>
      </c>
      <c r="G918" s="49" t="s">
        <v>8945</v>
      </c>
      <c r="H918" s="49" t="s">
        <v>8948</v>
      </c>
      <c r="I918" s="49" t="s">
        <v>9255</v>
      </c>
      <c r="J918" s="50">
        <v>7</v>
      </c>
      <c r="K918" s="49">
        <v>200</v>
      </c>
      <c r="L918" s="49">
        <f>K918-U918</f>
        <v>-1521</v>
      </c>
      <c r="M918" s="49"/>
      <c r="N918" s="48" t="s">
        <v>7242</v>
      </c>
      <c r="P918" s="49">
        <v>1299</v>
      </c>
      <c r="Q918" s="49">
        <v>600</v>
      </c>
      <c r="R918" s="49">
        <v>0</v>
      </c>
      <c r="S918" s="32">
        <f t="shared" si="47"/>
        <v>1899</v>
      </c>
      <c r="T918" s="49">
        <f>P918+Q918+R918</f>
        <v>1899</v>
      </c>
      <c r="U918" s="51">
        <v>1721</v>
      </c>
      <c r="V918" s="51">
        <v>1320</v>
      </c>
      <c r="W918" s="51">
        <v>535</v>
      </c>
      <c r="X918" s="51"/>
      <c r="Y918" s="32">
        <f>P918-(U918+V918)</f>
        <v>-1742</v>
      </c>
      <c r="Z918" s="49" t="s">
        <v>13320</v>
      </c>
      <c r="AA918" s="67">
        <v>19.03</v>
      </c>
      <c r="AC918" s="67">
        <f t="shared" si="48"/>
        <v>-19.03</v>
      </c>
      <c r="AN918" s="48" t="s">
        <v>13323</v>
      </c>
      <c r="AO918" s="48" t="s">
        <v>50</v>
      </c>
    </row>
    <row r="919" spans="1:41" ht="15" x14ac:dyDescent="0.2">
      <c r="A919" s="30" t="s">
        <v>2566</v>
      </c>
      <c r="B919" s="30" t="s">
        <v>2567</v>
      </c>
      <c r="C919" s="49" t="s">
        <v>7070</v>
      </c>
      <c r="D919" s="49" t="s">
        <v>7077</v>
      </c>
      <c r="E919" s="30" t="s">
        <v>9256</v>
      </c>
      <c r="F919" s="49" t="s">
        <v>8944</v>
      </c>
      <c r="G919" s="49" t="s">
        <v>8955</v>
      </c>
      <c r="H919" s="49" t="s">
        <v>8956</v>
      </c>
      <c r="I919" s="49" t="s">
        <v>9257</v>
      </c>
      <c r="J919" s="50">
        <v>9</v>
      </c>
      <c r="K919" s="49">
        <v>30</v>
      </c>
      <c r="L919" s="49">
        <f>K919-U919</f>
        <v>30</v>
      </c>
      <c r="M919" s="49"/>
      <c r="N919" s="48" t="s">
        <v>7242</v>
      </c>
      <c r="P919" s="49">
        <v>0</v>
      </c>
      <c r="Q919" s="49">
        <v>0</v>
      </c>
      <c r="R919" s="49">
        <v>0</v>
      </c>
      <c r="S919" s="32">
        <f t="shared" si="47"/>
        <v>0</v>
      </c>
      <c r="T919" s="49">
        <f>P919+Q919+R919</f>
        <v>0</v>
      </c>
      <c r="U919" s="51">
        <v>0</v>
      </c>
      <c r="V919" s="51">
        <v>0</v>
      </c>
      <c r="W919" s="51">
        <v>0</v>
      </c>
      <c r="X919" s="51"/>
      <c r="Y919" s="32">
        <f>P919-(U919+V919)</f>
        <v>0</v>
      </c>
      <c r="Z919" s="49" t="s">
        <v>13321</v>
      </c>
      <c r="AA919" s="67">
        <v>561.5</v>
      </c>
      <c r="AC919" s="67">
        <f t="shared" si="48"/>
        <v>-561.5</v>
      </c>
      <c r="AN919" s="48" t="s">
        <v>13323</v>
      </c>
      <c r="AO919" s="48" t="s">
        <v>50</v>
      </c>
    </row>
    <row r="920" spans="1:41" ht="15" x14ac:dyDescent="0.2">
      <c r="A920" s="30" t="s">
        <v>2568</v>
      </c>
      <c r="B920" s="30" t="s">
        <v>2569</v>
      </c>
      <c r="C920" s="49" t="s">
        <v>7070</v>
      </c>
      <c r="D920" s="49" t="s">
        <v>7077</v>
      </c>
      <c r="E920" s="30" t="s">
        <v>9258</v>
      </c>
      <c r="F920" s="49" t="s">
        <v>8944</v>
      </c>
      <c r="G920" s="49" t="s">
        <v>8963</v>
      </c>
      <c r="H920" s="49" t="s">
        <v>9259</v>
      </c>
      <c r="I920" s="49" t="s">
        <v>9260</v>
      </c>
      <c r="J920" s="50">
        <v>9</v>
      </c>
      <c r="K920" s="49">
        <v>30</v>
      </c>
      <c r="L920" s="49">
        <f>K920-U920</f>
        <v>0</v>
      </c>
      <c r="M920" s="49"/>
      <c r="N920" s="48" t="s">
        <v>7242</v>
      </c>
      <c r="P920" s="49">
        <v>15</v>
      </c>
      <c r="Q920" s="49">
        <v>15</v>
      </c>
      <c r="R920" s="49">
        <v>0</v>
      </c>
      <c r="S920" s="32">
        <f t="shared" si="47"/>
        <v>30</v>
      </c>
      <c r="T920" s="49">
        <f>P920+Q920+R920</f>
        <v>30</v>
      </c>
      <c r="U920" s="51">
        <v>30</v>
      </c>
      <c r="V920" s="51">
        <v>0</v>
      </c>
      <c r="W920" s="51">
        <v>0</v>
      </c>
      <c r="X920" s="51"/>
      <c r="Y920" s="32">
        <f>P920-(U920+V920)</f>
        <v>-15</v>
      </c>
      <c r="Z920" s="49" t="s">
        <v>13320</v>
      </c>
      <c r="AA920" s="67">
        <v>561.5</v>
      </c>
      <c r="AC920" s="67">
        <f t="shared" si="48"/>
        <v>-561.5</v>
      </c>
      <c r="AN920" s="48" t="s">
        <v>13323</v>
      </c>
      <c r="AO920" s="48" t="s">
        <v>50</v>
      </c>
    </row>
    <row r="921" spans="1:41" ht="15" x14ac:dyDescent="0.2">
      <c r="A921" s="30" t="s">
        <v>2570</v>
      </c>
      <c r="B921" s="30" t="s">
        <v>2571</v>
      </c>
      <c r="C921" s="49" t="s">
        <v>7070</v>
      </c>
      <c r="D921" s="49" t="s">
        <v>7077</v>
      </c>
      <c r="E921" s="30" t="s">
        <v>9261</v>
      </c>
      <c r="F921" s="49" t="s">
        <v>8944</v>
      </c>
      <c r="G921" s="49" t="s">
        <v>9206</v>
      </c>
      <c r="H921" s="49" t="s">
        <v>9207</v>
      </c>
      <c r="I921" s="49" t="s">
        <v>9262</v>
      </c>
      <c r="J921" s="50">
        <v>7</v>
      </c>
      <c r="K921" s="49">
        <v>800</v>
      </c>
      <c r="L921" s="49">
        <f>K921-U921</f>
        <v>657</v>
      </c>
      <c r="M921" s="53">
        <f>L921*AA921</f>
        <v>11461.365</v>
      </c>
      <c r="N921" s="48" t="s">
        <v>7242</v>
      </c>
      <c r="P921" s="49">
        <v>38</v>
      </c>
      <c r="Q921" s="49">
        <v>30</v>
      </c>
      <c r="R921" s="49">
        <v>0</v>
      </c>
      <c r="S921" s="32">
        <f t="shared" si="47"/>
        <v>68</v>
      </c>
      <c r="T921" s="49">
        <f>P921+Q921+R921</f>
        <v>68</v>
      </c>
      <c r="U921" s="51">
        <v>143</v>
      </c>
      <c r="V921" s="51">
        <v>12</v>
      </c>
      <c r="W921" s="51">
        <v>12</v>
      </c>
      <c r="X921" s="51"/>
      <c r="Y921" s="32">
        <f>P921-(U921+V921)</f>
        <v>-117</v>
      </c>
      <c r="Z921" s="49" t="s">
        <v>13320</v>
      </c>
      <c r="AA921" s="67">
        <v>17.445</v>
      </c>
      <c r="AC921" s="67">
        <f t="shared" si="48"/>
        <v>-17.445</v>
      </c>
      <c r="AN921" s="48" t="s">
        <v>13323</v>
      </c>
      <c r="AO921" s="48" t="s">
        <v>50</v>
      </c>
    </row>
    <row r="922" spans="1:41" ht="15" x14ac:dyDescent="0.2">
      <c r="A922" s="30" t="s">
        <v>2572</v>
      </c>
      <c r="B922" s="30" t="s">
        <v>2573</v>
      </c>
      <c r="C922" s="49" t="s">
        <v>7070</v>
      </c>
      <c r="D922" s="49" t="s">
        <v>7497</v>
      </c>
      <c r="E922" s="30" t="s">
        <v>9263</v>
      </c>
      <c r="F922" s="49" t="s">
        <v>8944</v>
      </c>
      <c r="G922" s="49" t="s">
        <v>8963</v>
      </c>
      <c r="H922" s="49" t="s">
        <v>8964</v>
      </c>
      <c r="I922" s="49" t="s">
        <v>9264</v>
      </c>
      <c r="J922" s="50">
        <v>14</v>
      </c>
      <c r="K922" s="49">
        <v>60</v>
      </c>
      <c r="L922" s="49">
        <f>K922-U922</f>
        <v>-208</v>
      </c>
      <c r="M922" s="49"/>
      <c r="N922" s="48" t="s">
        <v>7242</v>
      </c>
      <c r="P922" s="49">
        <v>315</v>
      </c>
      <c r="Q922" s="49">
        <v>140</v>
      </c>
      <c r="R922" s="49">
        <v>0</v>
      </c>
      <c r="S922" s="32">
        <f t="shared" si="47"/>
        <v>455</v>
      </c>
      <c r="T922" s="49">
        <f>P922+Q922+R922</f>
        <v>455</v>
      </c>
      <c r="U922" s="51">
        <v>268</v>
      </c>
      <c r="V922" s="51">
        <v>150</v>
      </c>
      <c r="W922" s="51">
        <v>150</v>
      </c>
      <c r="X922" s="51"/>
      <c r="Y922" s="32">
        <f>P922-(U922+V922)</f>
        <v>-103</v>
      </c>
      <c r="Z922" s="49" t="s">
        <v>13320</v>
      </c>
      <c r="AA922" s="67">
        <v>491.85599999999999</v>
      </c>
      <c r="AC922" s="67">
        <f t="shared" si="48"/>
        <v>-491.85599999999999</v>
      </c>
      <c r="AN922" s="48" t="s">
        <v>13323</v>
      </c>
      <c r="AO922" s="48" t="s">
        <v>50</v>
      </c>
    </row>
    <row r="923" spans="1:41" ht="15" x14ac:dyDescent="0.2">
      <c r="A923" s="30" t="s">
        <v>2574</v>
      </c>
      <c r="B923" s="30" t="s">
        <v>2575</v>
      </c>
      <c r="C923" s="49" t="s">
        <v>7070</v>
      </c>
      <c r="D923" s="49" t="s">
        <v>7497</v>
      </c>
      <c r="E923" s="30" t="s">
        <v>9265</v>
      </c>
      <c r="F923" s="49" t="s">
        <v>8944</v>
      </c>
      <c r="G923" s="49" t="s">
        <v>9206</v>
      </c>
      <c r="H923" s="49" t="s">
        <v>9207</v>
      </c>
      <c r="I923" s="49" t="s">
        <v>9266</v>
      </c>
      <c r="J923" s="50">
        <v>6</v>
      </c>
      <c r="K923" s="49">
        <v>325</v>
      </c>
      <c r="L923" s="49">
        <f>K923-U923</f>
        <v>265</v>
      </c>
      <c r="M923" s="49"/>
      <c r="N923" s="48" t="s">
        <v>7242</v>
      </c>
      <c r="P923" s="49">
        <v>218</v>
      </c>
      <c r="Q923" s="49">
        <v>19</v>
      </c>
      <c r="R923" s="49">
        <v>0</v>
      </c>
      <c r="S923" s="32">
        <f t="shared" si="47"/>
        <v>237</v>
      </c>
      <c r="T923" s="49">
        <f>P923+Q923+R923</f>
        <v>237</v>
      </c>
      <c r="U923" s="51">
        <v>60</v>
      </c>
      <c r="V923" s="51">
        <v>0</v>
      </c>
      <c r="W923" s="51">
        <v>0</v>
      </c>
      <c r="X923" s="51"/>
      <c r="Y923" s="32">
        <f>P923-(U923+V923)</f>
        <v>158</v>
      </c>
      <c r="Z923" s="49" t="s">
        <v>13322</v>
      </c>
      <c r="AA923" s="67">
        <v>22.73</v>
      </c>
      <c r="AC923" s="67">
        <f t="shared" si="48"/>
        <v>-22.73</v>
      </c>
      <c r="AN923" s="48" t="s">
        <v>13323</v>
      </c>
      <c r="AO923" s="48" t="s">
        <v>50</v>
      </c>
    </row>
    <row r="924" spans="1:41" ht="15" x14ac:dyDescent="0.2">
      <c r="A924" s="30" t="s">
        <v>2576</v>
      </c>
      <c r="B924" s="30" t="s">
        <v>2577</v>
      </c>
      <c r="C924" s="49" t="s">
        <v>7070</v>
      </c>
      <c r="D924" s="49" t="s">
        <v>7497</v>
      </c>
      <c r="E924" s="30" t="s">
        <v>9267</v>
      </c>
      <c r="F924" s="49" t="s">
        <v>8944</v>
      </c>
      <c r="G924" s="49" t="s">
        <v>9042</v>
      </c>
      <c r="H924" s="49" t="s">
        <v>9043</v>
      </c>
      <c r="I924" s="49" t="s">
        <v>9268</v>
      </c>
      <c r="J924" s="50">
        <v>7</v>
      </c>
      <c r="K924" s="49">
        <v>2000</v>
      </c>
      <c r="L924" s="49">
        <f>K924-U924</f>
        <v>1840</v>
      </c>
      <c r="M924" s="49"/>
      <c r="N924" s="48" t="s">
        <v>7242</v>
      </c>
      <c r="P924" s="49">
        <v>950</v>
      </c>
      <c r="Q924" s="49">
        <v>0</v>
      </c>
      <c r="R924" s="49">
        <v>0</v>
      </c>
      <c r="S924" s="32">
        <f t="shared" si="47"/>
        <v>950</v>
      </c>
      <c r="T924" s="49">
        <f>P924+Q924+R924</f>
        <v>950</v>
      </c>
      <c r="U924" s="51">
        <v>160</v>
      </c>
      <c r="V924" s="51">
        <v>0</v>
      </c>
      <c r="W924" s="51">
        <v>0</v>
      </c>
      <c r="X924" s="51"/>
      <c r="Y924" s="32">
        <f>P924-(U924+V924)</f>
        <v>790</v>
      </c>
      <c r="Z924" s="49" t="s">
        <v>13322</v>
      </c>
      <c r="AA924" s="67">
        <v>3.7349999999999999</v>
      </c>
      <c r="AC924" s="67">
        <f t="shared" si="48"/>
        <v>-3.7349999999999999</v>
      </c>
      <c r="AN924" s="48" t="s">
        <v>13323</v>
      </c>
      <c r="AO924" s="48" t="s">
        <v>50</v>
      </c>
    </row>
    <row r="925" spans="1:41" ht="15" x14ac:dyDescent="0.2">
      <c r="A925" s="30" t="s">
        <v>2578</v>
      </c>
      <c r="B925" s="30" t="s">
        <v>2579</v>
      </c>
      <c r="C925" s="49" t="s">
        <v>7070</v>
      </c>
      <c r="D925" s="49" t="s">
        <v>7497</v>
      </c>
      <c r="E925" s="30" t="s">
        <v>9269</v>
      </c>
      <c r="F925" s="49" t="s">
        <v>8944</v>
      </c>
      <c r="G925" s="49" t="s">
        <v>8963</v>
      </c>
      <c r="H925" s="49" t="s">
        <v>8964</v>
      </c>
      <c r="I925" s="49" t="s">
        <v>9270</v>
      </c>
      <c r="J925" s="50">
        <v>9</v>
      </c>
      <c r="K925" s="49">
        <v>150</v>
      </c>
      <c r="L925" s="49">
        <f>K925-U925</f>
        <v>150</v>
      </c>
      <c r="M925" s="49"/>
      <c r="N925" s="48" t="s">
        <v>7242</v>
      </c>
      <c r="P925" s="49">
        <v>54</v>
      </c>
      <c r="Q925" s="49">
        <v>46</v>
      </c>
      <c r="R925" s="49">
        <v>0</v>
      </c>
      <c r="S925" s="32">
        <f t="shared" si="47"/>
        <v>100</v>
      </c>
      <c r="T925" s="49">
        <f>P925+Q925+R925</f>
        <v>100</v>
      </c>
      <c r="U925" s="51">
        <v>0</v>
      </c>
      <c r="V925" s="51">
        <v>0</v>
      </c>
      <c r="W925" s="51">
        <v>0</v>
      </c>
      <c r="X925" s="51"/>
      <c r="Y925" s="32">
        <f>P925-(U925+V925)</f>
        <v>54</v>
      </c>
      <c r="Z925" s="49" t="s">
        <v>13321</v>
      </c>
      <c r="AA925" s="67">
        <v>238.14</v>
      </c>
      <c r="AC925" s="67">
        <f t="shared" si="48"/>
        <v>-238.14</v>
      </c>
      <c r="AN925" s="48" t="s">
        <v>13323</v>
      </c>
      <c r="AO925" s="48" t="s">
        <v>50</v>
      </c>
    </row>
    <row r="926" spans="1:41" ht="15" x14ac:dyDescent="0.2">
      <c r="A926" s="30" t="s">
        <v>2580</v>
      </c>
      <c r="B926" s="30" t="s">
        <v>2581</v>
      </c>
      <c r="C926" s="49" t="s">
        <v>7070</v>
      </c>
      <c r="D926" s="49" t="s">
        <v>7497</v>
      </c>
      <c r="E926" s="30" t="s">
        <v>9271</v>
      </c>
      <c r="F926" s="49" t="s">
        <v>8944</v>
      </c>
      <c r="G926" s="49" t="s">
        <v>9042</v>
      </c>
      <c r="H926" s="49" t="s">
        <v>9272</v>
      </c>
      <c r="I926" s="49" t="s">
        <v>9273</v>
      </c>
      <c r="J926" s="50">
        <v>7</v>
      </c>
      <c r="K926" s="49">
        <v>3000</v>
      </c>
      <c r="L926" s="49">
        <f>K926-U926</f>
        <v>3000</v>
      </c>
      <c r="M926" s="49"/>
      <c r="N926" s="48" t="s">
        <v>7242</v>
      </c>
      <c r="P926" s="49">
        <v>0</v>
      </c>
      <c r="Q926" s="49">
        <v>0</v>
      </c>
      <c r="R926" s="49">
        <v>0</v>
      </c>
      <c r="S926" s="32">
        <f t="shared" si="47"/>
        <v>0</v>
      </c>
      <c r="T926" s="49">
        <f>P926+Q926+R926</f>
        <v>0</v>
      </c>
      <c r="U926" s="51">
        <v>0</v>
      </c>
      <c r="V926" s="51">
        <v>0</v>
      </c>
      <c r="W926" s="51">
        <v>0</v>
      </c>
      <c r="X926" s="51"/>
      <c r="Y926" s="32">
        <f>P926-(U926+V926)</f>
        <v>0</v>
      </c>
      <c r="Z926" s="49" t="s">
        <v>13321</v>
      </c>
      <c r="AA926" s="67">
        <v>0.67600000000000005</v>
      </c>
      <c r="AC926" s="67">
        <f t="shared" si="48"/>
        <v>-0.67600000000000005</v>
      </c>
      <c r="AN926" s="48" t="s">
        <v>13323</v>
      </c>
      <c r="AO926" s="48" t="s">
        <v>50</v>
      </c>
    </row>
    <row r="927" spans="1:41" ht="15" x14ac:dyDescent="0.2">
      <c r="A927" s="30" t="s">
        <v>2582</v>
      </c>
      <c r="B927" s="30" t="s">
        <v>2583</v>
      </c>
      <c r="C927" s="49" t="s">
        <v>7070</v>
      </c>
      <c r="D927" s="49" t="s">
        <v>7497</v>
      </c>
      <c r="E927" s="30" t="s">
        <v>9274</v>
      </c>
      <c r="F927" s="49" t="s">
        <v>8944</v>
      </c>
      <c r="G927" s="49" t="s">
        <v>8963</v>
      </c>
      <c r="H927" s="49" t="s">
        <v>8964</v>
      </c>
      <c r="I927" s="49" t="s">
        <v>9275</v>
      </c>
      <c r="J927" s="50">
        <v>9</v>
      </c>
      <c r="K927" s="49">
        <v>90</v>
      </c>
      <c r="L927" s="49">
        <f>K927-U927</f>
        <v>-3155</v>
      </c>
      <c r="M927" s="49"/>
      <c r="N927" s="48" t="s">
        <v>7242</v>
      </c>
      <c r="P927" s="49">
        <v>1443</v>
      </c>
      <c r="Q927" s="49">
        <v>1530</v>
      </c>
      <c r="R927" s="49">
        <v>0</v>
      </c>
      <c r="S927" s="32">
        <f t="shared" si="47"/>
        <v>2973</v>
      </c>
      <c r="T927" s="49">
        <f>P927+Q927+R927</f>
        <v>2973</v>
      </c>
      <c r="U927" s="51">
        <v>3245</v>
      </c>
      <c r="V927" s="51">
        <v>1563</v>
      </c>
      <c r="W927" s="51">
        <v>1697</v>
      </c>
      <c r="X927" s="51"/>
      <c r="Y927" s="32">
        <f>P927-(U927+V927)</f>
        <v>-3365</v>
      </c>
      <c r="Z927" s="49" t="s">
        <v>13320</v>
      </c>
      <c r="AA927" s="67">
        <v>90</v>
      </c>
      <c r="AC927" s="67">
        <f t="shared" si="48"/>
        <v>-90</v>
      </c>
      <c r="AN927" s="48" t="s">
        <v>13323</v>
      </c>
      <c r="AO927" s="48" t="s">
        <v>50</v>
      </c>
    </row>
    <row r="928" spans="1:41" ht="15" x14ac:dyDescent="0.2">
      <c r="A928" s="30" t="s">
        <v>2584</v>
      </c>
      <c r="B928" s="30" t="s">
        <v>2585</v>
      </c>
      <c r="C928" s="49" t="s">
        <v>7070</v>
      </c>
      <c r="D928" s="49" t="s">
        <v>7497</v>
      </c>
      <c r="E928" s="30" t="s">
        <v>9276</v>
      </c>
      <c r="F928" s="49" t="s">
        <v>8944</v>
      </c>
      <c r="G928" s="49" t="s">
        <v>8945</v>
      </c>
      <c r="H928" s="49" t="s">
        <v>8948</v>
      </c>
      <c r="I928" s="49" t="s">
        <v>9277</v>
      </c>
      <c r="J928" s="50">
        <v>7</v>
      </c>
      <c r="K928" s="49">
        <v>2955</v>
      </c>
      <c r="L928" s="49">
        <f>K928-U928</f>
        <v>1313</v>
      </c>
      <c r="N928" s="48" t="s">
        <v>7242</v>
      </c>
      <c r="P928" s="49">
        <v>1153</v>
      </c>
      <c r="Q928" s="49">
        <v>0</v>
      </c>
      <c r="R928" s="49">
        <v>0</v>
      </c>
      <c r="S928" s="32">
        <f t="shared" si="47"/>
        <v>1153</v>
      </c>
      <c r="T928" s="49">
        <f>P928+Q928+R928</f>
        <v>1153</v>
      </c>
      <c r="U928" s="51">
        <v>1642</v>
      </c>
      <c r="V928" s="51">
        <v>1320</v>
      </c>
      <c r="W928" s="51">
        <v>535</v>
      </c>
      <c r="X928" s="51"/>
      <c r="Y928" s="32">
        <f>P928-(U928+V928)</f>
        <v>-1809</v>
      </c>
      <c r="Z928" s="49" t="s">
        <v>13320</v>
      </c>
      <c r="AA928" s="67">
        <v>0.99399999999999999</v>
      </c>
      <c r="AC928" s="67">
        <f t="shared" si="48"/>
        <v>-0.99399999999999999</v>
      </c>
      <c r="AN928" s="48" t="s">
        <v>13323</v>
      </c>
      <c r="AO928" s="48" t="s">
        <v>50</v>
      </c>
    </row>
    <row r="929" spans="1:41" ht="15" x14ac:dyDescent="0.2">
      <c r="A929" s="30" t="s">
        <v>2586</v>
      </c>
      <c r="B929" s="30" t="s">
        <v>2587</v>
      </c>
      <c r="C929" s="49" t="s">
        <v>7070</v>
      </c>
      <c r="D929" s="49" t="s">
        <v>7497</v>
      </c>
      <c r="E929" s="30" t="s">
        <v>9278</v>
      </c>
      <c r="F929" s="49" t="s">
        <v>8944</v>
      </c>
      <c r="G929" s="49" t="s">
        <v>9279</v>
      </c>
      <c r="H929" s="49" t="s">
        <v>9280</v>
      </c>
      <c r="I929" s="49" t="s">
        <v>9281</v>
      </c>
      <c r="J929" s="50">
        <v>7</v>
      </c>
      <c r="K929" s="49">
        <v>264</v>
      </c>
      <c r="L929" s="49">
        <f>K929-U929</f>
        <v>-439</v>
      </c>
      <c r="M929" s="49"/>
      <c r="N929" s="48" t="s">
        <v>7242</v>
      </c>
      <c r="P929" s="49">
        <v>372</v>
      </c>
      <c r="Q929" s="49">
        <v>0</v>
      </c>
      <c r="R929" s="49">
        <v>0</v>
      </c>
      <c r="S929" s="32">
        <f t="shared" si="47"/>
        <v>372</v>
      </c>
      <c r="T929" s="49">
        <f>P929+Q929+R929</f>
        <v>372</v>
      </c>
      <c r="U929" s="51">
        <v>703</v>
      </c>
      <c r="V929" s="51">
        <v>429</v>
      </c>
      <c r="W929" s="51">
        <v>429</v>
      </c>
      <c r="X929" s="51"/>
      <c r="Y929" s="32">
        <f>P929-(U929+V929)</f>
        <v>-760</v>
      </c>
      <c r="Z929" s="49" t="s">
        <v>13320</v>
      </c>
      <c r="AA929" s="67">
        <v>1.62</v>
      </c>
      <c r="AC929" s="67">
        <f t="shared" si="48"/>
        <v>-1.62</v>
      </c>
      <c r="AN929" s="48" t="s">
        <v>13323</v>
      </c>
      <c r="AO929" s="48" t="s">
        <v>50</v>
      </c>
    </row>
    <row r="930" spans="1:41" ht="15" x14ac:dyDescent="0.2">
      <c r="A930" s="30" t="s">
        <v>2588</v>
      </c>
      <c r="B930" s="30" t="s">
        <v>2589</v>
      </c>
      <c r="C930" s="49" t="s">
        <v>7070</v>
      </c>
      <c r="D930" s="49" t="s">
        <v>7497</v>
      </c>
      <c r="E930" s="30" t="s">
        <v>9282</v>
      </c>
      <c r="F930" s="49" t="s">
        <v>8944</v>
      </c>
      <c r="G930" s="49" t="s">
        <v>8963</v>
      </c>
      <c r="H930" s="49" t="s">
        <v>8964</v>
      </c>
      <c r="I930" s="49" t="s">
        <v>9283</v>
      </c>
      <c r="J930" s="50">
        <v>10</v>
      </c>
      <c r="K930" s="49">
        <v>120</v>
      </c>
      <c r="L930" s="49">
        <f>K930-U930</f>
        <v>-2772</v>
      </c>
      <c r="M930" s="49"/>
      <c r="N930" s="48" t="s">
        <v>7242</v>
      </c>
      <c r="P930" s="49">
        <v>2530</v>
      </c>
      <c r="Q930" s="49">
        <v>600</v>
      </c>
      <c r="R930" s="49">
        <v>0</v>
      </c>
      <c r="S930" s="32">
        <f t="shared" si="47"/>
        <v>3130</v>
      </c>
      <c r="T930" s="49">
        <f>P930+Q930+R930</f>
        <v>3130</v>
      </c>
      <c r="U930" s="51">
        <v>2892</v>
      </c>
      <c r="V930" s="51">
        <v>2289</v>
      </c>
      <c r="W930" s="51">
        <v>2289</v>
      </c>
      <c r="X930" s="51"/>
      <c r="Y930" s="32">
        <f>P930-(U930+V930)</f>
        <v>-2651</v>
      </c>
      <c r="Z930" s="49" t="s">
        <v>13320</v>
      </c>
      <c r="AA930" s="67">
        <v>70</v>
      </c>
      <c r="AC930" s="67">
        <f t="shared" si="48"/>
        <v>-70</v>
      </c>
      <c r="AN930" s="48" t="s">
        <v>13323</v>
      </c>
      <c r="AO930" s="48" t="s">
        <v>50</v>
      </c>
    </row>
    <row r="931" spans="1:41" ht="15" x14ac:dyDescent="0.2">
      <c r="A931" s="30" t="s">
        <v>2590</v>
      </c>
      <c r="B931" s="30" t="s">
        <v>2591</v>
      </c>
      <c r="C931" s="49" t="s">
        <v>7070</v>
      </c>
      <c r="D931" s="49" t="s">
        <v>7497</v>
      </c>
      <c r="E931" s="30" t="s">
        <v>9284</v>
      </c>
      <c r="F931" s="49" t="s">
        <v>8944</v>
      </c>
      <c r="G931" s="49" t="s">
        <v>9206</v>
      </c>
      <c r="H931" s="49" t="s">
        <v>9207</v>
      </c>
      <c r="I931" s="49" t="s">
        <v>9285</v>
      </c>
      <c r="J931" s="50">
        <v>6</v>
      </c>
      <c r="K931" s="49">
        <v>1316</v>
      </c>
      <c r="L931" s="49">
        <f>K931-U931</f>
        <v>864</v>
      </c>
      <c r="M931" s="49"/>
      <c r="N931" s="48" t="s">
        <v>7242</v>
      </c>
      <c r="P931" s="49">
        <v>846</v>
      </c>
      <c r="Q931" s="49">
        <v>1316</v>
      </c>
      <c r="R931" s="49">
        <v>0</v>
      </c>
      <c r="S931" s="32">
        <f t="shared" si="47"/>
        <v>2162</v>
      </c>
      <c r="T931" s="49">
        <f>P931+Q931+R931</f>
        <v>2162</v>
      </c>
      <c r="U931" s="51">
        <v>452</v>
      </c>
      <c r="V931" s="51">
        <v>600</v>
      </c>
      <c r="W931" s="51">
        <v>600</v>
      </c>
      <c r="X931" s="51"/>
      <c r="Y931" s="32">
        <f>P931-(U931+V931)</f>
        <v>-206</v>
      </c>
      <c r="Z931" s="49" t="s">
        <v>13320</v>
      </c>
      <c r="AA931" s="67">
        <v>1.0880000000000001</v>
      </c>
      <c r="AC931" s="67">
        <f t="shared" si="48"/>
        <v>-1.0880000000000001</v>
      </c>
      <c r="AN931" s="48" t="s">
        <v>13323</v>
      </c>
      <c r="AO931" s="48" t="s">
        <v>50</v>
      </c>
    </row>
    <row r="932" spans="1:41" ht="15" x14ac:dyDescent="0.2">
      <c r="A932" s="30" t="s">
        <v>2592</v>
      </c>
      <c r="B932" s="30" t="s">
        <v>2593</v>
      </c>
      <c r="C932" s="49" t="s">
        <v>7070</v>
      </c>
      <c r="D932" s="49" t="s">
        <v>7497</v>
      </c>
      <c r="E932" s="30" t="s">
        <v>9286</v>
      </c>
      <c r="F932" s="49" t="s">
        <v>8944</v>
      </c>
      <c r="G932" s="49" t="s">
        <v>8945</v>
      </c>
      <c r="H932" s="49" t="s">
        <v>8948</v>
      </c>
      <c r="I932" s="49" t="s">
        <v>9287</v>
      </c>
      <c r="J932" s="50">
        <v>7</v>
      </c>
      <c r="K932" s="49">
        <v>800</v>
      </c>
      <c r="L932" s="49">
        <f>K932-U932</f>
        <v>-2696</v>
      </c>
      <c r="M932" s="49"/>
      <c r="N932" s="48" t="s">
        <v>7242</v>
      </c>
      <c r="P932" s="49">
        <v>3491</v>
      </c>
      <c r="Q932" s="49">
        <v>0</v>
      </c>
      <c r="R932" s="49">
        <v>0</v>
      </c>
      <c r="S932" s="32">
        <f t="shared" si="47"/>
        <v>3491</v>
      </c>
      <c r="T932" s="49">
        <f>P932+Q932+R932</f>
        <v>3491</v>
      </c>
      <c r="U932" s="51">
        <v>3496</v>
      </c>
      <c r="V932" s="51">
        <v>4554</v>
      </c>
      <c r="W932" s="51">
        <v>4599</v>
      </c>
      <c r="X932" s="51"/>
      <c r="Y932" s="32">
        <f>P932-(U932+V932)</f>
        <v>-4559</v>
      </c>
      <c r="Z932" s="49" t="s">
        <v>13320</v>
      </c>
      <c r="AA932" s="67">
        <v>4.875</v>
      </c>
      <c r="AC932" s="67">
        <f t="shared" si="48"/>
        <v>-4.875</v>
      </c>
      <c r="AN932" s="48" t="s">
        <v>13323</v>
      </c>
      <c r="AO932" s="48" t="s">
        <v>50</v>
      </c>
    </row>
    <row r="933" spans="1:41" ht="15" x14ac:dyDescent="0.2">
      <c r="A933" s="30" t="s">
        <v>2594</v>
      </c>
      <c r="B933" s="30" t="s">
        <v>2595</v>
      </c>
      <c r="C933" s="49" t="s">
        <v>7070</v>
      </c>
      <c r="D933" s="49" t="s">
        <v>7497</v>
      </c>
      <c r="E933" s="30" t="s">
        <v>9288</v>
      </c>
      <c r="F933" s="49" t="s">
        <v>8944</v>
      </c>
      <c r="G933" s="49" t="s">
        <v>9042</v>
      </c>
      <c r="H933" s="49" t="s">
        <v>9043</v>
      </c>
      <c r="I933" s="49" t="s">
        <v>9289</v>
      </c>
      <c r="J933" s="50">
        <v>7</v>
      </c>
      <c r="K933" s="49">
        <v>900</v>
      </c>
      <c r="L933" s="49">
        <f>K933-U933</f>
        <v>-5200</v>
      </c>
      <c r="M933" s="49"/>
      <c r="N933" s="48" t="s">
        <v>7242</v>
      </c>
      <c r="P933" s="49">
        <v>3250</v>
      </c>
      <c r="Q933" s="49">
        <v>1800</v>
      </c>
      <c r="R933" s="49">
        <v>0</v>
      </c>
      <c r="S933" s="32">
        <f t="shared" si="47"/>
        <v>5050</v>
      </c>
      <c r="T933" s="49">
        <f>P933+Q933+R933</f>
        <v>5050</v>
      </c>
      <c r="U933" s="51">
        <v>6100</v>
      </c>
      <c r="V933" s="51">
        <v>4554</v>
      </c>
      <c r="W933" s="51">
        <v>4599</v>
      </c>
      <c r="X933" s="51"/>
      <c r="Y933" s="32">
        <f>P933-(U933+V933)</f>
        <v>-7404</v>
      </c>
      <c r="Z933" s="49" t="s">
        <v>13320</v>
      </c>
      <c r="AA933" s="67">
        <v>2.101</v>
      </c>
      <c r="AC933" s="67">
        <f t="shared" si="48"/>
        <v>-2.101</v>
      </c>
      <c r="AN933" s="48" t="s">
        <v>13323</v>
      </c>
      <c r="AO933" s="48" t="s">
        <v>50</v>
      </c>
    </row>
    <row r="934" spans="1:41" ht="15" x14ac:dyDescent="0.2">
      <c r="A934" s="30" t="s">
        <v>2596</v>
      </c>
      <c r="B934" s="30" t="s">
        <v>2597</v>
      </c>
      <c r="C934" s="49" t="s">
        <v>7070</v>
      </c>
      <c r="D934" s="49" t="s">
        <v>7497</v>
      </c>
      <c r="E934" s="30" t="s">
        <v>9290</v>
      </c>
      <c r="F934" s="49" t="s">
        <v>8944</v>
      </c>
      <c r="G934" s="49" t="s">
        <v>9042</v>
      </c>
      <c r="H934" s="49" t="s">
        <v>9043</v>
      </c>
      <c r="I934" s="49" t="s">
        <v>9291</v>
      </c>
      <c r="J934" s="50">
        <v>7</v>
      </c>
      <c r="K934" s="49">
        <v>2500</v>
      </c>
      <c r="L934" s="49">
        <f>K934-U934</f>
        <v>-3426</v>
      </c>
      <c r="M934" s="49"/>
      <c r="N934" s="48" t="s">
        <v>7242</v>
      </c>
      <c r="P934" s="49">
        <v>5144</v>
      </c>
      <c r="Q934" s="49">
        <v>0</v>
      </c>
      <c r="R934" s="49">
        <v>0</v>
      </c>
      <c r="S934" s="32">
        <f t="shared" si="47"/>
        <v>5144</v>
      </c>
      <c r="T934" s="49">
        <f>P934+Q934+R934</f>
        <v>5144</v>
      </c>
      <c r="U934" s="51">
        <v>5926</v>
      </c>
      <c r="V934" s="51">
        <v>4174</v>
      </c>
      <c r="W934" s="51">
        <v>4548</v>
      </c>
      <c r="X934" s="51"/>
      <c r="Y934" s="32">
        <f>P934-(U934+V934)</f>
        <v>-4956</v>
      </c>
      <c r="Z934" s="49" t="s">
        <v>13320</v>
      </c>
      <c r="AA934" s="67">
        <v>1.06</v>
      </c>
      <c r="AC934" s="67">
        <f t="shared" si="48"/>
        <v>-1.06</v>
      </c>
      <c r="AN934" s="48" t="s">
        <v>13323</v>
      </c>
      <c r="AO934" s="48" t="s">
        <v>50</v>
      </c>
    </row>
    <row r="935" spans="1:41" ht="15" x14ac:dyDescent="0.2">
      <c r="A935" s="30" t="s">
        <v>2598</v>
      </c>
      <c r="B935" s="30" t="s">
        <v>2599</v>
      </c>
      <c r="C935" s="49" t="s">
        <v>7070</v>
      </c>
      <c r="D935" s="49" t="s">
        <v>7497</v>
      </c>
      <c r="E935" s="30" t="s">
        <v>9292</v>
      </c>
      <c r="F935" s="49" t="s">
        <v>8944</v>
      </c>
      <c r="G935" s="49" t="s">
        <v>9042</v>
      </c>
      <c r="H935" s="49" t="s">
        <v>9043</v>
      </c>
      <c r="I935" s="49" t="s">
        <v>9293</v>
      </c>
      <c r="J935" s="50">
        <v>8</v>
      </c>
      <c r="K935" s="49">
        <v>2000</v>
      </c>
      <c r="L935" s="49">
        <f>K935-U935</f>
        <v>-5214</v>
      </c>
      <c r="M935" s="49"/>
      <c r="N935" s="48" t="s">
        <v>7242</v>
      </c>
      <c r="P935" s="49">
        <v>4503</v>
      </c>
      <c r="Q935" s="49">
        <v>2000</v>
      </c>
      <c r="R935" s="49">
        <v>0</v>
      </c>
      <c r="S935" s="32">
        <f t="shared" si="47"/>
        <v>6503</v>
      </c>
      <c r="T935" s="49">
        <f>P935+Q935+R935</f>
        <v>6503</v>
      </c>
      <c r="U935" s="51">
        <v>7214</v>
      </c>
      <c r="V935" s="51">
        <v>4174</v>
      </c>
      <c r="W935" s="51">
        <v>4548</v>
      </c>
      <c r="X935" s="51"/>
      <c r="Y935" s="32">
        <f>P935-(U935+V935)</f>
        <v>-6885</v>
      </c>
      <c r="Z935" s="49" t="s">
        <v>13320</v>
      </c>
      <c r="AA935" s="67">
        <v>2.76</v>
      </c>
      <c r="AC935" s="67">
        <f t="shared" si="48"/>
        <v>-2.76</v>
      </c>
      <c r="AN935" s="48" t="s">
        <v>13323</v>
      </c>
      <c r="AO935" s="48" t="s">
        <v>50</v>
      </c>
    </row>
    <row r="936" spans="1:41" ht="15" x14ac:dyDescent="0.2">
      <c r="A936" s="30" t="s">
        <v>2600</v>
      </c>
      <c r="B936" s="30" t="s">
        <v>2601</v>
      </c>
      <c r="C936" s="49" t="s">
        <v>7070</v>
      </c>
      <c r="D936" s="49" t="s">
        <v>7497</v>
      </c>
      <c r="E936" s="30" t="s">
        <v>9294</v>
      </c>
      <c r="F936" s="49" t="s">
        <v>8944</v>
      </c>
      <c r="G936" s="49" t="s">
        <v>9106</v>
      </c>
      <c r="H936" s="49" t="s">
        <v>9043</v>
      </c>
      <c r="I936" s="49" t="s">
        <v>9295</v>
      </c>
      <c r="J936" s="50">
        <v>9</v>
      </c>
      <c r="K936" s="49">
        <v>30</v>
      </c>
      <c r="L936" s="49">
        <f>K936-U936</f>
        <v>23</v>
      </c>
      <c r="M936" s="49"/>
      <c r="N936" s="48" t="s">
        <v>7242</v>
      </c>
      <c r="P936" s="49">
        <v>7</v>
      </c>
      <c r="Q936" s="49">
        <v>0</v>
      </c>
      <c r="R936" s="49">
        <v>0</v>
      </c>
      <c r="S936" s="32">
        <f t="shared" si="47"/>
        <v>7</v>
      </c>
      <c r="T936" s="49">
        <f>P936+Q936+R936</f>
        <v>7</v>
      </c>
      <c r="U936" s="51">
        <v>7</v>
      </c>
      <c r="V936" s="51">
        <v>0</v>
      </c>
      <c r="W936" s="51">
        <v>0</v>
      </c>
      <c r="X936" s="51"/>
      <c r="Y936" s="32">
        <f>P936-(U936+V936)</f>
        <v>0</v>
      </c>
      <c r="Z936" s="49" t="s">
        <v>13322</v>
      </c>
      <c r="AA936" s="67">
        <v>271</v>
      </c>
      <c r="AC936" s="67">
        <f t="shared" si="48"/>
        <v>-271</v>
      </c>
      <c r="AN936" s="48" t="s">
        <v>13323</v>
      </c>
      <c r="AO936" s="48" t="s">
        <v>50</v>
      </c>
    </row>
    <row r="937" spans="1:41" ht="15" x14ac:dyDescent="0.2">
      <c r="A937" s="30" t="s">
        <v>2602</v>
      </c>
      <c r="B937" s="30" t="s">
        <v>2603</v>
      </c>
      <c r="C937" s="49" t="s">
        <v>7070</v>
      </c>
      <c r="D937" s="49" t="s">
        <v>7497</v>
      </c>
      <c r="E937" s="30" t="s">
        <v>9296</v>
      </c>
      <c r="F937" s="49" t="s">
        <v>8944</v>
      </c>
      <c r="G937" s="49" t="s">
        <v>8963</v>
      </c>
      <c r="H937" s="49" t="s">
        <v>8964</v>
      </c>
      <c r="I937" s="49" t="s">
        <v>9297</v>
      </c>
      <c r="J937" s="50">
        <v>11</v>
      </c>
      <c r="K937" s="49">
        <v>150</v>
      </c>
      <c r="L937" s="49">
        <f>K937-U937</f>
        <v>-3023</v>
      </c>
      <c r="M937" s="49"/>
      <c r="N937" s="48" t="s">
        <v>7242</v>
      </c>
      <c r="P937" s="49">
        <v>2834</v>
      </c>
      <c r="Q937" s="49">
        <v>630</v>
      </c>
      <c r="R937" s="49">
        <v>0</v>
      </c>
      <c r="S937" s="32">
        <f t="shared" si="47"/>
        <v>3464</v>
      </c>
      <c r="T937" s="49">
        <f>P937+Q937+R937</f>
        <v>3464</v>
      </c>
      <c r="U937" s="51">
        <v>3173</v>
      </c>
      <c r="V937" s="51">
        <v>2265</v>
      </c>
      <c r="W937" s="51">
        <v>2310</v>
      </c>
      <c r="X937" s="51"/>
      <c r="Y937" s="32">
        <f>P937-(U937+V937)</f>
        <v>-2604</v>
      </c>
      <c r="Z937" s="49" t="s">
        <v>13320</v>
      </c>
      <c r="AA937" s="67">
        <v>60</v>
      </c>
      <c r="AC937" s="67">
        <f t="shared" si="48"/>
        <v>-60</v>
      </c>
      <c r="AN937" s="48" t="s">
        <v>13323</v>
      </c>
      <c r="AO937" s="48" t="s">
        <v>50</v>
      </c>
    </row>
    <row r="938" spans="1:41" ht="15" x14ac:dyDescent="0.2">
      <c r="A938" s="30" t="s">
        <v>2604</v>
      </c>
      <c r="B938" s="30" t="s">
        <v>2605</v>
      </c>
      <c r="C938" s="49" t="s">
        <v>7070</v>
      </c>
      <c r="D938" s="49" t="s">
        <v>7570</v>
      </c>
      <c r="E938" s="30" t="s">
        <v>9298</v>
      </c>
      <c r="F938" s="49" t="s">
        <v>8944</v>
      </c>
      <c r="G938" s="49" t="s">
        <v>8945</v>
      </c>
      <c r="H938" s="49" t="s">
        <v>8948</v>
      </c>
      <c r="I938" s="49" t="s">
        <v>9299</v>
      </c>
      <c r="J938" s="50">
        <v>10</v>
      </c>
      <c r="K938" s="49">
        <v>100</v>
      </c>
      <c r="L938" s="49">
        <f>K938-U938</f>
        <v>100</v>
      </c>
      <c r="M938" s="49"/>
      <c r="N938" s="48" t="s">
        <v>7242</v>
      </c>
      <c r="P938" s="49">
        <v>0</v>
      </c>
      <c r="Q938" s="49">
        <v>0</v>
      </c>
      <c r="R938" s="49">
        <v>0</v>
      </c>
      <c r="S938" s="32">
        <f t="shared" si="47"/>
        <v>0</v>
      </c>
      <c r="T938" s="49">
        <f>P938+Q938+R938</f>
        <v>0</v>
      </c>
      <c r="U938" s="51">
        <v>0</v>
      </c>
      <c r="V938" s="51">
        <v>0</v>
      </c>
      <c r="W938" s="51">
        <v>0</v>
      </c>
      <c r="X938" s="51"/>
      <c r="Y938" s="32">
        <f>P938-(U938+V938)</f>
        <v>0</v>
      </c>
      <c r="Z938" s="49" t="s">
        <v>13321</v>
      </c>
      <c r="AA938" s="67">
        <v>212.32599999999999</v>
      </c>
      <c r="AC938" s="67">
        <f t="shared" si="48"/>
        <v>-212.32599999999999</v>
      </c>
      <c r="AN938" s="48" t="s">
        <v>13323</v>
      </c>
      <c r="AO938" s="48" t="s">
        <v>50</v>
      </c>
    </row>
    <row r="939" spans="1:41" ht="15" x14ac:dyDescent="0.2">
      <c r="A939" s="30" t="s">
        <v>2606</v>
      </c>
      <c r="B939" s="30" t="s">
        <v>2607</v>
      </c>
      <c r="C939" s="49" t="s">
        <v>7070</v>
      </c>
      <c r="D939" s="49" t="s">
        <v>7497</v>
      </c>
      <c r="E939" s="30" t="s">
        <v>9298</v>
      </c>
      <c r="F939" s="49" t="s">
        <v>8944</v>
      </c>
      <c r="G939" s="49" t="s">
        <v>8945</v>
      </c>
      <c r="H939" s="49" t="s">
        <v>8948</v>
      </c>
      <c r="I939" s="49" t="s">
        <v>9300</v>
      </c>
      <c r="J939" s="50">
        <v>9</v>
      </c>
      <c r="K939" s="49">
        <v>100</v>
      </c>
      <c r="L939" s="49">
        <f>K939-U939</f>
        <v>-554</v>
      </c>
      <c r="M939" s="49"/>
      <c r="N939" s="48" t="s">
        <v>7242</v>
      </c>
      <c r="P939" s="49">
        <v>287</v>
      </c>
      <c r="Q939" s="49">
        <v>200</v>
      </c>
      <c r="R939" s="49">
        <v>0</v>
      </c>
      <c r="S939" s="32">
        <f t="shared" si="47"/>
        <v>487</v>
      </c>
      <c r="T939" s="49">
        <f>P939+Q939+R939</f>
        <v>487</v>
      </c>
      <c r="U939" s="51">
        <v>654</v>
      </c>
      <c r="V939" s="51">
        <v>258</v>
      </c>
      <c r="W939" s="51">
        <v>258</v>
      </c>
      <c r="X939" s="51"/>
      <c r="Y939" s="32">
        <f>P939-(U939+V939)</f>
        <v>-625</v>
      </c>
      <c r="Z939" s="49" t="s">
        <v>13320</v>
      </c>
      <c r="AA939" s="67">
        <v>209.953</v>
      </c>
      <c r="AC939" s="67">
        <f t="shared" si="48"/>
        <v>-209.953</v>
      </c>
      <c r="AN939" s="48" t="s">
        <v>13323</v>
      </c>
      <c r="AO939" s="48" t="s">
        <v>50</v>
      </c>
    </row>
    <row r="940" spans="1:41" ht="15" x14ac:dyDescent="0.2">
      <c r="A940" s="30" t="s">
        <v>2608</v>
      </c>
      <c r="B940" s="30" t="s">
        <v>2609</v>
      </c>
      <c r="C940" s="49" t="s">
        <v>7070</v>
      </c>
      <c r="D940" s="49" t="s">
        <v>7077</v>
      </c>
      <c r="E940" s="30" t="s">
        <v>9301</v>
      </c>
      <c r="F940" s="49" t="s">
        <v>8944</v>
      </c>
      <c r="G940" s="49" t="s">
        <v>9106</v>
      </c>
      <c r="H940" s="49" t="s">
        <v>9043</v>
      </c>
      <c r="I940" s="49" t="s">
        <v>9302</v>
      </c>
      <c r="J940" s="50">
        <v>7</v>
      </c>
      <c r="K940" s="49">
        <v>150</v>
      </c>
      <c r="L940" s="49">
        <f>K940-U940</f>
        <v>150</v>
      </c>
      <c r="M940" s="49"/>
      <c r="N940" s="48" t="s">
        <v>7242</v>
      </c>
      <c r="P940" s="49">
        <v>0</v>
      </c>
      <c r="Q940" s="49">
        <v>0</v>
      </c>
      <c r="R940" s="49">
        <v>0</v>
      </c>
      <c r="S940" s="32">
        <f t="shared" si="47"/>
        <v>0</v>
      </c>
      <c r="T940" s="49">
        <f>P940+Q940+R940</f>
        <v>0</v>
      </c>
      <c r="U940" s="51">
        <v>0</v>
      </c>
      <c r="V940" s="51">
        <v>0</v>
      </c>
      <c r="W940" s="51">
        <v>0</v>
      </c>
      <c r="X940" s="51"/>
      <c r="Y940" s="32">
        <f>P940-(U940+V940)</f>
        <v>0</v>
      </c>
      <c r="Z940" s="49" t="s">
        <v>13321</v>
      </c>
      <c r="AA940" s="67">
        <v>100.62</v>
      </c>
      <c r="AC940" s="67">
        <f t="shared" si="48"/>
        <v>-100.62</v>
      </c>
      <c r="AN940" s="48" t="s">
        <v>13323</v>
      </c>
      <c r="AO940" s="48" t="s">
        <v>50</v>
      </c>
    </row>
    <row r="941" spans="1:41" ht="15" x14ac:dyDescent="0.2">
      <c r="A941" s="30" t="s">
        <v>2610</v>
      </c>
      <c r="B941" s="30" t="s">
        <v>2611</v>
      </c>
      <c r="C941" s="49" t="s">
        <v>7070</v>
      </c>
      <c r="D941" s="49" t="s">
        <v>7077</v>
      </c>
      <c r="E941" s="30" t="s">
        <v>9303</v>
      </c>
      <c r="F941" s="49" t="s">
        <v>8944</v>
      </c>
      <c r="G941" s="49" t="s">
        <v>9042</v>
      </c>
      <c r="H941" s="49" t="s">
        <v>9043</v>
      </c>
      <c r="I941" s="49" t="s">
        <v>9304</v>
      </c>
      <c r="J941" s="50">
        <v>7</v>
      </c>
      <c r="K941" s="49">
        <v>150</v>
      </c>
      <c r="L941" s="49">
        <f>K941-U941</f>
        <v>-5</v>
      </c>
      <c r="M941" s="49"/>
      <c r="N941" s="48" t="s">
        <v>7242</v>
      </c>
      <c r="P941" s="49">
        <v>115</v>
      </c>
      <c r="Q941" s="49">
        <v>0</v>
      </c>
      <c r="R941" s="49">
        <v>0</v>
      </c>
      <c r="S941" s="32">
        <f t="shared" si="47"/>
        <v>115</v>
      </c>
      <c r="T941" s="49">
        <f>P941+Q941+R941</f>
        <v>115</v>
      </c>
      <c r="U941" s="51">
        <v>155</v>
      </c>
      <c r="V941" s="51">
        <v>86</v>
      </c>
      <c r="W941" s="51">
        <v>45</v>
      </c>
      <c r="X941" s="51"/>
      <c r="Y941" s="32">
        <f>P941-(U941+V941)</f>
        <v>-126</v>
      </c>
      <c r="Z941" s="49" t="s">
        <v>13320</v>
      </c>
      <c r="AA941" s="67">
        <v>100.62</v>
      </c>
      <c r="AC941" s="67">
        <f t="shared" si="48"/>
        <v>-100.62</v>
      </c>
      <c r="AN941" s="48" t="s">
        <v>13323</v>
      </c>
      <c r="AO941" s="48" t="s">
        <v>50</v>
      </c>
    </row>
    <row r="942" spans="1:41" ht="15" x14ac:dyDescent="0.2">
      <c r="A942" s="30" t="s">
        <v>2612</v>
      </c>
      <c r="B942" s="30" t="s">
        <v>2613</v>
      </c>
      <c r="C942" s="49" t="s">
        <v>7070</v>
      </c>
      <c r="D942" s="49" t="s">
        <v>7570</v>
      </c>
      <c r="E942" s="30" t="s">
        <v>9305</v>
      </c>
      <c r="F942" s="49" t="s">
        <v>8944</v>
      </c>
      <c r="G942" s="49" t="s">
        <v>9206</v>
      </c>
      <c r="H942" s="49" t="s">
        <v>9306</v>
      </c>
      <c r="I942" s="49" t="s">
        <v>9307</v>
      </c>
      <c r="J942" s="50">
        <v>7</v>
      </c>
      <c r="K942" s="49">
        <v>150</v>
      </c>
      <c r="L942" s="49">
        <f>K942-U942</f>
        <v>150</v>
      </c>
      <c r="M942" s="49"/>
      <c r="N942" s="48" t="s">
        <v>7242</v>
      </c>
      <c r="P942" s="49">
        <v>0</v>
      </c>
      <c r="Q942" s="49">
        <v>0</v>
      </c>
      <c r="R942" s="49">
        <v>0</v>
      </c>
      <c r="S942" s="32">
        <f t="shared" si="47"/>
        <v>0</v>
      </c>
      <c r="T942" s="49">
        <f>P942+Q942+R942</f>
        <v>0</v>
      </c>
      <c r="U942" s="51">
        <v>0</v>
      </c>
      <c r="V942" s="51">
        <v>0</v>
      </c>
      <c r="W942" s="51">
        <v>0</v>
      </c>
      <c r="X942" s="51"/>
      <c r="Y942" s="32">
        <f>P942-(U942+V942)</f>
        <v>0</v>
      </c>
      <c r="Z942" s="49" t="s">
        <v>13321</v>
      </c>
      <c r="AA942" s="67">
        <v>16.574999999999999</v>
      </c>
      <c r="AC942" s="67">
        <f t="shared" si="48"/>
        <v>-16.574999999999999</v>
      </c>
      <c r="AN942" s="48" t="s">
        <v>13323</v>
      </c>
      <c r="AO942" s="48" t="s">
        <v>50</v>
      </c>
    </row>
    <row r="943" spans="1:41" ht="15" x14ac:dyDescent="0.2">
      <c r="A943" s="30" t="s">
        <v>2614</v>
      </c>
      <c r="B943" s="30" t="s">
        <v>2615</v>
      </c>
      <c r="C943" s="49" t="s">
        <v>7070</v>
      </c>
      <c r="D943" s="49" t="s">
        <v>7570</v>
      </c>
      <c r="E943" s="30" t="s">
        <v>9308</v>
      </c>
      <c r="F943" s="49" t="s">
        <v>8944</v>
      </c>
      <c r="G943" s="49" t="s">
        <v>9206</v>
      </c>
      <c r="H943" s="30" t="s">
        <v>9306</v>
      </c>
      <c r="I943" s="30" t="s">
        <v>9309</v>
      </c>
      <c r="J943" s="50">
        <v>7</v>
      </c>
      <c r="K943" s="49">
        <v>25</v>
      </c>
      <c r="L943" s="49">
        <f>K943-U943</f>
        <v>25</v>
      </c>
      <c r="M943" s="49"/>
      <c r="N943" s="48" t="s">
        <v>7242</v>
      </c>
      <c r="P943" s="49">
        <v>0</v>
      </c>
      <c r="Q943" s="49">
        <v>0</v>
      </c>
      <c r="R943" s="49">
        <v>0</v>
      </c>
      <c r="S943" s="32">
        <f t="shared" si="47"/>
        <v>0</v>
      </c>
      <c r="T943" s="49">
        <f>P943+Q943+R943</f>
        <v>0</v>
      </c>
      <c r="U943" s="51">
        <v>0</v>
      </c>
      <c r="V943" s="51">
        <v>0</v>
      </c>
      <c r="W943" s="51">
        <v>0</v>
      </c>
      <c r="X943" s="51"/>
      <c r="Y943" s="32">
        <f>P943-(U943+V943)</f>
        <v>0</v>
      </c>
      <c r="Z943" s="49" t="s">
        <v>13321</v>
      </c>
      <c r="AA943" s="67">
        <v>24.405000000000001</v>
      </c>
      <c r="AC943" s="67">
        <f t="shared" si="48"/>
        <v>-24.405000000000001</v>
      </c>
      <c r="AN943" s="48" t="s">
        <v>13323</v>
      </c>
      <c r="AO943" s="48" t="s">
        <v>50</v>
      </c>
    </row>
    <row r="944" spans="1:41" ht="15" x14ac:dyDescent="0.2">
      <c r="A944" s="30" t="s">
        <v>2616</v>
      </c>
      <c r="B944" s="30" t="s">
        <v>2617</v>
      </c>
      <c r="C944" s="49" t="s">
        <v>7070</v>
      </c>
      <c r="D944" s="49" t="s">
        <v>7077</v>
      </c>
      <c r="E944" s="30" t="s">
        <v>9310</v>
      </c>
      <c r="F944" s="49" t="s">
        <v>8944</v>
      </c>
      <c r="G944" s="49" t="s">
        <v>9206</v>
      </c>
      <c r="H944" s="49" t="s">
        <v>9207</v>
      </c>
      <c r="I944" s="49" t="s">
        <v>9311</v>
      </c>
      <c r="J944" s="50">
        <v>7</v>
      </c>
      <c r="K944" s="49">
        <v>150</v>
      </c>
      <c r="L944" s="49">
        <f>K944-U944</f>
        <v>108</v>
      </c>
      <c r="N944" s="48" t="s">
        <v>7242</v>
      </c>
      <c r="P944" s="49">
        <v>0</v>
      </c>
      <c r="Q944" s="49">
        <v>0</v>
      </c>
      <c r="R944" s="49">
        <v>0</v>
      </c>
      <c r="S944" s="32">
        <f t="shared" si="47"/>
        <v>0</v>
      </c>
      <c r="T944" s="49">
        <f>P944+Q944+R944</f>
        <v>0</v>
      </c>
      <c r="U944" s="51">
        <v>42</v>
      </c>
      <c r="V944" s="51">
        <v>0</v>
      </c>
      <c r="W944" s="51">
        <v>0</v>
      </c>
      <c r="X944" s="51"/>
      <c r="Y944" s="32">
        <f>P944-(U944+V944)</f>
        <v>-42</v>
      </c>
      <c r="Z944" s="49" t="s">
        <v>13320</v>
      </c>
      <c r="AA944" s="67">
        <v>40.340000000000003</v>
      </c>
      <c r="AC944" s="67">
        <f t="shared" si="48"/>
        <v>-40.340000000000003</v>
      </c>
      <c r="AN944" s="48" t="s">
        <v>13323</v>
      </c>
      <c r="AO944" s="48" t="s">
        <v>50</v>
      </c>
    </row>
    <row r="945" spans="1:41" ht="15" x14ac:dyDescent="0.2">
      <c r="A945" s="30" t="s">
        <v>2618</v>
      </c>
      <c r="B945" s="30" t="s">
        <v>2619</v>
      </c>
      <c r="C945" s="49" t="s">
        <v>7070</v>
      </c>
      <c r="D945" s="49" t="s">
        <v>7570</v>
      </c>
      <c r="E945" s="30" t="s">
        <v>9312</v>
      </c>
      <c r="F945" s="49" t="s">
        <v>8944</v>
      </c>
      <c r="G945" s="49" t="s">
        <v>9206</v>
      </c>
      <c r="H945" s="49" t="s">
        <v>9207</v>
      </c>
      <c r="I945" s="49" t="s">
        <v>9313</v>
      </c>
      <c r="J945" s="50">
        <v>7</v>
      </c>
      <c r="K945" s="49">
        <v>150</v>
      </c>
      <c r="L945" s="49">
        <f>K945-U945</f>
        <v>150</v>
      </c>
      <c r="M945" s="49"/>
      <c r="N945" s="48" t="s">
        <v>7242</v>
      </c>
      <c r="P945" s="49">
        <v>0</v>
      </c>
      <c r="Q945" s="49">
        <v>0</v>
      </c>
      <c r="R945" s="49">
        <v>0</v>
      </c>
      <c r="S945" s="32">
        <f t="shared" si="47"/>
        <v>0</v>
      </c>
      <c r="T945" s="49">
        <f>P945+Q945+R945</f>
        <v>0</v>
      </c>
      <c r="U945" s="51">
        <v>0</v>
      </c>
      <c r="V945" s="51">
        <v>0</v>
      </c>
      <c r="W945" s="51">
        <v>0</v>
      </c>
      <c r="X945" s="51"/>
      <c r="Y945" s="32">
        <f>P945-(U945+V945)</f>
        <v>0</v>
      </c>
      <c r="Z945" s="49" t="s">
        <v>13321</v>
      </c>
      <c r="AA945" s="67">
        <v>40.340000000000003</v>
      </c>
      <c r="AC945" s="67">
        <f t="shared" si="48"/>
        <v>-40.340000000000003</v>
      </c>
      <c r="AN945" s="48" t="s">
        <v>13323</v>
      </c>
      <c r="AO945" s="48" t="s">
        <v>50</v>
      </c>
    </row>
    <row r="946" spans="1:41" ht="15" x14ac:dyDescent="0.2">
      <c r="A946" s="30" t="s">
        <v>2620</v>
      </c>
      <c r="B946" s="30" t="s">
        <v>2621</v>
      </c>
      <c r="C946" s="49" t="s">
        <v>7070</v>
      </c>
      <c r="D946" s="49" t="s">
        <v>7570</v>
      </c>
      <c r="E946" s="30" t="s">
        <v>9314</v>
      </c>
      <c r="F946" s="49" t="s">
        <v>8944</v>
      </c>
      <c r="G946" s="49" t="s">
        <v>9206</v>
      </c>
      <c r="H946" s="49" t="s">
        <v>9207</v>
      </c>
      <c r="I946" s="49" t="s">
        <v>9315</v>
      </c>
      <c r="J946" s="50">
        <v>8</v>
      </c>
      <c r="K946" s="49">
        <v>300</v>
      </c>
      <c r="L946" s="49">
        <f>K946-U946</f>
        <v>231</v>
      </c>
      <c r="M946" s="53">
        <f>L946*AA946</f>
        <v>8894.4239999999991</v>
      </c>
      <c r="N946" s="48" t="s">
        <v>7242</v>
      </c>
      <c r="P946" s="49">
        <v>0</v>
      </c>
      <c r="Q946" s="49">
        <v>0</v>
      </c>
      <c r="R946" s="49">
        <v>0</v>
      </c>
      <c r="S946" s="32">
        <f t="shared" si="47"/>
        <v>0</v>
      </c>
      <c r="T946" s="49">
        <f>P946+Q946+R946</f>
        <v>0</v>
      </c>
      <c r="U946" s="51">
        <v>69</v>
      </c>
      <c r="V946" s="51">
        <v>0</v>
      </c>
      <c r="W946" s="51">
        <v>0</v>
      </c>
      <c r="X946" s="51"/>
      <c r="Y946" s="32">
        <f>P946-(U946+V946)</f>
        <v>-69</v>
      </c>
      <c r="Z946" s="49" t="s">
        <v>13320</v>
      </c>
      <c r="AA946" s="67">
        <v>38.503999999999998</v>
      </c>
      <c r="AC946" s="67">
        <f t="shared" si="48"/>
        <v>-38.503999999999998</v>
      </c>
      <c r="AN946" s="48" t="s">
        <v>13323</v>
      </c>
      <c r="AO946" s="48" t="s">
        <v>50</v>
      </c>
    </row>
    <row r="947" spans="1:41" ht="15" x14ac:dyDescent="0.2">
      <c r="A947" s="30" t="s">
        <v>2622</v>
      </c>
      <c r="B947" s="30" t="s">
        <v>2623</v>
      </c>
      <c r="C947" s="49" t="s">
        <v>7070</v>
      </c>
      <c r="D947" s="49" t="s">
        <v>7570</v>
      </c>
      <c r="E947" s="30" t="s">
        <v>9316</v>
      </c>
      <c r="F947" s="49" t="s">
        <v>8944</v>
      </c>
      <c r="G947" s="49" t="s">
        <v>8963</v>
      </c>
      <c r="H947" s="49" t="s">
        <v>8964</v>
      </c>
      <c r="I947" s="49" t="s">
        <v>9317</v>
      </c>
      <c r="J947" s="50">
        <v>9</v>
      </c>
      <c r="K947" s="49">
        <v>300</v>
      </c>
      <c r="L947" s="49">
        <f>K947-U947</f>
        <v>300</v>
      </c>
      <c r="M947" s="49"/>
      <c r="N947" s="48" t="s">
        <v>7242</v>
      </c>
      <c r="P947" s="49">
        <v>0</v>
      </c>
      <c r="Q947" s="49">
        <v>0</v>
      </c>
      <c r="R947" s="49">
        <v>0</v>
      </c>
      <c r="S947" s="32">
        <f t="shared" si="47"/>
        <v>0</v>
      </c>
      <c r="T947" s="49">
        <f>P947+Q947+R947</f>
        <v>0</v>
      </c>
      <c r="U947" s="51">
        <v>0</v>
      </c>
      <c r="V947" s="51">
        <v>0</v>
      </c>
      <c r="W947" s="51">
        <v>0</v>
      </c>
      <c r="X947" s="51"/>
      <c r="Y947" s="32">
        <f>P947-(U947+V947)</f>
        <v>0</v>
      </c>
      <c r="Z947" s="49" t="s">
        <v>13321</v>
      </c>
      <c r="AA947" s="67">
        <v>38.840000000000003</v>
      </c>
      <c r="AC947" s="67">
        <f t="shared" si="48"/>
        <v>-38.840000000000003</v>
      </c>
      <c r="AN947" s="48" t="s">
        <v>13323</v>
      </c>
      <c r="AO947" s="48" t="s">
        <v>50</v>
      </c>
    </row>
    <row r="948" spans="1:41" ht="15" x14ac:dyDescent="0.2">
      <c r="A948" s="30" t="s">
        <v>2624</v>
      </c>
      <c r="B948" s="30" t="s">
        <v>2625</v>
      </c>
      <c r="C948" s="49" t="s">
        <v>7070</v>
      </c>
      <c r="D948" s="49" t="s">
        <v>7570</v>
      </c>
      <c r="E948" s="30" t="s">
        <v>9318</v>
      </c>
      <c r="F948" s="49" t="s">
        <v>8944</v>
      </c>
      <c r="G948" s="49" t="s">
        <v>9206</v>
      </c>
      <c r="H948" s="49" t="s">
        <v>9306</v>
      </c>
      <c r="I948" s="49" t="s">
        <v>9319</v>
      </c>
      <c r="J948" s="50">
        <v>6</v>
      </c>
      <c r="K948" s="49">
        <v>35</v>
      </c>
      <c r="L948" s="49">
        <f>K948-U948</f>
        <v>35</v>
      </c>
      <c r="M948" s="49"/>
      <c r="N948" s="48" t="s">
        <v>7242</v>
      </c>
      <c r="P948" s="49">
        <v>0</v>
      </c>
      <c r="Q948" s="49">
        <v>0</v>
      </c>
      <c r="R948" s="49">
        <v>0</v>
      </c>
      <c r="S948" s="32">
        <f t="shared" si="47"/>
        <v>0</v>
      </c>
      <c r="T948" s="49">
        <f>P948+Q948+R948</f>
        <v>0</v>
      </c>
      <c r="U948" s="51">
        <v>0</v>
      </c>
      <c r="V948" s="51">
        <v>0</v>
      </c>
      <c r="W948" s="51">
        <v>0</v>
      </c>
      <c r="X948" s="51"/>
      <c r="Y948" s="32">
        <f>P948-(U948+V948)</f>
        <v>0</v>
      </c>
      <c r="Z948" s="49" t="s">
        <v>13321</v>
      </c>
      <c r="AA948" s="67">
        <v>68.141999999999996</v>
      </c>
      <c r="AC948" s="67">
        <f t="shared" si="48"/>
        <v>-68.141999999999996</v>
      </c>
      <c r="AN948" s="48" t="s">
        <v>13323</v>
      </c>
      <c r="AO948" s="48" t="s">
        <v>50</v>
      </c>
    </row>
    <row r="949" spans="1:41" ht="15" x14ac:dyDescent="0.2">
      <c r="A949" s="30" t="s">
        <v>2626</v>
      </c>
      <c r="B949" s="30" t="s">
        <v>2627</v>
      </c>
      <c r="C949" s="49" t="s">
        <v>7070</v>
      </c>
      <c r="D949" s="49" t="s">
        <v>7570</v>
      </c>
      <c r="E949" s="30" t="s">
        <v>9320</v>
      </c>
      <c r="F949" s="49" t="s">
        <v>8944</v>
      </c>
      <c r="G949" s="49" t="s">
        <v>9042</v>
      </c>
      <c r="H949" s="49" t="s">
        <v>9272</v>
      </c>
      <c r="I949" s="49" t="s">
        <v>9321</v>
      </c>
      <c r="J949" s="50">
        <v>7</v>
      </c>
      <c r="K949" s="49">
        <v>800</v>
      </c>
      <c r="L949" s="49">
        <f>K949-U949</f>
        <v>800</v>
      </c>
      <c r="M949" s="49"/>
      <c r="N949" s="48" t="s">
        <v>7242</v>
      </c>
      <c r="P949" s="49">
        <v>0</v>
      </c>
      <c r="Q949" s="49">
        <v>0</v>
      </c>
      <c r="R949" s="49">
        <v>0</v>
      </c>
      <c r="S949" s="32">
        <f t="shared" si="47"/>
        <v>0</v>
      </c>
      <c r="T949" s="49">
        <f>P949+Q949+R949</f>
        <v>0</v>
      </c>
      <c r="U949" s="51">
        <v>0</v>
      </c>
      <c r="V949" s="51">
        <v>0</v>
      </c>
      <c r="W949" s="51">
        <v>0</v>
      </c>
      <c r="X949" s="51"/>
      <c r="Y949" s="32">
        <f>P949-(U949+V949)</f>
        <v>0</v>
      </c>
      <c r="Z949" s="49" t="s">
        <v>13321</v>
      </c>
      <c r="AA949" s="67">
        <v>9.25</v>
      </c>
      <c r="AC949" s="67">
        <f t="shared" si="48"/>
        <v>-9.25</v>
      </c>
      <c r="AN949" s="48" t="s">
        <v>13323</v>
      </c>
      <c r="AO949" s="48" t="s">
        <v>50</v>
      </c>
    </row>
    <row r="950" spans="1:41" ht="15" x14ac:dyDescent="0.2">
      <c r="A950" s="30" t="s">
        <v>2628</v>
      </c>
      <c r="B950" s="30" t="s">
        <v>2629</v>
      </c>
      <c r="C950" s="49" t="s">
        <v>7070</v>
      </c>
      <c r="D950" s="49" t="s">
        <v>7570</v>
      </c>
      <c r="E950" s="30" t="s">
        <v>9322</v>
      </c>
      <c r="F950" s="49" t="s">
        <v>8944</v>
      </c>
      <c r="G950" s="49" t="s">
        <v>9042</v>
      </c>
      <c r="H950" s="49" t="s">
        <v>9323</v>
      </c>
      <c r="I950" s="49" t="s">
        <v>9324</v>
      </c>
      <c r="J950" s="50">
        <v>7</v>
      </c>
      <c r="K950" s="49">
        <v>800</v>
      </c>
      <c r="L950" s="49">
        <f>K950-U950</f>
        <v>800</v>
      </c>
      <c r="M950" s="49"/>
      <c r="N950" s="48" t="s">
        <v>7242</v>
      </c>
      <c r="P950" s="49">
        <v>0</v>
      </c>
      <c r="Q950" s="49">
        <v>0</v>
      </c>
      <c r="R950" s="49">
        <v>0</v>
      </c>
      <c r="S950" s="32">
        <f t="shared" si="47"/>
        <v>0</v>
      </c>
      <c r="T950" s="49">
        <f>P950+Q950+R950</f>
        <v>0</v>
      </c>
      <c r="U950" s="51">
        <v>0</v>
      </c>
      <c r="V950" s="51">
        <v>0</v>
      </c>
      <c r="W950" s="51">
        <v>0</v>
      </c>
      <c r="X950" s="51"/>
      <c r="Y950" s="32">
        <f>P950-(U950+V950)</f>
        <v>0</v>
      </c>
      <c r="Z950" s="49" t="s">
        <v>13321</v>
      </c>
      <c r="AA950" s="67">
        <v>6.48</v>
      </c>
      <c r="AC950" s="67">
        <f t="shared" si="48"/>
        <v>-6.48</v>
      </c>
      <c r="AN950" s="48" t="s">
        <v>13323</v>
      </c>
      <c r="AO950" s="48" t="s">
        <v>50</v>
      </c>
    </row>
    <row r="951" spans="1:41" ht="15" x14ac:dyDescent="0.2">
      <c r="A951" s="30" t="s">
        <v>2630</v>
      </c>
      <c r="B951" s="30" t="s">
        <v>2631</v>
      </c>
      <c r="C951" s="49" t="s">
        <v>7070</v>
      </c>
      <c r="D951" s="49" t="s">
        <v>7497</v>
      </c>
      <c r="E951" s="30" t="s">
        <v>9325</v>
      </c>
      <c r="F951" s="49" t="s">
        <v>8944</v>
      </c>
      <c r="G951" s="49" t="s">
        <v>8945</v>
      </c>
      <c r="H951" s="49" t="s">
        <v>8948</v>
      </c>
      <c r="I951" s="49" t="s">
        <v>9326</v>
      </c>
      <c r="J951" s="50">
        <v>8</v>
      </c>
      <c r="K951" s="49">
        <v>100</v>
      </c>
      <c r="L951" s="49">
        <f>K951-U951</f>
        <v>-435</v>
      </c>
      <c r="M951" s="49"/>
      <c r="N951" s="48" t="s">
        <v>7242</v>
      </c>
      <c r="P951" s="49">
        <v>343</v>
      </c>
      <c r="Q951" s="49">
        <v>102</v>
      </c>
      <c r="R951" s="49">
        <v>0</v>
      </c>
      <c r="S951" s="32">
        <f t="shared" si="47"/>
        <v>445</v>
      </c>
      <c r="T951" s="49">
        <f>P951+Q951+R951</f>
        <v>445</v>
      </c>
      <c r="U951" s="51">
        <v>535</v>
      </c>
      <c r="V951" s="51">
        <v>214</v>
      </c>
      <c r="W951" s="51">
        <v>230</v>
      </c>
      <c r="X951" s="51"/>
      <c r="Y951" s="32">
        <f>P951-(U951+V951)</f>
        <v>-406</v>
      </c>
      <c r="Z951" s="49" t="s">
        <v>13320</v>
      </c>
      <c r="AA951" s="67">
        <v>136.715</v>
      </c>
      <c r="AC951" s="67">
        <f t="shared" si="48"/>
        <v>-136.715</v>
      </c>
      <c r="AN951" s="48" t="s">
        <v>13323</v>
      </c>
      <c r="AO951" s="48" t="s">
        <v>50</v>
      </c>
    </row>
    <row r="952" spans="1:41" ht="15" x14ac:dyDescent="0.2">
      <c r="A952" s="30" t="s">
        <v>2632</v>
      </c>
      <c r="B952" s="30" t="s">
        <v>2633</v>
      </c>
      <c r="C952" s="49" t="s">
        <v>7070</v>
      </c>
      <c r="D952" s="49" t="s">
        <v>7497</v>
      </c>
      <c r="E952" s="30" t="s">
        <v>9327</v>
      </c>
      <c r="F952" s="49" t="s">
        <v>8944</v>
      </c>
      <c r="G952" s="49" t="s">
        <v>8963</v>
      </c>
      <c r="H952" s="49" t="s">
        <v>8964</v>
      </c>
      <c r="I952" s="49" t="s">
        <v>9328</v>
      </c>
      <c r="J952" s="50">
        <v>12</v>
      </c>
      <c r="K952" s="49">
        <v>100</v>
      </c>
      <c r="L952" s="49">
        <f>K952-U952</f>
        <v>-493</v>
      </c>
      <c r="M952" s="49"/>
      <c r="N952" s="48" t="s">
        <v>7242</v>
      </c>
      <c r="P952" s="49">
        <v>208</v>
      </c>
      <c r="Q952" s="49">
        <v>472</v>
      </c>
      <c r="R952" s="49">
        <v>0</v>
      </c>
      <c r="S952" s="32">
        <f t="shared" si="47"/>
        <v>680</v>
      </c>
      <c r="T952" s="49">
        <f>P952+Q952+R952</f>
        <v>680</v>
      </c>
      <c r="U952" s="51">
        <v>593</v>
      </c>
      <c r="V952" s="51">
        <v>408</v>
      </c>
      <c r="W952" s="51">
        <v>408</v>
      </c>
      <c r="X952" s="51"/>
      <c r="Y952" s="32">
        <f>P952-(U952+V952)</f>
        <v>-793</v>
      </c>
      <c r="Z952" s="49" t="s">
        <v>13320</v>
      </c>
      <c r="AA952" s="67">
        <v>333.91300000000001</v>
      </c>
      <c r="AC952" s="67">
        <f t="shared" si="48"/>
        <v>-333.91300000000001</v>
      </c>
      <c r="AN952" s="48" t="s">
        <v>13323</v>
      </c>
      <c r="AO952" s="48" t="s">
        <v>50</v>
      </c>
    </row>
    <row r="953" spans="1:41" ht="15" x14ac:dyDescent="0.2">
      <c r="A953" s="30" t="s">
        <v>2634</v>
      </c>
      <c r="B953" s="30" t="s">
        <v>2635</v>
      </c>
      <c r="C953" s="49" t="s">
        <v>7070</v>
      </c>
      <c r="D953" s="49" t="s">
        <v>7497</v>
      </c>
      <c r="E953" s="30" t="s">
        <v>9329</v>
      </c>
      <c r="F953" s="49" t="s">
        <v>8944</v>
      </c>
      <c r="G953" s="49" t="s">
        <v>8945</v>
      </c>
      <c r="H953" s="49" t="s">
        <v>8948</v>
      </c>
      <c r="I953" s="49" t="s">
        <v>9330</v>
      </c>
      <c r="J953" s="50">
        <v>10</v>
      </c>
      <c r="K953" s="49">
        <v>100</v>
      </c>
      <c r="L953" s="49">
        <f>K953-U953</f>
        <v>31</v>
      </c>
      <c r="M953" s="49"/>
      <c r="N953" s="48" t="s">
        <v>7242</v>
      </c>
      <c r="P953" s="49">
        <v>353</v>
      </c>
      <c r="Q953" s="49">
        <v>0</v>
      </c>
      <c r="R953" s="49">
        <v>0</v>
      </c>
      <c r="S953" s="32">
        <f t="shared" si="47"/>
        <v>353</v>
      </c>
      <c r="T953" s="49">
        <f>P953+Q953+R953</f>
        <v>353</v>
      </c>
      <c r="U953" s="51">
        <v>69</v>
      </c>
      <c r="V953" s="51">
        <v>30</v>
      </c>
      <c r="W953" s="51">
        <v>46</v>
      </c>
      <c r="X953" s="51"/>
      <c r="Y953" s="32">
        <f>P953-(U953+V953)</f>
        <v>254</v>
      </c>
      <c r="Z953" s="49" t="s">
        <v>13322</v>
      </c>
      <c r="AA953" s="67">
        <v>188.893</v>
      </c>
      <c r="AC953" s="67">
        <f t="shared" si="48"/>
        <v>-188.893</v>
      </c>
      <c r="AN953" s="48" t="s">
        <v>13323</v>
      </c>
      <c r="AO953" s="48" t="s">
        <v>50</v>
      </c>
    </row>
    <row r="954" spans="1:41" ht="15" x14ac:dyDescent="0.2">
      <c r="A954" s="30" t="s">
        <v>2636</v>
      </c>
      <c r="B954" s="30" t="s">
        <v>2637</v>
      </c>
      <c r="C954" s="49" t="s">
        <v>7070</v>
      </c>
      <c r="D954" s="49" t="s">
        <v>7077</v>
      </c>
      <c r="E954" s="30" t="s">
        <v>9331</v>
      </c>
      <c r="F954" s="49" t="s">
        <v>8944</v>
      </c>
      <c r="G954" s="49" t="s">
        <v>9042</v>
      </c>
      <c r="H954" s="49" t="s">
        <v>9043</v>
      </c>
      <c r="I954" s="49" t="s">
        <v>9332</v>
      </c>
      <c r="J954" s="50">
        <v>8</v>
      </c>
      <c r="K954" s="49">
        <v>100</v>
      </c>
      <c r="L954" s="49">
        <f>K954-U954</f>
        <v>100</v>
      </c>
      <c r="M954" s="49"/>
      <c r="N954" s="48" t="s">
        <v>7242</v>
      </c>
      <c r="P954" s="49">
        <v>0</v>
      </c>
      <c r="Q954" s="49">
        <v>0</v>
      </c>
      <c r="R954" s="49">
        <v>0</v>
      </c>
      <c r="S954" s="32">
        <f t="shared" si="47"/>
        <v>0</v>
      </c>
      <c r="T954" s="49">
        <f>P954+Q954+R954</f>
        <v>0</v>
      </c>
      <c r="U954" s="51">
        <v>0</v>
      </c>
      <c r="V954" s="51">
        <v>0</v>
      </c>
      <c r="W954" s="51">
        <v>0</v>
      </c>
      <c r="X954" s="51"/>
      <c r="Y954" s="32">
        <f>P954-(U954+V954)</f>
        <v>0</v>
      </c>
      <c r="Z954" s="49" t="s">
        <v>13321</v>
      </c>
      <c r="AA954" s="67">
        <v>114.453</v>
      </c>
      <c r="AC954" s="67">
        <f t="shared" si="48"/>
        <v>-114.453</v>
      </c>
      <c r="AN954" s="48" t="s">
        <v>13323</v>
      </c>
      <c r="AO954" s="48" t="s">
        <v>50</v>
      </c>
    </row>
    <row r="955" spans="1:41" ht="15" x14ac:dyDescent="0.2">
      <c r="A955" s="30" t="s">
        <v>2638</v>
      </c>
      <c r="B955" s="30" t="s">
        <v>2639</v>
      </c>
      <c r="C955" s="49" t="s">
        <v>7070</v>
      </c>
      <c r="D955" s="49" t="s">
        <v>7497</v>
      </c>
      <c r="E955" s="30" t="s">
        <v>9333</v>
      </c>
      <c r="F955" s="49" t="s">
        <v>8944</v>
      </c>
      <c r="G955" s="49" t="s">
        <v>8963</v>
      </c>
      <c r="H955" s="49" t="s">
        <v>8964</v>
      </c>
      <c r="I955" s="49" t="s">
        <v>9334</v>
      </c>
      <c r="J955" s="50">
        <v>10</v>
      </c>
      <c r="K955" s="49">
        <v>180</v>
      </c>
      <c r="L955" s="49">
        <f>K955-U955</f>
        <v>-791</v>
      </c>
      <c r="M955" s="49"/>
      <c r="N955" s="48" t="s">
        <v>7242</v>
      </c>
      <c r="P955" s="49">
        <v>414</v>
      </c>
      <c r="Q955" s="49">
        <v>554</v>
      </c>
      <c r="R955" s="49">
        <v>0</v>
      </c>
      <c r="S955" s="32">
        <f t="shared" si="47"/>
        <v>968</v>
      </c>
      <c r="T955" s="49">
        <f>P955+Q955+R955</f>
        <v>968</v>
      </c>
      <c r="U955" s="51">
        <v>971</v>
      </c>
      <c r="V955" s="51">
        <v>270</v>
      </c>
      <c r="W955" s="51">
        <v>250</v>
      </c>
      <c r="X955" s="51"/>
      <c r="Y955" s="32">
        <f>P955-(U955+V955)</f>
        <v>-827</v>
      </c>
      <c r="Z955" s="49" t="s">
        <v>13320</v>
      </c>
      <c r="AA955" s="67">
        <v>62.685000000000002</v>
      </c>
      <c r="AC955" s="67">
        <f t="shared" si="48"/>
        <v>-62.685000000000002</v>
      </c>
      <c r="AN955" s="48" t="s">
        <v>13323</v>
      </c>
      <c r="AO955" s="48" t="s">
        <v>50</v>
      </c>
    </row>
    <row r="956" spans="1:41" ht="15" x14ac:dyDescent="0.2">
      <c r="A956" s="30" t="s">
        <v>2640</v>
      </c>
      <c r="B956" s="30" t="s">
        <v>2641</v>
      </c>
      <c r="C956" s="49" t="s">
        <v>7070</v>
      </c>
      <c r="D956" s="49" t="s">
        <v>7077</v>
      </c>
      <c r="E956" s="30" t="s">
        <v>9335</v>
      </c>
      <c r="F956" s="49" t="s">
        <v>8944</v>
      </c>
      <c r="G956" s="49" t="s">
        <v>8963</v>
      </c>
      <c r="H956" s="49" t="s">
        <v>8964</v>
      </c>
      <c r="I956" s="49" t="s">
        <v>9336</v>
      </c>
      <c r="J956" s="50">
        <v>10</v>
      </c>
      <c r="K956" s="49">
        <v>1300</v>
      </c>
      <c r="L956" s="49">
        <f>K956-U956</f>
        <v>476</v>
      </c>
      <c r="M956" s="53">
        <f>L956*AA956</f>
        <v>6096.6080000000002</v>
      </c>
      <c r="N956" s="48" t="s">
        <v>7242</v>
      </c>
      <c r="P956" s="49">
        <v>608</v>
      </c>
      <c r="Q956" s="49">
        <v>0</v>
      </c>
      <c r="R956" s="49">
        <v>0</v>
      </c>
      <c r="S956" s="32">
        <f t="shared" si="47"/>
        <v>608</v>
      </c>
      <c r="T956" s="49">
        <f>P956+Q956+R956</f>
        <v>608</v>
      </c>
      <c r="U956" s="51">
        <v>824</v>
      </c>
      <c r="V956" s="51">
        <v>492</v>
      </c>
      <c r="W956" s="51">
        <v>492</v>
      </c>
      <c r="X956" s="51"/>
      <c r="Y956" s="32">
        <f>P956-(U956+V956)</f>
        <v>-708</v>
      </c>
      <c r="Z956" s="49" t="s">
        <v>13320</v>
      </c>
      <c r="AA956" s="67">
        <v>12.808</v>
      </c>
      <c r="AC956" s="67">
        <f t="shared" si="48"/>
        <v>-12.808</v>
      </c>
      <c r="AN956" s="48" t="s">
        <v>13323</v>
      </c>
      <c r="AO956" s="48" t="s">
        <v>50</v>
      </c>
    </row>
    <row r="957" spans="1:41" ht="15" x14ac:dyDescent="0.2">
      <c r="A957" s="30" t="s">
        <v>2642</v>
      </c>
      <c r="B957" s="30" t="s">
        <v>2643</v>
      </c>
      <c r="C957" s="49" t="s">
        <v>7070</v>
      </c>
      <c r="D957" s="49" t="s">
        <v>7497</v>
      </c>
      <c r="E957" s="30" t="s">
        <v>9337</v>
      </c>
      <c r="F957" s="49" t="s">
        <v>8944</v>
      </c>
      <c r="G957" s="49" t="s">
        <v>9042</v>
      </c>
      <c r="H957" s="49" t="s">
        <v>9043</v>
      </c>
      <c r="I957" s="49" t="s">
        <v>9338</v>
      </c>
      <c r="J957" s="50">
        <v>6</v>
      </c>
      <c r="K957" s="49">
        <v>1824</v>
      </c>
      <c r="L957" s="49">
        <f>K957-U957</f>
        <v>554</v>
      </c>
      <c r="N957" s="48" t="s">
        <v>7242</v>
      </c>
      <c r="P957" s="49">
        <v>1674</v>
      </c>
      <c r="Q957" s="49">
        <v>0</v>
      </c>
      <c r="R957" s="49">
        <v>0</v>
      </c>
      <c r="S957" s="32">
        <f t="shared" si="47"/>
        <v>1674</v>
      </c>
      <c r="T957" s="49">
        <f>P957+Q957+R957</f>
        <v>1674</v>
      </c>
      <c r="U957" s="51">
        <v>1270</v>
      </c>
      <c r="V957" s="51">
        <v>540</v>
      </c>
      <c r="W957" s="51">
        <v>500</v>
      </c>
      <c r="X957" s="51"/>
      <c r="Y957" s="32">
        <f>P957-(U957+V957)</f>
        <v>-136</v>
      </c>
      <c r="Z957" s="49" t="s">
        <v>13320</v>
      </c>
      <c r="AA957" s="67">
        <v>0.8</v>
      </c>
      <c r="AC957" s="67">
        <f t="shared" si="48"/>
        <v>-0.8</v>
      </c>
      <c r="AN957" s="48" t="s">
        <v>13323</v>
      </c>
      <c r="AO957" s="48" t="s">
        <v>50</v>
      </c>
    </row>
    <row r="958" spans="1:41" ht="15" x14ac:dyDescent="0.2">
      <c r="A958" s="30" t="s">
        <v>2644</v>
      </c>
      <c r="B958" s="30" t="s">
        <v>2645</v>
      </c>
      <c r="C958" s="49" t="s">
        <v>7070</v>
      </c>
      <c r="D958" s="49" t="s">
        <v>7497</v>
      </c>
      <c r="E958" s="30" t="s">
        <v>9339</v>
      </c>
      <c r="F958" s="49" t="s">
        <v>8944</v>
      </c>
      <c r="G958" s="49" t="s">
        <v>8945</v>
      </c>
      <c r="H958" s="49" t="s">
        <v>8948</v>
      </c>
      <c r="I958" s="49" t="s">
        <v>9340</v>
      </c>
      <c r="J958" s="50">
        <v>7</v>
      </c>
      <c r="K958" s="49">
        <v>90</v>
      </c>
      <c r="L958" s="49">
        <f>K958-U958</f>
        <v>-848</v>
      </c>
      <c r="M958" s="49"/>
      <c r="N958" s="48" t="s">
        <v>7242</v>
      </c>
      <c r="P958" s="49">
        <v>350</v>
      </c>
      <c r="Q958" s="49">
        <v>540</v>
      </c>
      <c r="R958" s="49">
        <v>0</v>
      </c>
      <c r="S958" s="32">
        <f t="shared" si="47"/>
        <v>890</v>
      </c>
      <c r="T958" s="49">
        <f>P958+Q958+R958</f>
        <v>890</v>
      </c>
      <c r="U958" s="51">
        <v>938</v>
      </c>
      <c r="V958" s="51">
        <v>630</v>
      </c>
      <c r="W958" s="51">
        <v>630</v>
      </c>
      <c r="X958" s="51"/>
      <c r="Y958" s="32">
        <f>P958-(U958+V958)</f>
        <v>-1218</v>
      </c>
      <c r="Z958" s="49" t="s">
        <v>13320</v>
      </c>
      <c r="AA958" s="67">
        <v>115.65900000000001</v>
      </c>
      <c r="AC958" s="67">
        <f t="shared" si="48"/>
        <v>-115.65900000000001</v>
      </c>
      <c r="AN958" s="48" t="s">
        <v>13323</v>
      </c>
      <c r="AO958" s="48" t="s">
        <v>50</v>
      </c>
    </row>
    <row r="959" spans="1:41" ht="15" x14ac:dyDescent="0.2">
      <c r="A959" s="30" t="s">
        <v>2646</v>
      </c>
      <c r="B959" s="30" t="s">
        <v>2647</v>
      </c>
      <c r="C959" s="49" t="s">
        <v>7070</v>
      </c>
      <c r="D959" s="49" t="s">
        <v>7077</v>
      </c>
      <c r="E959" s="30" t="s">
        <v>9341</v>
      </c>
      <c r="F959" s="49" t="s">
        <v>8944</v>
      </c>
      <c r="G959" s="49" t="s">
        <v>9206</v>
      </c>
      <c r="H959" s="49" t="s">
        <v>9306</v>
      </c>
      <c r="I959" s="49" t="s">
        <v>9342</v>
      </c>
      <c r="J959" s="50">
        <v>6</v>
      </c>
      <c r="K959" s="49">
        <v>70</v>
      </c>
      <c r="L959" s="49">
        <f>K959-U959</f>
        <v>-1109</v>
      </c>
      <c r="M959" s="49"/>
      <c r="N959" s="48" t="s">
        <v>7242</v>
      </c>
      <c r="P959" s="49">
        <v>0</v>
      </c>
      <c r="Q959" s="49">
        <v>60</v>
      </c>
      <c r="R959" s="49">
        <v>0</v>
      </c>
      <c r="S959" s="32">
        <f t="shared" si="47"/>
        <v>60</v>
      </c>
      <c r="T959" s="49">
        <f>P959+Q959+R959</f>
        <v>60</v>
      </c>
      <c r="U959" s="51">
        <v>1179</v>
      </c>
      <c r="V959" s="51">
        <v>1500</v>
      </c>
      <c r="W959" s="51">
        <v>1500</v>
      </c>
      <c r="X959" s="51"/>
      <c r="Y959" s="32">
        <f>P959-(U959+V959)</f>
        <v>-2679</v>
      </c>
      <c r="Z959" s="49" t="s">
        <v>13320</v>
      </c>
      <c r="AA959" s="67">
        <v>72.912999999999997</v>
      </c>
      <c r="AC959" s="67">
        <f t="shared" si="48"/>
        <v>-72.912999999999997</v>
      </c>
      <c r="AN959" s="48" t="s">
        <v>13323</v>
      </c>
      <c r="AO959" s="48" t="s">
        <v>50</v>
      </c>
    </row>
    <row r="960" spans="1:41" ht="15" x14ac:dyDescent="0.2">
      <c r="A960" s="30" t="s">
        <v>2648</v>
      </c>
      <c r="B960" s="30" t="s">
        <v>2649</v>
      </c>
      <c r="C960" s="49" t="s">
        <v>7070</v>
      </c>
      <c r="D960" s="49" t="s">
        <v>7077</v>
      </c>
      <c r="E960" s="30" t="s">
        <v>9343</v>
      </c>
      <c r="F960" s="49" t="s">
        <v>8944</v>
      </c>
      <c r="G960" s="49" t="s">
        <v>9206</v>
      </c>
      <c r="H960" s="49" t="s">
        <v>8956</v>
      </c>
      <c r="I960" s="49" t="s">
        <v>9344</v>
      </c>
      <c r="J960" s="50">
        <v>11</v>
      </c>
      <c r="K960" s="49">
        <v>60</v>
      </c>
      <c r="L960" s="49">
        <f>K960-U960</f>
        <v>-1119</v>
      </c>
      <c r="M960" s="49"/>
      <c r="N960" s="48" t="s">
        <v>7242</v>
      </c>
      <c r="P960" s="49">
        <v>0</v>
      </c>
      <c r="Q960" s="49">
        <v>60</v>
      </c>
      <c r="R960" s="49">
        <v>0</v>
      </c>
      <c r="S960" s="32">
        <f t="shared" si="47"/>
        <v>60</v>
      </c>
      <c r="T960" s="49">
        <f>P960+Q960+R960</f>
        <v>60</v>
      </c>
      <c r="U960" s="51">
        <v>1179</v>
      </c>
      <c r="V960" s="51">
        <v>1500</v>
      </c>
      <c r="W960" s="51">
        <v>1500</v>
      </c>
      <c r="X960" s="51"/>
      <c r="Y960" s="32">
        <f>P960-(U960+V960)</f>
        <v>-2679</v>
      </c>
      <c r="Z960" s="49" t="s">
        <v>13320</v>
      </c>
      <c r="AA960" s="67">
        <v>71.968000000000004</v>
      </c>
      <c r="AC960" s="67">
        <f t="shared" si="48"/>
        <v>-71.968000000000004</v>
      </c>
      <c r="AN960" s="48" t="s">
        <v>13323</v>
      </c>
      <c r="AO960" s="48" t="s">
        <v>50</v>
      </c>
    </row>
    <row r="961" spans="1:41" ht="15" x14ac:dyDescent="0.2">
      <c r="A961" s="30" t="s">
        <v>2650</v>
      </c>
      <c r="B961" s="30" t="s">
        <v>2651</v>
      </c>
      <c r="C961" s="49" t="s">
        <v>7070</v>
      </c>
      <c r="D961" s="49" t="s">
        <v>7077</v>
      </c>
      <c r="E961" s="30" t="s">
        <v>9345</v>
      </c>
      <c r="F961" s="49" t="s">
        <v>8944</v>
      </c>
      <c r="G961" s="49" t="s">
        <v>9206</v>
      </c>
      <c r="H961" s="49" t="s">
        <v>9207</v>
      </c>
      <c r="I961" s="49" t="s">
        <v>9346</v>
      </c>
      <c r="J961" s="50">
        <v>7</v>
      </c>
      <c r="K961" s="49">
        <v>1000</v>
      </c>
      <c r="L961" s="49">
        <f>K961-U961</f>
        <v>-179</v>
      </c>
      <c r="M961" s="49"/>
      <c r="N961" s="48" t="s">
        <v>7242</v>
      </c>
      <c r="P961" s="49">
        <v>540</v>
      </c>
      <c r="Q961" s="49">
        <v>1280</v>
      </c>
      <c r="R961" s="49">
        <v>0</v>
      </c>
      <c r="S961" s="32">
        <f t="shared" si="47"/>
        <v>1820</v>
      </c>
      <c r="T961" s="49">
        <f>P961+Q961+R961</f>
        <v>1820</v>
      </c>
      <c r="U961" s="51">
        <v>1179</v>
      </c>
      <c r="V961" s="51">
        <v>1500</v>
      </c>
      <c r="W961" s="51">
        <v>1500</v>
      </c>
      <c r="X961" s="51"/>
      <c r="Y961" s="32">
        <f>P961-(U961+V961)</f>
        <v>-2139</v>
      </c>
      <c r="Z961" s="49" t="s">
        <v>13320</v>
      </c>
      <c r="AA961" s="67">
        <v>2.7</v>
      </c>
      <c r="AC961" s="67">
        <f t="shared" si="48"/>
        <v>-2.7</v>
      </c>
      <c r="AN961" s="48" t="s">
        <v>13323</v>
      </c>
      <c r="AO961" s="48" t="s">
        <v>50</v>
      </c>
    </row>
    <row r="962" spans="1:41" ht="15" x14ac:dyDescent="0.2">
      <c r="A962" s="30" t="s">
        <v>2652</v>
      </c>
      <c r="B962" s="30" t="s">
        <v>2653</v>
      </c>
      <c r="C962" s="49" t="s">
        <v>7070</v>
      </c>
      <c r="D962" s="49" t="s">
        <v>7077</v>
      </c>
      <c r="E962" s="30" t="s">
        <v>9347</v>
      </c>
      <c r="F962" s="49" t="s">
        <v>8944</v>
      </c>
      <c r="G962" s="49" t="s">
        <v>9206</v>
      </c>
      <c r="H962" s="49" t="s">
        <v>9207</v>
      </c>
      <c r="I962" s="49" t="s">
        <v>9348</v>
      </c>
      <c r="J962" s="50">
        <v>8</v>
      </c>
      <c r="K962" s="49">
        <v>1680</v>
      </c>
      <c r="L962" s="49">
        <f>K962-U962</f>
        <v>501</v>
      </c>
      <c r="N962" s="48" t="s">
        <v>7242</v>
      </c>
      <c r="P962" s="49">
        <v>60</v>
      </c>
      <c r="Q962" s="49">
        <v>1701</v>
      </c>
      <c r="R962" s="49">
        <v>0</v>
      </c>
      <c r="S962" s="32">
        <f t="shared" ref="S962:S1025" si="49">P962+Q962</f>
        <v>1761</v>
      </c>
      <c r="T962" s="49">
        <f>P962+Q962+R962</f>
        <v>1761</v>
      </c>
      <c r="U962" s="51">
        <v>1179</v>
      </c>
      <c r="V962" s="51">
        <v>1500</v>
      </c>
      <c r="W962" s="51">
        <v>1500</v>
      </c>
      <c r="X962" s="51"/>
      <c r="Y962" s="32">
        <f>P962-(U962+V962)</f>
        <v>-2619</v>
      </c>
      <c r="Z962" s="49" t="s">
        <v>13320</v>
      </c>
      <c r="AA962" s="67">
        <v>2.08</v>
      </c>
      <c r="AC962" s="67">
        <f t="shared" ref="AC962:AC1025" si="50">AB962-AA962</f>
        <v>-2.08</v>
      </c>
      <c r="AN962" s="48" t="s">
        <v>13323</v>
      </c>
      <c r="AO962" s="48" t="s">
        <v>50</v>
      </c>
    </row>
    <row r="963" spans="1:41" ht="15" x14ac:dyDescent="0.2">
      <c r="A963" s="30" t="s">
        <v>2654</v>
      </c>
      <c r="B963" s="30" t="s">
        <v>2655</v>
      </c>
      <c r="C963" s="49" t="s">
        <v>7070</v>
      </c>
      <c r="D963" s="49" t="s">
        <v>7077</v>
      </c>
      <c r="E963" s="30" t="s">
        <v>9349</v>
      </c>
      <c r="F963" s="49" t="s">
        <v>8944</v>
      </c>
      <c r="G963" s="49" t="s">
        <v>9042</v>
      </c>
      <c r="H963" s="49" t="s">
        <v>9043</v>
      </c>
      <c r="I963" s="49" t="s">
        <v>9350</v>
      </c>
      <c r="J963" s="50">
        <v>8</v>
      </c>
      <c r="K963" s="49">
        <v>1050</v>
      </c>
      <c r="L963" s="49">
        <f>K963-U963</f>
        <v>-129</v>
      </c>
      <c r="M963" s="49"/>
      <c r="N963" s="48" t="s">
        <v>7242</v>
      </c>
      <c r="P963" s="49">
        <v>1660</v>
      </c>
      <c r="Q963" s="49">
        <v>0</v>
      </c>
      <c r="R963" s="49">
        <v>0</v>
      </c>
      <c r="S963" s="32">
        <f t="shared" si="49"/>
        <v>1660</v>
      </c>
      <c r="T963" s="49">
        <f>P963+Q963+R963</f>
        <v>1660</v>
      </c>
      <c r="U963" s="51">
        <v>1179</v>
      </c>
      <c r="V963" s="51">
        <v>1500</v>
      </c>
      <c r="W963" s="51">
        <v>1500</v>
      </c>
      <c r="X963" s="51"/>
      <c r="Y963" s="32">
        <f>P963-(U963+V963)</f>
        <v>-1019</v>
      </c>
      <c r="Z963" s="49" t="s">
        <v>13320</v>
      </c>
      <c r="AA963" s="67">
        <v>1.18</v>
      </c>
      <c r="AC963" s="67">
        <f t="shared" si="50"/>
        <v>-1.18</v>
      </c>
      <c r="AN963" s="48" t="s">
        <v>13323</v>
      </c>
      <c r="AO963" s="48" t="s">
        <v>50</v>
      </c>
    </row>
    <row r="964" spans="1:41" ht="15" x14ac:dyDescent="0.2">
      <c r="A964" s="30" t="s">
        <v>2656</v>
      </c>
      <c r="B964" s="30" t="s">
        <v>2657</v>
      </c>
      <c r="C964" s="49" t="s">
        <v>7070</v>
      </c>
      <c r="D964" s="49" t="s">
        <v>7077</v>
      </c>
      <c r="E964" s="30" t="s">
        <v>9351</v>
      </c>
      <c r="F964" s="49" t="s">
        <v>8944</v>
      </c>
      <c r="G964" s="49" t="s">
        <v>8945</v>
      </c>
      <c r="H964" s="49" t="s">
        <v>8948</v>
      </c>
      <c r="I964" s="49" t="s">
        <v>9352</v>
      </c>
      <c r="J964" s="50">
        <v>6</v>
      </c>
      <c r="K964" s="49">
        <v>920</v>
      </c>
      <c r="L964" s="49">
        <f>K964-U964</f>
        <v>870</v>
      </c>
      <c r="M964" s="49"/>
      <c r="N964" s="48" t="s">
        <v>7242</v>
      </c>
      <c r="P964" s="49">
        <v>508</v>
      </c>
      <c r="Q964" s="49">
        <v>0</v>
      </c>
      <c r="R964" s="49">
        <v>0</v>
      </c>
      <c r="S964" s="32">
        <f t="shared" si="49"/>
        <v>508</v>
      </c>
      <c r="T964" s="49">
        <f>P964+Q964+R964</f>
        <v>508</v>
      </c>
      <c r="U964" s="51">
        <v>50</v>
      </c>
      <c r="V964" s="51">
        <v>0</v>
      </c>
      <c r="W964" s="51">
        <v>0</v>
      </c>
      <c r="X964" s="51"/>
      <c r="Y964" s="32">
        <f>P964-(U964+V964)</f>
        <v>458</v>
      </c>
      <c r="Z964" s="49" t="s">
        <v>13322</v>
      </c>
      <c r="AA964" s="67">
        <v>2.72</v>
      </c>
      <c r="AC964" s="67">
        <f t="shared" si="50"/>
        <v>-2.72</v>
      </c>
      <c r="AN964" s="48" t="s">
        <v>13323</v>
      </c>
      <c r="AO964" s="48" t="s">
        <v>50</v>
      </c>
    </row>
    <row r="965" spans="1:41" ht="15" x14ac:dyDescent="0.2">
      <c r="A965" s="30" t="s">
        <v>2658</v>
      </c>
      <c r="B965" s="30" t="s">
        <v>2659</v>
      </c>
      <c r="C965" s="49" t="s">
        <v>7070</v>
      </c>
      <c r="D965" s="49" t="s">
        <v>7077</v>
      </c>
      <c r="E965" s="30" t="s">
        <v>9353</v>
      </c>
      <c r="F965" s="49" t="s">
        <v>8944</v>
      </c>
      <c r="G965" s="49" t="s">
        <v>8945</v>
      </c>
      <c r="H965" s="49" t="s">
        <v>8948</v>
      </c>
      <c r="I965" s="49" t="s">
        <v>9354</v>
      </c>
      <c r="J965" s="50">
        <v>7</v>
      </c>
      <c r="K965" s="49">
        <v>46</v>
      </c>
      <c r="L965" s="49">
        <f>K965-U965</f>
        <v>-66</v>
      </c>
      <c r="M965" s="49"/>
      <c r="N965" s="48" t="s">
        <v>7242</v>
      </c>
      <c r="P965" s="49">
        <v>132</v>
      </c>
      <c r="Q965" s="49">
        <v>0</v>
      </c>
      <c r="R965" s="49">
        <v>0</v>
      </c>
      <c r="S965" s="32">
        <f t="shared" si="49"/>
        <v>132</v>
      </c>
      <c r="T965" s="49">
        <f>P965+Q965+R965</f>
        <v>132</v>
      </c>
      <c r="U965" s="51">
        <v>112</v>
      </c>
      <c r="V965" s="51">
        <v>87</v>
      </c>
      <c r="W965" s="51">
        <v>87</v>
      </c>
      <c r="X965" s="51"/>
      <c r="Y965" s="32">
        <f>P965-(U965+V965)</f>
        <v>-67</v>
      </c>
      <c r="Z965" s="49" t="s">
        <v>13320</v>
      </c>
      <c r="AA965" s="67">
        <v>98.93</v>
      </c>
      <c r="AC965" s="67">
        <f t="shared" si="50"/>
        <v>-98.93</v>
      </c>
      <c r="AN965" s="48" t="s">
        <v>13323</v>
      </c>
      <c r="AO965" s="48" t="s">
        <v>50</v>
      </c>
    </row>
    <row r="966" spans="1:41" ht="15" x14ac:dyDescent="0.2">
      <c r="A966" s="30" t="s">
        <v>2660</v>
      </c>
      <c r="B966" s="30" t="s">
        <v>2661</v>
      </c>
      <c r="C966" s="49" t="s">
        <v>7070</v>
      </c>
      <c r="D966" s="49" t="s">
        <v>7077</v>
      </c>
      <c r="E966" s="30" t="s">
        <v>9355</v>
      </c>
      <c r="F966" s="49" t="s">
        <v>8944</v>
      </c>
      <c r="G966" s="49" t="s">
        <v>9042</v>
      </c>
      <c r="H966" s="49" t="s">
        <v>9043</v>
      </c>
      <c r="I966" s="49" t="s">
        <v>9356</v>
      </c>
      <c r="J966" s="50">
        <v>8</v>
      </c>
      <c r="K966" s="49">
        <v>2640</v>
      </c>
      <c r="L966" s="49">
        <f>K966-U966</f>
        <v>2640</v>
      </c>
      <c r="M966" s="49"/>
      <c r="N966" s="48" t="s">
        <v>7242</v>
      </c>
      <c r="P966" s="49">
        <v>1035</v>
      </c>
      <c r="Q966" s="49">
        <v>0</v>
      </c>
      <c r="R966" s="49">
        <v>0</v>
      </c>
      <c r="S966" s="32">
        <f t="shared" si="49"/>
        <v>1035</v>
      </c>
      <c r="T966" s="49">
        <f>P966+Q966+R966</f>
        <v>1035</v>
      </c>
      <c r="U966" s="51">
        <v>0</v>
      </c>
      <c r="V966" s="51">
        <v>0</v>
      </c>
      <c r="W966" s="51">
        <v>0</v>
      </c>
      <c r="X966" s="51"/>
      <c r="Y966" s="32">
        <f>P966-(U966+V966)</f>
        <v>1035</v>
      </c>
      <c r="Z966" s="49" t="s">
        <v>13321</v>
      </c>
      <c r="AA966" s="67">
        <v>1.32</v>
      </c>
      <c r="AC966" s="67">
        <f t="shared" si="50"/>
        <v>-1.32</v>
      </c>
      <c r="AN966" s="48" t="s">
        <v>13323</v>
      </c>
      <c r="AO966" s="48" t="s">
        <v>50</v>
      </c>
    </row>
    <row r="967" spans="1:41" ht="15" x14ac:dyDescent="0.2">
      <c r="A967" s="30" t="s">
        <v>2662</v>
      </c>
      <c r="B967" s="30" t="s">
        <v>2663</v>
      </c>
      <c r="C967" s="49" t="s">
        <v>7070</v>
      </c>
      <c r="D967" s="49" t="s">
        <v>7077</v>
      </c>
      <c r="E967" s="30" t="s">
        <v>9357</v>
      </c>
      <c r="F967" s="49" t="s">
        <v>8944</v>
      </c>
      <c r="G967" s="49" t="s">
        <v>9358</v>
      </c>
      <c r="H967" s="49" t="s">
        <v>9358</v>
      </c>
      <c r="I967" s="49" t="s">
        <v>9359</v>
      </c>
      <c r="J967" s="50">
        <v>7</v>
      </c>
      <c r="K967" s="49">
        <v>60</v>
      </c>
      <c r="L967" s="49">
        <f>K967-U967</f>
        <v>-301</v>
      </c>
      <c r="M967" s="49"/>
      <c r="N967" s="48" t="s">
        <v>7242</v>
      </c>
      <c r="P967" s="49">
        <v>0</v>
      </c>
      <c r="Q967" s="49">
        <v>38</v>
      </c>
      <c r="R967" s="49">
        <v>0</v>
      </c>
      <c r="S967" s="32">
        <f t="shared" si="49"/>
        <v>38</v>
      </c>
      <c r="T967" s="49">
        <f>P967+Q967+R967</f>
        <v>38</v>
      </c>
      <c r="U967" s="51">
        <v>361</v>
      </c>
      <c r="V967" s="51">
        <v>260</v>
      </c>
      <c r="W967" s="51">
        <v>300</v>
      </c>
      <c r="X967" s="51"/>
      <c r="Y967" s="32">
        <f>P967-(U967+V967)</f>
        <v>-621</v>
      </c>
      <c r="Z967" s="49" t="s">
        <v>13320</v>
      </c>
      <c r="AA967" s="67">
        <v>70.741</v>
      </c>
      <c r="AC967" s="67">
        <f t="shared" si="50"/>
        <v>-70.741</v>
      </c>
      <c r="AN967" s="48" t="s">
        <v>13323</v>
      </c>
      <c r="AO967" s="48" t="s">
        <v>50</v>
      </c>
    </row>
    <row r="968" spans="1:41" ht="15" x14ac:dyDescent="0.2">
      <c r="A968" s="30" t="s">
        <v>5398</v>
      </c>
      <c r="B968" s="30" t="s">
        <v>5399</v>
      </c>
      <c r="C968" s="49" t="s">
        <v>7070</v>
      </c>
      <c r="D968" s="49" t="s">
        <v>7630</v>
      </c>
      <c r="E968" s="30" t="s">
        <v>11637</v>
      </c>
      <c r="F968" s="49" t="s">
        <v>11633</v>
      </c>
      <c r="G968" s="49" t="s">
        <v>8601</v>
      </c>
      <c r="H968" s="49" t="s">
        <v>9809</v>
      </c>
      <c r="I968" s="49" t="s">
        <v>11638</v>
      </c>
      <c r="J968" s="50">
        <v>15</v>
      </c>
      <c r="K968" s="49">
        <v>900</v>
      </c>
      <c r="L968" s="49">
        <f>K968-U968</f>
        <v>-99</v>
      </c>
      <c r="M968" s="49"/>
      <c r="N968" s="48" t="s">
        <v>7076</v>
      </c>
      <c r="P968" s="49">
        <v>1733</v>
      </c>
      <c r="Q968" s="49">
        <v>0</v>
      </c>
      <c r="R968" s="49">
        <v>0</v>
      </c>
      <c r="S968" s="32">
        <f t="shared" si="49"/>
        <v>1733</v>
      </c>
      <c r="T968" s="49">
        <f>P968+Q968+R968</f>
        <v>1733</v>
      </c>
      <c r="U968" s="51">
        <v>999</v>
      </c>
      <c r="V968" s="51">
        <v>0</v>
      </c>
      <c r="W968" s="51">
        <v>0</v>
      </c>
      <c r="X968" s="51"/>
      <c r="Y968" s="32">
        <f>T968-(U968+V968)</f>
        <v>734</v>
      </c>
      <c r="Z968" s="49" t="s">
        <v>13322</v>
      </c>
      <c r="AA968" s="67">
        <v>0.255</v>
      </c>
      <c r="AC968" s="67">
        <f t="shared" si="50"/>
        <v>-0.255</v>
      </c>
      <c r="AN968" s="48" t="s">
        <v>13323</v>
      </c>
      <c r="AO968" s="48" t="s">
        <v>51</v>
      </c>
    </row>
    <row r="969" spans="1:41" ht="15" x14ac:dyDescent="0.2">
      <c r="A969" s="30" t="s">
        <v>5400</v>
      </c>
      <c r="B969" s="30" t="s">
        <v>5401</v>
      </c>
      <c r="C969" s="49" t="s">
        <v>7070</v>
      </c>
      <c r="D969" s="49" t="s">
        <v>8209</v>
      </c>
      <c r="E969" s="30" t="s">
        <v>11639</v>
      </c>
      <c r="F969" s="49" t="s">
        <v>11633</v>
      </c>
      <c r="G969" s="49" t="s">
        <v>8453</v>
      </c>
      <c r="H969" s="49" t="s">
        <v>11640</v>
      </c>
      <c r="I969" s="49" t="s">
        <v>11641</v>
      </c>
      <c r="J969" s="50">
        <v>29</v>
      </c>
      <c r="K969" s="49">
        <v>2500</v>
      </c>
      <c r="L969" s="49">
        <f>K969-U969</f>
        <v>1937</v>
      </c>
      <c r="M969" s="49"/>
      <c r="N969" s="48" t="s">
        <v>7076</v>
      </c>
      <c r="P969" s="49">
        <v>2096</v>
      </c>
      <c r="Q969" s="49">
        <v>0</v>
      </c>
      <c r="R969" s="49">
        <v>0</v>
      </c>
      <c r="S969" s="32">
        <f t="shared" si="49"/>
        <v>2096</v>
      </c>
      <c r="T969" s="49">
        <f>P969+Q969+R969</f>
        <v>2096</v>
      </c>
      <c r="U969" s="51">
        <v>563</v>
      </c>
      <c r="V969" s="51">
        <v>0</v>
      </c>
      <c r="W969" s="51">
        <v>0</v>
      </c>
      <c r="X969" s="51"/>
      <c r="Y969" s="32">
        <f>T969-(U969+V969)</f>
        <v>1533</v>
      </c>
      <c r="Z969" s="49" t="s">
        <v>13322</v>
      </c>
      <c r="AA969" s="67">
        <v>0.26404</v>
      </c>
      <c r="AC969" s="67">
        <f t="shared" si="50"/>
        <v>-0.26404</v>
      </c>
      <c r="AN969" s="48" t="s">
        <v>13323</v>
      </c>
      <c r="AO969" s="48" t="s">
        <v>51</v>
      </c>
    </row>
    <row r="970" spans="1:41" ht="15" x14ac:dyDescent="0.2">
      <c r="A970" s="30" t="s">
        <v>5402</v>
      </c>
      <c r="B970" s="30" t="s">
        <v>5403</v>
      </c>
      <c r="C970" s="49" t="s">
        <v>7070</v>
      </c>
      <c r="D970" s="49" t="s">
        <v>7630</v>
      </c>
      <c r="E970" s="30" t="s">
        <v>11642</v>
      </c>
      <c r="F970" s="49" t="s">
        <v>11633</v>
      </c>
      <c r="G970" s="49" t="s">
        <v>8936</v>
      </c>
      <c r="H970" s="49" t="s">
        <v>9809</v>
      </c>
      <c r="I970" s="49" t="s">
        <v>11643</v>
      </c>
      <c r="J970" s="50">
        <v>13</v>
      </c>
      <c r="K970" s="49">
        <v>5000</v>
      </c>
      <c r="L970" s="49">
        <f>K970-U970</f>
        <v>4222</v>
      </c>
      <c r="M970" s="49"/>
      <c r="N970" s="48" t="s">
        <v>7076</v>
      </c>
      <c r="P970" s="49">
        <v>4675</v>
      </c>
      <c r="Q970" s="49">
        <v>0</v>
      </c>
      <c r="R970" s="49">
        <v>0</v>
      </c>
      <c r="S970" s="32">
        <f t="shared" si="49"/>
        <v>4675</v>
      </c>
      <c r="T970" s="49">
        <f>P970+Q970+R970</f>
        <v>4675</v>
      </c>
      <c r="U970" s="51">
        <v>778</v>
      </c>
      <c r="V970" s="51">
        <v>270</v>
      </c>
      <c r="W970" s="51">
        <v>250</v>
      </c>
      <c r="X970" s="51"/>
      <c r="Y970" s="32">
        <f>T970-(U970+V970)</f>
        <v>3627</v>
      </c>
      <c r="Z970" s="49" t="s">
        <v>13322</v>
      </c>
      <c r="AA970" s="67">
        <v>0.28000000000000003</v>
      </c>
      <c r="AC970" s="67">
        <f t="shared" si="50"/>
        <v>-0.28000000000000003</v>
      </c>
      <c r="AN970" s="48" t="s">
        <v>13323</v>
      </c>
      <c r="AO970" s="48" t="s">
        <v>51</v>
      </c>
    </row>
    <row r="971" spans="1:41" ht="15" x14ac:dyDescent="0.2">
      <c r="A971" s="30" t="s">
        <v>5404</v>
      </c>
      <c r="B971" s="30" t="s">
        <v>5405</v>
      </c>
      <c r="C971" s="49" t="s">
        <v>7070</v>
      </c>
      <c r="D971" s="49" t="s">
        <v>7686</v>
      </c>
      <c r="E971" s="30" t="s">
        <v>11644</v>
      </c>
      <c r="F971" s="49" t="s">
        <v>11633</v>
      </c>
      <c r="G971" s="49" t="s">
        <v>11645</v>
      </c>
      <c r="H971" s="49" t="s">
        <v>11646</v>
      </c>
      <c r="I971" s="49" t="s">
        <v>11647</v>
      </c>
      <c r="J971" s="50">
        <v>15</v>
      </c>
      <c r="K971" s="49">
        <v>250</v>
      </c>
      <c r="L971" s="49">
        <f>K971-U971</f>
        <v>-19</v>
      </c>
      <c r="M971" s="49"/>
      <c r="N971" s="48" t="s">
        <v>7076</v>
      </c>
      <c r="O971" s="48" t="s">
        <v>13503</v>
      </c>
      <c r="P971" s="49">
        <v>208</v>
      </c>
      <c r="Q971" s="49">
        <v>0</v>
      </c>
      <c r="R971" s="49">
        <v>0</v>
      </c>
      <c r="S971" s="32">
        <f t="shared" si="49"/>
        <v>208</v>
      </c>
      <c r="T971" s="49">
        <f>P971+Q971+R971</f>
        <v>208</v>
      </c>
      <c r="U971" s="51">
        <v>269</v>
      </c>
      <c r="V971" s="51">
        <v>0</v>
      </c>
      <c r="W971" s="51">
        <v>0</v>
      </c>
      <c r="X971" s="51"/>
      <c r="Y971" s="32">
        <f>T971-(U971+V971)</f>
        <v>-61</v>
      </c>
      <c r="Z971" s="49" t="s">
        <v>13320</v>
      </c>
      <c r="AA971" s="67">
        <v>16.5</v>
      </c>
      <c r="AC971" s="67">
        <f t="shared" si="50"/>
        <v>-16.5</v>
      </c>
      <c r="AN971" s="48" t="s">
        <v>13323</v>
      </c>
      <c r="AO971" s="48" t="s">
        <v>51</v>
      </c>
    </row>
    <row r="972" spans="1:41" ht="30" x14ac:dyDescent="0.2">
      <c r="A972" s="30" t="s">
        <v>5406</v>
      </c>
      <c r="B972" s="30" t="s">
        <v>5407</v>
      </c>
      <c r="C972" s="49" t="s">
        <v>7070</v>
      </c>
      <c r="D972" s="49" t="s">
        <v>7630</v>
      </c>
      <c r="E972" s="30" t="s">
        <v>11648</v>
      </c>
      <c r="F972" s="49" t="s">
        <v>11633</v>
      </c>
      <c r="G972" s="49" t="s">
        <v>11649</v>
      </c>
      <c r="H972" s="49" t="s">
        <v>11650</v>
      </c>
      <c r="I972" s="49" t="s">
        <v>11651</v>
      </c>
      <c r="J972" s="50">
        <v>5</v>
      </c>
      <c r="K972" s="49">
        <v>500</v>
      </c>
      <c r="L972" s="49">
        <f>K972-U972</f>
        <v>-38</v>
      </c>
      <c r="M972" s="49"/>
      <c r="N972" s="48" t="s">
        <v>7242</v>
      </c>
      <c r="O972" s="48" t="s">
        <v>13467</v>
      </c>
      <c r="P972" s="49">
        <v>416</v>
      </c>
      <c r="Q972" s="49">
        <v>0</v>
      </c>
      <c r="R972" s="49">
        <v>0</v>
      </c>
      <c r="S972" s="32">
        <f t="shared" si="49"/>
        <v>416</v>
      </c>
      <c r="T972" s="49">
        <f>P972+Q972+R972</f>
        <v>416</v>
      </c>
      <c r="U972" s="51">
        <v>538</v>
      </c>
      <c r="V972" s="51">
        <v>0</v>
      </c>
      <c r="W972" s="51">
        <v>0</v>
      </c>
      <c r="X972" s="51"/>
      <c r="Y972" s="32">
        <f>P972-(U972+V972)</f>
        <v>-122</v>
      </c>
      <c r="Z972" s="49" t="s">
        <v>13320</v>
      </c>
      <c r="AA972" s="67">
        <v>29</v>
      </c>
      <c r="AC972" s="67">
        <f t="shared" si="50"/>
        <v>-29</v>
      </c>
      <c r="AN972" s="48" t="s">
        <v>13323</v>
      </c>
      <c r="AO972" s="48" t="s">
        <v>51</v>
      </c>
    </row>
    <row r="973" spans="1:41" ht="30" x14ac:dyDescent="0.2">
      <c r="A973" s="30" t="s">
        <v>5410</v>
      </c>
      <c r="B973" s="30" t="s">
        <v>5411</v>
      </c>
      <c r="C973" s="49" t="s">
        <v>7070</v>
      </c>
      <c r="D973" s="49" t="s">
        <v>7630</v>
      </c>
      <c r="E973" s="30" t="s">
        <v>11655</v>
      </c>
      <c r="F973" s="49" t="s">
        <v>11633</v>
      </c>
      <c r="G973" s="49" t="s">
        <v>11656</v>
      </c>
      <c r="H973" s="49" t="s">
        <v>11657</v>
      </c>
      <c r="I973" s="49" t="s">
        <v>11658</v>
      </c>
      <c r="J973" s="50">
        <v>13</v>
      </c>
      <c r="K973" s="49">
        <v>2000</v>
      </c>
      <c r="L973" s="49">
        <f>K973-U973</f>
        <v>2000</v>
      </c>
      <c r="M973" s="49"/>
      <c r="N973" s="48" t="s">
        <v>7242</v>
      </c>
      <c r="O973" s="48" t="s">
        <v>13468</v>
      </c>
      <c r="P973" s="49">
        <v>5048</v>
      </c>
      <c r="Q973" s="49">
        <v>0</v>
      </c>
      <c r="R973" s="49">
        <v>0</v>
      </c>
      <c r="S973" s="32">
        <f t="shared" si="49"/>
        <v>5048</v>
      </c>
      <c r="T973" s="49">
        <f>P973+Q973+R973</f>
        <v>5048</v>
      </c>
      <c r="U973" s="51">
        <v>0</v>
      </c>
      <c r="V973" s="51">
        <v>0</v>
      </c>
      <c r="W973" s="51">
        <v>0</v>
      </c>
      <c r="X973" s="51"/>
      <c r="Y973" s="32">
        <f>P973-(U973+V973)</f>
        <v>5048</v>
      </c>
      <c r="Z973" s="49" t="s">
        <v>13321</v>
      </c>
      <c r="AA973" s="67">
        <v>2.2599999999999998</v>
      </c>
      <c r="AC973" s="67">
        <f t="shared" si="50"/>
        <v>-2.2599999999999998</v>
      </c>
      <c r="AN973" s="48" t="s">
        <v>13323</v>
      </c>
      <c r="AO973" s="48" t="s">
        <v>51</v>
      </c>
    </row>
    <row r="974" spans="1:41" ht="15" x14ac:dyDescent="0.2">
      <c r="A974" s="30" t="s">
        <v>5414</v>
      </c>
      <c r="B974" s="30" t="s">
        <v>5415</v>
      </c>
      <c r="C974" s="49" t="s">
        <v>7070</v>
      </c>
      <c r="D974" s="49" t="s">
        <v>8209</v>
      </c>
      <c r="E974" s="30" t="s">
        <v>11661</v>
      </c>
      <c r="F974" s="49" t="s">
        <v>11633</v>
      </c>
      <c r="G974" s="49" t="s">
        <v>8936</v>
      </c>
      <c r="H974" s="49" t="s">
        <v>11640</v>
      </c>
      <c r="I974" s="49" t="s">
        <v>11662</v>
      </c>
      <c r="J974" s="50">
        <v>19</v>
      </c>
      <c r="K974" s="49">
        <v>1000</v>
      </c>
      <c r="L974" s="49">
        <f>K974-U974</f>
        <v>-33351</v>
      </c>
      <c r="M974" s="49"/>
      <c r="N974" s="48" t="s">
        <v>7076</v>
      </c>
      <c r="O974" s="48" t="s">
        <v>13469</v>
      </c>
      <c r="P974" s="49">
        <v>8853</v>
      </c>
      <c r="Q974" s="49">
        <v>23000</v>
      </c>
      <c r="R974" s="49">
        <v>9000</v>
      </c>
      <c r="S974" s="32">
        <f t="shared" si="49"/>
        <v>31853</v>
      </c>
      <c r="T974" s="49">
        <f>P974+Q974+R974</f>
        <v>40853</v>
      </c>
      <c r="U974" s="51">
        <v>34351</v>
      </c>
      <c r="V974" s="51">
        <v>8578</v>
      </c>
      <c r="W974" s="51">
        <v>8378</v>
      </c>
      <c r="X974" s="51"/>
      <c r="Y974" s="32">
        <f>T974-(U974+V974)</f>
        <v>-2076</v>
      </c>
      <c r="Z974" s="49" t="s">
        <v>13320</v>
      </c>
      <c r="AA974" s="67">
        <v>0.67469999999999997</v>
      </c>
      <c r="AC974" s="67">
        <f t="shared" si="50"/>
        <v>-0.67469999999999997</v>
      </c>
      <c r="AN974" s="48" t="s">
        <v>13323</v>
      </c>
      <c r="AO974" s="48" t="s">
        <v>51</v>
      </c>
    </row>
    <row r="975" spans="1:41" ht="30" x14ac:dyDescent="0.2">
      <c r="A975" s="30" t="s">
        <v>5416</v>
      </c>
      <c r="B975" s="30" t="s">
        <v>5417</v>
      </c>
      <c r="C975" s="49" t="s">
        <v>7070</v>
      </c>
      <c r="D975" s="49" t="s">
        <v>7673</v>
      </c>
      <c r="E975" s="30" t="s">
        <v>11663</v>
      </c>
      <c r="F975" s="49" t="s">
        <v>11633</v>
      </c>
      <c r="G975" s="49" t="s">
        <v>11664</v>
      </c>
      <c r="H975" s="49" t="s">
        <v>11665</v>
      </c>
      <c r="I975" s="49" t="s">
        <v>11666</v>
      </c>
      <c r="J975" s="50">
        <v>15</v>
      </c>
      <c r="K975" s="49">
        <v>200</v>
      </c>
      <c r="L975" s="49">
        <f>K975-U975</f>
        <v>200</v>
      </c>
      <c r="M975" s="49"/>
      <c r="N975" s="48" t="s">
        <v>7242</v>
      </c>
      <c r="O975" s="48" t="s">
        <v>13477</v>
      </c>
      <c r="P975" s="49">
        <v>0</v>
      </c>
      <c r="Q975" s="49">
        <v>0</v>
      </c>
      <c r="R975" s="49">
        <v>0</v>
      </c>
      <c r="S975" s="32">
        <f t="shared" si="49"/>
        <v>0</v>
      </c>
      <c r="T975" s="49">
        <f>P975+Q975+R975</f>
        <v>0</v>
      </c>
      <c r="U975" s="51">
        <v>0</v>
      </c>
      <c r="V975" s="51">
        <v>0</v>
      </c>
      <c r="W975" s="51">
        <v>0</v>
      </c>
      <c r="X975" s="51"/>
      <c r="Y975" s="32">
        <f>P975-(U975+V975)</f>
        <v>0</v>
      </c>
      <c r="Z975" s="49" t="s">
        <v>13321</v>
      </c>
      <c r="AA975" s="67">
        <v>33</v>
      </c>
      <c r="AC975" s="67">
        <f t="shared" si="50"/>
        <v>-33</v>
      </c>
      <c r="AN975" s="48" t="s">
        <v>13323</v>
      </c>
      <c r="AO975" s="48" t="s">
        <v>51</v>
      </c>
    </row>
    <row r="976" spans="1:41" ht="15" x14ac:dyDescent="0.2">
      <c r="A976" s="30" t="s">
        <v>5418</v>
      </c>
      <c r="B976" s="30" t="s">
        <v>5419</v>
      </c>
      <c r="C976" s="49" t="s">
        <v>7070</v>
      </c>
      <c r="D976" s="49" t="s">
        <v>7686</v>
      </c>
      <c r="E976" s="30" t="s">
        <v>11667</v>
      </c>
      <c r="F976" s="49" t="s">
        <v>11633</v>
      </c>
      <c r="G976" s="49" t="s">
        <v>7495</v>
      </c>
      <c r="H976" s="49" t="s">
        <v>11668</v>
      </c>
      <c r="I976" s="49" t="s">
        <v>11669</v>
      </c>
      <c r="J976" s="50">
        <v>22</v>
      </c>
      <c r="K976" s="49">
        <v>100</v>
      </c>
      <c r="L976" s="49">
        <f>K976-U976</f>
        <v>-12842</v>
      </c>
      <c r="M976" s="49"/>
      <c r="N976" s="48" t="s">
        <v>7242</v>
      </c>
      <c r="P976" s="49">
        <v>200</v>
      </c>
      <c r="Q976" s="49">
        <v>12959</v>
      </c>
      <c r="R976" s="49">
        <v>0</v>
      </c>
      <c r="S976" s="32">
        <f t="shared" si="49"/>
        <v>13159</v>
      </c>
      <c r="T976" s="49">
        <f>P976+Q976+R976</f>
        <v>13159</v>
      </c>
      <c r="U976" s="51">
        <v>12942</v>
      </c>
      <c r="V976" s="51">
        <v>2040</v>
      </c>
      <c r="W976" s="51">
        <v>1935</v>
      </c>
      <c r="X976" s="51"/>
      <c r="Y976" s="32">
        <f>P976-(U976+V976)</f>
        <v>-14782</v>
      </c>
      <c r="Z976" s="49" t="s">
        <v>13320</v>
      </c>
      <c r="AA976" s="67">
        <v>23.125</v>
      </c>
      <c r="AC976" s="67">
        <f t="shared" si="50"/>
        <v>-23.125</v>
      </c>
      <c r="AN976" s="48" t="s">
        <v>13323</v>
      </c>
      <c r="AO976" s="48" t="s">
        <v>51</v>
      </c>
    </row>
    <row r="977" spans="1:41" ht="15" x14ac:dyDescent="0.2">
      <c r="A977" s="30" t="s">
        <v>5420</v>
      </c>
      <c r="B977" s="30" t="s">
        <v>5421</v>
      </c>
      <c r="C977" s="49" t="s">
        <v>7070</v>
      </c>
      <c r="D977" s="49" t="s">
        <v>7630</v>
      </c>
      <c r="E977" s="30" t="s">
        <v>11670</v>
      </c>
      <c r="F977" s="49" t="s">
        <v>11633</v>
      </c>
      <c r="G977" s="49" t="s">
        <v>7495</v>
      </c>
      <c r="H977" s="49" t="s">
        <v>11668</v>
      </c>
      <c r="I977" s="49" t="s">
        <v>11671</v>
      </c>
      <c r="J977" s="50">
        <v>17</v>
      </c>
      <c r="K977" s="49">
        <v>200</v>
      </c>
      <c r="L977" s="49">
        <f>K977-U977</f>
        <v>-872</v>
      </c>
      <c r="M977" s="49"/>
      <c r="N977" s="48" t="s">
        <v>7242</v>
      </c>
      <c r="O977" s="48" t="s">
        <v>13470</v>
      </c>
      <c r="P977" s="49">
        <v>638</v>
      </c>
      <c r="Q977" s="49">
        <v>400</v>
      </c>
      <c r="R977" s="49">
        <v>500</v>
      </c>
      <c r="S977" s="32">
        <f t="shared" si="49"/>
        <v>1038</v>
      </c>
      <c r="T977" s="49">
        <f>P977+Q977+R977</f>
        <v>1538</v>
      </c>
      <c r="U977" s="51">
        <v>1072</v>
      </c>
      <c r="V977" s="51">
        <v>456</v>
      </c>
      <c r="W977" s="51">
        <v>456</v>
      </c>
      <c r="X977" s="51"/>
      <c r="Y977" s="32">
        <f>P977-(U977+V977)</f>
        <v>-890</v>
      </c>
      <c r="Z977" s="49" t="s">
        <v>13320</v>
      </c>
      <c r="AA977" s="67">
        <v>50.6</v>
      </c>
      <c r="AC977" s="67">
        <f t="shared" si="50"/>
        <v>-50.6</v>
      </c>
      <c r="AN977" s="48" t="s">
        <v>13323</v>
      </c>
      <c r="AO977" s="48" t="s">
        <v>51</v>
      </c>
    </row>
    <row r="978" spans="1:41" ht="30" x14ac:dyDescent="0.2">
      <c r="A978" s="30" t="s">
        <v>5422</v>
      </c>
      <c r="B978" s="30" t="s">
        <v>5423</v>
      </c>
      <c r="C978" s="49" t="s">
        <v>7070</v>
      </c>
      <c r="D978" s="49" t="s">
        <v>7630</v>
      </c>
      <c r="E978" s="30" t="s">
        <v>11672</v>
      </c>
      <c r="F978" s="49" t="s">
        <v>11633</v>
      </c>
      <c r="G978" s="49" t="s">
        <v>8936</v>
      </c>
      <c r="H978" s="49" t="s">
        <v>11653</v>
      </c>
      <c r="I978" s="49" t="s">
        <v>11673</v>
      </c>
      <c r="J978" s="50">
        <v>13</v>
      </c>
      <c r="K978" s="49">
        <v>2000</v>
      </c>
      <c r="L978" s="49">
        <f>K978-U978</f>
        <v>-96172</v>
      </c>
      <c r="M978" s="49"/>
      <c r="N978" s="48" t="s">
        <v>7076</v>
      </c>
      <c r="O978" s="48" t="s">
        <v>13471</v>
      </c>
      <c r="P978" s="49">
        <v>91982</v>
      </c>
      <c r="Q978" s="49">
        <v>30000</v>
      </c>
      <c r="R978" s="49">
        <v>0</v>
      </c>
      <c r="S978" s="32">
        <f t="shared" si="49"/>
        <v>121982</v>
      </c>
      <c r="T978" s="49">
        <f>P978+Q978+R978</f>
        <v>121982</v>
      </c>
      <c r="U978" s="51">
        <v>98172</v>
      </c>
      <c r="V978" s="51">
        <v>70794</v>
      </c>
      <c r="W978" s="51">
        <v>63000</v>
      </c>
      <c r="X978" s="51"/>
      <c r="Y978" s="32">
        <f>T978-(U978+V978)</f>
        <v>-46984</v>
      </c>
      <c r="Z978" s="49" t="s">
        <v>13320</v>
      </c>
      <c r="AA978" s="67">
        <v>2.153</v>
      </c>
      <c r="AC978" s="67">
        <f t="shared" si="50"/>
        <v>-2.153</v>
      </c>
      <c r="AN978" s="48" t="s">
        <v>13323</v>
      </c>
      <c r="AO978" s="48" t="s">
        <v>51</v>
      </c>
    </row>
    <row r="979" spans="1:41" ht="30" x14ac:dyDescent="0.2">
      <c r="A979" s="30" t="s">
        <v>5426</v>
      </c>
      <c r="B979" s="30" t="s">
        <v>5427</v>
      </c>
      <c r="C979" s="49" t="s">
        <v>7070</v>
      </c>
      <c r="D979" s="49" t="s">
        <v>7630</v>
      </c>
      <c r="E979" s="30" t="s">
        <v>11676</v>
      </c>
      <c r="F979" s="49" t="s">
        <v>11633</v>
      </c>
      <c r="G979" s="49" t="s">
        <v>11649</v>
      </c>
      <c r="H979" s="49" t="s">
        <v>11650</v>
      </c>
      <c r="I979" s="49" t="s">
        <v>11677</v>
      </c>
      <c r="J979" s="50">
        <v>15</v>
      </c>
      <c r="K979" s="49">
        <v>500</v>
      </c>
      <c r="L979" s="49">
        <f>K979-U979</f>
        <v>-16322</v>
      </c>
      <c r="M979" s="49"/>
      <c r="N979" s="48" t="s">
        <v>7242</v>
      </c>
      <c r="O979" s="48" t="s">
        <v>13504</v>
      </c>
      <c r="P979" s="49">
        <v>4749</v>
      </c>
      <c r="Q979" s="49">
        <v>8000</v>
      </c>
      <c r="R979" s="49">
        <v>0</v>
      </c>
      <c r="S979" s="32">
        <f t="shared" si="49"/>
        <v>12749</v>
      </c>
      <c r="T979" s="49">
        <f>P979+Q979+R979</f>
        <v>12749</v>
      </c>
      <c r="U979" s="51">
        <v>16822</v>
      </c>
      <c r="V979" s="51">
        <v>885</v>
      </c>
      <c r="W979" s="51">
        <v>825</v>
      </c>
      <c r="X979" s="51"/>
      <c r="Y979" s="32">
        <f>P979-(U979+V979)</f>
        <v>-12958</v>
      </c>
      <c r="Z979" s="49" t="s">
        <v>13320</v>
      </c>
      <c r="AA979" s="67">
        <v>27</v>
      </c>
      <c r="AC979" s="67">
        <f t="shared" si="50"/>
        <v>-27</v>
      </c>
      <c r="AN979" s="48" t="s">
        <v>13323</v>
      </c>
      <c r="AO979" s="48" t="s">
        <v>51</v>
      </c>
    </row>
    <row r="980" spans="1:41" ht="30" x14ac:dyDescent="0.2">
      <c r="A980" s="30" t="s">
        <v>5430</v>
      </c>
      <c r="B980" s="30" t="s">
        <v>5431</v>
      </c>
      <c r="C980" s="49" t="s">
        <v>7070</v>
      </c>
      <c r="D980" s="49" t="s">
        <v>7630</v>
      </c>
      <c r="E980" s="30" t="s">
        <v>11680</v>
      </c>
      <c r="F980" s="49" t="s">
        <v>11633</v>
      </c>
      <c r="G980" s="49" t="s">
        <v>11681</v>
      </c>
      <c r="H980" s="49" t="s">
        <v>11682</v>
      </c>
      <c r="I980" s="49" t="s">
        <v>11683</v>
      </c>
      <c r="J980" s="50">
        <v>15</v>
      </c>
      <c r="K980" s="49">
        <v>100</v>
      </c>
      <c r="L980" s="49">
        <f>K980-U980</f>
        <v>-1303</v>
      </c>
      <c r="M980" s="49"/>
      <c r="N980" s="48" t="s">
        <v>7076</v>
      </c>
      <c r="O980" s="48" t="s">
        <v>13506</v>
      </c>
      <c r="P980" s="49">
        <v>832</v>
      </c>
      <c r="Q980" s="49">
        <v>501</v>
      </c>
      <c r="R980" s="49">
        <v>200</v>
      </c>
      <c r="S980" s="32">
        <f t="shared" si="49"/>
        <v>1333</v>
      </c>
      <c r="T980" s="49">
        <f>P980+Q980+R980</f>
        <v>1533</v>
      </c>
      <c r="U980" s="51">
        <v>1403</v>
      </c>
      <c r="V980" s="51">
        <v>467</v>
      </c>
      <c r="W980" s="51">
        <v>465</v>
      </c>
      <c r="X980" s="51"/>
      <c r="Y980" s="32">
        <f>T980-(U980+V980)</f>
        <v>-337</v>
      </c>
      <c r="Z980" s="49" t="s">
        <v>13320</v>
      </c>
      <c r="AA980" s="67">
        <v>68.64</v>
      </c>
      <c r="AC980" s="67">
        <f t="shared" si="50"/>
        <v>-68.64</v>
      </c>
      <c r="AN980" s="48" t="s">
        <v>13323</v>
      </c>
      <c r="AO980" s="48" t="s">
        <v>51</v>
      </c>
    </row>
    <row r="981" spans="1:41" ht="30" x14ac:dyDescent="0.2">
      <c r="A981" s="30" t="s">
        <v>5432</v>
      </c>
      <c r="B981" s="30" t="s">
        <v>5433</v>
      </c>
      <c r="C981" s="49" t="s">
        <v>7070</v>
      </c>
      <c r="D981" s="49" t="s">
        <v>7630</v>
      </c>
      <c r="E981" s="30" t="s">
        <v>11684</v>
      </c>
      <c r="F981" s="49" t="s">
        <v>11633</v>
      </c>
      <c r="G981" s="49" t="s">
        <v>7495</v>
      </c>
      <c r="H981" s="49" t="s">
        <v>11668</v>
      </c>
      <c r="I981" s="49" t="s">
        <v>11685</v>
      </c>
      <c r="J981" s="50">
        <v>13</v>
      </c>
      <c r="K981" s="49">
        <v>100</v>
      </c>
      <c r="L981" s="49">
        <f>K981-U981</f>
        <v>83</v>
      </c>
      <c r="M981" s="49"/>
      <c r="N981" s="48" t="s">
        <v>7242</v>
      </c>
      <c r="O981" s="48" t="s">
        <v>13508</v>
      </c>
      <c r="P981" s="49">
        <v>106</v>
      </c>
      <c r="Q981" s="49">
        <v>0</v>
      </c>
      <c r="R981" s="49">
        <v>0</v>
      </c>
      <c r="S981" s="32">
        <f t="shared" si="49"/>
        <v>106</v>
      </c>
      <c r="T981" s="49">
        <f>P981+Q981+R981</f>
        <v>106</v>
      </c>
      <c r="U981" s="51">
        <v>17</v>
      </c>
      <c r="V981" s="51">
        <v>0</v>
      </c>
      <c r="W981" s="51">
        <v>0</v>
      </c>
      <c r="X981" s="51"/>
      <c r="Y981" s="32">
        <f>P981-(U981+V981)</f>
        <v>89</v>
      </c>
      <c r="Z981" s="49" t="s">
        <v>13322</v>
      </c>
      <c r="AA981" s="67">
        <v>89.3</v>
      </c>
      <c r="AC981" s="67">
        <f t="shared" si="50"/>
        <v>-89.3</v>
      </c>
      <c r="AN981" s="48" t="s">
        <v>13323</v>
      </c>
      <c r="AO981" s="48" t="s">
        <v>51</v>
      </c>
    </row>
    <row r="982" spans="1:41" ht="15" x14ac:dyDescent="0.2">
      <c r="A982" s="30" t="s">
        <v>5436</v>
      </c>
      <c r="B982" s="30" t="s">
        <v>5437</v>
      </c>
      <c r="C982" s="49" t="s">
        <v>7070</v>
      </c>
      <c r="D982" s="49" t="s">
        <v>7630</v>
      </c>
      <c r="E982" s="30" t="s">
        <v>11687</v>
      </c>
      <c r="F982" s="49" t="s">
        <v>11633</v>
      </c>
      <c r="G982" s="49" t="s">
        <v>11645</v>
      </c>
      <c r="H982" s="49" t="s">
        <v>11646</v>
      </c>
      <c r="I982" s="49" t="s">
        <v>11688</v>
      </c>
      <c r="J982" s="50">
        <v>15</v>
      </c>
      <c r="K982" s="49">
        <v>150</v>
      </c>
      <c r="L982" s="49">
        <f>K982-U982</f>
        <v>-1129</v>
      </c>
      <c r="M982" s="49"/>
      <c r="N982" s="48" t="s">
        <v>7076</v>
      </c>
      <c r="O982" s="48" t="s">
        <v>13503</v>
      </c>
      <c r="P982" s="49">
        <v>918</v>
      </c>
      <c r="Q982" s="49">
        <v>350</v>
      </c>
      <c r="R982" s="49">
        <v>450</v>
      </c>
      <c r="S982" s="32">
        <f t="shared" si="49"/>
        <v>1268</v>
      </c>
      <c r="T982" s="49">
        <f>P982+Q982+R982</f>
        <v>1718</v>
      </c>
      <c r="U982" s="51">
        <v>1279</v>
      </c>
      <c r="V982" s="51">
        <v>803</v>
      </c>
      <c r="W982" s="51">
        <v>771</v>
      </c>
      <c r="X982" s="51"/>
      <c r="Y982" s="32">
        <f>T982-(U982+V982)</f>
        <v>-364</v>
      </c>
      <c r="Z982" s="49" t="s">
        <v>13320</v>
      </c>
      <c r="AA982" s="67">
        <v>32</v>
      </c>
      <c r="AC982" s="67">
        <f t="shared" si="50"/>
        <v>-32</v>
      </c>
      <c r="AN982" s="48" t="s">
        <v>13323</v>
      </c>
      <c r="AO982" s="48" t="s">
        <v>51</v>
      </c>
    </row>
    <row r="983" spans="1:41" ht="75" x14ac:dyDescent="0.2">
      <c r="A983" s="30" t="s">
        <v>5438</v>
      </c>
      <c r="B983" s="30" t="s">
        <v>5439</v>
      </c>
      <c r="C983" s="49" t="s">
        <v>7070</v>
      </c>
      <c r="D983" s="49" t="s">
        <v>7630</v>
      </c>
      <c r="E983" s="30" t="s">
        <v>11689</v>
      </c>
      <c r="F983" s="49" t="s">
        <v>11633</v>
      </c>
      <c r="G983" s="49" t="s">
        <v>8936</v>
      </c>
      <c r="H983" s="49" t="s">
        <v>11653</v>
      </c>
      <c r="I983" s="49" t="s">
        <v>11690</v>
      </c>
      <c r="J983" s="50">
        <v>13</v>
      </c>
      <c r="K983" s="49">
        <v>1520</v>
      </c>
      <c r="L983" s="49">
        <f>K983-U983</f>
        <v>-36620</v>
      </c>
      <c r="M983" s="49"/>
      <c r="N983" s="48" t="s">
        <v>7242</v>
      </c>
      <c r="O983" s="48" t="s">
        <v>13509</v>
      </c>
      <c r="P983" s="49">
        <v>19622</v>
      </c>
      <c r="Q983" s="49">
        <v>13966</v>
      </c>
      <c r="R983" s="49">
        <v>1600</v>
      </c>
      <c r="S983" s="32">
        <f t="shared" si="49"/>
        <v>33588</v>
      </c>
      <c r="T983" s="49">
        <f>P983+Q983+R983</f>
        <v>35188</v>
      </c>
      <c r="U983" s="51">
        <v>38140</v>
      </c>
      <c r="V983" s="51">
        <v>20730</v>
      </c>
      <c r="W983" s="51">
        <v>18870</v>
      </c>
      <c r="X983" s="51"/>
      <c r="Y983" s="32">
        <f>P983-(U983+V983)</f>
        <v>-39248</v>
      </c>
      <c r="Z983" s="49" t="s">
        <v>13320</v>
      </c>
      <c r="AA983" s="67">
        <v>4.984</v>
      </c>
      <c r="AC983" s="67">
        <f t="shared" si="50"/>
        <v>-4.984</v>
      </c>
      <c r="AN983" s="48" t="s">
        <v>13323</v>
      </c>
      <c r="AO983" s="48" t="s">
        <v>51</v>
      </c>
    </row>
    <row r="984" spans="1:41" ht="15" x14ac:dyDescent="0.2">
      <c r="A984" s="30" t="s">
        <v>5442</v>
      </c>
      <c r="B984" s="30" t="s">
        <v>5443</v>
      </c>
      <c r="C984" s="49" t="s">
        <v>7070</v>
      </c>
      <c r="D984" s="49" t="s">
        <v>7630</v>
      </c>
      <c r="E984" s="30" t="s">
        <v>11693</v>
      </c>
      <c r="F984" s="49" t="s">
        <v>11633</v>
      </c>
      <c r="G984" s="49" t="s">
        <v>8936</v>
      </c>
      <c r="H984" s="49" t="s">
        <v>11653</v>
      </c>
      <c r="I984" s="49" t="s">
        <v>11694</v>
      </c>
      <c r="J984" s="50">
        <v>21</v>
      </c>
      <c r="K984" s="49">
        <v>2000</v>
      </c>
      <c r="L984" s="49">
        <f>K984-U984</f>
        <v>-186072</v>
      </c>
      <c r="M984" s="49"/>
      <c r="N984" s="48" t="s">
        <v>7076</v>
      </c>
      <c r="P984" s="49">
        <v>291089</v>
      </c>
      <c r="Q984" s="49">
        <v>0</v>
      </c>
      <c r="R984" s="49">
        <v>0</v>
      </c>
      <c r="S984" s="32">
        <f t="shared" si="49"/>
        <v>291089</v>
      </c>
      <c r="T984" s="49">
        <f>P984+Q984+R984</f>
        <v>291089</v>
      </c>
      <c r="U984" s="51">
        <v>188072</v>
      </c>
      <c r="V984" s="51">
        <v>86016</v>
      </c>
      <c r="W984" s="51">
        <v>90056</v>
      </c>
      <c r="X984" s="51"/>
      <c r="Y984" s="32">
        <f>T984-(U984+V984)</f>
        <v>17001</v>
      </c>
      <c r="Z984" s="49" t="s">
        <v>13322</v>
      </c>
      <c r="AA984" s="67">
        <v>7</v>
      </c>
      <c r="AC984" s="67">
        <f t="shared" si="50"/>
        <v>-7</v>
      </c>
      <c r="AN984" s="48" t="s">
        <v>13323</v>
      </c>
      <c r="AO984" s="48" t="s">
        <v>51</v>
      </c>
    </row>
    <row r="985" spans="1:41" ht="15" x14ac:dyDescent="0.2">
      <c r="A985" s="30" t="s">
        <v>5444</v>
      </c>
      <c r="B985" s="30" t="s">
        <v>5443</v>
      </c>
      <c r="C985" s="49" t="s">
        <v>7070</v>
      </c>
      <c r="D985" s="49" t="s">
        <v>7630</v>
      </c>
      <c r="E985" s="30" t="s">
        <v>11693</v>
      </c>
      <c r="F985" s="49" t="s">
        <v>11633</v>
      </c>
      <c r="G985" s="49" t="s">
        <v>8936</v>
      </c>
      <c r="H985" s="49" t="s">
        <v>7596</v>
      </c>
      <c r="I985" s="49" t="s">
        <v>11695</v>
      </c>
      <c r="J985" s="50">
        <v>21</v>
      </c>
      <c r="K985" s="49">
        <v>1120</v>
      </c>
      <c r="L985" s="49">
        <f>K985-U985</f>
        <v>-186952</v>
      </c>
      <c r="M985" s="49"/>
      <c r="N985" s="48" t="s">
        <v>7076</v>
      </c>
      <c r="P985" s="49">
        <v>291089</v>
      </c>
      <c r="Q985" s="49">
        <v>0</v>
      </c>
      <c r="R985" s="49">
        <v>0</v>
      </c>
      <c r="S985" s="32">
        <f t="shared" si="49"/>
        <v>291089</v>
      </c>
      <c r="T985" s="49">
        <f>P985+Q985+R985</f>
        <v>291089</v>
      </c>
      <c r="U985" s="51">
        <v>188072</v>
      </c>
      <c r="V985" s="51">
        <v>86016</v>
      </c>
      <c r="W985" s="51">
        <v>90056</v>
      </c>
      <c r="X985" s="51"/>
      <c r="Y985" s="32">
        <f>T985-(U985+V985)</f>
        <v>17001</v>
      </c>
      <c r="Z985" s="49" t="s">
        <v>13322</v>
      </c>
      <c r="AA985" s="67">
        <v>7</v>
      </c>
      <c r="AC985" s="67">
        <f t="shared" si="50"/>
        <v>-7</v>
      </c>
      <c r="AN985" s="48" t="s">
        <v>13323</v>
      </c>
      <c r="AO985" s="48" t="s">
        <v>51</v>
      </c>
    </row>
    <row r="986" spans="1:41" ht="30" x14ac:dyDescent="0.2">
      <c r="A986" s="30" t="s">
        <v>5449</v>
      </c>
      <c r="B986" s="30" t="s">
        <v>5450</v>
      </c>
      <c r="C986" s="49" t="s">
        <v>7070</v>
      </c>
      <c r="D986" s="49" t="s">
        <v>7630</v>
      </c>
      <c r="E986" s="30" t="s">
        <v>11701</v>
      </c>
      <c r="F986" s="49" t="s">
        <v>11633</v>
      </c>
      <c r="G986" s="49" t="s">
        <v>8936</v>
      </c>
      <c r="H986" s="49" t="s">
        <v>11653</v>
      </c>
      <c r="I986" s="49" t="s">
        <v>11702</v>
      </c>
      <c r="J986" s="50">
        <v>11</v>
      </c>
      <c r="K986" s="49">
        <v>1440</v>
      </c>
      <c r="L986" s="49">
        <f>K986-U986</f>
        <v>1440</v>
      </c>
      <c r="M986" s="49"/>
      <c r="N986" s="48" t="s">
        <v>7242</v>
      </c>
      <c r="O986" s="48" t="s">
        <v>13472</v>
      </c>
      <c r="P986" s="49">
        <v>0</v>
      </c>
      <c r="Q986" s="49">
        <v>0</v>
      </c>
      <c r="R986" s="49">
        <v>0</v>
      </c>
      <c r="S986" s="32">
        <f t="shared" si="49"/>
        <v>0</v>
      </c>
      <c r="T986" s="49">
        <f>P986+Q986+R986</f>
        <v>0</v>
      </c>
      <c r="U986" s="51">
        <v>0</v>
      </c>
      <c r="V986" s="51">
        <v>0</v>
      </c>
      <c r="W986" s="51">
        <v>0</v>
      </c>
      <c r="X986" s="51"/>
      <c r="Y986" s="32">
        <f>P986-(U986+V986)</f>
        <v>0</v>
      </c>
      <c r="Z986" s="49" t="s">
        <v>13321</v>
      </c>
      <c r="AA986" s="67">
        <v>1.71</v>
      </c>
      <c r="AC986" s="67">
        <f t="shared" si="50"/>
        <v>-1.71</v>
      </c>
      <c r="AN986" s="48" t="s">
        <v>13323</v>
      </c>
      <c r="AO986" s="48" t="s">
        <v>51</v>
      </c>
    </row>
    <row r="987" spans="1:41" ht="45" x14ac:dyDescent="0.2">
      <c r="A987" s="30" t="s">
        <v>5451</v>
      </c>
      <c r="B987" s="30" t="s">
        <v>5452</v>
      </c>
      <c r="C987" s="49" t="s">
        <v>7070</v>
      </c>
      <c r="D987" s="49" t="s">
        <v>7630</v>
      </c>
      <c r="E987" s="30" t="s">
        <v>11703</v>
      </c>
      <c r="F987" s="49" t="s">
        <v>11633</v>
      </c>
      <c r="G987" s="49" t="s">
        <v>11656</v>
      </c>
      <c r="H987" s="49" t="s">
        <v>11704</v>
      </c>
      <c r="I987" s="49" t="s">
        <v>11705</v>
      </c>
      <c r="J987" s="50">
        <v>11</v>
      </c>
      <c r="K987" s="49">
        <v>200</v>
      </c>
      <c r="L987" s="49">
        <f>K987-U987</f>
        <v>-27295</v>
      </c>
      <c r="M987" s="49"/>
      <c r="N987" s="48" t="s">
        <v>7076</v>
      </c>
      <c r="O987" s="48" t="s">
        <v>13505</v>
      </c>
      <c r="P987" s="49">
        <v>11419</v>
      </c>
      <c r="Q987" s="49">
        <v>15200</v>
      </c>
      <c r="R987" s="49">
        <v>0</v>
      </c>
      <c r="S987" s="32">
        <f t="shared" si="49"/>
        <v>26619</v>
      </c>
      <c r="T987" s="49">
        <f>P987+Q987+R987</f>
        <v>26619</v>
      </c>
      <c r="U987" s="51">
        <v>27495</v>
      </c>
      <c r="V987" s="51">
        <v>11762</v>
      </c>
      <c r="W987" s="51">
        <v>10802</v>
      </c>
      <c r="X987" s="51"/>
      <c r="Y987" s="32">
        <f>T987-(U987+V987)</f>
        <v>-12638</v>
      </c>
      <c r="Z987" s="49" t="s">
        <v>13320</v>
      </c>
      <c r="AA987" s="67">
        <v>53.725000000000001</v>
      </c>
      <c r="AC987" s="67">
        <f t="shared" si="50"/>
        <v>-53.725000000000001</v>
      </c>
      <c r="AN987" s="48" t="s">
        <v>13323</v>
      </c>
      <c r="AO987" s="48" t="s">
        <v>51</v>
      </c>
    </row>
    <row r="988" spans="1:41" ht="15" x14ac:dyDescent="0.2">
      <c r="A988" s="30" t="s">
        <v>5453</v>
      </c>
      <c r="B988" s="30" t="s">
        <v>5454</v>
      </c>
      <c r="C988" s="49" t="s">
        <v>7070</v>
      </c>
      <c r="D988" s="49" t="s">
        <v>7686</v>
      </c>
      <c r="E988" s="30" t="s">
        <v>11706</v>
      </c>
      <c r="F988" s="49" t="s">
        <v>11633</v>
      </c>
      <c r="G988" s="49" t="s">
        <v>11707</v>
      </c>
      <c r="H988" s="49" t="s">
        <v>11708</v>
      </c>
      <c r="I988" s="49" t="s">
        <v>11709</v>
      </c>
      <c r="J988" s="50">
        <v>19</v>
      </c>
      <c r="K988" s="49">
        <v>1500</v>
      </c>
      <c r="L988" s="49">
        <f>K988-U988</f>
        <v>-15101</v>
      </c>
      <c r="M988" s="49"/>
      <c r="N988" s="48" t="s">
        <v>7076</v>
      </c>
      <c r="P988" s="49">
        <v>6483</v>
      </c>
      <c r="Q988" s="49">
        <v>12000</v>
      </c>
      <c r="R988" s="49">
        <v>9000</v>
      </c>
      <c r="S988" s="32">
        <f t="shared" si="49"/>
        <v>18483</v>
      </c>
      <c r="T988" s="49">
        <f>P988+Q988+R988</f>
        <v>27483</v>
      </c>
      <c r="U988" s="51">
        <v>16601</v>
      </c>
      <c r="V988" s="51">
        <v>10102</v>
      </c>
      <c r="W988" s="51">
        <v>9317</v>
      </c>
      <c r="X988" s="51"/>
      <c r="Y988" s="32">
        <f>T988-(U988+V988)</f>
        <v>780</v>
      </c>
      <c r="Z988" s="49" t="s">
        <v>13322</v>
      </c>
      <c r="AA988" s="67">
        <v>4.0098799999999999</v>
      </c>
      <c r="AC988" s="67">
        <f t="shared" si="50"/>
        <v>-4.0098799999999999</v>
      </c>
      <c r="AN988" s="48" t="s">
        <v>13323</v>
      </c>
      <c r="AO988" s="48" t="s">
        <v>51</v>
      </c>
    </row>
    <row r="989" spans="1:41" ht="30" x14ac:dyDescent="0.2">
      <c r="A989" s="30" t="s">
        <v>5455</v>
      </c>
      <c r="B989" s="30" t="s">
        <v>5456</v>
      </c>
      <c r="C989" s="49" t="s">
        <v>7070</v>
      </c>
      <c r="D989" s="49" t="s">
        <v>7630</v>
      </c>
      <c r="E989" s="30" t="s">
        <v>11710</v>
      </c>
      <c r="F989" s="49" t="s">
        <v>11633</v>
      </c>
      <c r="G989" s="49" t="s">
        <v>11656</v>
      </c>
      <c r="H989" s="49" t="s">
        <v>11704</v>
      </c>
      <c r="I989" s="49" t="s">
        <v>11711</v>
      </c>
      <c r="J989" s="50">
        <v>11</v>
      </c>
      <c r="K989" s="49">
        <v>100</v>
      </c>
      <c r="L989" s="49">
        <f>K989-U989</f>
        <v>-1046</v>
      </c>
      <c r="M989" s="49"/>
      <c r="N989" s="48" t="s">
        <v>7076</v>
      </c>
      <c r="O989" s="48" t="s">
        <v>13507</v>
      </c>
      <c r="P989" s="49">
        <v>478</v>
      </c>
      <c r="Q989" s="49">
        <v>500</v>
      </c>
      <c r="R989" s="49">
        <v>0</v>
      </c>
      <c r="S989" s="32">
        <f t="shared" si="49"/>
        <v>978</v>
      </c>
      <c r="T989" s="49">
        <f>P989+Q989+R989</f>
        <v>978</v>
      </c>
      <c r="U989" s="51">
        <v>1146</v>
      </c>
      <c r="V989" s="51">
        <v>598</v>
      </c>
      <c r="W989" s="51">
        <v>594</v>
      </c>
      <c r="X989" s="51"/>
      <c r="Y989" s="32">
        <f>T989-(U989+V989)</f>
        <v>-766</v>
      </c>
      <c r="Z989" s="49" t="s">
        <v>13320</v>
      </c>
      <c r="AA989" s="67">
        <v>221.45</v>
      </c>
      <c r="AC989" s="67">
        <f t="shared" si="50"/>
        <v>-221.45</v>
      </c>
      <c r="AN989" s="48" t="s">
        <v>13323</v>
      </c>
      <c r="AO989" s="48" t="s">
        <v>51</v>
      </c>
    </row>
    <row r="990" spans="1:41" ht="30" x14ac:dyDescent="0.2">
      <c r="A990" s="30" t="s">
        <v>5459</v>
      </c>
      <c r="B990" s="30" t="s">
        <v>5460</v>
      </c>
      <c r="C990" s="49" t="s">
        <v>7070</v>
      </c>
      <c r="D990" s="49" t="s">
        <v>7630</v>
      </c>
      <c r="E990" s="30" t="s">
        <v>11714</v>
      </c>
      <c r="F990" s="49" t="s">
        <v>11633</v>
      </c>
      <c r="G990" s="49" t="s">
        <v>11656</v>
      </c>
      <c r="H990" s="49" t="s">
        <v>11657</v>
      </c>
      <c r="I990" s="49" t="s">
        <v>11715</v>
      </c>
      <c r="J990" s="50">
        <v>10</v>
      </c>
      <c r="K990" s="49">
        <v>1600</v>
      </c>
      <c r="L990" s="49">
        <f>K990-U990</f>
        <v>-11864</v>
      </c>
      <c r="M990" s="49"/>
      <c r="N990" s="48" t="s">
        <v>7076</v>
      </c>
      <c r="O990" s="48" t="s">
        <v>13473</v>
      </c>
      <c r="P990" s="49">
        <v>8421</v>
      </c>
      <c r="Q990" s="49">
        <v>4800</v>
      </c>
      <c r="R990" s="49">
        <v>1600</v>
      </c>
      <c r="S990" s="32">
        <f t="shared" si="49"/>
        <v>13221</v>
      </c>
      <c r="T990" s="49">
        <f>P990+Q990+R990</f>
        <v>14821</v>
      </c>
      <c r="U990" s="51">
        <v>13464</v>
      </c>
      <c r="V990" s="51">
        <v>8442</v>
      </c>
      <c r="W990" s="51">
        <v>8844</v>
      </c>
      <c r="X990" s="51"/>
      <c r="Y990" s="32">
        <f>T990-(U990+V990)</f>
        <v>-7085</v>
      </c>
      <c r="Z990" s="49" t="s">
        <v>13320</v>
      </c>
      <c r="AA990" s="67">
        <v>2.06</v>
      </c>
      <c r="AC990" s="67">
        <f t="shared" si="50"/>
        <v>-2.06</v>
      </c>
      <c r="AN990" s="48" t="s">
        <v>13323</v>
      </c>
      <c r="AO990" s="48" t="s">
        <v>51</v>
      </c>
    </row>
    <row r="991" spans="1:41" ht="30" x14ac:dyDescent="0.2">
      <c r="A991" s="30" t="s">
        <v>5465</v>
      </c>
      <c r="B991" s="30" t="s">
        <v>5466</v>
      </c>
      <c r="C991" s="49" t="s">
        <v>7070</v>
      </c>
      <c r="D991" s="49" t="s">
        <v>7630</v>
      </c>
      <c r="E991" s="30" t="s">
        <v>11720</v>
      </c>
      <c r="F991" s="49" t="s">
        <v>11633</v>
      </c>
      <c r="G991" s="49" t="s">
        <v>11645</v>
      </c>
      <c r="H991" s="49" t="s">
        <v>11646</v>
      </c>
      <c r="I991" s="49" t="s">
        <v>11721</v>
      </c>
      <c r="J991" s="50">
        <v>11</v>
      </c>
      <c r="K991" s="49">
        <v>100</v>
      </c>
      <c r="L991" s="49">
        <f>K991-U991</f>
        <v>100</v>
      </c>
      <c r="M991" s="49"/>
      <c r="N991" s="48" t="s">
        <v>7076</v>
      </c>
      <c r="O991" s="48" t="s">
        <v>13510</v>
      </c>
      <c r="P991" s="49">
        <v>416</v>
      </c>
      <c r="Q991" s="49">
        <v>0</v>
      </c>
      <c r="R991" s="49">
        <v>0</v>
      </c>
      <c r="S991" s="32">
        <f t="shared" si="49"/>
        <v>416</v>
      </c>
      <c r="T991" s="49">
        <f>P991+Q991+R991</f>
        <v>416</v>
      </c>
      <c r="U991" s="51">
        <v>0</v>
      </c>
      <c r="V991" s="51">
        <v>0</v>
      </c>
      <c r="W991" s="51">
        <v>0</v>
      </c>
      <c r="X991" s="51"/>
      <c r="Y991" s="32">
        <f>T991-(U991+V991)</f>
        <v>416</v>
      </c>
      <c r="Z991" s="49" t="s">
        <v>13321</v>
      </c>
      <c r="AA991" s="67">
        <v>66.697500000000005</v>
      </c>
      <c r="AC991" s="67">
        <f t="shared" si="50"/>
        <v>-66.697500000000005</v>
      </c>
      <c r="AN991" s="48" t="s">
        <v>13323</v>
      </c>
      <c r="AO991" s="48" t="s">
        <v>51</v>
      </c>
    </row>
    <row r="992" spans="1:41" ht="45" x14ac:dyDescent="0.2">
      <c r="A992" s="30" t="s">
        <v>5467</v>
      </c>
      <c r="B992" s="30" t="s">
        <v>5468</v>
      </c>
      <c r="C992" s="49" t="s">
        <v>7070</v>
      </c>
      <c r="D992" s="49" t="s">
        <v>7630</v>
      </c>
      <c r="E992" s="30" t="s">
        <v>11722</v>
      </c>
      <c r="F992" s="49" t="s">
        <v>11633</v>
      </c>
      <c r="G992" s="49" t="s">
        <v>11723</v>
      </c>
      <c r="H992" s="49" t="s">
        <v>11724</v>
      </c>
      <c r="I992" s="49" t="s">
        <v>11725</v>
      </c>
      <c r="J992" s="50">
        <v>11</v>
      </c>
      <c r="K992" s="49">
        <v>100</v>
      </c>
      <c r="L992" s="49">
        <f>K992-U992</f>
        <v>-3362</v>
      </c>
      <c r="M992" s="49"/>
      <c r="N992" s="48" t="s">
        <v>7242</v>
      </c>
      <c r="O992" s="48" t="s">
        <v>13511</v>
      </c>
      <c r="P992" s="49">
        <v>2143</v>
      </c>
      <c r="Q992" s="49">
        <v>1079</v>
      </c>
      <c r="R992" s="49">
        <v>0</v>
      </c>
      <c r="S992" s="32">
        <f t="shared" si="49"/>
        <v>3222</v>
      </c>
      <c r="T992" s="49">
        <f>P992+Q992+R992</f>
        <v>3222</v>
      </c>
      <c r="U992" s="51">
        <v>3462</v>
      </c>
      <c r="V992" s="51">
        <v>2374</v>
      </c>
      <c r="W992" s="51">
        <v>2270</v>
      </c>
      <c r="X992" s="51"/>
      <c r="Y992" s="32">
        <f>P992-(U992+V992)</f>
        <v>-3693</v>
      </c>
      <c r="Z992" s="49" t="s">
        <v>13320</v>
      </c>
      <c r="AA992" s="67">
        <v>71.760000000000005</v>
      </c>
      <c r="AC992" s="67">
        <f t="shared" si="50"/>
        <v>-71.760000000000005</v>
      </c>
      <c r="AN992" s="48" t="s">
        <v>13323</v>
      </c>
      <c r="AO992" s="48" t="s">
        <v>51</v>
      </c>
    </row>
    <row r="993" spans="1:41" ht="45" x14ac:dyDescent="0.2">
      <c r="A993" s="30" t="s">
        <v>5469</v>
      </c>
      <c r="B993" s="30" t="s">
        <v>5470</v>
      </c>
      <c r="C993" s="49" t="s">
        <v>7070</v>
      </c>
      <c r="D993" s="49" t="s">
        <v>7630</v>
      </c>
      <c r="E993" s="30" t="s">
        <v>11726</v>
      </c>
      <c r="F993" s="49" t="s">
        <v>11633</v>
      </c>
      <c r="G993" s="49" t="s">
        <v>8936</v>
      </c>
      <c r="H993" s="49" t="s">
        <v>11653</v>
      </c>
      <c r="I993" s="49" t="s">
        <v>11727</v>
      </c>
      <c r="J993" s="50">
        <v>20</v>
      </c>
      <c r="K993" s="49">
        <v>100</v>
      </c>
      <c r="L993" s="49">
        <f>K993-U993</f>
        <v>-591</v>
      </c>
      <c r="M993" s="49"/>
      <c r="N993" s="48" t="s">
        <v>7076</v>
      </c>
      <c r="O993" s="48" t="s">
        <v>13515</v>
      </c>
      <c r="P993" s="49">
        <v>6102</v>
      </c>
      <c r="Q993" s="49">
        <v>15</v>
      </c>
      <c r="R993" s="49">
        <v>0</v>
      </c>
      <c r="S993" s="32">
        <f t="shared" si="49"/>
        <v>6117</v>
      </c>
      <c r="T993" s="49">
        <f>P993+Q993+R993</f>
        <v>6117</v>
      </c>
      <c r="U993" s="51">
        <v>691</v>
      </c>
      <c r="V993" s="51">
        <v>585</v>
      </c>
      <c r="W993" s="51">
        <v>585</v>
      </c>
      <c r="X993" s="51"/>
      <c r="Y993" s="32">
        <f>T993-(U993+V993)</f>
        <v>4841</v>
      </c>
      <c r="Z993" s="49" t="s">
        <v>13322</v>
      </c>
      <c r="AA993" s="67">
        <v>98.394000000000005</v>
      </c>
      <c r="AC993" s="67">
        <f t="shared" si="50"/>
        <v>-98.394000000000005</v>
      </c>
      <c r="AN993" s="48" t="s">
        <v>13323</v>
      </c>
      <c r="AO993" s="48" t="s">
        <v>51</v>
      </c>
    </row>
    <row r="994" spans="1:41" ht="15" x14ac:dyDescent="0.2">
      <c r="A994" s="30" t="s">
        <v>5471</v>
      </c>
      <c r="B994" s="30" t="s">
        <v>5472</v>
      </c>
      <c r="C994" s="49" t="s">
        <v>7070</v>
      </c>
      <c r="D994" s="49" t="s">
        <v>8209</v>
      </c>
      <c r="E994" s="30" t="s">
        <v>11728</v>
      </c>
      <c r="F994" s="49" t="s">
        <v>11633</v>
      </c>
      <c r="G994" s="49" t="s">
        <v>8601</v>
      </c>
      <c r="H994" s="49" t="s">
        <v>9809</v>
      </c>
      <c r="I994" s="49" t="s">
        <v>11729</v>
      </c>
      <c r="J994" s="50">
        <v>13</v>
      </c>
      <c r="K994" s="49">
        <v>4000</v>
      </c>
      <c r="L994" s="49">
        <f>K994-U994</f>
        <v>3198</v>
      </c>
      <c r="M994" s="49"/>
      <c r="N994" s="48" t="s">
        <v>7076</v>
      </c>
      <c r="P994" s="49">
        <v>1321</v>
      </c>
      <c r="Q994" s="49">
        <v>0</v>
      </c>
      <c r="R994" s="49">
        <v>0</v>
      </c>
      <c r="S994" s="32">
        <f t="shared" si="49"/>
        <v>1321</v>
      </c>
      <c r="T994" s="49">
        <f>P994+Q994+R994</f>
        <v>1321</v>
      </c>
      <c r="U994" s="51">
        <v>802</v>
      </c>
      <c r="V994" s="51">
        <v>387</v>
      </c>
      <c r="W994" s="51">
        <v>362</v>
      </c>
      <c r="X994" s="51"/>
      <c r="Y994" s="32">
        <f>T994-(U994+V994)</f>
        <v>132</v>
      </c>
      <c r="Z994" s="49" t="s">
        <v>13322</v>
      </c>
      <c r="AA994" s="67">
        <v>0.92</v>
      </c>
      <c r="AC994" s="67">
        <f t="shared" si="50"/>
        <v>-0.92</v>
      </c>
      <c r="AN994" s="48" t="s">
        <v>13323</v>
      </c>
      <c r="AO994" s="48" t="s">
        <v>51</v>
      </c>
    </row>
    <row r="995" spans="1:41" ht="30" x14ac:dyDescent="0.2">
      <c r="A995" s="30" t="s">
        <v>5475</v>
      </c>
      <c r="B995" s="30" t="s">
        <v>5476</v>
      </c>
      <c r="C995" s="49" t="s">
        <v>7070</v>
      </c>
      <c r="D995" s="49" t="s">
        <v>7630</v>
      </c>
      <c r="E995" s="30" t="s">
        <v>11732</v>
      </c>
      <c r="F995" s="49" t="s">
        <v>11633</v>
      </c>
      <c r="G995" s="49" t="s">
        <v>11645</v>
      </c>
      <c r="H995" s="49" t="s">
        <v>11646</v>
      </c>
      <c r="I995" s="49" t="s">
        <v>11733</v>
      </c>
      <c r="J995" s="50">
        <v>15</v>
      </c>
      <c r="K995" s="49">
        <v>150</v>
      </c>
      <c r="L995" s="49">
        <f>K995-U995</f>
        <v>-53</v>
      </c>
      <c r="M995" s="49"/>
      <c r="N995" s="48" t="s">
        <v>7076</v>
      </c>
      <c r="O995" s="48" t="s">
        <v>13514</v>
      </c>
      <c r="P995" s="49">
        <v>105</v>
      </c>
      <c r="Q995" s="49">
        <v>50</v>
      </c>
      <c r="R995" s="49">
        <v>0</v>
      </c>
      <c r="S995" s="32">
        <f t="shared" si="49"/>
        <v>155</v>
      </c>
      <c r="T995" s="49">
        <f>P995+Q995+R995</f>
        <v>155</v>
      </c>
      <c r="U995" s="51">
        <v>203</v>
      </c>
      <c r="V995" s="51">
        <v>45</v>
      </c>
      <c r="W995" s="51">
        <v>45</v>
      </c>
      <c r="X995" s="51"/>
      <c r="Y995" s="32">
        <f>T995-(U995+V995)</f>
        <v>-93</v>
      </c>
      <c r="Z995" s="49" t="s">
        <v>13320</v>
      </c>
      <c r="AA995" s="67">
        <v>37.134999999999998</v>
      </c>
      <c r="AC995" s="67">
        <f t="shared" si="50"/>
        <v>-37.134999999999998</v>
      </c>
      <c r="AN995" s="48" t="s">
        <v>13323</v>
      </c>
      <c r="AO995" s="48" t="s">
        <v>51</v>
      </c>
    </row>
    <row r="996" spans="1:41" ht="45" x14ac:dyDescent="0.2">
      <c r="A996" s="30" t="s">
        <v>5479</v>
      </c>
      <c r="B996" s="30" t="s">
        <v>5480</v>
      </c>
      <c r="C996" s="49" t="s">
        <v>7070</v>
      </c>
      <c r="D996" s="49" t="s">
        <v>7630</v>
      </c>
      <c r="E996" s="30" t="s">
        <v>11736</v>
      </c>
      <c r="F996" s="49" t="s">
        <v>11633</v>
      </c>
      <c r="G996" s="49" t="s">
        <v>11649</v>
      </c>
      <c r="H996" s="49" t="s">
        <v>11650</v>
      </c>
      <c r="I996" s="49" t="s">
        <v>11737</v>
      </c>
      <c r="J996" s="50">
        <v>11</v>
      </c>
      <c r="K996" s="49">
        <v>100</v>
      </c>
      <c r="L996" s="49">
        <f>K996-U996</f>
        <v>-954</v>
      </c>
      <c r="M996" s="49"/>
      <c r="N996" s="48" t="s">
        <v>7076</v>
      </c>
      <c r="O996" s="48" t="s">
        <v>13512</v>
      </c>
      <c r="P996" s="49">
        <v>1774</v>
      </c>
      <c r="Q996" s="49">
        <v>1</v>
      </c>
      <c r="R996" s="49">
        <v>0</v>
      </c>
      <c r="S996" s="32">
        <f t="shared" si="49"/>
        <v>1775</v>
      </c>
      <c r="T996" s="49">
        <f>P996+Q996+R996</f>
        <v>1775</v>
      </c>
      <c r="U996" s="51">
        <v>1054</v>
      </c>
      <c r="V996" s="51">
        <v>975</v>
      </c>
      <c r="W996" s="51">
        <v>971</v>
      </c>
      <c r="X996" s="51"/>
      <c r="Y996" s="32">
        <f>T996-(U996+V996)</f>
        <v>-254</v>
      </c>
      <c r="Z996" s="49" t="s">
        <v>13320</v>
      </c>
      <c r="AA996" s="67">
        <v>32.307499999999997</v>
      </c>
      <c r="AC996" s="67">
        <f t="shared" si="50"/>
        <v>-32.307499999999997</v>
      </c>
      <c r="AN996" s="48" t="s">
        <v>13323</v>
      </c>
      <c r="AO996" s="48" t="s">
        <v>51</v>
      </c>
    </row>
    <row r="997" spans="1:41" ht="30" x14ac:dyDescent="0.2">
      <c r="A997" s="30" t="s">
        <v>5481</v>
      </c>
      <c r="B997" s="30" t="s">
        <v>5482</v>
      </c>
      <c r="C997" s="49" t="s">
        <v>7070</v>
      </c>
      <c r="D997" s="49" t="s">
        <v>7630</v>
      </c>
      <c r="E997" s="30" t="s">
        <v>11738</v>
      </c>
      <c r="F997" s="49" t="s">
        <v>11633</v>
      </c>
      <c r="G997" s="49" t="s">
        <v>8936</v>
      </c>
      <c r="H997" s="49" t="s">
        <v>11653</v>
      </c>
      <c r="I997" s="49" t="s">
        <v>11739</v>
      </c>
      <c r="J997" s="50">
        <v>11</v>
      </c>
      <c r="K997" s="49">
        <v>1</v>
      </c>
      <c r="L997" s="49">
        <f>K997-U997</f>
        <v>-8063</v>
      </c>
      <c r="M997" s="49"/>
      <c r="N997" s="48" t="s">
        <v>7242</v>
      </c>
      <c r="O997" s="48" t="s">
        <v>13472</v>
      </c>
      <c r="P997" s="49">
        <v>11100</v>
      </c>
      <c r="Q997" s="49">
        <v>3840</v>
      </c>
      <c r="R997" s="49">
        <v>0</v>
      </c>
      <c r="S997" s="32">
        <f t="shared" si="49"/>
        <v>14940</v>
      </c>
      <c r="T997" s="49">
        <f>P997+Q997+R997</f>
        <v>14940</v>
      </c>
      <c r="U997" s="51">
        <v>8064</v>
      </c>
      <c r="V997" s="51">
        <v>6582</v>
      </c>
      <c r="W997" s="51">
        <v>6582</v>
      </c>
      <c r="X997" s="51"/>
      <c r="Y997" s="32">
        <f>P997-(U997+V997)</f>
        <v>-3546</v>
      </c>
      <c r="Z997" s="49" t="s">
        <v>13320</v>
      </c>
      <c r="AA997" s="67">
        <v>1.4</v>
      </c>
      <c r="AC997" s="67">
        <f t="shared" si="50"/>
        <v>-1.4</v>
      </c>
      <c r="AN997" s="48" t="s">
        <v>13323</v>
      </c>
      <c r="AO997" s="48" t="s">
        <v>51</v>
      </c>
    </row>
    <row r="998" spans="1:41" ht="15" x14ac:dyDescent="0.2">
      <c r="A998" s="30" t="s">
        <v>5483</v>
      </c>
      <c r="B998" s="30" t="s">
        <v>5484</v>
      </c>
      <c r="C998" s="49" t="s">
        <v>7070</v>
      </c>
      <c r="D998" s="49" t="s">
        <v>7630</v>
      </c>
      <c r="E998" s="30" t="s">
        <v>11740</v>
      </c>
      <c r="F998" s="49" t="s">
        <v>11633</v>
      </c>
      <c r="G998" s="49" t="s">
        <v>11741</v>
      </c>
      <c r="H998" s="49" t="s">
        <v>11742</v>
      </c>
      <c r="I998" s="49" t="s">
        <v>11743</v>
      </c>
      <c r="J998" s="50">
        <v>7</v>
      </c>
      <c r="K998" s="49">
        <v>60</v>
      </c>
      <c r="L998" s="49">
        <f>K998-U998</f>
        <v>-746</v>
      </c>
      <c r="M998" s="49"/>
      <c r="N998" s="48" t="s">
        <v>7076</v>
      </c>
      <c r="O998" s="48" t="s">
        <v>13513</v>
      </c>
      <c r="P998" s="49">
        <v>753</v>
      </c>
      <c r="Q998" s="49">
        <v>180</v>
      </c>
      <c r="R998" s="49">
        <v>0</v>
      </c>
      <c r="S998" s="32">
        <f t="shared" si="49"/>
        <v>933</v>
      </c>
      <c r="T998" s="49">
        <f>P998+Q998+R998</f>
        <v>933</v>
      </c>
      <c r="U998" s="51">
        <v>806</v>
      </c>
      <c r="V998" s="51">
        <v>387</v>
      </c>
      <c r="W998" s="51">
        <v>362</v>
      </c>
      <c r="X998" s="51"/>
      <c r="Y998" s="32">
        <f>T998-(U998+V998)</f>
        <v>-260</v>
      </c>
      <c r="Z998" s="49" t="s">
        <v>13320</v>
      </c>
      <c r="AA998" s="67">
        <v>60</v>
      </c>
      <c r="AC998" s="67">
        <f t="shared" si="50"/>
        <v>-60</v>
      </c>
      <c r="AN998" s="48" t="s">
        <v>13323</v>
      </c>
      <c r="AO998" s="48" t="s">
        <v>51</v>
      </c>
    </row>
    <row r="999" spans="1:41" ht="30" x14ac:dyDescent="0.2">
      <c r="A999" s="30" t="s">
        <v>5485</v>
      </c>
      <c r="B999" s="30" t="s">
        <v>5486</v>
      </c>
      <c r="C999" s="49" t="s">
        <v>7070</v>
      </c>
      <c r="D999" s="49" t="s">
        <v>7630</v>
      </c>
      <c r="E999" s="30" t="s">
        <v>11732</v>
      </c>
      <c r="F999" s="49" t="s">
        <v>11633</v>
      </c>
      <c r="G999" s="49" t="s">
        <v>11645</v>
      </c>
      <c r="H999" s="49" t="s">
        <v>11646</v>
      </c>
      <c r="I999" s="49" t="s">
        <v>11744</v>
      </c>
      <c r="J999" s="50">
        <v>11</v>
      </c>
      <c r="K999" s="49">
        <v>100</v>
      </c>
      <c r="L999" s="49">
        <f>K999-U999</f>
        <v>97</v>
      </c>
      <c r="N999" s="48" t="s">
        <v>7076</v>
      </c>
      <c r="O999" s="48" t="s">
        <v>13514</v>
      </c>
      <c r="P999" s="49">
        <v>0</v>
      </c>
      <c r="Q999" s="49">
        <v>0</v>
      </c>
      <c r="R999" s="49">
        <v>10</v>
      </c>
      <c r="S999" s="32">
        <f t="shared" si="49"/>
        <v>0</v>
      </c>
      <c r="T999" s="49">
        <f>P999+Q999+R999</f>
        <v>10</v>
      </c>
      <c r="U999" s="51">
        <v>3</v>
      </c>
      <c r="V999" s="51">
        <v>0</v>
      </c>
      <c r="W999" s="51">
        <v>0</v>
      </c>
      <c r="X999" s="51"/>
      <c r="Y999" s="32">
        <f>T999-(U999+V999)</f>
        <v>7</v>
      </c>
      <c r="Z999" s="49" t="s">
        <v>13322</v>
      </c>
      <c r="AA999" s="67">
        <v>41.15</v>
      </c>
      <c r="AC999" s="67">
        <f t="shared" si="50"/>
        <v>-41.15</v>
      </c>
      <c r="AN999" s="48" t="s">
        <v>13323</v>
      </c>
      <c r="AO999" s="48" t="s">
        <v>51</v>
      </c>
    </row>
    <row r="1000" spans="1:41" ht="15" x14ac:dyDescent="0.2">
      <c r="A1000" s="30" t="s">
        <v>5487</v>
      </c>
      <c r="B1000" s="30" t="s">
        <v>5488</v>
      </c>
      <c r="C1000" s="49" t="s">
        <v>7070</v>
      </c>
      <c r="D1000" s="49" t="s">
        <v>7570</v>
      </c>
      <c r="E1000" s="30" t="s">
        <v>11726</v>
      </c>
      <c r="F1000" s="49" t="s">
        <v>11633</v>
      </c>
      <c r="G1000" s="49" t="s">
        <v>11681</v>
      </c>
      <c r="H1000" s="49" t="s">
        <v>11682</v>
      </c>
      <c r="I1000" s="49" t="s">
        <v>11745</v>
      </c>
      <c r="J1000" s="50">
        <v>9</v>
      </c>
      <c r="K1000" s="49">
        <v>50</v>
      </c>
      <c r="L1000" s="49">
        <f>K1000-U1000</f>
        <v>47</v>
      </c>
      <c r="M1000" s="49"/>
      <c r="N1000" s="48" t="s">
        <v>7076</v>
      </c>
      <c r="O1000" s="48" t="s">
        <v>13516</v>
      </c>
      <c r="P1000" s="49">
        <v>23</v>
      </c>
      <c r="Q1000" s="49">
        <v>0</v>
      </c>
      <c r="R1000" s="49">
        <v>0</v>
      </c>
      <c r="S1000" s="32">
        <f t="shared" si="49"/>
        <v>23</v>
      </c>
      <c r="T1000" s="49">
        <f>P1000+Q1000+R1000</f>
        <v>23</v>
      </c>
      <c r="U1000" s="51">
        <v>3</v>
      </c>
      <c r="V1000" s="51">
        <v>0</v>
      </c>
      <c r="W1000" s="51">
        <v>0</v>
      </c>
      <c r="X1000" s="51"/>
      <c r="Y1000" s="32">
        <f>T1000-(U1000+V1000)</f>
        <v>20</v>
      </c>
      <c r="Z1000" s="49" t="s">
        <v>13322</v>
      </c>
      <c r="AA1000" s="67">
        <v>110.85</v>
      </c>
      <c r="AC1000" s="67">
        <f t="shared" si="50"/>
        <v>-110.85</v>
      </c>
      <c r="AN1000" s="48" t="s">
        <v>13323</v>
      </c>
      <c r="AO1000" s="48" t="s">
        <v>51</v>
      </c>
    </row>
    <row r="1001" spans="1:41" ht="45" x14ac:dyDescent="0.2">
      <c r="A1001" s="30" t="s">
        <v>5489</v>
      </c>
      <c r="B1001" s="30" t="s">
        <v>5490</v>
      </c>
      <c r="C1001" s="49" t="s">
        <v>7070</v>
      </c>
      <c r="D1001" s="49" t="s">
        <v>7630</v>
      </c>
      <c r="E1001" s="30" t="s">
        <v>11746</v>
      </c>
      <c r="F1001" s="49" t="s">
        <v>11633</v>
      </c>
      <c r="G1001" s="49" t="s">
        <v>8936</v>
      </c>
      <c r="H1001" s="49" t="s">
        <v>8929</v>
      </c>
      <c r="I1001" s="49" t="s">
        <v>11747</v>
      </c>
      <c r="J1001" s="50">
        <v>13</v>
      </c>
      <c r="K1001" s="49">
        <v>2500</v>
      </c>
      <c r="L1001" s="49">
        <f>K1001-U1001</f>
        <v>980</v>
      </c>
      <c r="M1001" s="49"/>
      <c r="N1001" s="48" t="s">
        <v>7076</v>
      </c>
      <c r="O1001" s="48" t="s">
        <v>13469</v>
      </c>
      <c r="P1001" s="49">
        <v>4122</v>
      </c>
      <c r="Q1001" s="49">
        <v>0</v>
      </c>
      <c r="R1001" s="49">
        <v>0</v>
      </c>
      <c r="S1001" s="32">
        <f t="shared" si="49"/>
        <v>4122</v>
      </c>
      <c r="T1001" s="49">
        <f>P1001+Q1001+R1001</f>
        <v>4122</v>
      </c>
      <c r="U1001" s="51">
        <v>1520</v>
      </c>
      <c r="V1001" s="51">
        <v>1284</v>
      </c>
      <c r="W1001" s="51">
        <v>1284</v>
      </c>
      <c r="X1001" s="51"/>
      <c r="Y1001" s="32">
        <f>T1001-(U1001+V1001)</f>
        <v>1318</v>
      </c>
      <c r="Z1001" s="49" t="s">
        <v>13322</v>
      </c>
      <c r="AA1001" s="67">
        <v>0.15315000000000001</v>
      </c>
      <c r="AC1001" s="67">
        <f t="shared" si="50"/>
        <v>-0.15315000000000001</v>
      </c>
      <c r="AL1001" s="48" t="s">
        <v>13493</v>
      </c>
      <c r="AN1001" s="73" t="s">
        <v>13325</v>
      </c>
      <c r="AO1001" s="73" t="s">
        <v>13334</v>
      </c>
    </row>
    <row r="1002" spans="1:41" ht="30" x14ac:dyDescent="0.2">
      <c r="A1002" s="30" t="s">
        <v>5491</v>
      </c>
      <c r="B1002" s="30" t="s">
        <v>5492</v>
      </c>
      <c r="C1002" s="49" t="s">
        <v>7070</v>
      </c>
      <c r="D1002" s="49" t="s">
        <v>7630</v>
      </c>
      <c r="E1002" s="30" t="s">
        <v>11748</v>
      </c>
      <c r="F1002" s="49" t="s">
        <v>11633</v>
      </c>
      <c r="G1002" s="49" t="s">
        <v>11681</v>
      </c>
      <c r="H1002" s="49" t="s">
        <v>11682</v>
      </c>
      <c r="I1002" s="49" t="s">
        <v>11749</v>
      </c>
      <c r="J1002" s="50">
        <v>11</v>
      </c>
      <c r="K1002" s="49">
        <v>1000</v>
      </c>
      <c r="L1002" s="49">
        <f>K1002-U1002</f>
        <v>-1009</v>
      </c>
      <c r="M1002" s="49"/>
      <c r="N1002" s="48" t="s">
        <v>7076</v>
      </c>
      <c r="O1002" s="48" t="s">
        <v>13517</v>
      </c>
      <c r="P1002" s="49">
        <v>4634</v>
      </c>
      <c r="Q1002" s="49">
        <v>4</v>
      </c>
      <c r="R1002" s="49">
        <v>1000</v>
      </c>
      <c r="S1002" s="32">
        <f t="shared" si="49"/>
        <v>4638</v>
      </c>
      <c r="T1002" s="49">
        <f>P1002+Q1002+R1002</f>
        <v>5638</v>
      </c>
      <c r="U1002" s="51">
        <v>2009</v>
      </c>
      <c r="V1002" s="51">
        <v>1320</v>
      </c>
      <c r="W1002" s="51">
        <v>535</v>
      </c>
      <c r="X1002" s="51"/>
      <c r="Y1002" s="32">
        <f>T1002-(U1002+V1002)</f>
        <v>2309</v>
      </c>
      <c r="Z1002" s="49" t="s">
        <v>13322</v>
      </c>
      <c r="AA1002" s="67">
        <v>108.46</v>
      </c>
      <c r="AC1002" s="67">
        <f t="shared" si="50"/>
        <v>-108.46</v>
      </c>
      <c r="AN1002" s="48" t="s">
        <v>13323</v>
      </c>
      <c r="AO1002" s="48" t="s">
        <v>51</v>
      </c>
    </row>
    <row r="1003" spans="1:41" ht="45" x14ac:dyDescent="0.2">
      <c r="A1003" s="30" t="s">
        <v>5493</v>
      </c>
      <c r="B1003" s="30" t="s">
        <v>5494</v>
      </c>
      <c r="C1003" s="49" t="s">
        <v>7070</v>
      </c>
      <c r="D1003" s="49" t="s">
        <v>7630</v>
      </c>
      <c r="E1003" s="30" t="s">
        <v>11750</v>
      </c>
      <c r="F1003" s="49" t="s">
        <v>11633</v>
      </c>
      <c r="G1003" s="49" t="s">
        <v>11649</v>
      </c>
      <c r="H1003" s="49" t="s">
        <v>11650</v>
      </c>
      <c r="I1003" s="49" t="s">
        <v>11751</v>
      </c>
      <c r="J1003" s="50">
        <v>5</v>
      </c>
      <c r="K1003" s="49">
        <v>100</v>
      </c>
      <c r="L1003" s="49">
        <f>K1003-U1003</f>
        <v>-3818</v>
      </c>
      <c r="M1003" s="49"/>
      <c r="N1003" s="48" t="s">
        <v>7242</v>
      </c>
      <c r="O1003" s="48" t="s">
        <v>13518</v>
      </c>
      <c r="P1003" s="49">
        <v>1352</v>
      </c>
      <c r="Q1003" s="49">
        <v>2259</v>
      </c>
      <c r="R1003" s="49">
        <v>0</v>
      </c>
      <c r="S1003" s="32">
        <f t="shared" si="49"/>
        <v>3611</v>
      </c>
      <c r="T1003" s="49">
        <f>P1003+Q1003+R1003</f>
        <v>3611</v>
      </c>
      <c r="U1003" s="51">
        <v>3918</v>
      </c>
      <c r="V1003" s="51">
        <v>2640</v>
      </c>
      <c r="W1003" s="51">
        <v>1070</v>
      </c>
      <c r="X1003" s="51"/>
      <c r="Y1003" s="32">
        <f>P1003-(U1003+V1003)</f>
        <v>-5206</v>
      </c>
      <c r="Z1003" s="49" t="s">
        <v>13320</v>
      </c>
      <c r="AA1003" s="67">
        <v>129.52500000000001</v>
      </c>
      <c r="AC1003" s="67">
        <f t="shared" si="50"/>
        <v>-129.52500000000001</v>
      </c>
      <c r="AN1003" s="48" t="s">
        <v>13323</v>
      </c>
      <c r="AO1003" s="48" t="s">
        <v>51</v>
      </c>
    </row>
    <row r="1004" spans="1:41" ht="30" x14ac:dyDescent="0.2">
      <c r="A1004" s="30" t="s">
        <v>5495</v>
      </c>
      <c r="B1004" s="30" t="s">
        <v>5496</v>
      </c>
      <c r="C1004" s="49" t="s">
        <v>7070</v>
      </c>
      <c r="D1004" s="49" t="s">
        <v>7630</v>
      </c>
      <c r="E1004" s="30" t="s">
        <v>11752</v>
      </c>
      <c r="F1004" s="49" t="s">
        <v>11633</v>
      </c>
      <c r="G1004" s="49" t="s">
        <v>11645</v>
      </c>
      <c r="H1004" s="49" t="s">
        <v>11646</v>
      </c>
      <c r="I1004" s="49" t="s">
        <v>11753</v>
      </c>
      <c r="J1004" s="50">
        <v>13</v>
      </c>
      <c r="K1004" s="49">
        <v>100</v>
      </c>
      <c r="L1004" s="49">
        <f>K1004-U1004</f>
        <v>-6341</v>
      </c>
      <c r="M1004" s="49"/>
      <c r="N1004" s="48" t="s">
        <v>7076</v>
      </c>
      <c r="O1004" s="48" t="s">
        <v>13514</v>
      </c>
      <c r="P1004" s="49">
        <v>3404</v>
      </c>
      <c r="Q1004" s="49">
        <v>3550</v>
      </c>
      <c r="R1004" s="49">
        <v>100</v>
      </c>
      <c r="S1004" s="32">
        <f t="shared" si="49"/>
        <v>6954</v>
      </c>
      <c r="T1004" s="49">
        <f>P1004+Q1004+R1004</f>
        <v>7054</v>
      </c>
      <c r="U1004" s="51">
        <v>6441</v>
      </c>
      <c r="V1004" s="51">
        <v>3671</v>
      </c>
      <c r="W1004" s="51">
        <v>3861</v>
      </c>
      <c r="X1004" s="51"/>
      <c r="Y1004" s="32">
        <f>T1004-(U1004+V1004)</f>
        <v>-3058</v>
      </c>
      <c r="Z1004" s="49" t="s">
        <v>13320</v>
      </c>
      <c r="AA1004" s="67">
        <v>58.975999999999999</v>
      </c>
      <c r="AC1004" s="67">
        <f t="shared" si="50"/>
        <v>-58.975999999999999</v>
      </c>
      <c r="AN1004" s="48" t="s">
        <v>13323</v>
      </c>
      <c r="AO1004" s="48" t="s">
        <v>51</v>
      </c>
    </row>
    <row r="1005" spans="1:41" ht="15" x14ac:dyDescent="0.2">
      <c r="A1005" s="30" t="s">
        <v>5497</v>
      </c>
      <c r="B1005" s="30" t="s">
        <v>5498</v>
      </c>
      <c r="C1005" s="49" t="s">
        <v>7070</v>
      </c>
      <c r="D1005" s="49" t="s">
        <v>7630</v>
      </c>
      <c r="E1005" s="30" t="s">
        <v>11754</v>
      </c>
      <c r="F1005" s="49" t="s">
        <v>11633</v>
      </c>
      <c r="G1005" s="49" t="s">
        <v>11741</v>
      </c>
      <c r="H1005" s="49" t="s">
        <v>11742</v>
      </c>
      <c r="I1005" s="49" t="s">
        <v>11755</v>
      </c>
      <c r="J1005" s="50">
        <v>7</v>
      </c>
      <c r="K1005" s="49">
        <v>100</v>
      </c>
      <c r="L1005" s="49">
        <f>K1005-U1005</f>
        <v>-2440</v>
      </c>
      <c r="M1005" s="49"/>
      <c r="N1005" s="48" t="s">
        <v>7076</v>
      </c>
      <c r="O1005" s="48" t="s">
        <v>13513</v>
      </c>
      <c r="P1005" s="49">
        <v>1818</v>
      </c>
      <c r="Q1005" s="49">
        <v>1100</v>
      </c>
      <c r="R1005" s="49">
        <v>0</v>
      </c>
      <c r="S1005" s="32">
        <f t="shared" si="49"/>
        <v>2918</v>
      </c>
      <c r="T1005" s="49">
        <f>P1005+Q1005+R1005</f>
        <v>2918</v>
      </c>
      <c r="U1005" s="51">
        <v>2540</v>
      </c>
      <c r="V1005" s="51">
        <v>1080</v>
      </c>
      <c r="W1005" s="51">
        <v>1000</v>
      </c>
      <c r="X1005" s="51"/>
      <c r="Y1005" s="32">
        <f>T1005-(U1005+V1005)</f>
        <v>-702</v>
      </c>
      <c r="Z1005" s="49" t="s">
        <v>13320</v>
      </c>
      <c r="AA1005" s="67">
        <v>56</v>
      </c>
      <c r="AC1005" s="67">
        <f t="shared" si="50"/>
        <v>-56</v>
      </c>
      <c r="AN1005" s="48" t="s">
        <v>13323</v>
      </c>
      <c r="AO1005" s="48" t="s">
        <v>51</v>
      </c>
    </row>
    <row r="1006" spans="1:41" ht="15" x14ac:dyDescent="0.2">
      <c r="A1006" s="30" t="s">
        <v>5499</v>
      </c>
      <c r="B1006" s="30" t="s">
        <v>5500</v>
      </c>
      <c r="C1006" s="49" t="s">
        <v>7070</v>
      </c>
      <c r="D1006" s="49" t="s">
        <v>7630</v>
      </c>
      <c r="E1006" s="30" t="s">
        <v>11756</v>
      </c>
      <c r="F1006" s="49" t="s">
        <v>11633</v>
      </c>
      <c r="G1006" s="49" t="s">
        <v>8601</v>
      </c>
      <c r="H1006" s="49" t="s">
        <v>11640</v>
      </c>
      <c r="I1006" s="49" t="s">
        <v>11757</v>
      </c>
      <c r="J1006" s="50">
        <v>13</v>
      </c>
      <c r="K1006" s="49">
        <v>440</v>
      </c>
      <c r="L1006" s="49">
        <f>K1006-U1006</f>
        <v>-362</v>
      </c>
      <c r="M1006" s="49"/>
      <c r="N1006" s="48" t="s">
        <v>7076</v>
      </c>
      <c r="P1006" s="49">
        <v>1143</v>
      </c>
      <c r="Q1006" s="49">
        <v>0</v>
      </c>
      <c r="R1006" s="49">
        <v>440</v>
      </c>
      <c r="S1006" s="32">
        <f t="shared" si="49"/>
        <v>1143</v>
      </c>
      <c r="T1006" s="49">
        <f>P1006+Q1006+R1006</f>
        <v>1583</v>
      </c>
      <c r="U1006" s="51">
        <v>802</v>
      </c>
      <c r="V1006" s="51">
        <v>387</v>
      </c>
      <c r="W1006" s="51">
        <v>362</v>
      </c>
      <c r="X1006" s="51"/>
      <c r="Y1006" s="32">
        <f>T1006-(U1006+V1006)</f>
        <v>394</v>
      </c>
      <c r="Z1006" s="49" t="s">
        <v>13322</v>
      </c>
      <c r="AA1006" s="67">
        <v>2.58</v>
      </c>
      <c r="AC1006" s="67">
        <f t="shared" si="50"/>
        <v>-2.58</v>
      </c>
      <c r="AN1006" s="48" t="s">
        <v>13323</v>
      </c>
      <c r="AO1006" s="48" t="s">
        <v>51</v>
      </c>
    </row>
    <row r="1007" spans="1:41" ht="30" x14ac:dyDescent="0.2">
      <c r="A1007" s="30" t="s">
        <v>5501</v>
      </c>
      <c r="B1007" s="30" t="s">
        <v>5502</v>
      </c>
      <c r="C1007" s="49" t="s">
        <v>7070</v>
      </c>
      <c r="D1007" s="49" t="s">
        <v>7630</v>
      </c>
      <c r="E1007" s="30" t="s">
        <v>11758</v>
      </c>
      <c r="F1007" s="49" t="s">
        <v>11633</v>
      </c>
      <c r="G1007" s="49" t="s">
        <v>8936</v>
      </c>
      <c r="H1007" s="49" t="s">
        <v>11653</v>
      </c>
      <c r="I1007" s="49" t="s">
        <v>11759</v>
      </c>
      <c r="J1007" s="50">
        <v>11</v>
      </c>
      <c r="K1007" s="49">
        <v>1122</v>
      </c>
      <c r="L1007" s="49">
        <f>K1007-U1007</f>
        <v>344</v>
      </c>
      <c r="N1007" s="48" t="s">
        <v>7242</v>
      </c>
      <c r="O1007" s="48" t="s">
        <v>13472</v>
      </c>
      <c r="P1007" s="49">
        <v>628</v>
      </c>
      <c r="Q1007" s="49">
        <v>1000</v>
      </c>
      <c r="R1007" s="49">
        <v>0</v>
      </c>
      <c r="S1007" s="32">
        <f t="shared" si="49"/>
        <v>1628</v>
      </c>
      <c r="T1007" s="49">
        <f>P1007+Q1007+R1007</f>
        <v>1628</v>
      </c>
      <c r="U1007" s="51">
        <v>778</v>
      </c>
      <c r="V1007" s="51">
        <v>270</v>
      </c>
      <c r="W1007" s="51">
        <v>250</v>
      </c>
      <c r="X1007" s="51"/>
      <c r="Y1007" s="32">
        <f>P1007-(U1007+V1007)</f>
        <v>-420</v>
      </c>
      <c r="Z1007" s="49" t="s">
        <v>13320</v>
      </c>
      <c r="AA1007" s="67">
        <v>5.38</v>
      </c>
      <c r="AC1007" s="67">
        <f t="shared" si="50"/>
        <v>-5.38</v>
      </c>
      <c r="AN1007" s="48" t="s">
        <v>13323</v>
      </c>
      <c r="AO1007" s="48" t="s">
        <v>51</v>
      </c>
    </row>
    <row r="1008" spans="1:41" ht="30" x14ac:dyDescent="0.2">
      <c r="A1008" s="30" t="s">
        <v>5503</v>
      </c>
      <c r="B1008" s="30" t="s">
        <v>5504</v>
      </c>
      <c r="C1008" s="49" t="s">
        <v>7070</v>
      </c>
      <c r="D1008" s="49" t="s">
        <v>7630</v>
      </c>
      <c r="E1008" s="30" t="s">
        <v>11760</v>
      </c>
      <c r="F1008" s="49" t="s">
        <v>11633</v>
      </c>
      <c r="G1008" s="49" t="s">
        <v>11656</v>
      </c>
      <c r="H1008" s="49" t="s">
        <v>11657</v>
      </c>
      <c r="I1008" s="49" t="s">
        <v>11761</v>
      </c>
      <c r="J1008" s="50">
        <v>13</v>
      </c>
      <c r="K1008" s="49">
        <v>2000</v>
      </c>
      <c r="L1008" s="49">
        <f>K1008-U1008</f>
        <v>-23</v>
      </c>
      <c r="M1008" s="49"/>
      <c r="N1008" s="48" t="s">
        <v>7076</v>
      </c>
      <c r="O1008" s="48" t="s">
        <v>13473</v>
      </c>
      <c r="P1008" s="49">
        <v>2403</v>
      </c>
      <c r="Q1008" s="49">
        <v>0</v>
      </c>
      <c r="R1008" s="49">
        <v>0</v>
      </c>
      <c r="S1008" s="32">
        <f t="shared" si="49"/>
        <v>2403</v>
      </c>
      <c r="T1008" s="49">
        <f>P1008+Q1008+R1008</f>
        <v>2403</v>
      </c>
      <c r="U1008" s="51">
        <v>2023</v>
      </c>
      <c r="V1008" s="51">
        <v>1320</v>
      </c>
      <c r="W1008" s="51">
        <v>435</v>
      </c>
      <c r="X1008" s="51"/>
      <c r="Y1008" s="32">
        <f>T1008-(U1008+V1008)</f>
        <v>-940</v>
      </c>
      <c r="Z1008" s="49" t="s">
        <v>13320</v>
      </c>
      <c r="AA1008" s="67">
        <v>4.5</v>
      </c>
      <c r="AC1008" s="67">
        <f t="shared" si="50"/>
        <v>-4.5</v>
      </c>
      <c r="AN1008" s="48" t="s">
        <v>13323</v>
      </c>
      <c r="AO1008" s="48" t="s">
        <v>51</v>
      </c>
    </row>
    <row r="1009" spans="1:41" ht="15" x14ac:dyDescent="0.2">
      <c r="A1009" s="30" t="s">
        <v>5505</v>
      </c>
      <c r="B1009" s="30" t="s">
        <v>5506</v>
      </c>
      <c r="C1009" s="49" t="s">
        <v>7070</v>
      </c>
      <c r="D1009" s="49" t="s">
        <v>7630</v>
      </c>
      <c r="E1009" s="30" t="s">
        <v>11762</v>
      </c>
      <c r="F1009" s="49" t="s">
        <v>11633</v>
      </c>
      <c r="G1009" s="49" t="s">
        <v>8936</v>
      </c>
      <c r="H1009" s="49" t="s">
        <v>11653</v>
      </c>
      <c r="I1009" s="49" t="s">
        <v>11690</v>
      </c>
      <c r="J1009" s="50">
        <v>15</v>
      </c>
      <c r="K1009" s="49">
        <v>1520</v>
      </c>
      <c r="L1009" s="49">
        <f>K1009-U1009</f>
        <v>-503</v>
      </c>
      <c r="M1009" s="49"/>
      <c r="N1009" s="48" t="s">
        <v>7242</v>
      </c>
      <c r="O1009" s="48" t="s">
        <v>13470</v>
      </c>
      <c r="P1009" s="49">
        <v>6928</v>
      </c>
      <c r="Q1009" s="49">
        <v>0</v>
      </c>
      <c r="R1009" s="49">
        <v>0</v>
      </c>
      <c r="S1009" s="32">
        <f t="shared" si="49"/>
        <v>6928</v>
      </c>
      <c r="T1009" s="49">
        <f>P1009+Q1009+R1009</f>
        <v>6928</v>
      </c>
      <c r="U1009" s="51">
        <v>2023</v>
      </c>
      <c r="V1009" s="51">
        <v>1320</v>
      </c>
      <c r="W1009" s="51">
        <v>435</v>
      </c>
      <c r="X1009" s="51"/>
      <c r="Y1009" s="32">
        <f>P1009-(U1009+V1009)</f>
        <v>3585</v>
      </c>
      <c r="Z1009" s="49" t="s">
        <v>13322</v>
      </c>
      <c r="AA1009" s="67">
        <v>3.8260000000000001</v>
      </c>
      <c r="AC1009" s="67">
        <f t="shared" si="50"/>
        <v>-3.8260000000000001</v>
      </c>
      <c r="AN1009" s="48" t="s">
        <v>13323</v>
      </c>
      <c r="AO1009" s="48" t="s">
        <v>51</v>
      </c>
    </row>
    <row r="1010" spans="1:41" ht="45" x14ac:dyDescent="0.2">
      <c r="A1010" s="30" t="s">
        <v>5507</v>
      </c>
      <c r="B1010" s="30" t="s">
        <v>5508</v>
      </c>
      <c r="C1010" s="49" t="s">
        <v>7070</v>
      </c>
      <c r="D1010" s="49" t="s">
        <v>7630</v>
      </c>
      <c r="E1010" s="30" t="s">
        <v>11763</v>
      </c>
      <c r="F1010" s="49" t="s">
        <v>11633</v>
      </c>
      <c r="G1010" s="49" t="s">
        <v>11645</v>
      </c>
      <c r="H1010" s="49" t="s">
        <v>11646</v>
      </c>
      <c r="I1010" s="49" t="s">
        <v>11764</v>
      </c>
      <c r="J1010" s="50">
        <v>15</v>
      </c>
      <c r="K1010" s="49">
        <v>1000</v>
      </c>
      <c r="L1010" s="49">
        <f>K1010-U1010</f>
        <v>-6428</v>
      </c>
      <c r="M1010" s="49"/>
      <c r="N1010" s="48" t="s">
        <v>7242</v>
      </c>
      <c r="O1010" s="48" t="s">
        <v>13519</v>
      </c>
      <c r="P1010" s="49">
        <v>6583</v>
      </c>
      <c r="Q1010" s="49">
        <v>2164</v>
      </c>
      <c r="R1010" s="49">
        <v>3500</v>
      </c>
      <c r="S1010" s="32">
        <f t="shared" si="49"/>
        <v>8747</v>
      </c>
      <c r="T1010" s="49">
        <f>P1010+Q1010+R1010</f>
        <v>12247</v>
      </c>
      <c r="U1010" s="51">
        <v>7428</v>
      </c>
      <c r="V1010" s="51">
        <v>5504</v>
      </c>
      <c r="W1010" s="51">
        <v>5989</v>
      </c>
      <c r="X1010" s="51"/>
      <c r="Y1010" s="32">
        <f>P1010-(U1010+V1010)</f>
        <v>-6349</v>
      </c>
      <c r="Z1010" s="49" t="s">
        <v>13320</v>
      </c>
      <c r="AA1010" s="67">
        <v>6.22</v>
      </c>
      <c r="AC1010" s="67">
        <f t="shared" si="50"/>
        <v>-6.22</v>
      </c>
      <c r="AN1010" s="48" t="s">
        <v>13323</v>
      </c>
      <c r="AO1010" s="48" t="s">
        <v>51</v>
      </c>
    </row>
    <row r="1011" spans="1:41" ht="45" x14ac:dyDescent="0.2">
      <c r="A1011" s="30" t="s">
        <v>5509</v>
      </c>
      <c r="B1011" s="30" t="s">
        <v>5510</v>
      </c>
      <c r="C1011" s="49" t="s">
        <v>7070</v>
      </c>
      <c r="D1011" s="49" t="s">
        <v>7630</v>
      </c>
      <c r="E1011" s="30" t="s">
        <v>11765</v>
      </c>
      <c r="F1011" s="49" t="s">
        <v>11633</v>
      </c>
      <c r="G1011" s="49" t="s">
        <v>8936</v>
      </c>
      <c r="H1011" s="49" t="s">
        <v>11653</v>
      </c>
      <c r="I1011" s="49" t="s">
        <v>11766</v>
      </c>
      <c r="J1011" s="50">
        <v>13</v>
      </c>
      <c r="K1011" s="49">
        <v>100</v>
      </c>
      <c r="L1011" s="49">
        <f>K1011-U1011</f>
        <v>-186</v>
      </c>
      <c r="M1011" s="49"/>
      <c r="N1011" s="48" t="s">
        <v>7242</v>
      </c>
      <c r="O1011" s="48" t="s">
        <v>13515</v>
      </c>
      <c r="P1011" s="49">
        <v>819</v>
      </c>
      <c r="Q1011" s="49">
        <v>200</v>
      </c>
      <c r="R1011" s="49">
        <v>0</v>
      </c>
      <c r="S1011" s="32">
        <f t="shared" si="49"/>
        <v>1019</v>
      </c>
      <c r="T1011" s="49">
        <f>P1011+Q1011+R1011</f>
        <v>1019</v>
      </c>
      <c r="U1011" s="51">
        <v>286</v>
      </c>
      <c r="V1011" s="51">
        <v>234</v>
      </c>
      <c r="W1011" s="51">
        <v>234</v>
      </c>
      <c r="X1011" s="51"/>
      <c r="Y1011" s="32">
        <f>P1011-(U1011+V1011)</f>
        <v>299</v>
      </c>
      <c r="Z1011" s="49" t="s">
        <v>13322</v>
      </c>
      <c r="AA1011" s="67">
        <v>116.759</v>
      </c>
      <c r="AC1011" s="67">
        <f t="shared" si="50"/>
        <v>-116.759</v>
      </c>
      <c r="AN1011" s="48" t="s">
        <v>13323</v>
      </c>
      <c r="AO1011" s="48" t="s">
        <v>51</v>
      </c>
    </row>
    <row r="1012" spans="1:41" ht="15" x14ac:dyDescent="0.2">
      <c r="A1012" s="30" t="s">
        <v>5511</v>
      </c>
      <c r="B1012" s="30" t="s">
        <v>5512</v>
      </c>
      <c r="C1012" s="49" t="s">
        <v>7070</v>
      </c>
      <c r="D1012" s="49" t="s">
        <v>7630</v>
      </c>
      <c r="E1012" s="30" t="s">
        <v>11767</v>
      </c>
      <c r="F1012" s="49" t="s">
        <v>11633</v>
      </c>
      <c r="G1012" s="49" t="s">
        <v>8936</v>
      </c>
      <c r="H1012" s="49" t="s">
        <v>9809</v>
      </c>
      <c r="I1012" s="49" t="s">
        <v>11768</v>
      </c>
      <c r="J1012" s="50">
        <v>13</v>
      </c>
      <c r="K1012" s="49">
        <v>3000</v>
      </c>
      <c r="L1012" s="49">
        <f>K1012-U1012</f>
        <v>2222</v>
      </c>
      <c r="M1012" s="49"/>
      <c r="N1012" s="48" t="s">
        <v>7076</v>
      </c>
      <c r="P1012" s="49">
        <v>2633</v>
      </c>
      <c r="Q1012" s="49">
        <v>0</v>
      </c>
      <c r="R1012" s="49">
        <v>0</v>
      </c>
      <c r="S1012" s="32">
        <f t="shared" si="49"/>
        <v>2633</v>
      </c>
      <c r="T1012" s="49">
        <f>P1012+Q1012+R1012</f>
        <v>2633</v>
      </c>
      <c r="U1012" s="51">
        <v>778</v>
      </c>
      <c r="V1012" s="51">
        <v>270</v>
      </c>
      <c r="W1012" s="51">
        <v>250</v>
      </c>
      <c r="X1012" s="51"/>
      <c r="Y1012" s="32">
        <f>T1012-(U1012+V1012)</f>
        <v>1585</v>
      </c>
      <c r="Z1012" s="49" t="s">
        <v>13322</v>
      </c>
      <c r="AA1012" s="67">
        <v>0.2</v>
      </c>
      <c r="AC1012" s="67">
        <f t="shared" si="50"/>
        <v>-0.2</v>
      </c>
      <c r="AN1012" s="48" t="s">
        <v>13323</v>
      </c>
      <c r="AO1012" s="48" t="s">
        <v>51</v>
      </c>
    </row>
    <row r="1013" spans="1:41" ht="15" x14ac:dyDescent="0.2">
      <c r="A1013" s="30" t="s">
        <v>5513</v>
      </c>
      <c r="B1013" s="30" t="s">
        <v>5514</v>
      </c>
      <c r="C1013" s="49" t="s">
        <v>7070</v>
      </c>
      <c r="D1013" s="49" t="s">
        <v>7630</v>
      </c>
      <c r="E1013" s="30" t="s">
        <v>11769</v>
      </c>
      <c r="F1013" s="49" t="s">
        <v>11633</v>
      </c>
      <c r="G1013" s="49" t="s">
        <v>8936</v>
      </c>
      <c r="H1013" s="49" t="s">
        <v>9809</v>
      </c>
      <c r="I1013" s="49" t="s">
        <v>11770</v>
      </c>
      <c r="J1013" s="50">
        <v>13</v>
      </c>
      <c r="K1013" s="49">
        <v>5000</v>
      </c>
      <c r="L1013" s="49">
        <f>K1013-U1013</f>
        <v>3215</v>
      </c>
      <c r="M1013" s="49"/>
      <c r="N1013" s="48" t="s">
        <v>7076</v>
      </c>
      <c r="P1013" s="49">
        <v>4586</v>
      </c>
      <c r="Q1013" s="49">
        <v>0</v>
      </c>
      <c r="R1013" s="49">
        <v>0</v>
      </c>
      <c r="S1013" s="32">
        <f t="shared" si="49"/>
        <v>4586</v>
      </c>
      <c r="T1013" s="49">
        <f>P1013+Q1013+R1013</f>
        <v>4586</v>
      </c>
      <c r="U1013" s="51">
        <v>1785</v>
      </c>
      <c r="V1013" s="51">
        <v>743</v>
      </c>
      <c r="W1013" s="51">
        <v>657</v>
      </c>
      <c r="X1013" s="51"/>
      <c r="Y1013" s="32">
        <f>T1013-(U1013+V1013)</f>
        <v>2058</v>
      </c>
      <c r="Z1013" s="49" t="s">
        <v>13322</v>
      </c>
      <c r="AA1013" s="67">
        <v>0.14899999999999999</v>
      </c>
      <c r="AC1013" s="67">
        <f t="shared" si="50"/>
        <v>-0.14899999999999999</v>
      </c>
      <c r="AN1013" s="48" t="s">
        <v>13323</v>
      </c>
      <c r="AO1013" s="48" t="s">
        <v>51</v>
      </c>
    </row>
    <row r="1014" spans="1:41" ht="15" x14ac:dyDescent="0.2">
      <c r="A1014" s="30" t="s">
        <v>5515</v>
      </c>
      <c r="B1014" s="30" t="s">
        <v>5516</v>
      </c>
      <c r="C1014" s="49" t="s">
        <v>7070</v>
      </c>
      <c r="D1014" s="49" t="s">
        <v>7577</v>
      </c>
      <c r="E1014" s="30" t="s">
        <v>11771</v>
      </c>
      <c r="F1014" s="49" t="s">
        <v>11633</v>
      </c>
      <c r="G1014" s="49" t="s">
        <v>8453</v>
      </c>
      <c r="H1014" s="49" t="s">
        <v>11772</v>
      </c>
      <c r="I1014" s="49" t="s">
        <v>11773</v>
      </c>
      <c r="J1014" s="50">
        <v>19</v>
      </c>
      <c r="K1014" s="49">
        <v>190</v>
      </c>
      <c r="L1014" s="49">
        <f>K1014-U1014</f>
        <v>-612</v>
      </c>
      <c r="M1014" s="49"/>
      <c r="N1014" s="48" t="s">
        <v>7076</v>
      </c>
      <c r="P1014" s="49">
        <v>1428</v>
      </c>
      <c r="Q1014" s="49">
        <v>0</v>
      </c>
      <c r="R1014" s="49">
        <v>0</v>
      </c>
      <c r="S1014" s="32">
        <f t="shared" si="49"/>
        <v>1428</v>
      </c>
      <c r="T1014" s="49">
        <f>P1014+Q1014+R1014</f>
        <v>1428</v>
      </c>
      <c r="U1014" s="51">
        <v>802</v>
      </c>
      <c r="V1014" s="51">
        <v>387</v>
      </c>
      <c r="W1014" s="51">
        <v>362</v>
      </c>
      <c r="X1014" s="51"/>
      <c r="Y1014" s="32">
        <f>T1014-(U1014+V1014)</f>
        <v>239</v>
      </c>
      <c r="Z1014" s="49" t="s">
        <v>13322</v>
      </c>
      <c r="AA1014" s="67">
        <v>3.04</v>
      </c>
      <c r="AC1014" s="67">
        <f t="shared" si="50"/>
        <v>-3.04</v>
      </c>
      <c r="AN1014" s="48" t="s">
        <v>13323</v>
      </c>
      <c r="AO1014" s="48" t="s">
        <v>51</v>
      </c>
    </row>
    <row r="1015" spans="1:41" ht="15" x14ac:dyDescent="0.2">
      <c r="A1015" s="30" t="s">
        <v>5517</v>
      </c>
      <c r="B1015" s="30" t="s">
        <v>5518</v>
      </c>
      <c r="C1015" s="49" t="s">
        <v>7070</v>
      </c>
      <c r="D1015" s="49" t="s">
        <v>7630</v>
      </c>
      <c r="E1015" s="30" t="s">
        <v>11774</v>
      </c>
      <c r="F1015" s="49" t="s">
        <v>11633</v>
      </c>
      <c r="G1015" s="49" t="s">
        <v>11741</v>
      </c>
      <c r="H1015" s="49" t="s">
        <v>11742</v>
      </c>
      <c r="I1015" s="49" t="s">
        <v>11775</v>
      </c>
      <c r="J1015" s="50">
        <v>7</v>
      </c>
      <c r="K1015" s="49">
        <v>100</v>
      </c>
      <c r="L1015" s="49">
        <f>K1015-U1015</f>
        <v>-1512</v>
      </c>
      <c r="M1015" s="49"/>
      <c r="N1015" s="48" t="s">
        <v>7076</v>
      </c>
      <c r="O1015" s="48" t="s">
        <v>13513</v>
      </c>
      <c r="P1015" s="49">
        <v>1272</v>
      </c>
      <c r="Q1015" s="49">
        <v>600</v>
      </c>
      <c r="R1015" s="49">
        <v>0</v>
      </c>
      <c r="S1015" s="32">
        <f t="shared" si="49"/>
        <v>1872</v>
      </c>
      <c r="T1015" s="49">
        <f>P1015+Q1015+R1015</f>
        <v>1872</v>
      </c>
      <c r="U1015" s="51">
        <v>1612</v>
      </c>
      <c r="V1015" s="51">
        <v>774</v>
      </c>
      <c r="W1015" s="51">
        <v>724</v>
      </c>
      <c r="X1015" s="51"/>
      <c r="Y1015" s="32">
        <f>T1015-(U1015+V1015)</f>
        <v>-514</v>
      </c>
      <c r="Z1015" s="49" t="s">
        <v>13320</v>
      </c>
      <c r="AA1015" s="67">
        <v>27</v>
      </c>
      <c r="AC1015" s="67">
        <f t="shared" si="50"/>
        <v>-27</v>
      </c>
      <c r="AN1015" s="48" t="s">
        <v>13323</v>
      </c>
      <c r="AO1015" s="48" t="s">
        <v>51</v>
      </c>
    </row>
    <row r="1016" spans="1:41" ht="30" x14ac:dyDescent="0.2">
      <c r="A1016" s="30" t="s">
        <v>5523</v>
      </c>
      <c r="B1016" s="30" t="s">
        <v>5524</v>
      </c>
      <c r="C1016" s="49" t="s">
        <v>7070</v>
      </c>
      <c r="D1016" s="49" t="s">
        <v>7630</v>
      </c>
      <c r="E1016" s="30" t="s">
        <v>11738</v>
      </c>
      <c r="F1016" s="49" t="s">
        <v>11633</v>
      </c>
      <c r="G1016" s="49" t="s">
        <v>8936</v>
      </c>
      <c r="H1016" s="49" t="s">
        <v>11653</v>
      </c>
      <c r="I1016" s="49" t="s">
        <v>11739</v>
      </c>
      <c r="J1016" s="50">
        <v>9</v>
      </c>
      <c r="K1016" s="49">
        <v>1</v>
      </c>
      <c r="L1016" s="49">
        <f>K1016-U1016</f>
        <v>-509</v>
      </c>
      <c r="M1016" s="49"/>
      <c r="N1016" s="48" t="s">
        <v>7242</v>
      </c>
      <c r="O1016" s="48" t="s">
        <v>13472</v>
      </c>
      <c r="P1016" s="49">
        <v>784</v>
      </c>
      <c r="Q1016" s="49">
        <v>0</v>
      </c>
      <c r="R1016" s="49">
        <v>0</v>
      </c>
      <c r="S1016" s="32">
        <f t="shared" si="49"/>
        <v>784</v>
      </c>
      <c r="T1016" s="49">
        <f>P1016+Q1016+R1016</f>
        <v>784</v>
      </c>
      <c r="U1016" s="51">
        <v>510</v>
      </c>
      <c r="V1016" s="51">
        <v>0</v>
      </c>
      <c r="W1016" s="51">
        <v>0</v>
      </c>
      <c r="X1016" s="51"/>
      <c r="Y1016" s="32">
        <f>P1016-(U1016+V1016)</f>
        <v>274</v>
      </c>
      <c r="Z1016" s="49" t="s">
        <v>13322</v>
      </c>
      <c r="AA1016" s="67">
        <v>1.4</v>
      </c>
      <c r="AC1016" s="67">
        <f t="shared" si="50"/>
        <v>-1.4</v>
      </c>
      <c r="AN1016" s="48" t="s">
        <v>13323</v>
      </c>
      <c r="AO1016" s="48" t="s">
        <v>51</v>
      </c>
    </row>
    <row r="1017" spans="1:41" ht="30" x14ac:dyDescent="0.2">
      <c r="A1017" s="30" t="s">
        <v>5525</v>
      </c>
      <c r="B1017" s="30" t="s">
        <v>5526</v>
      </c>
      <c r="C1017" s="49" t="s">
        <v>7070</v>
      </c>
      <c r="D1017" s="49" t="s">
        <v>7570</v>
      </c>
      <c r="E1017" s="30" t="s">
        <v>11778</v>
      </c>
      <c r="F1017" s="49" t="s">
        <v>11633</v>
      </c>
      <c r="G1017" s="49" t="s">
        <v>11664</v>
      </c>
      <c r="H1017" s="49" t="s">
        <v>11665</v>
      </c>
      <c r="I1017" s="49" t="s">
        <v>11779</v>
      </c>
      <c r="J1017" s="50">
        <v>15</v>
      </c>
      <c r="K1017" s="49">
        <v>925</v>
      </c>
      <c r="L1017" s="49">
        <f>K1017-U1017</f>
        <v>-254</v>
      </c>
      <c r="M1017" s="49"/>
      <c r="N1017" s="48" t="s">
        <v>7076</v>
      </c>
      <c r="O1017" s="48" t="s">
        <v>13474</v>
      </c>
      <c r="P1017" s="49">
        <v>0</v>
      </c>
      <c r="Q1017" s="49">
        <v>925</v>
      </c>
      <c r="R1017" s="49">
        <v>0</v>
      </c>
      <c r="S1017" s="32">
        <f t="shared" si="49"/>
        <v>925</v>
      </c>
      <c r="T1017" s="49">
        <f>P1017+Q1017+R1017</f>
        <v>925</v>
      </c>
      <c r="U1017" s="51">
        <v>1179</v>
      </c>
      <c r="V1017" s="51">
        <v>1500</v>
      </c>
      <c r="W1017" s="51">
        <v>1500</v>
      </c>
      <c r="X1017" s="51"/>
      <c r="Y1017" s="32">
        <f>T1017-(U1017+V1017)</f>
        <v>-1754</v>
      </c>
      <c r="Z1017" s="49" t="s">
        <v>13320</v>
      </c>
      <c r="AA1017" s="67">
        <v>39</v>
      </c>
      <c r="AC1017" s="67">
        <f t="shared" si="50"/>
        <v>-39</v>
      </c>
      <c r="AN1017" s="48" t="s">
        <v>13323</v>
      </c>
      <c r="AO1017" s="48" t="s">
        <v>51</v>
      </c>
    </row>
    <row r="1018" spans="1:41" ht="15" x14ac:dyDescent="0.2">
      <c r="A1018" s="30" t="s">
        <v>5527</v>
      </c>
      <c r="B1018" s="30" t="s">
        <v>5528</v>
      </c>
      <c r="C1018" s="49" t="s">
        <v>7070</v>
      </c>
      <c r="D1018" s="49" t="s">
        <v>7630</v>
      </c>
      <c r="E1018" s="30" t="s">
        <v>11780</v>
      </c>
      <c r="F1018" s="49" t="s">
        <v>11633</v>
      </c>
      <c r="G1018" s="49" t="s">
        <v>8875</v>
      </c>
      <c r="H1018" s="49" t="s">
        <v>11781</v>
      </c>
      <c r="I1018" s="49" t="s">
        <v>11782</v>
      </c>
      <c r="J1018" s="50">
        <v>14</v>
      </c>
      <c r="K1018" s="49">
        <v>2000</v>
      </c>
      <c r="L1018" s="49">
        <f>K1018-U1018</f>
        <v>1198</v>
      </c>
      <c r="M1018" s="49"/>
      <c r="N1018" s="48" t="s">
        <v>7076</v>
      </c>
      <c r="P1018" s="49">
        <v>1962</v>
      </c>
      <c r="Q1018" s="49">
        <v>0</v>
      </c>
      <c r="R1018" s="49">
        <v>0</v>
      </c>
      <c r="S1018" s="32">
        <f t="shared" si="49"/>
        <v>1962</v>
      </c>
      <c r="T1018" s="49">
        <f>P1018+Q1018+R1018</f>
        <v>1962</v>
      </c>
      <c r="U1018" s="51">
        <v>802</v>
      </c>
      <c r="V1018" s="51">
        <v>387</v>
      </c>
      <c r="W1018" s="51">
        <v>362</v>
      </c>
      <c r="X1018" s="51"/>
      <c r="Y1018" s="32">
        <f>T1018-(U1018+V1018)</f>
        <v>773</v>
      </c>
      <c r="Z1018" s="49" t="s">
        <v>13322</v>
      </c>
      <c r="AA1018" s="67">
        <v>0.42</v>
      </c>
      <c r="AC1018" s="67">
        <f t="shared" si="50"/>
        <v>-0.42</v>
      </c>
      <c r="AN1018" s="48" t="s">
        <v>13323</v>
      </c>
      <c r="AO1018" s="48" t="s">
        <v>51</v>
      </c>
    </row>
    <row r="1019" spans="1:41" ht="15" x14ac:dyDescent="0.2">
      <c r="A1019" s="30" t="s">
        <v>5529</v>
      </c>
      <c r="B1019" s="30" t="s">
        <v>5530</v>
      </c>
      <c r="C1019" s="49" t="s">
        <v>7070</v>
      </c>
      <c r="D1019" s="49" t="s">
        <v>7570</v>
      </c>
      <c r="E1019" s="30" t="s">
        <v>11783</v>
      </c>
      <c r="F1019" s="49" t="s">
        <v>11633</v>
      </c>
      <c r="G1019" s="49" t="s">
        <v>8936</v>
      </c>
      <c r="H1019" s="49" t="s">
        <v>11653</v>
      </c>
      <c r="I1019" s="49" t="s">
        <v>11784</v>
      </c>
      <c r="J1019" s="50">
        <v>9</v>
      </c>
      <c r="K1019" s="49">
        <v>500</v>
      </c>
      <c r="L1019" s="49">
        <f>K1019-U1019</f>
        <v>-679</v>
      </c>
      <c r="M1019" s="49"/>
      <c r="N1019" s="48" t="s">
        <v>7242</v>
      </c>
      <c r="P1019" s="49">
        <v>0</v>
      </c>
      <c r="Q1019" s="49">
        <v>0</v>
      </c>
      <c r="R1019" s="49">
        <v>0</v>
      </c>
      <c r="S1019" s="32">
        <f t="shared" si="49"/>
        <v>0</v>
      </c>
      <c r="T1019" s="49">
        <f>P1019+Q1019+R1019</f>
        <v>0</v>
      </c>
      <c r="U1019" s="51">
        <v>1179</v>
      </c>
      <c r="V1019" s="51">
        <v>1500</v>
      </c>
      <c r="W1019" s="51">
        <v>1500</v>
      </c>
      <c r="X1019" s="51"/>
      <c r="Y1019" s="32">
        <f>P1019-(U1019+V1019)</f>
        <v>-2679</v>
      </c>
      <c r="Z1019" s="49" t="s">
        <v>13320</v>
      </c>
      <c r="AA1019" s="67">
        <v>1.69</v>
      </c>
      <c r="AC1019" s="67">
        <f t="shared" si="50"/>
        <v>-1.69</v>
      </c>
      <c r="AN1019" s="48" t="s">
        <v>13323</v>
      </c>
      <c r="AO1019" s="48" t="s">
        <v>51</v>
      </c>
    </row>
    <row r="1020" spans="1:41" ht="30" x14ac:dyDescent="0.2">
      <c r="A1020" s="30" t="s">
        <v>5531</v>
      </c>
      <c r="B1020" s="30" t="s">
        <v>5532</v>
      </c>
      <c r="C1020" s="49" t="s">
        <v>7070</v>
      </c>
      <c r="D1020" s="49" t="s">
        <v>7570</v>
      </c>
      <c r="E1020" s="30" t="s">
        <v>11785</v>
      </c>
      <c r="F1020" s="49" t="s">
        <v>11633</v>
      </c>
      <c r="G1020" s="49" t="s">
        <v>11723</v>
      </c>
      <c r="H1020" s="49" t="s">
        <v>11724</v>
      </c>
      <c r="I1020" s="49" t="s">
        <v>11786</v>
      </c>
      <c r="J1020" s="50">
        <v>5</v>
      </c>
      <c r="K1020" s="49">
        <v>50</v>
      </c>
      <c r="L1020" s="49">
        <f>K1020-U1020</f>
        <v>-34</v>
      </c>
      <c r="M1020" s="49"/>
      <c r="N1020" s="48" t="s">
        <v>7076</v>
      </c>
      <c r="O1020" s="48" t="s">
        <v>13475</v>
      </c>
      <c r="P1020" s="49">
        <v>0</v>
      </c>
      <c r="Q1020" s="49">
        <v>0</v>
      </c>
      <c r="R1020" s="49">
        <v>0</v>
      </c>
      <c r="S1020" s="32">
        <f t="shared" si="49"/>
        <v>0</v>
      </c>
      <c r="T1020" s="49">
        <f>P1020+Q1020+R1020</f>
        <v>0</v>
      </c>
      <c r="U1020" s="51">
        <v>84</v>
      </c>
      <c r="V1020" s="51">
        <v>0</v>
      </c>
      <c r="W1020" s="51">
        <v>0</v>
      </c>
      <c r="X1020" s="51"/>
      <c r="Y1020" s="32">
        <f>T1020-(U1020+V1020)</f>
        <v>-84</v>
      </c>
      <c r="Z1020" s="49" t="s">
        <v>13320</v>
      </c>
      <c r="AA1020" s="67">
        <v>53.56</v>
      </c>
      <c r="AC1020" s="67">
        <f t="shared" si="50"/>
        <v>-53.56</v>
      </c>
      <c r="AN1020" s="48" t="s">
        <v>13323</v>
      </c>
      <c r="AO1020" s="48" t="s">
        <v>51</v>
      </c>
    </row>
    <row r="1021" spans="1:41" ht="45" x14ac:dyDescent="0.2">
      <c r="A1021" s="30" t="s">
        <v>5533</v>
      </c>
      <c r="B1021" s="30" t="s">
        <v>5534</v>
      </c>
      <c r="C1021" s="49" t="s">
        <v>7070</v>
      </c>
      <c r="D1021" s="49" t="s">
        <v>7630</v>
      </c>
      <c r="E1021" s="30" t="s">
        <v>11765</v>
      </c>
      <c r="F1021" s="49" t="s">
        <v>11633</v>
      </c>
      <c r="G1021" s="49" t="s">
        <v>11645</v>
      </c>
      <c r="H1021" s="49" t="s">
        <v>11646</v>
      </c>
      <c r="I1021" s="49" t="s">
        <v>11787</v>
      </c>
      <c r="J1021" s="50">
        <v>11</v>
      </c>
      <c r="K1021" s="49">
        <v>200</v>
      </c>
      <c r="L1021" s="49">
        <f>K1021-U1021</f>
        <v>-1216</v>
      </c>
      <c r="M1021" s="49"/>
      <c r="N1021" s="48" t="s">
        <v>7242</v>
      </c>
      <c r="O1021" s="48" t="s">
        <v>13520</v>
      </c>
      <c r="P1021" s="49">
        <v>516</v>
      </c>
      <c r="Q1021" s="49">
        <v>700</v>
      </c>
      <c r="R1021" s="49">
        <v>200</v>
      </c>
      <c r="S1021" s="32">
        <f t="shared" si="49"/>
        <v>1216</v>
      </c>
      <c r="T1021" s="49">
        <f>P1021+Q1021+R1021</f>
        <v>1416</v>
      </c>
      <c r="U1021" s="51">
        <v>1416</v>
      </c>
      <c r="V1021" s="51">
        <v>432</v>
      </c>
      <c r="W1021" s="51">
        <v>432</v>
      </c>
      <c r="X1021" s="51"/>
      <c r="Y1021" s="32">
        <f>P1021-(U1021+V1021)</f>
        <v>-1332</v>
      </c>
      <c r="Z1021" s="49" t="s">
        <v>13320</v>
      </c>
      <c r="AA1021" s="67">
        <v>139.02699999999999</v>
      </c>
      <c r="AC1021" s="67">
        <f t="shared" si="50"/>
        <v>-139.02699999999999</v>
      </c>
      <c r="AN1021" s="48" t="s">
        <v>13323</v>
      </c>
      <c r="AO1021" s="48" t="s">
        <v>51</v>
      </c>
    </row>
    <row r="1022" spans="1:41" ht="15" x14ac:dyDescent="0.2">
      <c r="A1022" s="30" t="s">
        <v>5535</v>
      </c>
      <c r="B1022" s="30" t="s">
        <v>5536</v>
      </c>
      <c r="C1022" s="49" t="s">
        <v>7070</v>
      </c>
      <c r="D1022" s="49" t="s">
        <v>7630</v>
      </c>
      <c r="E1022" s="30" t="s">
        <v>11788</v>
      </c>
      <c r="F1022" s="49" t="s">
        <v>11633</v>
      </c>
      <c r="G1022" s="49" t="s">
        <v>8875</v>
      </c>
      <c r="H1022" s="49" t="s">
        <v>11781</v>
      </c>
      <c r="I1022" s="49" t="s">
        <v>11789</v>
      </c>
      <c r="J1022" s="50">
        <v>18</v>
      </c>
      <c r="K1022" s="49">
        <v>2000</v>
      </c>
      <c r="L1022" s="49">
        <f>K1022-U1022</f>
        <v>1222</v>
      </c>
      <c r="M1022" s="49"/>
      <c r="N1022" s="48" t="s">
        <v>7076</v>
      </c>
      <c r="P1022" s="49">
        <v>2288</v>
      </c>
      <c r="Q1022" s="49">
        <v>0</v>
      </c>
      <c r="R1022" s="49">
        <v>0</v>
      </c>
      <c r="S1022" s="32">
        <f t="shared" si="49"/>
        <v>2288</v>
      </c>
      <c r="T1022" s="49">
        <f>P1022+Q1022+R1022</f>
        <v>2288</v>
      </c>
      <c r="U1022" s="51">
        <v>778</v>
      </c>
      <c r="V1022" s="51">
        <v>270</v>
      </c>
      <c r="W1022" s="51">
        <v>250</v>
      </c>
      <c r="X1022" s="51"/>
      <c r="Y1022" s="32">
        <f>T1022-(U1022+V1022)</f>
        <v>1240</v>
      </c>
      <c r="Z1022" s="49" t="s">
        <v>13322</v>
      </c>
      <c r="AA1022" s="67">
        <v>0.44700000000000001</v>
      </c>
      <c r="AC1022" s="67">
        <f t="shared" si="50"/>
        <v>-0.44700000000000001</v>
      </c>
      <c r="AN1022" s="48" t="s">
        <v>13323</v>
      </c>
      <c r="AO1022" s="48" t="s">
        <v>51</v>
      </c>
    </row>
    <row r="1023" spans="1:41" ht="15" x14ac:dyDescent="0.2">
      <c r="A1023" s="30" t="s">
        <v>5394</v>
      </c>
      <c r="B1023" s="30" t="s">
        <v>5395</v>
      </c>
      <c r="C1023" s="49" t="s">
        <v>7070</v>
      </c>
      <c r="D1023" s="49" t="s">
        <v>7620</v>
      </c>
      <c r="E1023" s="30" t="s">
        <v>11632</v>
      </c>
      <c r="F1023" s="49" t="s">
        <v>11633</v>
      </c>
      <c r="G1023" s="49" t="s">
        <v>8865</v>
      </c>
      <c r="H1023" s="49" t="s">
        <v>8929</v>
      </c>
      <c r="I1023" s="49" t="s">
        <v>11634</v>
      </c>
      <c r="J1023" s="50">
        <v>9</v>
      </c>
      <c r="K1023" s="49">
        <v>2500</v>
      </c>
      <c r="L1023" s="49">
        <f>K1023-U1023</f>
        <v>-64626</v>
      </c>
      <c r="M1023" s="49"/>
      <c r="N1023" s="48" t="s">
        <v>7242</v>
      </c>
      <c r="P1023" s="49">
        <v>29529</v>
      </c>
      <c r="Q1023" s="49">
        <v>32500</v>
      </c>
      <c r="R1023" s="49">
        <v>0</v>
      </c>
      <c r="S1023" s="32">
        <f t="shared" si="49"/>
        <v>62029</v>
      </c>
      <c r="T1023" s="49">
        <f>P1023+Q1023+R1023</f>
        <v>62029</v>
      </c>
      <c r="U1023" s="51">
        <v>67126</v>
      </c>
      <c r="V1023" s="51">
        <v>31760</v>
      </c>
      <c r="W1023" s="51">
        <v>29678</v>
      </c>
      <c r="X1023" s="51"/>
      <c r="Y1023" s="32">
        <f>P1023-(U1023+V1023)</f>
        <v>-69357</v>
      </c>
      <c r="Z1023" s="49" t="s">
        <v>13320</v>
      </c>
      <c r="AA1023" s="67">
        <v>4.4499999999999998E-2</v>
      </c>
      <c r="AC1023" s="67">
        <f t="shared" si="50"/>
        <v>-4.4499999999999998E-2</v>
      </c>
      <c r="AN1023" s="48" t="s">
        <v>13325</v>
      </c>
      <c r="AO1023" s="48" t="s">
        <v>13334</v>
      </c>
    </row>
    <row r="1024" spans="1:41" ht="15" x14ac:dyDescent="0.2">
      <c r="A1024" s="30" t="s">
        <v>5396</v>
      </c>
      <c r="B1024" s="30" t="s">
        <v>5397</v>
      </c>
      <c r="C1024" s="49" t="s">
        <v>7070</v>
      </c>
      <c r="D1024" s="49" t="s">
        <v>7620</v>
      </c>
      <c r="E1024" s="30" t="s">
        <v>11635</v>
      </c>
      <c r="F1024" s="49" t="s">
        <v>11633</v>
      </c>
      <c r="G1024" s="49" t="s">
        <v>8865</v>
      </c>
      <c r="H1024" s="49" t="s">
        <v>8929</v>
      </c>
      <c r="I1024" s="49" t="s">
        <v>11636</v>
      </c>
      <c r="J1024" s="50">
        <v>9</v>
      </c>
      <c r="K1024" s="49">
        <v>2500</v>
      </c>
      <c r="L1024" s="49">
        <f>K1024-U1024</f>
        <v>-81701</v>
      </c>
      <c r="M1024" s="49"/>
      <c r="N1024" s="48" t="s">
        <v>7242</v>
      </c>
      <c r="P1024" s="49">
        <v>37769</v>
      </c>
      <c r="Q1024" s="49">
        <v>57500</v>
      </c>
      <c r="R1024" s="49">
        <v>37500</v>
      </c>
      <c r="S1024" s="32">
        <f t="shared" si="49"/>
        <v>95269</v>
      </c>
      <c r="T1024" s="49">
        <f>P1024+Q1024+R1024</f>
        <v>132769</v>
      </c>
      <c r="U1024" s="51">
        <v>84201</v>
      </c>
      <c r="V1024" s="51">
        <v>43881</v>
      </c>
      <c r="W1024" s="51">
        <v>37463</v>
      </c>
      <c r="X1024" s="51"/>
      <c r="Y1024" s="32">
        <f>P1024-(U1024+V1024)</f>
        <v>-90313</v>
      </c>
      <c r="Z1024" s="49" t="s">
        <v>13320</v>
      </c>
      <c r="AA1024" s="67">
        <v>0.2</v>
      </c>
      <c r="AC1024" s="67">
        <f t="shared" si="50"/>
        <v>-0.2</v>
      </c>
      <c r="AN1024" s="48" t="s">
        <v>13325</v>
      </c>
      <c r="AO1024" s="48" t="s">
        <v>13334</v>
      </c>
    </row>
    <row r="1025" spans="1:41" ht="15" x14ac:dyDescent="0.2">
      <c r="A1025" s="30" t="s">
        <v>5408</v>
      </c>
      <c r="B1025" s="30" t="s">
        <v>5409</v>
      </c>
      <c r="C1025" s="49" t="s">
        <v>7070</v>
      </c>
      <c r="D1025" s="49" t="s">
        <v>7686</v>
      </c>
      <c r="E1025" s="30" t="s">
        <v>11652</v>
      </c>
      <c r="F1025" s="49" t="s">
        <v>11633</v>
      </c>
      <c r="G1025" s="49" t="s">
        <v>8936</v>
      </c>
      <c r="H1025" s="49" t="s">
        <v>11653</v>
      </c>
      <c r="I1025" s="49" t="s">
        <v>11654</v>
      </c>
      <c r="J1025" s="50">
        <v>111</v>
      </c>
      <c r="K1025" s="49">
        <v>1500</v>
      </c>
      <c r="L1025" s="49">
        <f>K1025-U1025</f>
        <v>1202</v>
      </c>
      <c r="M1025" s="49"/>
      <c r="N1025" s="48" t="s">
        <v>7242</v>
      </c>
      <c r="P1025" s="49">
        <v>234</v>
      </c>
      <c r="Q1025" s="49">
        <v>0</v>
      </c>
      <c r="R1025" s="49">
        <v>0</v>
      </c>
      <c r="S1025" s="32">
        <f t="shared" si="49"/>
        <v>234</v>
      </c>
      <c r="T1025" s="49">
        <f>P1025+Q1025+R1025</f>
        <v>234</v>
      </c>
      <c r="U1025" s="51">
        <v>298</v>
      </c>
      <c r="V1025" s="51">
        <v>0</v>
      </c>
      <c r="W1025" s="51">
        <v>0</v>
      </c>
      <c r="X1025" s="51"/>
      <c r="Y1025" s="32">
        <f>P1025-(U1025+V1025)</f>
        <v>-64</v>
      </c>
      <c r="Z1025" s="49" t="s">
        <v>13320</v>
      </c>
      <c r="AA1025" s="67">
        <v>0.28000000000000003</v>
      </c>
      <c r="AC1025" s="67">
        <f t="shared" si="50"/>
        <v>-0.28000000000000003</v>
      </c>
      <c r="AN1025" s="48" t="s">
        <v>13325</v>
      </c>
      <c r="AO1025" s="48" t="s">
        <v>13334</v>
      </c>
    </row>
    <row r="1026" spans="1:41" ht="15" x14ac:dyDescent="0.2">
      <c r="A1026" s="30" t="s">
        <v>5412</v>
      </c>
      <c r="B1026" s="30" t="s">
        <v>5413</v>
      </c>
      <c r="C1026" s="49" t="s">
        <v>7070</v>
      </c>
      <c r="D1026" s="49" t="s">
        <v>7620</v>
      </c>
      <c r="E1026" s="30" t="s">
        <v>11659</v>
      </c>
      <c r="F1026" s="49" t="s">
        <v>11633</v>
      </c>
      <c r="G1026" s="49" t="s">
        <v>8865</v>
      </c>
      <c r="H1026" s="49" t="s">
        <v>9809</v>
      </c>
      <c r="I1026" s="49" t="s">
        <v>11660</v>
      </c>
      <c r="J1026" s="50">
        <v>15</v>
      </c>
      <c r="K1026" s="49">
        <v>1700</v>
      </c>
      <c r="L1026" s="49">
        <f>K1026-U1026</f>
        <v>-6249</v>
      </c>
      <c r="M1026" s="49"/>
      <c r="N1026" s="48" t="s">
        <v>7242</v>
      </c>
      <c r="P1026" s="49">
        <v>3172</v>
      </c>
      <c r="Q1026" s="49">
        <v>7415</v>
      </c>
      <c r="R1026" s="49">
        <v>3400</v>
      </c>
      <c r="S1026" s="32">
        <f t="shared" ref="S1026:S1089" si="51">P1026+Q1026</f>
        <v>10587</v>
      </c>
      <c r="T1026" s="49">
        <f>P1026+Q1026+R1026</f>
        <v>13987</v>
      </c>
      <c r="U1026" s="51">
        <v>7949</v>
      </c>
      <c r="V1026" s="51">
        <v>5250</v>
      </c>
      <c r="W1026" s="51">
        <v>5512</v>
      </c>
      <c r="X1026" s="51"/>
      <c r="Y1026" s="32">
        <f>P1026-(U1026+V1026)</f>
        <v>-10027</v>
      </c>
      <c r="Z1026" s="49" t="s">
        <v>13320</v>
      </c>
      <c r="AA1026" s="67">
        <v>0.24</v>
      </c>
      <c r="AC1026" s="67">
        <f t="shared" ref="AC1026:AC1089" si="52">AB1026-AA1026</f>
        <v>-0.24</v>
      </c>
      <c r="AN1026" s="48" t="s">
        <v>13325</v>
      </c>
      <c r="AO1026" s="48" t="s">
        <v>13334</v>
      </c>
    </row>
    <row r="1027" spans="1:41" ht="15" x14ac:dyDescent="0.2">
      <c r="A1027" s="30" t="s">
        <v>5424</v>
      </c>
      <c r="B1027" s="30" t="s">
        <v>5425</v>
      </c>
      <c r="C1027" s="49" t="s">
        <v>7070</v>
      </c>
      <c r="D1027" s="49" t="s">
        <v>8209</v>
      </c>
      <c r="E1027" s="30" t="s">
        <v>11674</v>
      </c>
      <c r="F1027" s="49" t="s">
        <v>11633</v>
      </c>
      <c r="G1027" s="49" t="s">
        <v>8936</v>
      </c>
      <c r="H1027" s="49" t="s">
        <v>11653</v>
      </c>
      <c r="I1027" s="49" t="s">
        <v>11675</v>
      </c>
      <c r="J1027" s="50">
        <v>111</v>
      </c>
      <c r="K1027" s="49">
        <v>1000</v>
      </c>
      <c r="L1027" s="49">
        <f>K1027-U1027</f>
        <v>1000</v>
      </c>
      <c r="M1027" s="49"/>
      <c r="N1027" s="48" t="s">
        <v>7242</v>
      </c>
      <c r="P1027" s="49">
        <v>28</v>
      </c>
      <c r="Q1027" s="49">
        <v>0</v>
      </c>
      <c r="R1027" s="49">
        <v>0</v>
      </c>
      <c r="S1027" s="32">
        <f t="shared" si="51"/>
        <v>28</v>
      </c>
      <c r="T1027" s="49">
        <f>P1027+Q1027+R1027</f>
        <v>28</v>
      </c>
      <c r="U1027" s="51">
        <v>0</v>
      </c>
      <c r="V1027" s="51">
        <v>0</v>
      </c>
      <c r="W1027" s="51">
        <v>0</v>
      </c>
      <c r="X1027" s="51"/>
      <c r="Y1027" s="32">
        <f>P1027-(U1027+V1027)</f>
        <v>28</v>
      </c>
      <c r="Z1027" s="49" t="s">
        <v>13321</v>
      </c>
      <c r="AA1027" s="67">
        <v>1.0535000000000001</v>
      </c>
      <c r="AC1027" s="67">
        <f t="shared" si="52"/>
        <v>-1.0535000000000001</v>
      </c>
      <c r="AN1027" s="48" t="s">
        <v>13325</v>
      </c>
      <c r="AO1027" s="48" t="s">
        <v>13334</v>
      </c>
    </row>
    <row r="1028" spans="1:41" ht="15" x14ac:dyDescent="0.2">
      <c r="A1028" s="30" t="s">
        <v>5428</v>
      </c>
      <c r="B1028" s="30" t="s">
        <v>5429</v>
      </c>
      <c r="C1028" s="49" t="s">
        <v>7070</v>
      </c>
      <c r="D1028" s="49" t="s">
        <v>8209</v>
      </c>
      <c r="E1028" s="30" t="s">
        <v>11678</v>
      </c>
      <c r="F1028" s="49" t="s">
        <v>11633</v>
      </c>
      <c r="G1028" s="49" t="s">
        <v>8453</v>
      </c>
      <c r="H1028" s="49" t="s">
        <v>11640</v>
      </c>
      <c r="I1028" s="49" t="s">
        <v>11679</v>
      </c>
      <c r="J1028" s="50">
        <v>19</v>
      </c>
      <c r="K1028" s="49">
        <v>4000</v>
      </c>
      <c r="L1028" s="49">
        <f>K1028-U1028</f>
        <v>-5911</v>
      </c>
      <c r="M1028" s="49"/>
      <c r="N1028" s="48" t="s">
        <v>7242</v>
      </c>
      <c r="P1028" s="49">
        <v>4530</v>
      </c>
      <c r="Q1028" s="49">
        <v>8000</v>
      </c>
      <c r="R1028" s="49">
        <v>4000</v>
      </c>
      <c r="S1028" s="32">
        <f t="shared" si="51"/>
        <v>12530</v>
      </c>
      <c r="T1028" s="49">
        <f>P1028+Q1028+R1028</f>
        <v>16530</v>
      </c>
      <c r="U1028" s="51">
        <v>9911</v>
      </c>
      <c r="V1028" s="51">
        <v>4902</v>
      </c>
      <c r="W1028" s="51">
        <v>5002</v>
      </c>
      <c r="X1028" s="51"/>
      <c r="Y1028" s="32">
        <f>P1028-(U1028+V1028)</f>
        <v>-10283</v>
      </c>
      <c r="Z1028" s="49" t="s">
        <v>13320</v>
      </c>
      <c r="AA1028" s="67">
        <v>0.84399999999999997</v>
      </c>
      <c r="AC1028" s="67">
        <f t="shared" si="52"/>
        <v>-0.84399999999999997</v>
      </c>
      <c r="AN1028" s="48" t="s">
        <v>13325</v>
      </c>
      <c r="AO1028" s="48" t="s">
        <v>13334</v>
      </c>
    </row>
    <row r="1029" spans="1:41" ht="15" x14ac:dyDescent="0.2">
      <c r="A1029" s="30" t="s">
        <v>5434</v>
      </c>
      <c r="B1029" s="30" t="s">
        <v>5435</v>
      </c>
      <c r="C1029" s="49" t="s">
        <v>7070</v>
      </c>
      <c r="D1029" s="49" t="s">
        <v>8209</v>
      </c>
      <c r="E1029" s="30" t="s">
        <v>11686</v>
      </c>
      <c r="F1029" s="49" t="s">
        <v>11633</v>
      </c>
      <c r="G1029" s="49" t="s">
        <v>8453</v>
      </c>
      <c r="H1029" s="49" t="s">
        <v>11640</v>
      </c>
      <c r="I1029" s="49" t="s">
        <v>11679</v>
      </c>
      <c r="J1029" s="50">
        <v>23</v>
      </c>
      <c r="K1029" s="49">
        <v>4000</v>
      </c>
      <c r="L1029" s="49">
        <f>K1029-U1029</f>
        <v>3973</v>
      </c>
      <c r="M1029" s="49"/>
      <c r="N1029" s="48" t="s">
        <v>7242</v>
      </c>
      <c r="P1029" s="49">
        <v>749</v>
      </c>
      <c r="Q1029" s="49">
        <v>0</v>
      </c>
      <c r="R1029" s="49">
        <v>0</v>
      </c>
      <c r="S1029" s="32">
        <f t="shared" si="51"/>
        <v>749</v>
      </c>
      <c r="T1029" s="49">
        <f>P1029+Q1029+R1029</f>
        <v>749</v>
      </c>
      <c r="U1029" s="51">
        <v>27</v>
      </c>
      <c r="V1029" s="51">
        <v>0</v>
      </c>
      <c r="W1029" s="51">
        <v>0</v>
      </c>
      <c r="X1029" s="51"/>
      <c r="Y1029" s="32">
        <f>P1029-(U1029+V1029)</f>
        <v>722</v>
      </c>
      <c r="Z1029" s="49" t="s">
        <v>13322</v>
      </c>
      <c r="AA1029" s="67">
        <v>0.7</v>
      </c>
      <c r="AC1029" s="67">
        <f t="shared" si="52"/>
        <v>-0.7</v>
      </c>
      <c r="AN1029" s="48" t="s">
        <v>13325</v>
      </c>
      <c r="AO1029" s="48" t="s">
        <v>13334</v>
      </c>
    </row>
    <row r="1030" spans="1:41" ht="15" x14ac:dyDescent="0.2">
      <c r="A1030" s="30" t="s">
        <v>5440</v>
      </c>
      <c r="B1030" s="30" t="s">
        <v>5441</v>
      </c>
      <c r="C1030" s="49" t="s">
        <v>7070</v>
      </c>
      <c r="D1030" s="49" t="s">
        <v>7630</v>
      </c>
      <c r="E1030" s="30" t="s">
        <v>11691</v>
      </c>
      <c r="F1030" s="49" t="s">
        <v>11633</v>
      </c>
      <c r="G1030" s="49" t="s">
        <v>8601</v>
      </c>
      <c r="H1030" s="49" t="s">
        <v>11640</v>
      </c>
      <c r="I1030" s="49" t="s">
        <v>11692</v>
      </c>
      <c r="J1030" s="50">
        <v>11</v>
      </c>
      <c r="K1030" s="49">
        <v>2500</v>
      </c>
      <c r="L1030" s="49">
        <f>K1030-U1030</f>
        <v>2500</v>
      </c>
      <c r="M1030" s="49"/>
      <c r="N1030" s="48" t="s">
        <v>7242</v>
      </c>
      <c r="P1030" s="49">
        <v>0</v>
      </c>
      <c r="Q1030" s="49">
        <v>0</v>
      </c>
      <c r="R1030" s="49">
        <v>0</v>
      </c>
      <c r="S1030" s="32">
        <f t="shared" si="51"/>
        <v>0</v>
      </c>
      <c r="T1030" s="49">
        <f>P1030+Q1030+R1030</f>
        <v>0</v>
      </c>
      <c r="U1030" s="51">
        <v>0</v>
      </c>
      <c r="V1030" s="51">
        <v>200</v>
      </c>
      <c r="W1030" s="51">
        <v>400</v>
      </c>
      <c r="X1030" s="51"/>
      <c r="Y1030" s="32">
        <f>P1030-(U1030+V1030)</f>
        <v>-200</v>
      </c>
      <c r="Z1030" s="49" t="s">
        <v>13320</v>
      </c>
      <c r="AA1030" s="67">
        <v>0.66690000000000005</v>
      </c>
      <c r="AC1030" s="67">
        <f t="shared" si="52"/>
        <v>-0.66690000000000005</v>
      </c>
      <c r="AN1030" s="48" t="s">
        <v>13325</v>
      </c>
      <c r="AO1030" s="48" t="s">
        <v>13334</v>
      </c>
    </row>
    <row r="1031" spans="1:41" ht="15" x14ac:dyDescent="0.2">
      <c r="A1031" s="30" t="s">
        <v>5445</v>
      </c>
      <c r="B1031" s="30" t="s">
        <v>5446</v>
      </c>
      <c r="C1031" s="49" t="s">
        <v>7070</v>
      </c>
      <c r="D1031" s="49" t="s">
        <v>8209</v>
      </c>
      <c r="E1031" s="30" t="s">
        <v>11696</v>
      </c>
      <c r="F1031" s="49" t="s">
        <v>11633</v>
      </c>
      <c r="G1031" s="49" t="s">
        <v>8453</v>
      </c>
      <c r="H1031" s="49" t="s">
        <v>11697</v>
      </c>
      <c r="I1031" s="49" t="s">
        <v>11698</v>
      </c>
      <c r="J1031" s="50">
        <v>23</v>
      </c>
      <c r="K1031" s="49">
        <v>5000</v>
      </c>
      <c r="L1031" s="49">
        <f>K1031-U1031</f>
        <v>4798</v>
      </c>
      <c r="M1031" s="49"/>
      <c r="N1031" s="48" t="s">
        <v>7242</v>
      </c>
      <c r="P1031" s="49">
        <v>11521</v>
      </c>
      <c r="Q1031" s="49">
        <v>0</v>
      </c>
      <c r="R1031" s="49">
        <v>0</v>
      </c>
      <c r="S1031" s="32">
        <f t="shared" si="51"/>
        <v>11521</v>
      </c>
      <c r="T1031" s="49">
        <f>P1031+Q1031+R1031</f>
        <v>11521</v>
      </c>
      <c r="U1031" s="51">
        <v>202</v>
      </c>
      <c r="V1031" s="51">
        <v>240</v>
      </c>
      <c r="W1031" s="51">
        <v>240</v>
      </c>
      <c r="X1031" s="51"/>
      <c r="Y1031" s="32">
        <f>P1031-(U1031+V1031)</f>
        <v>11079</v>
      </c>
      <c r="Z1031" s="49" t="s">
        <v>13322</v>
      </c>
      <c r="AA1031" s="67">
        <v>0.188</v>
      </c>
      <c r="AC1031" s="67">
        <f t="shared" si="52"/>
        <v>-0.188</v>
      </c>
      <c r="AN1031" s="48" t="s">
        <v>13325</v>
      </c>
      <c r="AO1031" s="48" t="s">
        <v>13334</v>
      </c>
    </row>
    <row r="1032" spans="1:41" ht="15" x14ac:dyDescent="0.2">
      <c r="A1032" s="30" t="s">
        <v>5447</v>
      </c>
      <c r="B1032" s="30" t="s">
        <v>5448</v>
      </c>
      <c r="C1032" s="49" t="s">
        <v>7070</v>
      </c>
      <c r="D1032" s="49" t="s">
        <v>8209</v>
      </c>
      <c r="E1032" s="30" t="s">
        <v>11699</v>
      </c>
      <c r="F1032" s="49" t="s">
        <v>11633</v>
      </c>
      <c r="G1032" s="49" t="s">
        <v>8936</v>
      </c>
      <c r="H1032" s="49" t="s">
        <v>11653</v>
      </c>
      <c r="I1032" s="49" t="s">
        <v>11700</v>
      </c>
      <c r="J1032" s="50">
        <v>6</v>
      </c>
      <c r="K1032" s="49">
        <v>1</v>
      </c>
      <c r="L1032" s="49">
        <f>K1032-U1032</f>
        <v>-2675</v>
      </c>
      <c r="M1032" s="49"/>
      <c r="N1032" s="48" t="s">
        <v>7242</v>
      </c>
      <c r="P1032" s="49">
        <v>4257</v>
      </c>
      <c r="Q1032" s="49">
        <v>0</v>
      </c>
      <c r="R1032" s="49">
        <v>0</v>
      </c>
      <c r="S1032" s="32">
        <f t="shared" si="51"/>
        <v>4257</v>
      </c>
      <c r="T1032" s="49">
        <f>P1032+Q1032+R1032</f>
        <v>4257</v>
      </c>
      <c r="U1032" s="51">
        <v>2676</v>
      </c>
      <c r="V1032" s="51">
        <v>1910</v>
      </c>
      <c r="W1032" s="51">
        <v>1105</v>
      </c>
      <c r="X1032" s="51"/>
      <c r="Y1032" s="32">
        <f>P1032-(U1032+V1032)</f>
        <v>-329</v>
      </c>
      <c r="Z1032" s="49" t="s">
        <v>13320</v>
      </c>
      <c r="AA1032" s="67">
        <v>0.90500000000000003</v>
      </c>
      <c r="AC1032" s="67">
        <f t="shared" si="52"/>
        <v>-0.90500000000000003</v>
      </c>
      <c r="AN1032" s="48" t="s">
        <v>13325</v>
      </c>
      <c r="AO1032" s="48" t="s">
        <v>13334</v>
      </c>
    </row>
    <row r="1033" spans="1:41" ht="15" x14ac:dyDescent="0.2">
      <c r="A1033" s="30" t="s">
        <v>5457</v>
      </c>
      <c r="B1033" s="30" t="s">
        <v>5458</v>
      </c>
      <c r="C1033" s="49" t="s">
        <v>7070</v>
      </c>
      <c r="D1033" s="49" t="s">
        <v>7630</v>
      </c>
      <c r="E1033" s="30" t="s">
        <v>11712</v>
      </c>
      <c r="F1033" s="49" t="s">
        <v>11633</v>
      </c>
      <c r="G1033" s="49" t="s">
        <v>8601</v>
      </c>
      <c r="H1033" s="49" t="s">
        <v>11640</v>
      </c>
      <c r="I1033" s="49" t="s">
        <v>11713</v>
      </c>
      <c r="J1033" s="50">
        <v>20</v>
      </c>
      <c r="K1033" s="49">
        <v>570</v>
      </c>
      <c r="L1033" s="49">
        <f>K1033-U1033</f>
        <v>570</v>
      </c>
      <c r="M1033" s="49"/>
      <c r="N1033" s="48" t="s">
        <v>7242</v>
      </c>
      <c r="P1033" s="49">
        <v>677</v>
      </c>
      <c r="Q1033" s="49">
        <v>0</v>
      </c>
      <c r="R1033" s="49">
        <v>0</v>
      </c>
      <c r="S1033" s="32">
        <f t="shared" si="51"/>
        <v>677</v>
      </c>
      <c r="T1033" s="49">
        <f>P1033+Q1033+R1033</f>
        <v>677</v>
      </c>
      <c r="U1033" s="51">
        <v>0</v>
      </c>
      <c r="V1033" s="51">
        <v>0</v>
      </c>
      <c r="W1033" s="51">
        <v>0</v>
      </c>
      <c r="X1033" s="51"/>
      <c r="Y1033" s="32">
        <f>P1033-(U1033+V1033)</f>
        <v>677</v>
      </c>
      <c r="Z1033" s="49" t="s">
        <v>13321</v>
      </c>
      <c r="AA1033" s="67">
        <v>1.25</v>
      </c>
      <c r="AC1033" s="67">
        <f t="shared" si="52"/>
        <v>-1.25</v>
      </c>
      <c r="AN1033" s="48" t="s">
        <v>13325</v>
      </c>
      <c r="AO1033" s="48" t="s">
        <v>13334</v>
      </c>
    </row>
    <row r="1034" spans="1:41" ht="15" x14ac:dyDescent="0.2">
      <c r="A1034" s="30" t="s">
        <v>5461</v>
      </c>
      <c r="B1034" s="30" t="s">
        <v>5462</v>
      </c>
      <c r="C1034" s="49" t="s">
        <v>7070</v>
      </c>
      <c r="D1034" s="49" t="s">
        <v>7630</v>
      </c>
      <c r="E1034" s="30" t="s">
        <v>11716</v>
      </c>
      <c r="F1034" s="49" t="s">
        <v>11633</v>
      </c>
      <c r="G1034" s="49" t="s">
        <v>8899</v>
      </c>
      <c r="H1034" s="49" t="s">
        <v>8858</v>
      </c>
      <c r="I1034" s="49" t="s">
        <v>11717</v>
      </c>
      <c r="J1034" s="50">
        <v>23</v>
      </c>
      <c r="K1034" s="49">
        <v>3000</v>
      </c>
      <c r="L1034" s="49">
        <f>K1034-U1034</f>
        <v>3000</v>
      </c>
      <c r="M1034" s="49"/>
      <c r="N1034" s="48" t="s">
        <v>7242</v>
      </c>
      <c r="P1034" s="49">
        <v>1760</v>
      </c>
      <c r="Q1034" s="49">
        <v>0</v>
      </c>
      <c r="R1034" s="49">
        <v>0</v>
      </c>
      <c r="S1034" s="32">
        <f t="shared" si="51"/>
        <v>1760</v>
      </c>
      <c r="T1034" s="49">
        <f>P1034+Q1034+R1034</f>
        <v>1760</v>
      </c>
      <c r="U1034" s="51">
        <v>0</v>
      </c>
      <c r="V1034" s="51">
        <v>0</v>
      </c>
      <c r="W1034" s="51">
        <v>0</v>
      </c>
      <c r="X1034" s="51"/>
      <c r="Y1034" s="32">
        <f>P1034-(U1034+V1034)</f>
        <v>1760</v>
      </c>
      <c r="Z1034" s="49" t="s">
        <v>13321</v>
      </c>
      <c r="AA1034" s="67">
        <v>0.23499999999999999</v>
      </c>
      <c r="AC1034" s="67">
        <f t="shared" si="52"/>
        <v>-0.23499999999999999</v>
      </c>
      <c r="AN1034" s="48" t="s">
        <v>13325</v>
      </c>
      <c r="AO1034" s="48" t="s">
        <v>13334</v>
      </c>
    </row>
    <row r="1035" spans="1:41" ht="15" x14ac:dyDescent="0.2">
      <c r="A1035" s="30" t="s">
        <v>5463</v>
      </c>
      <c r="B1035" s="30" t="s">
        <v>5464</v>
      </c>
      <c r="C1035" s="49" t="s">
        <v>7070</v>
      </c>
      <c r="D1035" s="49" t="s">
        <v>8209</v>
      </c>
      <c r="E1035" s="30" t="s">
        <v>11718</v>
      </c>
      <c r="F1035" s="49" t="s">
        <v>11633</v>
      </c>
      <c r="G1035" s="49" t="s">
        <v>8453</v>
      </c>
      <c r="H1035" s="49" t="s">
        <v>11640</v>
      </c>
      <c r="I1035" s="49" t="s">
        <v>11719</v>
      </c>
      <c r="J1035" s="50">
        <v>19</v>
      </c>
      <c r="K1035" s="49">
        <v>4000</v>
      </c>
      <c r="L1035" s="49">
        <f>K1035-U1035</f>
        <v>-241</v>
      </c>
      <c r="M1035" s="49"/>
      <c r="N1035" s="48" t="s">
        <v>7242</v>
      </c>
      <c r="P1035" s="49">
        <v>6419</v>
      </c>
      <c r="Q1035" s="49">
        <v>0</v>
      </c>
      <c r="R1035" s="49">
        <v>4000</v>
      </c>
      <c r="S1035" s="32">
        <f t="shared" si="51"/>
        <v>6419</v>
      </c>
      <c r="T1035" s="49">
        <f>P1035+Q1035+R1035</f>
        <v>10419</v>
      </c>
      <c r="U1035" s="51">
        <v>4241</v>
      </c>
      <c r="V1035" s="51">
        <v>2874</v>
      </c>
      <c r="W1035" s="51">
        <v>2010</v>
      </c>
      <c r="X1035" s="51"/>
      <c r="Y1035" s="32">
        <f>P1035-(U1035+V1035)</f>
        <v>-696</v>
      </c>
      <c r="Z1035" s="49" t="s">
        <v>13320</v>
      </c>
      <c r="AA1035" s="67">
        <v>0.3029</v>
      </c>
      <c r="AC1035" s="67">
        <f t="shared" si="52"/>
        <v>-0.3029</v>
      </c>
      <c r="AN1035" s="48" t="s">
        <v>13325</v>
      </c>
      <c r="AO1035" s="48" t="s">
        <v>13334</v>
      </c>
    </row>
    <row r="1036" spans="1:41" ht="15" x14ac:dyDescent="0.2">
      <c r="A1036" s="30" t="s">
        <v>5473</v>
      </c>
      <c r="B1036" s="30" t="s">
        <v>5474</v>
      </c>
      <c r="C1036" s="49" t="s">
        <v>7070</v>
      </c>
      <c r="D1036" s="49" t="s">
        <v>8209</v>
      </c>
      <c r="E1036" s="30" t="s">
        <v>11730</v>
      </c>
      <c r="F1036" s="49" t="s">
        <v>11633</v>
      </c>
      <c r="G1036" s="49" t="s">
        <v>8601</v>
      </c>
      <c r="H1036" s="49" t="s">
        <v>11640</v>
      </c>
      <c r="I1036" s="49" t="s">
        <v>11731</v>
      </c>
      <c r="J1036" s="50">
        <v>13</v>
      </c>
      <c r="K1036" s="49">
        <v>1840</v>
      </c>
      <c r="L1036" s="49">
        <f>K1036-U1036</f>
        <v>918</v>
      </c>
      <c r="M1036" s="49"/>
      <c r="N1036" s="48" t="s">
        <v>7242</v>
      </c>
      <c r="P1036" s="49">
        <v>1304</v>
      </c>
      <c r="Q1036" s="49">
        <v>0</v>
      </c>
      <c r="R1036" s="49">
        <v>0</v>
      </c>
      <c r="S1036" s="32">
        <f t="shared" si="51"/>
        <v>1304</v>
      </c>
      <c r="T1036" s="49">
        <f>P1036+Q1036+R1036</f>
        <v>1304</v>
      </c>
      <c r="U1036" s="51">
        <v>922</v>
      </c>
      <c r="V1036" s="51">
        <v>693</v>
      </c>
      <c r="W1036" s="51">
        <v>735</v>
      </c>
      <c r="X1036" s="51"/>
      <c r="Y1036" s="32">
        <f>P1036-(U1036+V1036)</f>
        <v>-311</v>
      </c>
      <c r="Z1036" s="49" t="s">
        <v>13320</v>
      </c>
      <c r="AA1036" s="67">
        <v>0.36499999999999999</v>
      </c>
      <c r="AC1036" s="67">
        <f t="shared" si="52"/>
        <v>-0.36499999999999999</v>
      </c>
      <c r="AN1036" s="48" t="s">
        <v>13325</v>
      </c>
      <c r="AO1036" s="48" t="s">
        <v>13334</v>
      </c>
    </row>
    <row r="1037" spans="1:41" ht="15" x14ac:dyDescent="0.2">
      <c r="A1037" s="30" t="s">
        <v>5477</v>
      </c>
      <c r="B1037" s="30" t="s">
        <v>5478</v>
      </c>
      <c r="C1037" s="49" t="s">
        <v>7070</v>
      </c>
      <c r="D1037" s="49" t="s">
        <v>8209</v>
      </c>
      <c r="E1037" s="30" t="s">
        <v>11734</v>
      </c>
      <c r="F1037" s="49" t="s">
        <v>11633</v>
      </c>
      <c r="G1037" s="49" t="s">
        <v>8453</v>
      </c>
      <c r="H1037" s="49" t="s">
        <v>11640</v>
      </c>
      <c r="I1037" s="49" t="s">
        <v>11735</v>
      </c>
      <c r="J1037" s="50">
        <v>19</v>
      </c>
      <c r="K1037" s="49">
        <v>2000</v>
      </c>
      <c r="L1037" s="49">
        <f>K1037-U1037</f>
        <v>-24519</v>
      </c>
      <c r="M1037" s="49"/>
      <c r="N1037" s="48" t="s">
        <v>7242</v>
      </c>
      <c r="P1037" s="49">
        <v>43245</v>
      </c>
      <c r="Q1037" s="49">
        <v>637</v>
      </c>
      <c r="R1037" s="49">
        <v>0</v>
      </c>
      <c r="S1037" s="32">
        <f t="shared" si="51"/>
        <v>43882</v>
      </c>
      <c r="T1037" s="49">
        <f>P1037+Q1037+R1037</f>
        <v>43882</v>
      </c>
      <c r="U1037" s="51">
        <v>26519</v>
      </c>
      <c r="V1037" s="51">
        <v>17144</v>
      </c>
      <c r="W1037" s="51">
        <v>11563</v>
      </c>
      <c r="X1037" s="51"/>
      <c r="Y1037" s="32">
        <f>P1037-(U1037+V1037)</f>
        <v>-418</v>
      </c>
      <c r="Z1037" s="49" t="s">
        <v>13320</v>
      </c>
      <c r="AA1037" s="67">
        <v>0.28899999999999998</v>
      </c>
      <c r="AC1037" s="67">
        <f t="shared" si="52"/>
        <v>-0.28899999999999998</v>
      </c>
      <c r="AN1037" s="48" t="s">
        <v>13325</v>
      </c>
      <c r="AO1037" s="48" t="s">
        <v>13334</v>
      </c>
    </row>
    <row r="1038" spans="1:41" ht="15" x14ac:dyDescent="0.2">
      <c r="A1038" s="30" t="s">
        <v>5519</v>
      </c>
      <c r="B1038" s="30" t="s">
        <v>5520</v>
      </c>
      <c r="C1038" s="49" t="s">
        <v>7070</v>
      </c>
      <c r="D1038" s="49" t="s">
        <v>7630</v>
      </c>
      <c r="E1038" s="30" t="s">
        <v>11716</v>
      </c>
      <c r="F1038" s="49" t="s">
        <v>11633</v>
      </c>
      <c r="G1038" s="49" t="s">
        <v>9909</v>
      </c>
      <c r="H1038" s="49" t="s">
        <v>9809</v>
      </c>
      <c r="I1038" s="49" t="s">
        <v>11776</v>
      </c>
      <c r="J1038" s="50">
        <v>21</v>
      </c>
      <c r="K1038" s="49">
        <v>3300</v>
      </c>
      <c r="L1038" s="49">
        <f>K1038-U1038</f>
        <v>2362</v>
      </c>
      <c r="M1038" s="49"/>
      <c r="N1038" s="48" t="s">
        <v>7242</v>
      </c>
      <c r="P1038" s="49">
        <v>3174</v>
      </c>
      <c r="Q1038" s="49">
        <v>0</v>
      </c>
      <c r="R1038" s="49">
        <v>0</v>
      </c>
      <c r="S1038" s="32">
        <f t="shared" si="51"/>
        <v>3174</v>
      </c>
      <c r="T1038" s="49">
        <f>P1038+Q1038+R1038</f>
        <v>3174</v>
      </c>
      <c r="U1038" s="51">
        <v>938</v>
      </c>
      <c r="V1038" s="51">
        <v>630</v>
      </c>
      <c r="W1038" s="51">
        <v>630</v>
      </c>
      <c r="X1038" s="51"/>
      <c r="Y1038" s="32">
        <f>P1038-(U1038+V1038)</f>
        <v>1606</v>
      </c>
      <c r="Z1038" s="49" t="s">
        <v>13322</v>
      </c>
      <c r="AA1038" s="67">
        <v>0.82830000000000004</v>
      </c>
      <c r="AC1038" s="67">
        <f t="shared" si="52"/>
        <v>-0.82830000000000004</v>
      </c>
      <c r="AN1038" s="48" t="s">
        <v>13325</v>
      </c>
      <c r="AO1038" s="48" t="s">
        <v>13334</v>
      </c>
    </row>
    <row r="1039" spans="1:41" ht="15" x14ac:dyDescent="0.2">
      <c r="A1039" s="30" t="s">
        <v>5521</v>
      </c>
      <c r="B1039" s="30" t="s">
        <v>5522</v>
      </c>
      <c r="C1039" s="49" t="s">
        <v>7070</v>
      </c>
      <c r="D1039" s="49" t="s">
        <v>7630</v>
      </c>
      <c r="E1039" s="30" t="s">
        <v>11777</v>
      </c>
      <c r="F1039" s="49" t="s">
        <v>11633</v>
      </c>
      <c r="G1039" s="49" t="s">
        <v>8453</v>
      </c>
      <c r="H1039" s="49" t="s">
        <v>11640</v>
      </c>
      <c r="I1039" s="49" t="s">
        <v>11735</v>
      </c>
      <c r="J1039" s="50">
        <v>17</v>
      </c>
      <c r="K1039" s="49">
        <v>2000</v>
      </c>
      <c r="L1039" s="49">
        <f>K1039-U1039</f>
        <v>-12048</v>
      </c>
      <c r="M1039" s="49"/>
      <c r="N1039" s="48" t="s">
        <v>7242</v>
      </c>
      <c r="P1039" s="49">
        <v>8073</v>
      </c>
      <c r="Q1039" s="49">
        <v>12000</v>
      </c>
      <c r="R1039" s="49">
        <v>4000</v>
      </c>
      <c r="S1039" s="32">
        <f t="shared" si="51"/>
        <v>20073</v>
      </c>
      <c r="T1039" s="49">
        <f>P1039+Q1039+R1039</f>
        <v>24073</v>
      </c>
      <c r="U1039" s="51">
        <v>14048</v>
      </c>
      <c r="V1039" s="51">
        <v>11545</v>
      </c>
      <c r="W1039" s="51">
        <v>11702</v>
      </c>
      <c r="X1039" s="51"/>
      <c r="Y1039" s="32">
        <f>P1039-(U1039+V1039)</f>
        <v>-17520</v>
      </c>
      <c r="Z1039" s="49" t="s">
        <v>13320</v>
      </c>
      <c r="AA1039" s="67">
        <v>0.248</v>
      </c>
      <c r="AC1039" s="67">
        <f t="shared" si="52"/>
        <v>-0.248</v>
      </c>
      <c r="AN1039" s="48" t="s">
        <v>13325</v>
      </c>
      <c r="AO1039" s="48" t="s">
        <v>13334</v>
      </c>
    </row>
    <row r="1040" spans="1:41" ht="30" x14ac:dyDescent="0.2">
      <c r="A1040" s="30" t="s">
        <v>898</v>
      </c>
      <c r="B1040" s="30" t="s">
        <v>899</v>
      </c>
      <c r="C1040" s="49" t="s">
        <v>7070</v>
      </c>
      <c r="D1040" s="49" t="s">
        <v>7077</v>
      </c>
      <c r="E1040" s="30" t="s">
        <v>7519</v>
      </c>
      <c r="F1040" s="49" t="s">
        <v>7073</v>
      </c>
      <c r="G1040" s="49" t="s">
        <v>7074</v>
      </c>
      <c r="H1040" s="49" t="s">
        <v>7075</v>
      </c>
      <c r="I1040" s="49" t="s">
        <v>899</v>
      </c>
      <c r="J1040" s="50">
        <v>6</v>
      </c>
      <c r="K1040" s="49">
        <v>250</v>
      </c>
      <c r="L1040" s="49">
        <f>K1040-U1040</f>
        <v>250</v>
      </c>
      <c r="M1040" s="49"/>
      <c r="N1040" s="48" t="s">
        <v>7076</v>
      </c>
      <c r="P1040" s="49">
        <v>58</v>
      </c>
      <c r="Q1040" s="49">
        <v>0</v>
      </c>
      <c r="R1040" s="49">
        <v>0</v>
      </c>
      <c r="S1040" s="32">
        <f t="shared" si="51"/>
        <v>58</v>
      </c>
      <c r="T1040" s="49">
        <f>P1040+Q1040+R1040</f>
        <v>58</v>
      </c>
      <c r="U1040" s="51">
        <v>0</v>
      </c>
      <c r="V1040" s="51">
        <v>0</v>
      </c>
      <c r="W1040" s="51">
        <v>0</v>
      </c>
      <c r="X1040" s="51"/>
      <c r="Y1040" s="32">
        <f>T1040-(U1040+V1040)</f>
        <v>58</v>
      </c>
      <c r="Z1040" s="49" t="s">
        <v>13321</v>
      </c>
      <c r="AA1040" s="67">
        <v>95.7</v>
      </c>
      <c r="AC1040" s="67">
        <f t="shared" si="52"/>
        <v>-95.7</v>
      </c>
      <c r="AN1040" s="48" t="s">
        <v>13325</v>
      </c>
      <c r="AO1040" s="48" t="s">
        <v>13326</v>
      </c>
    </row>
    <row r="1041" spans="1:41" ht="30" x14ac:dyDescent="0.2">
      <c r="A1041" s="30" t="s">
        <v>1524</v>
      </c>
      <c r="B1041" s="30" t="s">
        <v>1525</v>
      </c>
      <c r="C1041" s="49" t="s">
        <v>7070</v>
      </c>
      <c r="D1041" s="49" t="s">
        <v>7071</v>
      </c>
      <c r="E1041" s="30" t="s">
        <v>8127</v>
      </c>
      <c r="F1041" s="49" t="s">
        <v>8112</v>
      </c>
      <c r="G1041" s="49" t="s">
        <v>8128</v>
      </c>
      <c r="H1041" s="49" t="s">
        <v>8129</v>
      </c>
      <c r="I1041" s="49" t="s">
        <v>8130</v>
      </c>
      <c r="J1041" s="50">
        <v>11</v>
      </c>
      <c r="K1041" s="49">
        <v>100</v>
      </c>
      <c r="L1041" s="49">
        <f>K1041-U1041</f>
        <v>100</v>
      </c>
      <c r="M1041" s="49"/>
      <c r="N1041" s="48" t="s">
        <v>7076</v>
      </c>
      <c r="P1041" s="49">
        <v>6</v>
      </c>
      <c r="Q1041" s="49">
        <v>0</v>
      </c>
      <c r="R1041" s="49">
        <v>0</v>
      </c>
      <c r="S1041" s="32">
        <f t="shared" si="51"/>
        <v>6</v>
      </c>
      <c r="T1041" s="49">
        <f>P1041+Q1041+R1041</f>
        <v>6</v>
      </c>
      <c r="U1041" s="51">
        <v>0</v>
      </c>
      <c r="V1041" s="51">
        <v>0</v>
      </c>
      <c r="W1041" s="51">
        <v>0</v>
      </c>
      <c r="X1041" s="51"/>
      <c r="Y1041" s="32">
        <f>T1041-(U1041+V1041)</f>
        <v>6</v>
      </c>
      <c r="Z1041" s="49" t="s">
        <v>13321</v>
      </c>
      <c r="AA1041" s="67">
        <v>10.6</v>
      </c>
      <c r="AC1041" s="67">
        <f t="shared" si="52"/>
        <v>-10.6</v>
      </c>
      <c r="AN1041" s="48" t="s">
        <v>13325</v>
      </c>
      <c r="AO1041" s="48" t="s">
        <v>13326</v>
      </c>
    </row>
    <row r="1042" spans="1:41" ht="30" x14ac:dyDescent="0.2">
      <c r="A1042" s="30" t="s">
        <v>5567</v>
      </c>
      <c r="B1042" s="30" t="s">
        <v>5568</v>
      </c>
      <c r="C1042" s="49" t="s">
        <v>7070</v>
      </c>
      <c r="D1042" s="49" t="s">
        <v>7071</v>
      </c>
      <c r="E1042" s="30" t="s">
        <v>11805</v>
      </c>
      <c r="F1042" s="49" t="s">
        <v>7073</v>
      </c>
      <c r="G1042" s="49" t="s">
        <v>7074</v>
      </c>
      <c r="H1042" s="49" t="s">
        <v>11806</v>
      </c>
      <c r="I1042" s="49" t="s">
        <v>5568</v>
      </c>
      <c r="J1042" s="50">
        <v>8</v>
      </c>
      <c r="K1042" s="49">
        <v>50</v>
      </c>
      <c r="L1042" s="49">
        <f>K1042-U1042</f>
        <v>-26</v>
      </c>
      <c r="M1042" s="49"/>
      <c r="N1042" s="48" t="s">
        <v>7076</v>
      </c>
      <c r="P1042" s="49">
        <v>0</v>
      </c>
      <c r="Q1042" s="49">
        <v>80</v>
      </c>
      <c r="R1042" s="49">
        <v>0</v>
      </c>
      <c r="S1042" s="32">
        <f t="shared" si="51"/>
        <v>80</v>
      </c>
      <c r="T1042" s="49">
        <f>P1042+Q1042+R1042</f>
        <v>80</v>
      </c>
      <c r="U1042" s="51">
        <v>76</v>
      </c>
      <c r="V1042" s="51">
        <v>0</v>
      </c>
      <c r="W1042" s="51">
        <v>0</v>
      </c>
      <c r="X1042" s="51"/>
      <c r="Y1042" s="32">
        <f>T1042-(U1042+V1042)</f>
        <v>4</v>
      </c>
      <c r="Z1042" s="49" t="s">
        <v>13322</v>
      </c>
      <c r="AA1042" s="67">
        <v>11.7</v>
      </c>
      <c r="AC1042" s="67">
        <f t="shared" si="52"/>
        <v>-11.7</v>
      </c>
      <c r="AN1042" s="48" t="s">
        <v>13325</v>
      </c>
      <c r="AO1042" s="48" t="s">
        <v>13326</v>
      </c>
    </row>
    <row r="1043" spans="1:41" ht="45" x14ac:dyDescent="0.2">
      <c r="A1043" s="30" t="s">
        <v>5270</v>
      </c>
      <c r="B1043" s="30" t="s">
        <v>5271</v>
      </c>
      <c r="C1043" s="49" t="s">
        <v>7070</v>
      </c>
      <c r="D1043" s="49" t="s">
        <v>7079</v>
      </c>
      <c r="E1043" s="30" t="s">
        <v>11547</v>
      </c>
      <c r="F1043" s="49" t="s">
        <v>9361</v>
      </c>
      <c r="G1043" s="49" t="s">
        <v>9366</v>
      </c>
      <c r="H1043" s="49" t="s">
        <v>9367</v>
      </c>
      <c r="I1043" s="49" t="s">
        <v>11548</v>
      </c>
      <c r="J1043" s="50">
        <v>9</v>
      </c>
      <c r="K1043" s="49">
        <v>30000</v>
      </c>
      <c r="L1043" s="49">
        <f>K1043-U1043</f>
        <v>25760</v>
      </c>
      <c r="M1043" s="49"/>
      <c r="N1043" s="48" t="s">
        <v>7076</v>
      </c>
      <c r="P1043" s="49">
        <v>3881</v>
      </c>
      <c r="Q1043" s="49">
        <v>0</v>
      </c>
      <c r="R1043" s="49">
        <v>0</v>
      </c>
      <c r="S1043" s="32">
        <f t="shared" si="51"/>
        <v>3881</v>
      </c>
      <c r="T1043" s="49">
        <f>P1043+Q1043+R1043</f>
        <v>3881</v>
      </c>
      <c r="U1043" s="51">
        <v>4240</v>
      </c>
      <c r="V1043" s="51">
        <v>2640</v>
      </c>
      <c r="W1043" s="51">
        <v>1070</v>
      </c>
      <c r="X1043" s="51"/>
      <c r="Y1043" s="32">
        <f>T1043-(U1043+V1043)</f>
        <v>-2999</v>
      </c>
      <c r="Z1043" s="49" t="s">
        <v>13320</v>
      </c>
      <c r="AA1043" s="67">
        <v>2.5000000000000001E-2</v>
      </c>
      <c r="AC1043" s="67">
        <f t="shared" si="52"/>
        <v>-2.5000000000000001E-2</v>
      </c>
      <c r="AL1043" s="48" t="s">
        <v>13489</v>
      </c>
      <c r="AN1043" s="73" t="s">
        <v>13323</v>
      </c>
      <c r="AO1043" s="73" t="s">
        <v>54</v>
      </c>
    </row>
    <row r="1044" spans="1:41" ht="45" x14ac:dyDescent="0.2">
      <c r="A1044" s="30" t="s">
        <v>5272</v>
      </c>
      <c r="B1044" s="30" t="s">
        <v>5273</v>
      </c>
      <c r="C1044" s="49" t="s">
        <v>7070</v>
      </c>
      <c r="D1044" s="49" t="s">
        <v>7079</v>
      </c>
      <c r="E1044" s="30" t="s">
        <v>11549</v>
      </c>
      <c r="F1044" s="49" t="s">
        <v>9361</v>
      </c>
      <c r="G1044" s="49" t="s">
        <v>9366</v>
      </c>
      <c r="H1044" s="49" t="s">
        <v>9367</v>
      </c>
      <c r="I1044" s="49" t="s">
        <v>11550</v>
      </c>
      <c r="J1044" s="50">
        <v>9</v>
      </c>
      <c r="K1044" s="49">
        <v>30000</v>
      </c>
      <c r="L1044" s="49">
        <f>K1044-U1044</f>
        <v>25760</v>
      </c>
      <c r="M1044" s="49"/>
      <c r="N1044" s="48" t="s">
        <v>7076</v>
      </c>
      <c r="P1044" s="49">
        <v>1748</v>
      </c>
      <c r="Q1044" s="49">
        <v>1500</v>
      </c>
      <c r="R1044" s="49">
        <v>0</v>
      </c>
      <c r="S1044" s="32">
        <f t="shared" si="51"/>
        <v>3248</v>
      </c>
      <c r="T1044" s="49">
        <f>P1044+Q1044+R1044</f>
        <v>3248</v>
      </c>
      <c r="U1044" s="51">
        <v>4240</v>
      </c>
      <c r="V1044" s="51">
        <v>2640</v>
      </c>
      <c r="W1044" s="51">
        <v>1070</v>
      </c>
      <c r="X1044" s="51"/>
      <c r="Y1044" s="32">
        <f>T1044-(U1044+V1044)</f>
        <v>-3632</v>
      </c>
      <c r="Z1044" s="49" t="s">
        <v>13320</v>
      </c>
      <c r="AA1044" s="67">
        <v>8.0000000000000002E-3</v>
      </c>
      <c r="AC1044" s="67">
        <f t="shared" si="52"/>
        <v>-8.0000000000000002E-3</v>
      </c>
      <c r="AL1044" s="48" t="s">
        <v>13489</v>
      </c>
      <c r="AN1044" s="73" t="s">
        <v>13323</v>
      </c>
      <c r="AO1044" s="73" t="s">
        <v>54</v>
      </c>
    </row>
    <row r="1045" spans="1:41" ht="15" x14ac:dyDescent="0.2">
      <c r="A1045" s="30" t="s">
        <v>3120</v>
      </c>
      <c r="B1045" s="30" t="s">
        <v>3121</v>
      </c>
      <c r="C1045" s="49" t="s">
        <v>7070</v>
      </c>
      <c r="D1045" s="49" t="s">
        <v>7686</v>
      </c>
      <c r="E1045" s="30" t="s">
        <v>9732</v>
      </c>
      <c r="F1045" s="49" t="s">
        <v>9733</v>
      </c>
      <c r="G1045" s="49" t="s">
        <v>9734</v>
      </c>
      <c r="H1045" s="49" t="s">
        <v>9735</v>
      </c>
      <c r="I1045" s="49" t="s">
        <v>9736</v>
      </c>
      <c r="J1045" s="50">
        <v>7</v>
      </c>
      <c r="K1045" s="49">
        <v>2500</v>
      </c>
      <c r="L1045" s="49">
        <f>K1045-U1045</f>
        <v>-332</v>
      </c>
      <c r="M1045" s="49"/>
      <c r="N1045" s="48" t="s">
        <v>7242</v>
      </c>
      <c r="P1045" s="49">
        <v>6623</v>
      </c>
      <c r="Q1045" s="49">
        <v>0</v>
      </c>
      <c r="R1045" s="49">
        <v>0</v>
      </c>
      <c r="S1045" s="32">
        <f t="shared" si="51"/>
        <v>6623</v>
      </c>
      <c r="T1045" s="49">
        <f>P1045+Q1045+R1045</f>
        <v>6623</v>
      </c>
      <c r="U1045" s="51">
        <v>2832</v>
      </c>
      <c r="V1045" s="51">
        <v>1476</v>
      </c>
      <c r="W1045" s="51">
        <v>1476</v>
      </c>
      <c r="X1045" s="51"/>
      <c r="Y1045" s="32">
        <f>P1045-(U1045+V1045)</f>
        <v>2315</v>
      </c>
      <c r="Z1045" s="49" t="s">
        <v>13322</v>
      </c>
      <c r="AA1045" s="67">
        <v>0.33</v>
      </c>
      <c r="AC1045" s="67">
        <f t="shared" si="52"/>
        <v>-0.33</v>
      </c>
      <c r="AN1045" s="48" t="s">
        <v>13325</v>
      </c>
      <c r="AO1045" s="48" t="s">
        <v>13329</v>
      </c>
    </row>
    <row r="1046" spans="1:41" ht="15" x14ac:dyDescent="0.2">
      <c r="A1046" s="30" t="s">
        <v>3122</v>
      </c>
      <c r="B1046" s="30" t="s">
        <v>3123</v>
      </c>
      <c r="C1046" s="49" t="s">
        <v>7070</v>
      </c>
      <c r="D1046" s="49" t="s">
        <v>7686</v>
      </c>
      <c r="E1046" s="30" t="s">
        <v>9737</v>
      </c>
      <c r="F1046" s="49" t="s">
        <v>9733</v>
      </c>
      <c r="G1046" s="49" t="s">
        <v>9734</v>
      </c>
      <c r="H1046" s="49" t="s">
        <v>9735</v>
      </c>
      <c r="I1046" s="49" t="s">
        <v>9738</v>
      </c>
      <c r="J1046" s="50">
        <v>9</v>
      </c>
      <c r="K1046" s="49">
        <v>2000</v>
      </c>
      <c r="L1046" s="49">
        <f>K1046-U1046</f>
        <v>-29902</v>
      </c>
      <c r="M1046" s="49"/>
      <c r="N1046" s="48" t="s">
        <v>7242</v>
      </c>
      <c r="P1046" s="49">
        <v>14639</v>
      </c>
      <c r="Q1046" s="49">
        <v>24000</v>
      </c>
      <c r="R1046" s="49">
        <v>20000</v>
      </c>
      <c r="S1046" s="32">
        <f t="shared" si="51"/>
        <v>38639</v>
      </c>
      <c r="T1046" s="49">
        <f>P1046+Q1046+R1046</f>
        <v>58639</v>
      </c>
      <c r="U1046" s="51">
        <v>31902</v>
      </c>
      <c r="V1046" s="51">
        <v>22534</v>
      </c>
      <c r="W1046" s="51">
        <v>16829</v>
      </c>
      <c r="X1046" s="51"/>
      <c r="Y1046" s="32">
        <f>P1046-(U1046+V1046)</f>
        <v>-39797</v>
      </c>
      <c r="Z1046" s="49" t="s">
        <v>13320</v>
      </c>
      <c r="AA1046" s="67">
        <v>0.44</v>
      </c>
      <c r="AC1046" s="67">
        <f t="shared" si="52"/>
        <v>-0.44</v>
      </c>
      <c r="AN1046" s="48" t="s">
        <v>13325</v>
      </c>
      <c r="AO1046" s="48" t="s">
        <v>13329</v>
      </c>
    </row>
    <row r="1047" spans="1:41" ht="15" x14ac:dyDescent="0.2">
      <c r="A1047" s="30" t="s">
        <v>3128</v>
      </c>
      <c r="B1047" s="30" t="s">
        <v>3129</v>
      </c>
      <c r="C1047" s="49" t="s">
        <v>7070</v>
      </c>
      <c r="D1047" s="49" t="s">
        <v>7686</v>
      </c>
      <c r="E1047" s="30" t="s">
        <v>9745</v>
      </c>
      <c r="F1047" s="49" t="s">
        <v>9746</v>
      </c>
      <c r="G1047" s="49" t="s">
        <v>9734</v>
      </c>
      <c r="H1047" s="49" t="s">
        <v>9735</v>
      </c>
      <c r="I1047" s="49" t="s">
        <v>9747</v>
      </c>
      <c r="J1047" s="50">
        <v>7</v>
      </c>
      <c r="K1047" s="49">
        <v>2000</v>
      </c>
      <c r="L1047" s="49">
        <f>K1047-U1047</f>
        <v>-3908</v>
      </c>
      <c r="M1047" s="49"/>
      <c r="N1047" s="48" t="s">
        <v>7242</v>
      </c>
      <c r="P1047" s="49">
        <v>3591</v>
      </c>
      <c r="Q1047" s="49">
        <v>4000</v>
      </c>
      <c r="R1047" s="49">
        <v>4000</v>
      </c>
      <c r="S1047" s="32">
        <f t="shared" si="51"/>
        <v>7591</v>
      </c>
      <c r="T1047" s="49">
        <f>P1047+Q1047+R1047</f>
        <v>11591</v>
      </c>
      <c r="U1047" s="51">
        <v>5908</v>
      </c>
      <c r="V1047" s="51">
        <v>3756</v>
      </c>
      <c r="W1047" s="51">
        <v>3763</v>
      </c>
      <c r="X1047" s="51"/>
      <c r="Y1047" s="32">
        <f>P1047-(U1047+V1047)</f>
        <v>-6073</v>
      </c>
      <c r="Z1047" s="49" t="s">
        <v>13320</v>
      </c>
      <c r="AA1047" s="67">
        <v>7.6999999999999999E-2</v>
      </c>
      <c r="AC1047" s="67">
        <f t="shared" si="52"/>
        <v>-7.6999999999999999E-2</v>
      </c>
      <c r="AN1047" s="48" t="s">
        <v>13325</v>
      </c>
      <c r="AO1047" s="48" t="s">
        <v>13329</v>
      </c>
    </row>
    <row r="1048" spans="1:41" ht="15" x14ac:dyDescent="0.2">
      <c r="A1048" s="30" t="s">
        <v>3130</v>
      </c>
      <c r="B1048" s="30" t="s">
        <v>3131</v>
      </c>
      <c r="C1048" s="49" t="s">
        <v>7070</v>
      </c>
      <c r="D1048" s="49" t="s">
        <v>7686</v>
      </c>
      <c r="E1048" s="30" t="s">
        <v>9748</v>
      </c>
      <c r="F1048" s="49" t="s">
        <v>9746</v>
      </c>
      <c r="G1048" s="49" t="s">
        <v>9734</v>
      </c>
      <c r="H1048" s="49" t="s">
        <v>9735</v>
      </c>
      <c r="I1048" s="49" t="s">
        <v>9749</v>
      </c>
      <c r="J1048" s="50">
        <v>7</v>
      </c>
      <c r="K1048" s="49">
        <v>2000</v>
      </c>
      <c r="L1048" s="49">
        <f>K1048-U1048</f>
        <v>217</v>
      </c>
      <c r="M1048" s="49"/>
      <c r="N1048" s="48" t="s">
        <v>7242</v>
      </c>
      <c r="P1048" s="49">
        <v>1657</v>
      </c>
      <c r="Q1048" s="49">
        <v>0</v>
      </c>
      <c r="R1048" s="49">
        <v>0</v>
      </c>
      <c r="S1048" s="32">
        <f t="shared" si="51"/>
        <v>1657</v>
      </c>
      <c r="T1048" s="49">
        <f>P1048+Q1048+R1048</f>
        <v>1657</v>
      </c>
      <c r="U1048" s="51">
        <v>1783</v>
      </c>
      <c r="V1048" s="51">
        <v>1391</v>
      </c>
      <c r="W1048" s="51">
        <v>1354</v>
      </c>
      <c r="X1048" s="51"/>
      <c r="Y1048" s="32">
        <f>P1048-(U1048+V1048)</f>
        <v>-1517</v>
      </c>
      <c r="Z1048" s="49" t="s">
        <v>13320</v>
      </c>
      <c r="AA1048" s="67">
        <v>0.13300000000000001</v>
      </c>
      <c r="AC1048" s="67">
        <f t="shared" si="52"/>
        <v>-0.13300000000000001</v>
      </c>
      <c r="AN1048" s="48" t="s">
        <v>13325</v>
      </c>
      <c r="AO1048" s="48" t="s">
        <v>13329</v>
      </c>
    </row>
    <row r="1049" spans="1:41" ht="15" x14ac:dyDescent="0.2">
      <c r="A1049" s="30" t="s">
        <v>3132</v>
      </c>
      <c r="B1049" s="30" t="s">
        <v>3133</v>
      </c>
      <c r="C1049" s="49" t="s">
        <v>7070</v>
      </c>
      <c r="D1049" s="49" t="s">
        <v>7686</v>
      </c>
      <c r="E1049" s="30" t="s">
        <v>9750</v>
      </c>
      <c r="F1049" s="49" t="s">
        <v>9751</v>
      </c>
      <c r="G1049" s="49" t="s">
        <v>9734</v>
      </c>
      <c r="H1049" s="49" t="s">
        <v>9735</v>
      </c>
      <c r="I1049" s="49" t="s">
        <v>9752</v>
      </c>
      <c r="J1049" s="50">
        <v>7</v>
      </c>
      <c r="K1049" s="49">
        <v>1000</v>
      </c>
      <c r="L1049" s="49">
        <f>K1049-U1049</f>
        <v>-17912</v>
      </c>
      <c r="M1049" s="49"/>
      <c r="N1049" s="48" t="s">
        <v>7242</v>
      </c>
      <c r="P1049" s="49">
        <v>5666</v>
      </c>
      <c r="Q1049" s="49">
        <v>18000</v>
      </c>
      <c r="R1049" s="49">
        <v>9000</v>
      </c>
      <c r="S1049" s="32">
        <f t="shared" si="51"/>
        <v>23666</v>
      </c>
      <c r="T1049" s="49">
        <f>P1049+Q1049+R1049</f>
        <v>32666</v>
      </c>
      <c r="U1049" s="51">
        <v>18912</v>
      </c>
      <c r="V1049" s="51">
        <v>10218</v>
      </c>
      <c r="W1049" s="51">
        <v>10576</v>
      </c>
      <c r="X1049" s="51"/>
      <c r="Y1049" s="32">
        <f>P1049-(U1049+V1049)</f>
        <v>-23464</v>
      </c>
      <c r="Z1049" s="49" t="s">
        <v>13320</v>
      </c>
      <c r="AA1049" s="67">
        <v>0.36799999999999999</v>
      </c>
      <c r="AC1049" s="67">
        <f t="shared" si="52"/>
        <v>-0.36799999999999999</v>
      </c>
      <c r="AN1049" s="48" t="s">
        <v>13325</v>
      </c>
      <c r="AO1049" s="48" t="s">
        <v>13329</v>
      </c>
    </row>
    <row r="1050" spans="1:41" ht="15" x14ac:dyDescent="0.2">
      <c r="A1050" s="30" t="s">
        <v>3138</v>
      </c>
      <c r="B1050" s="30" t="s">
        <v>3139</v>
      </c>
      <c r="C1050" s="49" t="s">
        <v>7070</v>
      </c>
      <c r="D1050" s="49" t="s">
        <v>7686</v>
      </c>
      <c r="E1050" s="30" t="s">
        <v>9760</v>
      </c>
      <c r="F1050" s="49" t="s">
        <v>9761</v>
      </c>
      <c r="G1050" s="49" t="s">
        <v>8936</v>
      </c>
      <c r="H1050" s="49" t="s">
        <v>9735</v>
      </c>
      <c r="I1050" s="49" t="s">
        <v>9762</v>
      </c>
      <c r="J1050" s="50">
        <v>6</v>
      </c>
      <c r="K1050" s="49">
        <v>2500</v>
      </c>
      <c r="L1050" s="49">
        <f>K1050-U1050</f>
        <v>2500</v>
      </c>
      <c r="M1050" s="49"/>
      <c r="N1050" s="48" t="s">
        <v>7242</v>
      </c>
      <c r="P1050" s="49">
        <v>0</v>
      </c>
      <c r="Q1050" s="49">
        <v>0</v>
      </c>
      <c r="R1050" s="49">
        <v>0</v>
      </c>
      <c r="S1050" s="32">
        <f t="shared" si="51"/>
        <v>0</v>
      </c>
      <c r="T1050" s="49">
        <f>P1050+Q1050+R1050</f>
        <v>0</v>
      </c>
      <c r="U1050" s="51">
        <v>0</v>
      </c>
      <c r="V1050" s="51">
        <v>0</v>
      </c>
      <c r="W1050" s="51">
        <v>0</v>
      </c>
      <c r="X1050" s="51"/>
      <c r="Y1050" s="32">
        <f>P1050-(U1050+V1050)</f>
        <v>0</v>
      </c>
      <c r="Z1050" s="49" t="s">
        <v>13321</v>
      </c>
      <c r="AA1050" s="67">
        <v>1.0959999999999999E-2</v>
      </c>
      <c r="AC1050" s="67">
        <f t="shared" si="52"/>
        <v>-1.0959999999999999E-2</v>
      </c>
      <c r="AN1050" s="48" t="s">
        <v>13325</v>
      </c>
      <c r="AO1050" s="48" t="s">
        <v>13329</v>
      </c>
    </row>
    <row r="1051" spans="1:41" ht="15" x14ac:dyDescent="0.2">
      <c r="A1051" s="30" t="s">
        <v>3140</v>
      </c>
      <c r="B1051" s="30" t="s">
        <v>3141</v>
      </c>
      <c r="C1051" s="49" t="s">
        <v>7070</v>
      </c>
      <c r="D1051" s="49" t="s">
        <v>7686</v>
      </c>
      <c r="E1051" s="30" t="s">
        <v>9763</v>
      </c>
      <c r="F1051" s="49" t="s">
        <v>9746</v>
      </c>
      <c r="G1051" s="49" t="s">
        <v>8936</v>
      </c>
      <c r="H1051" s="49" t="s">
        <v>9735</v>
      </c>
      <c r="I1051" s="49" t="s">
        <v>9764</v>
      </c>
      <c r="J1051" s="50">
        <v>6</v>
      </c>
      <c r="K1051" s="49">
        <v>2000</v>
      </c>
      <c r="L1051" s="49">
        <f>K1051-U1051</f>
        <v>1876</v>
      </c>
      <c r="M1051" s="49"/>
      <c r="N1051" s="48" t="s">
        <v>7242</v>
      </c>
      <c r="P1051" s="49">
        <v>12893</v>
      </c>
      <c r="Q1051" s="49">
        <v>0</v>
      </c>
      <c r="R1051" s="49">
        <v>0</v>
      </c>
      <c r="S1051" s="32">
        <f t="shared" si="51"/>
        <v>12893</v>
      </c>
      <c r="T1051" s="49">
        <f>P1051+Q1051+R1051</f>
        <v>12893</v>
      </c>
      <c r="U1051" s="51">
        <v>124</v>
      </c>
      <c r="V1051" s="51">
        <v>66</v>
      </c>
      <c r="W1051" s="51">
        <v>66</v>
      </c>
      <c r="X1051" s="51"/>
      <c r="Y1051" s="32">
        <f>P1051-(U1051+V1051)</f>
        <v>12703</v>
      </c>
      <c r="Z1051" s="49" t="s">
        <v>13322</v>
      </c>
      <c r="AA1051" s="67">
        <v>0.97699999999999998</v>
      </c>
      <c r="AC1051" s="67">
        <f t="shared" si="52"/>
        <v>-0.97699999999999998</v>
      </c>
      <c r="AN1051" s="48" t="s">
        <v>13325</v>
      </c>
      <c r="AO1051" s="48" t="s">
        <v>13329</v>
      </c>
    </row>
    <row r="1052" spans="1:41" ht="15" x14ac:dyDescent="0.2">
      <c r="A1052" s="30" t="s">
        <v>3144</v>
      </c>
      <c r="B1052" s="30" t="s">
        <v>3145</v>
      </c>
      <c r="C1052" s="49" t="s">
        <v>7070</v>
      </c>
      <c r="D1052" s="49" t="s">
        <v>7686</v>
      </c>
      <c r="E1052" s="30" t="s">
        <v>9767</v>
      </c>
      <c r="F1052" s="49" t="s">
        <v>9761</v>
      </c>
      <c r="G1052" s="49" t="s">
        <v>9734</v>
      </c>
      <c r="H1052" s="49" t="s">
        <v>9735</v>
      </c>
      <c r="I1052" s="49" t="s">
        <v>9768</v>
      </c>
      <c r="J1052" s="50">
        <v>7</v>
      </c>
      <c r="K1052" s="49">
        <v>2500</v>
      </c>
      <c r="L1052" s="49">
        <f>K1052-U1052</f>
        <v>-655</v>
      </c>
      <c r="M1052" s="49"/>
      <c r="N1052" s="48" t="s">
        <v>7242</v>
      </c>
      <c r="P1052" s="49">
        <v>2012</v>
      </c>
      <c r="Q1052" s="49">
        <v>2500</v>
      </c>
      <c r="R1052" s="49">
        <v>0</v>
      </c>
      <c r="S1052" s="32">
        <f t="shared" si="51"/>
        <v>4512</v>
      </c>
      <c r="T1052" s="49">
        <f>P1052+Q1052+R1052</f>
        <v>4512</v>
      </c>
      <c r="U1052" s="51">
        <v>3155</v>
      </c>
      <c r="V1052" s="51">
        <v>2252</v>
      </c>
      <c r="W1052" s="51">
        <v>1390</v>
      </c>
      <c r="X1052" s="51"/>
      <c r="Y1052" s="32">
        <f>P1052-(U1052+V1052)</f>
        <v>-3395</v>
      </c>
      <c r="Z1052" s="49" t="s">
        <v>13320</v>
      </c>
      <c r="AA1052" s="67">
        <v>0.19400000000000001</v>
      </c>
      <c r="AC1052" s="67">
        <f t="shared" si="52"/>
        <v>-0.19400000000000001</v>
      </c>
      <c r="AN1052" s="48" t="s">
        <v>13325</v>
      </c>
      <c r="AO1052" s="48" t="s">
        <v>13329</v>
      </c>
    </row>
    <row r="1053" spans="1:41" ht="15" x14ac:dyDescent="0.2">
      <c r="A1053" s="30" t="s">
        <v>3146</v>
      </c>
      <c r="B1053" s="30" t="s">
        <v>3147</v>
      </c>
      <c r="C1053" s="49" t="s">
        <v>7070</v>
      </c>
      <c r="D1053" s="49" t="s">
        <v>7630</v>
      </c>
      <c r="E1053" s="30" t="s">
        <v>9769</v>
      </c>
      <c r="F1053" s="49" t="s">
        <v>9746</v>
      </c>
      <c r="G1053" s="49" t="s">
        <v>8936</v>
      </c>
      <c r="H1053" s="49" t="s">
        <v>9735</v>
      </c>
      <c r="I1053" s="49" t="s">
        <v>9770</v>
      </c>
      <c r="J1053" s="50">
        <v>9</v>
      </c>
      <c r="K1053" s="49">
        <v>3000</v>
      </c>
      <c r="L1053" s="49">
        <f>K1053-U1053</f>
        <v>-90</v>
      </c>
      <c r="M1053" s="49"/>
      <c r="N1053" s="48" t="s">
        <v>7242</v>
      </c>
      <c r="P1053" s="49">
        <v>11886</v>
      </c>
      <c r="Q1053" s="49">
        <v>0</v>
      </c>
      <c r="R1053" s="49">
        <v>0</v>
      </c>
      <c r="S1053" s="32">
        <f t="shared" si="51"/>
        <v>11886</v>
      </c>
      <c r="T1053" s="49">
        <f>P1053+Q1053+R1053</f>
        <v>11886</v>
      </c>
      <c r="U1053" s="51">
        <v>3090</v>
      </c>
      <c r="V1053" s="51">
        <v>2424</v>
      </c>
      <c r="W1053" s="51">
        <v>2424</v>
      </c>
      <c r="X1053" s="51"/>
      <c r="Y1053" s="32">
        <f>P1053-(U1053+V1053)</f>
        <v>6372</v>
      </c>
      <c r="Z1053" s="49" t="s">
        <v>13322</v>
      </c>
      <c r="AA1053" s="67">
        <v>5.8999999999999997E-2</v>
      </c>
      <c r="AC1053" s="67">
        <f t="shared" si="52"/>
        <v>-5.8999999999999997E-2</v>
      </c>
      <c r="AN1053" s="48" t="s">
        <v>13325</v>
      </c>
      <c r="AO1053" s="48" t="s">
        <v>13329</v>
      </c>
    </row>
    <row r="1054" spans="1:41" ht="15" x14ac:dyDescent="0.2">
      <c r="A1054" s="30" t="s">
        <v>3150</v>
      </c>
      <c r="B1054" s="30" t="s">
        <v>3151</v>
      </c>
      <c r="C1054" s="49" t="s">
        <v>7070</v>
      </c>
      <c r="D1054" s="49" t="s">
        <v>7686</v>
      </c>
      <c r="E1054" s="30" t="s">
        <v>9776</v>
      </c>
      <c r="F1054" s="49" t="s">
        <v>9746</v>
      </c>
      <c r="G1054" s="49" t="s">
        <v>7580</v>
      </c>
      <c r="H1054" s="49" t="s">
        <v>8843</v>
      </c>
      <c r="I1054" s="49" t="s">
        <v>9777</v>
      </c>
      <c r="J1054" s="50">
        <v>5</v>
      </c>
      <c r="K1054" s="49">
        <v>15000</v>
      </c>
      <c r="L1054" s="49">
        <f>K1054-U1054</f>
        <v>6539</v>
      </c>
      <c r="M1054" s="49"/>
      <c r="N1054" s="48" t="s">
        <v>7242</v>
      </c>
      <c r="P1054" s="49">
        <v>9315</v>
      </c>
      <c r="Q1054" s="49">
        <v>0</v>
      </c>
      <c r="R1054" s="49">
        <v>0</v>
      </c>
      <c r="S1054" s="32">
        <f t="shared" si="51"/>
        <v>9315</v>
      </c>
      <c r="T1054" s="49">
        <f>P1054+Q1054+R1054</f>
        <v>9315</v>
      </c>
      <c r="U1054" s="51">
        <v>8461</v>
      </c>
      <c r="V1054" s="51">
        <v>4828</v>
      </c>
      <c r="W1054" s="51">
        <v>4179</v>
      </c>
      <c r="X1054" s="51"/>
      <c r="Y1054" s="32">
        <f>P1054-(U1054+V1054)</f>
        <v>-3974</v>
      </c>
      <c r="Z1054" s="49" t="s">
        <v>13320</v>
      </c>
      <c r="AA1054" s="67">
        <v>2.1690000000000001E-2</v>
      </c>
      <c r="AC1054" s="67">
        <f t="shared" si="52"/>
        <v>-2.1690000000000001E-2</v>
      </c>
      <c r="AN1054" s="48" t="s">
        <v>13325</v>
      </c>
      <c r="AO1054" s="48" t="s">
        <v>13329</v>
      </c>
    </row>
    <row r="1055" spans="1:41" ht="15" x14ac:dyDescent="0.2">
      <c r="A1055" s="30" t="s">
        <v>3152</v>
      </c>
      <c r="B1055" s="30" t="s">
        <v>3153</v>
      </c>
      <c r="C1055" s="49" t="s">
        <v>7070</v>
      </c>
      <c r="D1055" s="49" t="s">
        <v>7686</v>
      </c>
      <c r="E1055" s="30" t="s">
        <v>9778</v>
      </c>
      <c r="F1055" s="49" t="s">
        <v>9746</v>
      </c>
      <c r="G1055" s="49" t="s">
        <v>9773</v>
      </c>
      <c r="H1055" s="49" t="s">
        <v>8843</v>
      </c>
      <c r="I1055" s="49" t="s">
        <v>9779</v>
      </c>
      <c r="J1055" s="50">
        <v>7</v>
      </c>
      <c r="K1055" s="49">
        <v>7500</v>
      </c>
      <c r="L1055" s="49">
        <f>K1055-U1055</f>
        <v>-14440</v>
      </c>
      <c r="M1055" s="49"/>
      <c r="N1055" s="48" t="s">
        <v>7242</v>
      </c>
      <c r="P1055" s="49">
        <v>7948</v>
      </c>
      <c r="Q1055" s="49">
        <v>15000</v>
      </c>
      <c r="R1055" s="49">
        <v>7500</v>
      </c>
      <c r="S1055" s="32">
        <f t="shared" si="51"/>
        <v>22948</v>
      </c>
      <c r="T1055" s="49">
        <f>P1055+Q1055+R1055</f>
        <v>30448</v>
      </c>
      <c r="U1055" s="51">
        <v>21940</v>
      </c>
      <c r="V1055" s="51">
        <v>17043</v>
      </c>
      <c r="W1055" s="51">
        <v>17614</v>
      </c>
      <c r="X1055" s="51"/>
      <c r="Y1055" s="32">
        <f>P1055-(U1055+V1055)</f>
        <v>-31035</v>
      </c>
      <c r="Z1055" s="49" t="s">
        <v>13320</v>
      </c>
      <c r="AA1055" s="67">
        <v>7.51E-2</v>
      </c>
      <c r="AC1055" s="67">
        <f t="shared" si="52"/>
        <v>-7.51E-2</v>
      </c>
      <c r="AN1055" s="48" t="s">
        <v>13325</v>
      </c>
      <c r="AO1055" s="48" t="s">
        <v>13329</v>
      </c>
    </row>
    <row r="1056" spans="1:41" ht="15" x14ac:dyDescent="0.2">
      <c r="A1056" s="30" t="s">
        <v>3154</v>
      </c>
      <c r="B1056" s="30" t="s">
        <v>3155</v>
      </c>
      <c r="C1056" s="49" t="s">
        <v>7070</v>
      </c>
      <c r="D1056" s="49" t="s">
        <v>7686</v>
      </c>
      <c r="E1056" s="30" t="s">
        <v>9780</v>
      </c>
      <c r="F1056" s="49" t="s">
        <v>9743</v>
      </c>
      <c r="G1056" s="49" t="s">
        <v>9734</v>
      </c>
      <c r="H1056" s="49" t="s">
        <v>9735</v>
      </c>
      <c r="I1056" s="49" t="s">
        <v>9781</v>
      </c>
      <c r="J1056" s="50">
        <v>7</v>
      </c>
      <c r="K1056" s="49">
        <v>2500</v>
      </c>
      <c r="L1056" s="49">
        <f>K1056-U1056</f>
        <v>2231</v>
      </c>
      <c r="M1056" s="49"/>
      <c r="N1056" s="48" t="s">
        <v>7242</v>
      </c>
      <c r="P1056" s="49">
        <v>1773</v>
      </c>
      <c r="Q1056" s="49">
        <v>0</v>
      </c>
      <c r="R1056" s="49">
        <v>0</v>
      </c>
      <c r="S1056" s="32">
        <f t="shared" si="51"/>
        <v>1773</v>
      </c>
      <c r="T1056" s="49">
        <f>P1056+Q1056+R1056</f>
        <v>1773</v>
      </c>
      <c r="U1056" s="51">
        <v>269</v>
      </c>
      <c r="V1056" s="51">
        <v>0</v>
      </c>
      <c r="W1056" s="51">
        <v>0</v>
      </c>
      <c r="X1056" s="51"/>
      <c r="Y1056" s="32">
        <f>P1056-(U1056+V1056)</f>
        <v>1504</v>
      </c>
      <c r="Z1056" s="49" t="s">
        <v>13322</v>
      </c>
      <c r="AA1056" s="67">
        <v>5.0999999999999997E-2</v>
      </c>
      <c r="AC1056" s="67">
        <f t="shared" si="52"/>
        <v>-5.0999999999999997E-2</v>
      </c>
      <c r="AN1056" s="48" t="s">
        <v>13325</v>
      </c>
      <c r="AO1056" s="48" t="s">
        <v>13329</v>
      </c>
    </row>
    <row r="1057" spans="1:41" ht="15" x14ac:dyDescent="0.2">
      <c r="A1057" s="30" t="s">
        <v>3158</v>
      </c>
      <c r="B1057" s="30" t="s">
        <v>3159</v>
      </c>
      <c r="C1057" s="49" t="s">
        <v>7070</v>
      </c>
      <c r="D1057" s="49" t="s">
        <v>7686</v>
      </c>
      <c r="E1057" s="30" t="s">
        <v>9785</v>
      </c>
      <c r="F1057" s="49" t="s">
        <v>9746</v>
      </c>
      <c r="G1057" s="49" t="s">
        <v>9734</v>
      </c>
      <c r="H1057" s="49" t="s">
        <v>9735</v>
      </c>
      <c r="I1057" s="49" t="s">
        <v>9786</v>
      </c>
      <c r="J1057" s="50">
        <v>7</v>
      </c>
      <c r="K1057" s="49">
        <v>3000</v>
      </c>
      <c r="L1057" s="49">
        <f>K1057-U1057</f>
        <v>-37542</v>
      </c>
      <c r="M1057" s="49"/>
      <c r="N1057" s="48" t="s">
        <v>7242</v>
      </c>
      <c r="P1057" s="49">
        <v>22836</v>
      </c>
      <c r="Q1057" s="49">
        <v>21000</v>
      </c>
      <c r="R1057" s="49">
        <v>12000</v>
      </c>
      <c r="S1057" s="32">
        <f t="shared" si="51"/>
        <v>43836</v>
      </c>
      <c r="T1057" s="49">
        <f>P1057+Q1057+R1057</f>
        <v>55836</v>
      </c>
      <c r="U1057" s="51">
        <v>40542</v>
      </c>
      <c r="V1057" s="51">
        <v>12754</v>
      </c>
      <c r="W1057" s="51">
        <v>12288</v>
      </c>
      <c r="X1057" s="51"/>
      <c r="Y1057" s="32">
        <f>P1057-(U1057+V1057)</f>
        <v>-30460</v>
      </c>
      <c r="Z1057" s="49" t="s">
        <v>13320</v>
      </c>
      <c r="AA1057" s="67">
        <v>0.23699999999999999</v>
      </c>
      <c r="AC1057" s="67">
        <f t="shared" si="52"/>
        <v>-0.23699999999999999</v>
      </c>
      <c r="AN1057" s="48" t="s">
        <v>13325</v>
      </c>
      <c r="AO1057" s="48" t="s">
        <v>13329</v>
      </c>
    </row>
    <row r="1058" spans="1:41" ht="15" x14ac:dyDescent="0.2">
      <c r="A1058" s="30" t="s">
        <v>3168</v>
      </c>
      <c r="B1058" s="30" t="s">
        <v>3169</v>
      </c>
      <c r="C1058" s="49" t="s">
        <v>7070</v>
      </c>
      <c r="D1058" s="49" t="s">
        <v>7686</v>
      </c>
      <c r="E1058" s="30" t="s">
        <v>9797</v>
      </c>
      <c r="F1058" s="49" t="s">
        <v>9743</v>
      </c>
      <c r="G1058" s="49" t="s">
        <v>7580</v>
      </c>
      <c r="H1058" s="49" t="s">
        <v>8858</v>
      </c>
      <c r="I1058" s="49" t="s">
        <v>9798</v>
      </c>
      <c r="J1058" s="50">
        <v>14</v>
      </c>
      <c r="K1058" s="49">
        <v>3000</v>
      </c>
      <c r="L1058" s="49">
        <f>K1058-U1058</f>
        <v>-36812</v>
      </c>
      <c r="M1058" s="49"/>
      <c r="N1058" s="48" t="s">
        <v>7242</v>
      </c>
      <c r="P1058" s="49">
        <v>25612</v>
      </c>
      <c r="Q1058" s="49">
        <v>15000</v>
      </c>
      <c r="R1058" s="49">
        <v>0</v>
      </c>
      <c r="S1058" s="32">
        <f t="shared" si="51"/>
        <v>40612</v>
      </c>
      <c r="T1058" s="49">
        <f>P1058+Q1058+R1058</f>
        <v>40612</v>
      </c>
      <c r="U1058" s="51">
        <v>39812</v>
      </c>
      <c r="V1058" s="51">
        <v>22104</v>
      </c>
      <c r="W1058" s="51">
        <v>21973</v>
      </c>
      <c r="X1058" s="51"/>
      <c r="Y1058" s="32">
        <f>P1058-(U1058+V1058)</f>
        <v>-36304</v>
      </c>
      <c r="Z1058" s="49" t="s">
        <v>13320</v>
      </c>
      <c r="AA1058" s="67">
        <v>0.16900000000000001</v>
      </c>
      <c r="AC1058" s="67">
        <f t="shared" si="52"/>
        <v>-0.16900000000000001</v>
      </c>
      <c r="AN1058" s="48" t="s">
        <v>13325</v>
      </c>
      <c r="AO1058" s="48" t="s">
        <v>13329</v>
      </c>
    </row>
    <row r="1059" spans="1:41" ht="15" x14ac:dyDescent="0.2">
      <c r="A1059" s="30" t="s">
        <v>3176</v>
      </c>
      <c r="B1059" s="30" t="s">
        <v>3177</v>
      </c>
      <c r="C1059" s="49" t="s">
        <v>7070</v>
      </c>
      <c r="D1059" s="49" t="s">
        <v>7686</v>
      </c>
      <c r="E1059" s="30" t="s">
        <v>9806</v>
      </c>
      <c r="F1059" s="49" t="s">
        <v>9743</v>
      </c>
      <c r="G1059" s="49" t="s">
        <v>9734</v>
      </c>
      <c r="H1059" s="49" t="s">
        <v>9735</v>
      </c>
      <c r="I1059" s="49" t="s">
        <v>9807</v>
      </c>
      <c r="J1059" s="50">
        <v>13</v>
      </c>
      <c r="K1059" s="49">
        <v>2000</v>
      </c>
      <c r="L1059" s="49">
        <f>K1059-U1059</f>
        <v>-11315</v>
      </c>
      <c r="M1059" s="49"/>
      <c r="N1059" s="48" t="s">
        <v>7242</v>
      </c>
      <c r="P1059" s="49">
        <v>5108</v>
      </c>
      <c r="Q1059" s="49">
        <v>10000</v>
      </c>
      <c r="R1059" s="49">
        <v>8000</v>
      </c>
      <c r="S1059" s="32">
        <f t="shared" si="51"/>
        <v>15108</v>
      </c>
      <c r="T1059" s="49">
        <f>P1059+Q1059+R1059</f>
        <v>23108</v>
      </c>
      <c r="U1059" s="51">
        <v>13315</v>
      </c>
      <c r="V1059" s="51">
        <v>8290</v>
      </c>
      <c r="W1059" s="51">
        <v>8367</v>
      </c>
      <c r="X1059" s="51"/>
      <c r="Y1059" s="32">
        <f>P1059-(U1059+V1059)</f>
        <v>-16497</v>
      </c>
      <c r="Z1059" s="49" t="s">
        <v>13320</v>
      </c>
      <c r="AA1059" s="67">
        <v>1.1180000000000001</v>
      </c>
      <c r="AC1059" s="67">
        <f t="shared" si="52"/>
        <v>-1.1180000000000001</v>
      </c>
      <c r="AN1059" s="48" t="s">
        <v>13325</v>
      </c>
      <c r="AO1059" s="48" t="s">
        <v>13329</v>
      </c>
    </row>
    <row r="1060" spans="1:41" ht="15" x14ac:dyDescent="0.2">
      <c r="A1060" s="30" t="s">
        <v>3192</v>
      </c>
      <c r="B1060" s="30" t="s">
        <v>3193</v>
      </c>
      <c r="C1060" s="49" t="s">
        <v>7070</v>
      </c>
      <c r="D1060" s="49" t="s">
        <v>7686</v>
      </c>
      <c r="E1060" s="30" t="s">
        <v>9824</v>
      </c>
      <c r="F1060" s="49" t="s">
        <v>9743</v>
      </c>
      <c r="G1060" s="49" t="s">
        <v>9734</v>
      </c>
      <c r="H1060" s="49" t="s">
        <v>9735</v>
      </c>
      <c r="I1060" s="49" t="s">
        <v>9825</v>
      </c>
      <c r="J1060" s="50">
        <v>7</v>
      </c>
      <c r="K1060" s="49">
        <v>2000</v>
      </c>
      <c r="L1060" s="49">
        <f>K1060-U1060</f>
        <v>-119631</v>
      </c>
      <c r="M1060" s="49"/>
      <c r="N1060" s="48" t="s">
        <v>7242</v>
      </c>
      <c r="P1060" s="49">
        <v>56637</v>
      </c>
      <c r="Q1060" s="49">
        <v>70000</v>
      </c>
      <c r="R1060" s="49">
        <v>46000</v>
      </c>
      <c r="S1060" s="32">
        <f t="shared" si="51"/>
        <v>126637</v>
      </c>
      <c r="T1060" s="49">
        <f>P1060+Q1060+R1060</f>
        <v>172637</v>
      </c>
      <c r="U1060" s="51">
        <v>121631</v>
      </c>
      <c r="V1060" s="51">
        <v>47184</v>
      </c>
      <c r="W1060" s="51">
        <v>40055</v>
      </c>
      <c r="X1060" s="51"/>
      <c r="Y1060" s="32">
        <f>P1060-(U1060+V1060)</f>
        <v>-112178</v>
      </c>
      <c r="Z1060" s="49" t="s">
        <v>13320</v>
      </c>
      <c r="AA1060" s="67">
        <v>2.91</v>
      </c>
      <c r="AC1060" s="67">
        <f t="shared" si="52"/>
        <v>-2.91</v>
      </c>
      <c r="AN1060" s="48" t="s">
        <v>13325</v>
      </c>
      <c r="AO1060" s="48" t="s">
        <v>13329</v>
      </c>
    </row>
    <row r="1061" spans="1:41" ht="15" x14ac:dyDescent="0.2">
      <c r="A1061" s="30" t="s">
        <v>3206</v>
      </c>
      <c r="B1061" s="30" t="s">
        <v>3207</v>
      </c>
      <c r="C1061" s="49" t="s">
        <v>7070</v>
      </c>
      <c r="D1061" s="49" t="s">
        <v>7686</v>
      </c>
      <c r="E1061" s="30" t="s">
        <v>9842</v>
      </c>
      <c r="F1061" s="49" t="s">
        <v>9746</v>
      </c>
      <c r="G1061" s="49" t="s">
        <v>9734</v>
      </c>
      <c r="H1061" s="49" t="s">
        <v>9735</v>
      </c>
      <c r="I1061" s="49" t="s">
        <v>9843</v>
      </c>
      <c r="J1061" s="50">
        <v>7</v>
      </c>
      <c r="K1061" s="49">
        <v>2000</v>
      </c>
      <c r="L1061" s="49">
        <f>K1061-U1061</f>
        <v>786</v>
      </c>
      <c r="M1061" s="49"/>
      <c r="N1061" s="48" t="s">
        <v>7242</v>
      </c>
      <c r="P1061" s="49">
        <v>2783</v>
      </c>
      <c r="Q1061" s="49">
        <v>0</v>
      </c>
      <c r="R1061" s="49">
        <v>0</v>
      </c>
      <c r="S1061" s="32">
        <f t="shared" si="51"/>
        <v>2783</v>
      </c>
      <c r="T1061" s="49">
        <f>P1061+Q1061+R1061</f>
        <v>2783</v>
      </c>
      <c r="U1061" s="51">
        <v>1214</v>
      </c>
      <c r="V1061" s="51">
        <v>911</v>
      </c>
      <c r="W1061" s="51">
        <v>891</v>
      </c>
      <c r="X1061" s="51"/>
      <c r="Y1061" s="32">
        <f>P1061-(U1061+V1061)</f>
        <v>658</v>
      </c>
      <c r="Z1061" s="49" t="s">
        <v>13322</v>
      </c>
      <c r="AA1061" s="67">
        <v>0.06</v>
      </c>
      <c r="AC1061" s="67">
        <f t="shared" si="52"/>
        <v>-0.06</v>
      </c>
      <c r="AN1061" s="48" t="s">
        <v>13325</v>
      </c>
      <c r="AO1061" s="48" t="s">
        <v>13329</v>
      </c>
    </row>
    <row r="1062" spans="1:41" ht="15" x14ac:dyDescent="0.2">
      <c r="A1062" s="30" t="s">
        <v>3234</v>
      </c>
      <c r="B1062" s="30" t="s">
        <v>3235</v>
      </c>
      <c r="C1062" s="49" t="s">
        <v>7070</v>
      </c>
      <c r="D1062" s="49" t="s">
        <v>7686</v>
      </c>
      <c r="E1062" s="30" t="s">
        <v>9872</v>
      </c>
      <c r="F1062" s="49" t="s">
        <v>9751</v>
      </c>
      <c r="G1062" s="49" t="s">
        <v>9734</v>
      </c>
      <c r="H1062" s="49" t="s">
        <v>9735</v>
      </c>
      <c r="I1062" s="49" t="s">
        <v>9873</v>
      </c>
      <c r="J1062" s="50">
        <v>7</v>
      </c>
      <c r="K1062" s="49">
        <v>2500</v>
      </c>
      <c r="L1062" s="49">
        <f>K1062-U1062</f>
        <v>-94926</v>
      </c>
      <c r="M1062" s="49"/>
      <c r="N1062" s="48" t="s">
        <v>7242</v>
      </c>
      <c r="P1062" s="49">
        <v>36491</v>
      </c>
      <c r="Q1062" s="49">
        <v>72500</v>
      </c>
      <c r="R1062" s="49">
        <v>35000</v>
      </c>
      <c r="S1062" s="32">
        <f t="shared" si="51"/>
        <v>108991</v>
      </c>
      <c r="T1062" s="49">
        <f>P1062+Q1062+R1062</f>
        <v>143991</v>
      </c>
      <c r="U1062" s="51">
        <v>97426</v>
      </c>
      <c r="V1062" s="51">
        <v>39570</v>
      </c>
      <c r="W1062" s="51">
        <v>29632</v>
      </c>
      <c r="X1062" s="51"/>
      <c r="Y1062" s="32">
        <f>P1062-(U1062+V1062)</f>
        <v>-100505</v>
      </c>
      <c r="Z1062" s="49" t="s">
        <v>13320</v>
      </c>
      <c r="AA1062" s="67">
        <v>0.47099999999999997</v>
      </c>
      <c r="AC1062" s="67">
        <f t="shared" si="52"/>
        <v>-0.47099999999999997</v>
      </c>
      <c r="AN1062" s="48" t="s">
        <v>13325</v>
      </c>
      <c r="AO1062" s="48" t="s">
        <v>13329</v>
      </c>
    </row>
    <row r="1063" spans="1:41" ht="15" x14ac:dyDescent="0.2">
      <c r="A1063" s="30" t="s">
        <v>3238</v>
      </c>
      <c r="B1063" s="30" t="s">
        <v>3239</v>
      </c>
      <c r="C1063" s="49" t="s">
        <v>7070</v>
      </c>
      <c r="D1063" s="49" t="s">
        <v>7686</v>
      </c>
      <c r="E1063" s="30" t="s">
        <v>9877</v>
      </c>
      <c r="F1063" s="49" t="s">
        <v>9743</v>
      </c>
      <c r="G1063" s="49" t="s">
        <v>9734</v>
      </c>
      <c r="H1063" s="49" t="s">
        <v>9735</v>
      </c>
      <c r="I1063" s="49" t="s">
        <v>9878</v>
      </c>
      <c r="J1063" s="50">
        <v>7</v>
      </c>
      <c r="K1063" s="49">
        <v>2000</v>
      </c>
      <c r="L1063" s="49">
        <f>K1063-U1063</f>
        <v>-13484</v>
      </c>
      <c r="M1063" s="49"/>
      <c r="N1063" s="48" t="s">
        <v>7242</v>
      </c>
      <c r="P1063" s="49">
        <v>4721</v>
      </c>
      <c r="Q1063" s="49">
        <v>12000</v>
      </c>
      <c r="R1063" s="49">
        <v>10000</v>
      </c>
      <c r="S1063" s="32">
        <f t="shared" si="51"/>
        <v>16721</v>
      </c>
      <c r="T1063" s="49">
        <f>P1063+Q1063+R1063</f>
        <v>26721</v>
      </c>
      <c r="U1063" s="51">
        <v>15484</v>
      </c>
      <c r="V1063" s="51">
        <v>9733</v>
      </c>
      <c r="W1063" s="51">
        <v>10115</v>
      </c>
      <c r="X1063" s="51"/>
      <c r="Y1063" s="32">
        <f>P1063-(U1063+V1063)</f>
        <v>-20496</v>
      </c>
      <c r="Z1063" s="49" t="s">
        <v>13320</v>
      </c>
      <c r="AA1063" s="67">
        <v>4.7489999999999997</v>
      </c>
      <c r="AC1063" s="67">
        <f t="shared" si="52"/>
        <v>-4.7489999999999997</v>
      </c>
      <c r="AN1063" s="48" t="s">
        <v>13325</v>
      </c>
      <c r="AO1063" s="48" t="s">
        <v>13329</v>
      </c>
    </row>
    <row r="1064" spans="1:41" ht="15" x14ac:dyDescent="0.2">
      <c r="A1064" s="30" t="s">
        <v>3252</v>
      </c>
      <c r="B1064" s="30" t="s">
        <v>3253</v>
      </c>
      <c r="C1064" s="49" t="s">
        <v>7070</v>
      </c>
      <c r="D1064" s="49" t="s">
        <v>7686</v>
      </c>
      <c r="E1064" s="30" t="s">
        <v>9891</v>
      </c>
      <c r="F1064" s="49" t="s">
        <v>9746</v>
      </c>
      <c r="G1064" s="49" t="s">
        <v>8936</v>
      </c>
      <c r="H1064" s="49" t="s">
        <v>8843</v>
      </c>
      <c r="I1064" s="49" t="s">
        <v>9892</v>
      </c>
      <c r="J1064" s="50">
        <v>7</v>
      </c>
      <c r="K1064" s="49">
        <v>3000</v>
      </c>
      <c r="L1064" s="49">
        <f>K1064-U1064</f>
        <v>-11240</v>
      </c>
      <c r="M1064" s="49"/>
      <c r="N1064" s="48" t="s">
        <v>7242</v>
      </c>
      <c r="P1064" s="49">
        <v>10352</v>
      </c>
      <c r="Q1064" s="49">
        <v>0</v>
      </c>
      <c r="R1064" s="49">
        <v>0</v>
      </c>
      <c r="S1064" s="32">
        <f t="shared" si="51"/>
        <v>10352</v>
      </c>
      <c r="T1064" s="49">
        <f>P1064+Q1064+R1064</f>
        <v>10352</v>
      </c>
      <c r="U1064" s="51">
        <v>14240</v>
      </c>
      <c r="V1064" s="51">
        <v>8230</v>
      </c>
      <c r="W1064" s="51">
        <v>8244</v>
      </c>
      <c r="X1064" s="51"/>
      <c r="Y1064" s="32">
        <f>P1064-(U1064+V1064)</f>
        <v>-12118</v>
      </c>
      <c r="Z1064" s="49" t="s">
        <v>13320</v>
      </c>
      <c r="AA1064" s="67">
        <v>2.2599999999999999E-2</v>
      </c>
      <c r="AC1064" s="67">
        <f t="shared" si="52"/>
        <v>-2.2599999999999999E-2</v>
      </c>
      <c r="AN1064" s="48" t="s">
        <v>13325</v>
      </c>
      <c r="AO1064" s="48" t="s">
        <v>13329</v>
      </c>
    </row>
    <row r="1065" spans="1:41" ht="15" x14ac:dyDescent="0.2">
      <c r="A1065" s="30" t="s">
        <v>3256</v>
      </c>
      <c r="B1065" s="30" t="s">
        <v>3257</v>
      </c>
      <c r="C1065" s="49" t="s">
        <v>7070</v>
      </c>
      <c r="D1065" s="49" t="s">
        <v>7686</v>
      </c>
      <c r="E1065" s="30" t="s">
        <v>9895</v>
      </c>
      <c r="F1065" s="49" t="s">
        <v>9743</v>
      </c>
      <c r="G1065" s="49" t="s">
        <v>9734</v>
      </c>
      <c r="H1065" s="49" t="s">
        <v>9735</v>
      </c>
      <c r="I1065" s="49" t="s">
        <v>9896</v>
      </c>
      <c r="J1065" s="50">
        <v>7</v>
      </c>
      <c r="K1065" s="49">
        <v>1000</v>
      </c>
      <c r="L1065" s="49">
        <f>K1065-U1065</f>
        <v>-26002</v>
      </c>
      <c r="M1065" s="49"/>
      <c r="N1065" s="48" t="s">
        <v>7242</v>
      </c>
      <c r="P1065" s="49">
        <v>85610</v>
      </c>
      <c r="Q1065" s="49">
        <v>0</v>
      </c>
      <c r="R1065" s="49">
        <v>0</v>
      </c>
      <c r="S1065" s="32">
        <f t="shared" si="51"/>
        <v>85610</v>
      </c>
      <c r="T1065" s="49">
        <f>P1065+Q1065+R1065</f>
        <v>85610</v>
      </c>
      <c r="U1065" s="51">
        <v>27002</v>
      </c>
      <c r="V1065" s="51">
        <v>19791</v>
      </c>
      <c r="W1065" s="51">
        <v>12096</v>
      </c>
      <c r="X1065" s="51"/>
      <c r="Y1065" s="32">
        <f>P1065-(U1065+V1065)</f>
        <v>38817</v>
      </c>
      <c r="Z1065" s="49" t="s">
        <v>13322</v>
      </c>
      <c r="AA1065" s="67">
        <v>0.126</v>
      </c>
      <c r="AC1065" s="67">
        <f t="shared" si="52"/>
        <v>-0.126</v>
      </c>
      <c r="AN1065" s="48" t="s">
        <v>13325</v>
      </c>
      <c r="AO1065" s="48" t="s">
        <v>13329</v>
      </c>
    </row>
    <row r="1066" spans="1:41" ht="15" x14ac:dyDescent="0.2">
      <c r="A1066" s="30" t="s">
        <v>3270</v>
      </c>
      <c r="B1066" s="30" t="s">
        <v>3271</v>
      </c>
      <c r="C1066" s="49" t="s">
        <v>7070</v>
      </c>
      <c r="D1066" s="49" t="s">
        <v>7686</v>
      </c>
      <c r="E1066" s="30" t="s">
        <v>9912</v>
      </c>
      <c r="F1066" s="49" t="s">
        <v>9746</v>
      </c>
      <c r="G1066" s="49" t="s">
        <v>9734</v>
      </c>
      <c r="H1066" s="49" t="s">
        <v>9735</v>
      </c>
      <c r="I1066" s="49" t="s">
        <v>9913</v>
      </c>
      <c r="J1066" s="50">
        <v>13</v>
      </c>
      <c r="K1066" s="49">
        <v>1000</v>
      </c>
      <c r="L1066" s="49">
        <f>K1066-U1066</f>
        <v>1000</v>
      </c>
      <c r="M1066" s="49"/>
      <c r="N1066" s="48" t="s">
        <v>7242</v>
      </c>
      <c r="P1066" s="49">
        <v>561</v>
      </c>
      <c r="Q1066" s="49">
        <v>0</v>
      </c>
      <c r="R1066" s="49">
        <v>0</v>
      </c>
      <c r="S1066" s="32">
        <f t="shared" si="51"/>
        <v>561</v>
      </c>
      <c r="T1066" s="49">
        <f>P1066+Q1066+R1066</f>
        <v>561</v>
      </c>
      <c r="U1066" s="51">
        <v>0</v>
      </c>
      <c r="V1066" s="51">
        <v>0</v>
      </c>
      <c r="W1066" s="51">
        <v>0</v>
      </c>
      <c r="X1066" s="51"/>
      <c r="Y1066" s="32">
        <f>P1066-(U1066+V1066)</f>
        <v>561</v>
      </c>
      <c r="Z1066" s="49" t="s">
        <v>13321</v>
      </c>
      <c r="AA1066" s="67">
        <v>1.4259999999999999</v>
      </c>
      <c r="AC1066" s="67">
        <f t="shared" si="52"/>
        <v>-1.4259999999999999</v>
      </c>
      <c r="AN1066" s="48" t="s">
        <v>13325</v>
      </c>
      <c r="AO1066" s="48" t="s">
        <v>13329</v>
      </c>
    </row>
    <row r="1067" spans="1:41" ht="15" x14ac:dyDescent="0.2">
      <c r="A1067" s="30" t="s">
        <v>3272</v>
      </c>
      <c r="B1067" s="30" t="s">
        <v>3273</v>
      </c>
      <c r="C1067" s="49" t="s">
        <v>7070</v>
      </c>
      <c r="D1067" s="49" t="s">
        <v>7686</v>
      </c>
      <c r="E1067" s="30" t="s">
        <v>9914</v>
      </c>
      <c r="F1067" s="49" t="s">
        <v>9733</v>
      </c>
      <c r="G1067" s="49" t="s">
        <v>9734</v>
      </c>
      <c r="H1067" s="49" t="s">
        <v>9735</v>
      </c>
      <c r="I1067" s="49" t="s">
        <v>9915</v>
      </c>
      <c r="J1067" s="50">
        <v>7</v>
      </c>
      <c r="K1067" s="49">
        <v>2000</v>
      </c>
      <c r="L1067" s="49">
        <f>K1067-U1067</f>
        <v>-3727</v>
      </c>
      <c r="M1067" s="49"/>
      <c r="N1067" s="48" t="s">
        <v>7242</v>
      </c>
      <c r="P1067" s="49">
        <v>3607</v>
      </c>
      <c r="Q1067" s="49">
        <v>4000</v>
      </c>
      <c r="R1067" s="49">
        <v>2000</v>
      </c>
      <c r="S1067" s="32">
        <f t="shared" si="51"/>
        <v>7607</v>
      </c>
      <c r="T1067" s="49">
        <f>P1067+Q1067+R1067</f>
        <v>9607</v>
      </c>
      <c r="U1067" s="51">
        <v>5727</v>
      </c>
      <c r="V1067" s="51">
        <v>4905</v>
      </c>
      <c r="W1067" s="51">
        <v>5787</v>
      </c>
      <c r="X1067" s="51"/>
      <c r="Y1067" s="32">
        <f>P1067-(U1067+V1067)</f>
        <v>-7025</v>
      </c>
      <c r="Z1067" s="49" t="s">
        <v>13320</v>
      </c>
      <c r="AA1067" s="67">
        <v>0.496</v>
      </c>
      <c r="AC1067" s="67">
        <f t="shared" si="52"/>
        <v>-0.496</v>
      </c>
      <c r="AN1067" s="48" t="s">
        <v>13325</v>
      </c>
      <c r="AO1067" s="48" t="s">
        <v>13329</v>
      </c>
    </row>
    <row r="1068" spans="1:41" ht="15" x14ac:dyDescent="0.2">
      <c r="A1068" s="30" t="s">
        <v>3296</v>
      </c>
      <c r="B1068" s="30" t="s">
        <v>3297</v>
      </c>
      <c r="C1068" s="49" t="s">
        <v>7070</v>
      </c>
      <c r="D1068" s="49" t="s">
        <v>7686</v>
      </c>
      <c r="E1068" s="30" t="s">
        <v>9938</v>
      </c>
      <c r="F1068" s="49" t="s">
        <v>9746</v>
      </c>
      <c r="G1068" s="49" t="s">
        <v>9734</v>
      </c>
      <c r="H1068" s="49" t="s">
        <v>9735</v>
      </c>
      <c r="I1068" s="49" t="s">
        <v>9939</v>
      </c>
      <c r="J1068" s="50">
        <v>7</v>
      </c>
      <c r="K1068" s="49">
        <v>2000</v>
      </c>
      <c r="L1068" s="49">
        <f>K1068-U1068</f>
        <v>-40785</v>
      </c>
      <c r="M1068" s="49"/>
      <c r="N1068" s="48" t="s">
        <v>7242</v>
      </c>
      <c r="P1068" s="49">
        <v>17931</v>
      </c>
      <c r="Q1068" s="49">
        <v>32000</v>
      </c>
      <c r="R1068" s="49">
        <v>12000</v>
      </c>
      <c r="S1068" s="32">
        <f t="shared" si="51"/>
        <v>49931</v>
      </c>
      <c r="T1068" s="49">
        <f>P1068+Q1068+R1068</f>
        <v>61931</v>
      </c>
      <c r="U1068" s="51">
        <v>42785</v>
      </c>
      <c r="V1068" s="51">
        <v>14993</v>
      </c>
      <c r="W1068" s="51">
        <v>14347</v>
      </c>
      <c r="X1068" s="51"/>
      <c r="Y1068" s="32">
        <f>P1068-(U1068+V1068)</f>
        <v>-39847</v>
      </c>
      <c r="Z1068" s="49" t="s">
        <v>13320</v>
      </c>
      <c r="AA1068" s="67">
        <v>0.125</v>
      </c>
      <c r="AC1068" s="67">
        <f t="shared" si="52"/>
        <v>-0.125</v>
      </c>
      <c r="AN1068" s="48" t="s">
        <v>13325</v>
      </c>
      <c r="AO1068" s="48" t="s">
        <v>13329</v>
      </c>
    </row>
    <row r="1069" spans="1:41" ht="15" x14ac:dyDescent="0.2">
      <c r="A1069" s="30" t="s">
        <v>3312</v>
      </c>
      <c r="B1069" s="30" t="s">
        <v>3313</v>
      </c>
      <c r="C1069" s="49" t="s">
        <v>7070</v>
      </c>
      <c r="D1069" s="49" t="s">
        <v>7686</v>
      </c>
      <c r="E1069" s="30" t="s">
        <v>9954</v>
      </c>
      <c r="F1069" s="49" t="s">
        <v>9761</v>
      </c>
      <c r="G1069" s="49" t="s">
        <v>9773</v>
      </c>
      <c r="H1069" s="49" t="s">
        <v>9833</v>
      </c>
      <c r="I1069" s="49" t="s">
        <v>9955</v>
      </c>
      <c r="J1069" s="50">
        <v>15</v>
      </c>
      <c r="K1069" s="49">
        <v>2000</v>
      </c>
      <c r="L1069" s="49">
        <f>K1069-U1069</f>
        <v>1960</v>
      </c>
      <c r="M1069" s="49"/>
      <c r="N1069" s="48" t="s">
        <v>7242</v>
      </c>
      <c r="P1069" s="49">
        <v>598</v>
      </c>
      <c r="Q1069" s="49">
        <v>0</v>
      </c>
      <c r="R1069" s="49">
        <v>0</v>
      </c>
      <c r="S1069" s="32">
        <f t="shared" si="51"/>
        <v>598</v>
      </c>
      <c r="T1069" s="49">
        <f>P1069+Q1069+R1069</f>
        <v>598</v>
      </c>
      <c r="U1069" s="51">
        <v>40</v>
      </c>
      <c r="V1069" s="51">
        <v>48</v>
      </c>
      <c r="W1069" s="51">
        <v>48</v>
      </c>
      <c r="X1069" s="51"/>
      <c r="Y1069" s="32">
        <f>P1069-(U1069+V1069)</f>
        <v>510</v>
      </c>
      <c r="Z1069" s="49" t="s">
        <v>13322</v>
      </c>
      <c r="AA1069" s="67">
        <v>2.63</v>
      </c>
      <c r="AC1069" s="67">
        <f t="shared" si="52"/>
        <v>-2.63</v>
      </c>
      <c r="AN1069" s="48" t="s">
        <v>13325</v>
      </c>
      <c r="AO1069" s="48" t="s">
        <v>13329</v>
      </c>
    </row>
    <row r="1070" spans="1:41" ht="15" x14ac:dyDescent="0.2">
      <c r="A1070" s="30" t="s">
        <v>3322</v>
      </c>
      <c r="B1070" s="30" t="s">
        <v>3323</v>
      </c>
      <c r="C1070" s="49" t="s">
        <v>7070</v>
      </c>
      <c r="D1070" s="49" t="s">
        <v>7686</v>
      </c>
      <c r="E1070" s="30" t="s">
        <v>9964</v>
      </c>
      <c r="F1070" s="49" t="s">
        <v>9746</v>
      </c>
      <c r="G1070" s="49" t="s">
        <v>9734</v>
      </c>
      <c r="H1070" s="49" t="s">
        <v>9735</v>
      </c>
      <c r="I1070" s="49" t="s">
        <v>9965</v>
      </c>
      <c r="J1070" s="50">
        <v>7</v>
      </c>
      <c r="K1070" s="49">
        <v>2000</v>
      </c>
      <c r="L1070" s="49">
        <f>K1070-U1070</f>
        <v>-252</v>
      </c>
      <c r="M1070" s="49"/>
      <c r="N1070" s="48" t="s">
        <v>7242</v>
      </c>
      <c r="P1070" s="49">
        <v>2391</v>
      </c>
      <c r="Q1070" s="49">
        <v>0</v>
      </c>
      <c r="R1070" s="49">
        <v>0</v>
      </c>
      <c r="S1070" s="32">
        <f t="shared" si="51"/>
        <v>2391</v>
      </c>
      <c r="T1070" s="49">
        <f>P1070+Q1070+R1070</f>
        <v>2391</v>
      </c>
      <c r="U1070" s="51">
        <v>2252</v>
      </c>
      <c r="V1070" s="51">
        <v>1912</v>
      </c>
      <c r="W1070" s="51">
        <v>1958</v>
      </c>
      <c r="X1070" s="51"/>
      <c r="Y1070" s="32">
        <f>P1070-(U1070+V1070)</f>
        <v>-1773</v>
      </c>
      <c r="Z1070" s="49" t="s">
        <v>13320</v>
      </c>
      <c r="AA1070" s="67">
        <v>0.97699999999999998</v>
      </c>
      <c r="AC1070" s="67">
        <f t="shared" si="52"/>
        <v>-0.97699999999999998</v>
      </c>
      <c r="AN1070" s="48" t="s">
        <v>13325</v>
      </c>
      <c r="AO1070" s="48" t="s">
        <v>13329</v>
      </c>
    </row>
    <row r="1071" spans="1:41" ht="15" x14ac:dyDescent="0.2">
      <c r="A1071" s="30" t="s">
        <v>3332</v>
      </c>
      <c r="B1071" s="30" t="s">
        <v>3333</v>
      </c>
      <c r="C1071" s="49" t="s">
        <v>7070</v>
      </c>
      <c r="D1071" s="49" t="s">
        <v>7686</v>
      </c>
      <c r="E1071" s="30" t="s">
        <v>9974</v>
      </c>
      <c r="F1071" s="49" t="s">
        <v>9733</v>
      </c>
      <c r="G1071" s="49" t="s">
        <v>9734</v>
      </c>
      <c r="H1071" s="49" t="s">
        <v>9735</v>
      </c>
      <c r="I1071" s="49" t="s">
        <v>9975</v>
      </c>
      <c r="J1071" s="50">
        <v>7</v>
      </c>
      <c r="K1071" s="49">
        <v>2000</v>
      </c>
      <c r="L1071" s="49">
        <f>K1071-U1071</f>
        <v>-807</v>
      </c>
      <c r="M1071" s="49"/>
      <c r="N1071" s="48" t="s">
        <v>7242</v>
      </c>
      <c r="P1071" s="49">
        <v>1653</v>
      </c>
      <c r="Q1071" s="49">
        <v>2000</v>
      </c>
      <c r="R1071" s="49">
        <v>0</v>
      </c>
      <c r="S1071" s="32">
        <f t="shared" si="51"/>
        <v>3653</v>
      </c>
      <c r="T1071" s="49">
        <f>P1071+Q1071+R1071</f>
        <v>3653</v>
      </c>
      <c r="U1071" s="51">
        <v>2807</v>
      </c>
      <c r="V1071" s="51">
        <v>1233</v>
      </c>
      <c r="W1071" s="51">
        <v>1143</v>
      </c>
      <c r="X1071" s="51"/>
      <c r="Y1071" s="32">
        <f>P1071-(U1071+V1071)</f>
        <v>-2387</v>
      </c>
      <c r="Z1071" s="49" t="s">
        <v>13320</v>
      </c>
      <c r="AA1071" s="67">
        <v>8.3140000000000001</v>
      </c>
      <c r="AC1071" s="67">
        <f t="shared" si="52"/>
        <v>-8.3140000000000001</v>
      </c>
      <c r="AN1071" s="48" t="s">
        <v>13325</v>
      </c>
      <c r="AO1071" s="48" t="s">
        <v>13329</v>
      </c>
    </row>
    <row r="1072" spans="1:41" ht="15" x14ac:dyDescent="0.2">
      <c r="A1072" s="30" t="s">
        <v>3336</v>
      </c>
      <c r="B1072" s="30" t="s">
        <v>3337</v>
      </c>
      <c r="C1072" s="49" t="s">
        <v>7070</v>
      </c>
      <c r="D1072" s="49" t="s">
        <v>7686</v>
      </c>
      <c r="E1072" s="30" t="s">
        <v>9979</v>
      </c>
      <c r="F1072" s="49" t="s">
        <v>9746</v>
      </c>
      <c r="G1072" s="49" t="s">
        <v>7580</v>
      </c>
      <c r="H1072" s="49" t="s">
        <v>8843</v>
      </c>
      <c r="I1072" s="49" t="s">
        <v>9980</v>
      </c>
      <c r="J1072" s="50">
        <v>5</v>
      </c>
      <c r="K1072" s="49">
        <v>18000</v>
      </c>
      <c r="L1072" s="49">
        <f>K1072-U1072</f>
        <v>-7829</v>
      </c>
      <c r="M1072" s="49"/>
      <c r="N1072" s="48" t="s">
        <v>7242</v>
      </c>
      <c r="P1072" s="49">
        <v>30145</v>
      </c>
      <c r="Q1072" s="49">
        <v>0</v>
      </c>
      <c r="R1072" s="49">
        <v>0</v>
      </c>
      <c r="S1072" s="32">
        <f t="shared" si="51"/>
        <v>30145</v>
      </c>
      <c r="T1072" s="49">
        <f>P1072+Q1072+R1072</f>
        <v>30145</v>
      </c>
      <c r="U1072" s="51">
        <v>25829</v>
      </c>
      <c r="V1072" s="51">
        <v>19535</v>
      </c>
      <c r="W1072" s="51">
        <v>9634</v>
      </c>
      <c r="X1072" s="51"/>
      <c r="Y1072" s="32">
        <f>P1072-(U1072+V1072)</f>
        <v>-15219</v>
      </c>
      <c r="Z1072" s="49" t="s">
        <v>13320</v>
      </c>
      <c r="AA1072" s="67">
        <v>1.7250000000000001E-2</v>
      </c>
      <c r="AC1072" s="67">
        <f t="shared" si="52"/>
        <v>-1.7250000000000001E-2</v>
      </c>
      <c r="AN1072" s="48" t="s">
        <v>13325</v>
      </c>
      <c r="AO1072" s="48" t="s">
        <v>13329</v>
      </c>
    </row>
    <row r="1073" spans="1:41" ht="15" x14ac:dyDescent="0.2">
      <c r="A1073" s="30" t="s">
        <v>3340</v>
      </c>
      <c r="B1073" s="30" t="s">
        <v>3341</v>
      </c>
      <c r="C1073" s="49" t="s">
        <v>7070</v>
      </c>
      <c r="D1073" s="49" t="s">
        <v>8209</v>
      </c>
      <c r="E1073" s="30" t="s">
        <v>9983</v>
      </c>
      <c r="F1073" s="49" t="s">
        <v>9733</v>
      </c>
      <c r="G1073" s="49" t="s">
        <v>8936</v>
      </c>
      <c r="H1073" s="49" t="s">
        <v>9774</v>
      </c>
      <c r="I1073" s="49" t="s">
        <v>9984</v>
      </c>
      <c r="J1073" s="50">
        <v>8</v>
      </c>
      <c r="K1073" s="49">
        <v>3000</v>
      </c>
      <c r="L1073" s="49">
        <f>K1073-U1073</f>
        <v>1767</v>
      </c>
      <c r="M1073" s="49"/>
      <c r="N1073" s="48" t="s">
        <v>7242</v>
      </c>
      <c r="P1073" s="49">
        <v>2944</v>
      </c>
      <c r="Q1073" s="49">
        <v>0</v>
      </c>
      <c r="R1073" s="49">
        <v>0</v>
      </c>
      <c r="S1073" s="32">
        <f t="shared" si="51"/>
        <v>2944</v>
      </c>
      <c r="T1073" s="49">
        <f>P1073+Q1073+R1073</f>
        <v>2944</v>
      </c>
      <c r="U1073" s="51">
        <v>1233</v>
      </c>
      <c r="V1073" s="51">
        <v>615</v>
      </c>
      <c r="W1073" s="51">
        <v>590</v>
      </c>
      <c r="X1073" s="51"/>
      <c r="Y1073" s="32">
        <f>P1073-(U1073+V1073)</f>
        <v>1096</v>
      </c>
      <c r="Z1073" s="49" t="s">
        <v>13322</v>
      </c>
      <c r="AA1073" s="67">
        <v>0.33</v>
      </c>
      <c r="AC1073" s="67">
        <f t="shared" si="52"/>
        <v>-0.33</v>
      </c>
      <c r="AN1073" s="48" t="s">
        <v>13325</v>
      </c>
      <c r="AO1073" s="48" t="s">
        <v>13329</v>
      </c>
    </row>
    <row r="1074" spans="1:41" ht="15" x14ac:dyDescent="0.2">
      <c r="A1074" s="30" t="s">
        <v>3342</v>
      </c>
      <c r="B1074" s="30" t="s">
        <v>3343</v>
      </c>
      <c r="C1074" s="49" t="s">
        <v>7070</v>
      </c>
      <c r="D1074" s="49" t="s">
        <v>8209</v>
      </c>
      <c r="E1074" s="30" t="s">
        <v>9985</v>
      </c>
      <c r="F1074" s="49" t="s">
        <v>9733</v>
      </c>
      <c r="G1074" s="49" t="s">
        <v>8936</v>
      </c>
      <c r="H1074" s="49" t="s">
        <v>9986</v>
      </c>
      <c r="I1074" s="49" t="s">
        <v>9987</v>
      </c>
      <c r="J1074" s="50">
        <v>13</v>
      </c>
      <c r="K1074" s="49">
        <v>3000</v>
      </c>
      <c r="L1074" s="49">
        <f>K1074-U1074</f>
        <v>2569</v>
      </c>
      <c r="M1074" s="49"/>
      <c r="N1074" s="48" t="s">
        <v>7242</v>
      </c>
      <c r="P1074" s="49">
        <v>2160</v>
      </c>
      <c r="Q1074" s="49">
        <v>0</v>
      </c>
      <c r="R1074" s="49">
        <v>0</v>
      </c>
      <c r="S1074" s="32">
        <f t="shared" si="51"/>
        <v>2160</v>
      </c>
      <c r="T1074" s="49">
        <f>P1074+Q1074+R1074</f>
        <v>2160</v>
      </c>
      <c r="U1074" s="51">
        <v>431</v>
      </c>
      <c r="V1074" s="51">
        <v>228</v>
      </c>
      <c r="W1074" s="51">
        <v>228</v>
      </c>
      <c r="X1074" s="51"/>
      <c r="Y1074" s="32">
        <f>P1074-(U1074+V1074)</f>
        <v>1501</v>
      </c>
      <c r="Z1074" s="49" t="s">
        <v>13322</v>
      </c>
      <c r="AA1074" s="67">
        <v>0.32700000000000001</v>
      </c>
      <c r="AC1074" s="67">
        <f t="shared" si="52"/>
        <v>-0.32700000000000001</v>
      </c>
      <c r="AN1074" s="48" t="s">
        <v>13325</v>
      </c>
      <c r="AO1074" s="48" t="s">
        <v>13329</v>
      </c>
    </row>
    <row r="1075" spans="1:41" ht="15" x14ac:dyDescent="0.2">
      <c r="A1075" s="30" t="s">
        <v>3344</v>
      </c>
      <c r="B1075" s="30" t="s">
        <v>3345</v>
      </c>
      <c r="C1075" s="49" t="s">
        <v>7070</v>
      </c>
      <c r="D1075" s="49" t="s">
        <v>7686</v>
      </c>
      <c r="E1075" s="30" t="s">
        <v>9988</v>
      </c>
      <c r="F1075" s="49" t="s">
        <v>9743</v>
      </c>
      <c r="G1075" s="49" t="s">
        <v>9734</v>
      </c>
      <c r="H1075" s="49" t="s">
        <v>9735</v>
      </c>
      <c r="I1075" s="49" t="s">
        <v>9989</v>
      </c>
      <c r="J1075" s="50">
        <v>7</v>
      </c>
      <c r="K1075" s="49">
        <v>1000</v>
      </c>
      <c r="L1075" s="49">
        <f>K1075-U1075</f>
        <v>138</v>
      </c>
      <c r="M1075" s="49"/>
      <c r="N1075" s="48" t="s">
        <v>7242</v>
      </c>
      <c r="P1075" s="49">
        <v>597</v>
      </c>
      <c r="Q1075" s="49">
        <v>1000</v>
      </c>
      <c r="R1075" s="49">
        <v>0</v>
      </c>
      <c r="S1075" s="32">
        <f t="shared" si="51"/>
        <v>1597</v>
      </c>
      <c r="T1075" s="49">
        <f>P1075+Q1075+R1075</f>
        <v>1597</v>
      </c>
      <c r="U1075" s="51">
        <v>862</v>
      </c>
      <c r="V1075" s="51">
        <v>456</v>
      </c>
      <c r="W1075" s="51">
        <v>456</v>
      </c>
      <c r="X1075" s="51"/>
      <c r="Y1075" s="32">
        <f>P1075-(U1075+V1075)</f>
        <v>-721</v>
      </c>
      <c r="Z1075" s="49" t="s">
        <v>13320</v>
      </c>
      <c r="AA1075" s="67">
        <v>0.14699999999999999</v>
      </c>
      <c r="AC1075" s="67">
        <f t="shared" si="52"/>
        <v>-0.14699999999999999</v>
      </c>
      <c r="AN1075" s="48" t="s">
        <v>13325</v>
      </c>
      <c r="AO1075" s="48" t="s">
        <v>13329</v>
      </c>
    </row>
    <row r="1076" spans="1:41" ht="15" x14ac:dyDescent="0.2">
      <c r="A1076" s="30" t="s">
        <v>3358</v>
      </c>
      <c r="B1076" s="30" t="s">
        <v>3359</v>
      </c>
      <c r="C1076" s="49" t="s">
        <v>7070</v>
      </c>
      <c r="D1076" s="49" t="s">
        <v>7686</v>
      </c>
      <c r="E1076" s="30" t="s">
        <v>10004</v>
      </c>
      <c r="F1076" s="49" t="s">
        <v>9746</v>
      </c>
      <c r="G1076" s="49" t="s">
        <v>9734</v>
      </c>
      <c r="H1076" s="49" t="s">
        <v>9735</v>
      </c>
      <c r="I1076" s="49" t="s">
        <v>10005</v>
      </c>
      <c r="J1076" s="50">
        <v>7</v>
      </c>
      <c r="K1076" s="49">
        <v>2000</v>
      </c>
      <c r="L1076" s="49">
        <f>K1076-U1076</f>
        <v>-53269</v>
      </c>
      <c r="M1076" s="49"/>
      <c r="N1076" s="48" t="s">
        <v>7242</v>
      </c>
      <c r="P1076" s="49">
        <v>29277</v>
      </c>
      <c r="Q1076" s="49">
        <v>36000</v>
      </c>
      <c r="R1076" s="49">
        <v>32000</v>
      </c>
      <c r="S1076" s="32">
        <f t="shared" si="51"/>
        <v>65277</v>
      </c>
      <c r="T1076" s="49">
        <f>P1076+Q1076+R1076</f>
        <v>97277</v>
      </c>
      <c r="U1076" s="51">
        <v>55269</v>
      </c>
      <c r="V1076" s="51">
        <v>32099</v>
      </c>
      <c r="W1076" s="51">
        <v>30780</v>
      </c>
      <c r="X1076" s="51"/>
      <c r="Y1076" s="32">
        <f>P1076-(U1076+V1076)</f>
        <v>-58091</v>
      </c>
      <c r="Z1076" s="49" t="s">
        <v>13320</v>
      </c>
      <c r="AA1076" s="67">
        <v>0.09</v>
      </c>
      <c r="AC1076" s="67">
        <f t="shared" si="52"/>
        <v>-0.09</v>
      </c>
      <c r="AN1076" s="48" t="s">
        <v>13325</v>
      </c>
      <c r="AO1076" s="48" t="s">
        <v>13329</v>
      </c>
    </row>
    <row r="1077" spans="1:41" ht="15" x14ac:dyDescent="0.2">
      <c r="A1077" s="30" t="s">
        <v>3360</v>
      </c>
      <c r="B1077" s="30" t="s">
        <v>3361</v>
      </c>
      <c r="C1077" s="49" t="s">
        <v>7070</v>
      </c>
      <c r="D1077" s="49" t="s">
        <v>7686</v>
      </c>
      <c r="E1077" s="30" t="s">
        <v>10006</v>
      </c>
      <c r="F1077" s="49" t="s">
        <v>9746</v>
      </c>
      <c r="G1077" s="49" t="s">
        <v>9734</v>
      </c>
      <c r="H1077" s="49" t="s">
        <v>9735</v>
      </c>
      <c r="I1077" s="49" t="s">
        <v>10007</v>
      </c>
      <c r="J1077" s="50">
        <v>7</v>
      </c>
      <c r="K1077" s="49">
        <v>2000</v>
      </c>
      <c r="L1077" s="49">
        <f>K1077-U1077</f>
        <v>-14141</v>
      </c>
      <c r="M1077" s="49"/>
      <c r="N1077" s="48" t="s">
        <v>7242</v>
      </c>
      <c r="P1077" s="49">
        <v>15002</v>
      </c>
      <c r="Q1077" s="49">
        <v>6000</v>
      </c>
      <c r="R1077" s="49">
        <v>12000</v>
      </c>
      <c r="S1077" s="32">
        <f t="shared" si="51"/>
        <v>21002</v>
      </c>
      <c r="T1077" s="49">
        <f>P1077+Q1077+R1077</f>
        <v>33002</v>
      </c>
      <c r="U1077" s="51">
        <v>16141</v>
      </c>
      <c r="V1077" s="51">
        <v>12151</v>
      </c>
      <c r="W1077" s="51">
        <v>5246</v>
      </c>
      <c r="X1077" s="51"/>
      <c r="Y1077" s="32">
        <f>P1077-(U1077+V1077)</f>
        <v>-13290</v>
      </c>
      <c r="Z1077" s="49" t="s">
        <v>13320</v>
      </c>
      <c r="AA1077" s="67">
        <v>0.12</v>
      </c>
      <c r="AC1077" s="67">
        <f t="shared" si="52"/>
        <v>-0.12</v>
      </c>
      <c r="AN1077" s="48" t="s">
        <v>13325</v>
      </c>
      <c r="AO1077" s="48" t="s">
        <v>13329</v>
      </c>
    </row>
    <row r="1078" spans="1:41" ht="15" x14ac:dyDescent="0.2">
      <c r="A1078" s="30" t="s">
        <v>3362</v>
      </c>
      <c r="B1078" s="30" t="s">
        <v>3363</v>
      </c>
      <c r="C1078" s="49" t="s">
        <v>7070</v>
      </c>
      <c r="D1078" s="49" t="s">
        <v>7620</v>
      </c>
      <c r="E1078" s="30" t="s">
        <v>10008</v>
      </c>
      <c r="F1078" s="49" t="s">
        <v>9743</v>
      </c>
      <c r="G1078" s="49" t="s">
        <v>8865</v>
      </c>
      <c r="H1078" s="49" t="s">
        <v>9740</v>
      </c>
      <c r="I1078" s="49" t="s">
        <v>10009</v>
      </c>
      <c r="J1078" s="50">
        <v>11</v>
      </c>
      <c r="K1078" s="49">
        <v>6000</v>
      </c>
      <c r="L1078" s="49">
        <f>K1078-U1078</f>
        <v>1038</v>
      </c>
      <c r="M1078" s="49"/>
      <c r="N1078" s="48" t="s">
        <v>7242</v>
      </c>
      <c r="P1078" s="49">
        <v>8030</v>
      </c>
      <c r="Q1078" s="49">
        <v>0</v>
      </c>
      <c r="R1078" s="49">
        <v>0</v>
      </c>
      <c r="S1078" s="32">
        <f t="shared" si="51"/>
        <v>8030</v>
      </c>
      <c r="T1078" s="49">
        <f>P1078+Q1078+R1078</f>
        <v>8030</v>
      </c>
      <c r="U1078" s="51">
        <v>4962</v>
      </c>
      <c r="V1078" s="51">
        <v>2989</v>
      </c>
      <c r="W1078" s="51">
        <v>3261</v>
      </c>
      <c r="X1078" s="51"/>
      <c r="Y1078" s="32">
        <f>P1078-(U1078+V1078)</f>
        <v>79</v>
      </c>
      <c r="Z1078" s="49" t="s">
        <v>13322</v>
      </c>
      <c r="AA1078" s="67">
        <v>0.64</v>
      </c>
      <c r="AC1078" s="67">
        <f t="shared" si="52"/>
        <v>-0.64</v>
      </c>
      <c r="AN1078" s="48" t="s">
        <v>13325</v>
      </c>
      <c r="AO1078" s="48" t="s">
        <v>13329</v>
      </c>
    </row>
    <row r="1079" spans="1:41" ht="15" x14ac:dyDescent="0.2">
      <c r="A1079" s="30" t="s">
        <v>3368</v>
      </c>
      <c r="B1079" s="30" t="s">
        <v>3369</v>
      </c>
      <c r="C1079" s="49" t="s">
        <v>7070</v>
      </c>
      <c r="D1079" s="49" t="s">
        <v>7577</v>
      </c>
      <c r="E1079" s="30" t="s">
        <v>10014</v>
      </c>
      <c r="F1079" s="49" t="s">
        <v>9746</v>
      </c>
      <c r="G1079" s="49" t="s">
        <v>8453</v>
      </c>
      <c r="H1079" s="49" t="s">
        <v>8843</v>
      </c>
      <c r="I1079" s="49" t="s">
        <v>10015</v>
      </c>
      <c r="J1079" s="50">
        <v>13</v>
      </c>
      <c r="K1079" s="49">
        <v>15000</v>
      </c>
      <c r="L1079" s="49">
        <f>K1079-U1079</f>
        <v>-8436</v>
      </c>
      <c r="M1079" s="49"/>
      <c r="N1079" s="48" t="s">
        <v>7242</v>
      </c>
      <c r="P1079" s="49">
        <v>18298</v>
      </c>
      <c r="Q1079" s="49">
        <v>5000</v>
      </c>
      <c r="R1079" s="49">
        <v>15000</v>
      </c>
      <c r="S1079" s="32">
        <f t="shared" si="51"/>
        <v>23298</v>
      </c>
      <c r="T1079" s="49">
        <f>P1079+Q1079+R1079</f>
        <v>38298</v>
      </c>
      <c r="U1079" s="51">
        <v>23436</v>
      </c>
      <c r="V1079" s="51">
        <v>15825</v>
      </c>
      <c r="W1079" s="51">
        <v>16353</v>
      </c>
      <c r="X1079" s="51"/>
      <c r="Y1079" s="32">
        <f>P1079-(U1079+V1079)</f>
        <v>-20963</v>
      </c>
      <c r="Z1079" s="49" t="s">
        <v>13320</v>
      </c>
      <c r="AA1079" s="67">
        <v>5.5E-2</v>
      </c>
      <c r="AC1079" s="67">
        <f t="shared" si="52"/>
        <v>-5.5E-2</v>
      </c>
      <c r="AN1079" s="48" t="s">
        <v>13325</v>
      </c>
      <c r="AO1079" s="48" t="s">
        <v>13329</v>
      </c>
    </row>
    <row r="1080" spans="1:41" ht="15" x14ac:dyDescent="0.2">
      <c r="A1080" s="30" t="s">
        <v>3370</v>
      </c>
      <c r="B1080" s="30" t="s">
        <v>3371</v>
      </c>
      <c r="C1080" s="49" t="s">
        <v>7070</v>
      </c>
      <c r="D1080" s="49" t="s">
        <v>7686</v>
      </c>
      <c r="E1080" s="30" t="s">
        <v>10016</v>
      </c>
      <c r="F1080" s="49" t="s">
        <v>9746</v>
      </c>
      <c r="G1080" s="49" t="s">
        <v>9734</v>
      </c>
      <c r="H1080" s="49" t="s">
        <v>9735</v>
      </c>
      <c r="I1080" s="49" t="s">
        <v>10017</v>
      </c>
      <c r="J1080" s="50">
        <v>7</v>
      </c>
      <c r="K1080" s="49">
        <v>2000</v>
      </c>
      <c r="L1080" s="49">
        <f>K1080-U1080</f>
        <v>-297110</v>
      </c>
      <c r="M1080" s="49"/>
      <c r="N1080" s="48" t="s">
        <v>7242</v>
      </c>
      <c r="P1080" s="49">
        <v>127064</v>
      </c>
      <c r="Q1080" s="49">
        <v>170000</v>
      </c>
      <c r="R1080" s="49">
        <v>202000</v>
      </c>
      <c r="S1080" s="32">
        <f t="shared" si="51"/>
        <v>297064</v>
      </c>
      <c r="T1080" s="49">
        <f>P1080+Q1080+R1080</f>
        <v>499064</v>
      </c>
      <c r="U1080" s="51">
        <v>299110</v>
      </c>
      <c r="V1080" s="51">
        <v>186370</v>
      </c>
      <c r="W1080" s="51">
        <v>163964</v>
      </c>
      <c r="X1080" s="51"/>
      <c r="Y1080" s="32">
        <f>P1080-(U1080+V1080)</f>
        <v>-358416</v>
      </c>
      <c r="Z1080" s="49" t="s">
        <v>13320</v>
      </c>
      <c r="AA1080" s="67">
        <v>7.1999999999999995E-2</v>
      </c>
      <c r="AC1080" s="67">
        <f t="shared" si="52"/>
        <v>-7.1999999999999995E-2</v>
      </c>
      <c r="AN1080" s="48" t="s">
        <v>13325</v>
      </c>
      <c r="AO1080" s="48" t="s">
        <v>13329</v>
      </c>
    </row>
    <row r="1081" spans="1:41" ht="15" x14ac:dyDescent="0.2">
      <c r="A1081" s="30" t="s">
        <v>3390</v>
      </c>
      <c r="B1081" s="30" t="s">
        <v>3391</v>
      </c>
      <c r="C1081" s="49" t="s">
        <v>7070</v>
      </c>
      <c r="D1081" s="49" t="s">
        <v>7686</v>
      </c>
      <c r="E1081" s="30" t="s">
        <v>10037</v>
      </c>
      <c r="F1081" s="49" t="s">
        <v>9746</v>
      </c>
      <c r="G1081" s="49" t="s">
        <v>9734</v>
      </c>
      <c r="H1081" s="49" t="s">
        <v>9735</v>
      </c>
      <c r="I1081" s="49" t="s">
        <v>10038</v>
      </c>
      <c r="J1081" s="50">
        <v>9</v>
      </c>
      <c r="K1081" s="49">
        <v>2000</v>
      </c>
      <c r="L1081" s="49">
        <f>K1081-U1081</f>
        <v>-35158</v>
      </c>
      <c r="M1081" s="49"/>
      <c r="N1081" s="48" t="s">
        <v>7242</v>
      </c>
      <c r="P1081" s="49">
        <v>25263</v>
      </c>
      <c r="Q1081" s="49">
        <v>16000</v>
      </c>
      <c r="R1081" s="49">
        <v>28000</v>
      </c>
      <c r="S1081" s="32">
        <f t="shared" si="51"/>
        <v>41263</v>
      </c>
      <c r="T1081" s="49">
        <f>P1081+Q1081+R1081</f>
        <v>69263</v>
      </c>
      <c r="U1081" s="51">
        <v>37158</v>
      </c>
      <c r="V1081" s="51">
        <v>24440</v>
      </c>
      <c r="W1081" s="51">
        <v>13241</v>
      </c>
      <c r="X1081" s="51"/>
      <c r="Y1081" s="32">
        <f>P1081-(U1081+V1081)</f>
        <v>-36335</v>
      </c>
      <c r="Z1081" s="49" t="s">
        <v>13320</v>
      </c>
      <c r="AA1081" s="67">
        <v>0.104</v>
      </c>
      <c r="AC1081" s="67">
        <f t="shared" si="52"/>
        <v>-0.104</v>
      </c>
      <c r="AN1081" s="48" t="s">
        <v>13325</v>
      </c>
      <c r="AO1081" s="48" t="s">
        <v>13329</v>
      </c>
    </row>
    <row r="1082" spans="1:41" ht="15" x14ac:dyDescent="0.2">
      <c r="A1082" s="30" t="s">
        <v>3400</v>
      </c>
      <c r="B1082" s="30" t="s">
        <v>3401</v>
      </c>
      <c r="C1082" s="49" t="s">
        <v>7070</v>
      </c>
      <c r="D1082" s="49" t="s">
        <v>7673</v>
      </c>
      <c r="E1082" s="30" t="s">
        <v>10047</v>
      </c>
      <c r="F1082" s="49" t="s">
        <v>9761</v>
      </c>
      <c r="G1082" s="49" t="s">
        <v>8936</v>
      </c>
      <c r="H1082" s="49" t="s">
        <v>9833</v>
      </c>
      <c r="I1082" s="49" t="s">
        <v>10048</v>
      </c>
      <c r="J1082" s="50">
        <v>11</v>
      </c>
      <c r="K1082" s="49">
        <v>2500</v>
      </c>
      <c r="L1082" s="49">
        <f>K1082-U1082</f>
        <v>2500</v>
      </c>
      <c r="M1082" s="49"/>
      <c r="N1082" s="48" t="s">
        <v>7242</v>
      </c>
      <c r="P1082" s="49">
        <v>0</v>
      </c>
      <c r="Q1082" s="49">
        <v>0</v>
      </c>
      <c r="R1082" s="49">
        <v>0</v>
      </c>
      <c r="S1082" s="32">
        <f t="shared" si="51"/>
        <v>0</v>
      </c>
      <c r="T1082" s="49">
        <f>P1082+Q1082+R1082</f>
        <v>0</v>
      </c>
      <c r="U1082" s="51">
        <v>0</v>
      </c>
      <c r="V1082" s="51">
        <v>0</v>
      </c>
      <c r="W1082" s="51">
        <v>0</v>
      </c>
      <c r="X1082" s="51"/>
      <c r="Y1082" s="32">
        <f>P1082-(U1082+V1082)</f>
        <v>0</v>
      </c>
      <c r="Z1082" s="49" t="s">
        <v>13321</v>
      </c>
      <c r="AA1082" s="67">
        <v>1.1000000000000001</v>
      </c>
      <c r="AC1082" s="67">
        <f t="shared" si="52"/>
        <v>-1.1000000000000001</v>
      </c>
      <c r="AN1082" s="48" t="s">
        <v>13325</v>
      </c>
      <c r="AO1082" s="48" t="s">
        <v>13329</v>
      </c>
    </row>
    <row r="1083" spans="1:41" ht="15" x14ac:dyDescent="0.2">
      <c r="A1083" s="30" t="s">
        <v>3402</v>
      </c>
      <c r="B1083" s="30" t="s">
        <v>3403</v>
      </c>
      <c r="C1083" s="49" t="s">
        <v>7070</v>
      </c>
      <c r="D1083" s="49" t="s">
        <v>7686</v>
      </c>
      <c r="E1083" s="30" t="s">
        <v>10049</v>
      </c>
      <c r="F1083" s="49" t="s">
        <v>9746</v>
      </c>
      <c r="G1083" s="49" t="s">
        <v>7580</v>
      </c>
      <c r="H1083" s="49" t="s">
        <v>8843</v>
      </c>
      <c r="I1083" s="49" t="s">
        <v>10050</v>
      </c>
      <c r="J1083" s="50">
        <v>5</v>
      </c>
      <c r="K1083" s="49">
        <v>7500</v>
      </c>
      <c r="L1083" s="49">
        <f>K1083-U1083</f>
        <v>-191794</v>
      </c>
      <c r="M1083" s="49"/>
      <c r="N1083" s="48" t="s">
        <v>7242</v>
      </c>
      <c r="P1083" s="49">
        <v>75395</v>
      </c>
      <c r="Q1083" s="49">
        <v>82500</v>
      </c>
      <c r="R1083" s="49">
        <v>0</v>
      </c>
      <c r="S1083" s="32">
        <f t="shared" si="51"/>
        <v>157895</v>
      </c>
      <c r="T1083" s="49">
        <f>P1083+Q1083+R1083</f>
        <v>157895</v>
      </c>
      <c r="U1083" s="51">
        <v>199294</v>
      </c>
      <c r="V1083" s="51">
        <v>75429</v>
      </c>
      <c r="W1083" s="51">
        <v>71530</v>
      </c>
      <c r="X1083" s="51"/>
      <c r="Y1083" s="32">
        <f>P1083-(U1083+V1083)</f>
        <v>-199328</v>
      </c>
      <c r="Z1083" s="49" t="s">
        <v>13320</v>
      </c>
      <c r="AA1083" s="67">
        <v>6.3299999999999995E-2</v>
      </c>
      <c r="AC1083" s="67">
        <f t="shared" si="52"/>
        <v>-6.3299999999999995E-2</v>
      </c>
      <c r="AN1083" s="48" t="s">
        <v>13325</v>
      </c>
      <c r="AO1083" s="48" t="s">
        <v>13329</v>
      </c>
    </row>
    <row r="1084" spans="1:41" ht="15" x14ac:dyDescent="0.2">
      <c r="A1084" s="30" t="s">
        <v>3404</v>
      </c>
      <c r="B1084" s="30" t="s">
        <v>3405</v>
      </c>
      <c r="C1084" s="49" t="s">
        <v>7070</v>
      </c>
      <c r="D1084" s="49" t="s">
        <v>7686</v>
      </c>
      <c r="E1084" s="30" t="s">
        <v>10051</v>
      </c>
      <c r="F1084" s="49" t="s">
        <v>9746</v>
      </c>
      <c r="G1084" s="49" t="s">
        <v>8936</v>
      </c>
      <c r="H1084" s="49" t="s">
        <v>8843</v>
      </c>
      <c r="I1084" s="49" t="s">
        <v>10052</v>
      </c>
      <c r="J1084" s="50">
        <v>7</v>
      </c>
      <c r="K1084" s="49">
        <v>7500</v>
      </c>
      <c r="L1084" s="49">
        <f>K1084-U1084</f>
        <v>-51559</v>
      </c>
      <c r="M1084" s="49"/>
      <c r="N1084" s="48" t="s">
        <v>7242</v>
      </c>
      <c r="P1084" s="49">
        <v>32346</v>
      </c>
      <c r="Q1084" s="49">
        <v>15000</v>
      </c>
      <c r="R1084" s="49">
        <v>0</v>
      </c>
      <c r="S1084" s="32">
        <f t="shared" si="51"/>
        <v>47346</v>
      </c>
      <c r="T1084" s="49">
        <f>P1084+Q1084+R1084</f>
        <v>47346</v>
      </c>
      <c r="U1084" s="51">
        <v>59059</v>
      </c>
      <c r="V1084" s="51">
        <v>39441</v>
      </c>
      <c r="W1084" s="51">
        <v>25074</v>
      </c>
      <c r="X1084" s="51"/>
      <c r="Y1084" s="32">
        <f>P1084-(U1084+V1084)</f>
        <v>-66154</v>
      </c>
      <c r="Z1084" s="49" t="s">
        <v>13320</v>
      </c>
      <c r="AA1084" s="67">
        <v>8.4820000000000007E-2</v>
      </c>
      <c r="AC1084" s="67">
        <f t="shared" si="52"/>
        <v>-8.4820000000000007E-2</v>
      </c>
      <c r="AN1084" s="48" t="s">
        <v>13325</v>
      </c>
      <c r="AO1084" s="48" t="s">
        <v>13329</v>
      </c>
    </row>
    <row r="1085" spans="1:41" ht="15" x14ac:dyDescent="0.2">
      <c r="A1085" s="30" t="s">
        <v>3408</v>
      </c>
      <c r="B1085" s="30" t="s">
        <v>3409</v>
      </c>
      <c r="C1085" s="49" t="s">
        <v>7070</v>
      </c>
      <c r="D1085" s="49" t="s">
        <v>7686</v>
      </c>
      <c r="E1085" s="30" t="s">
        <v>10055</v>
      </c>
      <c r="F1085" s="49" t="s">
        <v>9746</v>
      </c>
      <c r="G1085" s="49" t="s">
        <v>9734</v>
      </c>
      <c r="H1085" s="49" t="s">
        <v>9735</v>
      </c>
      <c r="I1085" s="49" t="s">
        <v>10056</v>
      </c>
      <c r="J1085" s="50">
        <v>7</v>
      </c>
      <c r="K1085" s="49">
        <v>3000</v>
      </c>
      <c r="L1085" s="49">
        <f>K1085-U1085</f>
        <v>-422406</v>
      </c>
      <c r="M1085" s="49"/>
      <c r="N1085" s="48" t="s">
        <v>7242</v>
      </c>
      <c r="P1085" s="49">
        <v>127926</v>
      </c>
      <c r="Q1085" s="49">
        <v>303000</v>
      </c>
      <c r="R1085" s="49">
        <v>123000</v>
      </c>
      <c r="S1085" s="32">
        <f t="shared" si="51"/>
        <v>430926</v>
      </c>
      <c r="T1085" s="49">
        <f>P1085+Q1085+R1085</f>
        <v>553926</v>
      </c>
      <c r="U1085" s="51">
        <v>425406</v>
      </c>
      <c r="V1085" s="51">
        <v>114715</v>
      </c>
      <c r="W1085" s="51">
        <v>117225</v>
      </c>
      <c r="X1085" s="51"/>
      <c r="Y1085" s="32">
        <f>P1085-(U1085+V1085)</f>
        <v>-412195</v>
      </c>
      <c r="Z1085" s="49" t="s">
        <v>13320</v>
      </c>
      <c r="AA1085" s="67">
        <v>0.16500000000000001</v>
      </c>
      <c r="AC1085" s="67">
        <f t="shared" si="52"/>
        <v>-0.16500000000000001</v>
      </c>
      <c r="AN1085" s="48" t="s">
        <v>13325</v>
      </c>
      <c r="AO1085" s="48" t="s">
        <v>13329</v>
      </c>
    </row>
    <row r="1086" spans="1:41" ht="15" x14ac:dyDescent="0.2">
      <c r="A1086" s="30" t="s">
        <v>3410</v>
      </c>
      <c r="B1086" s="30" t="s">
        <v>3411</v>
      </c>
      <c r="C1086" s="49" t="s">
        <v>7070</v>
      </c>
      <c r="D1086" s="49" t="s">
        <v>7686</v>
      </c>
      <c r="E1086" s="30" t="s">
        <v>10057</v>
      </c>
      <c r="F1086" s="49" t="s">
        <v>9746</v>
      </c>
      <c r="G1086" s="49" t="s">
        <v>9734</v>
      </c>
      <c r="H1086" s="49" t="s">
        <v>9735</v>
      </c>
      <c r="I1086" s="49" t="s">
        <v>10058</v>
      </c>
      <c r="J1086" s="50">
        <v>9</v>
      </c>
      <c r="K1086" s="49">
        <v>3000</v>
      </c>
      <c r="L1086" s="49">
        <f>K1086-U1086</f>
        <v>-388946</v>
      </c>
      <c r="M1086" s="49"/>
      <c r="N1086" s="48" t="s">
        <v>7242</v>
      </c>
      <c r="P1086" s="49">
        <v>109445</v>
      </c>
      <c r="Q1086" s="49">
        <v>288000</v>
      </c>
      <c r="R1086" s="49">
        <v>120000</v>
      </c>
      <c r="S1086" s="32">
        <f t="shared" si="51"/>
        <v>397445</v>
      </c>
      <c r="T1086" s="49">
        <f>P1086+Q1086+R1086</f>
        <v>517445</v>
      </c>
      <c r="U1086" s="51">
        <v>391946</v>
      </c>
      <c r="V1086" s="51">
        <v>110091</v>
      </c>
      <c r="W1086" s="51">
        <v>112073</v>
      </c>
      <c r="X1086" s="51"/>
      <c r="Y1086" s="32">
        <f>P1086-(U1086+V1086)</f>
        <v>-392592</v>
      </c>
      <c r="Z1086" s="49" t="s">
        <v>13320</v>
      </c>
      <c r="AA1086" s="67">
        <v>0.11</v>
      </c>
      <c r="AC1086" s="67">
        <f t="shared" si="52"/>
        <v>-0.11</v>
      </c>
      <c r="AN1086" s="48" t="s">
        <v>13325</v>
      </c>
      <c r="AO1086" s="48" t="s">
        <v>13329</v>
      </c>
    </row>
    <row r="1087" spans="1:41" ht="15" x14ac:dyDescent="0.2">
      <c r="A1087" s="30" t="s">
        <v>3414</v>
      </c>
      <c r="B1087" s="30" t="s">
        <v>3415</v>
      </c>
      <c r="C1087" s="49" t="s">
        <v>7070</v>
      </c>
      <c r="D1087" s="49" t="s">
        <v>7686</v>
      </c>
      <c r="E1087" s="30" t="s">
        <v>10061</v>
      </c>
      <c r="F1087" s="49" t="s">
        <v>9746</v>
      </c>
      <c r="G1087" s="49" t="s">
        <v>9734</v>
      </c>
      <c r="H1087" s="49" t="s">
        <v>9735</v>
      </c>
      <c r="I1087" s="49" t="s">
        <v>10062</v>
      </c>
      <c r="J1087" s="50">
        <v>9</v>
      </c>
      <c r="K1087" s="49">
        <v>2500</v>
      </c>
      <c r="L1087" s="49">
        <f>K1087-U1087</f>
        <v>-21758</v>
      </c>
      <c r="M1087" s="49"/>
      <c r="N1087" s="48" t="s">
        <v>7242</v>
      </c>
      <c r="P1087" s="49">
        <v>6895</v>
      </c>
      <c r="Q1087" s="49">
        <v>20000</v>
      </c>
      <c r="R1087" s="49">
        <v>12500</v>
      </c>
      <c r="S1087" s="32">
        <f t="shared" si="51"/>
        <v>26895</v>
      </c>
      <c r="T1087" s="49">
        <f>P1087+Q1087+R1087</f>
        <v>39395</v>
      </c>
      <c r="U1087" s="51">
        <v>24258</v>
      </c>
      <c r="V1087" s="51">
        <v>13143</v>
      </c>
      <c r="W1087" s="51">
        <v>13106</v>
      </c>
      <c r="X1087" s="51"/>
      <c r="Y1087" s="32">
        <f>P1087-(U1087+V1087)</f>
        <v>-30506</v>
      </c>
      <c r="Z1087" s="49" t="s">
        <v>13320</v>
      </c>
      <c r="AA1087" s="67">
        <v>1.4239999999999999</v>
      </c>
      <c r="AC1087" s="67">
        <f t="shared" si="52"/>
        <v>-1.4239999999999999</v>
      </c>
      <c r="AN1087" s="48" t="s">
        <v>13325</v>
      </c>
      <c r="AO1087" s="48" t="s">
        <v>13329</v>
      </c>
    </row>
    <row r="1088" spans="1:41" ht="15" x14ac:dyDescent="0.2">
      <c r="A1088" s="30" t="s">
        <v>3426</v>
      </c>
      <c r="B1088" s="30" t="s">
        <v>3427</v>
      </c>
      <c r="C1088" s="49" t="s">
        <v>7070</v>
      </c>
      <c r="D1088" s="49" t="s">
        <v>7686</v>
      </c>
      <c r="E1088" s="30" t="s">
        <v>10073</v>
      </c>
      <c r="F1088" s="49" t="s">
        <v>9733</v>
      </c>
      <c r="G1088" s="49" t="s">
        <v>9734</v>
      </c>
      <c r="H1088" s="49" t="s">
        <v>9735</v>
      </c>
      <c r="I1088" s="49" t="s">
        <v>10074</v>
      </c>
      <c r="J1088" s="50">
        <v>7</v>
      </c>
      <c r="K1088" s="49">
        <v>2000</v>
      </c>
      <c r="L1088" s="49">
        <f>K1088-U1088</f>
        <v>1609</v>
      </c>
      <c r="M1088" s="49"/>
      <c r="N1088" s="48" t="s">
        <v>7242</v>
      </c>
      <c r="P1088" s="49">
        <v>1574</v>
      </c>
      <c r="Q1088" s="49">
        <v>0</v>
      </c>
      <c r="R1088" s="49">
        <v>0</v>
      </c>
      <c r="S1088" s="32">
        <f t="shared" si="51"/>
        <v>1574</v>
      </c>
      <c r="T1088" s="49">
        <f>P1088+Q1088+R1088</f>
        <v>1574</v>
      </c>
      <c r="U1088" s="51">
        <v>391</v>
      </c>
      <c r="V1088" s="51">
        <v>180</v>
      </c>
      <c r="W1088" s="51">
        <v>180</v>
      </c>
      <c r="X1088" s="51"/>
      <c r="Y1088" s="32">
        <f>P1088-(U1088+V1088)</f>
        <v>1003</v>
      </c>
      <c r="Z1088" s="49" t="s">
        <v>13322</v>
      </c>
      <c r="AA1088" s="67">
        <v>0.53400000000000003</v>
      </c>
      <c r="AC1088" s="67">
        <f t="shared" si="52"/>
        <v>-0.53400000000000003</v>
      </c>
      <c r="AN1088" s="48" t="s">
        <v>13325</v>
      </c>
      <c r="AO1088" s="48" t="s">
        <v>13329</v>
      </c>
    </row>
    <row r="1089" spans="1:41" ht="15" x14ac:dyDescent="0.2">
      <c r="A1089" s="30" t="s">
        <v>3428</v>
      </c>
      <c r="B1089" s="30" t="s">
        <v>3429</v>
      </c>
      <c r="C1089" s="49" t="s">
        <v>7070</v>
      </c>
      <c r="D1089" s="49" t="s">
        <v>7686</v>
      </c>
      <c r="E1089" s="30" t="s">
        <v>10075</v>
      </c>
      <c r="F1089" s="49" t="s">
        <v>9746</v>
      </c>
      <c r="G1089" s="49" t="s">
        <v>9734</v>
      </c>
      <c r="H1089" s="49" t="s">
        <v>9735</v>
      </c>
      <c r="I1089" s="49" t="s">
        <v>10076</v>
      </c>
      <c r="J1089" s="50">
        <v>7</v>
      </c>
      <c r="K1089" s="49">
        <v>2000</v>
      </c>
      <c r="L1089" s="49">
        <f>K1089-U1089</f>
        <v>1569</v>
      </c>
      <c r="M1089" s="49"/>
      <c r="N1089" s="48" t="s">
        <v>7242</v>
      </c>
      <c r="P1089" s="49">
        <v>2179</v>
      </c>
      <c r="Q1089" s="49">
        <v>0</v>
      </c>
      <c r="R1089" s="49">
        <v>0</v>
      </c>
      <c r="S1089" s="32">
        <f t="shared" si="51"/>
        <v>2179</v>
      </c>
      <c r="T1089" s="49">
        <f>P1089+Q1089+R1089</f>
        <v>2179</v>
      </c>
      <c r="U1089" s="51">
        <v>431</v>
      </c>
      <c r="V1089" s="51">
        <v>228</v>
      </c>
      <c r="W1089" s="51">
        <v>228</v>
      </c>
      <c r="X1089" s="51"/>
      <c r="Y1089" s="32">
        <f>P1089-(U1089+V1089)</f>
        <v>1520</v>
      </c>
      <c r="Z1089" s="49" t="s">
        <v>13322</v>
      </c>
      <c r="AA1089" s="67">
        <v>0.11</v>
      </c>
      <c r="AC1089" s="67">
        <f t="shared" si="52"/>
        <v>-0.11</v>
      </c>
      <c r="AN1089" s="48" t="s">
        <v>13325</v>
      </c>
      <c r="AO1089" s="48" t="s">
        <v>13329</v>
      </c>
    </row>
    <row r="1090" spans="1:41" ht="15" x14ac:dyDescent="0.2">
      <c r="A1090" s="30" t="s">
        <v>3436</v>
      </c>
      <c r="B1090" s="30" t="s">
        <v>3437</v>
      </c>
      <c r="C1090" s="49" t="s">
        <v>7070</v>
      </c>
      <c r="D1090" s="49" t="s">
        <v>7686</v>
      </c>
      <c r="E1090" s="30" t="s">
        <v>10083</v>
      </c>
      <c r="F1090" s="49" t="s">
        <v>9733</v>
      </c>
      <c r="G1090" s="49" t="s">
        <v>9773</v>
      </c>
      <c r="H1090" s="49" t="s">
        <v>9740</v>
      </c>
      <c r="I1090" s="49" t="s">
        <v>10084</v>
      </c>
      <c r="J1090" s="50">
        <v>8</v>
      </c>
      <c r="K1090" s="49">
        <v>2500</v>
      </c>
      <c r="L1090" s="49">
        <f>K1090-U1090</f>
        <v>-6393</v>
      </c>
      <c r="M1090" s="49"/>
      <c r="N1090" s="48" t="s">
        <v>7242</v>
      </c>
      <c r="P1090" s="49">
        <v>7294</v>
      </c>
      <c r="Q1090" s="49">
        <v>0</v>
      </c>
      <c r="R1090" s="49">
        <v>0</v>
      </c>
      <c r="S1090" s="32">
        <f t="shared" ref="S1090:S1153" si="53">P1090+Q1090</f>
        <v>7294</v>
      </c>
      <c r="T1090" s="49">
        <f>P1090+Q1090+R1090</f>
        <v>7294</v>
      </c>
      <c r="U1090" s="51">
        <v>8893</v>
      </c>
      <c r="V1090" s="51">
        <v>7636</v>
      </c>
      <c r="W1090" s="51">
        <v>7820</v>
      </c>
      <c r="X1090" s="51"/>
      <c r="Y1090" s="32">
        <f>P1090-(U1090+V1090)</f>
        <v>-9235</v>
      </c>
      <c r="Z1090" s="49" t="s">
        <v>13320</v>
      </c>
      <c r="AA1090" s="67">
        <v>0.27600000000000002</v>
      </c>
      <c r="AC1090" s="67">
        <f t="shared" ref="AC1090:AC1153" si="54">AB1090-AA1090</f>
        <v>-0.27600000000000002</v>
      </c>
      <c r="AN1090" s="48" t="s">
        <v>13325</v>
      </c>
      <c r="AO1090" s="48" t="s">
        <v>13329</v>
      </c>
    </row>
    <row r="1091" spans="1:41" ht="15" x14ac:dyDescent="0.2">
      <c r="A1091" s="30" t="s">
        <v>3438</v>
      </c>
      <c r="B1091" s="30" t="s">
        <v>3439</v>
      </c>
      <c r="C1091" s="49" t="s">
        <v>7070</v>
      </c>
      <c r="D1091" s="49" t="s">
        <v>7686</v>
      </c>
      <c r="E1091" s="30" t="s">
        <v>10085</v>
      </c>
      <c r="F1091" s="49" t="s">
        <v>9743</v>
      </c>
      <c r="G1091" s="49" t="s">
        <v>9734</v>
      </c>
      <c r="H1091" s="49" t="s">
        <v>9735</v>
      </c>
      <c r="I1091" s="49" t="s">
        <v>10086</v>
      </c>
      <c r="J1091" s="50">
        <v>13</v>
      </c>
      <c r="K1091" s="49">
        <v>2000</v>
      </c>
      <c r="L1091" s="49">
        <f>K1091-U1091</f>
        <v>-28043</v>
      </c>
      <c r="M1091" s="49"/>
      <c r="N1091" s="48" t="s">
        <v>7242</v>
      </c>
      <c r="P1091" s="49">
        <v>7951</v>
      </c>
      <c r="Q1091" s="49">
        <v>24000</v>
      </c>
      <c r="R1091" s="49">
        <v>0</v>
      </c>
      <c r="S1091" s="32">
        <f t="shared" si="53"/>
        <v>31951</v>
      </c>
      <c r="T1091" s="49">
        <f>P1091+Q1091+R1091</f>
        <v>31951</v>
      </c>
      <c r="U1091" s="51">
        <v>30043</v>
      </c>
      <c r="V1091" s="51">
        <v>282</v>
      </c>
      <c r="W1091" s="51">
        <v>282</v>
      </c>
      <c r="X1091" s="51"/>
      <c r="Y1091" s="32">
        <f>P1091-(U1091+V1091)</f>
        <v>-22374</v>
      </c>
      <c r="Z1091" s="49" t="s">
        <v>13320</v>
      </c>
      <c r="AA1091" s="67">
        <v>9.1910000000000007</v>
      </c>
      <c r="AC1091" s="67">
        <f t="shared" si="54"/>
        <v>-9.1910000000000007</v>
      </c>
      <c r="AN1091" s="48" t="s">
        <v>13325</v>
      </c>
      <c r="AO1091" s="48" t="s">
        <v>13329</v>
      </c>
    </row>
    <row r="1092" spans="1:41" ht="15" x14ac:dyDescent="0.2">
      <c r="A1092" s="30" t="s">
        <v>3440</v>
      </c>
      <c r="B1092" s="30" t="s">
        <v>3441</v>
      </c>
      <c r="C1092" s="49" t="s">
        <v>7070</v>
      </c>
      <c r="D1092" s="49" t="s">
        <v>7686</v>
      </c>
      <c r="E1092" s="30" t="s">
        <v>10087</v>
      </c>
      <c r="F1092" s="49" t="s">
        <v>9733</v>
      </c>
      <c r="G1092" s="49" t="s">
        <v>9734</v>
      </c>
      <c r="H1092" s="49" t="s">
        <v>9735</v>
      </c>
      <c r="I1092" s="49" t="s">
        <v>10088</v>
      </c>
      <c r="J1092" s="50">
        <v>13</v>
      </c>
      <c r="K1092" s="49">
        <v>2000</v>
      </c>
      <c r="L1092" s="49">
        <f>K1092-U1092</f>
        <v>-32858</v>
      </c>
      <c r="M1092" s="49"/>
      <c r="N1092" s="48" t="s">
        <v>7242</v>
      </c>
      <c r="P1092" s="49">
        <v>7788</v>
      </c>
      <c r="Q1092" s="49">
        <v>28000</v>
      </c>
      <c r="R1092" s="49">
        <v>4000</v>
      </c>
      <c r="S1092" s="32">
        <f t="shared" si="53"/>
        <v>35788</v>
      </c>
      <c r="T1092" s="49">
        <f>P1092+Q1092+R1092</f>
        <v>39788</v>
      </c>
      <c r="U1092" s="51">
        <v>34858</v>
      </c>
      <c r="V1092" s="51">
        <v>3185</v>
      </c>
      <c r="W1092" s="51">
        <v>3124</v>
      </c>
      <c r="X1092" s="51"/>
      <c r="Y1092" s="32">
        <f>P1092-(U1092+V1092)</f>
        <v>-30255</v>
      </c>
      <c r="Z1092" s="49" t="s">
        <v>13320</v>
      </c>
      <c r="AA1092" s="67">
        <v>4.4000000000000004</v>
      </c>
      <c r="AC1092" s="67">
        <f t="shared" si="54"/>
        <v>-4.4000000000000004</v>
      </c>
      <c r="AN1092" s="48" t="s">
        <v>13325</v>
      </c>
      <c r="AO1092" s="48" t="s">
        <v>13329</v>
      </c>
    </row>
    <row r="1093" spans="1:41" ht="15" x14ac:dyDescent="0.2">
      <c r="A1093" s="30" t="s">
        <v>3476</v>
      </c>
      <c r="B1093" s="30" t="s">
        <v>3477</v>
      </c>
      <c r="C1093" s="49" t="s">
        <v>7070</v>
      </c>
      <c r="D1093" s="49" t="s">
        <v>7686</v>
      </c>
      <c r="E1093" s="30" t="s">
        <v>10124</v>
      </c>
      <c r="F1093" s="49" t="s">
        <v>9746</v>
      </c>
      <c r="G1093" s="49" t="s">
        <v>9734</v>
      </c>
      <c r="H1093" s="49" t="s">
        <v>9735</v>
      </c>
      <c r="I1093" s="49" t="s">
        <v>10125</v>
      </c>
      <c r="J1093" s="50">
        <v>7</v>
      </c>
      <c r="K1093" s="49">
        <v>2000</v>
      </c>
      <c r="L1093" s="49">
        <f>K1093-U1093</f>
        <v>-20303</v>
      </c>
      <c r="M1093" s="49"/>
      <c r="N1093" s="48" t="s">
        <v>7242</v>
      </c>
      <c r="P1093" s="49">
        <v>9695</v>
      </c>
      <c r="Q1093" s="49">
        <v>16000</v>
      </c>
      <c r="R1093" s="49">
        <v>16000</v>
      </c>
      <c r="S1093" s="32">
        <f t="shared" si="53"/>
        <v>25695</v>
      </c>
      <c r="T1093" s="49">
        <f>P1093+Q1093+R1093</f>
        <v>41695</v>
      </c>
      <c r="U1093" s="51">
        <v>22303</v>
      </c>
      <c r="V1093" s="51">
        <v>16214</v>
      </c>
      <c r="W1093" s="51">
        <v>17676</v>
      </c>
      <c r="X1093" s="51"/>
      <c r="Y1093" s="32">
        <f>P1093-(U1093+V1093)</f>
        <v>-28822</v>
      </c>
      <c r="Z1093" s="49" t="s">
        <v>13320</v>
      </c>
      <c r="AA1093" s="67">
        <v>0.11799999999999999</v>
      </c>
      <c r="AC1093" s="67">
        <f t="shared" si="54"/>
        <v>-0.11799999999999999</v>
      </c>
      <c r="AN1093" s="48" t="s">
        <v>13325</v>
      </c>
      <c r="AO1093" s="48" t="s">
        <v>13329</v>
      </c>
    </row>
    <row r="1094" spans="1:41" ht="15" x14ac:dyDescent="0.2">
      <c r="A1094" s="30" t="s">
        <v>3478</v>
      </c>
      <c r="B1094" s="30" t="s">
        <v>3479</v>
      </c>
      <c r="C1094" s="49" t="s">
        <v>7070</v>
      </c>
      <c r="D1094" s="49" t="s">
        <v>7686</v>
      </c>
      <c r="E1094" s="30" t="s">
        <v>10124</v>
      </c>
      <c r="F1094" s="49" t="s">
        <v>9746</v>
      </c>
      <c r="G1094" s="49" t="s">
        <v>9734</v>
      </c>
      <c r="H1094" s="49" t="s">
        <v>9735</v>
      </c>
      <c r="I1094" s="49" t="s">
        <v>10126</v>
      </c>
      <c r="J1094" s="50">
        <v>7</v>
      </c>
      <c r="K1094" s="49">
        <v>2000</v>
      </c>
      <c r="L1094" s="49">
        <f>K1094-U1094</f>
        <v>-4849</v>
      </c>
      <c r="M1094" s="49"/>
      <c r="N1094" s="48" t="s">
        <v>7242</v>
      </c>
      <c r="P1094" s="49">
        <v>3625</v>
      </c>
      <c r="Q1094" s="49">
        <v>6000</v>
      </c>
      <c r="R1094" s="49">
        <v>2000</v>
      </c>
      <c r="S1094" s="32">
        <f t="shared" si="53"/>
        <v>9625</v>
      </c>
      <c r="T1094" s="49">
        <f>P1094+Q1094+R1094</f>
        <v>11625</v>
      </c>
      <c r="U1094" s="51">
        <v>6849</v>
      </c>
      <c r="V1094" s="51">
        <v>4014</v>
      </c>
      <c r="W1094" s="51">
        <v>4233</v>
      </c>
      <c r="X1094" s="51"/>
      <c r="Y1094" s="32">
        <f>P1094-(U1094+V1094)</f>
        <v>-7238</v>
      </c>
      <c r="Z1094" s="49" t="s">
        <v>13320</v>
      </c>
      <c r="AA1094" s="67">
        <v>0.14000000000000001</v>
      </c>
      <c r="AC1094" s="67">
        <f t="shared" si="54"/>
        <v>-0.14000000000000001</v>
      </c>
      <c r="AN1094" s="48" t="s">
        <v>13325</v>
      </c>
      <c r="AO1094" s="48" t="s">
        <v>13329</v>
      </c>
    </row>
    <row r="1095" spans="1:41" ht="15" x14ac:dyDescent="0.2">
      <c r="A1095" s="30" t="s">
        <v>3510</v>
      </c>
      <c r="B1095" s="30" t="s">
        <v>3511</v>
      </c>
      <c r="C1095" s="49" t="s">
        <v>7070</v>
      </c>
      <c r="D1095" s="49" t="s">
        <v>7686</v>
      </c>
      <c r="E1095" s="30" t="s">
        <v>10157</v>
      </c>
      <c r="F1095" s="49" t="s">
        <v>9743</v>
      </c>
      <c r="G1095" s="49" t="s">
        <v>8865</v>
      </c>
      <c r="H1095" s="49" t="s">
        <v>9735</v>
      </c>
      <c r="I1095" s="49" t="s">
        <v>10158</v>
      </c>
      <c r="J1095" s="50">
        <v>15</v>
      </c>
      <c r="K1095" s="49">
        <v>4000</v>
      </c>
      <c r="L1095" s="49">
        <f>K1095-U1095</f>
        <v>-14740</v>
      </c>
      <c r="M1095" s="49"/>
      <c r="N1095" s="48" t="s">
        <v>7242</v>
      </c>
      <c r="P1095" s="49">
        <v>34116</v>
      </c>
      <c r="Q1095" s="49">
        <v>0</v>
      </c>
      <c r="R1095" s="49">
        <v>0</v>
      </c>
      <c r="S1095" s="32">
        <f t="shared" si="53"/>
        <v>34116</v>
      </c>
      <c r="T1095" s="49">
        <f>P1095+Q1095+R1095</f>
        <v>34116</v>
      </c>
      <c r="U1095" s="51">
        <v>18740</v>
      </c>
      <c r="V1095" s="51">
        <v>13448</v>
      </c>
      <c r="W1095" s="51">
        <v>11326</v>
      </c>
      <c r="X1095" s="51"/>
      <c r="Y1095" s="32">
        <f>P1095-(U1095+V1095)</f>
        <v>1928</v>
      </c>
      <c r="Z1095" s="49" t="s">
        <v>13322</v>
      </c>
      <c r="AA1095" s="67">
        <v>0.05</v>
      </c>
      <c r="AC1095" s="67">
        <f t="shared" si="54"/>
        <v>-0.05</v>
      </c>
      <c r="AN1095" s="48" t="s">
        <v>13325</v>
      </c>
      <c r="AO1095" s="48" t="s">
        <v>13329</v>
      </c>
    </row>
    <row r="1096" spans="1:41" ht="15" x14ac:dyDescent="0.2">
      <c r="A1096" s="30" t="s">
        <v>3512</v>
      </c>
      <c r="B1096" s="30" t="s">
        <v>3513</v>
      </c>
      <c r="C1096" s="49" t="s">
        <v>7070</v>
      </c>
      <c r="D1096" s="49" t="s">
        <v>7686</v>
      </c>
      <c r="E1096" s="30" t="s">
        <v>10159</v>
      </c>
      <c r="F1096" s="49" t="s">
        <v>9746</v>
      </c>
      <c r="G1096" s="49" t="s">
        <v>9734</v>
      </c>
      <c r="H1096" s="49" t="s">
        <v>9735</v>
      </c>
      <c r="I1096" s="49" t="s">
        <v>10160</v>
      </c>
      <c r="J1096" s="50">
        <v>13</v>
      </c>
      <c r="K1096" s="49">
        <v>3000</v>
      </c>
      <c r="L1096" s="49">
        <f>K1096-U1096</f>
        <v>-7329</v>
      </c>
      <c r="M1096" s="49"/>
      <c r="N1096" s="48" t="s">
        <v>7242</v>
      </c>
      <c r="P1096" s="49">
        <v>6583</v>
      </c>
      <c r="Q1096" s="49">
        <v>9000</v>
      </c>
      <c r="R1096" s="49">
        <v>3000</v>
      </c>
      <c r="S1096" s="32">
        <f t="shared" si="53"/>
        <v>15583</v>
      </c>
      <c r="T1096" s="49">
        <f>P1096+Q1096+R1096</f>
        <v>18583</v>
      </c>
      <c r="U1096" s="51">
        <v>10329</v>
      </c>
      <c r="V1096" s="51">
        <v>5889</v>
      </c>
      <c r="W1096" s="51">
        <v>5224</v>
      </c>
      <c r="X1096" s="51"/>
      <c r="Y1096" s="32">
        <f>P1096-(U1096+V1096)</f>
        <v>-9635</v>
      </c>
      <c r="Z1096" s="49" t="s">
        <v>13320</v>
      </c>
      <c r="AA1096" s="67">
        <v>0.23699999999999999</v>
      </c>
      <c r="AC1096" s="67">
        <f t="shared" si="54"/>
        <v>-0.23699999999999999</v>
      </c>
      <c r="AN1096" s="48" t="s">
        <v>13325</v>
      </c>
      <c r="AO1096" s="48" t="s">
        <v>13329</v>
      </c>
    </row>
    <row r="1097" spans="1:41" ht="15" x14ac:dyDescent="0.2">
      <c r="A1097" s="30" t="s">
        <v>3516</v>
      </c>
      <c r="B1097" s="30" t="s">
        <v>3517</v>
      </c>
      <c r="C1097" s="49" t="s">
        <v>7070</v>
      </c>
      <c r="D1097" s="49" t="s">
        <v>7686</v>
      </c>
      <c r="E1097" s="30" t="s">
        <v>10163</v>
      </c>
      <c r="F1097" s="49" t="s">
        <v>9743</v>
      </c>
      <c r="G1097" s="49" t="s">
        <v>7580</v>
      </c>
      <c r="H1097" s="49" t="s">
        <v>8858</v>
      </c>
      <c r="I1097" s="49" t="s">
        <v>10164</v>
      </c>
      <c r="J1097" s="50">
        <v>14</v>
      </c>
      <c r="K1097" s="49">
        <v>3000</v>
      </c>
      <c r="L1097" s="49">
        <f>K1097-U1097</f>
        <v>-22451</v>
      </c>
      <c r="M1097" s="49"/>
      <c r="N1097" s="48" t="s">
        <v>7242</v>
      </c>
      <c r="P1097" s="49">
        <v>14196</v>
      </c>
      <c r="Q1097" s="49">
        <v>9000</v>
      </c>
      <c r="R1097" s="49">
        <v>0</v>
      </c>
      <c r="S1097" s="32">
        <f t="shared" si="53"/>
        <v>23196</v>
      </c>
      <c r="T1097" s="49">
        <f>P1097+Q1097+R1097</f>
        <v>23196</v>
      </c>
      <c r="U1097" s="51">
        <v>25451</v>
      </c>
      <c r="V1097" s="51">
        <v>12844</v>
      </c>
      <c r="W1097" s="51">
        <v>11995</v>
      </c>
      <c r="X1097" s="51"/>
      <c r="Y1097" s="32">
        <f>P1097-(U1097+V1097)</f>
        <v>-24099</v>
      </c>
      <c r="Z1097" s="49" t="s">
        <v>13320</v>
      </c>
      <c r="AA1097" s="67">
        <v>0.156</v>
      </c>
      <c r="AC1097" s="67">
        <f t="shared" si="54"/>
        <v>-0.156</v>
      </c>
      <c r="AN1097" s="48" t="s">
        <v>13325</v>
      </c>
      <c r="AO1097" s="48" t="s">
        <v>13329</v>
      </c>
    </row>
    <row r="1098" spans="1:41" ht="15" x14ac:dyDescent="0.2">
      <c r="A1098" s="30" t="s">
        <v>3546</v>
      </c>
      <c r="B1098" s="30" t="s">
        <v>3547</v>
      </c>
      <c r="C1098" s="49" t="s">
        <v>7070</v>
      </c>
      <c r="D1098" s="49" t="s">
        <v>7620</v>
      </c>
      <c r="E1098" s="30" t="s">
        <v>10194</v>
      </c>
      <c r="F1098" s="49" t="s">
        <v>9743</v>
      </c>
      <c r="G1098" s="49" t="s">
        <v>8865</v>
      </c>
      <c r="H1098" s="49" t="s">
        <v>8850</v>
      </c>
      <c r="I1098" s="49" t="s">
        <v>10195</v>
      </c>
      <c r="J1098" s="50">
        <v>16</v>
      </c>
      <c r="K1098" s="49">
        <v>3000</v>
      </c>
      <c r="L1098" s="49">
        <f>K1098-U1098</f>
        <v>-19556</v>
      </c>
      <c r="M1098" s="49"/>
      <c r="N1098" s="48" t="s">
        <v>7242</v>
      </c>
      <c r="P1098" s="49">
        <v>11741</v>
      </c>
      <c r="Q1098" s="49">
        <v>18000</v>
      </c>
      <c r="R1098" s="49">
        <v>12000</v>
      </c>
      <c r="S1098" s="32">
        <f t="shared" si="53"/>
        <v>29741</v>
      </c>
      <c r="T1098" s="49">
        <f>P1098+Q1098+R1098</f>
        <v>41741</v>
      </c>
      <c r="U1098" s="51">
        <v>22556</v>
      </c>
      <c r="V1098" s="51">
        <v>15141</v>
      </c>
      <c r="W1098" s="51">
        <v>15413</v>
      </c>
      <c r="X1098" s="51"/>
      <c r="Y1098" s="32">
        <f>P1098-(U1098+V1098)</f>
        <v>-25956</v>
      </c>
      <c r="Z1098" s="49" t="s">
        <v>13320</v>
      </c>
      <c r="AA1098" s="67">
        <v>6.2E-2</v>
      </c>
      <c r="AC1098" s="67">
        <f t="shared" si="54"/>
        <v>-6.2E-2</v>
      </c>
      <c r="AN1098" s="48" t="s">
        <v>13325</v>
      </c>
      <c r="AO1098" s="48" t="s">
        <v>13329</v>
      </c>
    </row>
    <row r="1099" spans="1:41" ht="15" x14ac:dyDescent="0.2">
      <c r="A1099" s="30" t="s">
        <v>3556</v>
      </c>
      <c r="B1099" s="30" t="s">
        <v>3557</v>
      </c>
      <c r="C1099" s="49" t="s">
        <v>7070</v>
      </c>
      <c r="D1099" s="49" t="s">
        <v>7686</v>
      </c>
      <c r="E1099" s="30" t="s">
        <v>10204</v>
      </c>
      <c r="F1099" s="49" t="s">
        <v>9743</v>
      </c>
      <c r="G1099" s="49" t="s">
        <v>8936</v>
      </c>
      <c r="H1099" s="49" t="s">
        <v>9735</v>
      </c>
      <c r="I1099" s="49" t="s">
        <v>10205</v>
      </c>
      <c r="J1099" s="50">
        <v>12</v>
      </c>
      <c r="K1099" s="49">
        <v>3000</v>
      </c>
      <c r="L1099" s="49">
        <f>K1099-U1099</f>
        <v>3000</v>
      </c>
      <c r="M1099" s="49"/>
      <c r="N1099" s="48" t="s">
        <v>7242</v>
      </c>
      <c r="P1099" s="49">
        <v>322</v>
      </c>
      <c r="Q1099" s="49">
        <v>0</v>
      </c>
      <c r="R1099" s="49">
        <v>0</v>
      </c>
      <c r="S1099" s="32">
        <f t="shared" si="53"/>
        <v>322</v>
      </c>
      <c r="T1099" s="49">
        <f>P1099+Q1099+R1099</f>
        <v>322</v>
      </c>
      <c r="U1099" s="51">
        <v>0</v>
      </c>
      <c r="V1099" s="51">
        <v>0</v>
      </c>
      <c r="W1099" s="51">
        <v>0</v>
      </c>
      <c r="X1099" s="51"/>
      <c r="Y1099" s="32">
        <f>P1099-(U1099+V1099)</f>
        <v>322</v>
      </c>
      <c r="Z1099" s="49" t="s">
        <v>13321</v>
      </c>
      <c r="AA1099" s="67">
        <v>0.48199999999999998</v>
      </c>
      <c r="AC1099" s="67">
        <f t="shared" si="54"/>
        <v>-0.48199999999999998</v>
      </c>
      <c r="AN1099" s="48" t="s">
        <v>13325</v>
      </c>
      <c r="AO1099" s="48" t="s">
        <v>13329</v>
      </c>
    </row>
    <row r="1100" spans="1:41" ht="15" x14ac:dyDescent="0.2">
      <c r="A1100" s="30" t="s">
        <v>3564</v>
      </c>
      <c r="B1100" s="30" t="s">
        <v>3565</v>
      </c>
      <c r="C1100" s="49" t="s">
        <v>7070</v>
      </c>
      <c r="D1100" s="49" t="s">
        <v>7686</v>
      </c>
      <c r="E1100" s="30" t="s">
        <v>10213</v>
      </c>
      <c r="F1100" s="49" t="s">
        <v>9733</v>
      </c>
      <c r="G1100" s="49" t="s">
        <v>9734</v>
      </c>
      <c r="H1100" s="49" t="s">
        <v>9735</v>
      </c>
      <c r="I1100" s="49" t="s">
        <v>10214</v>
      </c>
      <c r="J1100" s="50">
        <v>7</v>
      </c>
      <c r="K1100" s="49">
        <v>2500</v>
      </c>
      <c r="L1100" s="49">
        <f>K1100-U1100</f>
        <v>-14639</v>
      </c>
      <c r="M1100" s="49"/>
      <c r="N1100" s="48" t="s">
        <v>7242</v>
      </c>
      <c r="P1100" s="49">
        <v>7948</v>
      </c>
      <c r="Q1100" s="49">
        <v>12500</v>
      </c>
      <c r="R1100" s="49">
        <v>12500</v>
      </c>
      <c r="S1100" s="32">
        <f t="shared" si="53"/>
        <v>20448</v>
      </c>
      <c r="T1100" s="49">
        <f>P1100+Q1100+R1100</f>
        <v>32948</v>
      </c>
      <c r="U1100" s="51">
        <v>17139</v>
      </c>
      <c r="V1100" s="51">
        <v>12800</v>
      </c>
      <c r="W1100" s="51">
        <v>13104</v>
      </c>
      <c r="X1100" s="51"/>
      <c r="Y1100" s="32">
        <f>P1100-(U1100+V1100)</f>
        <v>-21991</v>
      </c>
      <c r="Z1100" s="49" t="s">
        <v>13320</v>
      </c>
      <c r="AA1100" s="67">
        <v>0.35</v>
      </c>
      <c r="AC1100" s="67">
        <f t="shared" si="54"/>
        <v>-0.35</v>
      </c>
      <c r="AN1100" s="48" t="s">
        <v>13325</v>
      </c>
      <c r="AO1100" s="48" t="s">
        <v>13329</v>
      </c>
    </row>
    <row r="1101" spans="1:41" ht="15" x14ac:dyDescent="0.2">
      <c r="A1101" s="30" t="s">
        <v>3568</v>
      </c>
      <c r="B1101" s="30" t="s">
        <v>3569</v>
      </c>
      <c r="C1101" s="49" t="s">
        <v>7070</v>
      </c>
      <c r="D1101" s="49" t="s">
        <v>8209</v>
      </c>
      <c r="E1101" s="30" t="s">
        <v>10217</v>
      </c>
      <c r="F1101" s="49" t="s">
        <v>9761</v>
      </c>
      <c r="G1101" s="49" t="s">
        <v>8936</v>
      </c>
      <c r="H1101" s="49" t="s">
        <v>9833</v>
      </c>
      <c r="I1101" s="49" t="s">
        <v>10218</v>
      </c>
      <c r="J1101" s="50">
        <v>15</v>
      </c>
      <c r="K1101" s="49">
        <v>74</v>
      </c>
      <c r="L1101" s="49">
        <f>K1101-U1101</f>
        <v>-1045</v>
      </c>
      <c r="M1101" s="49"/>
      <c r="N1101" s="48" t="s">
        <v>7242</v>
      </c>
      <c r="P1101" s="49">
        <v>1588</v>
      </c>
      <c r="Q1101" s="49">
        <v>0</v>
      </c>
      <c r="R1101" s="49">
        <v>0</v>
      </c>
      <c r="S1101" s="32">
        <f t="shared" si="53"/>
        <v>1588</v>
      </c>
      <c r="T1101" s="49">
        <f>P1101+Q1101+R1101</f>
        <v>1588</v>
      </c>
      <c r="U1101" s="51">
        <v>1119</v>
      </c>
      <c r="V1101" s="51">
        <v>150</v>
      </c>
      <c r="W1101" s="51">
        <v>90</v>
      </c>
      <c r="X1101" s="51"/>
      <c r="Y1101" s="32">
        <f>P1101-(U1101+V1101)</f>
        <v>319</v>
      </c>
      <c r="Z1101" s="49" t="s">
        <v>13322</v>
      </c>
      <c r="AA1101" s="67">
        <v>1.35</v>
      </c>
      <c r="AC1101" s="67">
        <f t="shared" si="54"/>
        <v>-1.35</v>
      </c>
      <c r="AN1101" s="48" t="s">
        <v>13325</v>
      </c>
      <c r="AO1101" s="48" t="s">
        <v>13329</v>
      </c>
    </row>
    <row r="1102" spans="1:41" ht="15" x14ac:dyDescent="0.2">
      <c r="A1102" s="30" t="s">
        <v>3570</v>
      </c>
      <c r="B1102" s="30" t="s">
        <v>3571</v>
      </c>
      <c r="C1102" s="49" t="s">
        <v>7070</v>
      </c>
      <c r="D1102" s="49" t="s">
        <v>7686</v>
      </c>
      <c r="E1102" s="30" t="s">
        <v>10215</v>
      </c>
      <c r="F1102" s="49" t="s">
        <v>9743</v>
      </c>
      <c r="G1102" s="49" t="s">
        <v>9734</v>
      </c>
      <c r="H1102" s="49" t="s">
        <v>9735</v>
      </c>
      <c r="I1102" s="49" t="s">
        <v>10219</v>
      </c>
      <c r="J1102" s="50">
        <v>13</v>
      </c>
      <c r="K1102" s="49">
        <v>3000</v>
      </c>
      <c r="L1102" s="49">
        <f>K1102-U1102</f>
        <v>-31020</v>
      </c>
      <c r="M1102" s="49"/>
      <c r="N1102" s="48" t="s">
        <v>7242</v>
      </c>
      <c r="P1102" s="49">
        <v>18250</v>
      </c>
      <c r="Q1102" s="49">
        <v>18000</v>
      </c>
      <c r="R1102" s="49">
        <v>27000</v>
      </c>
      <c r="S1102" s="32">
        <f t="shared" si="53"/>
        <v>36250</v>
      </c>
      <c r="T1102" s="49">
        <f>P1102+Q1102+R1102</f>
        <v>63250</v>
      </c>
      <c r="U1102" s="51">
        <v>34020</v>
      </c>
      <c r="V1102" s="51">
        <v>24296</v>
      </c>
      <c r="W1102" s="51">
        <v>22311</v>
      </c>
      <c r="X1102" s="51"/>
      <c r="Y1102" s="32">
        <f>P1102-(U1102+V1102)</f>
        <v>-40066</v>
      </c>
      <c r="Z1102" s="49" t="s">
        <v>13320</v>
      </c>
      <c r="AA1102" s="67">
        <v>1.214</v>
      </c>
      <c r="AC1102" s="67">
        <f t="shared" si="54"/>
        <v>-1.214</v>
      </c>
      <c r="AN1102" s="48" t="s">
        <v>13325</v>
      </c>
      <c r="AO1102" s="48" t="s">
        <v>13329</v>
      </c>
    </row>
    <row r="1103" spans="1:41" ht="15" x14ac:dyDescent="0.2">
      <c r="A1103" s="30" t="s">
        <v>3580</v>
      </c>
      <c r="B1103" s="30" t="s">
        <v>3581</v>
      </c>
      <c r="C1103" s="49" t="s">
        <v>7070</v>
      </c>
      <c r="D1103" s="49" t="s">
        <v>7686</v>
      </c>
      <c r="E1103" s="30" t="s">
        <v>10228</v>
      </c>
      <c r="F1103" s="49" t="s">
        <v>9746</v>
      </c>
      <c r="G1103" s="49" t="s">
        <v>9734</v>
      </c>
      <c r="H1103" s="49" t="s">
        <v>9735</v>
      </c>
      <c r="I1103" s="49" t="s">
        <v>10229</v>
      </c>
      <c r="J1103" s="50">
        <v>7</v>
      </c>
      <c r="K1103" s="49">
        <v>3000</v>
      </c>
      <c r="L1103" s="49">
        <f>K1103-U1103</f>
        <v>2023</v>
      </c>
      <c r="M1103" s="49"/>
      <c r="N1103" s="48" t="s">
        <v>7242</v>
      </c>
      <c r="P1103" s="49">
        <v>1300</v>
      </c>
      <c r="Q1103" s="49">
        <v>0</v>
      </c>
      <c r="R1103" s="49">
        <v>0</v>
      </c>
      <c r="S1103" s="32">
        <f t="shared" si="53"/>
        <v>1300</v>
      </c>
      <c r="T1103" s="49">
        <f>P1103+Q1103+R1103</f>
        <v>1300</v>
      </c>
      <c r="U1103" s="51">
        <v>977</v>
      </c>
      <c r="V1103" s="51">
        <v>932</v>
      </c>
      <c r="W1103" s="51">
        <v>955</v>
      </c>
      <c r="X1103" s="51"/>
      <c r="Y1103" s="32">
        <f>P1103-(U1103+V1103)</f>
        <v>-609</v>
      </c>
      <c r="Z1103" s="49" t="s">
        <v>13320</v>
      </c>
      <c r="AA1103" s="67">
        <v>0.04</v>
      </c>
      <c r="AC1103" s="67">
        <f t="shared" si="54"/>
        <v>-0.04</v>
      </c>
      <c r="AN1103" s="48" t="s">
        <v>13325</v>
      </c>
      <c r="AO1103" s="48" t="s">
        <v>13329</v>
      </c>
    </row>
    <row r="1104" spans="1:41" ht="15" x14ac:dyDescent="0.2">
      <c r="A1104" s="30" t="s">
        <v>3582</v>
      </c>
      <c r="B1104" s="30" t="s">
        <v>3583</v>
      </c>
      <c r="C1104" s="49" t="s">
        <v>7070</v>
      </c>
      <c r="D1104" s="49" t="s">
        <v>7686</v>
      </c>
      <c r="E1104" s="30" t="s">
        <v>10230</v>
      </c>
      <c r="F1104" s="49" t="s">
        <v>8831</v>
      </c>
      <c r="G1104" s="49" t="s">
        <v>9734</v>
      </c>
      <c r="H1104" s="49" t="s">
        <v>9735</v>
      </c>
      <c r="I1104" s="49" t="s">
        <v>10231</v>
      </c>
      <c r="J1104" s="50">
        <v>17</v>
      </c>
      <c r="K1104" s="49">
        <v>3000</v>
      </c>
      <c r="L1104" s="49">
        <f>K1104-U1104</f>
        <v>673</v>
      </c>
      <c r="M1104" s="49"/>
      <c r="N1104" s="48" t="s">
        <v>7242</v>
      </c>
      <c r="P1104" s="49">
        <v>2627</v>
      </c>
      <c r="Q1104" s="49">
        <v>0</v>
      </c>
      <c r="R1104" s="49">
        <v>0</v>
      </c>
      <c r="S1104" s="32">
        <f t="shared" si="53"/>
        <v>2627</v>
      </c>
      <c r="T1104" s="49">
        <f>P1104+Q1104+R1104</f>
        <v>2627</v>
      </c>
      <c r="U1104" s="51">
        <v>2327</v>
      </c>
      <c r="V1104" s="51">
        <v>1864</v>
      </c>
      <c r="W1104" s="51">
        <v>1910</v>
      </c>
      <c r="X1104" s="51"/>
      <c r="Y1104" s="32">
        <f>P1104-(U1104+V1104)</f>
        <v>-1564</v>
      </c>
      <c r="Z1104" s="49" t="s">
        <v>13320</v>
      </c>
      <c r="AA1104" s="67">
        <v>7.4399999999999994E-2</v>
      </c>
      <c r="AC1104" s="67">
        <f t="shared" si="54"/>
        <v>-7.4399999999999994E-2</v>
      </c>
      <c r="AN1104" s="48" t="s">
        <v>13325</v>
      </c>
      <c r="AO1104" s="48" t="s">
        <v>13329</v>
      </c>
    </row>
    <row r="1105" spans="1:41" ht="15" x14ac:dyDescent="0.2">
      <c r="A1105" s="30" t="s">
        <v>3586</v>
      </c>
      <c r="B1105" s="30" t="s">
        <v>3587</v>
      </c>
      <c r="C1105" s="49" t="s">
        <v>7070</v>
      </c>
      <c r="D1105" s="49" t="s">
        <v>7686</v>
      </c>
      <c r="E1105" s="30" t="s">
        <v>10234</v>
      </c>
      <c r="F1105" s="49" t="s">
        <v>9746</v>
      </c>
      <c r="G1105" s="49" t="s">
        <v>7580</v>
      </c>
      <c r="H1105" s="49" t="s">
        <v>8843</v>
      </c>
      <c r="I1105" s="49" t="s">
        <v>10235</v>
      </c>
      <c r="J1105" s="50">
        <v>5</v>
      </c>
      <c r="K1105" s="49">
        <v>6000</v>
      </c>
      <c r="L1105" s="49">
        <f>K1105-U1105</f>
        <v>-11148</v>
      </c>
      <c r="M1105" s="49"/>
      <c r="N1105" s="48" t="s">
        <v>7242</v>
      </c>
      <c r="P1105" s="49">
        <v>23047</v>
      </c>
      <c r="Q1105" s="49">
        <v>0</v>
      </c>
      <c r="R1105" s="49">
        <v>0</v>
      </c>
      <c r="S1105" s="32">
        <f t="shared" si="53"/>
        <v>23047</v>
      </c>
      <c r="T1105" s="49">
        <f>P1105+Q1105+R1105</f>
        <v>23047</v>
      </c>
      <c r="U1105" s="51">
        <v>17148</v>
      </c>
      <c r="V1105" s="51">
        <v>10660</v>
      </c>
      <c r="W1105" s="51">
        <v>11092</v>
      </c>
      <c r="X1105" s="51"/>
      <c r="Y1105" s="32">
        <f>P1105-(U1105+V1105)</f>
        <v>-4761</v>
      </c>
      <c r="Z1105" s="49" t="s">
        <v>13320</v>
      </c>
      <c r="AA1105" s="67">
        <v>2.5999999999999999E-2</v>
      </c>
      <c r="AC1105" s="67">
        <f t="shared" si="54"/>
        <v>-2.5999999999999999E-2</v>
      </c>
      <c r="AN1105" s="48" t="s">
        <v>13325</v>
      </c>
      <c r="AO1105" s="48" t="s">
        <v>13329</v>
      </c>
    </row>
    <row r="1106" spans="1:41" ht="15" x14ac:dyDescent="0.2">
      <c r="A1106" s="30" t="s">
        <v>3588</v>
      </c>
      <c r="B1106" s="30" t="s">
        <v>3589</v>
      </c>
      <c r="C1106" s="49" t="s">
        <v>7070</v>
      </c>
      <c r="D1106" s="49" t="s">
        <v>7686</v>
      </c>
      <c r="E1106" s="30" t="s">
        <v>10236</v>
      </c>
      <c r="F1106" s="49" t="s">
        <v>9761</v>
      </c>
      <c r="G1106" s="49" t="s">
        <v>8936</v>
      </c>
      <c r="H1106" s="49" t="s">
        <v>9833</v>
      </c>
      <c r="I1106" s="49" t="s">
        <v>10237</v>
      </c>
      <c r="J1106" s="50">
        <v>14</v>
      </c>
      <c r="K1106" s="49">
        <v>2500</v>
      </c>
      <c r="L1106" s="49">
        <f>K1106-U1106</f>
        <v>2364</v>
      </c>
      <c r="M1106" s="49"/>
      <c r="N1106" s="48" t="s">
        <v>7242</v>
      </c>
      <c r="P1106" s="49">
        <v>1464</v>
      </c>
      <c r="Q1106" s="49">
        <v>0</v>
      </c>
      <c r="R1106" s="49">
        <v>0</v>
      </c>
      <c r="S1106" s="32">
        <f t="shared" si="53"/>
        <v>1464</v>
      </c>
      <c r="T1106" s="49">
        <f>P1106+Q1106+R1106</f>
        <v>1464</v>
      </c>
      <c r="U1106" s="51">
        <v>136</v>
      </c>
      <c r="V1106" s="51">
        <v>0</v>
      </c>
      <c r="W1106" s="51">
        <v>0</v>
      </c>
      <c r="X1106" s="51"/>
      <c r="Y1106" s="32">
        <f>P1106-(U1106+V1106)</f>
        <v>1328</v>
      </c>
      <c r="Z1106" s="49" t="s">
        <v>13322</v>
      </c>
      <c r="AA1106" s="67">
        <v>1.196</v>
      </c>
      <c r="AC1106" s="67">
        <f t="shared" si="54"/>
        <v>-1.196</v>
      </c>
      <c r="AN1106" s="48" t="s">
        <v>13325</v>
      </c>
      <c r="AO1106" s="48" t="s">
        <v>13329</v>
      </c>
    </row>
    <row r="1107" spans="1:41" ht="15" x14ac:dyDescent="0.2">
      <c r="A1107" s="30" t="s">
        <v>3678</v>
      </c>
      <c r="B1107" s="30" t="s">
        <v>3679</v>
      </c>
      <c r="C1107" s="49" t="s">
        <v>7070</v>
      </c>
      <c r="D1107" s="49" t="s">
        <v>7630</v>
      </c>
      <c r="E1107" s="30" t="s">
        <v>10332</v>
      </c>
      <c r="F1107" s="49" t="s">
        <v>9743</v>
      </c>
      <c r="G1107" s="49" t="s">
        <v>8936</v>
      </c>
      <c r="H1107" s="49" t="s">
        <v>9735</v>
      </c>
      <c r="I1107" s="49" t="s">
        <v>10333</v>
      </c>
      <c r="J1107" s="50">
        <v>7</v>
      </c>
      <c r="K1107" s="49">
        <v>3000</v>
      </c>
      <c r="L1107" s="49">
        <f>K1107-U1107</f>
        <v>3000</v>
      </c>
      <c r="M1107" s="49"/>
      <c r="N1107" s="48" t="s">
        <v>7242</v>
      </c>
      <c r="P1107" s="49">
        <v>423</v>
      </c>
      <c r="Q1107" s="49">
        <v>0</v>
      </c>
      <c r="R1107" s="49">
        <v>0</v>
      </c>
      <c r="S1107" s="32">
        <f t="shared" si="53"/>
        <v>423</v>
      </c>
      <c r="T1107" s="49">
        <f>P1107+Q1107+R1107</f>
        <v>423</v>
      </c>
      <c r="U1107" s="51">
        <v>0</v>
      </c>
      <c r="V1107" s="51">
        <v>0</v>
      </c>
      <c r="W1107" s="51">
        <v>0</v>
      </c>
      <c r="X1107" s="51"/>
      <c r="Y1107" s="32">
        <f>P1107-(U1107+V1107)</f>
        <v>423</v>
      </c>
      <c r="Z1107" s="49" t="s">
        <v>13321</v>
      </c>
      <c r="AA1107" s="67">
        <v>0.71299999999999997</v>
      </c>
      <c r="AC1107" s="67">
        <f t="shared" si="54"/>
        <v>-0.71299999999999997</v>
      </c>
      <c r="AN1107" s="48" t="s">
        <v>13325</v>
      </c>
      <c r="AO1107" s="48" t="s">
        <v>13329</v>
      </c>
    </row>
    <row r="1108" spans="1:41" ht="15" x14ac:dyDescent="0.2">
      <c r="A1108" s="30" t="s">
        <v>3680</v>
      </c>
      <c r="B1108" s="30" t="s">
        <v>3681</v>
      </c>
      <c r="C1108" s="49" t="s">
        <v>7070</v>
      </c>
      <c r="D1108" s="49" t="s">
        <v>7630</v>
      </c>
      <c r="E1108" s="30" t="s">
        <v>10334</v>
      </c>
      <c r="F1108" s="49" t="s">
        <v>9746</v>
      </c>
      <c r="G1108" s="49" t="s">
        <v>8936</v>
      </c>
      <c r="H1108" s="49" t="s">
        <v>9735</v>
      </c>
      <c r="I1108" s="49" t="s">
        <v>10335</v>
      </c>
      <c r="J1108" s="50">
        <v>9</v>
      </c>
      <c r="K1108" s="49">
        <v>3000</v>
      </c>
      <c r="L1108" s="49">
        <f>K1108-U1108</f>
        <v>3000</v>
      </c>
      <c r="M1108" s="49"/>
      <c r="N1108" s="48" t="s">
        <v>7242</v>
      </c>
      <c r="P1108" s="49">
        <v>2818</v>
      </c>
      <c r="Q1108" s="49">
        <v>0</v>
      </c>
      <c r="R1108" s="49">
        <v>0</v>
      </c>
      <c r="S1108" s="32">
        <f t="shared" si="53"/>
        <v>2818</v>
      </c>
      <c r="T1108" s="49">
        <f>P1108+Q1108+R1108</f>
        <v>2818</v>
      </c>
      <c r="U1108" s="51">
        <v>0</v>
      </c>
      <c r="V1108" s="51">
        <v>0</v>
      </c>
      <c r="W1108" s="51">
        <v>0</v>
      </c>
      <c r="X1108" s="51"/>
      <c r="Y1108" s="32">
        <f>P1108-(U1108+V1108)</f>
        <v>2818</v>
      </c>
      <c r="Z1108" s="49" t="s">
        <v>13321</v>
      </c>
      <c r="AA1108" s="67">
        <v>0.104</v>
      </c>
      <c r="AC1108" s="67">
        <f t="shared" si="54"/>
        <v>-0.104</v>
      </c>
      <c r="AN1108" s="48" t="s">
        <v>13325</v>
      </c>
      <c r="AO1108" s="48" t="s">
        <v>13329</v>
      </c>
    </row>
    <row r="1109" spans="1:41" ht="15" x14ac:dyDescent="0.2">
      <c r="A1109" s="30" t="s">
        <v>3682</v>
      </c>
      <c r="B1109" s="30" t="s">
        <v>3683</v>
      </c>
      <c r="C1109" s="49" t="s">
        <v>7070</v>
      </c>
      <c r="D1109" s="49" t="s">
        <v>7630</v>
      </c>
      <c r="E1109" s="30" t="s">
        <v>10336</v>
      </c>
      <c r="F1109" s="49" t="s">
        <v>9746</v>
      </c>
      <c r="G1109" s="49" t="s">
        <v>8936</v>
      </c>
      <c r="H1109" s="49" t="s">
        <v>9735</v>
      </c>
      <c r="I1109" s="49" t="s">
        <v>10337</v>
      </c>
      <c r="J1109" s="50">
        <v>9</v>
      </c>
      <c r="K1109" s="49">
        <v>3000</v>
      </c>
      <c r="L1109" s="49">
        <f>K1109-U1109</f>
        <v>3000</v>
      </c>
      <c r="M1109" s="49"/>
      <c r="N1109" s="48" t="s">
        <v>7242</v>
      </c>
      <c r="P1109" s="49">
        <v>3544</v>
      </c>
      <c r="Q1109" s="49">
        <v>0</v>
      </c>
      <c r="R1109" s="49">
        <v>0</v>
      </c>
      <c r="S1109" s="32">
        <f t="shared" si="53"/>
        <v>3544</v>
      </c>
      <c r="T1109" s="49">
        <f>P1109+Q1109+R1109</f>
        <v>3544</v>
      </c>
      <c r="U1109" s="51">
        <v>0</v>
      </c>
      <c r="V1109" s="51">
        <v>0</v>
      </c>
      <c r="W1109" s="51">
        <v>0</v>
      </c>
      <c r="X1109" s="51"/>
      <c r="Y1109" s="32">
        <f>P1109-(U1109+V1109)</f>
        <v>3544</v>
      </c>
      <c r="Z1109" s="49" t="s">
        <v>13321</v>
      </c>
      <c r="AA1109" s="67">
        <v>0.16200000000000001</v>
      </c>
      <c r="AC1109" s="67">
        <f t="shared" si="54"/>
        <v>-0.16200000000000001</v>
      </c>
      <c r="AN1109" s="48" t="s">
        <v>13325</v>
      </c>
      <c r="AO1109" s="48" t="s">
        <v>13329</v>
      </c>
    </row>
    <row r="1110" spans="1:41" ht="15" x14ac:dyDescent="0.2">
      <c r="A1110" s="30" t="s">
        <v>3708</v>
      </c>
      <c r="B1110" s="30" t="s">
        <v>3709</v>
      </c>
      <c r="C1110" s="49" t="s">
        <v>7070</v>
      </c>
      <c r="D1110" s="49" t="s">
        <v>7686</v>
      </c>
      <c r="E1110" s="30" t="s">
        <v>10362</v>
      </c>
      <c r="F1110" s="49" t="s">
        <v>9743</v>
      </c>
      <c r="G1110" s="49" t="s">
        <v>9734</v>
      </c>
      <c r="H1110" s="49" t="s">
        <v>9735</v>
      </c>
      <c r="I1110" s="49" t="s">
        <v>10363</v>
      </c>
      <c r="J1110" s="50">
        <v>9</v>
      </c>
      <c r="K1110" s="49">
        <v>3000</v>
      </c>
      <c r="L1110" s="49">
        <f>K1110-U1110</f>
        <v>-1243</v>
      </c>
      <c r="M1110" s="49"/>
      <c r="N1110" s="48" t="s">
        <v>7242</v>
      </c>
      <c r="P1110" s="49">
        <v>16945</v>
      </c>
      <c r="Q1110" s="49">
        <v>0</v>
      </c>
      <c r="R1110" s="49">
        <v>0</v>
      </c>
      <c r="S1110" s="32">
        <f t="shared" si="53"/>
        <v>16945</v>
      </c>
      <c r="T1110" s="49">
        <f>P1110+Q1110+R1110</f>
        <v>16945</v>
      </c>
      <c r="U1110" s="51">
        <v>4243</v>
      </c>
      <c r="V1110" s="51">
        <v>3421</v>
      </c>
      <c r="W1110" s="51">
        <v>3381</v>
      </c>
      <c r="X1110" s="51"/>
      <c r="Y1110" s="32">
        <f>P1110-(U1110+V1110)</f>
        <v>9281</v>
      </c>
      <c r="Z1110" s="49" t="s">
        <v>13322</v>
      </c>
      <c r="AA1110" s="67">
        <v>0.2</v>
      </c>
      <c r="AC1110" s="67">
        <f t="shared" si="54"/>
        <v>-0.2</v>
      </c>
      <c r="AN1110" s="48" t="s">
        <v>13325</v>
      </c>
      <c r="AO1110" s="48" t="s">
        <v>13329</v>
      </c>
    </row>
    <row r="1111" spans="1:41" ht="15" x14ac:dyDescent="0.2">
      <c r="A1111" s="30" t="s">
        <v>3710</v>
      </c>
      <c r="B1111" s="30" t="s">
        <v>3711</v>
      </c>
      <c r="C1111" s="49" t="s">
        <v>7070</v>
      </c>
      <c r="D1111" s="49" t="s">
        <v>7686</v>
      </c>
      <c r="E1111" s="30" t="s">
        <v>10364</v>
      </c>
      <c r="F1111" s="49" t="s">
        <v>9746</v>
      </c>
      <c r="G1111" s="49" t="s">
        <v>7580</v>
      </c>
      <c r="H1111" s="49" t="s">
        <v>8858</v>
      </c>
      <c r="I1111" s="49" t="s">
        <v>10365</v>
      </c>
      <c r="J1111" s="50">
        <v>14</v>
      </c>
      <c r="K1111" s="49">
        <v>5000</v>
      </c>
      <c r="L1111" s="49">
        <f>K1111-U1111</f>
        <v>4039</v>
      </c>
      <c r="M1111" s="49"/>
      <c r="N1111" s="48" t="s">
        <v>7242</v>
      </c>
      <c r="P1111" s="49">
        <v>4716</v>
      </c>
      <c r="Q1111" s="49">
        <v>0</v>
      </c>
      <c r="R1111" s="49">
        <v>0</v>
      </c>
      <c r="S1111" s="32">
        <f t="shared" si="53"/>
        <v>4716</v>
      </c>
      <c r="T1111" s="49">
        <f>P1111+Q1111+R1111</f>
        <v>4716</v>
      </c>
      <c r="U1111" s="51">
        <v>961</v>
      </c>
      <c r="V1111" s="51">
        <v>785</v>
      </c>
      <c r="W1111" s="51">
        <v>765</v>
      </c>
      <c r="X1111" s="51"/>
      <c r="Y1111" s="32">
        <f>P1111-(U1111+V1111)</f>
        <v>2970</v>
      </c>
      <c r="Z1111" s="49" t="s">
        <v>13322</v>
      </c>
      <c r="AA1111" s="67">
        <v>7.0000000000000007E-2</v>
      </c>
      <c r="AC1111" s="67">
        <f t="shared" si="54"/>
        <v>-7.0000000000000007E-2</v>
      </c>
      <c r="AN1111" s="48" t="s">
        <v>13325</v>
      </c>
      <c r="AO1111" s="48" t="s">
        <v>13329</v>
      </c>
    </row>
    <row r="1112" spans="1:41" ht="15" x14ac:dyDescent="0.2">
      <c r="A1112" s="30" t="s">
        <v>3722</v>
      </c>
      <c r="B1112" s="30" t="s">
        <v>3723</v>
      </c>
      <c r="C1112" s="49" t="s">
        <v>7070</v>
      </c>
      <c r="D1112" s="49" t="s">
        <v>7686</v>
      </c>
      <c r="E1112" s="30" t="s">
        <v>10376</v>
      </c>
      <c r="F1112" s="49" t="s">
        <v>9733</v>
      </c>
      <c r="G1112" s="49" t="s">
        <v>9734</v>
      </c>
      <c r="H1112" s="49" t="s">
        <v>9735</v>
      </c>
      <c r="I1112" s="49" t="s">
        <v>10377</v>
      </c>
      <c r="J1112" s="50">
        <v>7</v>
      </c>
      <c r="K1112" s="49">
        <v>3000</v>
      </c>
      <c r="L1112" s="49">
        <f>K1112-U1112</f>
        <v>2242</v>
      </c>
      <c r="M1112" s="49"/>
      <c r="N1112" s="48" t="s">
        <v>7242</v>
      </c>
      <c r="P1112" s="49">
        <v>4114</v>
      </c>
      <c r="Q1112" s="49">
        <v>0</v>
      </c>
      <c r="R1112" s="49">
        <v>0</v>
      </c>
      <c r="S1112" s="32">
        <f t="shared" si="53"/>
        <v>4114</v>
      </c>
      <c r="T1112" s="49">
        <f>P1112+Q1112+R1112</f>
        <v>4114</v>
      </c>
      <c r="U1112" s="51">
        <v>758</v>
      </c>
      <c r="V1112" s="51">
        <v>918</v>
      </c>
      <c r="W1112" s="51">
        <v>914</v>
      </c>
      <c r="X1112" s="51"/>
      <c r="Y1112" s="32">
        <f>P1112-(U1112+V1112)</f>
        <v>2438</v>
      </c>
      <c r="Z1112" s="49" t="s">
        <v>13322</v>
      </c>
      <c r="AA1112" s="67">
        <v>0.49608000000000002</v>
      </c>
      <c r="AC1112" s="67">
        <f t="shared" si="54"/>
        <v>-0.49608000000000002</v>
      </c>
      <c r="AN1112" s="48" t="s">
        <v>13325</v>
      </c>
      <c r="AO1112" s="48" t="s">
        <v>13329</v>
      </c>
    </row>
    <row r="1113" spans="1:41" ht="15" x14ac:dyDescent="0.2">
      <c r="A1113" s="30" t="s">
        <v>3774</v>
      </c>
      <c r="B1113" s="30" t="s">
        <v>3775</v>
      </c>
      <c r="C1113" s="49" t="s">
        <v>7070</v>
      </c>
      <c r="D1113" s="49" t="s">
        <v>7686</v>
      </c>
      <c r="E1113" s="30" t="s">
        <v>10430</v>
      </c>
      <c r="F1113" s="49" t="s">
        <v>9733</v>
      </c>
      <c r="G1113" s="49" t="s">
        <v>8936</v>
      </c>
      <c r="H1113" s="49" t="s">
        <v>9735</v>
      </c>
      <c r="I1113" s="49" t="s">
        <v>10431</v>
      </c>
      <c r="J1113" s="50">
        <v>6</v>
      </c>
      <c r="K1113" s="49">
        <v>3000</v>
      </c>
      <c r="L1113" s="49">
        <f>K1113-U1113</f>
        <v>2869</v>
      </c>
      <c r="M1113" s="49"/>
      <c r="N1113" s="48" t="s">
        <v>7242</v>
      </c>
      <c r="P1113" s="49">
        <v>2314</v>
      </c>
      <c r="Q1113" s="49">
        <v>0</v>
      </c>
      <c r="R1113" s="49">
        <v>0</v>
      </c>
      <c r="S1113" s="32">
        <f t="shared" si="53"/>
        <v>2314</v>
      </c>
      <c r="T1113" s="49">
        <f>P1113+Q1113+R1113</f>
        <v>2314</v>
      </c>
      <c r="U1113" s="51">
        <v>131</v>
      </c>
      <c r="V1113" s="51">
        <v>90</v>
      </c>
      <c r="W1113" s="51">
        <v>90</v>
      </c>
      <c r="X1113" s="51"/>
      <c r="Y1113" s="32">
        <f>P1113-(U1113+V1113)</f>
        <v>2093</v>
      </c>
      <c r="Z1113" s="49" t="s">
        <v>13322</v>
      </c>
      <c r="AA1113" s="67">
        <v>0.158</v>
      </c>
      <c r="AC1113" s="67">
        <f t="shared" si="54"/>
        <v>-0.158</v>
      </c>
      <c r="AN1113" s="48" t="s">
        <v>13325</v>
      </c>
      <c r="AO1113" s="48" t="s">
        <v>13329</v>
      </c>
    </row>
    <row r="1114" spans="1:41" ht="15" x14ac:dyDescent="0.2">
      <c r="A1114" s="30" t="s">
        <v>5743</v>
      </c>
      <c r="B1114" s="30" t="s">
        <v>5744</v>
      </c>
      <c r="C1114" s="49" t="s">
        <v>7070</v>
      </c>
      <c r="D1114" s="49" t="s">
        <v>7686</v>
      </c>
      <c r="E1114" s="30" t="s">
        <v>11967</v>
      </c>
      <c r="F1114" s="49" t="s">
        <v>11968</v>
      </c>
      <c r="G1114" s="49" t="s">
        <v>8936</v>
      </c>
      <c r="H1114" s="49" t="s">
        <v>8858</v>
      </c>
      <c r="I1114" s="49" t="s">
        <v>11969</v>
      </c>
      <c r="J1114" s="50">
        <v>14</v>
      </c>
      <c r="K1114" s="49">
        <v>2500</v>
      </c>
      <c r="L1114" s="49">
        <f>K1114-U1114</f>
        <v>1962</v>
      </c>
      <c r="M1114" s="49"/>
      <c r="N1114" s="48" t="s">
        <v>7242</v>
      </c>
      <c r="P1114" s="49">
        <v>449</v>
      </c>
      <c r="Q1114" s="49">
        <v>0</v>
      </c>
      <c r="R1114" s="49">
        <v>0</v>
      </c>
      <c r="S1114" s="32">
        <f t="shared" si="53"/>
        <v>449</v>
      </c>
      <c r="T1114" s="49">
        <f>P1114+Q1114+R1114</f>
        <v>449</v>
      </c>
      <c r="U1114" s="51">
        <v>538</v>
      </c>
      <c r="V1114" s="51">
        <v>0</v>
      </c>
      <c r="W1114" s="51">
        <v>0</v>
      </c>
      <c r="X1114" s="51"/>
      <c r="Y1114" s="32">
        <f>P1114-(U1114+V1114)</f>
        <v>-89</v>
      </c>
      <c r="Z1114" s="49" t="s">
        <v>13320</v>
      </c>
      <c r="AA1114" s="67">
        <v>0.185</v>
      </c>
      <c r="AC1114" s="67">
        <f t="shared" si="54"/>
        <v>-0.185</v>
      </c>
      <c r="AN1114" s="48" t="s">
        <v>13325</v>
      </c>
      <c r="AO1114" s="48" t="s">
        <v>13329</v>
      </c>
    </row>
    <row r="1115" spans="1:41" ht="15" x14ac:dyDescent="0.2">
      <c r="A1115" s="30" t="s">
        <v>5747</v>
      </c>
      <c r="B1115" s="30" t="s">
        <v>5748</v>
      </c>
      <c r="C1115" s="49" t="s">
        <v>7070</v>
      </c>
      <c r="D1115" s="49" t="s">
        <v>7686</v>
      </c>
      <c r="E1115" s="30" t="s">
        <v>11972</v>
      </c>
      <c r="F1115" s="49" t="s">
        <v>11968</v>
      </c>
      <c r="G1115" s="49" t="s">
        <v>9734</v>
      </c>
      <c r="H1115" s="49" t="s">
        <v>9735</v>
      </c>
      <c r="I1115" s="49" t="s">
        <v>11973</v>
      </c>
      <c r="J1115" s="50">
        <v>7</v>
      </c>
      <c r="K1115" s="49">
        <v>2500</v>
      </c>
      <c r="L1115" s="49">
        <f>K1115-U1115</f>
        <v>-37707</v>
      </c>
      <c r="M1115" s="49"/>
      <c r="N1115" s="48" t="s">
        <v>7242</v>
      </c>
      <c r="P1115" s="49">
        <v>23038</v>
      </c>
      <c r="Q1115" s="49">
        <v>20000</v>
      </c>
      <c r="R1115" s="49">
        <v>10000</v>
      </c>
      <c r="S1115" s="32">
        <f t="shared" si="53"/>
        <v>43038</v>
      </c>
      <c r="T1115" s="49">
        <f>P1115+Q1115+R1115</f>
        <v>53038</v>
      </c>
      <c r="U1115" s="51">
        <v>40207</v>
      </c>
      <c r="V1115" s="51">
        <v>11833</v>
      </c>
      <c r="W1115" s="51">
        <v>11702</v>
      </c>
      <c r="X1115" s="51"/>
      <c r="Y1115" s="32">
        <f>P1115-(U1115+V1115)</f>
        <v>-29002</v>
      </c>
      <c r="Z1115" s="49" t="s">
        <v>13320</v>
      </c>
      <c r="AA1115" s="67">
        <v>0.56399999999999995</v>
      </c>
      <c r="AC1115" s="67">
        <f t="shared" si="54"/>
        <v>-0.56399999999999995</v>
      </c>
      <c r="AN1115" s="48" t="s">
        <v>13325</v>
      </c>
      <c r="AO1115" s="48" t="s">
        <v>13329</v>
      </c>
    </row>
    <row r="1116" spans="1:41" ht="15" x14ac:dyDescent="0.2">
      <c r="A1116" s="30" t="s">
        <v>5751</v>
      </c>
      <c r="B1116" s="30" t="s">
        <v>5752</v>
      </c>
      <c r="C1116" s="49" t="s">
        <v>7070</v>
      </c>
      <c r="D1116" s="49" t="s">
        <v>7686</v>
      </c>
      <c r="E1116" s="30" t="s">
        <v>11976</v>
      </c>
      <c r="F1116" s="49" t="s">
        <v>11968</v>
      </c>
      <c r="G1116" s="49" t="s">
        <v>9734</v>
      </c>
      <c r="H1116" s="49" t="s">
        <v>9735</v>
      </c>
      <c r="I1116" s="49" t="s">
        <v>11977</v>
      </c>
      <c r="J1116" s="50">
        <v>7</v>
      </c>
      <c r="K1116" s="49">
        <v>2500</v>
      </c>
      <c r="L1116" s="49">
        <f>K1116-U1116</f>
        <v>-17567</v>
      </c>
      <c r="M1116" s="49"/>
      <c r="N1116" s="48" t="s">
        <v>7242</v>
      </c>
      <c r="P1116" s="49">
        <v>10299</v>
      </c>
      <c r="Q1116" s="49">
        <v>10000</v>
      </c>
      <c r="R1116" s="49">
        <v>5000</v>
      </c>
      <c r="S1116" s="32">
        <f t="shared" si="53"/>
        <v>20299</v>
      </c>
      <c r="T1116" s="49">
        <f>P1116+Q1116+R1116</f>
        <v>25299</v>
      </c>
      <c r="U1116" s="51">
        <v>20067</v>
      </c>
      <c r="V1116" s="51">
        <v>3069</v>
      </c>
      <c r="W1116" s="51">
        <v>1339</v>
      </c>
      <c r="X1116" s="51"/>
      <c r="Y1116" s="32">
        <f>P1116-(U1116+V1116)</f>
        <v>-12837</v>
      </c>
      <c r="Z1116" s="49" t="s">
        <v>13320</v>
      </c>
      <c r="AA1116" s="67">
        <v>0.126</v>
      </c>
      <c r="AC1116" s="67">
        <f t="shared" si="54"/>
        <v>-0.126</v>
      </c>
      <c r="AN1116" s="48" t="s">
        <v>13325</v>
      </c>
      <c r="AO1116" s="48" t="s">
        <v>13329</v>
      </c>
    </row>
    <row r="1117" spans="1:41" ht="15" x14ac:dyDescent="0.2">
      <c r="A1117" s="30" t="s">
        <v>5795</v>
      </c>
      <c r="B1117" s="30" t="s">
        <v>5796</v>
      </c>
      <c r="C1117" s="49" t="s">
        <v>7070</v>
      </c>
      <c r="D1117" s="49" t="s">
        <v>7686</v>
      </c>
      <c r="E1117" s="30" t="s">
        <v>12029</v>
      </c>
      <c r="F1117" s="49" t="s">
        <v>11968</v>
      </c>
      <c r="G1117" s="49" t="s">
        <v>9734</v>
      </c>
      <c r="H1117" s="49" t="s">
        <v>9735</v>
      </c>
      <c r="I1117" s="49" t="s">
        <v>12030</v>
      </c>
      <c r="J1117" s="50">
        <v>7</v>
      </c>
      <c r="K1117" s="49">
        <v>1000</v>
      </c>
      <c r="L1117" s="49">
        <f>K1117-U1117</f>
        <v>968</v>
      </c>
      <c r="M1117" s="49"/>
      <c r="N1117" s="48" t="s">
        <v>7242</v>
      </c>
      <c r="P1117" s="49">
        <v>288</v>
      </c>
      <c r="Q1117" s="49">
        <v>0</v>
      </c>
      <c r="R1117" s="49">
        <v>0</v>
      </c>
      <c r="S1117" s="32">
        <f t="shared" si="53"/>
        <v>288</v>
      </c>
      <c r="T1117" s="49">
        <f>P1117+Q1117+R1117</f>
        <v>288</v>
      </c>
      <c r="U1117" s="51">
        <v>32</v>
      </c>
      <c r="V1117" s="51">
        <v>42</v>
      </c>
      <c r="W1117" s="51">
        <v>42</v>
      </c>
      <c r="X1117" s="51"/>
      <c r="Y1117" s="32">
        <f>P1117-(U1117+V1117)</f>
        <v>214</v>
      </c>
      <c r="Z1117" s="49" t="s">
        <v>13322</v>
      </c>
      <c r="AA1117" s="67">
        <v>0.70399999999999996</v>
      </c>
      <c r="AC1117" s="67">
        <f t="shared" si="54"/>
        <v>-0.70399999999999996</v>
      </c>
      <c r="AN1117" s="48" t="s">
        <v>13325</v>
      </c>
      <c r="AO1117" s="48" t="s">
        <v>13329</v>
      </c>
    </row>
    <row r="1118" spans="1:41" ht="15" x14ac:dyDescent="0.2">
      <c r="A1118" s="30" t="s">
        <v>5811</v>
      </c>
      <c r="B1118" s="30" t="s">
        <v>5812</v>
      </c>
      <c r="C1118" s="49" t="s">
        <v>7070</v>
      </c>
      <c r="D1118" s="49" t="s">
        <v>7686</v>
      </c>
      <c r="E1118" s="30" t="s">
        <v>12046</v>
      </c>
      <c r="F1118" s="49" t="s">
        <v>11968</v>
      </c>
      <c r="G1118" s="49" t="s">
        <v>9734</v>
      </c>
      <c r="H1118" s="49" t="s">
        <v>9735</v>
      </c>
      <c r="I1118" s="49" t="s">
        <v>12047</v>
      </c>
      <c r="J1118" s="50">
        <v>13</v>
      </c>
      <c r="K1118" s="49">
        <v>3000</v>
      </c>
      <c r="L1118" s="49">
        <f>K1118-U1118</f>
        <v>-21543</v>
      </c>
      <c r="M1118" s="49"/>
      <c r="N1118" s="48" t="s">
        <v>7242</v>
      </c>
      <c r="P1118" s="49">
        <v>11194</v>
      </c>
      <c r="Q1118" s="49">
        <v>18000</v>
      </c>
      <c r="R1118" s="49">
        <v>6000</v>
      </c>
      <c r="S1118" s="32">
        <f t="shared" si="53"/>
        <v>29194</v>
      </c>
      <c r="T1118" s="49">
        <f>P1118+Q1118+R1118</f>
        <v>35194</v>
      </c>
      <c r="U1118" s="51">
        <v>24543</v>
      </c>
      <c r="V1118" s="51">
        <v>12547</v>
      </c>
      <c r="W1118" s="51">
        <v>13313</v>
      </c>
      <c r="X1118" s="51"/>
      <c r="Y1118" s="32">
        <f>P1118-(U1118+V1118)</f>
        <v>-25896</v>
      </c>
      <c r="Z1118" s="49" t="s">
        <v>13320</v>
      </c>
      <c r="AA1118" s="67">
        <v>1.2969999999999999</v>
      </c>
      <c r="AC1118" s="67">
        <f t="shared" si="54"/>
        <v>-1.2969999999999999</v>
      </c>
      <c r="AN1118" s="48" t="s">
        <v>13325</v>
      </c>
      <c r="AO1118" s="48" t="s">
        <v>13329</v>
      </c>
    </row>
    <row r="1119" spans="1:41" ht="15" x14ac:dyDescent="0.2">
      <c r="A1119" s="30" t="s">
        <v>5813</v>
      </c>
      <c r="B1119" s="30" t="s">
        <v>5814</v>
      </c>
      <c r="C1119" s="49" t="s">
        <v>7070</v>
      </c>
      <c r="D1119" s="49" t="s">
        <v>7686</v>
      </c>
      <c r="E1119" s="30" t="s">
        <v>12048</v>
      </c>
      <c r="F1119" s="49" t="s">
        <v>11968</v>
      </c>
      <c r="G1119" s="49" t="s">
        <v>9734</v>
      </c>
      <c r="H1119" s="49" t="s">
        <v>9735</v>
      </c>
      <c r="I1119" s="49" t="s">
        <v>12049</v>
      </c>
      <c r="J1119" s="50">
        <v>7</v>
      </c>
      <c r="K1119" s="49">
        <v>3000</v>
      </c>
      <c r="L1119" s="49">
        <f>K1119-U1119</f>
        <v>-7908</v>
      </c>
      <c r="M1119" s="49"/>
      <c r="N1119" s="48" t="s">
        <v>7242</v>
      </c>
      <c r="P1119" s="49">
        <v>3504</v>
      </c>
      <c r="Q1119" s="49">
        <v>9000</v>
      </c>
      <c r="R1119" s="49">
        <v>9000</v>
      </c>
      <c r="S1119" s="32">
        <f t="shared" si="53"/>
        <v>12504</v>
      </c>
      <c r="T1119" s="49">
        <f>P1119+Q1119+R1119</f>
        <v>21504</v>
      </c>
      <c r="U1119" s="51">
        <v>10908</v>
      </c>
      <c r="V1119" s="51">
        <v>7866</v>
      </c>
      <c r="W1119" s="51">
        <v>7000</v>
      </c>
      <c r="X1119" s="51"/>
      <c r="Y1119" s="32">
        <f>P1119-(U1119+V1119)</f>
        <v>-15270</v>
      </c>
      <c r="Z1119" s="49" t="s">
        <v>13320</v>
      </c>
      <c r="AA1119" s="67">
        <v>0.127</v>
      </c>
      <c r="AC1119" s="67">
        <f t="shared" si="54"/>
        <v>-0.127</v>
      </c>
      <c r="AN1119" s="48" t="s">
        <v>13325</v>
      </c>
      <c r="AO1119" s="48" t="s">
        <v>13329</v>
      </c>
    </row>
    <row r="1120" spans="1:41" ht="15" x14ac:dyDescent="0.2">
      <c r="A1120" s="30" t="s">
        <v>5835</v>
      </c>
      <c r="B1120" s="30" t="s">
        <v>5836</v>
      </c>
      <c r="C1120" s="49" t="s">
        <v>7070</v>
      </c>
      <c r="D1120" s="49" t="s">
        <v>7686</v>
      </c>
      <c r="E1120" s="30" t="s">
        <v>12073</v>
      </c>
      <c r="F1120" s="49" t="s">
        <v>11968</v>
      </c>
      <c r="G1120" s="49" t="s">
        <v>9734</v>
      </c>
      <c r="H1120" s="49" t="s">
        <v>9735</v>
      </c>
      <c r="I1120" s="49" t="s">
        <v>12074</v>
      </c>
      <c r="J1120" s="50">
        <v>9</v>
      </c>
      <c r="K1120" s="49">
        <v>3000</v>
      </c>
      <c r="L1120" s="49">
        <f>K1120-U1120</f>
        <v>-101639</v>
      </c>
      <c r="M1120" s="49"/>
      <c r="N1120" s="48" t="s">
        <v>7242</v>
      </c>
      <c r="P1120" s="49">
        <v>43291</v>
      </c>
      <c r="Q1120" s="49">
        <v>78000</v>
      </c>
      <c r="R1120" s="49">
        <v>54000</v>
      </c>
      <c r="S1120" s="32">
        <f t="shared" si="53"/>
        <v>121291</v>
      </c>
      <c r="T1120" s="49">
        <f>P1120+Q1120+R1120</f>
        <v>175291</v>
      </c>
      <c r="U1120" s="51">
        <v>104639</v>
      </c>
      <c r="V1120" s="51">
        <v>66204</v>
      </c>
      <c r="W1120" s="51">
        <v>67460</v>
      </c>
      <c r="X1120" s="51"/>
      <c r="Y1120" s="32">
        <f>P1120-(U1120+V1120)</f>
        <v>-127552</v>
      </c>
      <c r="Z1120" s="49" t="s">
        <v>13320</v>
      </c>
      <c r="AA1120" s="67">
        <v>0.36199999999999999</v>
      </c>
      <c r="AC1120" s="67">
        <f t="shared" si="54"/>
        <v>-0.36199999999999999</v>
      </c>
      <c r="AN1120" s="48" t="s">
        <v>13325</v>
      </c>
      <c r="AO1120" s="48" t="s">
        <v>13329</v>
      </c>
    </row>
    <row r="1121" spans="1:41" ht="15" x14ac:dyDescent="0.2">
      <c r="A1121" s="30" t="s">
        <v>5859</v>
      </c>
      <c r="B1121" s="30" t="s">
        <v>5860</v>
      </c>
      <c r="C1121" s="49" t="s">
        <v>7070</v>
      </c>
      <c r="D1121" s="49" t="s">
        <v>7686</v>
      </c>
      <c r="E1121" s="30" t="s">
        <v>12098</v>
      </c>
      <c r="F1121" s="49" t="s">
        <v>11968</v>
      </c>
      <c r="G1121" s="49" t="s">
        <v>7580</v>
      </c>
      <c r="H1121" s="49" t="s">
        <v>8858</v>
      </c>
      <c r="I1121" s="49" t="s">
        <v>12099</v>
      </c>
      <c r="J1121" s="50">
        <v>14</v>
      </c>
      <c r="K1121" s="49">
        <v>3000</v>
      </c>
      <c r="L1121" s="49">
        <f>K1121-U1121</f>
        <v>-6348</v>
      </c>
      <c r="M1121" s="49"/>
      <c r="N1121" s="48" t="s">
        <v>7242</v>
      </c>
      <c r="P1121" s="49">
        <v>5496</v>
      </c>
      <c r="Q1121" s="49">
        <v>6000</v>
      </c>
      <c r="R1121" s="49">
        <v>3000</v>
      </c>
      <c r="S1121" s="32">
        <f t="shared" si="53"/>
        <v>11496</v>
      </c>
      <c r="T1121" s="49">
        <f>P1121+Q1121+R1121</f>
        <v>14496</v>
      </c>
      <c r="U1121" s="51">
        <v>9348</v>
      </c>
      <c r="V1121" s="51">
        <v>5579</v>
      </c>
      <c r="W1121" s="51">
        <v>4700</v>
      </c>
      <c r="X1121" s="51"/>
      <c r="Y1121" s="32">
        <f>P1121-(U1121+V1121)</f>
        <v>-9431</v>
      </c>
      <c r="Z1121" s="49" t="s">
        <v>13320</v>
      </c>
      <c r="AA1121" s="67">
        <v>0.23499999999999999</v>
      </c>
      <c r="AC1121" s="67">
        <f t="shared" si="54"/>
        <v>-0.23499999999999999</v>
      </c>
      <c r="AN1121" s="48" t="s">
        <v>13325</v>
      </c>
      <c r="AO1121" s="48" t="s">
        <v>13329</v>
      </c>
    </row>
    <row r="1122" spans="1:41" ht="15" x14ac:dyDescent="0.2">
      <c r="A1122" s="30" t="s">
        <v>5861</v>
      </c>
      <c r="B1122" s="30" t="s">
        <v>5862</v>
      </c>
      <c r="C1122" s="49" t="s">
        <v>7070</v>
      </c>
      <c r="D1122" s="49" t="s">
        <v>7686</v>
      </c>
      <c r="E1122" s="30" t="s">
        <v>12100</v>
      </c>
      <c r="F1122" s="49" t="s">
        <v>11968</v>
      </c>
      <c r="G1122" s="49" t="s">
        <v>9734</v>
      </c>
      <c r="H1122" s="49" t="s">
        <v>9735</v>
      </c>
      <c r="I1122" s="49" t="s">
        <v>12101</v>
      </c>
      <c r="J1122" s="50">
        <v>7</v>
      </c>
      <c r="K1122" s="49">
        <v>3000</v>
      </c>
      <c r="L1122" s="49">
        <f>K1122-U1122</f>
        <v>-19563</v>
      </c>
      <c r="M1122" s="49"/>
      <c r="N1122" s="48" t="s">
        <v>7242</v>
      </c>
      <c r="P1122" s="49">
        <v>15198</v>
      </c>
      <c r="Q1122" s="49">
        <v>15000</v>
      </c>
      <c r="R1122" s="49">
        <v>12000</v>
      </c>
      <c r="S1122" s="32">
        <f t="shared" si="53"/>
        <v>30198</v>
      </c>
      <c r="T1122" s="49">
        <f>P1122+Q1122+R1122</f>
        <v>42198</v>
      </c>
      <c r="U1122" s="51">
        <v>22563</v>
      </c>
      <c r="V1122" s="51">
        <v>15075</v>
      </c>
      <c r="W1122" s="51">
        <v>12876</v>
      </c>
      <c r="X1122" s="51"/>
      <c r="Y1122" s="32">
        <f>P1122-(U1122+V1122)</f>
        <v>-22440</v>
      </c>
      <c r="Z1122" s="49" t="s">
        <v>13320</v>
      </c>
      <c r="AA1122" s="67">
        <v>0.28599999999999998</v>
      </c>
      <c r="AC1122" s="67">
        <f t="shared" si="54"/>
        <v>-0.28599999999999998</v>
      </c>
      <c r="AN1122" s="48" t="s">
        <v>13325</v>
      </c>
      <c r="AO1122" s="48" t="s">
        <v>13329</v>
      </c>
    </row>
    <row r="1123" spans="1:41" ht="15" x14ac:dyDescent="0.2">
      <c r="A1123" s="30" t="s">
        <v>5863</v>
      </c>
      <c r="B1123" s="30" t="s">
        <v>5864</v>
      </c>
      <c r="C1123" s="49" t="s">
        <v>7070</v>
      </c>
      <c r="D1123" s="49" t="s">
        <v>7686</v>
      </c>
      <c r="E1123" s="30" t="s">
        <v>12102</v>
      </c>
      <c r="F1123" s="49" t="s">
        <v>11968</v>
      </c>
      <c r="G1123" s="49" t="s">
        <v>9734</v>
      </c>
      <c r="H1123" s="49" t="s">
        <v>9735</v>
      </c>
      <c r="I1123" s="49" t="s">
        <v>12103</v>
      </c>
      <c r="J1123" s="50">
        <v>13</v>
      </c>
      <c r="K1123" s="49">
        <v>3000</v>
      </c>
      <c r="L1123" s="49">
        <f>K1123-U1123</f>
        <v>388</v>
      </c>
      <c r="M1123" s="49"/>
      <c r="N1123" s="48" t="s">
        <v>7242</v>
      </c>
      <c r="P1123" s="49">
        <v>2299</v>
      </c>
      <c r="Q1123" s="49">
        <v>0</v>
      </c>
      <c r="R1123" s="49">
        <v>3000</v>
      </c>
      <c r="S1123" s="32">
        <f t="shared" si="53"/>
        <v>2299</v>
      </c>
      <c r="T1123" s="49">
        <f>P1123+Q1123+R1123</f>
        <v>5299</v>
      </c>
      <c r="U1123" s="51">
        <v>2612</v>
      </c>
      <c r="V1123" s="51">
        <v>1376</v>
      </c>
      <c r="W1123" s="51">
        <v>1350</v>
      </c>
      <c r="X1123" s="51"/>
      <c r="Y1123" s="32">
        <f>P1123-(U1123+V1123)</f>
        <v>-1689</v>
      </c>
      <c r="Z1123" s="49" t="s">
        <v>13320</v>
      </c>
      <c r="AA1123" s="67">
        <v>0.78</v>
      </c>
      <c r="AC1123" s="67">
        <f t="shared" si="54"/>
        <v>-0.78</v>
      </c>
      <c r="AN1123" s="48" t="s">
        <v>13325</v>
      </c>
      <c r="AO1123" s="48" t="s">
        <v>13329</v>
      </c>
    </row>
    <row r="1124" spans="1:41" ht="15" x14ac:dyDescent="0.2">
      <c r="A1124" s="30" t="s">
        <v>5871</v>
      </c>
      <c r="B1124" s="30" t="s">
        <v>5872</v>
      </c>
      <c r="C1124" s="49" t="s">
        <v>7070</v>
      </c>
      <c r="D1124" s="49" t="s">
        <v>7577</v>
      </c>
      <c r="E1124" s="30" t="s">
        <v>12108</v>
      </c>
      <c r="F1124" s="49" t="s">
        <v>11968</v>
      </c>
      <c r="G1124" s="49" t="s">
        <v>8453</v>
      </c>
      <c r="H1124" s="49" t="s">
        <v>9902</v>
      </c>
      <c r="I1124" s="49" t="s">
        <v>12109</v>
      </c>
      <c r="J1124" s="50">
        <v>32</v>
      </c>
      <c r="K1124" s="49">
        <v>1500</v>
      </c>
      <c r="L1124" s="49">
        <f>K1124-U1124</f>
        <v>-9148</v>
      </c>
      <c r="M1124" s="49"/>
      <c r="N1124" s="48" t="s">
        <v>7242</v>
      </c>
      <c r="P1124" s="49">
        <v>7496</v>
      </c>
      <c r="Q1124" s="49">
        <v>4500</v>
      </c>
      <c r="R1124" s="49">
        <v>3000</v>
      </c>
      <c r="S1124" s="32">
        <f t="shared" si="53"/>
        <v>11996</v>
      </c>
      <c r="T1124" s="49">
        <f>P1124+Q1124+R1124</f>
        <v>14996</v>
      </c>
      <c r="U1124" s="51">
        <v>10648</v>
      </c>
      <c r="V1124" s="51">
        <v>6005</v>
      </c>
      <c r="W1124" s="51">
        <v>6037</v>
      </c>
      <c r="X1124" s="51"/>
      <c r="Y1124" s="32">
        <f>P1124-(U1124+V1124)</f>
        <v>-9157</v>
      </c>
      <c r="Z1124" s="49" t="s">
        <v>13320</v>
      </c>
      <c r="AA1124" s="67">
        <v>0.4</v>
      </c>
      <c r="AC1124" s="67">
        <f t="shared" si="54"/>
        <v>-0.4</v>
      </c>
      <c r="AN1124" s="48" t="s">
        <v>13325</v>
      </c>
      <c r="AO1124" s="48" t="s">
        <v>13329</v>
      </c>
    </row>
    <row r="1125" spans="1:41" ht="15" x14ac:dyDescent="0.2">
      <c r="A1125" s="30" t="s">
        <v>5881</v>
      </c>
      <c r="B1125" s="30" t="s">
        <v>5882</v>
      </c>
      <c r="C1125" s="49" t="s">
        <v>7070</v>
      </c>
      <c r="D1125" s="49" t="s">
        <v>7686</v>
      </c>
      <c r="E1125" s="30" t="s">
        <v>12117</v>
      </c>
      <c r="F1125" s="49" t="s">
        <v>11968</v>
      </c>
      <c r="G1125" s="49" t="s">
        <v>9734</v>
      </c>
      <c r="H1125" s="49" t="s">
        <v>9735</v>
      </c>
      <c r="I1125" s="49" t="s">
        <v>12118</v>
      </c>
      <c r="J1125" s="50">
        <v>7</v>
      </c>
      <c r="K1125" s="49">
        <v>3000</v>
      </c>
      <c r="L1125" s="49">
        <f>K1125-U1125</f>
        <v>-10634</v>
      </c>
      <c r="M1125" s="49"/>
      <c r="N1125" s="48" t="s">
        <v>7242</v>
      </c>
      <c r="P1125" s="49">
        <v>7278</v>
      </c>
      <c r="Q1125" s="49">
        <v>9000</v>
      </c>
      <c r="R1125" s="49">
        <v>6000</v>
      </c>
      <c r="S1125" s="32">
        <f t="shared" si="53"/>
        <v>16278</v>
      </c>
      <c r="T1125" s="49">
        <f>P1125+Q1125+R1125</f>
        <v>22278</v>
      </c>
      <c r="U1125" s="51">
        <v>13634</v>
      </c>
      <c r="V1125" s="51">
        <v>7942</v>
      </c>
      <c r="W1125" s="51">
        <v>8046</v>
      </c>
      <c r="X1125" s="51"/>
      <c r="Y1125" s="32">
        <f>P1125-(U1125+V1125)</f>
        <v>-14298</v>
      </c>
      <c r="Z1125" s="49" t="s">
        <v>13320</v>
      </c>
      <c r="AA1125" s="67">
        <v>0.42199999999999999</v>
      </c>
      <c r="AC1125" s="67">
        <f t="shared" si="54"/>
        <v>-0.42199999999999999</v>
      </c>
      <c r="AN1125" s="48" t="s">
        <v>13325</v>
      </c>
      <c r="AO1125" s="48" t="s">
        <v>13329</v>
      </c>
    </row>
    <row r="1126" spans="1:41" ht="15" x14ac:dyDescent="0.2">
      <c r="A1126" s="30" t="s">
        <v>5883</v>
      </c>
      <c r="B1126" s="30" t="s">
        <v>5884</v>
      </c>
      <c r="C1126" s="49" t="s">
        <v>7070</v>
      </c>
      <c r="D1126" s="49" t="s">
        <v>8196</v>
      </c>
      <c r="E1126" s="30" t="s">
        <v>12119</v>
      </c>
      <c r="F1126" s="49" t="s">
        <v>11968</v>
      </c>
      <c r="G1126" s="49" t="s">
        <v>8936</v>
      </c>
      <c r="H1126" s="49" t="s">
        <v>9735</v>
      </c>
      <c r="I1126" s="49" t="s">
        <v>12120</v>
      </c>
      <c r="J1126" s="50">
        <v>20</v>
      </c>
      <c r="K1126" s="49">
        <v>3000</v>
      </c>
      <c r="L1126" s="49">
        <f>K1126-U1126</f>
        <v>3000</v>
      </c>
      <c r="M1126" s="49"/>
      <c r="N1126" s="48" t="s">
        <v>7242</v>
      </c>
      <c r="P1126" s="49">
        <v>2624</v>
      </c>
      <c r="Q1126" s="49">
        <v>0</v>
      </c>
      <c r="R1126" s="49">
        <v>0</v>
      </c>
      <c r="S1126" s="32">
        <f t="shared" si="53"/>
        <v>2624</v>
      </c>
      <c r="T1126" s="49">
        <f>P1126+Q1126+R1126</f>
        <v>2624</v>
      </c>
      <c r="U1126" s="51">
        <v>0</v>
      </c>
      <c r="V1126" s="51">
        <v>0</v>
      </c>
      <c r="W1126" s="51">
        <v>0</v>
      </c>
      <c r="X1126" s="51"/>
      <c r="Y1126" s="32">
        <f>P1126-(U1126+V1126)</f>
        <v>2624</v>
      </c>
      <c r="Z1126" s="49" t="s">
        <v>13321</v>
      </c>
      <c r="AA1126" s="67">
        <v>2.169</v>
      </c>
      <c r="AC1126" s="67">
        <f t="shared" si="54"/>
        <v>-2.169</v>
      </c>
      <c r="AN1126" s="48" t="s">
        <v>13325</v>
      </c>
      <c r="AO1126" s="48" t="s">
        <v>13329</v>
      </c>
    </row>
    <row r="1127" spans="1:41" ht="15" x14ac:dyDescent="0.2">
      <c r="A1127" s="30" t="s">
        <v>5895</v>
      </c>
      <c r="B1127" s="30" t="s">
        <v>5896</v>
      </c>
      <c r="C1127" s="49" t="s">
        <v>7070</v>
      </c>
      <c r="D1127" s="49" t="s">
        <v>7686</v>
      </c>
      <c r="E1127" s="30" t="s">
        <v>12130</v>
      </c>
      <c r="F1127" s="49" t="s">
        <v>11968</v>
      </c>
      <c r="G1127" s="49" t="s">
        <v>9734</v>
      </c>
      <c r="H1127" s="49" t="s">
        <v>9735</v>
      </c>
      <c r="I1127" s="49" t="s">
        <v>12131</v>
      </c>
      <c r="J1127" s="50">
        <v>13</v>
      </c>
      <c r="K1127" s="49">
        <v>3000</v>
      </c>
      <c r="L1127" s="49">
        <f>K1127-U1127</f>
        <v>-5616</v>
      </c>
      <c r="M1127" s="49"/>
      <c r="N1127" s="48" t="s">
        <v>7242</v>
      </c>
      <c r="P1127" s="49">
        <v>3547</v>
      </c>
      <c r="Q1127" s="49">
        <v>6000</v>
      </c>
      <c r="R1127" s="49">
        <v>12000</v>
      </c>
      <c r="S1127" s="32">
        <f t="shared" si="53"/>
        <v>9547</v>
      </c>
      <c r="T1127" s="49">
        <f>P1127+Q1127+R1127</f>
        <v>21547</v>
      </c>
      <c r="U1127" s="51">
        <v>8616</v>
      </c>
      <c r="V1127" s="51">
        <v>8607</v>
      </c>
      <c r="W1127" s="51">
        <v>8640</v>
      </c>
      <c r="X1127" s="51"/>
      <c r="Y1127" s="32">
        <f>P1127-(U1127+V1127)</f>
        <v>-13676</v>
      </c>
      <c r="Z1127" s="49" t="s">
        <v>13320</v>
      </c>
      <c r="AA1127" s="67">
        <v>0.72</v>
      </c>
      <c r="AC1127" s="67">
        <f t="shared" si="54"/>
        <v>-0.72</v>
      </c>
      <c r="AN1127" s="48" t="s">
        <v>13325</v>
      </c>
      <c r="AO1127" s="48" t="s">
        <v>13329</v>
      </c>
    </row>
    <row r="1128" spans="1:41" ht="15" x14ac:dyDescent="0.2">
      <c r="A1128" s="30" t="s">
        <v>986</v>
      </c>
      <c r="B1128" s="30" t="s">
        <v>987</v>
      </c>
      <c r="C1128" s="49" t="s">
        <v>7070</v>
      </c>
      <c r="D1128" s="49" t="s">
        <v>7497</v>
      </c>
      <c r="E1128" s="30" t="s">
        <v>7563</v>
      </c>
      <c r="F1128" s="49" t="s">
        <v>7564</v>
      </c>
      <c r="G1128" s="49" t="s">
        <v>7565</v>
      </c>
      <c r="H1128" s="49" t="s">
        <v>7566</v>
      </c>
      <c r="I1128" s="49" t="s">
        <v>7567</v>
      </c>
      <c r="J1128" s="50">
        <v>17</v>
      </c>
      <c r="K1128" s="49">
        <v>4000</v>
      </c>
      <c r="L1128" s="49">
        <f>K1128-U1128</f>
        <v>-59989</v>
      </c>
      <c r="M1128" s="49"/>
      <c r="N1128" s="48" t="s">
        <v>7242</v>
      </c>
      <c r="P1128" s="49">
        <v>16103</v>
      </c>
      <c r="Q1128" s="49">
        <v>56000</v>
      </c>
      <c r="R1128" s="49">
        <v>20000</v>
      </c>
      <c r="S1128" s="32">
        <f t="shared" si="53"/>
        <v>72103</v>
      </c>
      <c r="T1128" s="49">
        <f>P1128+Q1128+R1128</f>
        <v>92103</v>
      </c>
      <c r="U1128" s="51">
        <v>63989</v>
      </c>
      <c r="V1128" s="51">
        <v>28121</v>
      </c>
      <c r="W1128" s="51">
        <v>25619</v>
      </c>
      <c r="X1128" s="51"/>
      <c r="Y1128" s="32">
        <f>P1128-(U1128+V1128)</f>
        <v>-76007</v>
      </c>
      <c r="Z1128" s="49" t="s">
        <v>13320</v>
      </c>
      <c r="AA1128" s="67">
        <v>0.13500000000000001</v>
      </c>
      <c r="AC1128" s="67">
        <f t="shared" si="54"/>
        <v>-0.13500000000000001</v>
      </c>
      <c r="AN1128" s="48" t="s">
        <v>13325</v>
      </c>
      <c r="AO1128" s="48" t="s">
        <v>52</v>
      </c>
    </row>
    <row r="1129" spans="1:41" ht="15" x14ac:dyDescent="0.2">
      <c r="A1129" s="30" t="s">
        <v>988</v>
      </c>
      <c r="B1129" s="30" t="s">
        <v>989</v>
      </c>
      <c r="C1129" s="49" t="s">
        <v>7070</v>
      </c>
      <c r="D1129" s="49" t="s">
        <v>7497</v>
      </c>
      <c r="E1129" s="30" t="s">
        <v>7568</v>
      </c>
      <c r="F1129" s="49" t="s">
        <v>7564</v>
      </c>
      <c r="G1129" s="49" t="s">
        <v>7565</v>
      </c>
      <c r="H1129" s="49" t="s">
        <v>7566</v>
      </c>
      <c r="I1129" s="49" t="s">
        <v>7569</v>
      </c>
      <c r="J1129" s="50">
        <v>17</v>
      </c>
      <c r="K1129" s="49">
        <v>1200</v>
      </c>
      <c r="L1129" s="49">
        <f>K1129-U1129</f>
        <v>-421</v>
      </c>
      <c r="M1129" s="49"/>
      <c r="N1129" s="48" t="s">
        <v>7242</v>
      </c>
      <c r="P1129" s="49">
        <v>1339</v>
      </c>
      <c r="Q1129" s="49">
        <v>1200</v>
      </c>
      <c r="R1129" s="49">
        <v>0</v>
      </c>
      <c r="S1129" s="32">
        <f t="shared" si="53"/>
        <v>2539</v>
      </c>
      <c r="T1129" s="49">
        <f>P1129+Q1129+R1129</f>
        <v>2539</v>
      </c>
      <c r="U1129" s="51">
        <v>1621</v>
      </c>
      <c r="V1129" s="51">
        <v>1205</v>
      </c>
      <c r="W1129" s="51">
        <v>1228</v>
      </c>
      <c r="X1129" s="51"/>
      <c r="Y1129" s="32">
        <f>P1129-(U1129+V1129)</f>
        <v>-1487</v>
      </c>
      <c r="Z1129" s="49" t="s">
        <v>13320</v>
      </c>
      <c r="AA1129" s="67">
        <v>0.69599999999999995</v>
      </c>
      <c r="AC1129" s="67">
        <f t="shared" si="54"/>
        <v>-0.69599999999999995</v>
      </c>
      <c r="AN1129" s="48" t="s">
        <v>13325</v>
      </c>
      <c r="AO1129" s="48" t="s">
        <v>52</v>
      </c>
    </row>
    <row r="1130" spans="1:41" ht="15" x14ac:dyDescent="0.2">
      <c r="A1130" s="30" t="s">
        <v>990</v>
      </c>
      <c r="B1130" s="30" t="s">
        <v>991</v>
      </c>
      <c r="C1130" s="49" t="s">
        <v>7070</v>
      </c>
      <c r="D1130" s="49" t="s">
        <v>7570</v>
      </c>
      <c r="E1130" s="30" t="s">
        <v>7571</v>
      </c>
      <c r="F1130" s="49" t="s">
        <v>7564</v>
      </c>
      <c r="G1130" s="49" t="s">
        <v>7572</v>
      </c>
      <c r="H1130" s="49" t="s">
        <v>7573</v>
      </c>
      <c r="I1130" s="49" t="s">
        <v>7574</v>
      </c>
      <c r="J1130" s="50">
        <v>11</v>
      </c>
      <c r="K1130" s="49">
        <v>2160</v>
      </c>
      <c r="L1130" s="49">
        <f>K1130-U1130</f>
        <v>2159</v>
      </c>
      <c r="M1130" s="49"/>
      <c r="N1130" s="48" t="s">
        <v>7076</v>
      </c>
      <c r="P1130" s="49">
        <v>20</v>
      </c>
      <c r="Q1130" s="49">
        <v>0</v>
      </c>
      <c r="R1130" s="49">
        <v>0</v>
      </c>
      <c r="S1130" s="32">
        <f t="shared" si="53"/>
        <v>20</v>
      </c>
      <c r="T1130" s="49">
        <f>P1130+Q1130+R1130</f>
        <v>20</v>
      </c>
      <c r="U1130" s="51">
        <v>1</v>
      </c>
      <c r="V1130" s="51">
        <v>0</v>
      </c>
      <c r="W1130" s="51">
        <v>0</v>
      </c>
      <c r="X1130" s="51"/>
      <c r="Y1130" s="32">
        <f>T1130-(U1130+V1130)</f>
        <v>19</v>
      </c>
      <c r="Z1130" s="49" t="s">
        <v>13322</v>
      </c>
      <c r="AA1130" s="67">
        <v>1.29</v>
      </c>
      <c r="AC1130" s="67">
        <f t="shared" si="54"/>
        <v>-1.29</v>
      </c>
      <c r="AN1130" s="48" t="s">
        <v>13325</v>
      </c>
      <c r="AO1130" s="48" t="s">
        <v>52</v>
      </c>
    </row>
    <row r="1131" spans="1:41" ht="15" x14ac:dyDescent="0.2">
      <c r="A1131" s="30" t="s">
        <v>992</v>
      </c>
      <c r="B1131" s="30" t="s">
        <v>993</v>
      </c>
      <c r="C1131" s="49" t="s">
        <v>7070</v>
      </c>
      <c r="D1131" s="49" t="s">
        <v>7497</v>
      </c>
      <c r="E1131" s="30" t="s">
        <v>7575</v>
      </c>
      <c r="F1131" s="49" t="s">
        <v>7564</v>
      </c>
      <c r="G1131" s="49" t="s">
        <v>7565</v>
      </c>
      <c r="H1131" s="49" t="s">
        <v>7566</v>
      </c>
      <c r="I1131" s="49" t="s">
        <v>7576</v>
      </c>
      <c r="J1131" s="50">
        <v>17</v>
      </c>
      <c r="K1131" s="49">
        <v>1600</v>
      </c>
      <c r="L1131" s="49">
        <f>K1131-U1131</f>
        <v>421</v>
      </c>
      <c r="M1131" s="49"/>
      <c r="N1131" s="48" t="s">
        <v>7242</v>
      </c>
      <c r="P1131" s="49">
        <v>120</v>
      </c>
      <c r="Q1131" s="49">
        <v>0</v>
      </c>
      <c r="R1131" s="49">
        <v>4800</v>
      </c>
      <c r="S1131" s="32">
        <f t="shared" si="53"/>
        <v>120</v>
      </c>
      <c r="T1131" s="49">
        <f>P1131+Q1131+R1131</f>
        <v>4920</v>
      </c>
      <c r="U1131" s="51">
        <v>1179</v>
      </c>
      <c r="V1131" s="51">
        <v>1500</v>
      </c>
      <c r="W1131" s="51">
        <v>1500</v>
      </c>
      <c r="X1131" s="51"/>
      <c r="Y1131" s="32">
        <f>P1131-(U1131+V1131)</f>
        <v>-2559</v>
      </c>
      <c r="Z1131" s="49" t="s">
        <v>13320</v>
      </c>
      <c r="AA1131" s="67">
        <v>0.12379999999999999</v>
      </c>
      <c r="AC1131" s="67">
        <f t="shared" si="54"/>
        <v>-0.12379999999999999</v>
      </c>
      <c r="AN1131" s="48" t="s">
        <v>13325</v>
      </c>
      <c r="AO1131" s="48" t="s">
        <v>52</v>
      </c>
    </row>
    <row r="1132" spans="1:41" ht="15" x14ac:dyDescent="0.2">
      <c r="A1132" s="30" t="s">
        <v>994</v>
      </c>
      <c r="B1132" s="30" t="s">
        <v>995</v>
      </c>
      <c r="C1132" s="49" t="s">
        <v>7070</v>
      </c>
      <c r="D1132" s="49" t="s">
        <v>7577</v>
      </c>
      <c r="E1132" s="30" t="s">
        <v>7578</v>
      </c>
      <c r="F1132" s="49" t="s">
        <v>7579</v>
      </c>
      <c r="G1132" s="49" t="s">
        <v>7580</v>
      </c>
      <c r="H1132" s="49" t="s">
        <v>7581</v>
      </c>
      <c r="I1132" s="49" t="s">
        <v>7582</v>
      </c>
      <c r="J1132" s="50">
        <v>80</v>
      </c>
      <c r="K1132" s="49">
        <v>10000</v>
      </c>
      <c r="L1132" s="49">
        <f>K1132-U1132</f>
        <v>-12536303</v>
      </c>
      <c r="M1132" s="49"/>
      <c r="N1132" s="48" t="s">
        <v>7242</v>
      </c>
      <c r="P1132" s="49">
        <v>6581554</v>
      </c>
      <c r="Q1132" s="49">
        <v>6020000</v>
      </c>
      <c r="R1132" s="49">
        <v>0</v>
      </c>
      <c r="S1132" s="32">
        <f t="shared" si="53"/>
        <v>12601554</v>
      </c>
      <c r="T1132" s="49">
        <f>P1132+Q1132+R1132</f>
        <v>12601554</v>
      </c>
      <c r="U1132" s="51">
        <v>12546303</v>
      </c>
      <c r="V1132" s="51">
        <v>6565898</v>
      </c>
      <c r="W1132" s="51">
        <v>6302815</v>
      </c>
      <c r="X1132" s="51"/>
      <c r="Y1132" s="32">
        <f>P1132-(U1132+V1132)</f>
        <v>-12530647</v>
      </c>
      <c r="Z1132" s="49" t="s">
        <v>13320</v>
      </c>
      <c r="AA1132" s="67">
        <v>1.6000000000000001E-3</v>
      </c>
      <c r="AC1132" s="67">
        <f t="shared" si="54"/>
        <v>-1.6000000000000001E-3</v>
      </c>
      <c r="AN1132" s="48" t="s">
        <v>13325</v>
      </c>
      <c r="AO1132" s="48" t="s">
        <v>52</v>
      </c>
    </row>
    <row r="1133" spans="1:41" ht="15" x14ac:dyDescent="0.2">
      <c r="A1133" s="30" t="s">
        <v>996</v>
      </c>
      <c r="B1133" s="30" t="s">
        <v>997</v>
      </c>
      <c r="C1133" s="49" t="s">
        <v>7070</v>
      </c>
      <c r="D1133" s="49" t="s">
        <v>7577</v>
      </c>
      <c r="E1133" s="30" t="s">
        <v>7583</v>
      </c>
      <c r="F1133" s="49" t="s">
        <v>7579</v>
      </c>
      <c r="G1133" s="49" t="s">
        <v>7580</v>
      </c>
      <c r="H1133" s="49" t="s">
        <v>7581</v>
      </c>
      <c r="I1133" s="49" t="s">
        <v>7584</v>
      </c>
      <c r="J1133" s="50">
        <v>80</v>
      </c>
      <c r="K1133" s="49">
        <v>10000</v>
      </c>
      <c r="L1133" s="49">
        <f>K1133-U1133</f>
        <v>-653031</v>
      </c>
      <c r="M1133" s="49"/>
      <c r="N1133" s="48" t="s">
        <v>7242</v>
      </c>
      <c r="P1133" s="49">
        <v>461842</v>
      </c>
      <c r="Q1133" s="49">
        <v>280000</v>
      </c>
      <c r="R1133" s="49">
        <v>0</v>
      </c>
      <c r="S1133" s="32">
        <f t="shared" si="53"/>
        <v>741842</v>
      </c>
      <c r="T1133" s="49">
        <f>P1133+Q1133+R1133</f>
        <v>741842</v>
      </c>
      <c r="U1133" s="51">
        <v>663031</v>
      </c>
      <c r="V1133" s="51">
        <v>421373</v>
      </c>
      <c r="W1133" s="51">
        <v>428425</v>
      </c>
      <c r="X1133" s="51"/>
      <c r="Y1133" s="32">
        <f>P1133-(U1133+V1133)</f>
        <v>-622562</v>
      </c>
      <c r="Z1133" s="49" t="s">
        <v>13320</v>
      </c>
      <c r="AA1133" s="67">
        <v>3.2000000000000002E-3</v>
      </c>
      <c r="AC1133" s="67">
        <f t="shared" si="54"/>
        <v>-3.2000000000000002E-3</v>
      </c>
      <c r="AN1133" s="48" t="s">
        <v>13325</v>
      </c>
      <c r="AO1133" s="48" t="s">
        <v>52</v>
      </c>
    </row>
    <row r="1134" spans="1:41" ht="15" x14ac:dyDescent="0.2">
      <c r="A1134" s="30" t="s">
        <v>998</v>
      </c>
      <c r="B1134" s="30" t="s">
        <v>999</v>
      </c>
      <c r="C1134" s="49" t="s">
        <v>7070</v>
      </c>
      <c r="D1134" s="49" t="s">
        <v>7577</v>
      </c>
      <c r="E1134" s="30" t="s">
        <v>7585</v>
      </c>
      <c r="F1134" s="49" t="s">
        <v>7579</v>
      </c>
      <c r="G1134" s="49" t="s">
        <v>7580</v>
      </c>
      <c r="H1134" s="49" t="s">
        <v>7586</v>
      </c>
      <c r="I1134" s="49" t="s">
        <v>7587</v>
      </c>
      <c r="J1134" s="50">
        <v>16</v>
      </c>
      <c r="K1134" s="49">
        <v>10000</v>
      </c>
      <c r="L1134" s="49">
        <f>K1134-U1134</f>
        <v>-2485891</v>
      </c>
      <c r="M1134" s="49"/>
      <c r="N1134" s="48" t="s">
        <v>7242</v>
      </c>
      <c r="P1134" s="49">
        <v>3603841</v>
      </c>
      <c r="Q1134" s="49">
        <v>0</v>
      </c>
      <c r="R1134" s="49">
        <v>0</v>
      </c>
      <c r="S1134" s="32">
        <f t="shared" si="53"/>
        <v>3603841</v>
      </c>
      <c r="T1134" s="49">
        <f>P1134+Q1134+R1134</f>
        <v>3603841</v>
      </c>
      <c r="U1134" s="51">
        <v>2495891</v>
      </c>
      <c r="V1134" s="51">
        <v>1362322</v>
      </c>
      <c r="W1134" s="51">
        <v>1233701</v>
      </c>
      <c r="X1134" s="51"/>
      <c r="Y1134" s="32">
        <f>P1134-(U1134+V1134)</f>
        <v>-254372</v>
      </c>
      <c r="Z1134" s="49" t="s">
        <v>13320</v>
      </c>
      <c r="AA1134" s="67">
        <v>1.7099999999999999E-3</v>
      </c>
      <c r="AC1134" s="67">
        <f t="shared" si="54"/>
        <v>-1.7099999999999999E-3</v>
      </c>
      <c r="AN1134" s="48" t="s">
        <v>13325</v>
      </c>
      <c r="AO1134" s="48" t="s">
        <v>52</v>
      </c>
    </row>
    <row r="1135" spans="1:41" ht="15" x14ac:dyDescent="0.2">
      <c r="A1135" s="30" t="s">
        <v>1000</v>
      </c>
      <c r="B1135" s="30" t="s">
        <v>1001</v>
      </c>
      <c r="C1135" s="49" t="s">
        <v>7070</v>
      </c>
      <c r="D1135" s="49" t="s">
        <v>7577</v>
      </c>
      <c r="E1135" s="30" t="s">
        <v>7588</v>
      </c>
      <c r="F1135" s="49" t="s">
        <v>7579</v>
      </c>
      <c r="G1135" s="49" t="s">
        <v>7580</v>
      </c>
      <c r="H1135" s="49" t="s">
        <v>7581</v>
      </c>
      <c r="I1135" s="49" t="s">
        <v>7589</v>
      </c>
      <c r="J1135" s="50">
        <v>80</v>
      </c>
      <c r="K1135" s="49">
        <v>10000</v>
      </c>
      <c r="L1135" s="49">
        <f>K1135-U1135</f>
        <v>-6134984</v>
      </c>
      <c r="M1135" s="49"/>
      <c r="N1135" s="48" t="s">
        <v>7242</v>
      </c>
      <c r="P1135" s="49">
        <v>3991675</v>
      </c>
      <c r="Q1135" s="49">
        <v>2150000</v>
      </c>
      <c r="R1135" s="49">
        <v>0</v>
      </c>
      <c r="S1135" s="32">
        <f t="shared" si="53"/>
        <v>6141675</v>
      </c>
      <c r="T1135" s="49">
        <f>P1135+Q1135+R1135</f>
        <v>6141675</v>
      </c>
      <c r="U1135" s="51">
        <v>6144984</v>
      </c>
      <c r="V1135" s="51">
        <v>2260928</v>
      </c>
      <c r="W1135" s="51">
        <v>2213874</v>
      </c>
      <c r="X1135" s="51"/>
      <c r="Y1135" s="32">
        <f>P1135-(U1135+V1135)</f>
        <v>-4414237</v>
      </c>
      <c r="Z1135" s="49" t="s">
        <v>13320</v>
      </c>
      <c r="AA1135" s="67">
        <v>1.5E-3</v>
      </c>
      <c r="AC1135" s="67">
        <f t="shared" si="54"/>
        <v>-1.5E-3</v>
      </c>
      <c r="AN1135" s="48" t="s">
        <v>13325</v>
      </c>
      <c r="AO1135" s="48" t="s">
        <v>52</v>
      </c>
    </row>
    <row r="1136" spans="1:41" ht="15" x14ac:dyDescent="0.2">
      <c r="A1136" s="30" t="s">
        <v>1002</v>
      </c>
      <c r="B1136" s="30" t="s">
        <v>1003</v>
      </c>
      <c r="C1136" s="49" t="s">
        <v>7070</v>
      </c>
      <c r="D1136" s="49" t="s">
        <v>7577</v>
      </c>
      <c r="E1136" s="30" t="s">
        <v>7590</v>
      </c>
      <c r="F1136" s="49" t="s">
        <v>7579</v>
      </c>
      <c r="G1136" s="49" t="s">
        <v>7580</v>
      </c>
      <c r="H1136" s="49" t="s">
        <v>7591</v>
      </c>
      <c r="I1136" s="49" t="s">
        <v>7592</v>
      </c>
      <c r="J1136" s="50">
        <v>21</v>
      </c>
      <c r="K1136" s="49">
        <v>10000</v>
      </c>
      <c r="L1136" s="49">
        <f>K1136-U1136</f>
        <v>-725140</v>
      </c>
      <c r="M1136" s="49"/>
      <c r="N1136" s="48" t="s">
        <v>7242</v>
      </c>
      <c r="P1136" s="49">
        <v>283853</v>
      </c>
      <c r="Q1136" s="49">
        <v>560000</v>
      </c>
      <c r="R1136" s="49">
        <v>240000</v>
      </c>
      <c r="S1136" s="32">
        <f t="shared" si="53"/>
        <v>843853</v>
      </c>
      <c r="T1136" s="49">
        <f>P1136+Q1136+R1136</f>
        <v>1083853</v>
      </c>
      <c r="U1136" s="51">
        <v>735140</v>
      </c>
      <c r="V1136" s="51">
        <v>323259</v>
      </c>
      <c r="W1136" s="51">
        <v>301442</v>
      </c>
      <c r="X1136" s="51"/>
      <c r="Y1136" s="32">
        <f>P1136-(U1136+V1136)</f>
        <v>-774546</v>
      </c>
      <c r="Z1136" s="49" t="s">
        <v>13320</v>
      </c>
      <c r="AA1136" s="67">
        <v>1.8799999999999999E-3</v>
      </c>
      <c r="AC1136" s="67">
        <f t="shared" si="54"/>
        <v>-1.8799999999999999E-3</v>
      </c>
      <c r="AN1136" s="48" t="s">
        <v>13325</v>
      </c>
      <c r="AO1136" s="48" t="s">
        <v>52</v>
      </c>
    </row>
    <row r="1137" spans="1:41" ht="15" x14ac:dyDescent="0.2">
      <c r="A1137" s="30" t="s">
        <v>1004</v>
      </c>
      <c r="B1137" s="30" t="s">
        <v>1005</v>
      </c>
      <c r="C1137" s="49" t="s">
        <v>7070</v>
      </c>
      <c r="D1137" s="49" t="s">
        <v>7577</v>
      </c>
      <c r="E1137" s="30" t="s">
        <v>7593</v>
      </c>
      <c r="F1137" s="49" t="s">
        <v>7579</v>
      </c>
      <c r="G1137" s="49" t="s">
        <v>7580</v>
      </c>
      <c r="H1137" s="49" t="s">
        <v>7591</v>
      </c>
      <c r="I1137" s="49" t="s">
        <v>7594</v>
      </c>
      <c r="J1137" s="50">
        <v>21</v>
      </c>
      <c r="K1137" s="49">
        <v>10000</v>
      </c>
      <c r="L1137" s="49">
        <f>K1137-U1137</f>
        <v>-87863</v>
      </c>
      <c r="M1137" s="49"/>
      <c r="N1137" s="48" t="s">
        <v>7242</v>
      </c>
      <c r="P1137" s="49">
        <v>30505</v>
      </c>
      <c r="Q1137" s="49">
        <v>70000</v>
      </c>
      <c r="R1137" s="49">
        <v>30000</v>
      </c>
      <c r="S1137" s="32">
        <f t="shared" si="53"/>
        <v>100505</v>
      </c>
      <c r="T1137" s="49">
        <f>P1137+Q1137+R1137</f>
        <v>130505</v>
      </c>
      <c r="U1137" s="51">
        <v>97863</v>
      </c>
      <c r="V1137" s="51">
        <v>32182</v>
      </c>
      <c r="W1137" s="51">
        <v>29543</v>
      </c>
      <c r="X1137" s="51"/>
      <c r="Y1137" s="32">
        <f>P1137-(U1137+V1137)</f>
        <v>-99540</v>
      </c>
      <c r="Z1137" s="49" t="s">
        <v>13320</v>
      </c>
      <c r="AA1137" s="67">
        <v>3.2000000000000002E-3</v>
      </c>
      <c r="AC1137" s="67">
        <f t="shared" si="54"/>
        <v>-3.2000000000000002E-3</v>
      </c>
      <c r="AN1137" s="48" t="s">
        <v>13325</v>
      </c>
      <c r="AO1137" s="48" t="s">
        <v>52</v>
      </c>
    </row>
    <row r="1138" spans="1:41" ht="15" x14ac:dyDescent="0.2">
      <c r="A1138" s="30" t="s">
        <v>1006</v>
      </c>
      <c r="B1138" s="30" t="s">
        <v>1007</v>
      </c>
      <c r="C1138" s="49" t="s">
        <v>7070</v>
      </c>
      <c r="D1138" s="49" t="s">
        <v>7577</v>
      </c>
      <c r="E1138" s="30" t="s">
        <v>7595</v>
      </c>
      <c r="F1138" s="49" t="s">
        <v>7579</v>
      </c>
      <c r="G1138" s="49" t="s">
        <v>7580</v>
      </c>
      <c r="H1138" s="49" t="s">
        <v>7596</v>
      </c>
      <c r="I1138" s="49" t="s">
        <v>7597</v>
      </c>
      <c r="J1138" s="50">
        <v>21</v>
      </c>
      <c r="K1138" s="49">
        <v>10000</v>
      </c>
      <c r="L1138" s="49">
        <f>K1138-U1138</f>
        <v>-6995968</v>
      </c>
      <c r="M1138" s="49"/>
      <c r="N1138" s="48" t="s">
        <v>7242</v>
      </c>
      <c r="P1138" s="49">
        <v>2626262</v>
      </c>
      <c r="Q1138" s="49">
        <v>2083000</v>
      </c>
      <c r="R1138" s="49">
        <v>4920000</v>
      </c>
      <c r="S1138" s="32">
        <f t="shared" si="53"/>
        <v>4709262</v>
      </c>
      <c r="T1138" s="49">
        <f>P1138+Q1138+R1138</f>
        <v>9629262</v>
      </c>
      <c r="U1138" s="51">
        <v>7005968</v>
      </c>
      <c r="V1138" s="51">
        <v>2712664</v>
      </c>
      <c r="W1138" s="51">
        <v>2345888</v>
      </c>
      <c r="X1138" s="51"/>
      <c r="Y1138" s="32">
        <f>P1138-(U1138+V1138)</f>
        <v>-7092370</v>
      </c>
      <c r="Z1138" s="49" t="s">
        <v>13320</v>
      </c>
      <c r="AA1138" s="67">
        <v>1.09E-2</v>
      </c>
      <c r="AC1138" s="67">
        <f t="shared" si="54"/>
        <v>-1.09E-2</v>
      </c>
      <c r="AN1138" s="48" t="s">
        <v>13325</v>
      </c>
      <c r="AO1138" s="48" t="s">
        <v>52</v>
      </c>
    </row>
    <row r="1139" spans="1:41" ht="15" x14ac:dyDescent="0.2">
      <c r="A1139" s="30" t="s">
        <v>1008</v>
      </c>
      <c r="B1139" s="30" t="s">
        <v>1009</v>
      </c>
      <c r="C1139" s="49" t="s">
        <v>7070</v>
      </c>
      <c r="D1139" s="49" t="s">
        <v>7577</v>
      </c>
      <c r="E1139" s="30" t="s">
        <v>7598</v>
      </c>
      <c r="F1139" s="49" t="s">
        <v>7579</v>
      </c>
      <c r="G1139" s="49" t="s">
        <v>7580</v>
      </c>
      <c r="H1139" s="49" t="s">
        <v>7581</v>
      </c>
      <c r="I1139" s="49" t="s">
        <v>7599</v>
      </c>
      <c r="J1139" s="50">
        <v>13</v>
      </c>
      <c r="K1139" s="49">
        <v>10000</v>
      </c>
      <c r="L1139" s="49">
        <f>K1139-U1139</f>
        <v>-977200</v>
      </c>
      <c r="M1139" s="49"/>
      <c r="N1139" s="48" t="s">
        <v>7242</v>
      </c>
      <c r="P1139" s="49">
        <v>665008</v>
      </c>
      <c r="Q1139" s="49">
        <v>250000</v>
      </c>
      <c r="R1139" s="49">
        <v>230000</v>
      </c>
      <c r="S1139" s="32">
        <f t="shared" si="53"/>
        <v>915008</v>
      </c>
      <c r="T1139" s="49">
        <f>P1139+Q1139+R1139</f>
        <v>1145008</v>
      </c>
      <c r="U1139" s="51">
        <v>987200</v>
      </c>
      <c r="V1139" s="51">
        <v>389319</v>
      </c>
      <c r="W1139" s="51">
        <v>343347</v>
      </c>
      <c r="X1139" s="51"/>
      <c r="Y1139" s="32">
        <f>P1139-(U1139+V1139)</f>
        <v>-711511</v>
      </c>
      <c r="Z1139" s="49" t="s">
        <v>13320</v>
      </c>
      <c r="AA1139" s="67">
        <v>1.3799999999999999E-3</v>
      </c>
      <c r="AC1139" s="67">
        <f t="shared" si="54"/>
        <v>-1.3799999999999999E-3</v>
      </c>
      <c r="AN1139" s="48" t="s">
        <v>13325</v>
      </c>
      <c r="AO1139" s="48" t="s">
        <v>52</v>
      </c>
    </row>
    <row r="1140" spans="1:41" ht="15" x14ac:dyDescent="0.2">
      <c r="A1140" s="30" t="s">
        <v>1010</v>
      </c>
      <c r="B1140" s="30" t="s">
        <v>1011</v>
      </c>
      <c r="C1140" s="49" t="s">
        <v>7070</v>
      </c>
      <c r="D1140" s="49" t="s">
        <v>7577</v>
      </c>
      <c r="E1140" s="30" t="s">
        <v>7600</v>
      </c>
      <c r="F1140" s="49" t="s">
        <v>7579</v>
      </c>
      <c r="G1140" s="49" t="s">
        <v>7580</v>
      </c>
      <c r="H1140" s="49" t="s">
        <v>7596</v>
      </c>
      <c r="I1140" s="49" t="s">
        <v>7601</v>
      </c>
      <c r="J1140" s="50">
        <v>15</v>
      </c>
      <c r="K1140" s="49">
        <v>20000</v>
      </c>
      <c r="L1140" s="49">
        <f>K1140-U1140</f>
        <v>-2008640</v>
      </c>
      <c r="M1140" s="49"/>
      <c r="N1140" s="48" t="s">
        <v>7242</v>
      </c>
      <c r="P1140" s="49">
        <v>834169</v>
      </c>
      <c r="Q1140" s="49">
        <v>1200000</v>
      </c>
      <c r="R1140" s="49">
        <v>548000</v>
      </c>
      <c r="S1140" s="32">
        <f t="shared" si="53"/>
        <v>2034169</v>
      </c>
      <c r="T1140" s="49">
        <f>P1140+Q1140+R1140</f>
        <v>2582169</v>
      </c>
      <c r="U1140" s="51">
        <v>2028640</v>
      </c>
      <c r="V1140" s="51">
        <v>865059</v>
      </c>
      <c r="W1140" s="51">
        <v>821000</v>
      </c>
      <c r="X1140" s="51"/>
      <c r="Y1140" s="32">
        <f>P1140-(U1140+V1140)</f>
        <v>-2059530</v>
      </c>
      <c r="Z1140" s="49" t="s">
        <v>13320</v>
      </c>
      <c r="AA1140" s="67">
        <v>4.3499999999999997E-3</v>
      </c>
      <c r="AC1140" s="67">
        <f t="shared" si="54"/>
        <v>-4.3499999999999997E-3</v>
      </c>
      <c r="AN1140" s="48" t="s">
        <v>13325</v>
      </c>
      <c r="AO1140" s="48" t="s">
        <v>52</v>
      </c>
    </row>
    <row r="1141" spans="1:41" ht="15" x14ac:dyDescent="0.2">
      <c r="A1141" s="30" t="s">
        <v>1012</v>
      </c>
      <c r="B1141" s="30" t="s">
        <v>1013</v>
      </c>
      <c r="C1141" s="49" t="s">
        <v>7070</v>
      </c>
      <c r="D1141" s="49" t="s">
        <v>7577</v>
      </c>
      <c r="E1141" s="30" t="s">
        <v>7602</v>
      </c>
      <c r="F1141" s="49" t="s">
        <v>7579</v>
      </c>
      <c r="G1141" s="49" t="s">
        <v>7580</v>
      </c>
      <c r="H1141" s="49" t="s">
        <v>7591</v>
      </c>
      <c r="I1141" s="49" t="s">
        <v>7603</v>
      </c>
      <c r="J1141" s="50">
        <v>21</v>
      </c>
      <c r="K1141" s="49">
        <v>10000</v>
      </c>
      <c r="L1141" s="49">
        <f>K1141-U1141</f>
        <v>-5428511</v>
      </c>
      <c r="M1141" s="49"/>
      <c r="N1141" s="48" t="s">
        <v>7242</v>
      </c>
      <c r="P1141" s="49">
        <v>2389818</v>
      </c>
      <c r="Q1141" s="49">
        <v>3210000</v>
      </c>
      <c r="R1141" s="49">
        <v>2410000</v>
      </c>
      <c r="S1141" s="32">
        <f t="shared" si="53"/>
        <v>5599818</v>
      </c>
      <c r="T1141" s="49">
        <f>P1141+Q1141+R1141</f>
        <v>8009818</v>
      </c>
      <c r="U1141" s="51">
        <v>5438511</v>
      </c>
      <c r="V1141" s="51">
        <v>2462169</v>
      </c>
      <c r="W1141" s="51">
        <v>2333176</v>
      </c>
      <c r="X1141" s="51"/>
      <c r="Y1141" s="32">
        <f>P1141-(U1141+V1141)</f>
        <v>-5510862</v>
      </c>
      <c r="Z1141" s="49" t="s">
        <v>13320</v>
      </c>
      <c r="AA1141" s="67">
        <v>1.41E-3</v>
      </c>
      <c r="AC1141" s="67">
        <f t="shared" si="54"/>
        <v>-1.41E-3</v>
      </c>
      <c r="AN1141" s="48" t="s">
        <v>13325</v>
      </c>
      <c r="AO1141" s="48" t="s">
        <v>52</v>
      </c>
    </row>
    <row r="1142" spans="1:41" ht="15" x14ac:dyDescent="0.2">
      <c r="A1142" s="30" t="s">
        <v>1014</v>
      </c>
      <c r="B1142" s="30" t="s">
        <v>1015</v>
      </c>
      <c r="C1142" s="49" t="s">
        <v>7070</v>
      </c>
      <c r="D1142" s="49" t="s">
        <v>7577</v>
      </c>
      <c r="E1142" s="30" t="s">
        <v>7604</v>
      </c>
      <c r="F1142" s="49" t="s">
        <v>7579</v>
      </c>
      <c r="G1142" s="49" t="s">
        <v>7580</v>
      </c>
      <c r="H1142" s="49" t="s">
        <v>7591</v>
      </c>
      <c r="I1142" s="49" t="s">
        <v>7605</v>
      </c>
      <c r="J1142" s="50">
        <v>21</v>
      </c>
      <c r="K1142" s="49">
        <v>10000</v>
      </c>
      <c r="L1142" s="49">
        <f>K1142-U1142</f>
        <v>-10696</v>
      </c>
      <c r="M1142" s="49"/>
      <c r="N1142" s="48" t="s">
        <v>7242</v>
      </c>
      <c r="P1142" s="49">
        <v>14313</v>
      </c>
      <c r="Q1142" s="49">
        <v>10000</v>
      </c>
      <c r="R1142" s="49">
        <v>10000</v>
      </c>
      <c r="S1142" s="32">
        <f t="shared" si="53"/>
        <v>24313</v>
      </c>
      <c r="T1142" s="49">
        <f>P1142+Q1142+R1142</f>
        <v>34313</v>
      </c>
      <c r="U1142" s="51">
        <v>20696</v>
      </c>
      <c r="V1142" s="51">
        <v>14073</v>
      </c>
      <c r="W1142" s="51">
        <v>10455</v>
      </c>
      <c r="X1142" s="51"/>
      <c r="Y1142" s="32">
        <f>P1142-(U1142+V1142)</f>
        <v>-20456</v>
      </c>
      <c r="Z1142" s="49" t="s">
        <v>13320</v>
      </c>
      <c r="AA1142" s="67">
        <v>1.3699999999999999E-3</v>
      </c>
      <c r="AC1142" s="67">
        <f t="shared" si="54"/>
        <v>-1.3699999999999999E-3</v>
      </c>
      <c r="AN1142" s="48" t="s">
        <v>13325</v>
      </c>
      <c r="AO1142" s="48" t="s">
        <v>52</v>
      </c>
    </row>
    <row r="1143" spans="1:41" ht="15" x14ac:dyDescent="0.2">
      <c r="A1143" s="30" t="s">
        <v>1016</v>
      </c>
      <c r="B1143" s="30" t="s">
        <v>1017</v>
      </c>
      <c r="C1143" s="49" t="s">
        <v>7070</v>
      </c>
      <c r="D1143" s="49" t="s">
        <v>7577</v>
      </c>
      <c r="E1143" s="30" t="s">
        <v>7606</v>
      </c>
      <c r="F1143" s="49" t="s">
        <v>7579</v>
      </c>
      <c r="G1143" s="49" t="s">
        <v>7580</v>
      </c>
      <c r="H1143" s="49" t="s">
        <v>7581</v>
      </c>
      <c r="I1143" s="49" t="s">
        <v>7607</v>
      </c>
      <c r="J1143" s="50">
        <v>13</v>
      </c>
      <c r="K1143" s="49">
        <v>10000</v>
      </c>
      <c r="L1143" s="49">
        <f>K1143-U1143</f>
        <v>-577920</v>
      </c>
      <c r="M1143" s="49"/>
      <c r="N1143" s="48" t="s">
        <v>7242</v>
      </c>
      <c r="P1143" s="49">
        <v>247689</v>
      </c>
      <c r="Q1143" s="49">
        <v>320000</v>
      </c>
      <c r="R1143" s="49">
        <v>100000</v>
      </c>
      <c r="S1143" s="32">
        <f t="shared" si="53"/>
        <v>567689</v>
      </c>
      <c r="T1143" s="49">
        <f>P1143+Q1143+R1143</f>
        <v>667689</v>
      </c>
      <c r="U1143" s="51">
        <v>587920</v>
      </c>
      <c r="V1143" s="51">
        <v>322221</v>
      </c>
      <c r="W1143" s="51">
        <v>340196</v>
      </c>
      <c r="X1143" s="51"/>
      <c r="Y1143" s="32">
        <f>P1143-(U1143+V1143)</f>
        <v>-662452</v>
      </c>
      <c r="Z1143" s="49" t="s">
        <v>13320</v>
      </c>
      <c r="AA1143" s="67">
        <v>2.99E-3</v>
      </c>
      <c r="AC1143" s="67">
        <f t="shared" si="54"/>
        <v>-2.99E-3</v>
      </c>
      <c r="AN1143" s="48" t="s">
        <v>13325</v>
      </c>
      <c r="AO1143" s="48" t="s">
        <v>52</v>
      </c>
    </row>
    <row r="1144" spans="1:41" ht="15" x14ac:dyDescent="0.2">
      <c r="A1144" s="30" t="s">
        <v>1018</v>
      </c>
      <c r="B1144" s="30" t="s">
        <v>1019</v>
      </c>
      <c r="C1144" s="49" t="s">
        <v>7070</v>
      </c>
      <c r="D1144" s="49" t="s">
        <v>7577</v>
      </c>
      <c r="E1144" s="30" t="s">
        <v>7608</v>
      </c>
      <c r="F1144" s="49" t="s">
        <v>7579</v>
      </c>
      <c r="G1144" s="49" t="s">
        <v>7580</v>
      </c>
      <c r="H1144" s="49" t="s">
        <v>7591</v>
      </c>
      <c r="I1144" s="49" t="s">
        <v>7609</v>
      </c>
      <c r="J1144" s="50">
        <v>17</v>
      </c>
      <c r="K1144" s="49">
        <v>4000</v>
      </c>
      <c r="L1144" s="49">
        <f>K1144-U1144</f>
        <v>-69023</v>
      </c>
      <c r="M1144" s="49"/>
      <c r="N1144" s="48" t="s">
        <v>7242</v>
      </c>
      <c r="P1144" s="49">
        <v>24435</v>
      </c>
      <c r="Q1144" s="49">
        <v>44000</v>
      </c>
      <c r="R1144" s="49">
        <v>12000</v>
      </c>
      <c r="S1144" s="32">
        <f t="shared" si="53"/>
        <v>68435</v>
      </c>
      <c r="T1144" s="49">
        <f>P1144+Q1144+R1144</f>
        <v>80435</v>
      </c>
      <c r="U1144" s="51">
        <v>73023</v>
      </c>
      <c r="V1144" s="51">
        <v>10360</v>
      </c>
      <c r="W1144" s="51">
        <v>10250</v>
      </c>
      <c r="X1144" s="51"/>
      <c r="Y1144" s="32">
        <f>P1144-(U1144+V1144)</f>
        <v>-58948</v>
      </c>
      <c r="Z1144" s="49" t="s">
        <v>13320</v>
      </c>
      <c r="AA1144" s="67">
        <v>1.1440000000000001E-2</v>
      </c>
      <c r="AC1144" s="67">
        <f t="shared" si="54"/>
        <v>-1.1440000000000001E-2</v>
      </c>
      <c r="AN1144" s="48" t="s">
        <v>13325</v>
      </c>
      <c r="AO1144" s="48" t="s">
        <v>52</v>
      </c>
    </row>
    <row r="1145" spans="1:41" ht="15" x14ac:dyDescent="0.2">
      <c r="A1145" s="30" t="s">
        <v>1020</v>
      </c>
      <c r="B1145" s="30" t="s">
        <v>1021</v>
      </c>
      <c r="C1145" s="49" t="s">
        <v>7070</v>
      </c>
      <c r="D1145" s="49" t="s">
        <v>7577</v>
      </c>
      <c r="E1145" s="30" t="s">
        <v>7610</v>
      </c>
      <c r="F1145" s="49" t="s">
        <v>7579</v>
      </c>
      <c r="G1145" s="49" t="s">
        <v>7580</v>
      </c>
      <c r="H1145" s="49" t="s">
        <v>7596</v>
      </c>
      <c r="I1145" s="49" t="s">
        <v>7611</v>
      </c>
      <c r="J1145" s="50">
        <v>21</v>
      </c>
      <c r="K1145" s="49">
        <v>5000</v>
      </c>
      <c r="L1145" s="49">
        <f>K1145-U1145</f>
        <v>-201917</v>
      </c>
      <c r="M1145" s="49"/>
      <c r="N1145" s="48" t="s">
        <v>7242</v>
      </c>
      <c r="P1145" s="49">
        <v>116072</v>
      </c>
      <c r="Q1145" s="49">
        <v>72000</v>
      </c>
      <c r="R1145" s="49">
        <v>123000</v>
      </c>
      <c r="S1145" s="32">
        <f t="shared" si="53"/>
        <v>188072</v>
      </c>
      <c r="T1145" s="49">
        <f>P1145+Q1145+R1145</f>
        <v>311072</v>
      </c>
      <c r="U1145" s="51">
        <v>206917</v>
      </c>
      <c r="V1145" s="51">
        <v>101870</v>
      </c>
      <c r="W1145" s="51">
        <v>89955</v>
      </c>
      <c r="X1145" s="51"/>
      <c r="Y1145" s="32">
        <f>P1145-(U1145+V1145)</f>
        <v>-192715</v>
      </c>
      <c r="Z1145" s="49" t="s">
        <v>13320</v>
      </c>
      <c r="AA1145" s="67">
        <v>0.08</v>
      </c>
      <c r="AC1145" s="67">
        <f t="shared" si="54"/>
        <v>-0.08</v>
      </c>
      <c r="AN1145" s="48" t="s">
        <v>13325</v>
      </c>
      <c r="AO1145" s="48" t="s">
        <v>52</v>
      </c>
    </row>
    <row r="1146" spans="1:41" ht="15" x14ac:dyDescent="0.2">
      <c r="A1146" s="30" t="s">
        <v>1022</v>
      </c>
      <c r="B1146" s="30" t="s">
        <v>1023</v>
      </c>
      <c r="C1146" s="49" t="s">
        <v>7070</v>
      </c>
      <c r="D1146" s="49" t="s">
        <v>7577</v>
      </c>
      <c r="E1146" s="30" t="s">
        <v>7612</v>
      </c>
      <c r="F1146" s="49" t="s">
        <v>7579</v>
      </c>
      <c r="G1146" s="49" t="s">
        <v>7580</v>
      </c>
      <c r="H1146" s="49" t="s">
        <v>7596</v>
      </c>
      <c r="I1146" s="49" t="s">
        <v>7613</v>
      </c>
      <c r="J1146" s="50">
        <v>21</v>
      </c>
      <c r="K1146" s="49">
        <v>10000</v>
      </c>
      <c r="L1146" s="49">
        <f>K1146-U1146</f>
        <v>-447965</v>
      </c>
      <c r="M1146" s="49"/>
      <c r="N1146" s="48" t="s">
        <v>7242</v>
      </c>
      <c r="P1146" s="49">
        <v>181066</v>
      </c>
      <c r="Q1146" s="49">
        <v>214000</v>
      </c>
      <c r="R1146" s="49">
        <v>312000</v>
      </c>
      <c r="S1146" s="32">
        <f t="shared" si="53"/>
        <v>395066</v>
      </c>
      <c r="T1146" s="49">
        <f>P1146+Q1146+R1146</f>
        <v>707066</v>
      </c>
      <c r="U1146" s="51">
        <v>457965</v>
      </c>
      <c r="V1146" s="51">
        <v>233209</v>
      </c>
      <c r="W1146" s="51">
        <v>233508</v>
      </c>
      <c r="X1146" s="51"/>
      <c r="Y1146" s="32">
        <f>P1146-(U1146+V1146)</f>
        <v>-510108</v>
      </c>
      <c r="Z1146" s="49" t="s">
        <v>13320</v>
      </c>
      <c r="AA1146" s="67">
        <v>4.1000000000000002E-2</v>
      </c>
      <c r="AC1146" s="67">
        <f t="shared" si="54"/>
        <v>-4.1000000000000002E-2</v>
      </c>
      <c r="AN1146" s="48" t="s">
        <v>13325</v>
      </c>
      <c r="AO1146" s="48" t="s">
        <v>52</v>
      </c>
    </row>
    <row r="1147" spans="1:41" ht="15" x14ac:dyDescent="0.2">
      <c r="A1147" s="30" t="s">
        <v>1024</v>
      </c>
      <c r="B1147" s="30" t="s">
        <v>1025</v>
      </c>
      <c r="C1147" s="49" t="s">
        <v>7070</v>
      </c>
      <c r="D1147" s="49" t="s">
        <v>7577</v>
      </c>
      <c r="E1147" s="30" t="s">
        <v>7614</v>
      </c>
      <c r="F1147" s="49" t="s">
        <v>7579</v>
      </c>
      <c r="G1147" s="49" t="s">
        <v>7580</v>
      </c>
      <c r="H1147" s="49" t="s">
        <v>7596</v>
      </c>
      <c r="I1147" s="49" t="s">
        <v>7615</v>
      </c>
      <c r="J1147" s="50">
        <v>15</v>
      </c>
      <c r="K1147" s="49">
        <v>20000</v>
      </c>
      <c r="L1147" s="49">
        <f>K1147-U1147</f>
        <v>-2045286</v>
      </c>
      <c r="M1147" s="49"/>
      <c r="N1147" s="48" t="s">
        <v>7242</v>
      </c>
      <c r="P1147" s="49">
        <v>773467</v>
      </c>
      <c r="Q1147" s="49">
        <v>1624000</v>
      </c>
      <c r="R1147" s="49">
        <v>356000</v>
      </c>
      <c r="S1147" s="32">
        <f t="shared" si="53"/>
        <v>2397467</v>
      </c>
      <c r="T1147" s="49">
        <f>P1147+Q1147+R1147</f>
        <v>2753467</v>
      </c>
      <c r="U1147" s="51">
        <v>2065286</v>
      </c>
      <c r="V1147" s="51">
        <v>1626036</v>
      </c>
      <c r="W1147" s="51">
        <v>1636464</v>
      </c>
      <c r="X1147" s="51"/>
      <c r="Y1147" s="32">
        <f>P1147-(U1147+V1147)</f>
        <v>-2917855</v>
      </c>
      <c r="Z1147" s="49" t="s">
        <v>13320</v>
      </c>
      <c r="AA1147" s="67">
        <v>3.304E-2</v>
      </c>
      <c r="AC1147" s="67">
        <f t="shared" si="54"/>
        <v>-3.304E-2</v>
      </c>
      <c r="AN1147" s="48" t="s">
        <v>13325</v>
      </c>
      <c r="AO1147" s="48" t="s">
        <v>52</v>
      </c>
    </row>
    <row r="1148" spans="1:41" ht="15" x14ac:dyDescent="0.2">
      <c r="A1148" s="30" t="s">
        <v>1026</v>
      </c>
      <c r="B1148" s="30" t="s">
        <v>1027</v>
      </c>
      <c r="C1148" s="49" t="s">
        <v>7070</v>
      </c>
      <c r="D1148" s="49" t="s">
        <v>7577</v>
      </c>
      <c r="E1148" s="30" t="s">
        <v>7616</v>
      </c>
      <c r="F1148" s="49" t="s">
        <v>7579</v>
      </c>
      <c r="G1148" s="49" t="s">
        <v>7580</v>
      </c>
      <c r="H1148" s="49" t="s">
        <v>7596</v>
      </c>
      <c r="I1148" s="49" t="s">
        <v>7617</v>
      </c>
      <c r="J1148" s="50">
        <v>21</v>
      </c>
      <c r="K1148" s="49">
        <v>50000</v>
      </c>
      <c r="L1148" s="49">
        <f>K1148-U1148</f>
        <v>47934</v>
      </c>
      <c r="M1148" s="49"/>
      <c r="N1148" s="48" t="s">
        <v>7242</v>
      </c>
      <c r="P1148" s="49">
        <v>4602</v>
      </c>
      <c r="Q1148" s="49">
        <v>0</v>
      </c>
      <c r="R1148" s="49">
        <v>0</v>
      </c>
      <c r="S1148" s="32">
        <f t="shared" si="53"/>
        <v>4602</v>
      </c>
      <c r="T1148" s="49">
        <f>P1148+Q1148+R1148</f>
        <v>4602</v>
      </c>
      <c r="U1148" s="51">
        <v>2066</v>
      </c>
      <c r="V1148" s="51">
        <v>860</v>
      </c>
      <c r="W1148" s="51">
        <v>675</v>
      </c>
      <c r="X1148" s="51"/>
      <c r="Y1148" s="32">
        <f>P1148-(U1148+V1148)</f>
        <v>1676</v>
      </c>
      <c r="Z1148" s="49" t="s">
        <v>13322</v>
      </c>
      <c r="AA1148" s="67">
        <v>1.6199999999999999E-3</v>
      </c>
      <c r="AC1148" s="67">
        <f t="shared" si="54"/>
        <v>-1.6199999999999999E-3</v>
      </c>
      <c r="AN1148" s="48" t="s">
        <v>13325</v>
      </c>
      <c r="AO1148" s="48" t="s">
        <v>52</v>
      </c>
    </row>
    <row r="1149" spans="1:41" ht="15" x14ac:dyDescent="0.2">
      <c r="A1149" s="30" t="s">
        <v>1028</v>
      </c>
      <c r="B1149" s="30" t="s">
        <v>1029</v>
      </c>
      <c r="C1149" s="49" t="s">
        <v>7070</v>
      </c>
      <c r="D1149" s="49" t="s">
        <v>7577</v>
      </c>
      <c r="E1149" s="30" t="s">
        <v>7618</v>
      </c>
      <c r="F1149" s="49" t="s">
        <v>7579</v>
      </c>
      <c r="G1149" s="49" t="s">
        <v>7580</v>
      </c>
      <c r="H1149" s="49" t="s">
        <v>7591</v>
      </c>
      <c r="I1149" s="49" t="s">
        <v>7619</v>
      </c>
      <c r="J1149" s="50">
        <v>21</v>
      </c>
      <c r="K1149" s="49">
        <v>10000</v>
      </c>
      <c r="L1149" s="49">
        <f>K1149-U1149</f>
        <v>3449</v>
      </c>
      <c r="M1149" s="49"/>
      <c r="N1149" s="48" t="s">
        <v>7242</v>
      </c>
      <c r="P1149" s="49">
        <v>9068</v>
      </c>
      <c r="Q1149" s="49">
        <v>0</v>
      </c>
      <c r="R1149" s="49">
        <v>0</v>
      </c>
      <c r="S1149" s="32">
        <f t="shared" si="53"/>
        <v>9068</v>
      </c>
      <c r="T1149" s="49">
        <f>P1149+Q1149+R1149</f>
        <v>9068</v>
      </c>
      <c r="U1149" s="51">
        <v>6551</v>
      </c>
      <c r="V1149" s="51">
        <v>3717</v>
      </c>
      <c r="W1149" s="51">
        <v>2806</v>
      </c>
      <c r="X1149" s="51"/>
      <c r="Y1149" s="32">
        <f>P1149-(U1149+V1149)</f>
        <v>-1200</v>
      </c>
      <c r="Z1149" s="49" t="s">
        <v>13320</v>
      </c>
      <c r="AA1149" s="67">
        <v>3.7000000000000002E-3</v>
      </c>
      <c r="AC1149" s="67">
        <f t="shared" si="54"/>
        <v>-3.7000000000000002E-3</v>
      </c>
      <c r="AN1149" s="48" t="s">
        <v>13325</v>
      </c>
      <c r="AO1149" s="48" t="s">
        <v>52</v>
      </c>
    </row>
    <row r="1150" spans="1:41" ht="15" x14ac:dyDescent="0.2">
      <c r="A1150" s="30" t="s">
        <v>1030</v>
      </c>
      <c r="B1150" s="30" t="s">
        <v>1031</v>
      </c>
      <c r="C1150" s="49" t="s">
        <v>7070</v>
      </c>
      <c r="D1150" s="49" t="s">
        <v>7620</v>
      </c>
      <c r="E1150" s="30" t="s">
        <v>7621</v>
      </c>
      <c r="F1150" s="49" t="s">
        <v>7579</v>
      </c>
      <c r="G1150" s="49" t="s">
        <v>7580</v>
      </c>
      <c r="H1150" s="49" t="s">
        <v>7622</v>
      </c>
      <c r="I1150" s="49" t="s">
        <v>7623</v>
      </c>
      <c r="J1150" s="50">
        <v>11</v>
      </c>
      <c r="K1150" s="49">
        <v>16000</v>
      </c>
      <c r="L1150" s="49">
        <f>K1150-U1150</f>
        <v>-6814</v>
      </c>
      <c r="M1150" s="49"/>
      <c r="N1150" s="48" t="s">
        <v>7242</v>
      </c>
      <c r="P1150" s="49">
        <v>10026</v>
      </c>
      <c r="Q1150" s="49">
        <v>16000</v>
      </c>
      <c r="R1150" s="49">
        <v>4000</v>
      </c>
      <c r="S1150" s="32">
        <f t="shared" si="53"/>
        <v>26026</v>
      </c>
      <c r="T1150" s="49">
        <f>P1150+Q1150+R1150</f>
        <v>30026</v>
      </c>
      <c r="U1150" s="51">
        <v>22814</v>
      </c>
      <c r="V1150" s="51">
        <v>4862</v>
      </c>
      <c r="W1150" s="51">
        <v>4954</v>
      </c>
      <c r="X1150" s="51"/>
      <c r="Y1150" s="32">
        <f>P1150-(U1150+V1150)</f>
        <v>-17650</v>
      </c>
      <c r="Z1150" s="49" t="s">
        <v>13320</v>
      </c>
      <c r="AA1150" s="67">
        <v>2.7000000000000001E-3</v>
      </c>
      <c r="AC1150" s="67">
        <f t="shared" si="54"/>
        <v>-2.7000000000000001E-3</v>
      </c>
      <c r="AN1150" s="48" t="s">
        <v>13325</v>
      </c>
      <c r="AO1150" s="48" t="s">
        <v>52</v>
      </c>
    </row>
    <row r="1151" spans="1:41" ht="15" x14ac:dyDescent="0.2">
      <c r="A1151" s="30" t="s">
        <v>1032</v>
      </c>
      <c r="B1151" s="30" t="s">
        <v>1033</v>
      </c>
      <c r="C1151" s="49" t="s">
        <v>7070</v>
      </c>
      <c r="D1151" s="49" t="s">
        <v>7577</v>
      </c>
      <c r="E1151" s="30" t="s">
        <v>7624</v>
      </c>
      <c r="F1151" s="49" t="s">
        <v>7579</v>
      </c>
      <c r="G1151" s="49" t="s">
        <v>7580</v>
      </c>
      <c r="H1151" s="49" t="s">
        <v>7591</v>
      </c>
      <c r="I1151" s="49" t="s">
        <v>7625</v>
      </c>
      <c r="J1151" s="50">
        <v>21</v>
      </c>
      <c r="K1151" s="49">
        <v>1000</v>
      </c>
      <c r="L1151" s="49">
        <f>K1151-U1151</f>
        <v>-970077</v>
      </c>
      <c r="M1151" s="49"/>
      <c r="N1151" s="48" t="s">
        <v>7242</v>
      </c>
      <c r="P1151" s="49">
        <v>314514</v>
      </c>
      <c r="Q1151" s="49">
        <v>770000</v>
      </c>
      <c r="R1151" s="49">
        <v>422000</v>
      </c>
      <c r="S1151" s="32">
        <f t="shared" si="53"/>
        <v>1084514</v>
      </c>
      <c r="T1151" s="49">
        <f>P1151+Q1151+R1151</f>
        <v>1506514</v>
      </c>
      <c r="U1151" s="51">
        <v>971077</v>
      </c>
      <c r="V1151" s="51">
        <v>537059</v>
      </c>
      <c r="W1151" s="51">
        <v>487299</v>
      </c>
      <c r="X1151" s="51"/>
      <c r="Y1151" s="32">
        <f>P1151-(U1151+V1151)</f>
        <v>-1193622</v>
      </c>
      <c r="Z1151" s="49" t="s">
        <v>13320</v>
      </c>
      <c r="AA1151" s="67">
        <v>6.8000000000000005E-2</v>
      </c>
      <c r="AC1151" s="67">
        <f t="shared" si="54"/>
        <v>-6.8000000000000005E-2</v>
      </c>
      <c r="AN1151" s="48" t="s">
        <v>13325</v>
      </c>
      <c r="AO1151" s="48" t="s">
        <v>52</v>
      </c>
    </row>
    <row r="1152" spans="1:41" ht="15" x14ac:dyDescent="0.2">
      <c r="A1152" s="30" t="s">
        <v>1034</v>
      </c>
      <c r="B1152" s="30" t="s">
        <v>1035</v>
      </c>
      <c r="C1152" s="49" t="s">
        <v>7070</v>
      </c>
      <c r="D1152" s="49" t="s">
        <v>7577</v>
      </c>
      <c r="E1152" s="30" t="s">
        <v>7626</v>
      </c>
      <c r="F1152" s="49" t="s">
        <v>7579</v>
      </c>
      <c r="G1152" s="49" t="s">
        <v>7580</v>
      </c>
      <c r="H1152" s="49" t="s">
        <v>7591</v>
      </c>
      <c r="I1152" s="49" t="s">
        <v>7627</v>
      </c>
      <c r="J1152" s="50">
        <v>21</v>
      </c>
      <c r="K1152" s="49">
        <v>10000</v>
      </c>
      <c r="L1152" s="49">
        <f>K1152-U1152</f>
        <v>-1167531</v>
      </c>
      <c r="M1152" s="49"/>
      <c r="N1152" s="48" t="s">
        <v>7242</v>
      </c>
      <c r="P1152" s="49">
        <v>738639</v>
      </c>
      <c r="Q1152" s="49">
        <v>430000</v>
      </c>
      <c r="R1152" s="49">
        <v>270000</v>
      </c>
      <c r="S1152" s="32">
        <f t="shared" si="53"/>
        <v>1168639</v>
      </c>
      <c r="T1152" s="49">
        <f>P1152+Q1152+R1152</f>
        <v>1438639</v>
      </c>
      <c r="U1152" s="51">
        <v>1177531</v>
      </c>
      <c r="V1152" s="51">
        <v>698663</v>
      </c>
      <c r="W1152" s="51">
        <v>729186</v>
      </c>
      <c r="X1152" s="51"/>
      <c r="Y1152" s="32">
        <f>P1152-(U1152+V1152)</f>
        <v>-1137555</v>
      </c>
      <c r="Z1152" s="49" t="s">
        <v>13320</v>
      </c>
      <c r="AA1152" s="67">
        <v>2E-3</v>
      </c>
      <c r="AC1152" s="67">
        <f t="shared" si="54"/>
        <v>-2E-3</v>
      </c>
      <c r="AN1152" s="48" t="s">
        <v>13325</v>
      </c>
      <c r="AO1152" s="48" t="s">
        <v>52</v>
      </c>
    </row>
    <row r="1153" spans="1:41" ht="15" x14ac:dyDescent="0.2">
      <c r="A1153" s="30" t="s">
        <v>1036</v>
      </c>
      <c r="B1153" s="30" t="s">
        <v>1037</v>
      </c>
      <c r="C1153" s="49" t="s">
        <v>7070</v>
      </c>
      <c r="D1153" s="49" t="s">
        <v>7620</v>
      </c>
      <c r="E1153" s="30" t="s">
        <v>7628</v>
      </c>
      <c r="F1153" s="49" t="s">
        <v>7579</v>
      </c>
      <c r="G1153" s="49" t="s">
        <v>7580</v>
      </c>
      <c r="H1153" s="49" t="s">
        <v>7622</v>
      </c>
      <c r="I1153" s="49" t="s">
        <v>7629</v>
      </c>
      <c r="J1153" s="50">
        <v>11</v>
      </c>
      <c r="K1153" s="49">
        <v>3000</v>
      </c>
      <c r="L1153" s="49">
        <f>K1153-U1153</f>
        <v>2731</v>
      </c>
      <c r="M1153" s="49"/>
      <c r="N1153" s="48" t="s">
        <v>7242</v>
      </c>
      <c r="P1153" s="49">
        <v>1823</v>
      </c>
      <c r="Q1153" s="49">
        <v>0</v>
      </c>
      <c r="R1153" s="49">
        <v>0</v>
      </c>
      <c r="S1153" s="32">
        <f t="shared" si="53"/>
        <v>1823</v>
      </c>
      <c r="T1153" s="49">
        <f>P1153+Q1153+R1153</f>
        <v>1823</v>
      </c>
      <c r="U1153" s="51">
        <v>269</v>
      </c>
      <c r="V1153" s="51">
        <v>0</v>
      </c>
      <c r="W1153" s="51">
        <v>0</v>
      </c>
      <c r="X1153" s="51"/>
      <c r="Y1153" s="32">
        <f>P1153-(U1153+V1153)</f>
        <v>1554</v>
      </c>
      <c r="Z1153" s="49" t="s">
        <v>13322</v>
      </c>
      <c r="AA1153" s="67">
        <v>0.01</v>
      </c>
      <c r="AC1153" s="67">
        <f t="shared" si="54"/>
        <v>-0.01</v>
      </c>
      <c r="AN1153" s="48" t="s">
        <v>13325</v>
      </c>
      <c r="AO1153" s="48" t="s">
        <v>52</v>
      </c>
    </row>
    <row r="1154" spans="1:41" ht="15" x14ac:dyDescent="0.2">
      <c r="A1154" s="30" t="s">
        <v>1038</v>
      </c>
      <c r="B1154" s="30" t="s">
        <v>1039</v>
      </c>
      <c r="C1154" s="49" t="s">
        <v>7070</v>
      </c>
      <c r="D1154" s="49" t="s">
        <v>7630</v>
      </c>
      <c r="E1154" s="30" t="s">
        <v>7631</v>
      </c>
      <c r="F1154" s="49" t="s">
        <v>7579</v>
      </c>
      <c r="G1154" s="49" t="s">
        <v>7580</v>
      </c>
      <c r="H1154" s="49" t="s">
        <v>7632</v>
      </c>
      <c r="I1154" s="49" t="s">
        <v>7633</v>
      </c>
      <c r="J1154" s="50">
        <v>15</v>
      </c>
      <c r="K1154" s="49">
        <v>2500</v>
      </c>
      <c r="L1154" s="49">
        <f>K1154-U1154</f>
        <v>-661146</v>
      </c>
      <c r="M1154" s="49"/>
      <c r="N1154" s="48" t="s">
        <v>7242</v>
      </c>
      <c r="P1154" s="49">
        <v>249703</v>
      </c>
      <c r="Q1154" s="49">
        <v>309500</v>
      </c>
      <c r="R1154" s="49">
        <v>276000</v>
      </c>
      <c r="S1154" s="32">
        <f t="shared" ref="S1154:S1217" si="55">P1154+Q1154</f>
        <v>559203</v>
      </c>
      <c r="T1154" s="49">
        <f>P1154+Q1154+R1154</f>
        <v>835203</v>
      </c>
      <c r="U1154" s="51">
        <v>663646</v>
      </c>
      <c r="V1154" s="51">
        <v>300397</v>
      </c>
      <c r="W1154" s="51">
        <v>301045</v>
      </c>
      <c r="X1154" s="51"/>
      <c r="Y1154" s="32">
        <f>P1154-(U1154+V1154)</f>
        <v>-714340</v>
      </c>
      <c r="Z1154" s="49" t="s">
        <v>13320</v>
      </c>
      <c r="AA1154" s="67">
        <v>0.22989999999999999</v>
      </c>
      <c r="AC1154" s="67">
        <f t="shared" ref="AC1154:AC1217" si="56">AB1154-AA1154</f>
        <v>-0.22989999999999999</v>
      </c>
      <c r="AN1154" s="48" t="s">
        <v>13325</v>
      </c>
      <c r="AO1154" s="48" t="s">
        <v>52</v>
      </c>
    </row>
    <row r="1155" spans="1:41" ht="15" x14ac:dyDescent="0.2">
      <c r="A1155" s="30" t="s">
        <v>1040</v>
      </c>
      <c r="B1155" s="30" t="s">
        <v>1041</v>
      </c>
      <c r="C1155" s="49" t="s">
        <v>7070</v>
      </c>
      <c r="D1155" s="49" t="s">
        <v>7577</v>
      </c>
      <c r="E1155" s="30" t="s">
        <v>7634</v>
      </c>
      <c r="F1155" s="49" t="s">
        <v>7579</v>
      </c>
      <c r="G1155" s="49" t="s">
        <v>7580</v>
      </c>
      <c r="H1155" s="49" t="s">
        <v>7581</v>
      </c>
      <c r="I1155" s="49" t="s">
        <v>7635</v>
      </c>
      <c r="J1155" s="50">
        <v>13</v>
      </c>
      <c r="K1155" s="49">
        <v>100000</v>
      </c>
      <c r="L1155" s="49">
        <f>K1155-U1155</f>
        <v>-35811</v>
      </c>
      <c r="M1155" s="49"/>
      <c r="N1155" s="48" t="s">
        <v>7242</v>
      </c>
      <c r="P1155" s="49">
        <v>194350</v>
      </c>
      <c r="Q1155" s="49">
        <v>0</v>
      </c>
      <c r="R1155" s="49">
        <v>0</v>
      </c>
      <c r="S1155" s="32">
        <f t="shared" si="55"/>
        <v>194350</v>
      </c>
      <c r="T1155" s="49">
        <f>P1155+Q1155+R1155</f>
        <v>194350</v>
      </c>
      <c r="U1155" s="51">
        <v>135811</v>
      </c>
      <c r="V1155" s="51">
        <v>49676</v>
      </c>
      <c r="W1155" s="51">
        <v>46636</v>
      </c>
      <c r="X1155" s="51"/>
      <c r="Y1155" s="32">
        <f>P1155-(U1155+V1155)</f>
        <v>8863</v>
      </c>
      <c r="Z1155" s="49" t="s">
        <v>13322</v>
      </c>
      <c r="AA1155" s="67">
        <v>5.2700000000000004E-3</v>
      </c>
      <c r="AC1155" s="67">
        <f t="shared" si="56"/>
        <v>-5.2700000000000004E-3</v>
      </c>
      <c r="AN1155" s="48" t="s">
        <v>13325</v>
      </c>
      <c r="AO1155" s="48" t="s">
        <v>52</v>
      </c>
    </row>
    <row r="1156" spans="1:41" ht="15" x14ac:dyDescent="0.2">
      <c r="A1156" s="30" t="s">
        <v>1042</v>
      </c>
      <c r="B1156" s="30" t="s">
        <v>1043</v>
      </c>
      <c r="C1156" s="49" t="s">
        <v>7070</v>
      </c>
      <c r="D1156" s="49" t="s">
        <v>7630</v>
      </c>
      <c r="E1156" s="30" t="s">
        <v>7636</v>
      </c>
      <c r="F1156" s="49" t="s">
        <v>7579</v>
      </c>
      <c r="G1156" s="49" t="s">
        <v>7580</v>
      </c>
      <c r="H1156" s="49" t="s">
        <v>7637</v>
      </c>
      <c r="I1156" s="49" t="s">
        <v>7638</v>
      </c>
      <c r="J1156" s="50">
        <v>12</v>
      </c>
      <c r="K1156" s="49">
        <v>500</v>
      </c>
      <c r="L1156" s="49">
        <f>K1156-U1156</f>
        <v>-6601</v>
      </c>
      <c r="M1156" s="49"/>
      <c r="N1156" s="48" t="s">
        <v>7242</v>
      </c>
      <c r="P1156" s="49">
        <v>4683</v>
      </c>
      <c r="Q1156" s="49">
        <v>3250</v>
      </c>
      <c r="R1156" s="49">
        <v>0</v>
      </c>
      <c r="S1156" s="32">
        <f t="shared" si="55"/>
        <v>7933</v>
      </c>
      <c r="T1156" s="49">
        <f>P1156+Q1156+R1156</f>
        <v>7933</v>
      </c>
      <c r="U1156" s="51">
        <v>7101</v>
      </c>
      <c r="V1156" s="51">
        <v>4864</v>
      </c>
      <c r="W1156" s="51">
        <v>5044</v>
      </c>
      <c r="X1156" s="51"/>
      <c r="Y1156" s="32">
        <f>P1156-(U1156+V1156)</f>
        <v>-7282</v>
      </c>
      <c r="Z1156" s="49" t="s">
        <v>13320</v>
      </c>
      <c r="AA1156" s="67">
        <v>0.44390000000000002</v>
      </c>
      <c r="AC1156" s="67">
        <f t="shared" si="56"/>
        <v>-0.44390000000000002</v>
      </c>
      <c r="AN1156" s="48" t="s">
        <v>13325</v>
      </c>
      <c r="AO1156" s="48" t="s">
        <v>52</v>
      </c>
    </row>
    <row r="1157" spans="1:41" ht="15" x14ac:dyDescent="0.2">
      <c r="A1157" s="30" t="s">
        <v>1044</v>
      </c>
      <c r="B1157" s="30" t="s">
        <v>1045</v>
      </c>
      <c r="C1157" s="49" t="s">
        <v>7070</v>
      </c>
      <c r="D1157" s="49" t="s">
        <v>7620</v>
      </c>
      <c r="E1157" s="30" t="s">
        <v>7639</v>
      </c>
      <c r="F1157" s="49" t="s">
        <v>7579</v>
      </c>
      <c r="G1157" s="49" t="s">
        <v>7580</v>
      </c>
      <c r="H1157" s="49" t="s">
        <v>7632</v>
      </c>
      <c r="I1157" s="49" t="s">
        <v>7640</v>
      </c>
      <c r="J1157" s="50">
        <v>22</v>
      </c>
      <c r="K1157" s="49">
        <v>1500</v>
      </c>
      <c r="L1157" s="49">
        <f>K1157-U1157</f>
        <v>-143704</v>
      </c>
      <c r="M1157" s="49"/>
      <c r="N1157" s="48" t="s">
        <v>7242</v>
      </c>
      <c r="P1157" s="49">
        <v>47231</v>
      </c>
      <c r="Q1157" s="49">
        <v>99000</v>
      </c>
      <c r="R1157" s="49">
        <v>34500</v>
      </c>
      <c r="S1157" s="32">
        <f t="shared" si="55"/>
        <v>146231</v>
      </c>
      <c r="T1157" s="49">
        <f>P1157+Q1157+R1157</f>
        <v>180731</v>
      </c>
      <c r="U1157" s="51">
        <v>145204</v>
      </c>
      <c r="V1157" s="51">
        <v>34496</v>
      </c>
      <c r="W1157" s="51">
        <v>30936</v>
      </c>
      <c r="X1157" s="51"/>
      <c r="Y1157" s="32">
        <f>P1157-(U1157+V1157)</f>
        <v>-132469</v>
      </c>
      <c r="Z1157" s="49" t="s">
        <v>13320</v>
      </c>
      <c r="AA1157" s="67">
        <v>0.27560000000000001</v>
      </c>
      <c r="AC1157" s="67">
        <f t="shared" si="56"/>
        <v>-0.27560000000000001</v>
      </c>
      <c r="AN1157" s="48" t="s">
        <v>13325</v>
      </c>
      <c r="AO1157" s="48" t="s">
        <v>52</v>
      </c>
    </row>
    <row r="1158" spans="1:41" ht="15" x14ac:dyDescent="0.2">
      <c r="A1158" s="30" t="s">
        <v>1046</v>
      </c>
      <c r="B1158" s="30" t="s">
        <v>1047</v>
      </c>
      <c r="C1158" s="49" t="s">
        <v>7070</v>
      </c>
      <c r="D1158" s="49" t="s">
        <v>7577</v>
      </c>
      <c r="E1158" s="30" t="s">
        <v>7641</v>
      </c>
      <c r="F1158" s="49" t="s">
        <v>7579</v>
      </c>
      <c r="G1158" s="49" t="s">
        <v>7580</v>
      </c>
      <c r="H1158" s="49" t="s">
        <v>7581</v>
      </c>
      <c r="I1158" s="49" t="s">
        <v>7642</v>
      </c>
      <c r="J1158" s="50">
        <v>13</v>
      </c>
      <c r="K1158" s="49">
        <v>10000</v>
      </c>
      <c r="L1158" s="49">
        <f>K1158-U1158</f>
        <v>-3131333</v>
      </c>
      <c r="M1158" s="49"/>
      <c r="N1158" s="48" t="s">
        <v>7242</v>
      </c>
      <c r="P1158" s="49">
        <v>1342257</v>
      </c>
      <c r="Q1158" s="49">
        <v>1750000</v>
      </c>
      <c r="R1158" s="49">
        <v>550000</v>
      </c>
      <c r="S1158" s="32">
        <f t="shared" si="55"/>
        <v>3092257</v>
      </c>
      <c r="T1158" s="49">
        <f>P1158+Q1158+R1158</f>
        <v>3642257</v>
      </c>
      <c r="U1158" s="51">
        <v>3141333</v>
      </c>
      <c r="V1158" s="51">
        <v>1733893</v>
      </c>
      <c r="W1158" s="51">
        <v>1680853</v>
      </c>
      <c r="X1158" s="51"/>
      <c r="Y1158" s="32">
        <f>P1158-(U1158+V1158)</f>
        <v>-3532969</v>
      </c>
      <c r="Z1158" s="49" t="s">
        <v>13320</v>
      </c>
      <c r="AA1158" s="67">
        <v>2.7000000000000001E-3</v>
      </c>
      <c r="AC1158" s="67">
        <f t="shared" si="56"/>
        <v>-2.7000000000000001E-3</v>
      </c>
      <c r="AN1158" s="48" t="s">
        <v>13325</v>
      </c>
      <c r="AO1158" s="48" t="s">
        <v>52</v>
      </c>
    </row>
    <row r="1159" spans="1:41" ht="15" x14ac:dyDescent="0.2">
      <c r="A1159" s="30" t="s">
        <v>1048</v>
      </c>
      <c r="B1159" s="30" t="s">
        <v>1049</v>
      </c>
      <c r="C1159" s="49" t="s">
        <v>7070</v>
      </c>
      <c r="D1159" s="49" t="s">
        <v>7577</v>
      </c>
      <c r="E1159" s="30" t="s">
        <v>7643</v>
      </c>
      <c r="F1159" s="49" t="s">
        <v>7579</v>
      </c>
      <c r="G1159" s="49" t="s">
        <v>7580</v>
      </c>
      <c r="H1159" s="49" t="s">
        <v>7591</v>
      </c>
      <c r="I1159" s="49" t="s">
        <v>7644</v>
      </c>
      <c r="J1159" s="50">
        <v>17</v>
      </c>
      <c r="K1159" s="49">
        <v>15000</v>
      </c>
      <c r="L1159" s="49">
        <f>K1159-U1159</f>
        <v>-769816</v>
      </c>
      <c r="M1159" s="49"/>
      <c r="N1159" s="48" t="s">
        <v>7242</v>
      </c>
      <c r="P1159" s="49">
        <v>702092</v>
      </c>
      <c r="Q1159" s="49">
        <v>120000</v>
      </c>
      <c r="R1159" s="49">
        <v>195000</v>
      </c>
      <c r="S1159" s="32">
        <f t="shared" si="55"/>
        <v>822092</v>
      </c>
      <c r="T1159" s="49">
        <f>P1159+Q1159+R1159</f>
        <v>1017092</v>
      </c>
      <c r="U1159" s="51">
        <v>784816</v>
      </c>
      <c r="V1159" s="51">
        <v>353278</v>
      </c>
      <c r="W1159" s="51">
        <v>349469</v>
      </c>
      <c r="X1159" s="51"/>
      <c r="Y1159" s="32">
        <f>P1159-(U1159+V1159)</f>
        <v>-436002</v>
      </c>
      <c r="Z1159" s="49" t="s">
        <v>13320</v>
      </c>
      <c r="AA1159" s="67">
        <v>2.6700000000000001E-3</v>
      </c>
      <c r="AC1159" s="67">
        <f t="shared" si="56"/>
        <v>-2.6700000000000001E-3</v>
      </c>
      <c r="AN1159" s="48" t="s">
        <v>13325</v>
      </c>
      <c r="AO1159" s="48" t="s">
        <v>52</v>
      </c>
    </row>
    <row r="1160" spans="1:41" ht="15" x14ac:dyDescent="0.2">
      <c r="A1160" s="30" t="s">
        <v>1052</v>
      </c>
      <c r="B1160" s="30" t="s">
        <v>1053</v>
      </c>
      <c r="C1160" s="49" t="s">
        <v>7070</v>
      </c>
      <c r="D1160" s="49" t="s">
        <v>7630</v>
      </c>
      <c r="E1160" s="30" t="s">
        <v>7648</v>
      </c>
      <c r="F1160" s="49" t="s">
        <v>7579</v>
      </c>
      <c r="G1160" s="49" t="s">
        <v>7580</v>
      </c>
      <c r="H1160" s="49" t="s">
        <v>7591</v>
      </c>
      <c r="I1160" s="49" t="s">
        <v>7649</v>
      </c>
      <c r="J1160" s="50">
        <v>13</v>
      </c>
      <c r="K1160" s="49">
        <v>10000</v>
      </c>
      <c r="L1160" s="49">
        <f>K1160-U1160</f>
        <v>9993</v>
      </c>
      <c r="M1160" s="49"/>
      <c r="N1160" s="48" t="s">
        <v>7242</v>
      </c>
      <c r="P1160" s="49">
        <v>10953</v>
      </c>
      <c r="Q1160" s="49">
        <v>0</v>
      </c>
      <c r="R1160" s="49">
        <v>0</v>
      </c>
      <c r="S1160" s="32">
        <f t="shared" si="55"/>
        <v>10953</v>
      </c>
      <c r="T1160" s="49">
        <f>P1160+Q1160+R1160</f>
        <v>10953</v>
      </c>
      <c r="U1160" s="51">
        <v>7</v>
      </c>
      <c r="V1160" s="51">
        <v>0</v>
      </c>
      <c r="W1160" s="51">
        <v>0</v>
      </c>
      <c r="X1160" s="51"/>
      <c r="Y1160" s="32">
        <f>P1160-(U1160+V1160)</f>
        <v>10946</v>
      </c>
      <c r="Z1160" s="49" t="s">
        <v>13322</v>
      </c>
      <c r="AA1160" s="67">
        <v>1.9300000000000001E-3</v>
      </c>
      <c r="AC1160" s="67">
        <f t="shared" si="56"/>
        <v>-1.9300000000000001E-3</v>
      </c>
      <c r="AN1160" s="48" t="s">
        <v>13325</v>
      </c>
      <c r="AO1160" s="48" t="s">
        <v>52</v>
      </c>
    </row>
    <row r="1161" spans="1:41" ht="15" x14ac:dyDescent="0.2">
      <c r="A1161" s="30" t="s">
        <v>1054</v>
      </c>
      <c r="B1161" s="30" t="s">
        <v>1055</v>
      </c>
      <c r="C1161" s="49" t="s">
        <v>7070</v>
      </c>
      <c r="D1161" s="49" t="s">
        <v>7630</v>
      </c>
      <c r="E1161" s="30" t="s">
        <v>7650</v>
      </c>
      <c r="F1161" s="49" t="s">
        <v>7579</v>
      </c>
      <c r="G1161" s="49" t="s">
        <v>7580</v>
      </c>
      <c r="H1161" s="49" t="s">
        <v>7651</v>
      </c>
      <c r="I1161" s="49" t="s">
        <v>7652</v>
      </c>
      <c r="J1161" s="50">
        <v>9</v>
      </c>
      <c r="K1161" s="49">
        <v>1000</v>
      </c>
      <c r="L1161" s="49">
        <f>K1161-U1161</f>
        <v>1000</v>
      </c>
      <c r="M1161" s="49"/>
      <c r="N1161" s="48" t="s">
        <v>7242</v>
      </c>
      <c r="P1161" s="49">
        <v>260</v>
      </c>
      <c r="Q1161" s="49">
        <v>0</v>
      </c>
      <c r="R1161" s="49">
        <v>0</v>
      </c>
      <c r="S1161" s="32">
        <f t="shared" si="55"/>
        <v>260</v>
      </c>
      <c r="T1161" s="49">
        <f>P1161+Q1161+R1161</f>
        <v>260</v>
      </c>
      <c r="U1161" s="51">
        <v>0</v>
      </c>
      <c r="V1161" s="51">
        <v>0</v>
      </c>
      <c r="W1161" s="51">
        <v>0</v>
      </c>
      <c r="X1161" s="51"/>
      <c r="Y1161" s="32">
        <f>P1161-(U1161+V1161)</f>
        <v>260</v>
      </c>
      <c r="Z1161" s="49" t="s">
        <v>13321</v>
      </c>
      <c r="AA1161" s="67">
        <v>0.153</v>
      </c>
      <c r="AC1161" s="67">
        <f t="shared" si="56"/>
        <v>-0.153</v>
      </c>
      <c r="AN1161" s="48" t="s">
        <v>13325</v>
      </c>
      <c r="AO1161" s="48" t="s">
        <v>52</v>
      </c>
    </row>
    <row r="1162" spans="1:41" ht="15" x14ac:dyDescent="0.2">
      <c r="A1162" s="30" t="s">
        <v>1056</v>
      </c>
      <c r="B1162" s="30" t="s">
        <v>1057</v>
      </c>
      <c r="C1162" s="49" t="s">
        <v>7070</v>
      </c>
      <c r="D1162" s="49" t="s">
        <v>7630</v>
      </c>
      <c r="E1162" s="30" t="s">
        <v>7653</v>
      </c>
      <c r="F1162" s="49" t="s">
        <v>7579</v>
      </c>
      <c r="G1162" s="49" t="s">
        <v>7580</v>
      </c>
      <c r="H1162" s="49" t="s">
        <v>7596</v>
      </c>
      <c r="I1162" s="49" t="s">
        <v>7654</v>
      </c>
      <c r="J1162" s="50">
        <v>33</v>
      </c>
      <c r="K1162" s="49">
        <v>10000</v>
      </c>
      <c r="L1162" s="49">
        <f>K1162-U1162</f>
        <v>199</v>
      </c>
      <c r="M1162" s="49"/>
      <c r="N1162" s="48" t="s">
        <v>7242</v>
      </c>
      <c r="P1162" s="49">
        <v>20942</v>
      </c>
      <c r="Q1162" s="49">
        <v>0</v>
      </c>
      <c r="R1162" s="49">
        <v>0</v>
      </c>
      <c r="S1162" s="32">
        <f t="shared" si="55"/>
        <v>20942</v>
      </c>
      <c r="T1162" s="49">
        <f>P1162+Q1162+R1162</f>
        <v>20942</v>
      </c>
      <c r="U1162" s="51">
        <v>9801</v>
      </c>
      <c r="V1162" s="51">
        <v>5276</v>
      </c>
      <c r="W1162" s="51">
        <v>3210</v>
      </c>
      <c r="X1162" s="51"/>
      <c r="Y1162" s="32">
        <f>P1162-(U1162+V1162)</f>
        <v>5865</v>
      </c>
      <c r="Z1162" s="49" t="s">
        <v>13322</v>
      </c>
      <c r="AA1162" s="67">
        <v>1.5699999999999999E-2</v>
      </c>
      <c r="AC1162" s="67">
        <f t="shared" si="56"/>
        <v>-1.5699999999999999E-2</v>
      </c>
      <c r="AN1162" s="48" t="s">
        <v>13325</v>
      </c>
      <c r="AO1162" s="48" t="s">
        <v>52</v>
      </c>
    </row>
    <row r="1163" spans="1:41" ht="15" x14ac:dyDescent="0.2">
      <c r="A1163" s="30" t="s">
        <v>1058</v>
      </c>
      <c r="B1163" s="30" t="s">
        <v>1059</v>
      </c>
      <c r="C1163" s="49" t="s">
        <v>7070</v>
      </c>
      <c r="D1163" s="49" t="s">
        <v>7630</v>
      </c>
      <c r="E1163" s="30" t="s">
        <v>7655</v>
      </c>
      <c r="F1163" s="49" t="s">
        <v>7579</v>
      </c>
      <c r="G1163" s="49" t="s">
        <v>7580</v>
      </c>
      <c r="H1163" s="49" t="s">
        <v>7596</v>
      </c>
      <c r="I1163" s="49" t="s">
        <v>7656</v>
      </c>
      <c r="J1163" s="50">
        <v>21</v>
      </c>
      <c r="K1163" s="49">
        <v>20000</v>
      </c>
      <c r="L1163" s="49">
        <f>K1163-U1163</f>
        <v>-146864</v>
      </c>
      <c r="M1163" s="49"/>
      <c r="N1163" s="48" t="s">
        <v>7242</v>
      </c>
      <c r="P1163" s="49">
        <v>171393</v>
      </c>
      <c r="Q1163" s="49">
        <v>20000</v>
      </c>
      <c r="R1163" s="49">
        <v>44000</v>
      </c>
      <c r="S1163" s="32">
        <f t="shared" si="55"/>
        <v>191393</v>
      </c>
      <c r="T1163" s="49">
        <f>P1163+Q1163+R1163</f>
        <v>235393</v>
      </c>
      <c r="U1163" s="51">
        <v>166864</v>
      </c>
      <c r="V1163" s="51">
        <v>82805</v>
      </c>
      <c r="W1163" s="51">
        <v>73688</v>
      </c>
      <c r="X1163" s="51"/>
      <c r="Y1163" s="32">
        <f>P1163-(U1163+V1163)</f>
        <v>-78276</v>
      </c>
      <c r="Z1163" s="49" t="s">
        <v>13320</v>
      </c>
      <c r="AA1163" s="67">
        <v>7.7999999999999996E-3</v>
      </c>
      <c r="AC1163" s="67">
        <f t="shared" si="56"/>
        <v>-7.7999999999999996E-3</v>
      </c>
      <c r="AN1163" s="48" t="s">
        <v>13325</v>
      </c>
      <c r="AO1163" s="48" t="s">
        <v>52</v>
      </c>
    </row>
    <row r="1164" spans="1:41" ht="15" x14ac:dyDescent="0.2">
      <c r="A1164" s="30" t="s">
        <v>1062</v>
      </c>
      <c r="B1164" s="30" t="s">
        <v>1063</v>
      </c>
      <c r="C1164" s="49" t="s">
        <v>7070</v>
      </c>
      <c r="D1164" s="49" t="s">
        <v>7630</v>
      </c>
      <c r="E1164" s="30" t="s">
        <v>7659</v>
      </c>
      <c r="F1164" s="49" t="s">
        <v>7579</v>
      </c>
      <c r="G1164" s="49" t="s">
        <v>7580</v>
      </c>
      <c r="H1164" s="49" t="s">
        <v>7591</v>
      </c>
      <c r="I1164" s="49" t="s">
        <v>7660</v>
      </c>
      <c r="J1164" s="50">
        <v>21</v>
      </c>
      <c r="K1164" s="49">
        <v>10000</v>
      </c>
      <c r="L1164" s="49">
        <f>K1164-U1164</f>
        <v>3523</v>
      </c>
      <c r="M1164" s="49"/>
      <c r="N1164" s="48" t="s">
        <v>7242</v>
      </c>
      <c r="P1164" s="49">
        <v>4472</v>
      </c>
      <c r="Q1164" s="49">
        <v>10000</v>
      </c>
      <c r="R1164" s="49">
        <v>0</v>
      </c>
      <c r="S1164" s="32">
        <f t="shared" si="55"/>
        <v>14472</v>
      </c>
      <c r="T1164" s="49">
        <f>P1164+Q1164+R1164</f>
        <v>14472</v>
      </c>
      <c r="U1164" s="51">
        <v>6477</v>
      </c>
      <c r="V1164" s="51">
        <v>3867</v>
      </c>
      <c r="W1164" s="51">
        <v>3547</v>
      </c>
      <c r="X1164" s="51"/>
      <c r="Y1164" s="32">
        <f>P1164-(U1164+V1164)</f>
        <v>-5872</v>
      </c>
      <c r="Z1164" s="49" t="s">
        <v>13320</v>
      </c>
      <c r="AA1164" s="67">
        <v>4.7000000000000002E-3</v>
      </c>
      <c r="AC1164" s="67">
        <f t="shared" si="56"/>
        <v>-4.7000000000000002E-3</v>
      </c>
      <c r="AN1164" s="48" t="s">
        <v>13325</v>
      </c>
      <c r="AO1164" s="48" t="s">
        <v>52</v>
      </c>
    </row>
    <row r="1165" spans="1:41" ht="15" x14ac:dyDescent="0.2">
      <c r="A1165" s="30" t="s">
        <v>1064</v>
      </c>
      <c r="B1165" s="30" t="s">
        <v>1065</v>
      </c>
      <c r="C1165" s="49" t="s">
        <v>7070</v>
      </c>
      <c r="D1165" s="49" t="s">
        <v>7577</v>
      </c>
      <c r="E1165" s="30" t="s">
        <v>7661</v>
      </c>
      <c r="F1165" s="49" t="s">
        <v>7579</v>
      </c>
      <c r="G1165" s="49" t="s">
        <v>7580</v>
      </c>
      <c r="H1165" s="49" t="s">
        <v>7591</v>
      </c>
      <c r="I1165" s="49" t="s">
        <v>7662</v>
      </c>
      <c r="J1165" s="50">
        <v>21</v>
      </c>
      <c r="K1165" s="49">
        <v>10000</v>
      </c>
      <c r="L1165" s="49">
        <f>K1165-U1165</f>
        <v>-57219</v>
      </c>
      <c r="M1165" s="49"/>
      <c r="N1165" s="48" t="s">
        <v>7242</v>
      </c>
      <c r="P1165" s="49">
        <v>61209</v>
      </c>
      <c r="Q1165" s="49">
        <v>20000</v>
      </c>
      <c r="R1165" s="49">
        <v>40000</v>
      </c>
      <c r="S1165" s="32">
        <f t="shared" si="55"/>
        <v>81209</v>
      </c>
      <c r="T1165" s="49">
        <f>P1165+Q1165+R1165</f>
        <v>121209</v>
      </c>
      <c r="U1165" s="51">
        <v>67219</v>
      </c>
      <c r="V1165" s="51">
        <v>49250</v>
      </c>
      <c r="W1165" s="51">
        <v>35220</v>
      </c>
      <c r="X1165" s="51"/>
      <c r="Y1165" s="32">
        <f>P1165-(U1165+V1165)</f>
        <v>-55260</v>
      </c>
      <c r="Z1165" s="49" t="s">
        <v>13320</v>
      </c>
      <c r="AA1165" s="67">
        <v>2E-3</v>
      </c>
      <c r="AC1165" s="67">
        <f t="shared" si="56"/>
        <v>-2E-3</v>
      </c>
      <c r="AN1165" s="48" t="s">
        <v>13325</v>
      </c>
      <c r="AO1165" s="48" t="s">
        <v>52</v>
      </c>
    </row>
    <row r="1166" spans="1:41" ht="15" x14ac:dyDescent="0.2">
      <c r="A1166" s="30" t="s">
        <v>1066</v>
      </c>
      <c r="B1166" s="30" t="s">
        <v>1067</v>
      </c>
      <c r="C1166" s="49" t="s">
        <v>7070</v>
      </c>
      <c r="D1166" s="49" t="s">
        <v>7630</v>
      </c>
      <c r="E1166" s="30" t="s">
        <v>7663</v>
      </c>
      <c r="F1166" s="49" t="s">
        <v>7579</v>
      </c>
      <c r="G1166" s="49" t="s">
        <v>7580</v>
      </c>
      <c r="H1166" s="49" t="s">
        <v>7632</v>
      </c>
      <c r="I1166" s="49" t="s">
        <v>7664</v>
      </c>
      <c r="J1166" s="50">
        <v>41</v>
      </c>
      <c r="K1166" s="49">
        <v>30000</v>
      </c>
      <c r="L1166" s="49">
        <f>K1166-U1166</f>
        <v>10501</v>
      </c>
      <c r="M1166" s="49"/>
      <c r="N1166" s="48" t="s">
        <v>7242</v>
      </c>
      <c r="P1166" s="49">
        <v>142938</v>
      </c>
      <c r="Q1166" s="49">
        <v>5720</v>
      </c>
      <c r="R1166" s="49">
        <v>0</v>
      </c>
      <c r="S1166" s="32">
        <f t="shared" si="55"/>
        <v>148658</v>
      </c>
      <c r="T1166" s="49">
        <f>P1166+Q1166+R1166</f>
        <v>148658</v>
      </c>
      <c r="U1166" s="51">
        <v>19499</v>
      </c>
      <c r="V1166" s="51">
        <v>135</v>
      </c>
      <c r="W1166" s="51">
        <v>135</v>
      </c>
      <c r="X1166" s="51"/>
      <c r="Y1166" s="32">
        <f>P1166-(U1166+V1166)</f>
        <v>123304</v>
      </c>
      <c r="Z1166" s="49" t="s">
        <v>13322</v>
      </c>
      <c r="AA1166" s="67">
        <v>4.4999999999999997E-3</v>
      </c>
      <c r="AC1166" s="67">
        <f t="shared" si="56"/>
        <v>-4.4999999999999997E-3</v>
      </c>
      <c r="AN1166" s="48" t="s">
        <v>13325</v>
      </c>
      <c r="AO1166" s="48" t="s">
        <v>52</v>
      </c>
    </row>
    <row r="1167" spans="1:41" ht="15" x14ac:dyDescent="0.2">
      <c r="A1167" s="30" t="s">
        <v>1068</v>
      </c>
      <c r="B1167" s="30" t="s">
        <v>1069</v>
      </c>
      <c r="C1167" s="49" t="s">
        <v>7070</v>
      </c>
      <c r="D1167" s="49" t="s">
        <v>7630</v>
      </c>
      <c r="E1167" s="30" t="s">
        <v>7665</v>
      </c>
      <c r="F1167" s="49" t="s">
        <v>7579</v>
      </c>
      <c r="G1167" s="49" t="s">
        <v>7580</v>
      </c>
      <c r="H1167" s="49" t="s">
        <v>7596</v>
      </c>
      <c r="I1167" s="49" t="s">
        <v>7666</v>
      </c>
      <c r="J1167" s="50">
        <v>29</v>
      </c>
      <c r="K1167" s="49">
        <v>10000</v>
      </c>
      <c r="L1167" s="49">
        <f>K1167-U1167</f>
        <v>-771398</v>
      </c>
      <c r="M1167" s="49"/>
      <c r="N1167" s="48" t="s">
        <v>7242</v>
      </c>
      <c r="P1167" s="49">
        <v>2121971</v>
      </c>
      <c r="Q1167" s="49">
        <v>0</v>
      </c>
      <c r="R1167" s="49">
        <v>0</v>
      </c>
      <c r="S1167" s="32">
        <f t="shared" si="55"/>
        <v>2121971</v>
      </c>
      <c r="T1167" s="49">
        <f>P1167+Q1167+R1167</f>
        <v>2121971</v>
      </c>
      <c r="U1167" s="51">
        <v>781398</v>
      </c>
      <c r="V1167" s="51">
        <v>488240</v>
      </c>
      <c r="W1167" s="51">
        <v>405915</v>
      </c>
      <c r="X1167" s="51"/>
      <c r="Y1167" s="32">
        <f>P1167-(U1167+V1167)</f>
        <v>852333</v>
      </c>
      <c r="Z1167" s="49" t="s">
        <v>13322</v>
      </c>
      <c r="AA1167" s="67">
        <v>2.1199999999999999E-3</v>
      </c>
      <c r="AC1167" s="67">
        <f t="shared" si="56"/>
        <v>-2.1199999999999999E-3</v>
      </c>
      <c r="AN1167" s="48" t="s">
        <v>13325</v>
      </c>
      <c r="AO1167" s="48" t="s">
        <v>52</v>
      </c>
    </row>
    <row r="1168" spans="1:41" ht="15" x14ac:dyDescent="0.2">
      <c r="A1168" s="30" t="s">
        <v>1070</v>
      </c>
      <c r="B1168" s="30" t="s">
        <v>1071</v>
      </c>
      <c r="C1168" s="49" t="s">
        <v>7070</v>
      </c>
      <c r="D1168" s="49" t="s">
        <v>7630</v>
      </c>
      <c r="E1168" s="30" t="s">
        <v>7667</v>
      </c>
      <c r="F1168" s="49" t="s">
        <v>7579</v>
      </c>
      <c r="G1168" s="49" t="s">
        <v>7580</v>
      </c>
      <c r="H1168" s="49" t="s">
        <v>7566</v>
      </c>
      <c r="I1168" s="49" t="s">
        <v>7668</v>
      </c>
      <c r="J1168" s="50">
        <v>13</v>
      </c>
      <c r="K1168" s="49">
        <v>3000</v>
      </c>
      <c r="L1168" s="49">
        <f>K1168-U1168</f>
        <v>3000</v>
      </c>
      <c r="M1168" s="49"/>
      <c r="N1168" s="48" t="s">
        <v>7242</v>
      </c>
      <c r="P1168" s="49">
        <v>12236</v>
      </c>
      <c r="Q1168" s="49">
        <v>0</v>
      </c>
      <c r="R1168" s="49">
        <v>0</v>
      </c>
      <c r="S1168" s="32">
        <f t="shared" si="55"/>
        <v>12236</v>
      </c>
      <c r="T1168" s="49">
        <f>P1168+Q1168+R1168</f>
        <v>12236</v>
      </c>
      <c r="U1168" s="51">
        <v>0</v>
      </c>
      <c r="V1168" s="51">
        <v>0</v>
      </c>
      <c r="W1168" s="51">
        <v>0</v>
      </c>
      <c r="X1168" s="51"/>
      <c r="Y1168" s="32">
        <f>P1168-(U1168+V1168)</f>
        <v>12236</v>
      </c>
      <c r="Z1168" s="49" t="s">
        <v>13321</v>
      </c>
      <c r="AA1168" s="67">
        <v>0.13780000000000001</v>
      </c>
      <c r="AC1168" s="67">
        <f t="shared" si="56"/>
        <v>-0.13780000000000001</v>
      </c>
      <c r="AN1168" s="48" t="s">
        <v>13325</v>
      </c>
      <c r="AO1168" s="48" t="s">
        <v>52</v>
      </c>
    </row>
    <row r="1169" spans="1:41" ht="15" x14ac:dyDescent="0.2">
      <c r="A1169" s="30" t="s">
        <v>1072</v>
      </c>
      <c r="B1169" s="30" t="s">
        <v>1073</v>
      </c>
      <c r="C1169" s="49" t="s">
        <v>7070</v>
      </c>
      <c r="D1169" s="49" t="s">
        <v>7577</v>
      </c>
      <c r="E1169" s="30" t="s">
        <v>7669</v>
      </c>
      <c r="F1169" s="49" t="s">
        <v>7579</v>
      </c>
      <c r="G1169" s="49" t="s">
        <v>7580</v>
      </c>
      <c r="H1169" s="49" t="s">
        <v>7581</v>
      </c>
      <c r="I1169" s="49" t="s">
        <v>7670</v>
      </c>
      <c r="J1169" s="50">
        <v>23</v>
      </c>
      <c r="K1169" s="49">
        <v>10000</v>
      </c>
      <c r="L1169" s="49">
        <f>K1169-U1169</f>
        <v>-1231649</v>
      </c>
      <c r="M1169" s="49"/>
      <c r="N1169" s="48" t="s">
        <v>7242</v>
      </c>
      <c r="P1169" s="49">
        <v>1324729</v>
      </c>
      <c r="Q1169" s="49">
        <v>330000</v>
      </c>
      <c r="R1169" s="49">
        <v>1160000</v>
      </c>
      <c r="S1169" s="32">
        <f t="shared" si="55"/>
        <v>1654729</v>
      </c>
      <c r="T1169" s="49">
        <f>P1169+Q1169+R1169</f>
        <v>2814729</v>
      </c>
      <c r="U1169" s="51">
        <v>1241649</v>
      </c>
      <c r="V1169" s="51">
        <v>1240897</v>
      </c>
      <c r="W1169" s="51">
        <v>1236242</v>
      </c>
      <c r="X1169" s="51"/>
      <c r="Y1169" s="32">
        <f>P1169-(U1169+V1169)</f>
        <v>-1157817</v>
      </c>
      <c r="Z1169" s="49" t="s">
        <v>13320</v>
      </c>
      <c r="AA1169" s="67">
        <v>2.5899999999999999E-3</v>
      </c>
      <c r="AC1169" s="67">
        <f t="shared" si="56"/>
        <v>-2.5899999999999999E-3</v>
      </c>
      <c r="AN1169" s="48" t="s">
        <v>13325</v>
      </c>
      <c r="AO1169" s="48" t="s">
        <v>52</v>
      </c>
    </row>
    <row r="1170" spans="1:41" ht="15" x14ac:dyDescent="0.2">
      <c r="A1170" s="30" t="s">
        <v>1074</v>
      </c>
      <c r="B1170" s="30" t="s">
        <v>1075</v>
      </c>
      <c r="C1170" s="49" t="s">
        <v>7070</v>
      </c>
      <c r="D1170" s="49" t="s">
        <v>7630</v>
      </c>
      <c r="E1170" s="30" t="s">
        <v>7671</v>
      </c>
      <c r="F1170" s="49" t="s">
        <v>7579</v>
      </c>
      <c r="G1170" s="49" t="s">
        <v>7580</v>
      </c>
      <c r="H1170" s="49" t="s">
        <v>7622</v>
      </c>
      <c r="I1170" s="49" t="s">
        <v>7672</v>
      </c>
      <c r="J1170" s="50">
        <v>26</v>
      </c>
      <c r="K1170" s="49">
        <v>70000</v>
      </c>
      <c r="L1170" s="49">
        <f>K1170-U1170</f>
        <v>67648</v>
      </c>
      <c r="M1170" s="49"/>
      <c r="N1170" s="48" t="s">
        <v>7242</v>
      </c>
      <c r="P1170" s="49">
        <v>7670</v>
      </c>
      <c r="Q1170" s="49">
        <v>0</v>
      </c>
      <c r="R1170" s="49">
        <v>0</v>
      </c>
      <c r="S1170" s="32">
        <f t="shared" si="55"/>
        <v>7670</v>
      </c>
      <c r="T1170" s="49">
        <f>P1170+Q1170+R1170</f>
        <v>7670</v>
      </c>
      <c r="U1170" s="51">
        <v>2352</v>
      </c>
      <c r="V1170" s="51">
        <v>1635</v>
      </c>
      <c r="W1170" s="51">
        <v>846</v>
      </c>
      <c r="X1170" s="51"/>
      <c r="Y1170" s="32">
        <f>P1170-(U1170+V1170)</f>
        <v>3683</v>
      </c>
      <c r="Z1170" s="49" t="s">
        <v>13322</v>
      </c>
      <c r="AA1170" s="67">
        <v>5.4999999999999997E-3</v>
      </c>
      <c r="AC1170" s="67">
        <f t="shared" si="56"/>
        <v>-5.4999999999999997E-3</v>
      </c>
      <c r="AN1170" s="48" t="s">
        <v>13325</v>
      </c>
      <c r="AO1170" s="48" t="s">
        <v>52</v>
      </c>
    </row>
    <row r="1171" spans="1:41" ht="15" x14ac:dyDescent="0.2">
      <c r="A1171" s="30" t="s">
        <v>1076</v>
      </c>
      <c r="B1171" s="30" t="s">
        <v>1077</v>
      </c>
      <c r="C1171" s="49" t="s">
        <v>7070</v>
      </c>
      <c r="D1171" s="49" t="s">
        <v>7673</v>
      </c>
      <c r="E1171" s="30" t="s">
        <v>7674</v>
      </c>
      <c r="F1171" s="49" t="s">
        <v>7579</v>
      </c>
      <c r="G1171" s="49" t="s">
        <v>7580</v>
      </c>
      <c r="H1171" s="49" t="s">
        <v>7596</v>
      </c>
      <c r="I1171" s="49" t="s">
        <v>7675</v>
      </c>
      <c r="J1171" s="50">
        <v>13</v>
      </c>
      <c r="K1171" s="49">
        <v>50000</v>
      </c>
      <c r="L1171" s="49">
        <f>K1171-U1171</f>
        <v>50000</v>
      </c>
      <c r="M1171" s="49"/>
      <c r="N1171" s="48" t="s">
        <v>7242</v>
      </c>
      <c r="P1171" s="49">
        <v>0</v>
      </c>
      <c r="Q1171" s="49">
        <v>0</v>
      </c>
      <c r="R1171" s="49">
        <v>0</v>
      </c>
      <c r="S1171" s="32">
        <f t="shared" si="55"/>
        <v>0</v>
      </c>
      <c r="T1171" s="49">
        <f>P1171+Q1171+R1171</f>
        <v>0</v>
      </c>
      <c r="U1171" s="51">
        <v>0</v>
      </c>
      <c r="V1171" s="51">
        <v>0</v>
      </c>
      <c r="W1171" s="51">
        <v>0</v>
      </c>
      <c r="X1171" s="51"/>
      <c r="Y1171" s="32">
        <f>P1171-(U1171+V1171)</f>
        <v>0</v>
      </c>
      <c r="Z1171" s="49" t="s">
        <v>13321</v>
      </c>
      <c r="AA1171" s="67">
        <v>1.9499999999999999E-3</v>
      </c>
      <c r="AC1171" s="67">
        <f t="shared" si="56"/>
        <v>-1.9499999999999999E-3</v>
      </c>
      <c r="AN1171" s="48" t="s">
        <v>13325</v>
      </c>
      <c r="AO1171" s="48" t="s">
        <v>52</v>
      </c>
    </row>
    <row r="1172" spans="1:41" ht="15" x14ac:dyDescent="0.2">
      <c r="A1172" s="30" t="s">
        <v>1080</v>
      </c>
      <c r="B1172" s="30" t="s">
        <v>1081</v>
      </c>
      <c r="C1172" s="49" t="s">
        <v>7070</v>
      </c>
      <c r="D1172" s="49" t="s">
        <v>7630</v>
      </c>
      <c r="E1172" s="30" t="s">
        <v>7678</v>
      </c>
      <c r="F1172" s="49" t="s">
        <v>7579</v>
      </c>
      <c r="G1172" s="49" t="s">
        <v>7580</v>
      </c>
      <c r="H1172" s="49" t="s">
        <v>7581</v>
      </c>
      <c r="I1172" s="49" t="s">
        <v>7679</v>
      </c>
      <c r="J1172" s="50">
        <v>12</v>
      </c>
      <c r="K1172" s="49">
        <v>10000</v>
      </c>
      <c r="L1172" s="49">
        <f>K1172-U1172</f>
        <v>-1580</v>
      </c>
      <c r="M1172" s="49"/>
      <c r="N1172" s="48" t="s">
        <v>7242</v>
      </c>
      <c r="P1172" s="49">
        <v>67425</v>
      </c>
      <c r="Q1172" s="49">
        <v>0</v>
      </c>
      <c r="R1172" s="49">
        <v>0</v>
      </c>
      <c r="S1172" s="32">
        <f t="shared" si="55"/>
        <v>67425</v>
      </c>
      <c r="T1172" s="49">
        <f>P1172+Q1172+R1172</f>
        <v>67425</v>
      </c>
      <c r="U1172" s="51">
        <v>11580</v>
      </c>
      <c r="V1172" s="51">
        <v>8184</v>
      </c>
      <c r="W1172" s="51">
        <v>8176</v>
      </c>
      <c r="X1172" s="51"/>
      <c r="Y1172" s="32">
        <f>P1172-(U1172+V1172)</f>
        <v>47661</v>
      </c>
      <c r="Z1172" s="49" t="s">
        <v>13322</v>
      </c>
      <c r="AA1172" s="67">
        <v>1.0200000000000001E-3</v>
      </c>
      <c r="AC1172" s="67">
        <f t="shared" si="56"/>
        <v>-1.0200000000000001E-3</v>
      </c>
      <c r="AN1172" s="48" t="s">
        <v>13325</v>
      </c>
      <c r="AO1172" s="48" t="s">
        <v>52</v>
      </c>
    </row>
    <row r="1173" spans="1:41" ht="15" x14ac:dyDescent="0.2">
      <c r="A1173" s="30" t="s">
        <v>1082</v>
      </c>
      <c r="B1173" s="30" t="s">
        <v>1083</v>
      </c>
      <c r="C1173" s="49" t="s">
        <v>7070</v>
      </c>
      <c r="D1173" s="49" t="s">
        <v>7630</v>
      </c>
      <c r="E1173" s="30" t="s">
        <v>7680</v>
      </c>
      <c r="F1173" s="49" t="s">
        <v>7579</v>
      </c>
      <c r="G1173" s="49" t="s">
        <v>7580</v>
      </c>
      <c r="H1173" s="49" t="s">
        <v>7596</v>
      </c>
      <c r="I1173" s="49" t="s">
        <v>7681</v>
      </c>
      <c r="J1173" s="50">
        <v>29</v>
      </c>
      <c r="K1173" s="49">
        <v>50000</v>
      </c>
      <c r="L1173" s="49">
        <f>K1173-U1173</f>
        <v>49979</v>
      </c>
      <c r="M1173" s="49"/>
      <c r="N1173" s="48" t="s">
        <v>7242</v>
      </c>
      <c r="P1173" s="49">
        <v>903</v>
      </c>
      <c r="Q1173" s="49">
        <v>0</v>
      </c>
      <c r="R1173" s="49">
        <v>0</v>
      </c>
      <c r="S1173" s="32">
        <f t="shared" si="55"/>
        <v>903</v>
      </c>
      <c r="T1173" s="49">
        <f>P1173+Q1173+R1173</f>
        <v>903</v>
      </c>
      <c r="U1173" s="51">
        <v>21</v>
      </c>
      <c r="V1173" s="51">
        <v>0</v>
      </c>
      <c r="W1173" s="51">
        <v>0</v>
      </c>
      <c r="X1173" s="51"/>
      <c r="Y1173" s="32">
        <f>P1173-(U1173+V1173)</f>
        <v>882</v>
      </c>
      <c r="Z1173" s="49" t="s">
        <v>13322</v>
      </c>
      <c r="AA1173" s="67">
        <v>2.4499999999999999E-3</v>
      </c>
      <c r="AC1173" s="67">
        <f t="shared" si="56"/>
        <v>-2.4499999999999999E-3</v>
      </c>
      <c r="AN1173" s="48" t="s">
        <v>13325</v>
      </c>
      <c r="AO1173" s="48" t="s">
        <v>52</v>
      </c>
    </row>
    <row r="1174" spans="1:41" ht="15" x14ac:dyDescent="0.2">
      <c r="A1174" s="30" t="s">
        <v>1084</v>
      </c>
      <c r="B1174" s="30" t="s">
        <v>1085</v>
      </c>
      <c r="C1174" s="49" t="s">
        <v>7070</v>
      </c>
      <c r="D1174" s="49" t="s">
        <v>7630</v>
      </c>
      <c r="E1174" s="30" t="s">
        <v>7682</v>
      </c>
      <c r="F1174" s="49" t="s">
        <v>7579</v>
      </c>
      <c r="G1174" s="49" t="s">
        <v>7580</v>
      </c>
      <c r="H1174" s="49" t="s">
        <v>7632</v>
      </c>
      <c r="I1174" s="49" t="s">
        <v>7683</v>
      </c>
      <c r="J1174" s="50">
        <v>17</v>
      </c>
      <c r="K1174" s="49">
        <v>30000</v>
      </c>
      <c r="L1174" s="49">
        <f>K1174-U1174</f>
        <v>25389</v>
      </c>
      <c r="M1174" s="49"/>
      <c r="N1174" s="48" t="s">
        <v>7242</v>
      </c>
      <c r="P1174" s="49">
        <v>10746</v>
      </c>
      <c r="Q1174" s="49">
        <v>0</v>
      </c>
      <c r="R1174" s="49">
        <v>0</v>
      </c>
      <c r="S1174" s="32">
        <f t="shared" si="55"/>
        <v>10746</v>
      </c>
      <c r="T1174" s="49">
        <f>P1174+Q1174+R1174</f>
        <v>10746</v>
      </c>
      <c r="U1174" s="51">
        <v>4611</v>
      </c>
      <c r="V1174" s="51">
        <v>2910</v>
      </c>
      <c r="W1174" s="51">
        <v>1136</v>
      </c>
      <c r="X1174" s="51"/>
      <c r="Y1174" s="32">
        <f>P1174-(U1174+V1174)</f>
        <v>3225</v>
      </c>
      <c r="Z1174" s="49" t="s">
        <v>13322</v>
      </c>
      <c r="AA1174" s="67">
        <v>1.83E-3</v>
      </c>
      <c r="AC1174" s="67">
        <f t="shared" si="56"/>
        <v>-1.83E-3</v>
      </c>
      <c r="AN1174" s="48" t="s">
        <v>13325</v>
      </c>
      <c r="AO1174" s="48" t="s">
        <v>52</v>
      </c>
    </row>
    <row r="1175" spans="1:41" ht="15" x14ac:dyDescent="0.2">
      <c r="A1175" s="30" t="s">
        <v>1086</v>
      </c>
      <c r="B1175" s="30" t="s">
        <v>1087</v>
      </c>
      <c r="C1175" s="49" t="s">
        <v>7070</v>
      </c>
      <c r="D1175" s="49" t="s">
        <v>7630</v>
      </c>
      <c r="E1175" s="30" t="s">
        <v>7684</v>
      </c>
      <c r="F1175" s="49" t="s">
        <v>7579</v>
      </c>
      <c r="G1175" s="49" t="s">
        <v>7580</v>
      </c>
      <c r="H1175" s="49" t="s">
        <v>7596</v>
      </c>
      <c r="I1175" s="49" t="s">
        <v>7685</v>
      </c>
      <c r="J1175" s="50">
        <v>13</v>
      </c>
      <c r="K1175" s="49">
        <v>20000</v>
      </c>
      <c r="L1175" s="49">
        <f>K1175-U1175</f>
        <v>20000</v>
      </c>
      <c r="M1175" s="49"/>
      <c r="N1175" s="48" t="s">
        <v>7242</v>
      </c>
      <c r="P1175" s="49">
        <v>1771</v>
      </c>
      <c r="Q1175" s="49">
        <v>0</v>
      </c>
      <c r="R1175" s="49">
        <v>0</v>
      </c>
      <c r="S1175" s="32">
        <f t="shared" si="55"/>
        <v>1771</v>
      </c>
      <c r="T1175" s="49">
        <f>P1175+Q1175+R1175</f>
        <v>1771</v>
      </c>
      <c r="U1175" s="51">
        <v>0</v>
      </c>
      <c r="V1175" s="51">
        <v>0</v>
      </c>
      <c r="W1175" s="51">
        <v>0</v>
      </c>
      <c r="X1175" s="51"/>
      <c r="Y1175" s="32">
        <f>P1175-(U1175+V1175)</f>
        <v>1771</v>
      </c>
      <c r="Z1175" s="49" t="s">
        <v>13321</v>
      </c>
      <c r="AA1175" s="67">
        <v>1.84E-2</v>
      </c>
      <c r="AC1175" s="67">
        <f t="shared" si="56"/>
        <v>-1.84E-2</v>
      </c>
      <c r="AN1175" s="48" t="s">
        <v>13325</v>
      </c>
      <c r="AO1175" s="48" t="s">
        <v>52</v>
      </c>
    </row>
    <row r="1176" spans="1:41" ht="15" x14ac:dyDescent="0.2">
      <c r="A1176" s="30" t="s">
        <v>1088</v>
      </c>
      <c r="B1176" s="30" t="s">
        <v>1089</v>
      </c>
      <c r="C1176" s="49" t="s">
        <v>7070</v>
      </c>
      <c r="D1176" s="49" t="s">
        <v>7686</v>
      </c>
      <c r="E1176" s="30" t="s">
        <v>7687</v>
      </c>
      <c r="F1176" s="49" t="s">
        <v>7579</v>
      </c>
      <c r="G1176" s="49" t="s">
        <v>7580</v>
      </c>
      <c r="H1176" s="49" t="s">
        <v>7581</v>
      </c>
      <c r="I1176" s="49" t="s">
        <v>7688</v>
      </c>
      <c r="J1176" s="50">
        <v>80</v>
      </c>
      <c r="K1176" s="49">
        <v>10000</v>
      </c>
      <c r="L1176" s="49">
        <f>K1176-U1176</f>
        <v>8808</v>
      </c>
      <c r="M1176" s="49"/>
      <c r="N1176" s="48" t="s">
        <v>7242</v>
      </c>
      <c r="P1176" s="49">
        <v>10802</v>
      </c>
      <c r="Q1176" s="49">
        <v>0</v>
      </c>
      <c r="R1176" s="49">
        <v>0</v>
      </c>
      <c r="S1176" s="32">
        <f t="shared" si="55"/>
        <v>10802</v>
      </c>
      <c r="T1176" s="49">
        <f>P1176+Q1176+R1176</f>
        <v>10802</v>
      </c>
      <c r="U1176" s="51">
        <v>1192</v>
      </c>
      <c r="V1176" s="51">
        <v>684</v>
      </c>
      <c r="W1176" s="51">
        <v>684</v>
      </c>
      <c r="X1176" s="51"/>
      <c r="Y1176" s="32">
        <f>P1176-(U1176+V1176)</f>
        <v>8926</v>
      </c>
      <c r="Z1176" s="49" t="s">
        <v>13322</v>
      </c>
      <c r="AA1176" s="67">
        <v>9.2000000000000003E-4</v>
      </c>
      <c r="AC1176" s="67">
        <f t="shared" si="56"/>
        <v>-9.2000000000000003E-4</v>
      </c>
      <c r="AN1176" s="48" t="s">
        <v>13325</v>
      </c>
      <c r="AO1176" s="48" t="s">
        <v>52</v>
      </c>
    </row>
    <row r="1177" spans="1:41" ht="15" x14ac:dyDescent="0.2">
      <c r="A1177" s="30" t="s">
        <v>1090</v>
      </c>
      <c r="B1177" s="30" t="s">
        <v>1091</v>
      </c>
      <c r="C1177" s="49" t="s">
        <v>7070</v>
      </c>
      <c r="D1177" s="49" t="s">
        <v>7577</v>
      </c>
      <c r="E1177" s="30" t="s">
        <v>7689</v>
      </c>
      <c r="F1177" s="49" t="s">
        <v>7579</v>
      </c>
      <c r="G1177" s="49" t="s">
        <v>7580</v>
      </c>
      <c r="H1177" s="49" t="s">
        <v>7581</v>
      </c>
      <c r="I1177" s="49" t="s">
        <v>7690</v>
      </c>
      <c r="J1177" s="50">
        <v>80</v>
      </c>
      <c r="K1177" s="49">
        <v>10000</v>
      </c>
      <c r="L1177" s="49">
        <f>K1177-U1177</f>
        <v>-630517</v>
      </c>
      <c r="M1177" s="49"/>
      <c r="N1177" s="48" t="s">
        <v>7242</v>
      </c>
      <c r="P1177" s="49">
        <v>652630</v>
      </c>
      <c r="Q1177" s="49">
        <v>170000</v>
      </c>
      <c r="R1177" s="49">
        <v>0</v>
      </c>
      <c r="S1177" s="32">
        <f t="shared" si="55"/>
        <v>822630</v>
      </c>
      <c r="T1177" s="49">
        <f>P1177+Q1177+R1177</f>
        <v>822630</v>
      </c>
      <c r="U1177" s="51">
        <v>640517</v>
      </c>
      <c r="V1177" s="51">
        <v>428860</v>
      </c>
      <c r="W1177" s="51">
        <v>421624</v>
      </c>
      <c r="X1177" s="51"/>
      <c r="Y1177" s="32">
        <f>P1177-(U1177+V1177)</f>
        <v>-416747</v>
      </c>
      <c r="Z1177" s="49" t="s">
        <v>13320</v>
      </c>
      <c r="AA1177" s="67">
        <v>2.8E-3</v>
      </c>
      <c r="AC1177" s="67">
        <f t="shared" si="56"/>
        <v>-2.8E-3</v>
      </c>
      <c r="AN1177" s="48" t="s">
        <v>13325</v>
      </c>
      <c r="AO1177" s="48" t="s">
        <v>52</v>
      </c>
    </row>
    <row r="1178" spans="1:41" ht="15" x14ac:dyDescent="0.2">
      <c r="A1178" s="30" t="s">
        <v>1104</v>
      </c>
      <c r="B1178" s="30" t="s">
        <v>1105</v>
      </c>
      <c r="C1178" s="49" t="s">
        <v>7070</v>
      </c>
      <c r="D1178" s="49" t="s">
        <v>7630</v>
      </c>
      <c r="E1178" s="30" t="s">
        <v>7703</v>
      </c>
      <c r="F1178" s="49" t="s">
        <v>7579</v>
      </c>
      <c r="G1178" s="49" t="s">
        <v>7580</v>
      </c>
      <c r="H1178" s="49" t="s">
        <v>7646</v>
      </c>
      <c r="I1178" s="49" t="s">
        <v>7704</v>
      </c>
      <c r="J1178" s="50">
        <v>15</v>
      </c>
      <c r="K1178" s="49">
        <v>2000</v>
      </c>
      <c r="L1178" s="49">
        <f>K1178-U1178</f>
        <v>1900</v>
      </c>
      <c r="M1178" s="49"/>
      <c r="N1178" s="48" t="s">
        <v>7242</v>
      </c>
      <c r="P1178" s="49">
        <v>500</v>
      </c>
      <c r="Q1178" s="49">
        <v>0</v>
      </c>
      <c r="R1178" s="49">
        <v>0</v>
      </c>
      <c r="S1178" s="32">
        <f t="shared" si="55"/>
        <v>500</v>
      </c>
      <c r="T1178" s="49">
        <f>P1178+Q1178+R1178</f>
        <v>500</v>
      </c>
      <c r="U1178" s="51">
        <v>100</v>
      </c>
      <c r="V1178" s="51">
        <v>0</v>
      </c>
      <c r="W1178" s="51">
        <v>0</v>
      </c>
      <c r="X1178" s="51"/>
      <c r="Y1178" s="32">
        <f>P1178-(U1178+V1178)</f>
        <v>400</v>
      </c>
      <c r="Z1178" s="49" t="s">
        <v>13322</v>
      </c>
      <c r="AA1178" s="67">
        <v>0.58799999999999997</v>
      </c>
      <c r="AC1178" s="67">
        <f t="shared" si="56"/>
        <v>-0.58799999999999997</v>
      </c>
      <c r="AN1178" s="48" t="s">
        <v>13325</v>
      </c>
      <c r="AO1178" s="48" t="s">
        <v>52</v>
      </c>
    </row>
    <row r="1179" spans="1:41" ht="15" x14ac:dyDescent="0.2">
      <c r="A1179" s="30" t="s">
        <v>1106</v>
      </c>
      <c r="B1179" s="30" t="s">
        <v>1107</v>
      </c>
      <c r="C1179" s="49" t="s">
        <v>7070</v>
      </c>
      <c r="D1179" s="49" t="s">
        <v>7577</v>
      </c>
      <c r="E1179" s="30" t="s">
        <v>7705</v>
      </c>
      <c r="F1179" s="49" t="s">
        <v>7579</v>
      </c>
      <c r="G1179" s="49" t="s">
        <v>7580</v>
      </c>
      <c r="H1179" s="49" t="s">
        <v>7591</v>
      </c>
      <c r="I1179" s="49" t="s">
        <v>7706</v>
      </c>
      <c r="J1179" s="50">
        <v>21</v>
      </c>
      <c r="K1179" s="49">
        <v>10000</v>
      </c>
      <c r="L1179" s="49">
        <f>K1179-U1179</f>
        <v>-96921</v>
      </c>
      <c r="M1179" s="49"/>
      <c r="N1179" s="48" t="s">
        <v>7242</v>
      </c>
      <c r="P1179" s="49">
        <v>56558</v>
      </c>
      <c r="Q1179" s="49">
        <v>60000</v>
      </c>
      <c r="R1179" s="49">
        <v>40000</v>
      </c>
      <c r="S1179" s="32">
        <f t="shared" si="55"/>
        <v>116558</v>
      </c>
      <c r="T1179" s="49">
        <f>P1179+Q1179+R1179</f>
        <v>156558</v>
      </c>
      <c r="U1179" s="51">
        <v>106921</v>
      </c>
      <c r="V1179" s="51">
        <v>52327</v>
      </c>
      <c r="W1179" s="51">
        <v>49953</v>
      </c>
      <c r="X1179" s="51"/>
      <c r="Y1179" s="32">
        <f>P1179-(U1179+V1179)</f>
        <v>-102690</v>
      </c>
      <c r="Z1179" s="49" t="s">
        <v>13320</v>
      </c>
      <c r="AA1179" s="67">
        <v>1.6199999999999999E-3</v>
      </c>
      <c r="AC1179" s="67">
        <f t="shared" si="56"/>
        <v>-1.6199999999999999E-3</v>
      </c>
      <c r="AN1179" s="48" t="s">
        <v>13325</v>
      </c>
      <c r="AO1179" s="48" t="s">
        <v>52</v>
      </c>
    </row>
    <row r="1180" spans="1:41" ht="15" x14ac:dyDescent="0.2">
      <c r="A1180" s="30" t="s">
        <v>1108</v>
      </c>
      <c r="B1180" s="30" t="s">
        <v>1109</v>
      </c>
      <c r="C1180" s="49" t="s">
        <v>7070</v>
      </c>
      <c r="D1180" s="49" t="s">
        <v>7577</v>
      </c>
      <c r="E1180" s="30" t="s">
        <v>7707</v>
      </c>
      <c r="F1180" s="49" t="s">
        <v>7579</v>
      </c>
      <c r="G1180" s="49" t="s">
        <v>7580</v>
      </c>
      <c r="H1180" s="49" t="s">
        <v>7581</v>
      </c>
      <c r="I1180" s="49" t="s">
        <v>7708</v>
      </c>
      <c r="J1180" s="50">
        <v>80</v>
      </c>
      <c r="K1180" s="49">
        <v>10000</v>
      </c>
      <c r="L1180" s="49">
        <f>K1180-U1180</f>
        <v>-1044439</v>
      </c>
      <c r="M1180" s="49"/>
      <c r="N1180" s="48" t="s">
        <v>7242</v>
      </c>
      <c r="P1180" s="49">
        <v>581917</v>
      </c>
      <c r="Q1180" s="49">
        <v>510000</v>
      </c>
      <c r="R1180" s="49">
        <v>0</v>
      </c>
      <c r="S1180" s="32">
        <f t="shared" si="55"/>
        <v>1091917</v>
      </c>
      <c r="T1180" s="49">
        <f>P1180+Q1180+R1180</f>
        <v>1091917</v>
      </c>
      <c r="U1180" s="51">
        <v>1054439</v>
      </c>
      <c r="V1180" s="51">
        <v>493089</v>
      </c>
      <c r="W1180" s="51">
        <v>456112</v>
      </c>
      <c r="X1180" s="51"/>
      <c r="Y1180" s="32">
        <f>P1180-(U1180+V1180)</f>
        <v>-965611</v>
      </c>
      <c r="Z1180" s="49" t="s">
        <v>13320</v>
      </c>
      <c r="AA1180" s="67">
        <v>1E-3</v>
      </c>
      <c r="AC1180" s="67">
        <f t="shared" si="56"/>
        <v>-1E-3</v>
      </c>
      <c r="AN1180" s="48" t="s">
        <v>13325</v>
      </c>
      <c r="AO1180" s="48" t="s">
        <v>52</v>
      </c>
    </row>
    <row r="1181" spans="1:41" ht="15" x14ac:dyDescent="0.2">
      <c r="A1181" s="30" t="s">
        <v>1110</v>
      </c>
      <c r="B1181" s="30" t="s">
        <v>1111</v>
      </c>
      <c r="C1181" s="49" t="s">
        <v>7070</v>
      </c>
      <c r="D1181" s="49" t="s">
        <v>7577</v>
      </c>
      <c r="E1181" s="30" t="s">
        <v>7709</v>
      </c>
      <c r="F1181" s="49" t="s">
        <v>7579</v>
      </c>
      <c r="G1181" s="49" t="s">
        <v>7580</v>
      </c>
      <c r="H1181" s="49" t="s">
        <v>7596</v>
      </c>
      <c r="I1181" s="49" t="s">
        <v>7710</v>
      </c>
      <c r="J1181" s="50">
        <v>15</v>
      </c>
      <c r="K1181" s="49">
        <v>10000</v>
      </c>
      <c r="L1181" s="49">
        <f>K1181-U1181</f>
        <v>-2588984</v>
      </c>
      <c r="M1181" s="49"/>
      <c r="N1181" s="48" t="s">
        <v>7242</v>
      </c>
      <c r="P1181" s="49">
        <v>764320</v>
      </c>
      <c r="Q1181" s="49">
        <v>1584000</v>
      </c>
      <c r="R1181" s="49">
        <v>658000</v>
      </c>
      <c r="S1181" s="32">
        <f t="shared" si="55"/>
        <v>2348320</v>
      </c>
      <c r="T1181" s="49">
        <f>P1181+Q1181+R1181</f>
        <v>3006320</v>
      </c>
      <c r="U1181" s="51">
        <v>2598984</v>
      </c>
      <c r="V1181" s="51">
        <v>713518</v>
      </c>
      <c r="W1181" s="51">
        <v>690593</v>
      </c>
      <c r="X1181" s="51"/>
      <c r="Y1181" s="32">
        <f>P1181-(U1181+V1181)</f>
        <v>-2548182</v>
      </c>
      <c r="Z1181" s="49" t="s">
        <v>13320</v>
      </c>
      <c r="AA1181" s="67">
        <v>6.8999999999999999E-3</v>
      </c>
      <c r="AC1181" s="67">
        <f t="shared" si="56"/>
        <v>-6.8999999999999999E-3</v>
      </c>
      <c r="AN1181" s="48" t="s">
        <v>13325</v>
      </c>
      <c r="AO1181" s="48" t="s">
        <v>52</v>
      </c>
    </row>
    <row r="1182" spans="1:41" ht="15" x14ac:dyDescent="0.2">
      <c r="A1182" s="30" t="s">
        <v>1112</v>
      </c>
      <c r="B1182" s="30" t="s">
        <v>1113</v>
      </c>
      <c r="C1182" s="49" t="s">
        <v>7070</v>
      </c>
      <c r="D1182" s="49" t="s">
        <v>7577</v>
      </c>
      <c r="E1182" s="30" t="s">
        <v>7711</v>
      </c>
      <c r="F1182" s="49" t="s">
        <v>7579</v>
      </c>
      <c r="G1182" s="49" t="s">
        <v>7580</v>
      </c>
      <c r="H1182" s="49" t="s">
        <v>7596</v>
      </c>
      <c r="I1182" s="49" t="s">
        <v>7712</v>
      </c>
      <c r="J1182" s="50">
        <v>15</v>
      </c>
      <c r="K1182" s="49">
        <v>10000</v>
      </c>
      <c r="L1182" s="49">
        <f>K1182-U1182</f>
        <v>-1169865</v>
      </c>
      <c r="M1182" s="49"/>
      <c r="N1182" s="48" t="s">
        <v>7242</v>
      </c>
      <c r="P1182" s="49">
        <v>366720</v>
      </c>
      <c r="Q1182" s="49">
        <v>836000</v>
      </c>
      <c r="R1182" s="49">
        <v>200000</v>
      </c>
      <c r="S1182" s="32">
        <f t="shared" si="55"/>
        <v>1202720</v>
      </c>
      <c r="T1182" s="49">
        <f>P1182+Q1182+R1182</f>
        <v>1402720</v>
      </c>
      <c r="U1182" s="51">
        <v>1179865</v>
      </c>
      <c r="V1182" s="51">
        <v>351126</v>
      </c>
      <c r="W1182" s="51">
        <v>346979</v>
      </c>
      <c r="X1182" s="51"/>
      <c r="Y1182" s="32">
        <f>P1182-(U1182+V1182)</f>
        <v>-1164271</v>
      </c>
      <c r="Z1182" s="49" t="s">
        <v>13320</v>
      </c>
      <c r="AA1182" s="67">
        <v>8.7500000000000008E-3</v>
      </c>
      <c r="AC1182" s="67">
        <f t="shared" si="56"/>
        <v>-8.7500000000000008E-3</v>
      </c>
      <c r="AN1182" s="48" t="s">
        <v>13325</v>
      </c>
      <c r="AO1182" s="48" t="s">
        <v>52</v>
      </c>
    </row>
    <row r="1183" spans="1:41" ht="15" x14ac:dyDescent="0.2">
      <c r="A1183" s="30" t="s">
        <v>1114</v>
      </c>
      <c r="B1183" s="30" t="s">
        <v>1115</v>
      </c>
      <c r="C1183" s="49" t="s">
        <v>7070</v>
      </c>
      <c r="D1183" s="49" t="s">
        <v>7577</v>
      </c>
      <c r="E1183" s="30" t="s">
        <v>7713</v>
      </c>
      <c r="F1183" s="49" t="s">
        <v>7579</v>
      </c>
      <c r="G1183" s="49" t="s">
        <v>7580</v>
      </c>
      <c r="H1183" s="49" t="s">
        <v>7591</v>
      </c>
      <c r="I1183" s="49" t="s">
        <v>7714</v>
      </c>
      <c r="J1183" s="50">
        <v>17</v>
      </c>
      <c r="K1183" s="49">
        <v>15000</v>
      </c>
      <c r="L1183" s="49">
        <f>K1183-U1183</f>
        <v>-48938</v>
      </c>
      <c r="M1183" s="49"/>
      <c r="N1183" s="48" t="s">
        <v>7242</v>
      </c>
      <c r="P1183" s="49">
        <v>329599</v>
      </c>
      <c r="Q1183" s="49">
        <v>0</v>
      </c>
      <c r="R1183" s="49">
        <v>0</v>
      </c>
      <c r="S1183" s="32">
        <f t="shared" si="55"/>
        <v>329599</v>
      </c>
      <c r="T1183" s="49">
        <f>P1183+Q1183+R1183</f>
        <v>329599</v>
      </c>
      <c r="U1183" s="51">
        <v>63938</v>
      </c>
      <c r="V1183" s="51">
        <v>38264</v>
      </c>
      <c r="W1183" s="51">
        <v>40344</v>
      </c>
      <c r="X1183" s="51"/>
      <c r="Y1183" s="32">
        <f>P1183-(U1183+V1183)</f>
        <v>227397</v>
      </c>
      <c r="Z1183" s="49" t="s">
        <v>13322</v>
      </c>
      <c r="AA1183" s="67">
        <v>6.4999999999999997E-4</v>
      </c>
      <c r="AC1183" s="67">
        <f t="shared" si="56"/>
        <v>-6.4999999999999997E-4</v>
      </c>
      <c r="AN1183" s="48" t="s">
        <v>13325</v>
      </c>
      <c r="AO1183" s="48" t="s">
        <v>52</v>
      </c>
    </row>
    <row r="1184" spans="1:41" ht="15" x14ac:dyDescent="0.2">
      <c r="A1184" s="30" t="s">
        <v>1116</v>
      </c>
      <c r="B1184" s="30" t="s">
        <v>1117</v>
      </c>
      <c r="C1184" s="49" t="s">
        <v>7070</v>
      </c>
      <c r="D1184" s="49" t="s">
        <v>7577</v>
      </c>
      <c r="E1184" s="30" t="s">
        <v>7715</v>
      </c>
      <c r="F1184" s="49" t="s">
        <v>7579</v>
      </c>
      <c r="G1184" s="49" t="s">
        <v>7580</v>
      </c>
      <c r="H1184" s="49" t="s">
        <v>7586</v>
      </c>
      <c r="I1184" s="49" t="s">
        <v>7716</v>
      </c>
      <c r="J1184" s="50">
        <v>14</v>
      </c>
      <c r="K1184" s="49">
        <v>15000</v>
      </c>
      <c r="L1184" s="49">
        <f>K1184-U1184</f>
        <v>-2252856</v>
      </c>
      <c r="M1184" s="49"/>
      <c r="N1184" s="48" t="s">
        <v>7242</v>
      </c>
      <c r="P1184" s="49">
        <v>1321163</v>
      </c>
      <c r="Q1184" s="49">
        <v>420000</v>
      </c>
      <c r="R1184" s="49">
        <v>990000</v>
      </c>
      <c r="S1184" s="32">
        <f t="shared" si="55"/>
        <v>1741163</v>
      </c>
      <c r="T1184" s="49">
        <f>P1184+Q1184+R1184</f>
        <v>2731163</v>
      </c>
      <c r="U1184" s="51">
        <v>2267856</v>
      </c>
      <c r="V1184" s="51">
        <v>1105920</v>
      </c>
      <c r="W1184" s="51">
        <v>1159770</v>
      </c>
      <c r="X1184" s="51"/>
      <c r="Y1184" s="32">
        <f>P1184-(U1184+V1184)</f>
        <v>-2052613</v>
      </c>
      <c r="Z1184" s="49" t="s">
        <v>13320</v>
      </c>
      <c r="AA1184" s="67">
        <v>8.9999999999999998E-4</v>
      </c>
      <c r="AC1184" s="67">
        <f t="shared" si="56"/>
        <v>-8.9999999999999998E-4</v>
      </c>
      <c r="AN1184" s="48" t="s">
        <v>13325</v>
      </c>
      <c r="AO1184" s="48" t="s">
        <v>52</v>
      </c>
    </row>
    <row r="1185" spans="1:41" ht="15" x14ac:dyDescent="0.2">
      <c r="A1185" s="30" t="s">
        <v>1118</v>
      </c>
      <c r="B1185" s="30" t="s">
        <v>1119</v>
      </c>
      <c r="C1185" s="49" t="s">
        <v>7070</v>
      </c>
      <c r="D1185" s="49" t="s">
        <v>7577</v>
      </c>
      <c r="E1185" s="30" t="s">
        <v>7717</v>
      </c>
      <c r="F1185" s="49" t="s">
        <v>7579</v>
      </c>
      <c r="G1185" s="49" t="s">
        <v>7580</v>
      </c>
      <c r="H1185" s="49" t="s">
        <v>7596</v>
      </c>
      <c r="I1185" s="49" t="s">
        <v>7718</v>
      </c>
      <c r="J1185" s="50">
        <v>15</v>
      </c>
      <c r="K1185" s="49">
        <v>10000</v>
      </c>
      <c r="L1185" s="49">
        <f>K1185-U1185</f>
        <v>-12969</v>
      </c>
      <c r="M1185" s="49"/>
      <c r="N1185" s="48" t="s">
        <v>7242</v>
      </c>
      <c r="P1185" s="49">
        <v>20817</v>
      </c>
      <c r="Q1185" s="49">
        <v>10000</v>
      </c>
      <c r="R1185" s="49">
        <v>0</v>
      </c>
      <c r="S1185" s="32">
        <f t="shared" si="55"/>
        <v>30817</v>
      </c>
      <c r="T1185" s="49">
        <f>P1185+Q1185+R1185</f>
        <v>30817</v>
      </c>
      <c r="U1185" s="51">
        <v>22969</v>
      </c>
      <c r="V1185" s="51">
        <v>10992</v>
      </c>
      <c r="W1185" s="51">
        <v>11050</v>
      </c>
      <c r="X1185" s="51"/>
      <c r="Y1185" s="32">
        <f>P1185-(U1185+V1185)</f>
        <v>-13144</v>
      </c>
      <c r="Z1185" s="49" t="s">
        <v>13320</v>
      </c>
      <c r="AA1185" s="67">
        <v>1.7330000000000002E-2</v>
      </c>
      <c r="AC1185" s="67">
        <f t="shared" si="56"/>
        <v>-1.7330000000000002E-2</v>
      </c>
      <c r="AN1185" s="48" t="s">
        <v>13325</v>
      </c>
      <c r="AO1185" s="48" t="s">
        <v>52</v>
      </c>
    </row>
    <row r="1186" spans="1:41" ht="15" x14ac:dyDescent="0.2">
      <c r="A1186" s="30" t="s">
        <v>1120</v>
      </c>
      <c r="B1186" s="30" t="s">
        <v>1121</v>
      </c>
      <c r="C1186" s="49" t="s">
        <v>7070</v>
      </c>
      <c r="D1186" s="49" t="s">
        <v>7577</v>
      </c>
      <c r="E1186" s="30" t="s">
        <v>7719</v>
      </c>
      <c r="F1186" s="49" t="s">
        <v>7579</v>
      </c>
      <c r="G1186" s="49" t="s">
        <v>7580</v>
      </c>
      <c r="H1186" s="49" t="s">
        <v>7591</v>
      </c>
      <c r="I1186" s="49" t="s">
        <v>7720</v>
      </c>
      <c r="J1186" s="50">
        <v>17</v>
      </c>
      <c r="K1186" s="49">
        <v>10000</v>
      </c>
      <c r="L1186" s="49">
        <f>K1186-U1186</f>
        <v>-4422967</v>
      </c>
      <c r="M1186" s="49"/>
      <c r="N1186" s="48" t="s">
        <v>7242</v>
      </c>
      <c r="P1186" s="49">
        <v>1765970</v>
      </c>
      <c r="Q1186" s="49">
        <v>3070000</v>
      </c>
      <c r="R1186" s="49">
        <v>1530000</v>
      </c>
      <c r="S1186" s="32">
        <f t="shared" si="55"/>
        <v>4835970</v>
      </c>
      <c r="T1186" s="49">
        <f>P1186+Q1186+R1186</f>
        <v>6365970</v>
      </c>
      <c r="U1186" s="51">
        <v>4432967</v>
      </c>
      <c r="V1186" s="51">
        <v>2609584</v>
      </c>
      <c r="W1186" s="51">
        <v>2654193</v>
      </c>
      <c r="X1186" s="51"/>
      <c r="Y1186" s="32">
        <f>P1186-(U1186+V1186)</f>
        <v>-5276581</v>
      </c>
      <c r="Z1186" s="49" t="s">
        <v>13320</v>
      </c>
      <c r="AA1186" s="67">
        <v>1.1900000000000001E-3</v>
      </c>
      <c r="AC1186" s="67">
        <f t="shared" si="56"/>
        <v>-1.1900000000000001E-3</v>
      </c>
      <c r="AN1186" s="48" t="s">
        <v>13325</v>
      </c>
      <c r="AO1186" s="48" t="s">
        <v>52</v>
      </c>
    </row>
    <row r="1187" spans="1:41" ht="15" x14ac:dyDescent="0.2">
      <c r="A1187" s="30" t="s">
        <v>1122</v>
      </c>
      <c r="B1187" s="30" t="s">
        <v>1123</v>
      </c>
      <c r="C1187" s="49" t="s">
        <v>7070</v>
      </c>
      <c r="D1187" s="49" t="s">
        <v>7630</v>
      </c>
      <c r="E1187" s="30" t="s">
        <v>7721</v>
      </c>
      <c r="F1187" s="49" t="s">
        <v>7579</v>
      </c>
      <c r="G1187" s="49" t="s">
        <v>7580</v>
      </c>
      <c r="H1187" s="49" t="s">
        <v>7591</v>
      </c>
      <c r="I1187" s="49" t="s">
        <v>7722</v>
      </c>
      <c r="J1187" s="50">
        <v>30</v>
      </c>
      <c r="K1187" s="49">
        <v>3000</v>
      </c>
      <c r="L1187" s="49">
        <f>K1187-U1187</f>
        <v>2047</v>
      </c>
      <c r="M1187" s="49"/>
      <c r="N1187" s="48" t="s">
        <v>7242</v>
      </c>
      <c r="P1187" s="49">
        <v>18148</v>
      </c>
      <c r="Q1187" s="49">
        <v>0</v>
      </c>
      <c r="R1187" s="49">
        <v>0</v>
      </c>
      <c r="S1187" s="32">
        <f t="shared" si="55"/>
        <v>18148</v>
      </c>
      <c r="T1187" s="49">
        <f>P1187+Q1187+R1187</f>
        <v>18148</v>
      </c>
      <c r="U1187" s="51">
        <v>953</v>
      </c>
      <c r="V1187" s="51">
        <v>0</v>
      </c>
      <c r="W1187" s="51">
        <v>0</v>
      </c>
      <c r="X1187" s="51"/>
      <c r="Y1187" s="32">
        <f>P1187-(U1187+V1187)</f>
        <v>17195</v>
      </c>
      <c r="Z1187" s="49" t="s">
        <v>13322</v>
      </c>
      <c r="AA1187" s="67">
        <v>2.4109999999999999E-2</v>
      </c>
      <c r="AC1187" s="67">
        <f t="shared" si="56"/>
        <v>-2.4109999999999999E-2</v>
      </c>
      <c r="AN1187" s="48" t="s">
        <v>13325</v>
      </c>
      <c r="AO1187" s="48" t="s">
        <v>52</v>
      </c>
    </row>
    <row r="1188" spans="1:41" ht="15" x14ac:dyDescent="0.2">
      <c r="A1188" s="30" t="s">
        <v>1124</v>
      </c>
      <c r="B1188" s="30" t="s">
        <v>1125</v>
      </c>
      <c r="C1188" s="49" t="s">
        <v>7070</v>
      </c>
      <c r="D1188" s="49" t="s">
        <v>7577</v>
      </c>
      <c r="E1188" s="30" t="s">
        <v>7723</v>
      </c>
      <c r="F1188" s="49" t="s">
        <v>7579</v>
      </c>
      <c r="G1188" s="49" t="s">
        <v>7580</v>
      </c>
      <c r="H1188" s="49" t="s">
        <v>7581</v>
      </c>
      <c r="I1188" s="49" t="s">
        <v>7724</v>
      </c>
      <c r="J1188" s="50">
        <v>15</v>
      </c>
      <c r="K1188" s="49">
        <v>40000</v>
      </c>
      <c r="L1188" s="49">
        <f>K1188-U1188</f>
        <v>-364300</v>
      </c>
      <c r="M1188" s="49"/>
      <c r="N1188" s="48" t="s">
        <v>7242</v>
      </c>
      <c r="P1188" s="49">
        <v>526854</v>
      </c>
      <c r="Q1188" s="49">
        <v>0</v>
      </c>
      <c r="R1188" s="49">
        <v>0</v>
      </c>
      <c r="S1188" s="32">
        <f t="shared" si="55"/>
        <v>526854</v>
      </c>
      <c r="T1188" s="49">
        <f>P1188+Q1188+R1188</f>
        <v>526854</v>
      </c>
      <c r="U1188" s="51">
        <v>404300</v>
      </c>
      <c r="V1188" s="51">
        <v>218979</v>
      </c>
      <c r="W1188" s="51">
        <v>180902</v>
      </c>
      <c r="X1188" s="51"/>
      <c r="Y1188" s="32">
        <f>P1188-(U1188+V1188)</f>
        <v>-96425</v>
      </c>
      <c r="Z1188" s="49" t="s">
        <v>13320</v>
      </c>
      <c r="AA1188" s="67">
        <v>2.5000000000000001E-3</v>
      </c>
      <c r="AC1188" s="67">
        <f t="shared" si="56"/>
        <v>-2.5000000000000001E-3</v>
      </c>
      <c r="AN1188" s="48" t="s">
        <v>13325</v>
      </c>
      <c r="AO1188" s="48" t="s">
        <v>52</v>
      </c>
    </row>
    <row r="1189" spans="1:41" ht="15" x14ac:dyDescent="0.2">
      <c r="A1189" s="30" t="s">
        <v>1126</v>
      </c>
      <c r="B1189" s="30" t="s">
        <v>1127</v>
      </c>
      <c r="C1189" s="49" t="s">
        <v>7070</v>
      </c>
      <c r="D1189" s="49" t="s">
        <v>7577</v>
      </c>
      <c r="E1189" s="30" t="s">
        <v>7725</v>
      </c>
      <c r="F1189" s="49" t="s">
        <v>7579</v>
      </c>
      <c r="G1189" s="49" t="s">
        <v>7580</v>
      </c>
      <c r="H1189" s="49" t="s">
        <v>7581</v>
      </c>
      <c r="I1189" s="49" t="s">
        <v>7726</v>
      </c>
      <c r="J1189" s="50">
        <v>13</v>
      </c>
      <c r="K1189" s="49">
        <v>10000</v>
      </c>
      <c r="L1189" s="49">
        <f>K1189-U1189</f>
        <v>-75202</v>
      </c>
      <c r="M1189" s="49"/>
      <c r="N1189" s="48" t="s">
        <v>7242</v>
      </c>
      <c r="P1189" s="49">
        <v>38238</v>
      </c>
      <c r="Q1189" s="49">
        <v>40000</v>
      </c>
      <c r="R1189" s="49">
        <v>20000</v>
      </c>
      <c r="S1189" s="32">
        <f t="shared" si="55"/>
        <v>78238</v>
      </c>
      <c r="T1189" s="49">
        <f>P1189+Q1189+R1189</f>
        <v>98238</v>
      </c>
      <c r="U1189" s="51">
        <v>85202</v>
      </c>
      <c r="V1189" s="51">
        <v>49892</v>
      </c>
      <c r="W1189" s="51">
        <v>46947</v>
      </c>
      <c r="X1189" s="51"/>
      <c r="Y1189" s="32">
        <f>P1189-(U1189+V1189)</f>
        <v>-96856</v>
      </c>
      <c r="Z1189" s="49" t="s">
        <v>13320</v>
      </c>
      <c r="AA1189" s="67">
        <v>8.0000000000000004E-4</v>
      </c>
      <c r="AC1189" s="67">
        <f t="shared" si="56"/>
        <v>-8.0000000000000004E-4</v>
      </c>
      <c r="AN1189" s="48" t="s">
        <v>13325</v>
      </c>
      <c r="AO1189" s="48" t="s">
        <v>52</v>
      </c>
    </row>
    <row r="1190" spans="1:41" ht="15" x14ac:dyDescent="0.2">
      <c r="A1190" s="30" t="s">
        <v>1128</v>
      </c>
      <c r="B1190" s="30" t="s">
        <v>1129</v>
      </c>
      <c r="C1190" s="49" t="s">
        <v>7070</v>
      </c>
      <c r="D1190" s="49" t="s">
        <v>7577</v>
      </c>
      <c r="E1190" s="30" t="s">
        <v>7727</v>
      </c>
      <c r="F1190" s="49" t="s">
        <v>7579</v>
      </c>
      <c r="G1190" s="49" t="s">
        <v>7580</v>
      </c>
      <c r="H1190" s="49" t="s">
        <v>7591</v>
      </c>
      <c r="I1190" s="49" t="s">
        <v>7728</v>
      </c>
      <c r="J1190" s="50">
        <v>17</v>
      </c>
      <c r="K1190" s="49">
        <v>15000</v>
      </c>
      <c r="L1190" s="49">
        <f>K1190-U1190</f>
        <v>-32232004</v>
      </c>
      <c r="M1190" s="49"/>
      <c r="N1190" s="48" t="s">
        <v>7242</v>
      </c>
      <c r="P1190" s="49">
        <v>10918363</v>
      </c>
      <c r="Q1190" s="49">
        <v>21510000</v>
      </c>
      <c r="R1190" s="49">
        <v>7335000</v>
      </c>
      <c r="S1190" s="32">
        <f t="shared" si="55"/>
        <v>32428363</v>
      </c>
      <c r="T1190" s="49">
        <f>P1190+Q1190+R1190</f>
        <v>39763363</v>
      </c>
      <c r="U1190" s="51">
        <v>32247004</v>
      </c>
      <c r="V1190" s="51">
        <v>12265043</v>
      </c>
      <c r="W1190" s="51">
        <v>10960660</v>
      </c>
      <c r="X1190" s="51"/>
      <c r="Y1190" s="32">
        <f>P1190-(U1190+V1190)</f>
        <v>-33593684</v>
      </c>
      <c r="Z1190" s="49" t="s">
        <v>13320</v>
      </c>
      <c r="AA1190" s="67">
        <v>1.4499999999999999E-3</v>
      </c>
      <c r="AC1190" s="67">
        <f t="shared" si="56"/>
        <v>-1.4499999999999999E-3</v>
      </c>
      <c r="AN1190" s="48" t="s">
        <v>13325</v>
      </c>
      <c r="AO1190" s="48" t="s">
        <v>52</v>
      </c>
    </row>
    <row r="1191" spans="1:41" ht="15" x14ac:dyDescent="0.2">
      <c r="A1191" s="30" t="s">
        <v>1130</v>
      </c>
      <c r="B1191" s="30" t="s">
        <v>1131</v>
      </c>
      <c r="C1191" s="49" t="s">
        <v>7070</v>
      </c>
      <c r="D1191" s="49" t="s">
        <v>7577</v>
      </c>
      <c r="E1191" s="30" t="s">
        <v>7729</v>
      </c>
      <c r="F1191" s="49" t="s">
        <v>7579</v>
      </c>
      <c r="G1191" s="49" t="s">
        <v>7580</v>
      </c>
      <c r="H1191" s="49" t="s">
        <v>7591</v>
      </c>
      <c r="I1191" s="49" t="s">
        <v>7730</v>
      </c>
      <c r="J1191" s="50">
        <v>17</v>
      </c>
      <c r="K1191" s="49">
        <v>15000</v>
      </c>
      <c r="L1191" s="49">
        <f>K1191-U1191</f>
        <v>-47061</v>
      </c>
      <c r="M1191" s="49"/>
      <c r="N1191" s="48" t="s">
        <v>7242</v>
      </c>
      <c r="P1191" s="49">
        <v>128388</v>
      </c>
      <c r="Q1191" s="49">
        <v>0</v>
      </c>
      <c r="R1191" s="49">
        <v>0</v>
      </c>
      <c r="S1191" s="32">
        <f t="shared" si="55"/>
        <v>128388</v>
      </c>
      <c r="T1191" s="49">
        <f>P1191+Q1191+R1191</f>
        <v>128388</v>
      </c>
      <c r="U1191" s="51">
        <v>62061</v>
      </c>
      <c r="V1191" s="51">
        <v>18864</v>
      </c>
      <c r="W1191" s="51">
        <v>19944</v>
      </c>
      <c r="X1191" s="51"/>
      <c r="Y1191" s="32">
        <f>P1191-(U1191+V1191)</f>
        <v>47463</v>
      </c>
      <c r="Z1191" s="49" t="s">
        <v>13322</v>
      </c>
      <c r="AA1191" s="67">
        <v>1E-3</v>
      </c>
      <c r="AC1191" s="67">
        <f t="shared" si="56"/>
        <v>-1E-3</v>
      </c>
      <c r="AN1191" s="48" t="s">
        <v>13325</v>
      </c>
      <c r="AO1191" s="48" t="s">
        <v>52</v>
      </c>
    </row>
    <row r="1192" spans="1:41" ht="15" x14ac:dyDescent="0.2">
      <c r="A1192" s="30" t="s">
        <v>1132</v>
      </c>
      <c r="B1192" s="30" t="s">
        <v>1133</v>
      </c>
      <c r="C1192" s="49" t="s">
        <v>7070</v>
      </c>
      <c r="D1192" s="49" t="s">
        <v>7577</v>
      </c>
      <c r="E1192" s="30" t="s">
        <v>7731</v>
      </c>
      <c r="F1192" s="49" t="s">
        <v>7579</v>
      </c>
      <c r="G1192" s="49" t="s">
        <v>7580</v>
      </c>
      <c r="H1192" s="49" t="s">
        <v>7566</v>
      </c>
      <c r="I1192" s="49" t="s">
        <v>7732</v>
      </c>
      <c r="J1192" s="50">
        <v>15</v>
      </c>
      <c r="K1192" s="49">
        <v>3500</v>
      </c>
      <c r="L1192" s="49">
        <f>K1192-U1192</f>
        <v>-809037</v>
      </c>
      <c r="M1192" s="49"/>
      <c r="N1192" s="48" t="s">
        <v>7242</v>
      </c>
      <c r="P1192" s="49">
        <v>316909</v>
      </c>
      <c r="Q1192" s="49">
        <v>371000</v>
      </c>
      <c r="R1192" s="49">
        <v>210000</v>
      </c>
      <c r="S1192" s="32">
        <f t="shared" si="55"/>
        <v>687909</v>
      </c>
      <c r="T1192" s="49">
        <f>P1192+Q1192+R1192</f>
        <v>897909</v>
      </c>
      <c r="U1192" s="51">
        <v>812537</v>
      </c>
      <c r="V1192" s="51">
        <v>268828</v>
      </c>
      <c r="W1192" s="51">
        <v>240701</v>
      </c>
      <c r="X1192" s="51"/>
      <c r="Y1192" s="32">
        <f>P1192-(U1192+V1192)</f>
        <v>-764456</v>
      </c>
      <c r="Z1192" s="49" t="s">
        <v>13320</v>
      </c>
      <c r="AA1192" s="67">
        <v>0.19700000000000001</v>
      </c>
      <c r="AC1192" s="67">
        <f t="shared" si="56"/>
        <v>-0.19700000000000001</v>
      </c>
      <c r="AN1192" s="48" t="s">
        <v>13325</v>
      </c>
      <c r="AO1192" s="48" t="s">
        <v>52</v>
      </c>
    </row>
    <row r="1193" spans="1:41" ht="15" x14ac:dyDescent="0.2">
      <c r="A1193" s="30" t="s">
        <v>1134</v>
      </c>
      <c r="B1193" s="30" t="s">
        <v>1135</v>
      </c>
      <c r="C1193" s="49" t="s">
        <v>7070</v>
      </c>
      <c r="D1193" s="49" t="s">
        <v>7577</v>
      </c>
      <c r="E1193" s="30" t="s">
        <v>7733</v>
      </c>
      <c r="F1193" s="49" t="s">
        <v>7579</v>
      </c>
      <c r="G1193" s="49" t="s">
        <v>7580</v>
      </c>
      <c r="H1193" s="49" t="s">
        <v>7581</v>
      </c>
      <c r="I1193" s="49" t="s">
        <v>7734</v>
      </c>
      <c r="J1193" s="50">
        <v>15</v>
      </c>
      <c r="K1193" s="49">
        <v>10000</v>
      </c>
      <c r="L1193" s="49">
        <f>K1193-U1193</f>
        <v>-332905</v>
      </c>
      <c r="M1193" s="49"/>
      <c r="N1193" s="48" t="s">
        <v>7242</v>
      </c>
      <c r="P1193" s="49">
        <v>207826</v>
      </c>
      <c r="Q1193" s="49">
        <v>190000</v>
      </c>
      <c r="R1193" s="49">
        <v>30000</v>
      </c>
      <c r="S1193" s="32">
        <f t="shared" si="55"/>
        <v>397826</v>
      </c>
      <c r="T1193" s="49">
        <f>P1193+Q1193+R1193</f>
        <v>427826</v>
      </c>
      <c r="U1193" s="51">
        <v>342905</v>
      </c>
      <c r="V1193" s="51">
        <v>131846</v>
      </c>
      <c r="W1193" s="51">
        <v>130632</v>
      </c>
      <c r="X1193" s="51"/>
      <c r="Y1193" s="32">
        <f>P1193-(U1193+V1193)</f>
        <v>-266925</v>
      </c>
      <c r="Z1193" s="49" t="s">
        <v>13320</v>
      </c>
      <c r="AA1193" s="67">
        <v>1.5E-3</v>
      </c>
      <c r="AC1193" s="67">
        <f t="shared" si="56"/>
        <v>-1.5E-3</v>
      </c>
      <c r="AN1193" s="48" t="s">
        <v>13325</v>
      </c>
      <c r="AO1193" s="48" t="s">
        <v>52</v>
      </c>
    </row>
    <row r="1194" spans="1:41" ht="15" x14ac:dyDescent="0.2">
      <c r="A1194" s="30" t="s">
        <v>1136</v>
      </c>
      <c r="B1194" s="30" t="s">
        <v>1137</v>
      </c>
      <c r="C1194" s="49" t="s">
        <v>7070</v>
      </c>
      <c r="D1194" s="49" t="s">
        <v>7577</v>
      </c>
      <c r="E1194" s="30" t="s">
        <v>7735</v>
      </c>
      <c r="F1194" s="49" t="s">
        <v>7579</v>
      </c>
      <c r="G1194" s="49" t="s">
        <v>7580</v>
      </c>
      <c r="H1194" s="49" t="s">
        <v>7596</v>
      </c>
      <c r="I1194" s="49" t="s">
        <v>7736</v>
      </c>
      <c r="J1194" s="50">
        <v>21</v>
      </c>
      <c r="K1194" s="49">
        <v>50000</v>
      </c>
      <c r="L1194" s="49">
        <f>K1194-U1194</f>
        <v>49483</v>
      </c>
      <c r="M1194" s="49"/>
      <c r="N1194" s="48" t="s">
        <v>7242</v>
      </c>
      <c r="P1194" s="49">
        <v>2499</v>
      </c>
      <c r="Q1194" s="49">
        <v>0</v>
      </c>
      <c r="R1194" s="49">
        <v>0</v>
      </c>
      <c r="S1194" s="32">
        <f t="shared" si="55"/>
        <v>2499</v>
      </c>
      <c r="T1194" s="49">
        <f>P1194+Q1194+R1194</f>
        <v>2499</v>
      </c>
      <c r="U1194" s="51">
        <v>517</v>
      </c>
      <c r="V1194" s="51">
        <v>132</v>
      </c>
      <c r="W1194" s="51">
        <v>132</v>
      </c>
      <c r="X1194" s="51"/>
      <c r="Y1194" s="32">
        <f>P1194-(U1194+V1194)</f>
        <v>1850</v>
      </c>
      <c r="Z1194" s="49" t="s">
        <v>13322</v>
      </c>
      <c r="AA1194" s="67">
        <v>3.3800000000000002E-3</v>
      </c>
      <c r="AC1194" s="67">
        <f t="shared" si="56"/>
        <v>-3.3800000000000002E-3</v>
      </c>
      <c r="AN1194" s="48" t="s">
        <v>13325</v>
      </c>
      <c r="AO1194" s="48" t="s">
        <v>52</v>
      </c>
    </row>
    <row r="1195" spans="1:41" ht="15" x14ac:dyDescent="0.2">
      <c r="A1195" s="30" t="s">
        <v>1138</v>
      </c>
      <c r="B1195" s="30" t="s">
        <v>1139</v>
      </c>
      <c r="C1195" s="49" t="s">
        <v>7070</v>
      </c>
      <c r="D1195" s="49" t="s">
        <v>7577</v>
      </c>
      <c r="E1195" s="30" t="s">
        <v>7737</v>
      </c>
      <c r="F1195" s="49" t="s">
        <v>7579</v>
      </c>
      <c r="G1195" s="49" t="s">
        <v>7580</v>
      </c>
      <c r="H1195" s="49" t="s">
        <v>7581</v>
      </c>
      <c r="I1195" s="49" t="s">
        <v>7738</v>
      </c>
      <c r="J1195" s="50">
        <v>15</v>
      </c>
      <c r="K1195" s="49">
        <v>10000</v>
      </c>
      <c r="L1195" s="49">
        <f>K1195-U1195</f>
        <v>-43959</v>
      </c>
      <c r="M1195" s="49"/>
      <c r="N1195" s="48" t="s">
        <v>7242</v>
      </c>
      <c r="P1195" s="49">
        <v>26505</v>
      </c>
      <c r="Q1195" s="49">
        <v>20000</v>
      </c>
      <c r="R1195" s="49">
        <v>30000</v>
      </c>
      <c r="S1195" s="32">
        <f t="shared" si="55"/>
        <v>46505</v>
      </c>
      <c r="T1195" s="49">
        <f>P1195+Q1195+R1195</f>
        <v>76505</v>
      </c>
      <c r="U1195" s="51">
        <v>53959</v>
      </c>
      <c r="V1195" s="51">
        <v>32311</v>
      </c>
      <c r="W1195" s="51">
        <v>31255</v>
      </c>
      <c r="X1195" s="51"/>
      <c r="Y1195" s="32">
        <f>P1195-(U1195+V1195)</f>
        <v>-59765</v>
      </c>
      <c r="Z1195" s="49" t="s">
        <v>13320</v>
      </c>
      <c r="AA1195" s="67">
        <v>1.09E-3</v>
      </c>
      <c r="AC1195" s="67">
        <f t="shared" si="56"/>
        <v>-1.09E-3</v>
      </c>
      <c r="AN1195" s="48" t="s">
        <v>13325</v>
      </c>
      <c r="AO1195" s="48" t="s">
        <v>52</v>
      </c>
    </row>
    <row r="1196" spans="1:41" ht="15" x14ac:dyDescent="0.2">
      <c r="A1196" s="30" t="s">
        <v>1140</v>
      </c>
      <c r="B1196" s="30" t="s">
        <v>1141</v>
      </c>
      <c r="C1196" s="49" t="s">
        <v>7070</v>
      </c>
      <c r="D1196" s="49" t="s">
        <v>7577</v>
      </c>
      <c r="E1196" s="30" t="s">
        <v>7739</v>
      </c>
      <c r="F1196" s="49" t="s">
        <v>7579</v>
      </c>
      <c r="G1196" s="49" t="s">
        <v>7580</v>
      </c>
      <c r="H1196" s="49" t="s">
        <v>7591</v>
      </c>
      <c r="I1196" s="49" t="s">
        <v>7740</v>
      </c>
      <c r="J1196" s="50">
        <v>17</v>
      </c>
      <c r="K1196" s="49">
        <v>15000</v>
      </c>
      <c r="L1196" s="49">
        <f>K1196-U1196</f>
        <v>-47132</v>
      </c>
      <c r="M1196" s="49"/>
      <c r="N1196" s="48" t="s">
        <v>7242</v>
      </c>
      <c r="P1196" s="49">
        <v>57250</v>
      </c>
      <c r="Q1196" s="49">
        <v>0</v>
      </c>
      <c r="R1196" s="49">
        <v>0</v>
      </c>
      <c r="S1196" s="32">
        <f t="shared" si="55"/>
        <v>57250</v>
      </c>
      <c r="T1196" s="49">
        <f>P1196+Q1196+R1196</f>
        <v>57250</v>
      </c>
      <c r="U1196" s="51">
        <v>62132</v>
      </c>
      <c r="V1196" s="51">
        <v>12000</v>
      </c>
      <c r="W1196" s="51">
        <v>10080</v>
      </c>
      <c r="X1196" s="51"/>
      <c r="Y1196" s="32">
        <f>P1196-(U1196+V1196)</f>
        <v>-16882</v>
      </c>
      <c r="Z1196" s="49" t="s">
        <v>13320</v>
      </c>
      <c r="AA1196" s="67">
        <v>2.2499999999999998E-3</v>
      </c>
      <c r="AC1196" s="67">
        <f t="shared" si="56"/>
        <v>-2.2499999999999998E-3</v>
      </c>
      <c r="AN1196" s="48" t="s">
        <v>13325</v>
      </c>
      <c r="AO1196" s="48" t="s">
        <v>52</v>
      </c>
    </row>
    <row r="1197" spans="1:41" ht="15" x14ac:dyDescent="0.2">
      <c r="A1197" s="30" t="s">
        <v>1142</v>
      </c>
      <c r="B1197" s="30" t="s">
        <v>1143</v>
      </c>
      <c r="C1197" s="49" t="s">
        <v>7070</v>
      </c>
      <c r="D1197" s="49" t="s">
        <v>7620</v>
      </c>
      <c r="E1197" s="30" t="s">
        <v>7741</v>
      </c>
      <c r="F1197" s="49" t="s">
        <v>7579</v>
      </c>
      <c r="G1197" s="49" t="s">
        <v>7580</v>
      </c>
      <c r="H1197" s="49" t="s">
        <v>7566</v>
      </c>
      <c r="I1197" s="49" t="s">
        <v>7742</v>
      </c>
      <c r="J1197" s="50">
        <v>13</v>
      </c>
      <c r="K1197" s="49">
        <v>3000</v>
      </c>
      <c r="L1197" s="49">
        <f>K1197-U1197</f>
        <v>-51069</v>
      </c>
      <c r="M1197" s="49"/>
      <c r="N1197" s="48" t="s">
        <v>7242</v>
      </c>
      <c r="P1197" s="49">
        <v>21554</v>
      </c>
      <c r="Q1197" s="49">
        <v>29034</v>
      </c>
      <c r="R1197" s="49">
        <v>0</v>
      </c>
      <c r="S1197" s="32">
        <f t="shared" si="55"/>
        <v>50588</v>
      </c>
      <c r="T1197" s="49">
        <f>P1197+Q1197+R1197</f>
        <v>50588</v>
      </c>
      <c r="U1197" s="51">
        <v>54069</v>
      </c>
      <c r="V1197" s="51">
        <v>6110</v>
      </c>
      <c r="W1197" s="51">
        <v>6654</v>
      </c>
      <c r="X1197" s="51"/>
      <c r="Y1197" s="32">
        <f>P1197-(U1197+V1197)</f>
        <v>-38625</v>
      </c>
      <c r="Z1197" s="49" t="s">
        <v>13320</v>
      </c>
      <c r="AA1197" s="67">
        <v>0.46500000000000002</v>
      </c>
      <c r="AC1197" s="67">
        <f t="shared" si="56"/>
        <v>-0.46500000000000002</v>
      </c>
      <c r="AN1197" s="48" t="s">
        <v>13325</v>
      </c>
      <c r="AO1197" s="48" t="s">
        <v>52</v>
      </c>
    </row>
    <row r="1198" spans="1:41" ht="15" x14ac:dyDescent="0.2">
      <c r="A1198" s="30" t="s">
        <v>1144</v>
      </c>
      <c r="B1198" s="30" t="s">
        <v>1145</v>
      </c>
      <c r="C1198" s="49" t="s">
        <v>7070</v>
      </c>
      <c r="D1198" s="49" t="s">
        <v>7620</v>
      </c>
      <c r="E1198" s="30" t="s">
        <v>7743</v>
      </c>
      <c r="F1198" s="49" t="s">
        <v>7579</v>
      </c>
      <c r="G1198" s="49" t="s">
        <v>7580</v>
      </c>
      <c r="H1198" s="49" t="s">
        <v>7622</v>
      </c>
      <c r="I1198" s="49" t="s">
        <v>7744</v>
      </c>
      <c r="J1198" s="50">
        <v>15</v>
      </c>
      <c r="K1198" s="49">
        <v>2000</v>
      </c>
      <c r="L1198" s="49">
        <f>K1198-U1198</f>
        <v>-28166</v>
      </c>
      <c r="M1198" s="49"/>
      <c r="N1198" s="48" t="s">
        <v>7242</v>
      </c>
      <c r="P1198" s="49">
        <v>11978</v>
      </c>
      <c r="Q1198" s="49">
        <v>20000</v>
      </c>
      <c r="R1198" s="49">
        <v>16000</v>
      </c>
      <c r="S1198" s="32">
        <f t="shared" si="55"/>
        <v>31978</v>
      </c>
      <c r="T1198" s="49">
        <f>P1198+Q1198+R1198</f>
        <v>47978</v>
      </c>
      <c r="U1198" s="51">
        <v>30166</v>
      </c>
      <c r="V1198" s="51">
        <v>11826</v>
      </c>
      <c r="W1198" s="51">
        <v>10885</v>
      </c>
      <c r="X1198" s="51"/>
      <c r="Y1198" s="32">
        <f>P1198-(U1198+V1198)</f>
        <v>-30014</v>
      </c>
      <c r="Z1198" s="49" t="s">
        <v>13320</v>
      </c>
      <c r="AA1198" s="67">
        <v>6.7000000000000004E-2</v>
      </c>
      <c r="AC1198" s="67">
        <f t="shared" si="56"/>
        <v>-6.7000000000000004E-2</v>
      </c>
      <c r="AN1198" s="48" t="s">
        <v>13325</v>
      </c>
      <c r="AO1198" s="48" t="s">
        <v>52</v>
      </c>
    </row>
    <row r="1199" spans="1:41" ht="15" x14ac:dyDescent="0.2">
      <c r="A1199" s="30" t="s">
        <v>1146</v>
      </c>
      <c r="B1199" s="30" t="s">
        <v>1147</v>
      </c>
      <c r="C1199" s="49" t="s">
        <v>7070</v>
      </c>
      <c r="D1199" s="49" t="s">
        <v>7577</v>
      </c>
      <c r="E1199" s="30" t="s">
        <v>7745</v>
      </c>
      <c r="F1199" s="49" t="s">
        <v>7579</v>
      </c>
      <c r="G1199" s="49" t="s">
        <v>7580</v>
      </c>
      <c r="H1199" s="49" t="s">
        <v>7596</v>
      </c>
      <c r="I1199" s="49" t="s">
        <v>7746</v>
      </c>
      <c r="J1199" s="50">
        <v>15</v>
      </c>
      <c r="K1199" s="49">
        <v>10000</v>
      </c>
      <c r="L1199" s="49">
        <f>K1199-U1199</f>
        <v>7329</v>
      </c>
      <c r="M1199" s="49"/>
      <c r="N1199" s="48" t="s">
        <v>7242</v>
      </c>
      <c r="P1199" s="49">
        <v>10338</v>
      </c>
      <c r="Q1199" s="49">
        <v>0</v>
      </c>
      <c r="R1199" s="49">
        <v>0</v>
      </c>
      <c r="S1199" s="32">
        <f t="shared" si="55"/>
        <v>10338</v>
      </c>
      <c r="T1199" s="49">
        <f>P1199+Q1199+R1199</f>
        <v>10338</v>
      </c>
      <c r="U1199" s="51">
        <v>2671</v>
      </c>
      <c r="V1199" s="51">
        <v>240</v>
      </c>
      <c r="W1199" s="51">
        <v>240</v>
      </c>
      <c r="X1199" s="51"/>
      <c r="Y1199" s="32">
        <f>P1199-(U1199+V1199)</f>
        <v>7427</v>
      </c>
      <c r="Z1199" s="49" t="s">
        <v>13322</v>
      </c>
      <c r="AA1199" s="67">
        <v>4.4999999999999997E-3</v>
      </c>
      <c r="AC1199" s="67">
        <f t="shared" si="56"/>
        <v>-4.4999999999999997E-3</v>
      </c>
      <c r="AN1199" s="48" t="s">
        <v>13325</v>
      </c>
      <c r="AO1199" s="48" t="s">
        <v>52</v>
      </c>
    </row>
    <row r="1200" spans="1:41" ht="15" x14ac:dyDescent="0.2">
      <c r="A1200" s="30" t="s">
        <v>1148</v>
      </c>
      <c r="B1200" s="30" t="s">
        <v>1149</v>
      </c>
      <c r="C1200" s="49" t="s">
        <v>7070</v>
      </c>
      <c r="D1200" s="49" t="s">
        <v>7577</v>
      </c>
      <c r="E1200" s="30" t="s">
        <v>7747</v>
      </c>
      <c r="F1200" s="49" t="s">
        <v>7579</v>
      </c>
      <c r="G1200" s="49" t="s">
        <v>7580</v>
      </c>
      <c r="H1200" s="49" t="s">
        <v>7581</v>
      </c>
      <c r="I1200" s="49" t="s">
        <v>7748</v>
      </c>
      <c r="J1200" s="50">
        <v>15</v>
      </c>
      <c r="K1200" s="49">
        <v>10000</v>
      </c>
      <c r="L1200" s="49">
        <f>K1200-U1200</f>
        <v>-111876</v>
      </c>
      <c r="M1200" s="49"/>
      <c r="N1200" s="48" t="s">
        <v>7242</v>
      </c>
      <c r="P1200" s="49">
        <v>141433</v>
      </c>
      <c r="Q1200" s="49">
        <v>0</v>
      </c>
      <c r="R1200" s="49">
        <v>30000</v>
      </c>
      <c r="S1200" s="32">
        <f t="shared" si="55"/>
        <v>141433</v>
      </c>
      <c r="T1200" s="49">
        <f>P1200+Q1200+R1200</f>
        <v>171433</v>
      </c>
      <c r="U1200" s="51">
        <v>121876</v>
      </c>
      <c r="V1200" s="51">
        <v>74985</v>
      </c>
      <c r="W1200" s="51">
        <v>75191</v>
      </c>
      <c r="X1200" s="51"/>
      <c r="Y1200" s="32">
        <f>P1200-(U1200+V1200)</f>
        <v>-55428</v>
      </c>
      <c r="Z1200" s="49" t="s">
        <v>13320</v>
      </c>
      <c r="AA1200" s="67">
        <v>1.9499999999999999E-3</v>
      </c>
      <c r="AC1200" s="67">
        <f t="shared" si="56"/>
        <v>-1.9499999999999999E-3</v>
      </c>
      <c r="AN1200" s="48" t="s">
        <v>13325</v>
      </c>
      <c r="AO1200" s="48" t="s">
        <v>52</v>
      </c>
    </row>
    <row r="1201" spans="1:41" ht="15" x14ac:dyDescent="0.2">
      <c r="A1201" s="30" t="s">
        <v>1150</v>
      </c>
      <c r="B1201" s="30" t="s">
        <v>1151</v>
      </c>
      <c r="C1201" s="49" t="s">
        <v>7070</v>
      </c>
      <c r="D1201" s="49" t="s">
        <v>7577</v>
      </c>
      <c r="E1201" s="30" t="s">
        <v>7749</v>
      </c>
      <c r="F1201" s="49" t="s">
        <v>7579</v>
      </c>
      <c r="G1201" s="49" t="s">
        <v>7580</v>
      </c>
      <c r="H1201" s="49" t="s">
        <v>7591</v>
      </c>
      <c r="I1201" s="49" t="s">
        <v>7750</v>
      </c>
      <c r="J1201" s="50">
        <v>17</v>
      </c>
      <c r="K1201" s="49">
        <v>10000</v>
      </c>
      <c r="L1201" s="49">
        <f>K1201-U1201</f>
        <v>-2327727</v>
      </c>
      <c r="M1201" s="49"/>
      <c r="N1201" s="48" t="s">
        <v>7242</v>
      </c>
      <c r="P1201" s="49">
        <v>723842</v>
      </c>
      <c r="Q1201" s="49">
        <v>1730000</v>
      </c>
      <c r="R1201" s="49">
        <v>710000</v>
      </c>
      <c r="S1201" s="32">
        <f t="shared" si="55"/>
        <v>2453842</v>
      </c>
      <c r="T1201" s="49">
        <f>P1201+Q1201+R1201</f>
        <v>3163842</v>
      </c>
      <c r="U1201" s="51">
        <v>2337727</v>
      </c>
      <c r="V1201" s="51">
        <v>1273904</v>
      </c>
      <c r="W1201" s="51">
        <v>1300567</v>
      </c>
      <c r="X1201" s="51"/>
      <c r="Y1201" s="32">
        <f>P1201-(U1201+V1201)</f>
        <v>-2887789</v>
      </c>
      <c r="Z1201" s="49" t="s">
        <v>13320</v>
      </c>
      <c r="AA1201" s="67">
        <v>2.2000000000000001E-3</v>
      </c>
      <c r="AC1201" s="67">
        <f t="shared" si="56"/>
        <v>-2.2000000000000001E-3</v>
      </c>
      <c r="AN1201" s="48" t="s">
        <v>13325</v>
      </c>
      <c r="AO1201" s="48" t="s">
        <v>52</v>
      </c>
    </row>
    <row r="1202" spans="1:41" ht="15" x14ac:dyDescent="0.2">
      <c r="A1202" s="30" t="s">
        <v>1152</v>
      </c>
      <c r="B1202" s="30" t="s">
        <v>1153</v>
      </c>
      <c r="C1202" s="49" t="s">
        <v>7070</v>
      </c>
      <c r="D1202" s="49" t="s">
        <v>7577</v>
      </c>
      <c r="E1202" s="30" t="s">
        <v>7751</v>
      </c>
      <c r="F1202" s="49" t="s">
        <v>7579</v>
      </c>
      <c r="G1202" s="49" t="s">
        <v>7580</v>
      </c>
      <c r="H1202" s="49" t="s">
        <v>7591</v>
      </c>
      <c r="I1202" s="49" t="s">
        <v>7752</v>
      </c>
      <c r="J1202" s="50">
        <v>21</v>
      </c>
      <c r="K1202" s="49">
        <v>10000</v>
      </c>
      <c r="L1202" s="49">
        <f>K1202-U1202</f>
        <v>-358260</v>
      </c>
      <c r="M1202" s="49"/>
      <c r="N1202" s="48" t="s">
        <v>7242</v>
      </c>
      <c r="P1202" s="49">
        <v>193809</v>
      </c>
      <c r="Q1202" s="49">
        <v>200000</v>
      </c>
      <c r="R1202" s="49">
        <v>120000</v>
      </c>
      <c r="S1202" s="32">
        <f t="shared" si="55"/>
        <v>393809</v>
      </c>
      <c r="T1202" s="49">
        <f>P1202+Q1202+R1202</f>
        <v>513809</v>
      </c>
      <c r="U1202" s="51">
        <v>368260</v>
      </c>
      <c r="V1202" s="51">
        <v>143124</v>
      </c>
      <c r="W1202" s="51">
        <v>129594</v>
      </c>
      <c r="X1202" s="51"/>
      <c r="Y1202" s="32">
        <f>P1202-(U1202+V1202)</f>
        <v>-317575</v>
      </c>
      <c r="Z1202" s="49" t="s">
        <v>13320</v>
      </c>
      <c r="AA1202" s="67">
        <v>1.8799999999999999E-3</v>
      </c>
      <c r="AC1202" s="67">
        <f t="shared" si="56"/>
        <v>-1.8799999999999999E-3</v>
      </c>
      <c r="AN1202" s="48" t="s">
        <v>13325</v>
      </c>
      <c r="AO1202" s="48" t="s">
        <v>52</v>
      </c>
    </row>
    <row r="1203" spans="1:41" ht="15" x14ac:dyDescent="0.2">
      <c r="A1203" s="30" t="s">
        <v>1154</v>
      </c>
      <c r="B1203" s="30" t="s">
        <v>1155</v>
      </c>
      <c r="C1203" s="49" t="s">
        <v>7070</v>
      </c>
      <c r="D1203" s="49" t="s">
        <v>7620</v>
      </c>
      <c r="E1203" s="30" t="s">
        <v>7753</v>
      </c>
      <c r="F1203" s="49" t="s">
        <v>7579</v>
      </c>
      <c r="G1203" s="49" t="s">
        <v>7580</v>
      </c>
      <c r="H1203" s="49" t="s">
        <v>7596</v>
      </c>
      <c r="I1203" s="49" t="s">
        <v>7754</v>
      </c>
      <c r="J1203" s="50">
        <v>21</v>
      </c>
      <c r="K1203" s="49">
        <v>50000</v>
      </c>
      <c r="L1203" s="49">
        <f>K1203-U1203</f>
        <v>1451</v>
      </c>
      <c r="M1203" s="49"/>
      <c r="N1203" s="48" t="s">
        <v>7242</v>
      </c>
      <c r="P1203" s="49">
        <v>25869</v>
      </c>
      <c r="Q1203" s="49">
        <v>10000</v>
      </c>
      <c r="R1203" s="49">
        <v>0</v>
      </c>
      <c r="S1203" s="32">
        <f t="shared" si="55"/>
        <v>35869</v>
      </c>
      <c r="T1203" s="49">
        <f>P1203+Q1203+R1203</f>
        <v>35869</v>
      </c>
      <c r="U1203" s="51">
        <v>48549</v>
      </c>
      <c r="V1203" s="51">
        <v>10652</v>
      </c>
      <c r="W1203" s="51">
        <v>9344</v>
      </c>
      <c r="X1203" s="51"/>
      <c r="Y1203" s="32">
        <f>P1203-(U1203+V1203)</f>
        <v>-33332</v>
      </c>
      <c r="Z1203" s="49" t="s">
        <v>13320</v>
      </c>
      <c r="AA1203" s="67">
        <v>2.0899999999999998E-3</v>
      </c>
      <c r="AC1203" s="67">
        <f t="shared" si="56"/>
        <v>-2.0899999999999998E-3</v>
      </c>
      <c r="AN1203" s="48" t="s">
        <v>13325</v>
      </c>
      <c r="AO1203" s="48" t="s">
        <v>52</v>
      </c>
    </row>
    <row r="1204" spans="1:41" ht="15" x14ac:dyDescent="0.2">
      <c r="A1204" s="30" t="s">
        <v>1156</v>
      </c>
      <c r="B1204" s="30" t="s">
        <v>1157</v>
      </c>
      <c r="C1204" s="49" t="s">
        <v>7070</v>
      </c>
      <c r="D1204" s="49" t="s">
        <v>7577</v>
      </c>
      <c r="E1204" s="30" t="s">
        <v>7755</v>
      </c>
      <c r="F1204" s="49" t="s">
        <v>7579</v>
      </c>
      <c r="G1204" s="49" t="s">
        <v>7580</v>
      </c>
      <c r="H1204" s="49" t="s">
        <v>7591</v>
      </c>
      <c r="I1204" s="49" t="s">
        <v>7756</v>
      </c>
      <c r="J1204" s="50">
        <v>21</v>
      </c>
      <c r="K1204" s="49">
        <v>10000</v>
      </c>
      <c r="L1204" s="49">
        <f>K1204-U1204</f>
        <v>-30612</v>
      </c>
      <c r="M1204" s="49"/>
      <c r="N1204" s="48" t="s">
        <v>7242</v>
      </c>
      <c r="P1204" s="49">
        <v>7023</v>
      </c>
      <c r="Q1204" s="49">
        <v>30000</v>
      </c>
      <c r="R1204" s="49">
        <v>30000</v>
      </c>
      <c r="S1204" s="32">
        <f t="shared" si="55"/>
        <v>37023</v>
      </c>
      <c r="T1204" s="49">
        <f>P1204+Q1204+R1204</f>
        <v>67023</v>
      </c>
      <c r="U1204" s="51">
        <v>40612</v>
      </c>
      <c r="V1204" s="51">
        <v>24138</v>
      </c>
      <c r="W1204" s="51">
        <v>23664</v>
      </c>
      <c r="X1204" s="51"/>
      <c r="Y1204" s="32">
        <f>P1204-(U1204+V1204)</f>
        <v>-57727</v>
      </c>
      <c r="Z1204" s="49" t="s">
        <v>13320</v>
      </c>
      <c r="AA1204" s="67">
        <v>1.41E-3</v>
      </c>
      <c r="AC1204" s="67">
        <f t="shared" si="56"/>
        <v>-1.41E-3</v>
      </c>
      <c r="AN1204" s="48" t="s">
        <v>13325</v>
      </c>
      <c r="AO1204" s="48" t="s">
        <v>52</v>
      </c>
    </row>
    <row r="1205" spans="1:41" ht="15" x14ac:dyDescent="0.2">
      <c r="A1205" s="30" t="s">
        <v>1158</v>
      </c>
      <c r="B1205" s="30" t="s">
        <v>1159</v>
      </c>
      <c r="C1205" s="49" t="s">
        <v>7070</v>
      </c>
      <c r="D1205" s="49" t="s">
        <v>7577</v>
      </c>
      <c r="E1205" s="30" t="s">
        <v>7757</v>
      </c>
      <c r="F1205" s="49" t="s">
        <v>7579</v>
      </c>
      <c r="G1205" s="49" t="s">
        <v>7580</v>
      </c>
      <c r="H1205" s="49" t="s">
        <v>7581</v>
      </c>
      <c r="I1205" s="49" t="s">
        <v>7758</v>
      </c>
      <c r="J1205" s="50">
        <v>80</v>
      </c>
      <c r="K1205" s="49">
        <v>10000</v>
      </c>
      <c r="L1205" s="49">
        <f>K1205-U1205</f>
        <v>-199722</v>
      </c>
      <c r="M1205" s="49"/>
      <c r="N1205" s="48" t="s">
        <v>7242</v>
      </c>
      <c r="P1205" s="49">
        <v>183340</v>
      </c>
      <c r="Q1205" s="49">
        <v>120000</v>
      </c>
      <c r="R1205" s="49">
        <v>0</v>
      </c>
      <c r="S1205" s="32">
        <f t="shared" si="55"/>
        <v>303340</v>
      </c>
      <c r="T1205" s="49">
        <f>P1205+Q1205+R1205</f>
        <v>303340</v>
      </c>
      <c r="U1205" s="51">
        <v>209722</v>
      </c>
      <c r="V1205" s="51">
        <v>109347</v>
      </c>
      <c r="W1205" s="51">
        <v>99620</v>
      </c>
      <c r="X1205" s="51"/>
      <c r="Y1205" s="32">
        <f>P1205-(U1205+V1205)</f>
        <v>-135729</v>
      </c>
      <c r="Z1205" s="49" t="s">
        <v>13320</v>
      </c>
      <c r="AA1205" s="67">
        <v>1.1999999999999999E-3</v>
      </c>
      <c r="AC1205" s="67">
        <f t="shared" si="56"/>
        <v>-1.1999999999999999E-3</v>
      </c>
      <c r="AN1205" s="48" t="s">
        <v>13325</v>
      </c>
      <c r="AO1205" s="48" t="s">
        <v>52</v>
      </c>
    </row>
    <row r="1206" spans="1:41" ht="15" x14ac:dyDescent="0.2">
      <c r="A1206" s="30" t="s">
        <v>1160</v>
      </c>
      <c r="B1206" s="30" t="s">
        <v>1161</v>
      </c>
      <c r="C1206" s="49" t="s">
        <v>7070</v>
      </c>
      <c r="D1206" s="49" t="s">
        <v>7577</v>
      </c>
      <c r="E1206" s="30" t="s">
        <v>7759</v>
      </c>
      <c r="F1206" s="49" t="s">
        <v>7579</v>
      </c>
      <c r="G1206" s="49" t="s">
        <v>7580</v>
      </c>
      <c r="H1206" s="49" t="s">
        <v>7581</v>
      </c>
      <c r="I1206" s="49" t="s">
        <v>7760</v>
      </c>
      <c r="J1206" s="50">
        <v>13</v>
      </c>
      <c r="K1206" s="49">
        <v>10000</v>
      </c>
      <c r="L1206" s="49">
        <f>K1206-U1206</f>
        <v>-61851</v>
      </c>
      <c r="M1206" s="49"/>
      <c r="N1206" s="48" t="s">
        <v>7242</v>
      </c>
      <c r="P1206" s="49">
        <v>72792</v>
      </c>
      <c r="Q1206" s="49">
        <v>20000</v>
      </c>
      <c r="R1206" s="49">
        <v>0</v>
      </c>
      <c r="S1206" s="32">
        <f t="shared" si="55"/>
        <v>92792</v>
      </c>
      <c r="T1206" s="49">
        <f>P1206+Q1206+R1206</f>
        <v>92792</v>
      </c>
      <c r="U1206" s="51">
        <v>71851</v>
      </c>
      <c r="V1206" s="51">
        <v>35598</v>
      </c>
      <c r="W1206" s="51">
        <v>22378</v>
      </c>
      <c r="X1206" s="51"/>
      <c r="Y1206" s="32">
        <f>P1206-(U1206+V1206)</f>
        <v>-34657</v>
      </c>
      <c r="Z1206" s="49" t="s">
        <v>13320</v>
      </c>
      <c r="AA1206" s="67">
        <v>4.7000000000000002E-3</v>
      </c>
      <c r="AC1206" s="67">
        <f t="shared" si="56"/>
        <v>-4.7000000000000002E-3</v>
      </c>
      <c r="AN1206" s="48" t="s">
        <v>13325</v>
      </c>
      <c r="AO1206" s="48" t="s">
        <v>52</v>
      </c>
    </row>
    <row r="1207" spans="1:41" ht="15" x14ac:dyDescent="0.2">
      <c r="A1207" s="30" t="s">
        <v>1162</v>
      </c>
      <c r="B1207" s="30" t="s">
        <v>1163</v>
      </c>
      <c r="C1207" s="49" t="s">
        <v>7070</v>
      </c>
      <c r="D1207" s="49" t="s">
        <v>7686</v>
      </c>
      <c r="E1207" s="30" t="s">
        <v>7761</v>
      </c>
      <c r="F1207" s="49" t="s">
        <v>7579</v>
      </c>
      <c r="G1207" s="49" t="s">
        <v>7580</v>
      </c>
      <c r="H1207" s="49" t="s">
        <v>7581</v>
      </c>
      <c r="I1207" s="49" t="s">
        <v>7762</v>
      </c>
      <c r="J1207" s="50">
        <v>15</v>
      </c>
      <c r="K1207" s="49">
        <v>10000</v>
      </c>
      <c r="L1207" s="49">
        <f>K1207-U1207</f>
        <v>-36663</v>
      </c>
      <c r="M1207" s="49"/>
      <c r="N1207" s="48" t="s">
        <v>7242</v>
      </c>
      <c r="P1207" s="49">
        <v>48854</v>
      </c>
      <c r="Q1207" s="49">
        <v>0</v>
      </c>
      <c r="R1207" s="49">
        <v>20000</v>
      </c>
      <c r="S1207" s="32">
        <f t="shared" si="55"/>
        <v>48854</v>
      </c>
      <c r="T1207" s="49">
        <f>P1207+Q1207+R1207</f>
        <v>68854</v>
      </c>
      <c r="U1207" s="51">
        <v>46663</v>
      </c>
      <c r="V1207" s="51">
        <v>37660</v>
      </c>
      <c r="W1207" s="51">
        <v>36995</v>
      </c>
      <c r="X1207" s="51"/>
      <c r="Y1207" s="32">
        <f>P1207-(U1207+V1207)</f>
        <v>-35469</v>
      </c>
      <c r="Z1207" s="49" t="s">
        <v>13320</v>
      </c>
      <c r="AA1207" s="67">
        <v>2.5500000000000002E-3</v>
      </c>
      <c r="AC1207" s="67">
        <f t="shared" si="56"/>
        <v>-2.5500000000000002E-3</v>
      </c>
      <c r="AN1207" s="48" t="s">
        <v>13325</v>
      </c>
      <c r="AO1207" s="48" t="s">
        <v>52</v>
      </c>
    </row>
    <row r="1208" spans="1:41" ht="15" x14ac:dyDescent="0.2">
      <c r="A1208" s="30" t="s">
        <v>1164</v>
      </c>
      <c r="B1208" s="30" t="s">
        <v>1165</v>
      </c>
      <c r="C1208" s="49" t="s">
        <v>7070</v>
      </c>
      <c r="D1208" s="49" t="s">
        <v>7630</v>
      </c>
      <c r="E1208" s="30" t="s">
        <v>7763</v>
      </c>
      <c r="F1208" s="49" t="s">
        <v>7579</v>
      </c>
      <c r="G1208" s="49" t="s">
        <v>7580</v>
      </c>
      <c r="H1208" s="49" t="s">
        <v>7581</v>
      </c>
      <c r="I1208" s="49" t="s">
        <v>7764</v>
      </c>
      <c r="J1208" s="50">
        <v>11</v>
      </c>
      <c r="K1208" s="49">
        <v>10000</v>
      </c>
      <c r="L1208" s="49">
        <f>K1208-U1208</f>
        <v>10000</v>
      </c>
      <c r="M1208" s="49"/>
      <c r="N1208" s="48" t="s">
        <v>7242</v>
      </c>
      <c r="P1208" s="49">
        <v>998</v>
      </c>
      <c r="Q1208" s="49">
        <v>0</v>
      </c>
      <c r="R1208" s="49">
        <v>0</v>
      </c>
      <c r="S1208" s="32">
        <f t="shared" si="55"/>
        <v>998</v>
      </c>
      <c r="T1208" s="49">
        <f>P1208+Q1208+R1208</f>
        <v>998</v>
      </c>
      <c r="U1208" s="51">
        <v>0</v>
      </c>
      <c r="V1208" s="51">
        <v>0</v>
      </c>
      <c r="W1208" s="51">
        <v>0</v>
      </c>
      <c r="X1208" s="51"/>
      <c r="Y1208" s="32">
        <f>P1208-(U1208+V1208)</f>
        <v>998</v>
      </c>
      <c r="Z1208" s="49" t="s">
        <v>13321</v>
      </c>
      <c r="AA1208" s="67">
        <v>1.6999999999999999E-3</v>
      </c>
      <c r="AC1208" s="67">
        <f t="shared" si="56"/>
        <v>-1.6999999999999999E-3</v>
      </c>
      <c r="AN1208" s="48" t="s">
        <v>13325</v>
      </c>
      <c r="AO1208" s="48" t="s">
        <v>52</v>
      </c>
    </row>
    <row r="1209" spans="1:41" ht="15" x14ac:dyDescent="0.2">
      <c r="A1209" s="30" t="s">
        <v>1168</v>
      </c>
      <c r="B1209" s="30" t="s">
        <v>1169</v>
      </c>
      <c r="C1209" s="49" t="s">
        <v>7070</v>
      </c>
      <c r="D1209" s="49" t="s">
        <v>7577</v>
      </c>
      <c r="E1209" s="30" t="s">
        <v>7767</v>
      </c>
      <c r="F1209" s="49" t="s">
        <v>7579</v>
      </c>
      <c r="G1209" s="49" t="s">
        <v>7580</v>
      </c>
      <c r="H1209" s="49" t="s">
        <v>7591</v>
      </c>
      <c r="I1209" s="49" t="s">
        <v>7768</v>
      </c>
      <c r="J1209" s="50">
        <v>21</v>
      </c>
      <c r="K1209" s="49">
        <v>10000</v>
      </c>
      <c r="L1209" s="49">
        <f>K1209-U1209</f>
        <v>5331</v>
      </c>
      <c r="M1209" s="49"/>
      <c r="N1209" s="48" t="s">
        <v>7242</v>
      </c>
      <c r="P1209" s="49">
        <v>9140</v>
      </c>
      <c r="Q1209" s="49">
        <v>0</v>
      </c>
      <c r="R1209" s="49">
        <v>0</v>
      </c>
      <c r="S1209" s="32">
        <f t="shared" si="55"/>
        <v>9140</v>
      </c>
      <c r="T1209" s="49">
        <f>P1209+Q1209+R1209</f>
        <v>9140</v>
      </c>
      <c r="U1209" s="51">
        <v>4669</v>
      </c>
      <c r="V1209" s="51">
        <v>2631</v>
      </c>
      <c r="W1209" s="51">
        <v>2450</v>
      </c>
      <c r="X1209" s="51"/>
      <c r="Y1209" s="32">
        <f>P1209-(U1209+V1209)</f>
        <v>1840</v>
      </c>
      <c r="Z1209" s="49" t="s">
        <v>13322</v>
      </c>
      <c r="AA1209" s="67">
        <v>3.6600000000000001E-3</v>
      </c>
      <c r="AC1209" s="67">
        <f t="shared" si="56"/>
        <v>-3.6600000000000001E-3</v>
      </c>
      <c r="AN1209" s="48" t="s">
        <v>13325</v>
      </c>
      <c r="AO1209" s="48" t="s">
        <v>52</v>
      </c>
    </row>
    <row r="1210" spans="1:41" ht="15" x14ac:dyDescent="0.2">
      <c r="A1210" s="30" t="s">
        <v>1170</v>
      </c>
      <c r="B1210" s="30" t="s">
        <v>1171</v>
      </c>
      <c r="C1210" s="49" t="s">
        <v>7070</v>
      </c>
      <c r="D1210" s="49" t="s">
        <v>7577</v>
      </c>
      <c r="E1210" s="30" t="s">
        <v>7769</v>
      </c>
      <c r="F1210" s="49" t="s">
        <v>7579</v>
      </c>
      <c r="G1210" s="49" t="s">
        <v>7580</v>
      </c>
      <c r="H1210" s="49" t="s">
        <v>7581</v>
      </c>
      <c r="I1210" s="49" t="s">
        <v>7770</v>
      </c>
      <c r="J1210" s="50">
        <v>15</v>
      </c>
      <c r="K1210" s="49">
        <v>4000</v>
      </c>
      <c r="L1210" s="49">
        <f>K1210-U1210</f>
        <v>-1442501</v>
      </c>
      <c r="M1210" s="49"/>
      <c r="N1210" s="48" t="s">
        <v>7242</v>
      </c>
      <c r="P1210" s="49">
        <v>965990</v>
      </c>
      <c r="Q1210" s="49">
        <v>432000</v>
      </c>
      <c r="R1210" s="49">
        <v>380000</v>
      </c>
      <c r="S1210" s="32">
        <f t="shared" si="55"/>
        <v>1397990</v>
      </c>
      <c r="T1210" s="49">
        <f>P1210+Q1210+R1210</f>
        <v>1777990</v>
      </c>
      <c r="U1210" s="51">
        <v>1446501</v>
      </c>
      <c r="V1210" s="51">
        <v>540931</v>
      </c>
      <c r="W1210" s="51">
        <v>529966</v>
      </c>
      <c r="X1210" s="51"/>
      <c r="Y1210" s="32">
        <f>P1210-(U1210+V1210)</f>
        <v>-1021442</v>
      </c>
      <c r="Z1210" s="49" t="s">
        <v>13320</v>
      </c>
      <c r="AA1210" s="67">
        <v>4.3099999999999996E-3</v>
      </c>
      <c r="AC1210" s="67">
        <f t="shared" si="56"/>
        <v>-4.3099999999999996E-3</v>
      </c>
      <c r="AN1210" s="48" t="s">
        <v>13325</v>
      </c>
      <c r="AO1210" s="48" t="s">
        <v>52</v>
      </c>
    </row>
    <row r="1211" spans="1:41" ht="15" x14ac:dyDescent="0.2">
      <c r="A1211" s="30" t="s">
        <v>1172</v>
      </c>
      <c r="B1211" s="30" t="s">
        <v>1173</v>
      </c>
      <c r="C1211" s="49" t="s">
        <v>7070</v>
      </c>
      <c r="D1211" s="49" t="s">
        <v>7577</v>
      </c>
      <c r="E1211" s="30" t="s">
        <v>7585</v>
      </c>
      <c r="F1211" s="49" t="s">
        <v>7579</v>
      </c>
      <c r="G1211" s="49" t="s">
        <v>7580</v>
      </c>
      <c r="H1211" s="49" t="s">
        <v>7586</v>
      </c>
      <c r="I1211" s="49" t="s">
        <v>7587</v>
      </c>
      <c r="J1211" s="50">
        <v>16</v>
      </c>
      <c r="K1211" s="49">
        <v>10000</v>
      </c>
      <c r="L1211" s="49">
        <f>K1211-U1211</f>
        <v>-8367941</v>
      </c>
      <c r="M1211" s="49"/>
      <c r="N1211" s="48" t="s">
        <v>7242</v>
      </c>
      <c r="P1211" s="49">
        <v>3506594</v>
      </c>
      <c r="Q1211" s="49">
        <v>2550000</v>
      </c>
      <c r="R1211" s="49">
        <v>2380000</v>
      </c>
      <c r="S1211" s="32">
        <f t="shared" si="55"/>
        <v>6056594</v>
      </c>
      <c r="T1211" s="49">
        <f>P1211+Q1211+R1211</f>
        <v>8436594</v>
      </c>
      <c r="U1211" s="51">
        <v>8377941</v>
      </c>
      <c r="V1211" s="51">
        <v>4356532</v>
      </c>
      <c r="W1211" s="51">
        <v>4342795</v>
      </c>
      <c r="X1211" s="51"/>
      <c r="Y1211" s="32">
        <f>P1211-(U1211+V1211)</f>
        <v>-9227879</v>
      </c>
      <c r="Z1211" s="49" t="s">
        <v>13320</v>
      </c>
      <c r="AA1211" s="67">
        <v>1.75E-3</v>
      </c>
      <c r="AC1211" s="67">
        <f t="shared" si="56"/>
        <v>-1.75E-3</v>
      </c>
      <c r="AN1211" s="48" t="s">
        <v>13325</v>
      </c>
      <c r="AO1211" s="48" t="s">
        <v>52</v>
      </c>
    </row>
    <row r="1212" spans="1:41" ht="15" x14ac:dyDescent="0.2">
      <c r="A1212" s="30" t="s">
        <v>1174</v>
      </c>
      <c r="B1212" s="30" t="s">
        <v>1175</v>
      </c>
      <c r="C1212" s="49" t="s">
        <v>7070</v>
      </c>
      <c r="D1212" s="49" t="s">
        <v>7577</v>
      </c>
      <c r="E1212" s="30" t="s">
        <v>7771</v>
      </c>
      <c r="F1212" s="49" t="s">
        <v>7579</v>
      </c>
      <c r="G1212" s="49" t="s">
        <v>7580</v>
      </c>
      <c r="H1212" s="49" t="s">
        <v>7591</v>
      </c>
      <c r="I1212" s="49" t="s">
        <v>7772</v>
      </c>
      <c r="J1212" s="50">
        <v>21</v>
      </c>
      <c r="K1212" s="49">
        <v>10000</v>
      </c>
      <c r="L1212" s="49">
        <f>K1212-U1212</f>
        <v>-3833225</v>
      </c>
      <c r="M1212" s="49"/>
      <c r="N1212" s="48" t="s">
        <v>7242</v>
      </c>
      <c r="P1212" s="49">
        <v>2476263</v>
      </c>
      <c r="Q1212" s="49">
        <v>1480000</v>
      </c>
      <c r="R1212" s="49">
        <v>1670000</v>
      </c>
      <c r="S1212" s="32">
        <f t="shared" si="55"/>
        <v>3956263</v>
      </c>
      <c r="T1212" s="49">
        <f>P1212+Q1212+R1212</f>
        <v>5626263</v>
      </c>
      <c r="U1212" s="51">
        <v>3843225</v>
      </c>
      <c r="V1212" s="51">
        <v>1620571</v>
      </c>
      <c r="W1212" s="51">
        <v>1545727</v>
      </c>
      <c r="X1212" s="51"/>
      <c r="Y1212" s="32">
        <f>P1212-(U1212+V1212)</f>
        <v>-2987533</v>
      </c>
      <c r="Z1212" s="49" t="s">
        <v>13320</v>
      </c>
      <c r="AA1212" s="67">
        <v>2E-3</v>
      </c>
      <c r="AC1212" s="67">
        <f t="shared" si="56"/>
        <v>-2E-3</v>
      </c>
      <c r="AN1212" s="48" t="s">
        <v>13325</v>
      </c>
      <c r="AO1212" s="48" t="s">
        <v>52</v>
      </c>
    </row>
    <row r="1213" spans="1:41" ht="15" x14ac:dyDescent="0.2">
      <c r="A1213" s="30" t="s">
        <v>1176</v>
      </c>
      <c r="B1213" s="30" t="s">
        <v>1177</v>
      </c>
      <c r="C1213" s="49" t="s">
        <v>7070</v>
      </c>
      <c r="D1213" s="49" t="s">
        <v>7577</v>
      </c>
      <c r="E1213" s="30" t="s">
        <v>7773</v>
      </c>
      <c r="F1213" s="49" t="s">
        <v>7579</v>
      </c>
      <c r="G1213" s="49" t="s">
        <v>7580</v>
      </c>
      <c r="H1213" s="49" t="s">
        <v>7581</v>
      </c>
      <c r="I1213" s="49" t="s">
        <v>7774</v>
      </c>
      <c r="J1213" s="50">
        <v>15</v>
      </c>
      <c r="K1213" s="49">
        <v>10000</v>
      </c>
      <c r="L1213" s="49">
        <f>K1213-U1213</f>
        <v>-45176</v>
      </c>
      <c r="M1213" s="49"/>
      <c r="N1213" s="48" t="s">
        <v>7242</v>
      </c>
      <c r="P1213" s="49">
        <v>21486</v>
      </c>
      <c r="Q1213" s="49">
        <v>30000</v>
      </c>
      <c r="R1213" s="49">
        <v>20000</v>
      </c>
      <c r="S1213" s="32">
        <f t="shared" si="55"/>
        <v>51486</v>
      </c>
      <c r="T1213" s="49">
        <f>P1213+Q1213+R1213</f>
        <v>71486</v>
      </c>
      <c r="U1213" s="51">
        <v>55176</v>
      </c>
      <c r="V1213" s="51">
        <v>25907</v>
      </c>
      <c r="W1213" s="51">
        <v>26899</v>
      </c>
      <c r="X1213" s="51"/>
      <c r="Y1213" s="32">
        <f>P1213-(U1213+V1213)</f>
        <v>-59597</v>
      </c>
      <c r="Z1213" s="49" t="s">
        <v>13320</v>
      </c>
      <c r="AA1213" s="67">
        <v>3.8999999999999998E-3</v>
      </c>
      <c r="AC1213" s="67">
        <f t="shared" si="56"/>
        <v>-3.8999999999999998E-3</v>
      </c>
      <c r="AN1213" s="48" t="s">
        <v>13325</v>
      </c>
      <c r="AO1213" s="48" t="s">
        <v>52</v>
      </c>
    </row>
    <row r="1214" spans="1:41" ht="15" x14ac:dyDescent="0.2">
      <c r="A1214" s="30" t="s">
        <v>1178</v>
      </c>
      <c r="B1214" s="30" t="s">
        <v>1179</v>
      </c>
      <c r="C1214" s="49" t="s">
        <v>7070</v>
      </c>
      <c r="D1214" s="49" t="s">
        <v>7620</v>
      </c>
      <c r="E1214" s="30" t="s">
        <v>7775</v>
      </c>
      <c r="F1214" s="49" t="s">
        <v>7579</v>
      </c>
      <c r="G1214" s="49" t="s">
        <v>7580</v>
      </c>
      <c r="H1214" s="49" t="s">
        <v>7622</v>
      </c>
      <c r="I1214" s="49" t="s">
        <v>7776</v>
      </c>
      <c r="J1214" s="50">
        <v>11</v>
      </c>
      <c r="K1214" s="49">
        <v>70000</v>
      </c>
      <c r="L1214" s="49">
        <f>K1214-U1214</f>
        <v>68808</v>
      </c>
      <c r="M1214" s="49"/>
      <c r="N1214" s="48" t="s">
        <v>7242</v>
      </c>
      <c r="P1214" s="49">
        <v>21765</v>
      </c>
      <c r="Q1214" s="49">
        <v>0</v>
      </c>
      <c r="R1214" s="49">
        <v>0</v>
      </c>
      <c r="S1214" s="32">
        <f t="shared" si="55"/>
        <v>21765</v>
      </c>
      <c r="T1214" s="49">
        <f>P1214+Q1214+R1214</f>
        <v>21765</v>
      </c>
      <c r="U1214" s="51">
        <v>1192</v>
      </c>
      <c r="V1214" s="51">
        <v>684</v>
      </c>
      <c r="W1214" s="51">
        <v>684</v>
      </c>
      <c r="X1214" s="51"/>
      <c r="Y1214" s="32">
        <f>P1214-(U1214+V1214)</f>
        <v>19889</v>
      </c>
      <c r="Z1214" s="49" t="s">
        <v>13322</v>
      </c>
      <c r="AA1214" s="67">
        <v>3.5000000000000001E-3</v>
      </c>
      <c r="AC1214" s="67">
        <f t="shared" si="56"/>
        <v>-3.5000000000000001E-3</v>
      </c>
      <c r="AN1214" s="48" t="s">
        <v>13325</v>
      </c>
      <c r="AO1214" s="48" t="s">
        <v>52</v>
      </c>
    </row>
    <row r="1215" spans="1:41" ht="15" x14ac:dyDescent="0.2">
      <c r="A1215" s="30" t="s">
        <v>1180</v>
      </c>
      <c r="B1215" s="30" t="s">
        <v>1181</v>
      </c>
      <c r="C1215" s="49" t="s">
        <v>7070</v>
      </c>
      <c r="D1215" s="49" t="s">
        <v>7577</v>
      </c>
      <c r="E1215" s="30" t="s">
        <v>7777</v>
      </c>
      <c r="F1215" s="49" t="s">
        <v>7579</v>
      </c>
      <c r="G1215" s="49" t="s">
        <v>7580</v>
      </c>
      <c r="H1215" s="49" t="s">
        <v>7591</v>
      </c>
      <c r="I1215" s="49" t="s">
        <v>7778</v>
      </c>
      <c r="J1215" s="50">
        <v>17</v>
      </c>
      <c r="K1215" s="49">
        <v>10000</v>
      </c>
      <c r="L1215" s="49">
        <f>K1215-U1215</f>
        <v>-2622700</v>
      </c>
      <c r="M1215" s="49"/>
      <c r="N1215" s="48" t="s">
        <v>7242</v>
      </c>
      <c r="P1215" s="49">
        <v>860981</v>
      </c>
      <c r="Q1215" s="49">
        <v>1710000</v>
      </c>
      <c r="R1215" s="49">
        <v>1010000</v>
      </c>
      <c r="S1215" s="32">
        <f t="shared" si="55"/>
        <v>2570981</v>
      </c>
      <c r="T1215" s="49">
        <f>P1215+Q1215+R1215</f>
        <v>3580981</v>
      </c>
      <c r="U1215" s="51">
        <v>2632700</v>
      </c>
      <c r="V1215" s="51">
        <v>1503572</v>
      </c>
      <c r="W1215" s="51">
        <v>1387257</v>
      </c>
      <c r="X1215" s="51"/>
      <c r="Y1215" s="32">
        <f>P1215-(U1215+V1215)</f>
        <v>-3275291</v>
      </c>
      <c r="Z1215" s="49" t="s">
        <v>13320</v>
      </c>
      <c r="AA1215" s="67">
        <v>2.0999999999999999E-3</v>
      </c>
      <c r="AC1215" s="67">
        <f t="shared" si="56"/>
        <v>-2.0999999999999999E-3</v>
      </c>
      <c r="AN1215" s="48" t="s">
        <v>13325</v>
      </c>
      <c r="AO1215" s="48" t="s">
        <v>52</v>
      </c>
    </row>
    <row r="1216" spans="1:41" ht="15" x14ac:dyDescent="0.2">
      <c r="A1216" s="30" t="s">
        <v>1182</v>
      </c>
      <c r="B1216" s="30" t="s">
        <v>1183</v>
      </c>
      <c r="C1216" s="49" t="s">
        <v>7070</v>
      </c>
      <c r="D1216" s="49" t="s">
        <v>7577</v>
      </c>
      <c r="E1216" s="30" t="s">
        <v>7779</v>
      </c>
      <c r="F1216" s="49" t="s">
        <v>7579</v>
      </c>
      <c r="G1216" s="49" t="s">
        <v>7580</v>
      </c>
      <c r="H1216" s="49" t="s">
        <v>7780</v>
      </c>
      <c r="I1216" s="49" t="s">
        <v>7781</v>
      </c>
      <c r="J1216" s="50">
        <v>30</v>
      </c>
      <c r="K1216" s="49">
        <v>10000</v>
      </c>
      <c r="L1216" s="49">
        <f>K1216-U1216</f>
        <v>10000</v>
      </c>
      <c r="M1216" s="49"/>
      <c r="N1216" s="48" t="s">
        <v>7242</v>
      </c>
      <c r="P1216" s="49">
        <v>8819</v>
      </c>
      <c r="Q1216" s="49">
        <v>0</v>
      </c>
      <c r="R1216" s="49">
        <v>0</v>
      </c>
      <c r="S1216" s="32">
        <f t="shared" si="55"/>
        <v>8819</v>
      </c>
      <c r="T1216" s="49">
        <f>P1216+Q1216+R1216</f>
        <v>8819</v>
      </c>
      <c r="U1216" s="51">
        <v>0</v>
      </c>
      <c r="V1216" s="51">
        <v>0</v>
      </c>
      <c r="W1216" s="51">
        <v>0</v>
      </c>
      <c r="X1216" s="51"/>
      <c r="Y1216" s="32">
        <f>P1216-(U1216+V1216)</f>
        <v>8819</v>
      </c>
      <c r="Z1216" s="49" t="s">
        <v>13321</v>
      </c>
      <c r="AA1216" s="67">
        <v>3.0000000000000001E-3</v>
      </c>
      <c r="AC1216" s="67">
        <f t="shared" si="56"/>
        <v>-3.0000000000000001E-3</v>
      </c>
      <c r="AN1216" s="48" t="s">
        <v>13325</v>
      </c>
      <c r="AO1216" s="48" t="s">
        <v>52</v>
      </c>
    </row>
    <row r="1217" spans="1:41" ht="15" x14ac:dyDescent="0.2">
      <c r="A1217" s="30" t="s">
        <v>1184</v>
      </c>
      <c r="B1217" s="30" t="s">
        <v>1185</v>
      </c>
      <c r="C1217" s="49" t="s">
        <v>7070</v>
      </c>
      <c r="D1217" s="49" t="s">
        <v>7620</v>
      </c>
      <c r="E1217" s="30" t="s">
        <v>7782</v>
      </c>
      <c r="F1217" s="49" t="s">
        <v>7579</v>
      </c>
      <c r="G1217" s="49" t="s">
        <v>7580</v>
      </c>
      <c r="H1217" s="49" t="s">
        <v>7622</v>
      </c>
      <c r="I1217" s="49" t="s">
        <v>7783</v>
      </c>
      <c r="J1217" s="50">
        <v>11</v>
      </c>
      <c r="K1217" s="49">
        <v>20000</v>
      </c>
      <c r="L1217" s="49">
        <f>K1217-U1217</f>
        <v>-23217</v>
      </c>
      <c r="M1217" s="49"/>
      <c r="N1217" s="48" t="s">
        <v>7242</v>
      </c>
      <c r="P1217" s="49">
        <v>28767</v>
      </c>
      <c r="Q1217" s="49">
        <v>20000</v>
      </c>
      <c r="R1217" s="49">
        <v>10000</v>
      </c>
      <c r="S1217" s="32">
        <f t="shared" si="55"/>
        <v>48767</v>
      </c>
      <c r="T1217" s="49">
        <f>P1217+Q1217+R1217</f>
        <v>58767</v>
      </c>
      <c r="U1217" s="51">
        <v>43217</v>
      </c>
      <c r="V1217" s="51">
        <v>13749</v>
      </c>
      <c r="W1217" s="51">
        <v>12695</v>
      </c>
      <c r="X1217" s="51"/>
      <c r="Y1217" s="32">
        <f>P1217-(U1217+V1217)</f>
        <v>-28199</v>
      </c>
      <c r="Z1217" s="49" t="s">
        <v>13320</v>
      </c>
      <c r="AA1217" s="67">
        <v>6.62E-3</v>
      </c>
      <c r="AC1217" s="67">
        <f t="shared" si="56"/>
        <v>-6.62E-3</v>
      </c>
      <c r="AN1217" s="48" t="s">
        <v>13325</v>
      </c>
      <c r="AO1217" s="48" t="s">
        <v>52</v>
      </c>
    </row>
    <row r="1218" spans="1:41" ht="15" x14ac:dyDescent="0.2">
      <c r="A1218" s="30" t="s">
        <v>1186</v>
      </c>
      <c r="B1218" s="30" t="s">
        <v>1187</v>
      </c>
      <c r="C1218" s="49" t="s">
        <v>7070</v>
      </c>
      <c r="D1218" s="49" t="s">
        <v>7577</v>
      </c>
      <c r="E1218" s="30" t="s">
        <v>7784</v>
      </c>
      <c r="F1218" s="49" t="s">
        <v>7579</v>
      </c>
      <c r="G1218" s="49" t="s">
        <v>7580</v>
      </c>
      <c r="H1218" s="49" t="s">
        <v>7591</v>
      </c>
      <c r="I1218" s="49" t="s">
        <v>7785</v>
      </c>
      <c r="J1218" s="50">
        <v>21</v>
      </c>
      <c r="K1218" s="49">
        <v>10000</v>
      </c>
      <c r="L1218" s="49">
        <f>K1218-U1218</f>
        <v>10000</v>
      </c>
      <c r="M1218" s="49"/>
      <c r="N1218" s="48" t="s">
        <v>7242</v>
      </c>
      <c r="P1218" s="49">
        <v>5084</v>
      </c>
      <c r="Q1218" s="49">
        <v>0</v>
      </c>
      <c r="R1218" s="49">
        <v>0</v>
      </c>
      <c r="S1218" s="32">
        <f t="shared" ref="S1218:S1281" si="57">P1218+Q1218</f>
        <v>5084</v>
      </c>
      <c r="T1218" s="49">
        <f>P1218+Q1218+R1218</f>
        <v>5084</v>
      </c>
      <c r="U1218" s="51">
        <v>0</v>
      </c>
      <c r="V1218" s="51">
        <v>0</v>
      </c>
      <c r="W1218" s="51">
        <v>0</v>
      </c>
      <c r="X1218" s="51"/>
      <c r="Y1218" s="32">
        <f>P1218-(U1218+V1218)</f>
        <v>5084</v>
      </c>
      <c r="Z1218" s="49" t="s">
        <v>13321</v>
      </c>
      <c r="AA1218" s="67">
        <v>7.9399999999999991E-3</v>
      </c>
      <c r="AC1218" s="67">
        <f t="shared" ref="AC1218:AC1281" si="58">AB1218-AA1218</f>
        <v>-7.9399999999999991E-3</v>
      </c>
      <c r="AN1218" s="48" t="s">
        <v>13325</v>
      </c>
      <c r="AO1218" s="48" t="s">
        <v>52</v>
      </c>
    </row>
    <row r="1219" spans="1:41" ht="15" x14ac:dyDescent="0.2">
      <c r="A1219" s="30" t="s">
        <v>1188</v>
      </c>
      <c r="B1219" s="30" t="s">
        <v>1189</v>
      </c>
      <c r="C1219" s="49" t="s">
        <v>7070</v>
      </c>
      <c r="D1219" s="49" t="s">
        <v>7577</v>
      </c>
      <c r="E1219" s="30" t="s">
        <v>7786</v>
      </c>
      <c r="F1219" s="49" t="s">
        <v>7579</v>
      </c>
      <c r="G1219" s="49" t="s">
        <v>7580</v>
      </c>
      <c r="H1219" s="49" t="s">
        <v>7581</v>
      </c>
      <c r="I1219" s="49" t="s">
        <v>7787</v>
      </c>
      <c r="J1219" s="50">
        <v>15</v>
      </c>
      <c r="K1219" s="49">
        <v>10000</v>
      </c>
      <c r="L1219" s="49">
        <f>K1219-U1219</f>
        <v>6180</v>
      </c>
      <c r="M1219" s="49"/>
      <c r="N1219" s="48" t="s">
        <v>7242</v>
      </c>
      <c r="P1219" s="49">
        <v>11233</v>
      </c>
      <c r="Q1219" s="49">
        <v>0</v>
      </c>
      <c r="R1219" s="49">
        <v>0</v>
      </c>
      <c r="S1219" s="32">
        <f t="shared" si="57"/>
        <v>11233</v>
      </c>
      <c r="T1219" s="49">
        <f>P1219+Q1219+R1219</f>
        <v>11233</v>
      </c>
      <c r="U1219" s="51">
        <v>3820</v>
      </c>
      <c r="V1219" s="51">
        <v>2549</v>
      </c>
      <c r="W1219" s="51">
        <v>2554</v>
      </c>
      <c r="X1219" s="51"/>
      <c r="Y1219" s="32">
        <f>P1219-(U1219+V1219)</f>
        <v>4864</v>
      </c>
      <c r="Z1219" s="49" t="s">
        <v>13322</v>
      </c>
      <c r="AA1219" s="67">
        <v>2.5500000000000002E-3</v>
      </c>
      <c r="AC1219" s="67">
        <f t="shared" si="58"/>
        <v>-2.5500000000000002E-3</v>
      </c>
      <c r="AN1219" s="48" t="s">
        <v>13325</v>
      </c>
      <c r="AO1219" s="48" t="s">
        <v>52</v>
      </c>
    </row>
    <row r="1220" spans="1:41" ht="15" x14ac:dyDescent="0.2">
      <c r="A1220" s="30" t="s">
        <v>1190</v>
      </c>
      <c r="B1220" s="30" t="s">
        <v>1191</v>
      </c>
      <c r="C1220" s="49" t="s">
        <v>7070</v>
      </c>
      <c r="D1220" s="49" t="s">
        <v>7577</v>
      </c>
      <c r="E1220" s="30" t="s">
        <v>7788</v>
      </c>
      <c r="F1220" s="49" t="s">
        <v>7579</v>
      </c>
      <c r="G1220" s="49" t="s">
        <v>7580</v>
      </c>
      <c r="H1220" s="49" t="s">
        <v>7596</v>
      </c>
      <c r="I1220" s="49" t="s">
        <v>7789</v>
      </c>
      <c r="J1220" s="50">
        <v>21</v>
      </c>
      <c r="K1220" s="49">
        <v>5000</v>
      </c>
      <c r="L1220" s="49">
        <f>K1220-U1220</f>
        <v>-1073289</v>
      </c>
      <c r="M1220" s="49"/>
      <c r="N1220" s="48" t="s">
        <v>7242</v>
      </c>
      <c r="P1220" s="49">
        <v>419425</v>
      </c>
      <c r="Q1220" s="49">
        <v>245000</v>
      </c>
      <c r="R1220" s="49">
        <v>874000</v>
      </c>
      <c r="S1220" s="32">
        <f t="shared" si="57"/>
        <v>664425</v>
      </c>
      <c r="T1220" s="49">
        <f>P1220+Q1220+R1220</f>
        <v>1538425</v>
      </c>
      <c r="U1220" s="51">
        <v>1078289</v>
      </c>
      <c r="V1220" s="51">
        <v>421359</v>
      </c>
      <c r="W1220" s="51">
        <v>388349</v>
      </c>
      <c r="X1220" s="51"/>
      <c r="Y1220" s="32">
        <f>P1220-(U1220+V1220)</f>
        <v>-1080223</v>
      </c>
      <c r="Z1220" s="49" t="s">
        <v>13320</v>
      </c>
      <c r="AA1220" s="67">
        <v>5.1749999999999997E-2</v>
      </c>
      <c r="AC1220" s="67">
        <f t="shared" si="58"/>
        <v>-5.1749999999999997E-2</v>
      </c>
      <c r="AN1220" s="48" t="s">
        <v>13325</v>
      </c>
      <c r="AO1220" s="48" t="s">
        <v>52</v>
      </c>
    </row>
    <row r="1221" spans="1:41" ht="15" x14ac:dyDescent="0.2">
      <c r="A1221" s="30" t="s">
        <v>1192</v>
      </c>
      <c r="B1221" s="30" t="s">
        <v>1193</v>
      </c>
      <c r="C1221" s="49" t="s">
        <v>7070</v>
      </c>
      <c r="D1221" s="49" t="s">
        <v>7577</v>
      </c>
      <c r="E1221" s="30" t="s">
        <v>7790</v>
      </c>
      <c r="F1221" s="49" t="s">
        <v>7579</v>
      </c>
      <c r="G1221" s="49" t="s">
        <v>7580</v>
      </c>
      <c r="H1221" s="49" t="s">
        <v>7632</v>
      </c>
      <c r="I1221" s="49" t="s">
        <v>7791</v>
      </c>
      <c r="J1221" s="50">
        <v>29</v>
      </c>
      <c r="K1221" s="49">
        <v>30000</v>
      </c>
      <c r="L1221" s="49">
        <f>K1221-U1221</f>
        <v>-22273</v>
      </c>
      <c r="M1221" s="49"/>
      <c r="N1221" s="48" t="s">
        <v>7242</v>
      </c>
      <c r="P1221" s="49">
        <v>42910</v>
      </c>
      <c r="Q1221" s="49">
        <v>30000</v>
      </c>
      <c r="R1221" s="49">
        <v>0</v>
      </c>
      <c r="S1221" s="32">
        <f t="shared" si="57"/>
        <v>72910</v>
      </c>
      <c r="T1221" s="49">
        <f>P1221+Q1221+R1221</f>
        <v>72910</v>
      </c>
      <c r="U1221" s="51">
        <v>52273</v>
      </c>
      <c r="V1221" s="51">
        <v>16243</v>
      </c>
      <c r="W1221" s="51">
        <v>15166</v>
      </c>
      <c r="X1221" s="51"/>
      <c r="Y1221" s="32">
        <f>P1221-(U1221+V1221)</f>
        <v>-25606</v>
      </c>
      <c r="Z1221" s="49" t="s">
        <v>13320</v>
      </c>
      <c r="AA1221" s="67">
        <v>2.81E-3</v>
      </c>
      <c r="AC1221" s="67">
        <f t="shared" si="58"/>
        <v>-2.81E-3</v>
      </c>
      <c r="AN1221" s="48" t="s">
        <v>13325</v>
      </c>
      <c r="AO1221" s="48" t="s">
        <v>52</v>
      </c>
    </row>
    <row r="1222" spans="1:41" ht="15" x14ac:dyDescent="0.2">
      <c r="A1222" s="30" t="s">
        <v>1194</v>
      </c>
      <c r="B1222" s="30" t="s">
        <v>1195</v>
      </c>
      <c r="C1222" s="49" t="s">
        <v>7070</v>
      </c>
      <c r="D1222" s="49" t="s">
        <v>7577</v>
      </c>
      <c r="E1222" s="30" t="s">
        <v>7792</v>
      </c>
      <c r="F1222" s="49" t="s">
        <v>7579</v>
      </c>
      <c r="G1222" s="49" t="s">
        <v>7580</v>
      </c>
      <c r="H1222" s="49" t="s">
        <v>7581</v>
      </c>
      <c r="I1222" s="49" t="s">
        <v>7793</v>
      </c>
      <c r="J1222" s="50">
        <v>15</v>
      </c>
      <c r="K1222" s="49">
        <v>4000</v>
      </c>
      <c r="L1222" s="49">
        <f>K1222-U1222</f>
        <v>-768128</v>
      </c>
      <c r="M1222" s="49"/>
      <c r="N1222" s="48" t="s">
        <v>7242</v>
      </c>
      <c r="P1222" s="49">
        <v>574690</v>
      </c>
      <c r="Q1222" s="49">
        <v>156000</v>
      </c>
      <c r="R1222" s="49">
        <v>172000</v>
      </c>
      <c r="S1222" s="32">
        <f t="shared" si="57"/>
        <v>730690</v>
      </c>
      <c r="T1222" s="49">
        <f>P1222+Q1222+R1222</f>
        <v>902690</v>
      </c>
      <c r="U1222" s="51">
        <v>772128</v>
      </c>
      <c r="V1222" s="51">
        <v>256000</v>
      </c>
      <c r="W1222" s="51">
        <v>236310</v>
      </c>
      <c r="X1222" s="51"/>
      <c r="Y1222" s="32">
        <f>P1222-(U1222+V1222)</f>
        <v>-453438</v>
      </c>
      <c r="Z1222" s="49" t="s">
        <v>13320</v>
      </c>
      <c r="AA1222" s="67">
        <v>3.31E-3</v>
      </c>
      <c r="AC1222" s="67">
        <f t="shared" si="58"/>
        <v>-3.31E-3</v>
      </c>
      <c r="AN1222" s="48" t="s">
        <v>13325</v>
      </c>
      <c r="AO1222" s="48" t="s">
        <v>52</v>
      </c>
    </row>
    <row r="1223" spans="1:41" ht="15" x14ac:dyDescent="0.2">
      <c r="A1223" s="30" t="s">
        <v>1196</v>
      </c>
      <c r="B1223" s="30" t="s">
        <v>1197</v>
      </c>
      <c r="C1223" s="49" t="s">
        <v>7070</v>
      </c>
      <c r="D1223" s="49" t="s">
        <v>7577</v>
      </c>
      <c r="E1223" s="30" t="s">
        <v>7794</v>
      </c>
      <c r="F1223" s="49" t="s">
        <v>7579</v>
      </c>
      <c r="G1223" s="49" t="s">
        <v>7580</v>
      </c>
      <c r="H1223" s="49" t="s">
        <v>7596</v>
      </c>
      <c r="I1223" s="49" t="s">
        <v>7795</v>
      </c>
      <c r="J1223" s="50">
        <v>21</v>
      </c>
      <c r="K1223" s="49">
        <v>10000</v>
      </c>
      <c r="L1223" s="49">
        <f>K1223-U1223</f>
        <v>-4686205</v>
      </c>
      <c r="M1223" s="49"/>
      <c r="N1223" s="48" t="s">
        <v>7242</v>
      </c>
      <c r="P1223" s="49">
        <v>1606130</v>
      </c>
      <c r="Q1223" s="49">
        <v>958000</v>
      </c>
      <c r="R1223" s="49">
        <v>4488000</v>
      </c>
      <c r="S1223" s="32">
        <f t="shared" si="57"/>
        <v>2564130</v>
      </c>
      <c r="T1223" s="49">
        <f>P1223+Q1223+R1223</f>
        <v>7052130</v>
      </c>
      <c r="U1223" s="51">
        <v>4696205</v>
      </c>
      <c r="V1223" s="51">
        <v>2330580</v>
      </c>
      <c r="W1223" s="51">
        <v>2269718</v>
      </c>
      <c r="X1223" s="51"/>
      <c r="Y1223" s="32">
        <f>P1223-(U1223+V1223)</f>
        <v>-5420655</v>
      </c>
      <c r="Z1223" s="49" t="s">
        <v>13320</v>
      </c>
      <c r="AA1223" s="67">
        <v>0.13</v>
      </c>
      <c r="AC1223" s="67">
        <f t="shared" si="58"/>
        <v>-0.13</v>
      </c>
      <c r="AN1223" s="48" t="s">
        <v>13325</v>
      </c>
      <c r="AO1223" s="48" t="s">
        <v>52</v>
      </c>
    </row>
    <row r="1224" spans="1:41" ht="15" x14ac:dyDescent="0.2">
      <c r="A1224" s="30" t="s">
        <v>1198</v>
      </c>
      <c r="B1224" s="30" t="s">
        <v>1199</v>
      </c>
      <c r="C1224" s="49" t="s">
        <v>7070</v>
      </c>
      <c r="D1224" s="49" t="s">
        <v>7620</v>
      </c>
      <c r="E1224" s="30" t="s">
        <v>7796</v>
      </c>
      <c r="F1224" s="49" t="s">
        <v>7579</v>
      </c>
      <c r="G1224" s="49" t="s">
        <v>7580</v>
      </c>
      <c r="H1224" s="49" t="s">
        <v>7622</v>
      </c>
      <c r="I1224" s="49" t="s">
        <v>7797</v>
      </c>
      <c r="J1224" s="50">
        <v>11</v>
      </c>
      <c r="K1224" s="49">
        <v>12000</v>
      </c>
      <c r="L1224" s="49">
        <f>K1224-U1224</f>
        <v>10748</v>
      </c>
      <c r="M1224" s="49"/>
      <c r="N1224" s="48" t="s">
        <v>7242</v>
      </c>
      <c r="P1224" s="49">
        <v>21883</v>
      </c>
      <c r="Q1224" s="49">
        <v>0</v>
      </c>
      <c r="R1224" s="49">
        <v>0</v>
      </c>
      <c r="S1224" s="32">
        <f t="shared" si="57"/>
        <v>21883</v>
      </c>
      <c r="T1224" s="49">
        <f>P1224+Q1224+R1224</f>
        <v>21883</v>
      </c>
      <c r="U1224" s="51">
        <v>1252</v>
      </c>
      <c r="V1224" s="51">
        <v>987</v>
      </c>
      <c r="W1224" s="51">
        <v>1017</v>
      </c>
      <c r="X1224" s="51"/>
      <c r="Y1224" s="32">
        <f>P1224-(U1224+V1224)</f>
        <v>19644</v>
      </c>
      <c r="Z1224" s="49" t="s">
        <v>13322</v>
      </c>
      <c r="AA1224" s="67">
        <v>2.1299999999999999E-3</v>
      </c>
      <c r="AC1224" s="67">
        <f t="shared" si="58"/>
        <v>-2.1299999999999999E-3</v>
      </c>
      <c r="AN1224" s="48" t="s">
        <v>13325</v>
      </c>
      <c r="AO1224" s="48" t="s">
        <v>52</v>
      </c>
    </row>
    <row r="1225" spans="1:41" ht="15" x14ac:dyDescent="0.2">
      <c r="A1225" s="30" t="s">
        <v>1200</v>
      </c>
      <c r="B1225" s="30" t="s">
        <v>1201</v>
      </c>
      <c r="C1225" s="49" t="s">
        <v>7070</v>
      </c>
      <c r="D1225" s="49" t="s">
        <v>7577</v>
      </c>
      <c r="E1225" s="30" t="s">
        <v>7798</v>
      </c>
      <c r="F1225" s="49" t="s">
        <v>7579</v>
      </c>
      <c r="G1225" s="49" t="s">
        <v>7580</v>
      </c>
      <c r="H1225" s="49" t="s">
        <v>7581</v>
      </c>
      <c r="I1225" s="49" t="s">
        <v>7799</v>
      </c>
      <c r="J1225" s="50">
        <v>23</v>
      </c>
      <c r="K1225" s="49">
        <v>10000</v>
      </c>
      <c r="L1225" s="49">
        <f>K1225-U1225</f>
        <v>-17413147</v>
      </c>
      <c r="M1225" s="49"/>
      <c r="N1225" s="48" t="s">
        <v>7242</v>
      </c>
      <c r="P1225" s="49">
        <v>9668373</v>
      </c>
      <c r="Q1225" s="49">
        <v>6870000</v>
      </c>
      <c r="R1225" s="49">
        <v>9890000</v>
      </c>
      <c r="S1225" s="32">
        <f t="shared" si="57"/>
        <v>16538373</v>
      </c>
      <c r="T1225" s="49">
        <f>P1225+Q1225+R1225</f>
        <v>26428373</v>
      </c>
      <c r="U1225" s="51">
        <v>17423147</v>
      </c>
      <c r="V1225" s="51">
        <v>7940845</v>
      </c>
      <c r="W1225" s="51">
        <v>7209320</v>
      </c>
      <c r="X1225" s="51"/>
      <c r="Y1225" s="32">
        <f>P1225-(U1225+V1225)</f>
        <v>-15695619</v>
      </c>
      <c r="Z1225" s="49" t="s">
        <v>13320</v>
      </c>
      <c r="AA1225" s="67">
        <v>1.09E-3</v>
      </c>
      <c r="AC1225" s="67">
        <f t="shared" si="58"/>
        <v>-1.09E-3</v>
      </c>
      <c r="AN1225" s="48" t="s">
        <v>13325</v>
      </c>
      <c r="AO1225" s="48" t="s">
        <v>52</v>
      </c>
    </row>
    <row r="1226" spans="1:41" ht="15" x14ac:dyDescent="0.2">
      <c r="A1226" s="30" t="s">
        <v>1202</v>
      </c>
      <c r="B1226" s="30" t="s">
        <v>1203</v>
      </c>
      <c r="C1226" s="49" t="s">
        <v>7070</v>
      </c>
      <c r="D1226" s="49" t="s">
        <v>7577</v>
      </c>
      <c r="E1226" s="30" t="s">
        <v>7800</v>
      </c>
      <c r="F1226" s="49" t="s">
        <v>7579</v>
      </c>
      <c r="G1226" s="49" t="s">
        <v>7580</v>
      </c>
      <c r="H1226" s="49" t="s">
        <v>7581</v>
      </c>
      <c r="I1226" s="49" t="s">
        <v>7801</v>
      </c>
      <c r="J1226" s="50">
        <v>13</v>
      </c>
      <c r="K1226" s="49">
        <v>4000</v>
      </c>
      <c r="L1226" s="49">
        <f>K1226-U1226</f>
        <v>4000</v>
      </c>
      <c r="M1226" s="49"/>
      <c r="N1226" s="48" t="s">
        <v>7242</v>
      </c>
      <c r="P1226" s="49">
        <v>2000</v>
      </c>
      <c r="Q1226" s="49">
        <v>0</v>
      </c>
      <c r="R1226" s="49">
        <v>0</v>
      </c>
      <c r="S1226" s="32">
        <f t="shared" si="57"/>
        <v>2000</v>
      </c>
      <c r="T1226" s="49">
        <f>P1226+Q1226+R1226</f>
        <v>2000</v>
      </c>
      <c r="U1226" s="51">
        <v>0</v>
      </c>
      <c r="V1226" s="51">
        <v>0</v>
      </c>
      <c r="W1226" s="51">
        <v>0</v>
      </c>
      <c r="X1226" s="51"/>
      <c r="Y1226" s="32">
        <f>P1226-(U1226+V1226)</f>
        <v>2000</v>
      </c>
      <c r="Z1226" s="49" t="s">
        <v>13321</v>
      </c>
      <c r="AA1226" s="67">
        <v>2.48E-3</v>
      </c>
      <c r="AC1226" s="67">
        <f t="shared" si="58"/>
        <v>-2.48E-3</v>
      </c>
      <c r="AN1226" s="48" t="s">
        <v>13325</v>
      </c>
      <c r="AO1226" s="48" t="s">
        <v>52</v>
      </c>
    </row>
    <row r="1227" spans="1:41" ht="15" x14ac:dyDescent="0.2">
      <c r="A1227" s="30" t="s">
        <v>1204</v>
      </c>
      <c r="B1227" s="30" t="s">
        <v>1205</v>
      </c>
      <c r="C1227" s="49" t="s">
        <v>7070</v>
      </c>
      <c r="D1227" s="49" t="s">
        <v>7577</v>
      </c>
      <c r="E1227" s="30" t="s">
        <v>7802</v>
      </c>
      <c r="F1227" s="49" t="s">
        <v>7579</v>
      </c>
      <c r="G1227" s="49" t="s">
        <v>7580</v>
      </c>
      <c r="H1227" s="49" t="s">
        <v>7581</v>
      </c>
      <c r="I1227" s="49" t="s">
        <v>7803</v>
      </c>
      <c r="J1227" s="50">
        <v>13</v>
      </c>
      <c r="K1227" s="49">
        <v>10000</v>
      </c>
      <c r="L1227" s="49">
        <f>K1227-U1227</f>
        <v>-1711169</v>
      </c>
      <c r="M1227" s="49"/>
      <c r="N1227" s="48" t="s">
        <v>7242</v>
      </c>
      <c r="P1227" s="49">
        <v>686702</v>
      </c>
      <c r="Q1227" s="49">
        <v>880000</v>
      </c>
      <c r="R1227" s="49">
        <v>590000</v>
      </c>
      <c r="S1227" s="32">
        <f t="shared" si="57"/>
        <v>1566702</v>
      </c>
      <c r="T1227" s="49">
        <f>P1227+Q1227+R1227</f>
        <v>2156702</v>
      </c>
      <c r="U1227" s="51">
        <v>1721169</v>
      </c>
      <c r="V1227" s="51">
        <v>782387</v>
      </c>
      <c r="W1227" s="51">
        <v>824294</v>
      </c>
      <c r="X1227" s="51"/>
      <c r="Y1227" s="32">
        <f>P1227-(U1227+V1227)</f>
        <v>-1816854</v>
      </c>
      <c r="Z1227" s="49" t="s">
        <v>13320</v>
      </c>
      <c r="AA1227" s="67">
        <v>5.2999999999999998E-4</v>
      </c>
      <c r="AC1227" s="67">
        <f t="shared" si="58"/>
        <v>-5.2999999999999998E-4</v>
      </c>
      <c r="AN1227" s="48" t="s">
        <v>13325</v>
      </c>
      <c r="AO1227" s="48" t="s">
        <v>52</v>
      </c>
    </row>
    <row r="1228" spans="1:41" ht="15" x14ac:dyDescent="0.2">
      <c r="A1228" s="30" t="s">
        <v>1206</v>
      </c>
      <c r="B1228" s="30" t="s">
        <v>1207</v>
      </c>
      <c r="C1228" s="49" t="s">
        <v>7070</v>
      </c>
      <c r="D1228" s="49" t="s">
        <v>7577</v>
      </c>
      <c r="E1228" s="30" t="s">
        <v>7804</v>
      </c>
      <c r="F1228" s="49" t="s">
        <v>7579</v>
      </c>
      <c r="G1228" s="49" t="s">
        <v>7580</v>
      </c>
      <c r="H1228" s="49" t="s">
        <v>7596</v>
      </c>
      <c r="I1228" s="49" t="s">
        <v>7805</v>
      </c>
      <c r="J1228" s="50">
        <v>21</v>
      </c>
      <c r="K1228" s="49">
        <v>10000</v>
      </c>
      <c r="L1228" s="49">
        <f>K1228-U1228</f>
        <v>9731</v>
      </c>
      <c r="M1228" s="49"/>
      <c r="N1228" s="48" t="s">
        <v>7242</v>
      </c>
      <c r="P1228" s="49">
        <v>9834</v>
      </c>
      <c r="Q1228" s="49">
        <v>0</v>
      </c>
      <c r="R1228" s="49">
        <v>0</v>
      </c>
      <c r="S1228" s="32">
        <f t="shared" si="57"/>
        <v>9834</v>
      </c>
      <c r="T1228" s="49">
        <f>P1228+Q1228+R1228</f>
        <v>9834</v>
      </c>
      <c r="U1228" s="51">
        <v>269</v>
      </c>
      <c r="V1228" s="51">
        <v>0</v>
      </c>
      <c r="W1228" s="51">
        <v>0</v>
      </c>
      <c r="X1228" s="51"/>
      <c r="Y1228" s="32">
        <f>P1228-(U1228+V1228)</f>
        <v>9565</v>
      </c>
      <c r="Z1228" s="49" t="s">
        <v>13322</v>
      </c>
      <c r="AA1228" s="67">
        <v>1.2930000000000001E-2</v>
      </c>
      <c r="AC1228" s="67">
        <f t="shared" si="58"/>
        <v>-1.2930000000000001E-2</v>
      </c>
      <c r="AN1228" s="48" t="s">
        <v>13325</v>
      </c>
      <c r="AO1228" s="48" t="s">
        <v>52</v>
      </c>
    </row>
    <row r="1229" spans="1:41" ht="15" x14ac:dyDescent="0.2">
      <c r="A1229" s="30" t="s">
        <v>1210</v>
      </c>
      <c r="B1229" s="30" t="s">
        <v>1211</v>
      </c>
      <c r="C1229" s="49" t="s">
        <v>7070</v>
      </c>
      <c r="D1229" s="49" t="s">
        <v>7577</v>
      </c>
      <c r="E1229" s="30" t="s">
        <v>7808</v>
      </c>
      <c r="F1229" s="49" t="s">
        <v>7579</v>
      </c>
      <c r="G1229" s="49" t="s">
        <v>7580</v>
      </c>
      <c r="H1229" s="49" t="s">
        <v>7581</v>
      </c>
      <c r="I1229" s="49" t="s">
        <v>7809</v>
      </c>
      <c r="J1229" s="50">
        <v>80</v>
      </c>
      <c r="K1229" s="49">
        <v>10000</v>
      </c>
      <c r="L1229" s="49">
        <f>K1229-U1229</f>
        <v>-45836</v>
      </c>
      <c r="M1229" s="49"/>
      <c r="N1229" s="48" t="s">
        <v>7242</v>
      </c>
      <c r="P1229" s="49">
        <v>42496</v>
      </c>
      <c r="Q1229" s="49">
        <v>20000</v>
      </c>
      <c r="R1229" s="49">
        <v>0</v>
      </c>
      <c r="S1229" s="32">
        <f t="shared" si="57"/>
        <v>62496</v>
      </c>
      <c r="T1229" s="49">
        <f>P1229+Q1229+R1229</f>
        <v>62496</v>
      </c>
      <c r="U1229" s="51">
        <v>55836</v>
      </c>
      <c r="V1229" s="51">
        <v>28709</v>
      </c>
      <c r="W1229" s="51">
        <v>22325</v>
      </c>
      <c r="X1229" s="51"/>
      <c r="Y1229" s="32">
        <f>P1229-(U1229+V1229)</f>
        <v>-42049</v>
      </c>
      <c r="Z1229" s="49" t="s">
        <v>13320</v>
      </c>
      <c r="AA1229" s="67">
        <v>2.5000000000000001E-3</v>
      </c>
      <c r="AC1229" s="67">
        <f t="shared" si="58"/>
        <v>-2.5000000000000001E-3</v>
      </c>
      <c r="AN1229" s="48" t="s">
        <v>13325</v>
      </c>
      <c r="AO1229" s="48" t="s">
        <v>52</v>
      </c>
    </row>
    <row r="1230" spans="1:41" ht="15" x14ac:dyDescent="0.2">
      <c r="A1230" s="30" t="s">
        <v>1212</v>
      </c>
      <c r="B1230" s="30" t="s">
        <v>1213</v>
      </c>
      <c r="C1230" s="49" t="s">
        <v>7070</v>
      </c>
      <c r="D1230" s="49" t="s">
        <v>7577</v>
      </c>
      <c r="E1230" s="30" t="s">
        <v>7810</v>
      </c>
      <c r="F1230" s="49" t="s">
        <v>7579</v>
      </c>
      <c r="G1230" s="49" t="s">
        <v>7580</v>
      </c>
      <c r="H1230" s="49" t="s">
        <v>7591</v>
      </c>
      <c r="I1230" s="49" t="s">
        <v>7811</v>
      </c>
      <c r="J1230" s="50">
        <v>17</v>
      </c>
      <c r="K1230" s="49">
        <v>4000</v>
      </c>
      <c r="L1230" s="49">
        <f>K1230-U1230</f>
        <v>3910</v>
      </c>
      <c r="M1230" s="49"/>
      <c r="N1230" s="48" t="s">
        <v>7242</v>
      </c>
      <c r="P1230" s="49">
        <v>3561</v>
      </c>
      <c r="Q1230" s="49">
        <v>0</v>
      </c>
      <c r="R1230" s="49">
        <v>0</v>
      </c>
      <c r="S1230" s="32">
        <f t="shared" si="57"/>
        <v>3561</v>
      </c>
      <c r="T1230" s="49">
        <f>P1230+Q1230+R1230</f>
        <v>3561</v>
      </c>
      <c r="U1230" s="51">
        <v>90</v>
      </c>
      <c r="V1230" s="51">
        <v>48</v>
      </c>
      <c r="W1230" s="51">
        <v>48</v>
      </c>
      <c r="X1230" s="51"/>
      <c r="Y1230" s="32">
        <f>P1230-(U1230+V1230)</f>
        <v>3423</v>
      </c>
      <c r="Z1230" s="49" t="s">
        <v>13322</v>
      </c>
      <c r="AA1230" s="67">
        <v>8.6999999999999994E-3</v>
      </c>
      <c r="AC1230" s="67">
        <f t="shared" si="58"/>
        <v>-8.6999999999999994E-3</v>
      </c>
      <c r="AN1230" s="48" t="s">
        <v>13325</v>
      </c>
      <c r="AO1230" s="48" t="s">
        <v>52</v>
      </c>
    </row>
    <row r="1231" spans="1:41" ht="15" x14ac:dyDescent="0.2">
      <c r="A1231" s="30" t="s">
        <v>1214</v>
      </c>
      <c r="B1231" s="30" t="s">
        <v>1215</v>
      </c>
      <c r="C1231" s="49" t="s">
        <v>7070</v>
      </c>
      <c r="D1231" s="49" t="s">
        <v>7577</v>
      </c>
      <c r="E1231" s="30" t="s">
        <v>7812</v>
      </c>
      <c r="F1231" s="49" t="s">
        <v>7579</v>
      </c>
      <c r="G1231" s="49" t="s">
        <v>7580</v>
      </c>
      <c r="H1231" s="49" t="s">
        <v>7581</v>
      </c>
      <c r="I1231" s="49" t="s">
        <v>7813</v>
      </c>
      <c r="J1231" s="50">
        <v>13</v>
      </c>
      <c r="K1231" s="49">
        <v>10000</v>
      </c>
      <c r="L1231" s="49">
        <f>K1231-U1231</f>
        <v>-432361</v>
      </c>
      <c r="M1231" s="49"/>
      <c r="N1231" s="48" t="s">
        <v>7242</v>
      </c>
      <c r="P1231" s="49">
        <v>344797</v>
      </c>
      <c r="Q1231" s="49">
        <v>110000</v>
      </c>
      <c r="R1231" s="49">
        <v>60000</v>
      </c>
      <c r="S1231" s="32">
        <f t="shared" si="57"/>
        <v>454797</v>
      </c>
      <c r="T1231" s="49">
        <f>P1231+Q1231+R1231</f>
        <v>514797</v>
      </c>
      <c r="U1231" s="51">
        <v>442361</v>
      </c>
      <c r="V1231" s="51">
        <v>180937</v>
      </c>
      <c r="W1231" s="51">
        <v>151837</v>
      </c>
      <c r="X1231" s="51"/>
      <c r="Y1231" s="32">
        <f>P1231-(U1231+V1231)</f>
        <v>-278501</v>
      </c>
      <c r="Z1231" s="49" t="s">
        <v>13320</v>
      </c>
      <c r="AA1231" s="67">
        <v>2.63E-3</v>
      </c>
      <c r="AC1231" s="67">
        <f t="shared" si="58"/>
        <v>-2.63E-3</v>
      </c>
      <c r="AN1231" s="48" t="s">
        <v>13325</v>
      </c>
      <c r="AO1231" s="48" t="s">
        <v>52</v>
      </c>
    </row>
    <row r="1232" spans="1:41" ht="15" x14ac:dyDescent="0.2">
      <c r="A1232" s="30" t="s">
        <v>1216</v>
      </c>
      <c r="B1232" s="30" t="s">
        <v>1217</v>
      </c>
      <c r="C1232" s="49" t="s">
        <v>7070</v>
      </c>
      <c r="D1232" s="49" t="s">
        <v>7577</v>
      </c>
      <c r="E1232" s="30" t="s">
        <v>7814</v>
      </c>
      <c r="F1232" s="49" t="s">
        <v>7579</v>
      </c>
      <c r="G1232" s="49" t="s">
        <v>7580</v>
      </c>
      <c r="H1232" s="49" t="s">
        <v>7591</v>
      </c>
      <c r="I1232" s="49" t="s">
        <v>7815</v>
      </c>
      <c r="J1232" s="50">
        <v>17</v>
      </c>
      <c r="K1232" s="49">
        <v>10000</v>
      </c>
      <c r="L1232" s="49">
        <f>K1232-U1232</f>
        <v>-40675</v>
      </c>
      <c r="M1232" s="49"/>
      <c r="N1232" s="48" t="s">
        <v>7242</v>
      </c>
      <c r="P1232" s="49">
        <v>48039</v>
      </c>
      <c r="Q1232" s="49">
        <v>20000</v>
      </c>
      <c r="R1232" s="49">
        <v>0</v>
      </c>
      <c r="S1232" s="32">
        <f t="shared" si="57"/>
        <v>68039</v>
      </c>
      <c r="T1232" s="49">
        <f>P1232+Q1232+R1232</f>
        <v>68039</v>
      </c>
      <c r="U1232" s="51">
        <v>50675</v>
      </c>
      <c r="V1232" s="51">
        <v>34241</v>
      </c>
      <c r="W1232" s="51">
        <v>35395</v>
      </c>
      <c r="X1232" s="51"/>
      <c r="Y1232" s="32">
        <f>P1232-(U1232+V1232)</f>
        <v>-36877</v>
      </c>
      <c r="Z1232" s="49" t="s">
        <v>13320</v>
      </c>
      <c r="AA1232" s="67">
        <v>7.8899999999999994E-3</v>
      </c>
      <c r="AC1232" s="67">
        <f t="shared" si="58"/>
        <v>-7.8899999999999994E-3</v>
      </c>
      <c r="AN1232" s="48" t="s">
        <v>13325</v>
      </c>
      <c r="AO1232" s="48" t="s">
        <v>52</v>
      </c>
    </row>
    <row r="1233" spans="1:41" ht="15" x14ac:dyDescent="0.2">
      <c r="A1233" s="30" t="s">
        <v>1218</v>
      </c>
      <c r="B1233" s="30" t="s">
        <v>1219</v>
      </c>
      <c r="C1233" s="49" t="s">
        <v>7070</v>
      </c>
      <c r="D1233" s="49" t="s">
        <v>7577</v>
      </c>
      <c r="E1233" s="30" t="s">
        <v>7816</v>
      </c>
      <c r="F1233" s="49" t="s">
        <v>7579</v>
      </c>
      <c r="G1233" s="49" t="s">
        <v>7580</v>
      </c>
      <c r="H1233" s="49" t="s">
        <v>7817</v>
      </c>
      <c r="I1233" s="49" t="s">
        <v>7818</v>
      </c>
      <c r="J1233" s="50">
        <v>17</v>
      </c>
      <c r="K1233" s="49">
        <v>2000</v>
      </c>
      <c r="L1233" s="49">
        <f>K1233-U1233</f>
        <v>-99128</v>
      </c>
      <c r="M1233" s="49"/>
      <c r="N1233" s="48" t="s">
        <v>7242</v>
      </c>
      <c r="P1233" s="49">
        <v>218719</v>
      </c>
      <c r="Q1233" s="49">
        <v>0</v>
      </c>
      <c r="R1233" s="49">
        <v>0</v>
      </c>
      <c r="S1233" s="32">
        <f t="shared" si="57"/>
        <v>218719</v>
      </c>
      <c r="T1233" s="49">
        <f>P1233+Q1233+R1233</f>
        <v>218719</v>
      </c>
      <c r="U1233" s="51">
        <v>101128</v>
      </c>
      <c r="V1233" s="51">
        <v>57037</v>
      </c>
      <c r="W1233" s="51">
        <v>52419</v>
      </c>
      <c r="X1233" s="51"/>
      <c r="Y1233" s="32">
        <f>P1233-(U1233+V1233)</f>
        <v>60554</v>
      </c>
      <c r="Z1233" s="49" t="s">
        <v>13322</v>
      </c>
      <c r="AA1233" s="67">
        <v>0.1825</v>
      </c>
      <c r="AC1233" s="67">
        <f t="shared" si="58"/>
        <v>-0.1825</v>
      </c>
      <c r="AN1233" s="48" t="s">
        <v>13325</v>
      </c>
      <c r="AO1233" s="48" t="s">
        <v>52</v>
      </c>
    </row>
    <row r="1234" spans="1:41" ht="15" x14ac:dyDescent="0.2">
      <c r="A1234" s="30" t="s">
        <v>1222</v>
      </c>
      <c r="B1234" s="30" t="s">
        <v>1223</v>
      </c>
      <c r="C1234" s="49" t="s">
        <v>7070</v>
      </c>
      <c r="D1234" s="49" t="s">
        <v>7577</v>
      </c>
      <c r="E1234" s="30" t="s">
        <v>7821</v>
      </c>
      <c r="F1234" s="49" t="s">
        <v>7579</v>
      </c>
      <c r="G1234" s="49" t="s">
        <v>7580</v>
      </c>
      <c r="H1234" s="49" t="s">
        <v>7591</v>
      </c>
      <c r="I1234" s="49" t="s">
        <v>7822</v>
      </c>
      <c r="J1234" s="50">
        <v>17</v>
      </c>
      <c r="K1234" s="49">
        <v>10000</v>
      </c>
      <c r="L1234" s="49">
        <f>K1234-U1234</f>
        <v>-183159</v>
      </c>
      <c r="M1234" s="49"/>
      <c r="N1234" s="48" t="s">
        <v>7242</v>
      </c>
      <c r="P1234" s="49">
        <v>84216</v>
      </c>
      <c r="Q1234" s="49">
        <v>120000</v>
      </c>
      <c r="R1234" s="49">
        <v>50000</v>
      </c>
      <c r="S1234" s="32">
        <f t="shared" si="57"/>
        <v>204216</v>
      </c>
      <c r="T1234" s="49">
        <f>P1234+Q1234+R1234</f>
        <v>254216</v>
      </c>
      <c r="U1234" s="51">
        <v>193159</v>
      </c>
      <c r="V1234" s="51">
        <v>83853</v>
      </c>
      <c r="W1234" s="51">
        <v>77875</v>
      </c>
      <c r="X1234" s="51"/>
      <c r="Y1234" s="32">
        <f>P1234-(U1234+V1234)</f>
        <v>-192796</v>
      </c>
      <c r="Z1234" s="49" t="s">
        <v>13320</v>
      </c>
      <c r="AA1234" s="67">
        <v>3.0999999999999999E-3</v>
      </c>
      <c r="AC1234" s="67">
        <f t="shared" si="58"/>
        <v>-3.0999999999999999E-3</v>
      </c>
      <c r="AN1234" s="48" t="s">
        <v>13325</v>
      </c>
      <c r="AO1234" s="48" t="s">
        <v>52</v>
      </c>
    </row>
    <row r="1235" spans="1:41" ht="15" x14ac:dyDescent="0.2">
      <c r="A1235" s="30" t="s">
        <v>1224</v>
      </c>
      <c r="B1235" s="30" t="s">
        <v>1225</v>
      </c>
      <c r="C1235" s="49" t="s">
        <v>7070</v>
      </c>
      <c r="D1235" s="49" t="s">
        <v>7577</v>
      </c>
      <c r="E1235" s="30" t="s">
        <v>7823</v>
      </c>
      <c r="F1235" s="49" t="s">
        <v>7579</v>
      </c>
      <c r="G1235" s="49" t="s">
        <v>7580</v>
      </c>
      <c r="H1235" s="49" t="s">
        <v>7591</v>
      </c>
      <c r="I1235" s="49" t="s">
        <v>7824</v>
      </c>
      <c r="J1235" s="50">
        <v>17</v>
      </c>
      <c r="K1235" s="49">
        <v>10000</v>
      </c>
      <c r="L1235" s="49">
        <f>K1235-U1235</f>
        <v>-9627</v>
      </c>
      <c r="M1235" s="49"/>
      <c r="N1235" s="48" t="s">
        <v>7242</v>
      </c>
      <c r="P1235" s="49">
        <v>14081</v>
      </c>
      <c r="Q1235" s="49">
        <v>10000</v>
      </c>
      <c r="R1235" s="49">
        <v>0</v>
      </c>
      <c r="S1235" s="32">
        <f t="shared" si="57"/>
        <v>24081</v>
      </c>
      <c r="T1235" s="49">
        <f>P1235+Q1235+R1235</f>
        <v>24081</v>
      </c>
      <c r="U1235" s="51">
        <v>19627</v>
      </c>
      <c r="V1235" s="51">
        <v>2147</v>
      </c>
      <c r="W1235" s="51">
        <v>1913</v>
      </c>
      <c r="X1235" s="51"/>
      <c r="Y1235" s="32">
        <f>P1235-(U1235+V1235)</f>
        <v>-7693</v>
      </c>
      <c r="Z1235" s="49" t="s">
        <v>13320</v>
      </c>
      <c r="AA1235" s="67">
        <v>3.3E-3</v>
      </c>
      <c r="AC1235" s="67">
        <f t="shared" si="58"/>
        <v>-3.3E-3</v>
      </c>
      <c r="AN1235" s="48" t="s">
        <v>13325</v>
      </c>
      <c r="AO1235" s="48" t="s">
        <v>52</v>
      </c>
    </row>
    <row r="1236" spans="1:41" ht="15" x14ac:dyDescent="0.2">
      <c r="A1236" s="30" t="s">
        <v>1226</v>
      </c>
      <c r="B1236" s="30" t="s">
        <v>1227</v>
      </c>
      <c r="C1236" s="49" t="s">
        <v>7070</v>
      </c>
      <c r="D1236" s="49" t="s">
        <v>7577</v>
      </c>
      <c r="E1236" s="30" t="s">
        <v>7825</v>
      </c>
      <c r="F1236" s="49" t="s">
        <v>7579</v>
      </c>
      <c r="G1236" s="49" t="s">
        <v>7580</v>
      </c>
      <c r="H1236" s="49" t="s">
        <v>7596</v>
      </c>
      <c r="I1236" s="49" t="s">
        <v>7826</v>
      </c>
      <c r="J1236" s="50">
        <v>21</v>
      </c>
      <c r="K1236" s="49">
        <v>100000</v>
      </c>
      <c r="L1236" s="49">
        <f>K1236-U1236</f>
        <v>-37051</v>
      </c>
      <c r="M1236" s="49"/>
      <c r="N1236" s="48" t="s">
        <v>7242</v>
      </c>
      <c r="P1236" s="49">
        <v>50664</v>
      </c>
      <c r="Q1236" s="49">
        <v>20000</v>
      </c>
      <c r="R1236" s="49">
        <v>80000</v>
      </c>
      <c r="S1236" s="32">
        <f t="shared" si="57"/>
        <v>70664</v>
      </c>
      <c r="T1236" s="49">
        <f>P1236+Q1236+R1236</f>
        <v>150664</v>
      </c>
      <c r="U1236" s="51">
        <v>137051</v>
      </c>
      <c r="V1236" s="51">
        <v>11402</v>
      </c>
      <c r="W1236" s="51">
        <v>11142</v>
      </c>
      <c r="X1236" s="51"/>
      <c r="Y1236" s="32">
        <f>P1236-(U1236+V1236)</f>
        <v>-97789</v>
      </c>
      <c r="Z1236" s="49" t="s">
        <v>13320</v>
      </c>
      <c r="AA1236" s="67">
        <v>3.7080000000000002E-2</v>
      </c>
      <c r="AC1236" s="67">
        <f t="shared" si="58"/>
        <v>-3.7080000000000002E-2</v>
      </c>
      <c r="AN1236" s="48" t="s">
        <v>13325</v>
      </c>
      <c r="AO1236" s="48" t="s">
        <v>52</v>
      </c>
    </row>
    <row r="1237" spans="1:41" ht="15" x14ac:dyDescent="0.2">
      <c r="A1237" s="30" t="s">
        <v>1228</v>
      </c>
      <c r="B1237" s="30" t="s">
        <v>1229</v>
      </c>
      <c r="C1237" s="49" t="s">
        <v>7070</v>
      </c>
      <c r="D1237" s="49" t="s">
        <v>7577</v>
      </c>
      <c r="E1237" s="30" t="s">
        <v>7827</v>
      </c>
      <c r="F1237" s="49" t="s">
        <v>7579</v>
      </c>
      <c r="G1237" s="49" t="s">
        <v>7580</v>
      </c>
      <c r="H1237" s="49" t="s">
        <v>7591</v>
      </c>
      <c r="I1237" s="49" t="s">
        <v>7828</v>
      </c>
      <c r="J1237" s="50">
        <v>17</v>
      </c>
      <c r="K1237" s="49">
        <v>3000</v>
      </c>
      <c r="L1237" s="49">
        <f>K1237-U1237</f>
        <v>-381208</v>
      </c>
      <c r="M1237" s="49"/>
      <c r="N1237" s="48" t="s">
        <v>7242</v>
      </c>
      <c r="P1237" s="49">
        <v>112840</v>
      </c>
      <c r="Q1237" s="49">
        <v>303000</v>
      </c>
      <c r="R1237" s="49">
        <v>81000</v>
      </c>
      <c r="S1237" s="32">
        <f t="shared" si="57"/>
        <v>415840</v>
      </c>
      <c r="T1237" s="49">
        <f>P1237+Q1237+R1237</f>
        <v>496840</v>
      </c>
      <c r="U1237" s="51">
        <v>384208</v>
      </c>
      <c r="V1237" s="51">
        <v>168897</v>
      </c>
      <c r="W1237" s="51">
        <v>169465</v>
      </c>
      <c r="X1237" s="51"/>
      <c r="Y1237" s="32">
        <f>P1237-(U1237+V1237)</f>
        <v>-440265</v>
      </c>
      <c r="Z1237" s="49" t="s">
        <v>13320</v>
      </c>
      <c r="AA1237" s="67">
        <v>7.1300000000000002E-2</v>
      </c>
      <c r="AC1237" s="67">
        <f t="shared" si="58"/>
        <v>-7.1300000000000002E-2</v>
      </c>
      <c r="AN1237" s="48" t="s">
        <v>13325</v>
      </c>
      <c r="AO1237" s="48" t="s">
        <v>52</v>
      </c>
    </row>
    <row r="1238" spans="1:41" ht="15" x14ac:dyDescent="0.2">
      <c r="A1238" s="30" t="s">
        <v>1230</v>
      </c>
      <c r="B1238" s="30" t="s">
        <v>1231</v>
      </c>
      <c r="C1238" s="49" t="s">
        <v>7070</v>
      </c>
      <c r="D1238" s="49" t="s">
        <v>7577</v>
      </c>
      <c r="E1238" s="30" t="s">
        <v>7829</v>
      </c>
      <c r="F1238" s="49" t="s">
        <v>7579</v>
      </c>
      <c r="G1238" s="49" t="s">
        <v>7580</v>
      </c>
      <c r="H1238" s="49" t="s">
        <v>7591</v>
      </c>
      <c r="I1238" s="49" t="s">
        <v>7830</v>
      </c>
      <c r="J1238" s="50">
        <v>21</v>
      </c>
      <c r="K1238" s="49">
        <v>20000</v>
      </c>
      <c r="L1238" s="49">
        <f>K1238-U1238</f>
        <v>-2049566</v>
      </c>
      <c r="M1238" s="49"/>
      <c r="N1238" s="48" t="s">
        <v>7242</v>
      </c>
      <c r="P1238" s="49">
        <v>680486</v>
      </c>
      <c r="Q1238" s="49">
        <v>1628000</v>
      </c>
      <c r="R1238" s="49">
        <v>552000</v>
      </c>
      <c r="S1238" s="32">
        <f t="shared" si="57"/>
        <v>2308486</v>
      </c>
      <c r="T1238" s="49">
        <f>P1238+Q1238+R1238</f>
        <v>2860486</v>
      </c>
      <c r="U1238" s="51">
        <v>2069566</v>
      </c>
      <c r="V1238" s="51">
        <v>1200268</v>
      </c>
      <c r="W1238" s="51">
        <v>1208490</v>
      </c>
      <c r="X1238" s="51"/>
      <c r="Y1238" s="32">
        <f>P1238-(U1238+V1238)</f>
        <v>-2589348</v>
      </c>
      <c r="Z1238" s="49" t="s">
        <v>13320</v>
      </c>
      <c r="AA1238" s="67">
        <v>1.4E-2</v>
      </c>
      <c r="AC1238" s="67">
        <f t="shared" si="58"/>
        <v>-1.4E-2</v>
      </c>
      <c r="AN1238" s="48" t="s">
        <v>13325</v>
      </c>
      <c r="AO1238" s="48" t="s">
        <v>52</v>
      </c>
    </row>
    <row r="1239" spans="1:41" ht="15" x14ac:dyDescent="0.2">
      <c r="A1239" s="30" t="s">
        <v>1232</v>
      </c>
      <c r="B1239" s="30" t="s">
        <v>1233</v>
      </c>
      <c r="C1239" s="49" t="s">
        <v>7070</v>
      </c>
      <c r="D1239" s="49" t="s">
        <v>7577</v>
      </c>
      <c r="E1239" s="30" t="s">
        <v>7831</v>
      </c>
      <c r="F1239" s="49" t="s">
        <v>7579</v>
      </c>
      <c r="G1239" s="49" t="s">
        <v>7580</v>
      </c>
      <c r="H1239" s="49" t="s">
        <v>7596</v>
      </c>
      <c r="I1239" s="49" t="s">
        <v>7702</v>
      </c>
      <c r="J1239" s="50">
        <v>21</v>
      </c>
      <c r="K1239" s="49">
        <v>50000</v>
      </c>
      <c r="L1239" s="49">
        <f>K1239-U1239</f>
        <v>19531</v>
      </c>
      <c r="M1239" s="49"/>
      <c r="N1239" s="48" t="s">
        <v>7242</v>
      </c>
      <c r="P1239" s="49">
        <v>16237</v>
      </c>
      <c r="Q1239" s="49">
        <v>50000</v>
      </c>
      <c r="R1239" s="49">
        <v>0</v>
      </c>
      <c r="S1239" s="32">
        <f t="shared" si="57"/>
        <v>66237</v>
      </c>
      <c r="T1239" s="49">
        <f>P1239+Q1239+R1239</f>
        <v>66237</v>
      </c>
      <c r="U1239" s="51">
        <v>30469</v>
      </c>
      <c r="V1239" s="51">
        <v>18187</v>
      </c>
      <c r="W1239" s="51">
        <v>18037</v>
      </c>
      <c r="X1239" s="51"/>
      <c r="Y1239" s="32">
        <f>P1239-(U1239+V1239)</f>
        <v>-32419</v>
      </c>
      <c r="Z1239" s="49" t="s">
        <v>13320</v>
      </c>
      <c r="AA1239" s="67">
        <v>1.8799999999999999E-3</v>
      </c>
      <c r="AC1239" s="67">
        <f t="shared" si="58"/>
        <v>-1.8799999999999999E-3</v>
      </c>
      <c r="AN1239" s="48" t="s">
        <v>13325</v>
      </c>
      <c r="AO1239" s="48" t="s">
        <v>52</v>
      </c>
    </row>
    <row r="1240" spans="1:41" ht="15" x14ac:dyDescent="0.2">
      <c r="A1240" s="30" t="s">
        <v>1234</v>
      </c>
      <c r="B1240" s="30" t="s">
        <v>1235</v>
      </c>
      <c r="C1240" s="49" t="s">
        <v>7070</v>
      </c>
      <c r="D1240" s="49" t="s">
        <v>7577</v>
      </c>
      <c r="E1240" s="30" t="s">
        <v>7832</v>
      </c>
      <c r="F1240" s="49" t="s">
        <v>7579</v>
      </c>
      <c r="G1240" s="49" t="s">
        <v>7580</v>
      </c>
      <c r="H1240" s="49" t="s">
        <v>7581</v>
      </c>
      <c r="I1240" s="49" t="s">
        <v>7833</v>
      </c>
      <c r="J1240" s="50">
        <v>13</v>
      </c>
      <c r="K1240" s="49">
        <v>10000</v>
      </c>
      <c r="L1240" s="49">
        <f>K1240-U1240</f>
        <v>-23179</v>
      </c>
      <c r="M1240" s="49"/>
      <c r="N1240" s="48" t="s">
        <v>7242</v>
      </c>
      <c r="P1240" s="49">
        <v>3850</v>
      </c>
      <c r="Q1240" s="49">
        <v>20000</v>
      </c>
      <c r="R1240" s="49">
        <v>20000</v>
      </c>
      <c r="S1240" s="32">
        <f t="shared" si="57"/>
        <v>23850</v>
      </c>
      <c r="T1240" s="49">
        <f>P1240+Q1240+R1240</f>
        <v>43850</v>
      </c>
      <c r="U1240" s="51">
        <v>33179</v>
      </c>
      <c r="V1240" s="51">
        <v>21377</v>
      </c>
      <c r="W1240" s="51">
        <v>20949</v>
      </c>
      <c r="X1240" s="51"/>
      <c r="Y1240" s="32">
        <f>P1240-(U1240+V1240)</f>
        <v>-50706</v>
      </c>
      <c r="Z1240" s="49" t="s">
        <v>13320</v>
      </c>
      <c r="AA1240" s="67">
        <v>2.0200000000000001E-3</v>
      </c>
      <c r="AC1240" s="67">
        <f t="shared" si="58"/>
        <v>-2.0200000000000001E-3</v>
      </c>
      <c r="AN1240" s="48" t="s">
        <v>13325</v>
      </c>
      <c r="AO1240" s="48" t="s">
        <v>52</v>
      </c>
    </row>
    <row r="1241" spans="1:41" ht="15" x14ac:dyDescent="0.2">
      <c r="A1241" s="30" t="s">
        <v>1236</v>
      </c>
      <c r="B1241" s="30" t="s">
        <v>1237</v>
      </c>
      <c r="C1241" s="49" t="s">
        <v>7070</v>
      </c>
      <c r="D1241" s="49" t="s">
        <v>7577</v>
      </c>
      <c r="E1241" s="30" t="s">
        <v>7834</v>
      </c>
      <c r="F1241" s="49" t="s">
        <v>7579</v>
      </c>
      <c r="G1241" s="49" t="s">
        <v>7580</v>
      </c>
      <c r="H1241" s="49" t="s">
        <v>7581</v>
      </c>
      <c r="I1241" s="49" t="s">
        <v>7835</v>
      </c>
      <c r="J1241" s="50">
        <v>13</v>
      </c>
      <c r="K1241" s="49">
        <v>4000</v>
      </c>
      <c r="L1241" s="49">
        <f>K1241-U1241</f>
        <v>-270868</v>
      </c>
      <c r="M1241" s="49"/>
      <c r="N1241" s="48" t="s">
        <v>7242</v>
      </c>
      <c r="P1241" s="49">
        <v>64102</v>
      </c>
      <c r="Q1241" s="49">
        <v>176000</v>
      </c>
      <c r="R1241" s="49">
        <v>100000</v>
      </c>
      <c r="S1241" s="32">
        <f t="shared" si="57"/>
        <v>240102</v>
      </c>
      <c r="T1241" s="49">
        <f>P1241+Q1241+R1241</f>
        <v>340102</v>
      </c>
      <c r="U1241" s="51">
        <v>274868</v>
      </c>
      <c r="V1241" s="51">
        <v>85951</v>
      </c>
      <c r="W1241" s="51">
        <v>79962</v>
      </c>
      <c r="X1241" s="51"/>
      <c r="Y1241" s="32">
        <f>P1241-(U1241+V1241)</f>
        <v>-296717</v>
      </c>
      <c r="Z1241" s="49" t="s">
        <v>13320</v>
      </c>
      <c r="AA1241" s="67">
        <v>1.128E-2</v>
      </c>
      <c r="AC1241" s="67">
        <f t="shared" si="58"/>
        <v>-1.128E-2</v>
      </c>
      <c r="AN1241" s="48" t="s">
        <v>13325</v>
      </c>
      <c r="AO1241" s="48" t="s">
        <v>52</v>
      </c>
    </row>
    <row r="1242" spans="1:41" ht="15" x14ac:dyDescent="0.2">
      <c r="A1242" s="30" t="s">
        <v>1238</v>
      </c>
      <c r="B1242" s="30" t="s">
        <v>1239</v>
      </c>
      <c r="C1242" s="49" t="s">
        <v>7070</v>
      </c>
      <c r="D1242" s="49" t="s">
        <v>7577</v>
      </c>
      <c r="E1242" s="30" t="s">
        <v>7836</v>
      </c>
      <c r="F1242" s="49" t="s">
        <v>7579</v>
      </c>
      <c r="G1242" s="49" t="s">
        <v>7580</v>
      </c>
      <c r="H1242" s="49" t="s">
        <v>7591</v>
      </c>
      <c r="I1242" s="49" t="s">
        <v>7837</v>
      </c>
      <c r="J1242" s="50">
        <v>17</v>
      </c>
      <c r="K1242" s="49">
        <v>15000</v>
      </c>
      <c r="L1242" s="49">
        <f>K1242-U1242</f>
        <v>-10967253</v>
      </c>
      <c r="M1242" s="49"/>
      <c r="N1242" s="48" t="s">
        <v>7242</v>
      </c>
      <c r="P1242" s="49">
        <v>3208820</v>
      </c>
      <c r="Q1242" s="49">
        <v>7140000</v>
      </c>
      <c r="R1242" s="49">
        <v>4200000</v>
      </c>
      <c r="S1242" s="32">
        <f t="shared" si="57"/>
        <v>10348820</v>
      </c>
      <c r="T1242" s="49">
        <f>P1242+Q1242+R1242</f>
        <v>14548820</v>
      </c>
      <c r="U1242" s="51">
        <v>10982253</v>
      </c>
      <c r="V1242" s="51">
        <v>5653352</v>
      </c>
      <c r="W1242" s="51">
        <v>5717290</v>
      </c>
      <c r="X1242" s="51"/>
      <c r="Y1242" s="32">
        <f>P1242-(U1242+V1242)</f>
        <v>-13426785</v>
      </c>
      <c r="Z1242" s="49" t="s">
        <v>13320</v>
      </c>
      <c r="AA1242" s="67">
        <v>1.32E-3</v>
      </c>
      <c r="AC1242" s="67">
        <f t="shared" si="58"/>
        <v>-1.32E-3</v>
      </c>
      <c r="AN1242" s="48" t="s">
        <v>13325</v>
      </c>
      <c r="AO1242" s="48" t="s">
        <v>52</v>
      </c>
    </row>
    <row r="1243" spans="1:41" ht="15" x14ac:dyDescent="0.2">
      <c r="A1243" s="30" t="s">
        <v>1240</v>
      </c>
      <c r="B1243" s="30" t="s">
        <v>1241</v>
      </c>
      <c r="C1243" s="49" t="s">
        <v>7070</v>
      </c>
      <c r="D1243" s="49" t="s">
        <v>7577</v>
      </c>
      <c r="E1243" s="30" t="s">
        <v>7838</v>
      </c>
      <c r="F1243" s="49" t="s">
        <v>7579</v>
      </c>
      <c r="G1243" s="49" t="s">
        <v>7580</v>
      </c>
      <c r="H1243" s="49" t="s">
        <v>7581</v>
      </c>
      <c r="I1243" s="49" t="s">
        <v>7839</v>
      </c>
      <c r="J1243" s="50">
        <v>15</v>
      </c>
      <c r="K1243" s="49">
        <v>15000</v>
      </c>
      <c r="L1243" s="49">
        <f>K1243-U1243</f>
        <v>-1161766</v>
      </c>
      <c r="M1243" s="49"/>
      <c r="N1243" s="48" t="s">
        <v>7242</v>
      </c>
      <c r="P1243" s="49">
        <v>776024</v>
      </c>
      <c r="Q1243" s="49">
        <v>280000</v>
      </c>
      <c r="R1243" s="49">
        <v>360000</v>
      </c>
      <c r="S1243" s="32">
        <f t="shared" si="57"/>
        <v>1056024</v>
      </c>
      <c r="T1243" s="49">
        <f>P1243+Q1243+R1243</f>
        <v>1416024</v>
      </c>
      <c r="U1243" s="51">
        <v>1176766</v>
      </c>
      <c r="V1243" s="51">
        <v>548654</v>
      </c>
      <c r="W1243" s="51">
        <v>575090</v>
      </c>
      <c r="X1243" s="51"/>
      <c r="Y1243" s="32">
        <f>P1243-(U1243+V1243)</f>
        <v>-949396</v>
      </c>
      <c r="Z1243" s="49" t="s">
        <v>13320</v>
      </c>
      <c r="AA1243" s="67">
        <v>1.9599999999999999E-3</v>
      </c>
      <c r="AC1243" s="67">
        <f t="shared" si="58"/>
        <v>-1.9599999999999999E-3</v>
      </c>
      <c r="AN1243" s="48" t="s">
        <v>13325</v>
      </c>
      <c r="AO1243" s="48" t="s">
        <v>52</v>
      </c>
    </row>
    <row r="1244" spans="1:41" ht="15" x14ac:dyDescent="0.2">
      <c r="A1244" s="30" t="s">
        <v>1242</v>
      </c>
      <c r="B1244" s="30" t="s">
        <v>1243</v>
      </c>
      <c r="C1244" s="49" t="s">
        <v>7070</v>
      </c>
      <c r="D1244" s="49" t="s">
        <v>7577</v>
      </c>
      <c r="E1244" s="30" t="s">
        <v>7840</v>
      </c>
      <c r="F1244" s="49" t="s">
        <v>7579</v>
      </c>
      <c r="G1244" s="49" t="s">
        <v>7580</v>
      </c>
      <c r="H1244" s="49" t="s">
        <v>7591</v>
      </c>
      <c r="I1244" s="49" t="s">
        <v>7841</v>
      </c>
      <c r="J1244" s="50">
        <v>17</v>
      </c>
      <c r="K1244" s="49">
        <v>15000</v>
      </c>
      <c r="L1244" s="49">
        <f>K1244-U1244</f>
        <v>-1741520</v>
      </c>
      <c r="M1244" s="49"/>
      <c r="N1244" s="48" t="s">
        <v>7242</v>
      </c>
      <c r="P1244" s="49">
        <v>672244</v>
      </c>
      <c r="Q1244" s="49">
        <v>1140000</v>
      </c>
      <c r="R1244" s="49">
        <v>570000</v>
      </c>
      <c r="S1244" s="32">
        <f t="shared" si="57"/>
        <v>1812244</v>
      </c>
      <c r="T1244" s="49">
        <f>P1244+Q1244+R1244</f>
        <v>2382244</v>
      </c>
      <c r="U1244" s="51">
        <v>1756520</v>
      </c>
      <c r="V1244" s="51">
        <v>801228</v>
      </c>
      <c r="W1244" s="51">
        <v>839932</v>
      </c>
      <c r="X1244" s="51"/>
      <c r="Y1244" s="32">
        <f>P1244-(U1244+V1244)</f>
        <v>-1885504</v>
      </c>
      <c r="Z1244" s="49" t="s">
        <v>13320</v>
      </c>
      <c r="AA1244" s="67">
        <v>6.9999999999999999E-4</v>
      </c>
      <c r="AC1244" s="67">
        <f t="shared" si="58"/>
        <v>-6.9999999999999999E-4</v>
      </c>
      <c r="AN1244" s="48" t="s">
        <v>13325</v>
      </c>
      <c r="AO1244" s="48" t="s">
        <v>52</v>
      </c>
    </row>
    <row r="1245" spans="1:41" ht="15" x14ac:dyDescent="0.2">
      <c r="A1245" s="30" t="s">
        <v>1244</v>
      </c>
      <c r="B1245" s="30" t="s">
        <v>1245</v>
      </c>
      <c r="C1245" s="49" t="s">
        <v>7070</v>
      </c>
      <c r="D1245" s="49" t="s">
        <v>7570</v>
      </c>
      <c r="E1245" s="30" t="s">
        <v>7842</v>
      </c>
      <c r="F1245" s="49" t="s">
        <v>7579</v>
      </c>
      <c r="G1245" s="49" t="s">
        <v>7580</v>
      </c>
      <c r="H1245" s="49" t="s">
        <v>7632</v>
      </c>
      <c r="I1245" s="49" t="s">
        <v>7843</v>
      </c>
      <c r="J1245" s="50">
        <v>22</v>
      </c>
      <c r="K1245" s="49">
        <v>1500</v>
      </c>
      <c r="L1245" s="49">
        <f>K1245-U1245</f>
        <v>1206</v>
      </c>
      <c r="M1245" s="49"/>
      <c r="N1245" s="48" t="s">
        <v>7242</v>
      </c>
      <c r="P1245" s="49">
        <v>0</v>
      </c>
      <c r="Q1245" s="49">
        <v>0</v>
      </c>
      <c r="R1245" s="49">
        <v>0</v>
      </c>
      <c r="S1245" s="32">
        <f t="shared" si="57"/>
        <v>0</v>
      </c>
      <c r="T1245" s="49">
        <f>P1245+Q1245+R1245</f>
        <v>0</v>
      </c>
      <c r="U1245" s="51">
        <v>294</v>
      </c>
      <c r="V1245" s="51">
        <v>0</v>
      </c>
      <c r="W1245" s="51">
        <v>0</v>
      </c>
      <c r="X1245" s="51"/>
      <c r="Y1245" s="32">
        <f>P1245-(U1245+V1245)</f>
        <v>-294</v>
      </c>
      <c r="Z1245" s="49" t="s">
        <v>13320</v>
      </c>
      <c r="AA1245" s="67">
        <v>0.63985999999999998</v>
      </c>
      <c r="AC1245" s="67">
        <f t="shared" si="58"/>
        <v>-0.63985999999999998</v>
      </c>
      <c r="AN1245" s="48" t="s">
        <v>13325</v>
      </c>
      <c r="AO1245" s="48" t="s">
        <v>52</v>
      </c>
    </row>
    <row r="1246" spans="1:41" ht="15" x14ac:dyDescent="0.2">
      <c r="A1246" s="30" t="s">
        <v>1246</v>
      </c>
      <c r="B1246" s="30" t="s">
        <v>1247</v>
      </c>
      <c r="C1246" s="49" t="s">
        <v>7070</v>
      </c>
      <c r="D1246" s="49" t="s">
        <v>7620</v>
      </c>
      <c r="E1246" s="30" t="s">
        <v>7844</v>
      </c>
      <c r="F1246" s="49" t="s">
        <v>7579</v>
      </c>
      <c r="G1246" s="49" t="s">
        <v>7580</v>
      </c>
      <c r="H1246" s="49" t="s">
        <v>7632</v>
      </c>
      <c r="I1246" s="49" t="s">
        <v>7845</v>
      </c>
      <c r="J1246" s="50">
        <v>22</v>
      </c>
      <c r="K1246" s="49">
        <v>1500</v>
      </c>
      <c r="L1246" s="49">
        <f>K1246-U1246</f>
        <v>-6049</v>
      </c>
      <c r="M1246" s="49"/>
      <c r="N1246" s="48" t="s">
        <v>7242</v>
      </c>
      <c r="P1246" s="49">
        <v>7707</v>
      </c>
      <c r="Q1246" s="49">
        <v>0</v>
      </c>
      <c r="R1246" s="49">
        <v>3000</v>
      </c>
      <c r="S1246" s="32">
        <f t="shared" si="57"/>
        <v>7707</v>
      </c>
      <c r="T1246" s="49">
        <f>P1246+Q1246+R1246</f>
        <v>10707</v>
      </c>
      <c r="U1246" s="51">
        <v>7549</v>
      </c>
      <c r="V1246" s="51">
        <v>2604</v>
      </c>
      <c r="W1246" s="51">
        <v>1884</v>
      </c>
      <c r="X1246" s="51"/>
      <c r="Y1246" s="32">
        <f>P1246-(U1246+V1246)</f>
        <v>-2446</v>
      </c>
      <c r="Z1246" s="49" t="s">
        <v>13320</v>
      </c>
      <c r="AA1246" s="67">
        <v>0.45</v>
      </c>
      <c r="AC1246" s="67">
        <f t="shared" si="58"/>
        <v>-0.45</v>
      </c>
      <c r="AN1246" s="48" t="s">
        <v>13325</v>
      </c>
      <c r="AO1246" s="48" t="s">
        <v>52</v>
      </c>
    </row>
    <row r="1247" spans="1:41" ht="15" x14ac:dyDescent="0.2">
      <c r="A1247" s="30" t="s">
        <v>1248</v>
      </c>
      <c r="B1247" s="30" t="s">
        <v>1249</v>
      </c>
      <c r="C1247" s="49" t="s">
        <v>7070</v>
      </c>
      <c r="D1247" s="49" t="s">
        <v>7577</v>
      </c>
      <c r="E1247" s="30" t="s">
        <v>7846</v>
      </c>
      <c r="F1247" s="49" t="s">
        <v>7579</v>
      </c>
      <c r="G1247" s="49" t="s">
        <v>7580</v>
      </c>
      <c r="H1247" s="49" t="s">
        <v>7581</v>
      </c>
      <c r="I1247" s="49" t="s">
        <v>7599</v>
      </c>
      <c r="J1247" s="50">
        <v>13</v>
      </c>
      <c r="K1247" s="49">
        <v>10000</v>
      </c>
      <c r="L1247" s="49">
        <f>K1247-U1247</f>
        <v>-537261</v>
      </c>
      <c r="M1247" s="49"/>
      <c r="N1247" s="48" t="s">
        <v>7242</v>
      </c>
      <c r="P1247" s="49">
        <v>277237</v>
      </c>
      <c r="Q1247" s="49">
        <v>200000</v>
      </c>
      <c r="R1247" s="49">
        <v>160000</v>
      </c>
      <c r="S1247" s="32">
        <f t="shared" si="57"/>
        <v>477237</v>
      </c>
      <c r="T1247" s="49">
        <f>P1247+Q1247+R1247</f>
        <v>637237</v>
      </c>
      <c r="U1247" s="51">
        <v>547261</v>
      </c>
      <c r="V1247" s="51">
        <v>237995</v>
      </c>
      <c r="W1247" s="51">
        <v>234954</v>
      </c>
      <c r="X1247" s="51"/>
      <c r="Y1247" s="32">
        <f>P1247-(U1247+V1247)</f>
        <v>-508019</v>
      </c>
      <c r="Z1247" s="49" t="s">
        <v>13320</v>
      </c>
      <c r="AA1247" s="67">
        <v>1.3500000000000001E-3</v>
      </c>
      <c r="AC1247" s="67">
        <f t="shared" si="58"/>
        <v>-1.3500000000000001E-3</v>
      </c>
      <c r="AN1247" s="48" t="s">
        <v>13325</v>
      </c>
      <c r="AO1247" s="48" t="s">
        <v>52</v>
      </c>
    </row>
    <row r="1248" spans="1:41" ht="15" x14ac:dyDescent="0.2">
      <c r="A1248" s="30" t="s">
        <v>1250</v>
      </c>
      <c r="B1248" s="30" t="s">
        <v>1251</v>
      </c>
      <c r="C1248" s="49" t="s">
        <v>7070</v>
      </c>
      <c r="D1248" s="49" t="s">
        <v>7620</v>
      </c>
      <c r="E1248" s="30" t="s">
        <v>7847</v>
      </c>
      <c r="F1248" s="49" t="s">
        <v>7579</v>
      </c>
      <c r="G1248" s="49" t="s">
        <v>7580</v>
      </c>
      <c r="H1248" s="49" t="s">
        <v>7622</v>
      </c>
      <c r="I1248" s="49" t="s">
        <v>7848</v>
      </c>
      <c r="J1248" s="50">
        <v>16</v>
      </c>
      <c r="K1248" s="49">
        <v>800</v>
      </c>
      <c r="L1248" s="49">
        <f>K1248-U1248</f>
        <v>58</v>
      </c>
      <c r="M1248" s="49"/>
      <c r="N1248" s="48" t="s">
        <v>7242</v>
      </c>
      <c r="P1248" s="49">
        <v>5646</v>
      </c>
      <c r="Q1248" s="49">
        <v>0</v>
      </c>
      <c r="R1248" s="49">
        <v>0</v>
      </c>
      <c r="S1248" s="32">
        <f t="shared" si="57"/>
        <v>5646</v>
      </c>
      <c r="T1248" s="49">
        <f>P1248+Q1248+R1248</f>
        <v>5646</v>
      </c>
      <c r="U1248" s="51">
        <v>742</v>
      </c>
      <c r="V1248" s="51">
        <v>100</v>
      </c>
      <c r="W1248" s="51">
        <v>60</v>
      </c>
      <c r="X1248" s="51"/>
      <c r="Y1248" s="32">
        <f>P1248-(U1248+V1248)</f>
        <v>4804</v>
      </c>
      <c r="Z1248" s="49" t="s">
        <v>13322</v>
      </c>
      <c r="AA1248" s="67">
        <v>2.18363</v>
      </c>
      <c r="AC1248" s="67">
        <f t="shared" si="58"/>
        <v>-2.18363</v>
      </c>
      <c r="AN1248" s="48" t="s">
        <v>13325</v>
      </c>
      <c r="AO1248" s="48" t="s">
        <v>52</v>
      </c>
    </row>
    <row r="1249" spans="1:41" ht="15" x14ac:dyDescent="0.2">
      <c r="A1249" s="30" t="s">
        <v>1252</v>
      </c>
      <c r="B1249" s="30" t="s">
        <v>1253</v>
      </c>
      <c r="C1249" s="49" t="s">
        <v>7070</v>
      </c>
      <c r="D1249" s="49" t="s">
        <v>7577</v>
      </c>
      <c r="E1249" s="30" t="s">
        <v>7849</v>
      </c>
      <c r="F1249" s="49" t="s">
        <v>7579</v>
      </c>
      <c r="G1249" s="49" t="s">
        <v>7580</v>
      </c>
      <c r="H1249" s="49" t="s">
        <v>7581</v>
      </c>
      <c r="I1249" s="49" t="s">
        <v>7850</v>
      </c>
      <c r="J1249" s="50">
        <v>13</v>
      </c>
      <c r="K1249" s="49">
        <v>10000</v>
      </c>
      <c r="L1249" s="49">
        <f>K1249-U1249</f>
        <v>-15026</v>
      </c>
      <c r="M1249" s="49"/>
      <c r="N1249" s="48" t="s">
        <v>7242</v>
      </c>
      <c r="P1249" s="49">
        <v>11559</v>
      </c>
      <c r="Q1249" s="49">
        <v>20000</v>
      </c>
      <c r="R1249" s="49">
        <v>0</v>
      </c>
      <c r="S1249" s="32">
        <f t="shared" si="57"/>
        <v>31559</v>
      </c>
      <c r="T1249" s="49">
        <f>P1249+Q1249+R1249</f>
        <v>31559</v>
      </c>
      <c r="U1249" s="51">
        <v>25026</v>
      </c>
      <c r="V1249" s="51">
        <v>16699</v>
      </c>
      <c r="W1249" s="51">
        <v>18573</v>
      </c>
      <c r="X1249" s="51"/>
      <c r="Y1249" s="32">
        <f>P1249-(U1249+V1249)</f>
        <v>-30166</v>
      </c>
      <c r="Z1249" s="49" t="s">
        <v>13320</v>
      </c>
      <c r="AA1249" s="67">
        <v>8.3700000000000007E-3</v>
      </c>
      <c r="AC1249" s="67">
        <f t="shared" si="58"/>
        <v>-8.3700000000000007E-3</v>
      </c>
      <c r="AN1249" s="48" t="s">
        <v>13325</v>
      </c>
      <c r="AO1249" s="48" t="s">
        <v>52</v>
      </c>
    </row>
    <row r="1250" spans="1:41" ht="15" x14ac:dyDescent="0.2">
      <c r="A1250" s="30" t="s">
        <v>1256</v>
      </c>
      <c r="B1250" s="30" t="s">
        <v>1257</v>
      </c>
      <c r="C1250" s="49" t="s">
        <v>7070</v>
      </c>
      <c r="D1250" s="49" t="s">
        <v>7577</v>
      </c>
      <c r="E1250" s="30" t="s">
        <v>7853</v>
      </c>
      <c r="F1250" s="49" t="s">
        <v>7579</v>
      </c>
      <c r="G1250" s="49" t="s">
        <v>7580</v>
      </c>
      <c r="H1250" s="49" t="s">
        <v>7581</v>
      </c>
      <c r="I1250" s="49" t="s">
        <v>7854</v>
      </c>
      <c r="J1250" s="50">
        <v>80</v>
      </c>
      <c r="K1250" s="49">
        <v>4000</v>
      </c>
      <c r="L1250" s="49">
        <f>K1250-U1250</f>
        <v>-292169</v>
      </c>
      <c r="M1250" s="49"/>
      <c r="N1250" s="48" t="s">
        <v>7242</v>
      </c>
      <c r="P1250" s="49">
        <v>222289</v>
      </c>
      <c r="Q1250" s="49">
        <v>80000</v>
      </c>
      <c r="R1250" s="49">
        <v>0</v>
      </c>
      <c r="S1250" s="32">
        <f t="shared" si="57"/>
        <v>302289</v>
      </c>
      <c r="T1250" s="49">
        <f>P1250+Q1250+R1250</f>
        <v>302289</v>
      </c>
      <c r="U1250" s="51">
        <v>296169</v>
      </c>
      <c r="V1250" s="51">
        <v>135098</v>
      </c>
      <c r="W1250" s="51">
        <v>140983</v>
      </c>
      <c r="X1250" s="51"/>
      <c r="Y1250" s="32">
        <f>P1250-(U1250+V1250)</f>
        <v>-208978</v>
      </c>
      <c r="Z1250" s="49" t="s">
        <v>13320</v>
      </c>
      <c r="AA1250" s="67">
        <v>1.81E-3</v>
      </c>
      <c r="AC1250" s="67">
        <f t="shared" si="58"/>
        <v>-1.81E-3</v>
      </c>
      <c r="AN1250" s="48" t="s">
        <v>13325</v>
      </c>
      <c r="AO1250" s="48" t="s">
        <v>52</v>
      </c>
    </row>
    <row r="1251" spans="1:41" ht="15" x14ac:dyDescent="0.2">
      <c r="A1251" s="30" t="s">
        <v>1258</v>
      </c>
      <c r="B1251" s="30" t="s">
        <v>1259</v>
      </c>
      <c r="C1251" s="49" t="s">
        <v>7070</v>
      </c>
      <c r="D1251" s="49" t="s">
        <v>7577</v>
      </c>
      <c r="E1251" s="30" t="s">
        <v>7855</v>
      </c>
      <c r="F1251" s="49" t="s">
        <v>7579</v>
      </c>
      <c r="G1251" s="49" t="s">
        <v>7580</v>
      </c>
      <c r="H1251" s="49" t="s">
        <v>7581</v>
      </c>
      <c r="I1251" s="49" t="s">
        <v>7856</v>
      </c>
      <c r="J1251" s="50">
        <v>80</v>
      </c>
      <c r="K1251" s="49">
        <v>10000</v>
      </c>
      <c r="L1251" s="49">
        <f>K1251-U1251</f>
        <v>6575</v>
      </c>
      <c r="M1251" s="49"/>
      <c r="N1251" s="48" t="s">
        <v>7242</v>
      </c>
      <c r="P1251" s="49">
        <v>6718</v>
      </c>
      <c r="Q1251" s="49">
        <v>0</v>
      </c>
      <c r="R1251" s="49">
        <v>0</v>
      </c>
      <c r="S1251" s="32">
        <f t="shared" si="57"/>
        <v>6718</v>
      </c>
      <c r="T1251" s="49">
        <f>P1251+Q1251+R1251</f>
        <v>6718</v>
      </c>
      <c r="U1251" s="51">
        <v>3425</v>
      </c>
      <c r="V1251" s="51">
        <v>2883</v>
      </c>
      <c r="W1251" s="51">
        <v>2952</v>
      </c>
      <c r="X1251" s="51"/>
      <c r="Y1251" s="32">
        <f>P1251-(U1251+V1251)</f>
        <v>410</v>
      </c>
      <c r="Z1251" s="49" t="s">
        <v>13322</v>
      </c>
      <c r="AA1251" s="67">
        <v>2.2599999999999999E-3</v>
      </c>
      <c r="AC1251" s="67">
        <f t="shared" si="58"/>
        <v>-2.2599999999999999E-3</v>
      </c>
      <c r="AN1251" s="48" t="s">
        <v>13325</v>
      </c>
      <c r="AO1251" s="48" t="s">
        <v>52</v>
      </c>
    </row>
    <row r="1252" spans="1:41" ht="15" x14ac:dyDescent="0.2">
      <c r="A1252" s="30" t="s">
        <v>1260</v>
      </c>
      <c r="B1252" s="30" t="s">
        <v>1261</v>
      </c>
      <c r="C1252" s="49" t="s">
        <v>7070</v>
      </c>
      <c r="D1252" s="49" t="s">
        <v>7577</v>
      </c>
      <c r="E1252" s="30" t="s">
        <v>7857</v>
      </c>
      <c r="F1252" s="49" t="s">
        <v>7579</v>
      </c>
      <c r="G1252" s="49" t="s">
        <v>7580</v>
      </c>
      <c r="H1252" s="49" t="s">
        <v>7596</v>
      </c>
      <c r="I1252" s="49" t="s">
        <v>7858</v>
      </c>
      <c r="J1252" s="50">
        <v>15</v>
      </c>
      <c r="K1252" s="49">
        <v>10000</v>
      </c>
      <c r="L1252" s="49">
        <f>K1252-U1252</f>
        <v>-1475164</v>
      </c>
      <c r="M1252" s="49"/>
      <c r="N1252" s="48" t="s">
        <v>7242</v>
      </c>
      <c r="P1252" s="49">
        <v>497571</v>
      </c>
      <c r="Q1252" s="49">
        <v>706000</v>
      </c>
      <c r="R1252" s="49">
        <v>546000</v>
      </c>
      <c r="S1252" s="32">
        <f t="shared" si="57"/>
        <v>1203571</v>
      </c>
      <c r="T1252" s="49">
        <f>P1252+Q1252+R1252</f>
        <v>1749571</v>
      </c>
      <c r="U1252" s="51">
        <v>1485164</v>
      </c>
      <c r="V1252" s="51">
        <v>498597</v>
      </c>
      <c r="W1252" s="51">
        <v>486183</v>
      </c>
      <c r="X1252" s="51"/>
      <c r="Y1252" s="32">
        <f>P1252-(U1252+V1252)</f>
        <v>-1486190</v>
      </c>
      <c r="Z1252" s="49" t="s">
        <v>13320</v>
      </c>
      <c r="AA1252" s="67">
        <v>2.1760000000000002E-2</v>
      </c>
      <c r="AC1252" s="67">
        <f t="shared" si="58"/>
        <v>-2.1760000000000002E-2</v>
      </c>
      <c r="AN1252" s="48" t="s">
        <v>13325</v>
      </c>
      <c r="AO1252" s="48" t="s">
        <v>52</v>
      </c>
    </row>
    <row r="1253" spans="1:41" ht="15" x14ac:dyDescent="0.2">
      <c r="A1253" s="30" t="s">
        <v>1262</v>
      </c>
      <c r="B1253" s="30" t="s">
        <v>1263</v>
      </c>
      <c r="C1253" s="49" t="s">
        <v>7070</v>
      </c>
      <c r="D1253" s="49" t="s">
        <v>7577</v>
      </c>
      <c r="E1253" s="30" t="s">
        <v>7859</v>
      </c>
      <c r="F1253" s="49" t="s">
        <v>7579</v>
      </c>
      <c r="G1253" s="49" t="s">
        <v>7580</v>
      </c>
      <c r="H1253" s="49" t="s">
        <v>7581</v>
      </c>
      <c r="I1253" s="49" t="s">
        <v>7860</v>
      </c>
      <c r="J1253" s="50">
        <v>13</v>
      </c>
      <c r="K1253" s="49">
        <v>4000</v>
      </c>
      <c r="L1253" s="49">
        <f>K1253-U1253</f>
        <v>-5223</v>
      </c>
      <c r="M1253" s="49"/>
      <c r="N1253" s="48" t="s">
        <v>7242</v>
      </c>
      <c r="P1253" s="49">
        <v>4247</v>
      </c>
      <c r="Q1253" s="49">
        <v>20000</v>
      </c>
      <c r="R1253" s="49">
        <v>0</v>
      </c>
      <c r="S1253" s="32">
        <f t="shared" si="57"/>
        <v>24247</v>
      </c>
      <c r="T1253" s="49">
        <f>P1253+Q1253+R1253</f>
        <v>24247</v>
      </c>
      <c r="U1253" s="51">
        <v>9223</v>
      </c>
      <c r="V1253" s="51">
        <v>8799</v>
      </c>
      <c r="W1253" s="51">
        <v>8841</v>
      </c>
      <c r="X1253" s="51"/>
      <c r="Y1253" s="32">
        <f>P1253-(U1253+V1253)</f>
        <v>-13775</v>
      </c>
      <c r="Z1253" s="49" t="s">
        <v>13320</v>
      </c>
      <c r="AA1253" s="67">
        <v>3.0000000000000001E-3</v>
      </c>
      <c r="AC1253" s="67">
        <f t="shared" si="58"/>
        <v>-3.0000000000000001E-3</v>
      </c>
      <c r="AN1253" s="48" t="s">
        <v>13325</v>
      </c>
      <c r="AO1253" s="48" t="s">
        <v>52</v>
      </c>
    </row>
    <row r="1254" spans="1:41" ht="15" x14ac:dyDescent="0.2">
      <c r="A1254" s="30" t="s">
        <v>1264</v>
      </c>
      <c r="B1254" s="30" t="s">
        <v>1265</v>
      </c>
      <c r="C1254" s="49" t="s">
        <v>7070</v>
      </c>
      <c r="D1254" s="49" t="s">
        <v>7577</v>
      </c>
      <c r="E1254" s="30" t="s">
        <v>7861</v>
      </c>
      <c r="F1254" s="49" t="s">
        <v>7579</v>
      </c>
      <c r="G1254" s="49" t="s">
        <v>7580</v>
      </c>
      <c r="H1254" s="49" t="s">
        <v>7566</v>
      </c>
      <c r="I1254" s="49" t="s">
        <v>7862</v>
      </c>
      <c r="J1254" s="50">
        <v>14</v>
      </c>
      <c r="K1254" s="49">
        <v>200</v>
      </c>
      <c r="L1254" s="49">
        <f>K1254-U1254</f>
        <v>-27114</v>
      </c>
      <c r="M1254" s="49"/>
      <c r="N1254" s="48" t="s">
        <v>7242</v>
      </c>
      <c r="P1254" s="49">
        <v>10505</v>
      </c>
      <c r="Q1254" s="49">
        <v>18400</v>
      </c>
      <c r="R1254" s="49">
        <v>0</v>
      </c>
      <c r="S1254" s="32">
        <f t="shared" si="57"/>
        <v>28905</v>
      </c>
      <c r="T1254" s="49">
        <f>P1254+Q1254+R1254</f>
        <v>28905</v>
      </c>
      <c r="U1254" s="51">
        <v>27314</v>
      </c>
      <c r="V1254" s="51">
        <v>7390</v>
      </c>
      <c r="W1254" s="51">
        <v>7050</v>
      </c>
      <c r="X1254" s="51"/>
      <c r="Y1254" s="32">
        <f>P1254-(U1254+V1254)</f>
        <v>-24199</v>
      </c>
      <c r="Z1254" s="49" t="s">
        <v>13320</v>
      </c>
      <c r="AA1254" s="67">
        <v>0.40362999999999999</v>
      </c>
      <c r="AC1254" s="67">
        <f t="shared" si="58"/>
        <v>-0.40362999999999999</v>
      </c>
      <c r="AN1254" s="48" t="s">
        <v>13325</v>
      </c>
      <c r="AO1254" s="48" t="s">
        <v>52</v>
      </c>
    </row>
    <row r="1255" spans="1:41" ht="15" x14ac:dyDescent="0.2">
      <c r="A1255" s="30" t="s">
        <v>1266</v>
      </c>
      <c r="B1255" s="30" t="s">
        <v>1267</v>
      </c>
      <c r="C1255" s="49" t="s">
        <v>7070</v>
      </c>
      <c r="D1255" s="49" t="s">
        <v>7577</v>
      </c>
      <c r="E1255" s="30" t="s">
        <v>7863</v>
      </c>
      <c r="F1255" s="49" t="s">
        <v>7579</v>
      </c>
      <c r="G1255" s="49" t="s">
        <v>7580</v>
      </c>
      <c r="H1255" s="49" t="s">
        <v>7591</v>
      </c>
      <c r="I1255" s="49" t="s">
        <v>7864</v>
      </c>
      <c r="J1255" s="50">
        <v>17</v>
      </c>
      <c r="K1255" s="49">
        <v>2000</v>
      </c>
      <c r="L1255" s="49">
        <f>K1255-U1255</f>
        <v>-86106</v>
      </c>
      <c r="M1255" s="49"/>
      <c r="N1255" s="48" t="s">
        <v>7242</v>
      </c>
      <c r="P1255" s="49">
        <v>41595</v>
      </c>
      <c r="Q1255" s="49">
        <v>60000</v>
      </c>
      <c r="R1255" s="49">
        <v>32000</v>
      </c>
      <c r="S1255" s="32">
        <f t="shared" si="57"/>
        <v>101595</v>
      </c>
      <c r="T1255" s="49">
        <f>P1255+Q1255+R1255</f>
        <v>133595</v>
      </c>
      <c r="U1255" s="51">
        <v>88106</v>
      </c>
      <c r="V1255" s="51">
        <v>61152</v>
      </c>
      <c r="W1255" s="51">
        <v>42047</v>
      </c>
      <c r="X1255" s="51"/>
      <c r="Y1255" s="32">
        <f>P1255-(U1255+V1255)</f>
        <v>-107663</v>
      </c>
      <c r="Z1255" s="49" t="s">
        <v>13320</v>
      </c>
      <c r="AA1255" s="67">
        <v>0.13338</v>
      </c>
      <c r="AC1255" s="67">
        <f t="shared" si="58"/>
        <v>-0.13338</v>
      </c>
      <c r="AN1255" s="48" t="s">
        <v>13325</v>
      </c>
      <c r="AO1255" s="48" t="s">
        <v>52</v>
      </c>
    </row>
    <row r="1256" spans="1:41" ht="15" x14ac:dyDescent="0.2">
      <c r="A1256" s="30" t="s">
        <v>1268</v>
      </c>
      <c r="B1256" s="30" t="s">
        <v>1269</v>
      </c>
      <c r="C1256" s="49" t="s">
        <v>7070</v>
      </c>
      <c r="D1256" s="49" t="s">
        <v>7630</v>
      </c>
      <c r="E1256" s="30" t="s">
        <v>7865</v>
      </c>
      <c r="F1256" s="49" t="s">
        <v>7579</v>
      </c>
      <c r="G1256" s="49" t="s">
        <v>7580</v>
      </c>
      <c r="H1256" s="49" t="s">
        <v>7622</v>
      </c>
      <c r="I1256" s="49" t="s">
        <v>7866</v>
      </c>
      <c r="J1256" s="50">
        <v>11</v>
      </c>
      <c r="K1256" s="49">
        <v>50000</v>
      </c>
      <c r="L1256" s="49">
        <f>K1256-U1256</f>
        <v>38220</v>
      </c>
      <c r="M1256" s="49"/>
      <c r="N1256" s="48" t="s">
        <v>7242</v>
      </c>
      <c r="P1256" s="49">
        <v>10921</v>
      </c>
      <c r="Q1256" s="49">
        <v>20000</v>
      </c>
      <c r="R1256" s="49">
        <v>0</v>
      </c>
      <c r="S1256" s="32">
        <f t="shared" si="57"/>
        <v>30921</v>
      </c>
      <c r="T1256" s="49">
        <f>P1256+Q1256+R1256</f>
        <v>30921</v>
      </c>
      <c r="U1256" s="51">
        <v>11780</v>
      </c>
      <c r="V1256" s="51">
        <v>4694</v>
      </c>
      <c r="W1256" s="51">
        <v>4976</v>
      </c>
      <c r="X1256" s="51"/>
      <c r="Y1256" s="32">
        <f>P1256-(U1256+V1256)</f>
        <v>-5553</v>
      </c>
      <c r="Z1256" s="49" t="s">
        <v>13320</v>
      </c>
      <c r="AA1256" s="67">
        <v>1.91E-3</v>
      </c>
      <c r="AC1256" s="67">
        <f t="shared" si="58"/>
        <v>-1.91E-3</v>
      </c>
      <c r="AN1256" s="48" t="s">
        <v>13325</v>
      </c>
      <c r="AO1256" s="48" t="s">
        <v>52</v>
      </c>
    </row>
    <row r="1257" spans="1:41" ht="15" x14ac:dyDescent="0.2">
      <c r="A1257" s="30" t="s">
        <v>1270</v>
      </c>
      <c r="B1257" s="30" t="s">
        <v>1271</v>
      </c>
      <c r="C1257" s="49" t="s">
        <v>7070</v>
      </c>
      <c r="D1257" s="49" t="s">
        <v>7577</v>
      </c>
      <c r="E1257" s="30" t="s">
        <v>7867</v>
      </c>
      <c r="F1257" s="49" t="s">
        <v>7579</v>
      </c>
      <c r="G1257" s="49" t="s">
        <v>7580</v>
      </c>
      <c r="H1257" s="49" t="s">
        <v>7591</v>
      </c>
      <c r="I1257" s="49" t="s">
        <v>7868</v>
      </c>
      <c r="J1257" s="50">
        <v>17</v>
      </c>
      <c r="K1257" s="49">
        <v>10000</v>
      </c>
      <c r="L1257" s="49">
        <f>K1257-U1257</f>
        <v>-804139</v>
      </c>
      <c r="M1257" s="49"/>
      <c r="N1257" s="48" t="s">
        <v>7242</v>
      </c>
      <c r="P1257" s="49">
        <v>528360</v>
      </c>
      <c r="Q1257" s="49">
        <v>170000</v>
      </c>
      <c r="R1257" s="49">
        <v>360000</v>
      </c>
      <c r="S1257" s="32">
        <f t="shared" si="57"/>
        <v>698360</v>
      </c>
      <c r="T1257" s="49">
        <f>P1257+Q1257+R1257</f>
        <v>1058360</v>
      </c>
      <c r="U1257" s="51">
        <v>814139</v>
      </c>
      <c r="V1257" s="51">
        <v>538313</v>
      </c>
      <c r="W1257" s="51">
        <v>552076</v>
      </c>
      <c r="X1257" s="51"/>
      <c r="Y1257" s="32">
        <f>P1257-(U1257+V1257)</f>
        <v>-824092</v>
      </c>
      <c r="Z1257" s="49" t="s">
        <v>13320</v>
      </c>
      <c r="AA1257" s="67">
        <v>7.92E-3</v>
      </c>
      <c r="AC1257" s="67">
        <f t="shared" si="58"/>
        <v>-7.92E-3</v>
      </c>
      <c r="AN1257" s="48" t="s">
        <v>13325</v>
      </c>
      <c r="AO1257" s="48" t="s">
        <v>52</v>
      </c>
    </row>
    <row r="1258" spans="1:41" ht="15" x14ac:dyDescent="0.2">
      <c r="A1258" s="30" t="s">
        <v>1272</v>
      </c>
      <c r="B1258" s="30" t="s">
        <v>1273</v>
      </c>
      <c r="C1258" s="49" t="s">
        <v>7070</v>
      </c>
      <c r="D1258" s="49" t="s">
        <v>7577</v>
      </c>
      <c r="E1258" s="30" t="s">
        <v>7869</v>
      </c>
      <c r="F1258" s="49" t="s">
        <v>7579</v>
      </c>
      <c r="G1258" s="49" t="s">
        <v>7580</v>
      </c>
      <c r="H1258" s="49" t="s">
        <v>7596</v>
      </c>
      <c r="I1258" s="49" t="s">
        <v>7870</v>
      </c>
      <c r="J1258" s="50">
        <v>21</v>
      </c>
      <c r="K1258" s="49">
        <v>10000</v>
      </c>
      <c r="L1258" s="49">
        <f>K1258-U1258</f>
        <v>-953819</v>
      </c>
      <c r="M1258" s="49"/>
      <c r="N1258" s="48" t="s">
        <v>7242</v>
      </c>
      <c r="P1258" s="49">
        <v>437551</v>
      </c>
      <c r="Q1258" s="49">
        <v>636000</v>
      </c>
      <c r="R1258" s="49">
        <v>506000</v>
      </c>
      <c r="S1258" s="32">
        <f t="shared" si="57"/>
        <v>1073551</v>
      </c>
      <c r="T1258" s="49">
        <f>P1258+Q1258+R1258</f>
        <v>1579551</v>
      </c>
      <c r="U1258" s="51">
        <v>963819</v>
      </c>
      <c r="V1258" s="51">
        <v>726418</v>
      </c>
      <c r="W1258" s="51">
        <v>697475</v>
      </c>
      <c r="X1258" s="51"/>
      <c r="Y1258" s="32">
        <f>P1258-(U1258+V1258)</f>
        <v>-1252686</v>
      </c>
      <c r="Z1258" s="49" t="s">
        <v>13320</v>
      </c>
      <c r="AA1258" s="67">
        <v>1.7250000000000001E-2</v>
      </c>
      <c r="AC1258" s="67">
        <f t="shared" si="58"/>
        <v>-1.7250000000000001E-2</v>
      </c>
      <c r="AN1258" s="48" t="s">
        <v>13325</v>
      </c>
      <c r="AO1258" s="48" t="s">
        <v>52</v>
      </c>
    </row>
    <row r="1259" spans="1:41" ht="15" x14ac:dyDescent="0.2">
      <c r="A1259" s="30" t="s">
        <v>1274</v>
      </c>
      <c r="B1259" s="30" t="s">
        <v>1275</v>
      </c>
      <c r="C1259" s="49" t="s">
        <v>7070</v>
      </c>
      <c r="D1259" s="49" t="s">
        <v>7577</v>
      </c>
      <c r="E1259" s="30" t="s">
        <v>7871</v>
      </c>
      <c r="F1259" s="49" t="s">
        <v>7579</v>
      </c>
      <c r="G1259" s="49" t="s">
        <v>7580</v>
      </c>
      <c r="H1259" s="49" t="s">
        <v>7591</v>
      </c>
      <c r="I1259" s="49" t="s">
        <v>7872</v>
      </c>
      <c r="J1259" s="50">
        <v>20</v>
      </c>
      <c r="K1259" s="49">
        <v>3000</v>
      </c>
      <c r="L1259" s="49">
        <f>K1259-U1259</f>
        <v>-119748</v>
      </c>
      <c r="M1259" s="49"/>
      <c r="N1259" s="48" t="s">
        <v>7242</v>
      </c>
      <c r="P1259" s="49">
        <v>35214</v>
      </c>
      <c r="Q1259" s="49">
        <v>102000</v>
      </c>
      <c r="R1259" s="49">
        <v>69000</v>
      </c>
      <c r="S1259" s="32">
        <f t="shared" si="57"/>
        <v>137214</v>
      </c>
      <c r="T1259" s="49">
        <f>P1259+Q1259+R1259</f>
        <v>206214</v>
      </c>
      <c r="U1259" s="51">
        <v>122748</v>
      </c>
      <c r="V1259" s="51">
        <v>80514</v>
      </c>
      <c r="W1259" s="51">
        <v>82314</v>
      </c>
      <c r="X1259" s="51"/>
      <c r="Y1259" s="32">
        <f>P1259-(U1259+V1259)</f>
        <v>-168048</v>
      </c>
      <c r="Z1259" s="49" t="s">
        <v>13320</v>
      </c>
      <c r="AA1259" s="67">
        <v>0.13</v>
      </c>
      <c r="AC1259" s="67">
        <f t="shared" si="58"/>
        <v>-0.13</v>
      </c>
      <c r="AN1259" s="48" t="s">
        <v>13325</v>
      </c>
      <c r="AO1259" s="48" t="s">
        <v>52</v>
      </c>
    </row>
    <row r="1260" spans="1:41" ht="15" x14ac:dyDescent="0.2">
      <c r="A1260" s="30" t="s">
        <v>1276</v>
      </c>
      <c r="B1260" s="30" t="s">
        <v>1277</v>
      </c>
      <c r="C1260" s="49" t="s">
        <v>7070</v>
      </c>
      <c r="D1260" s="49" t="s">
        <v>7577</v>
      </c>
      <c r="E1260" s="30" t="s">
        <v>7873</v>
      </c>
      <c r="F1260" s="49" t="s">
        <v>7579</v>
      </c>
      <c r="G1260" s="49" t="s">
        <v>7580</v>
      </c>
      <c r="H1260" s="49" t="s">
        <v>7591</v>
      </c>
      <c r="I1260" s="49" t="s">
        <v>7874</v>
      </c>
      <c r="J1260" s="50">
        <v>17</v>
      </c>
      <c r="K1260" s="49">
        <v>4000</v>
      </c>
      <c r="L1260" s="49">
        <f>K1260-U1260</f>
        <v>3537</v>
      </c>
      <c r="M1260" s="49"/>
      <c r="N1260" s="48" t="s">
        <v>7242</v>
      </c>
      <c r="P1260" s="49">
        <v>2761</v>
      </c>
      <c r="Q1260" s="49">
        <v>0</v>
      </c>
      <c r="R1260" s="49">
        <v>0</v>
      </c>
      <c r="S1260" s="32">
        <f t="shared" si="57"/>
        <v>2761</v>
      </c>
      <c r="T1260" s="49">
        <f>P1260+Q1260+R1260</f>
        <v>2761</v>
      </c>
      <c r="U1260" s="51">
        <v>463</v>
      </c>
      <c r="V1260" s="51">
        <v>270</v>
      </c>
      <c r="W1260" s="51">
        <v>270</v>
      </c>
      <c r="X1260" s="51"/>
      <c r="Y1260" s="32">
        <f>P1260-(U1260+V1260)</f>
        <v>2028</v>
      </c>
      <c r="Z1260" s="49" t="s">
        <v>13322</v>
      </c>
      <c r="AA1260" s="67">
        <v>6.7999999999999996E-3</v>
      </c>
      <c r="AC1260" s="67">
        <f t="shared" si="58"/>
        <v>-6.7999999999999996E-3</v>
      </c>
      <c r="AN1260" s="48" t="s">
        <v>13325</v>
      </c>
      <c r="AO1260" s="48" t="s">
        <v>52</v>
      </c>
    </row>
    <row r="1261" spans="1:41" ht="15" x14ac:dyDescent="0.2">
      <c r="A1261" s="30" t="s">
        <v>1278</v>
      </c>
      <c r="B1261" s="30" t="s">
        <v>1279</v>
      </c>
      <c r="C1261" s="49" t="s">
        <v>7070</v>
      </c>
      <c r="D1261" s="49" t="s">
        <v>7577</v>
      </c>
      <c r="E1261" s="30" t="s">
        <v>7875</v>
      </c>
      <c r="F1261" s="49" t="s">
        <v>7579</v>
      </c>
      <c r="G1261" s="49" t="s">
        <v>7580</v>
      </c>
      <c r="H1261" s="49" t="s">
        <v>7591</v>
      </c>
      <c r="I1261" s="49" t="s">
        <v>7876</v>
      </c>
      <c r="J1261" s="50">
        <v>21</v>
      </c>
      <c r="K1261" s="49">
        <v>10000</v>
      </c>
      <c r="L1261" s="49">
        <f>K1261-U1261</f>
        <v>-11801</v>
      </c>
      <c r="M1261" s="49"/>
      <c r="N1261" s="48" t="s">
        <v>7242</v>
      </c>
      <c r="P1261" s="49">
        <v>21760</v>
      </c>
      <c r="Q1261" s="49">
        <v>10000</v>
      </c>
      <c r="R1261" s="49">
        <v>0</v>
      </c>
      <c r="S1261" s="32">
        <f t="shared" si="57"/>
        <v>31760</v>
      </c>
      <c r="T1261" s="49">
        <f>P1261+Q1261+R1261</f>
        <v>31760</v>
      </c>
      <c r="U1261" s="51">
        <v>21801</v>
      </c>
      <c r="V1261" s="51">
        <v>7560</v>
      </c>
      <c r="W1261" s="51">
        <v>7000</v>
      </c>
      <c r="X1261" s="51"/>
      <c r="Y1261" s="32">
        <f>P1261-(U1261+V1261)</f>
        <v>-7601</v>
      </c>
      <c r="Z1261" s="49" t="s">
        <v>13320</v>
      </c>
      <c r="AA1261" s="67">
        <v>4.9300000000000004E-3</v>
      </c>
      <c r="AC1261" s="67">
        <f t="shared" si="58"/>
        <v>-4.9300000000000004E-3</v>
      </c>
      <c r="AN1261" s="48" t="s">
        <v>13325</v>
      </c>
      <c r="AO1261" s="48" t="s">
        <v>52</v>
      </c>
    </row>
    <row r="1262" spans="1:41" ht="15" x14ac:dyDescent="0.2">
      <c r="A1262" s="30" t="s">
        <v>1280</v>
      </c>
      <c r="B1262" s="30" t="s">
        <v>1281</v>
      </c>
      <c r="C1262" s="49" t="s">
        <v>7070</v>
      </c>
      <c r="D1262" s="49" t="s">
        <v>7577</v>
      </c>
      <c r="E1262" s="30" t="s">
        <v>7877</v>
      </c>
      <c r="F1262" s="49" t="s">
        <v>7579</v>
      </c>
      <c r="G1262" s="49" t="s">
        <v>7580</v>
      </c>
      <c r="H1262" s="49" t="s">
        <v>7591</v>
      </c>
      <c r="I1262" s="49" t="s">
        <v>7878</v>
      </c>
      <c r="J1262" s="50">
        <v>17</v>
      </c>
      <c r="K1262" s="49">
        <v>4000</v>
      </c>
      <c r="L1262" s="49">
        <f>K1262-U1262</f>
        <v>-1471898</v>
      </c>
      <c r="M1262" s="49"/>
      <c r="N1262" s="48" t="s">
        <v>7242</v>
      </c>
      <c r="P1262" s="49">
        <v>734787</v>
      </c>
      <c r="Q1262" s="49">
        <v>672000</v>
      </c>
      <c r="R1262" s="49">
        <v>392000</v>
      </c>
      <c r="S1262" s="32">
        <f t="shared" si="57"/>
        <v>1406787</v>
      </c>
      <c r="T1262" s="49">
        <f>P1262+Q1262+R1262</f>
        <v>1798787</v>
      </c>
      <c r="U1262" s="51">
        <v>1475898</v>
      </c>
      <c r="V1262" s="51">
        <v>467081</v>
      </c>
      <c r="W1262" s="51">
        <v>431105</v>
      </c>
      <c r="X1262" s="51"/>
      <c r="Y1262" s="32">
        <f>P1262-(U1262+V1262)</f>
        <v>-1208192</v>
      </c>
      <c r="Z1262" s="49" t="s">
        <v>13320</v>
      </c>
      <c r="AA1262" s="67">
        <v>5.7200000000000003E-3</v>
      </c>
      <c r="AC1262" s="67">
        <f t="shared" si="58"/>
        <v>-5.7200000000000003E-3</v>
      </c>
      <c r="AN1262" s="48" t="s">
        <v>13325</v>
      </c>
      <c r="AO1262" s="48" t="s">
        <v>52</v>
      </c>
    </row>
    <row r="1263" spans="1:41" ht="15" x14ac:dyDescent="0.2">
      <c r="A1263" s="30" t="s">
        <v>1282</v>
      </c>
      <c r="B1263" s="30" t="s">
        <v>1283</v>
      </c>
      <c r="C1263" s="49" t="s">
        <v>7070</v>
      </c>
      <c r="D1263" s="49" t="s">
        <v>7577</v>
      </c>
      <c r="E1263" s="30" t="s">
        <v>7879</v>
      </c>
      <c r="F1263" s="49" t="s">
        <v>7579</v>
      </c>
      <c r="G1263" s="49" t="s">
        <v>7580</v>
      </c>
      <c r="H1263" s="49" t="s">
        <v>7591</v>
      </c>
      <c r="I1263" s="49" t="s">
        <v>7880</v>
      </c>
      <c r="J1263" s="50">
        <v>17</v>
      </c>
      <c r="K1263" s="49">
        <v>15000</v>
      </c>
      <c r="L1263" s="49">
        <f>K1263-U1263</f>
        <v>11895</v>
      </c>
      <c r="M1263" s="49"/>
      <c r="N1263" s="48" t="s">
        <v>7242</v>
      </c>
      <c r="P1263" s="49">
        <v>15710</v>
      </c>
      <c r="Q1263" s="49">
        <v>0</v>
      </c>
      <c r="R1263" s="49">
        <v>0</v>
      </c>
      <c r="S1263" s="32">
        <f t="shared" si="57"/>
        <v>15710</v>
      </c>
      <c r="T1263" s="49">
        <f>P1263+Q1263+R1263</f>
        <v>15710</v>
      </c>
      <c r="U1263" s="51">
        <v>3105</v>
      </c>
      <c r="V1263" s="51">
        <v>1280</v>
      </c>
      <c r="W1263" s="51">
        <v>1200</v>
      </c>
      <c r="X1263" s="51"/>
      <c r="Y1263" s="32">
        <f>P1263-(U1263+V1263)</f>
        <v>11325</v>
      </c>
      <c r="Z1263" s="49" t="s">
        <v>13322</v>
      </c>
      <c r="AA1263" s="67">
        <v>8.9999999999999998E-4</v>
      </c>
      <c r="AC1263" s="67">
        <f t="shared" si="58"/>
        <v>-8.9999999999999998E-4</v>
      </c>
      <c r="AN1263" s="48" t="s">
        <v>13325</v>
      </c>
      <c r="AO1263" s="48" t="s">
        <v>52</v>
      </c>
    </row>
    <row r="1264" spans="1:41" ht="15" x14ac:dyDescent="0.2">
      <c r="A1264" s="30" t="s">
        <v>1284</v>
      </c>
      <c r="B1264" s="30" t="s">
        <v>1285</v>
      </c>
      <c r="C1264" s="49" t="s">
        <v>7070</v>
      </c>
      <c r="D1264" s="49" t="s">
        <v>7577</v>
      </c>
      <c r="E1264" s="30" t="s">
        <v>7881</v>
      </c>
      <c r="F1264" s="49" t="s">
        <v>7579</v>
      </c>
      <c r="G1264" s="49" t="s">
        <v>7580</v>
      </c>
      <c r="H1264" s="49" t="s">
        <v>7591</v>
      </c>
      <c r="I1264" s="49" t="s">
        <v>7882</v>
      </c>
      <c r="J1264" s="50">
        <v>17</v>
      </c>
      <c r="K1264" s="49">
        <v>15000</v>
      </c>
      <c r="L1264" s="49">
        <f>K1264-U1264</f>
        <v>11895</v>
      </c>
      <c r="M1264" s="49"/>
      <c r="N1264" s="48" t="s">
        <v>7242</v>
      </c>
      <c r="P1264" s="49">
        <v>2112</v>
      </c>
      <c r="Q1264" s="49">
        <v>15000</v>
      </c>
      <c r="R1264" s="49">
        <v>0</v>
      </c>
      <c r="S1264" s="32">
        <f t="shared" si="57"/>
        <v>17112</v>
      </c>
      <c r="T1264" s="49">
        <f>P1264+Q1264+R1264</f>
        <v>17112</v>
      </c>
      <c r="U1264" s="51">
        <v>3105</v>
      </c>
      <c r="V1264" s="51">
        <v>1280</v>
      </c>
      <c r="W1264" s="51">
        <v>1200</v>
      </c>
      <c r="X1264" s="51"/>
      <c r="Y1264" s="32">
        <f>P1264-(U1264+V1264)</f>
        <v>-2273</v>
      </c>
      <c r="Z1264" s="49" t="s">
        <v>13320</v>
      </c>
      <c r="AA1264" s="67">
        <v>9.8999999999999999E-4</v>
      </c>
      <c r="AC1264" s="67">
        <f t="shared" si="58"/>
        <v>-9.8999999999999999E-4</v>
      </c>
      <c r="AN1264" s="48" t="s">
        <v>13325</v>
      </c>
      <c r="AO1264" s="48" t="s">
        <v>52</v>
      </c>
    </row>
    <row r="1265" spans="1:41" ht="15" x14ac:dyDescent="0.2">
      <c r="A1265" s="30" t="s">
        <v>1286</v>
      </c>
      <c r="B1265" s="30" t="s">
        <v>1287</v>
      </c>
      <c r="C1265" s="49" t="s">
        <v>7070</v>
      </c>
      <c r="D1265" s="49" t="s">
        <v>7630</v>
      </c>
      <c r="E1265" s="30" t="s">
        <v>7883</v>
      </c>
      <c r="F1265" s="49" t="s">
        <v>7579</v>
      </c>
      <c r="G1265" s="49" t="s">
        <v>7580</v>
      </c>
      <c r="H1265" s="49" t="s">
        <v>7632</v>
      </c>
      <c r="I1265" s="49" t="s">
        <v>7884</v>
      </c>
      <c r="J1265" s="50">
        <v>17</v>
      </c>
      <c r="K1265" s="49">
        <v>3000</v>
      </c>
      <c r="L1265" s="49">
        <f>K1265-U1265</f>
        <v>1760</v>
      </c>
      <c r="M1265" s="49"/>
      <c r="N1265" s="48" t="s">
        <v>7242</v>
      </c>
      <c r="P1265" s="49">
        <v>22108</v>
      </c>
      <c r="Q1265" s="49">
        <v>0</v>
      </c>
      <c r="R1265" s="49">
        <v>0</v>
      </c>
      <c r="S1265" s="32">
        <f t="shared" si="57"/>
        <v>22108</v>
      </c>
      <c r="T1265" s="49">
        <f>P1265+Q1265+R1265</f>
        <v>22108</v>
      </c>
      <c r="U1265" s="51">
        <v>1240</v>
      </c>
      <c r="V1265" s="51">
        <v>1476</v>
      </c>
      <c r="W1265" s="51">
        <v>1476</v>
      </c>
      <c r="X1265" s="51"/>
      <c r="Y1265" s="32">
        <f>P1265-(U1265+V1265)</f>
        <v>19392</v>
      </c>
      <c r="Z1265" s="49" t="s">
        <v>13322</v>
      </c>
      <c r="AA1265" s="67">
        <v>8.2000000000000003E-2</v>
      </c>
      <c r="AC1265" s="67">
        <f t="shared" si="58"/>
        <v>-8.2000000000000003E-2</v>
      </c>
      <c r="AN1265" s="48" t="s">
        <v>13325</v>
      </c>
      <c r="AO1265" s="48" t="s">
        <v>52</v>
      </c>
    </row>
    <row r="1266" spans="1:41" ht="15" x14ac:dyDescent="0.2">
      <c r="A1266" s="30" t="s">
        <v>1288</v>
      </c>
      <c r="B1266" s="30" t="s">
        <v>1289</v>
      </c>
      <c r="C1266" s="49" t="s">
        <v>7070</v>
      </c>
      <c r="D1266" s="49" t="s">
        <v>7630</v>
      </c>
      <c r="E1266" s="30" t="s">
        <v>7885</v>
      </c>
      <c r="F1266" s="49" t="s">
        <v>7579</v>
      </c>
      <c r="G1266" s="49" t="s">
        <v>7580</v>
      </c>
      <c r="H1266" s="49" t="s">
        <v>7886</v>
      </c>
      <c r="I1266" s="49" t="s">
        <v>7887</v>
      </c>
      <c r="J1266" s="50">
        <v>13</v>
      </c>
      <c r="K1266" s="49">
        <v>15000</v>
      </c>
      <c r="L1266" s="49">
        <f>K1266-U1266</f>
        <v>14202</v>
      </c>
      <c r="M1266" s="49"/>
      <c r="N1266" s="48" t="s">
        <v>7242</v>
      </c>
      <c r="P1266" s="49">
        <v>0</v>
      </c>
      <c r="Q1266" s="49">
        <v>1000</v>
      </c>
      <c r="R1266" s="49">
        <v>0</v>
      </c>
      <c r="S1266" s="32">
        <f t="shared" si="57"/>
        <v>1000</v>
      </c>
      <c r="T1266" s="49">
        <f>P1266+Q1266+R1266</f>
        <v>1000</v>
      </c>
      <c r="U1266" s="51">
        <v>798</v>
      </c>
      <c r="V1266" s="51">
        <v>0</v>
      </c>
      <c r="W1266" s="51">
        <v>0</v>
      </c>
      <c r="X1266" s="51"/>
      <c r="Y1266" s="32">
        <f>P1266-(U1266+V1266)</f>
        <v>-798</v>
      </c>
      <c r="Z1266" s="49" t="s">
        <v>13320</v>
      </c>
      <c r="AA1266" s="67">
        <v>1.453E-2</v>
      </c>
      <c r="AC1266" s="67">
        <f t="shared" si="58"/>
        <v>-1.453E-2</v>
      </c>
      <c r="AN1266" s="48" t="s">
        <v>13325</v>
      </c>
      <c r="AO1266" s="48" t="s">
        <v>52</v>
      </c>
    </row>
    <row r="1267" spans="1:41" ht="15" x14ac:dyDescent="0.2">
      <c r="A1267" s="30" t="s">
        <v>1290</v>
      </c>
      <c r="B1267" s="30" t="s">
        <v>1291</v>
      </c>
      <c r="C1267" s="49" t="s">
        <v>7070</v>
      </c>
      <c r="D1267" s="49" t="s">
        <v>7630</v>
      </c>
      <c r="E1267" s="30" t="s">
        <v>7888</v>
      </c>
      <c r="F1267" s="49" t="s">
        <v>7579</v>
      </c>
      <c r="G1267" s="49" t="s">
        <v>7580</v>
      </c>
      <c r="H1267" s="49" t="s">
        <v>7591</v>
      </c>
      <c r="I1267" s="49" t="s">
        <v>7889</v>
      </c>
      <c r="J1267" s="50">
        <v>20</v>
      </c>
      <c r="K1267" s="49">
        <v>10000</v>
      </c>
      <c r="L1267" s="49">
        <f>K1267-U1267</f>
        <v>-14567</v>
      </c>
      <c r="M1267" s="49"/>
      <c r="N1267" s="48" t="s">
        <v>7242</v>
      </c>
      <c r="P1267" s="49">
        <v>9835</v>
      </c>
      <c r="Q1267" s="49">
        <v>20000</v>
      </c>
      <c r="R1267" s="49">
        <v>10000</v>
      </c>
      <c r="S1267" s="32">
        <f t="shared" si="57"/>
        <v>29835</v>
      </c>
      <c r="T1267" s="49">
        <f>P1267+Q1267+R1267</f>
        <v>39835</v>
      </c>
      <c r="U1267" s="51">
        <v>24567</v>
      </c>
      <c r="V1267" s="51">
        <v>15269</v>
      </c>
      <c r="W1267" s="51">
        <v>13352</v>
      </c>
      <c r="X1267" s="51"/>
      <c r="Y1267" s="32">
        <f>P1267-(U1267+V1267)</f>
        <v>-30001</v>
      </c>
      <c r="Z1267" s="49" t="s">
        <v>13320</v>
      </c>
      <c r="AA1267" s="67">
        <v>2.97E-3</v>
      </c>
      <c r="AC1267" s="67">
        <f t="shared" si="58"/>
        <v>-2.97E-3</v>
      </c>
      <c r="AN1267" s="48" t="s">
        <v>13325</v>
      </c>
      <c r="AO1267" s="48" t="s">
        <v>52</v>
      </c>
    </row>
    <row r="1268" spans="1:41" ht="15" x14ac:dyDescent="0.2">
      <c r="A1268" s="30" t="s">
        <v>1292</v>
      </c>
      <c r="B1268" s="30" t="s">
        <v>1293</v>
      </c>
      <c r="C1268" s="49" t="s">
        <v>7070</v>
      </c>
      <c r="D1268" s="49" t="s">
        <v>7577</v>
      </c>
      <c r="E1268" s="30" t="s">
        <v>7890</v>
      </c>
      <c r="F1268" s="49" t="s">
        <v>7579</v>
      </c>
      <c r="G1268" s="49" t="s">
        <v>7580</v>
      </c>
      <c r="H1268" s="49" t="s">
        <v>7566</v>
      </c>
      <c r="I1268" s="49" t="s">
        <v>7891</v>
      </c>
      <c r="J1268" s="50">
        <v>15</v>
      </c>
      <c r="K1268" s="49">
        <v>3500</v>
      </c>
      <c r="L1268" s="49">
        <f>K1268-U1268</f>
        <v>-77696</v>
      </c>
      <c r="M1268" s="49"/>
      <c r="N1268" s="48" t="s">
        <v>7242</v>
      </c>
      <c r="P1268" s="49">
        <v>59290</v>
      </c>
      <c r="Q1268" s="49">
        <v>10500</v>
      </c>
      <c r="R1268" s="49">
        <v>24500</v>
      </c>
      <c r="S1268" s="32">
        <f t="shared" si="57"/>
        <v>69790</v>
      </c>
      <c r="T1268" s="49">
        <f>P1268+Q1268+R1268</f>
        <v>94290</v>
      </c>
      <c r="U1268" s="51">
        <v>81196</v>
      </c>
      <c r="V1268" s="51">
        <v>51934</v>
      </c>
      <c r="W1268" s="51">
        <v>52434</v>
      </c>
      <c r="X1268" s="51"/>
      <c r="Y1268" s="32">
        <f>P1268-(U1268+V1268)</f>
        <v>-73840</v>
      </c>
      <c r="Z1268" s="49" t="s">
        <v>13320</v>
      </c>
      <c r="AA1268" s="67">
        <v>0.2079</v>
      </c>
      <c r="AC1268" s="67">
        <f t="shared" si="58"/>
        <v>-0.2079</v>
      </c>
      <c r="AN1268" s="48" t="s">
        <v>13325</v>
      </c>
      <c r="AO1268" s="48" t="s">
        <v>52</v>
      </c>
    </row>
    <row r="1269" spans="1:41" ht="15" x14ac:dyDescent="0.2">
      <c r="A1269" s="30" t="s">
        <v>1294</v>
      </c>
      <c r="B1269" s="30" t="s">
        <v>1295</v>
      </c>
      <c r="C1269" s="49" t="s">
        <v>7070</v>
      </c>
      <c r="D1269" s="49" t="s">
        <v>7577</v>
      </c>
      <c r="E1269" s="30" t="s">
        <v>7892</v>
      </c>
      <c r="F1269" s="49" t="s">
        <v>7579</v>
      </c>
      <c r="G1269" s="49" t="s">
        <v>7580</v>
      </c>
      <c r="H1269" s="49" t="s">
        <v>7581</v>
      </c>
      <c r="I1269" s="49" t="s">
        <v>7893</v>
      </c>
      <c r="J1269" s="50">
        <v>13</v>
      </c>
      <c r="K1269" s="49">
        <v>4000</v>
      </c>
      <c r="L1269" s="49">
        <f>K1269-U1269</f>
        <v>3443</v>
      </c>
      <c r="M1269" s="49"/>
      <c r="N1269" s="48" t="s">
        <v>7242</v>
      </c>
      <c r="P1269" s="49">
        <v>1538</v>
      </c>
      <c r="Q1269" s="49">
        <v>0</v>
      </c>
      <c r="R1269" s="49">
        <v>0</v>
      </c>
      <c r="S1269" s="32">
        <f t="shared" si="57"/>
        <v>1538</v>
      </c>
      <c r="T1269" s="49">
        <f>P1269+Q1269+R1269</f>
        <v>1538</v>
      </c>
      <c r="U1269" s="51">
        <v>557</v>
      </c>
      <c r="V1269" s="51">
        <v>282</v>
      </c>
      <c r="W1269" s="51">
        <v>192</v>
      </c>
      <c r="X1269" s="51"/>
      <c r="Y1269" s="32">
        <f>P1269-(U1269+V1269)</f>
        <v>699</v>
      </c>
      <c r="Z1269" s="49" t="s">
        <v>13322</v>
      </c>
      <c r="AA1269" s="67">
        <v>1.9800000000000002E-2</v>
      </c>
      <c r="AC1269" s="67">
        <f t="shared" si="58"/>
        <v>-1.9800000000000002E-2</v>
      </c>
      <c r="AN1269" s="48" t="s">
        <v>13325</v>
      </c>
      <c r="AO1269" s="48" t="s">
        <v>52</v>
      </c>
    </row>
    <row r="1270" spans="1:41" ht="15" x14ac:dyDescent="0.2">
      <c r="A1270" s="30" t="s">
        <v>1296</v>
      </c>
      <c r="B1270" s="30" t="s">
        <v>1297</v>
      </c>
      <c r="C1270" s="49" t="s">
        <v>7070</v>
      </c>
      <c r="D1270" s="49" t="s">
        <v>7577</v>
      </c>
      <c r="E1270" s="30" t="s">
        <v>7894</v>
      </c>
      <c r="F1270" s="49" t="s">
        <v>7579</v>
      </c>
      <c r="G1270" s="49" t="s">
        <v>7580</v>
      </c>
      <c r="H1270" s="49" t="s">
        <v>7591</v>
      </c>
      <c r="I1270" s="49" t="s">
        <v>7895</v>
      </c>
      <c r="J1270" s="50">
        <v>17</v>
      </c>
      <c r="K1270" s="49">
        <v>15000</v>
      </c>
      <c r="L1270" s="49">
        <f>K1270-U1270</f>
        <v>-514640</v>
      </c>
      <c r="M1270" s="49"/>
      <c r="N1270" s="48" t="s">
        <v>7242</v>
      </c>
      <c r="P1270" s="49">
        <v>541720</v>
      </c>
      <c r="Q1270" s="49">
        <v>0</v>
      </c>
      <c r="R1270" s="49">
        <v>150000</v>
      </c>
      <c r="S1270" s="32">
        <f t="shared" si="57"/>
        <v>541720</v>
      </c>
      <c r="T1270" s="49">
        <f>P1270+Q1270+R1270</f>
        <v>691720</v>
      </c>
      <c r="U1270" s="51">
        <v>529640</v>
      </c>
      <c r="V1270" s="51">
        <v>204190</v>
      </c>
      <c r="W1270" s="51">
        <v>197386</v>
      </c>
      <c r="X1270" s="51"/>
      <c r="Y1270" s="32">
        <f>P1270-(U1270+V1270)</f>
        <v>-192110</v>
      </c>
      <c r="Z1270" s="49" t="s">
        <v>13320</v>
      </c>
      <c r="AA1270" s="67">
        <v>1.49E-3</v>
      </c>
      <c r="AC1270" s="67">
        <f t="shared" si="58"/>
        <v>-1.49E-3</v>
      </c>
      <c r="AN1270" s="48" t="s">
        <v>13325</v>
      </c>
      <c r="AO1270" s="48" t="s">
        <v>52</v>
      </c>
    </row>
    <row r="1271" spans="1:41" ht="15" x14ac:dyDescent="0.2">
      <c r="A1271" s="30" t="s">
        <v>1298</v>
      </c>
      <c r="B1271" s="30" t="s">
        <v>1299</v>
      </c>
      <c r="C1271" s="49" t="s">
        <v>7070</v>
      </c>
      <c r="D1271" s="49" t="s">
        <v>7686</v>
      </c>
      <c r="E1271" s="30" t="s">
        <v>7896</v>
      </c>
      <c r="F1271" s="49" t="s">
        <v>7579</v>
      </c>
      <c r="G1271" s="49" t="s">
        <v>7580</v>
      </c>
      <c r="H1271" s="49" t="s">
        <v>7581</v>
      </c>
      <c r="I1271" s="49" t="s">
        <v>7897</v>
      </c>
      <c r="J1271" s="50">
        <v>13</v>
      </c>
      <c r="K1271" s="49">
        <v>10000</v>
      </c>
      <c r="L1271" s="49">
        <f>K1271-U1271</f>
        <v>-170152</v>
      </c>
      <c r="M1271" s="49"/>
      <c r="N1271" s="48" t="s">
        <v>7242</v>
      </c>
      <c r="P1271" s="49">
        <v>92227</v>
      </c>
      <c r="Q1271" s="49">
        <v>90000</v>
      </c>
      <c r="R1271" s="49">
        <v>60000</v>
      </c>
      <c r="S1271" s="32">
        <f t="shared" si="57"/>
        <v>182227</v>
      </c>
      <c r="T1271" s="49">
        <f>P1271+Q1271+R1271</f>
        <v>242227</v>
      </c>
      <c r="U1271" s="51">
        <v>180152</v>
      </c>
      <c r="V1271" s="51">
        <v>66412</v>
      </c>
      <c r="W1271" s="51">
        <v>68864</v>
      </c>
      <c r="X1271" s="51"/>
      <c r="Y1271" s="32">
        <f>P1271-(U1271+V1271)</f>
        <v>-154337</v>
      </c>
      <c r="Z1271" s="49" t="s">
        <v>13320</v>
      </c>
      <c r="AA1271" s="67">
        <v>6.4999999999999997E-4</v>
      </c>
      <c r="AC1271" s="67">
        <f t="shared" si="58"/>
        <v>-6.4999999999999997E-4</v>
      </c>
      <c r="AN1271" s="48" t="s">
        <v>13325</v>
      </c>
      <c r="AO1271" s="48" t="s">
        <v>52</v>
      </c>
    </row>
    <row r="1272" spans="1:41" ht="15" x14ac:dyDescent="0.2">
      <c r="A1272" s="30" t="s">
        <v>1300</v>
      </c>
      <c r="B1272" s="30" t="s">
        <v>1301</v>
      </c>
      <c r="C1272" s="49" t="s">
        <v>7070</v>
      </c>
      <c r="D1272" s="49" t="s">
        <v>7577</v>
      </c>
      <c r="E1272" s="30" t="s">
        <v>7898</v>
      </c>
      <c r="F1272" s="49" t="s">
        <v>7579</v>
      </c>
      <c r="G1272" s="49" t="s">
        <v>7580</v>
      </c>
      <c r="H1272" s="49" t="s">
        <v>7596</v>
      </c>
      <c r="I1272" s="49" t="s">
        <v>7899</v>
      </c>
      <c r="J1272" s="50">
        <v>15</v>
      </c>
      <c r="K1272" s="49">
        <v>20000</v>
      </c>
      <c r="L1272" s="49">
        <f>K1272-U1272</f>
        <v>-159511</v>
      </c>
      <c r="M1272" s="49"/>
      <c r="N1272" s="48" t="s">
        <v>7242</v>
      </c>
      <c r="P1272" s="49">
        <v>76755</v>
      </c>
      <c r="Q1272" s="49">
        <v>96000</v>
      </c>
      <c r="R1272" s="49">
        <v>48000</v>
      </c>
      <c r="S1272" s="32">
        <f t="shared" si="57"/>
        <v>172755</v>
      </c>
      <c r="T1272" s="49">
        <f>P1272+Q1272+R1272</f>
        <v>220755</v>
      </c>
      <c r="U1272" s="51">
        <v>179511</v>
      </c>
      <c r="V1272" s="51">
        <v>73663</v>
      </c>
      <c r="W1272" s="51">
        <v>66539</v>
      </c>
      <c r="X1272" s="51"/>
      <c r="Y1272" s="32">
        <f>P1272-(U1272+V1272)</f>
        <v>-176419</v>
      </c>
      <c r="Z1272" s="49" t="s">
        <v>13320</v>
      </c>
      <c r="AA1272" s="67">
        <v>6.3800000000000003E-3</v>
      </c>
      <c r="AC1272" s="67">
        <f t="shared" si="58"/>
        <v>-6.3800000000000003E-3</v>
      </c>
      <c r="AN1272" s="48" t="s">
        <v>13325</v>
      </c>
      <c r="AO1272" s="48" t="s">
        <v>52</v>
      </c>
    </row>
    <row r="1273" spans="1:41" ht="15" x14ac:dyDescent="0.2">
      <c r="A1273" s="30" t="s">
        <v>1302</v>
      </c>
      <c r="B1273" s="30" t="s">
        <v>1303</v>
      </c>
      <c r="C1273" s="49" t="s">
        <v>7070</v>
      </c>
      <c r="D1273" s="49" t="s">
        <v>7577</v>
      </c>
      <c r="E1273" s="30" t="s">
        <v>7900</v>
      </c>
      <c r="F1273" s="49" t="s">
        <v>7579</v>
      </c>
      <c r="G1273" s="49" t="s">
        <v>7580</v>
      </c>
      <c r="H1273" s="49" t="s">
        <v>7596</v>
      </c>
      <c r="I1273" s="49" t="s">
        <v>7901</v>
      </c>
      <c r="J1273" s="50">
        <v>15</v>
      </c>
      <c r="K1273" s="49">
        <v>50000</v>
      </c>
      <c r="L1273" s="49">
        <f>K1273-U1273</f>
        <v>-5657750</v>
      </c>
      <c r="M1273" s="49"/>
      <c r="N1273" s="48" t="s">
        <v>7242</v>
      </c>
      <c r="P1273" s="49">
        <v>2303642</v>
      </c>
      <c r="Q1273" s="49">
        <v>4320000</v>
      </c>
      <c r="R1273" s="49">
        <v>1210000</v>
      </c>
      <c r="S1273" s="32">
        <f t="shared" si="57"/>
        <v>6623642</v>
      </c>
      <c r="T1273" s="49">
        <f>P1273+Q1273+R1273</f>
        <v>7833642</v>
      </c>
      <c r="U1273" s="51">
        <v>5707750</v>
      </c>
      <c r="V1273" s="51">
        <v>3620250</v>
      </c>
      <c r="W1273" s="51">
        <v>3347093</v>
      </c>
      <c r="X1273" s="51"/>
      <c r="Y1273" s="32">
        <f>P1273-(U1273+V1273)</f>
        <v>-7024358</v>
      </c>
      <c r="Z1273" s="49" t="s">
        <v>13320</v>
      </c>
      <c r="AA1273" s="67">
        <v>3.0000000000000001E-3</v>
      </c>
      <c r="AC1273" s="67">
        <f t="shared" si="58"/>
        <v>-3.0000000000000001E-3</v>
      </c>
      <c r="AN1273" s="48" t="s">
        <v>13325</v>
      </c>
      <c r="AO1273" s="48" t="s">
        <v>52</v>
      </c>
    </row>
    <row r="1274" spans="1:41" ht="15" x14ac:dyDescent="0.2">
      <c r="A1274" s="30" t="s">
        <v>1304</v>
      </c>
      <c r="B1274" s="30" t="s">
        <v>1305</v>
      </c>
      <c r="C1274" s="49" t="s">
        <v>7070</v>
      </c>
      <c r="D1274" s="49" t="s">
        <v>7577</v>
      </c>
      <c r="E1274" s="30" t="s">
        <v>7902</v>
      </c>
      <c r="F1274" s="49" t="s">
        <v>7579</v>
      </c>
      <c r="G1274" s="49" t="s">
        <v>7580</v>
      </c>
      <c r="H1274" s="49" t="s">
        <v>7591</v>
      </c>
      <c r="I1274" s="49" t="s">
        <v>7903</v>
      </c>
      <c r="J1274" s="50">
        <v>17</v>
      </c>
      <c r="K1274" s="49">
        <v>10000</v>
      </c>
      <c r="L1274" s="49">
        <f>K1274-U1274</f>
        <v>-57772</v>
      </c>
      <c r="M1274" s="49"/>
      <c r="N1274" s="48" t="s">
        <v>7242</v>
      </c>
      <c r="P1274" s="49">
        <v>69094</v>
      </c>
      <c r="Q1274" s="49">
        <v>0</v>
      </c>
      <c r="R1274" s="49">
        <v>30000</v>
      </c>
      <c r="S1274" s="32">
        <f t="shared" si="57"/>
        <v>69094</v>
      </c>
      <c r="T1274" s="49">
        <f>P1274+Q1274+R1274</f>
        <v>99094</v>
      </c>
      <c r="U1274" s="51">
        <v>67772</v>
      </c>
      <c r="V1274" s="51">
        <v>39113</v>
      </c>
      <c r="W1274" s="51">
        <v>39174</v>
      </c>
      <c r="X1274" s="51"/>
      <c r="Y1274" s="32">
        <f>P1274-(U1274+V1274)</f>
        <v>-37791</v>
      </c>
      <c r="Z1274" s="49" t="s">
        <v>13320</v>
      </c>
      <c r="AA1274" s="67">
        <v>3.1900000000000001E-3</v>
      </c>
      <c r="AC1274" s="67">
        <f t="shared" si="58"/>
        <v>-3.1900000000000001E-3</v>
      </c>
      <c r="AN1274" s="48" t="s">
        <v>13325</v>
      </c>
      <c r="AO1274" s="48" t="s">
        <v>52</v>
      </c>
    </row>
    <row r="1275" spans="1:41" ht="15" x14ac:dyDescent="0.2">
      <c r="A1275" s="30" t="s">
        <v>1306</v>
      </c>
      <c r="B1275" s="30" t="s">
        <v>1307</v>
      </c>
      <c r="C1275" s="49" t="s">
        <v>7070</v>
      </c>
      <c r="D1275" s="49" t="s">
        <v>7620</v>
      </c>
      <c r="E1275" s="30" t="s">
        <v>7904</v>
      </c>
      <c r="F1275" s="49" t="s">
        <v>7579</v>
      </c>
      <c r="G1275" s="49" t="s">
        <v>7580</v>
      </c>
      <c r="H1275" s="49" t="s">
        <v>7632</v>
      </c>
      <c r="I1275" s="49" t="s">
        <v>7905</v>
      </c>
      <c r="J1275" s="50">
        <v>29</v>
      </c>
      <c r="K1275" s="49">
        <v>12000</v>
      </c>
      <c r="L1275" s="49">
        <f>K1275-U1275</f>
        <v>-5225</v>
      </c>
      <c r="M1275" s="49"/>
      <c r="N1275" s="48" t="s">
        <v>7242</v>
      </c>
      <c r="P1275" s="49">
        <v>8944</v>
      </c>
      <c r="Q1275" s="49">
        <v>12000</v>
      </c>
      <c r="R1275" s="49">
        <v>12000</v>
      </c>
      <c r="S1275" s="32">
        <f t="shared" si="57"/>
        <v>20944</v>
      </c>
      <c r="T1275" s="49">
        <f>P1275+Q1275+R1275</f>
        <v>32944</v>
      </c>
      <c r="U1275" s="51">
        <v>17225</v>
      </c>
      <c r="V1275" s="51">
        <v>6942</v>
      </c>
      <c r="W1275" s="51">
        <v>6889</v>
      </c>
      <c r="X1275" s="51"/>
      <c r="Y1275" s="32">
        <f>P1275-(U1275+V1275)</f>
        <v>-15223</v>
      </c>
      <c r="Z1275" s="49" t="s">
        <v>13320</v>
      </c>
      <c r="AA1275" s="67">
        <v>1.763E-2</v>
      </c>
      <c r="AC1275" s="67">
        <f t="shared" si="58"/>
        <v>-1.763E-2</v>
      </c>
      <c r="AN1275" s="48" t="s">
        <v>13325</v>
      </c>
      <c r="AO1275" s="48" t="s">
        <v>52</v>
      </c>
    </row>
    <row r="1276" spans="1:41" ht="15" x14ac:dyDescent="0.2">
      <c r="A1276" s="30" t="s">
        <v>1308</v>
      </c>
      <c r="B1276" s="30" t="s">
        <v>1309</v>
      </c>
      <c r="C1276" s="49" t="s">
        <v>7070</v>
      </c>
      <c r="D1276" s="49" t="s">
        <v>7577</v>
      </c>
      <c r="E1276" s="30" t="s">
        <v>7906</v>
      </c>
      <c r="F1276" s="49" t="s">
        <v>7579</v>
      </c>
      <c r="G1276" s="49" t="s">
        <v>7580</v>
      </c>
      <c r="H1276" s="49" t="s">
        <v>7581</v>
      </c>
      <c r="I1276" s="49" t="s">
        <v>7907</v>
      </c>
      <c r="J1276" s="50">
        <v>15</v>
      </c>
      <c r="K1276" s="49">
        <v>10000</v>
      </c>
      <c r="L1276" s="49">
        <f>K1276-U1276</f>
        <v>8444</v>
      </c>
      <c r="M1276" s="49"/>
      <c r="N1276" s="48" t="s">
        <v>7242</v>
      </c>
      <c r="P1276" s="49">
        <v>9182</v>
      </c>
      <c r="Q1276" s="49">
        <v>0</v>
      </c>
      <c r="R1276" s="49">
        <v>0</v>
      </c>
      <c r="S1276" s="32">
        <f t="shared" si="57"/>
        <v>9182</v>
      </c>
      <c r="T1276" s="49">
        <f>P1276+Q1276+R1276</f>
        <v>9182</v>
      </c>
      <c r="U1276" s="51">
        <v>1556</v>
      </c>
      <c r="V1276" s="51">
        <v>540</v>
      </c>
      <c r="W1276" s="51">
        <v>500</v>
      </c>
      <c r="X1276" s="51"/>
      <c r="Y1276" s="32">
        <f>P1276-(U1276+V1276)</f>
        <v>7086</v>
      </c>
      <c r="Z1276" s="49" t="s">
        <v>13322</v>
      </c>
      <c r="AA1276" s="67">
        <v>1.18E-2</v>
      </c>
      <c r="AC1276" s="67">
        <f t="shared" si="58"/>
        <v>-1.18E-2</v>
      </c>
      <c r="AN1276" s="48" t="s">
        <v>13325</v>
      </c>
      <c r="AO1276" s="48" t="s">
        <v>52</v>
      </c>
    </row>
    <row r="1277" spans="1:41" ht="15" x14ac:dyDescent="0.2">
      <c r="A1277" s="30" t="s">
        <v>1310</v>
      </c>
      <c r="B1277" s="30" t="s">
        <v>1311</v>
      </c>
      <c r="C1277" s="49" t="s">
        <v>7070</v>
      </c>
      <c r="D1277" s="49" t="s">
        <v>7630</v>
      </c>
      <c r="E1277" s="30" t="s">
        <v>7908</v>
      </c>
      <c r="F1277" s="49" t="s">
        <v>7579</v>
      </c>
      <c r="G1277" s="49" t="s">
        <v>7580</v>
      </c>
      <c r="H1277" s="49" t="s">
        <v>7566</v>
      </c>
      <c r="I1277" s="49" t="s">
        <v>7909</v>
      </c>
      <c r="J1277" s="50">
        <v>15</v>
      </c>
      <c r="K1277" s="49">
        <v>3500</v>
      </c>
      <c r="L1277" s="49">
        <f>K1277-U1277</f>
        <v>388</v>
      </c>
      <c r="M1277" s="49"/>
      <c r="N1277" s="48" t="s">
        <v>7242</v>
      </c>
      <c r="P1277" s="49">
        <v>5807</v>
      </c>
      <c r="Q1277" s="49">
        <v>0</v>
      </c>
      <c r="R1277" s="49">
        <v>0</v>
      </c>
      <c r="S1277" s="32">
        <f t="shared" si="57"/>
        <v>5807</v>
      </c>
      <c r="T1277" s="49">
        <f>P1277+Q1277+R1277</f>
        <v>5807</v>
      </c>
      <c r="U1277" s="51">
        <v>3112</v>
      </c>
      <c r="V1277" s="51">
        <v>1080</v>
      </c>
      <c r="W1277" s="51">
        <v>1000</v>
      </c>
      <c r="X1277" s="51"/>
      <c r="Y1277" s="32">
        <f>P1277-(U1277+V1277)</f>
        <v>1615</v>
      </c>
      <c r="Z1277" s="49" t="s">
        <v>13322</v>
      </c>
      <c r="AA1277" s="67">
        <v>0.4788</v>
      </c>
      <c r="AC1277" s="67">
        <f t="shared" si="58"/>
        <v>-0.4788</v>
      </c>
      <c r="AN1277" s="48" t="s">
        <v>13325</v>
      </c>
      <c r="AO1277" s="48" t="s">
        <v>52</v>
      </c>
    </row>
    <row r="1278" spans="1:41" ht="15" x14ac:dyDescent="0.2">
      <c r="A1278" s="30" t="s">
        <v>1312</v>
      </c>
      <c r="B1278" s="30" t="s">
        <v>1313</v>
      </c>
      <c r="C1278" s="49" t="s">
        <v>7070</v>
      </c>
      <c r="D1278" s="49" t="s">
        <v>7577</v>
      </c>
      <c r="E1278" s="30" t="s">
        <v>7910</v>
      </c>
      <c r="F1278" s="49" t="s">
        <v>7579</v>
      </c>
      <c r="G1278" s="49" t="s">
        <v>7580</v>
      </c>
      <c r="H1278" s="49" t="s">
        <v>7596</v>
      </c>
      <c r="I1278" s="49" t="s">
        <v>7911</v>
      </c>
      <c r="J1278" s="50">
        <v>21</v>
      </c>
      <c r="K1278" s="49">
        <v>20000</v>
      </c>
      <c r="L1278" s="49">
        <f>K1278-U1278</f>
        <v>12167</v>
      </c>
      <c r="M1278" s="49"/>
      <c r="N1278" s="48" t="s">
        <v>7242</v>
      </c>
      <c r="P1278" s="49">
        <v>8110</v>
      </c>
      <c r="Q1278" s="49">
        <v>0</v>
      </c>
      <c r="R1278" s="49">
        <v>20000</v>
      </c>
      <c r="S1278" s="32">
        <f t="shared" si="57"/>
        <v>8110</v>
      </c>
      <c r="T1278" s="49">
        <f>P1278+Q1278+R1278</f>
        <v>28110</v>
      </c>
      <c r="U1278" s="51">
        <v>7833</v>
      </c>
      <c r="V1278" s="51">
        <v>3919</v>
      </c>
      <c r="W1278" s="51">
        <v>3677</v>
      </c>
      <c r="X1278" s="51"/>
      <c r="Y1278" s="32">
        <f>P1278-(U1278+V1278)</f>
        <v>-3642</v>
      </c>
      <c r="Z1278" s="49" t="s">
        <v>13320</v>
      </c>
      <c r="AA1278" s="67">
        <v>4.9500000000000004E-3</v>
      </c>
      <c r="AC1278" s="67">
        <f t="shared" si="58"/>
        <v>-4.9500000000000004E-3</v>
      </c>
      <c r="AN1278" s="48" t="s">
        <v>13325</v>
      </c>
      <c r="AO1278" s="48" t="s">
        <v>52</v>
      </c>
    </row>
    <row r="1279" spans="1:41" ht="15" x14ac:dyDescent="0.2">
      <c r="A1279" s="30" t="s">
        <v>1316</v>
      </c>
      <c r="B1279" s="30" t="s">
        <v>1317</v>
      </c>
      <c r="C1279" s="49" t="s">
        <v>7070</v>
      </c>
      <c r="D1279" s="49" t="s">
        <v>7577</v>
      </c>
      <c r="E1279" s="30" t="s">
        <v>7914</v>
      </c>
      <c r="F1279" s="49" t="s">
        <v>7579</v>
      </c>
      <c r="G1279" s="49" t="s">
        <v>7580</v>
      </c>
      <c r="H1279" s="49" t="s">
        <v>7581</v>
      </c>
      <c r="I1279" s="49" t="s">
        <v>7915</v>
      </c>
      <c r="J1279" s="50">
        <v>13</v>
      </c>
      <c r="K1279" s="49">
        <v>10000</v>
      </c>
      <c r="L1279" s="49">
        <f>K1279-U1279</f>
        <v>-2680260</v>
      </c>
      <c r="M1279" s="49"/>
      <c r="N1279" s="48" t="s">
        <v>7242</v>
      </c>
      <c r="P1279" s="49">
        <v>752905</v>
      </c>
      <c r="Q1279" s="49">
        <v>2070000</v>
      </c>
      <c r="R1279" s="49">
        <v>210000</v>
      </c>
      <c r="S1279" s="32">
        <f t="shared" si="57"/>
        <v>2822905</v>
      </c>
      <c r="T1279" s="49">
        <f>P1279+Q1279+R1279</f>
        <v>3032905</v>
      </c>
      <c r="U1279" s="51">
        <v>2690260</v>
      </c>
      <c r="V1279" s="51">
        <v>1441293</v>
      </c>
      <c r="W1279" s="51">
        <v>1386254</v>
      </c>
      <c r="X1279" s="51"/>
      <c r="Y1279" s="32">
        <f>P1279-(U1279+V1279)</f>
        <v>-3378648</v>
      </c>
      <c r="Z1279" s="49" t="s">
        <v>13320</v>
      </c>
      <c r="AA1279" s="67">
        <v>4.9100000000000003E-3</v>
      </c>
      <c r="AC1279" s="67">
        <f t="shared" si="58"/>
        <v>-4.9100000000000003E-3</v>
      </c>
      <c r="AN1279" s="48" t="s">
        <v>13325</v>
      </c>
      <c r="AO1279" s="48" t="s">
        <v>52</v>
      </c>
    </row>
    <row r="1280" spans="1:41" ht="15" x14ac:dyDescent="0.2">
      <c r="A1280" s="30" t="s">
        <v>1318</v>
      </c>
      <c r="B1280" s="30" t="s">
        <v>1319</v>
      </c>
      <c r="C1280" s="49" t="s">
        <v>7070</v>
      </c>
      <c r="D1280" s="49" t="s">
        <v>7620</v>
      </c>
      <c r="E1280" s="30" t="s">
        <v>7916</v>
      </c>
      <c r="F1280" s="49" t="s">
        <v>7579</v>
      </c>
      <c r="G1280" s="49" t="s">
        <v>7580</v>
      </c>
      <c r="H1280" s="49" t="s">
        <v>7632</v>
      </c>
      <c r="I1280" s="49" t="s">
        <v>7917</v>
      </c>
      <c r="J1280" s="50">
        <v>15</v>
      </c>
      <c r="K1280" s="49">
        <v>7200</v>
      </c>
      <c r="L1280" s="49">
        <f>K1280-U1280</f>
        <v>7200</v>
      </c>
      <c r="M1280" s="49"/>
      <c r="N1280" s="48" t="s">
        <v>7242</v>
      </c>
      <c r="P1280" s="49">
        <v>1900</v>
      </c>
      <c r="Q1280" s="49">
        <v>0</v>
      </c>
      <c r="R1280" s="49">
        <v>0</v>
      </c>
      <c r="S1280" s="32">
        <f t="shared" si="57"/>
        <v>1900</v>
      </c>
      <c r="T1280" s="49">
        <f>P1280+Q1280+R1280</f>
        <v>1900</v>
      </c>
      <c r="U1280" s="51">
        <v>0</v>
      </c>
      <c r="V1280" s="51">
        <v>0</v>
      </c>
      <c r="W1280" s="51">
        <v>0</v>
      </c>
      <c r="X1280" s="51"/>
      <c r="Y1280" s="32">
        <f>P1280-(U1280+V1280)</f>
        <v>1900</v>
      </c>
      <c r="Z1280" s="49" t="s">
        <v>13321</v>
      </c>
      <c r="AA1280" s="67">
        <v>9.7610000000000002E-2</v>
      </c>
      <c r="AC1280" s="67">
        <f t="shared" si="58"/>
        <v>-9.7610000000000002E-2</v>
      </c>
      <c r="AN1280" s="48" t="s">
        <v>13325</v>
      </c>
      <c r="AO1280" s="48" t="s">
        <v>52</v>
      </c>
    </row>
    <row r="1281" spans="1:41" ht="15" x14ac:dyDescent="0.2">
      <c r="A1281" s="30" t="s">
        <v>1320</v>
      </c>
      <c r="B1281" s="30" t="s">
        <v>1321</v>
      </c>
      <c r="C1281" s="49" t="s">
        <v>7070</v>
      </c>
      <c r="D1281" s="49" t="s">
        <v>7630</v>
      </c>
      <c r="E1281" s="30" t="s">
        <v>7918</v>
      </c>
      <c r="F1281" s="49" t="s">
        <v>7579</v>
      </c>
      <c r="G1281" s="49" t="s">
        <v>7580</v>
      </c>
      <c r="H1281" s="49" t="s">
        <v>7591</v>
      </c>
      <c r="I1281" s="49" t="s">
        <v>7919</v>
      </c>
      <c r="J1281" s="50">
        <v>15</v>
      </c>
      <c r="K1281" s="49">
        <v>50000</v>
      </c>
      <c r="L1281" s="49">
        <f>K1281-U1281</f>
        <v>49940</v>
      </c>
      <c r="M1281" s="49"/>
      <c r="N1281" s="48" t="s">
        <v>7242</v>
      </c>
      <c r="P1281" s="49">
        <v>350</v>
      </c>
      <c r="Q1281" s="49">
        <v>0</v>
      </c>
      <c r="R1281" s="49">
        <v>0</v>
      </c>
      <c r="S1281" s="32">
        <f t="shared" si="57"/>
        <v>350</v>
      </c>
      <c r="T1281" s="49">
        <f>P1281+Q1281+R1281</f>
        <v>350</v>
      </c>
      <c r="U1281" s="51">
        <v>60</v>
      </c>
      <c r="V1281" s="51">
        <v>0</v>
      </c>
      <c r="W1281" s="51">
        <v>0</v>
      </c>
      <c r="X1281" s="51"/>
      <c r="Y1281" s="32">
        <f>P1281-(U1281+V1281)</f>
        <v>290</v>
      </c>
      <c r="Z1281" s="49" t="s">
        <v>13322</v>
      </c>
      <c r="AA1281" s="67">
        <v>1.1999999999999999E-3</v>
      </c>
      <c r="AC1281" s="67">
        <f t="shared" si="58"/>
        <v>-1.1999999999999999E-3</v>
      </c>
      <c r="AN1281" s="48" t="s">
        <v>13325</v>
      </c>
      <c r="AO1281" s="48" t="s">
        <v>52</v>
      </c>
    </row>
    <row r="1282" spans="1:41" ht="15" x14ac:dyDescent="0.2">
      <c r="A1282" s="30" t="s">
        <v>1322</v>
      </c>
      <c r="B1282" s="30" t="s">
        <v>1323</v>
      </c>
      <c r="C1282" s="49" t="s">
        <v>7070</v>
      </c>
      <c r="D1282" s="49" t="s">
        <v>7577</v>
      </c>
      <c r="E1282" s="30" t="s">
        <v>7920</v>
      </c>
      <c r="F1282" s="49" t="s">
        <v>7579</v>
      </c>
      <c r="G1282" s="49" t="s">
        <v>7580</v>
      </c>
      <c r="H1282" s="49" t="s">
        <v>7581</v>
      </c>
      <c r="I1282" s="49" t="s">
        <v>7921</v>
      </c>
      <c r="J1282" s="50">
        <v>13</v>
      </c>
      <c r="K1282" s="49">
        <v>4000</v>
      </c>
      <c r="L1282" s="49">
        <f>K1282-U1282</f>
        <v>3422</v>
      </c>
      <c r="M1282" s="49"/>
      <c r="N1282" s="48" t="s">
        <v>7242</v>
      </c>
      <c r="P1282" s="49">
        <v>1637</v>
      </c>
      <c r="Q1282" s="49">
        <v>0</v>
      </c>
      <c r="R1282" s="49">
        <v>0</v>
      </c>
      <c r="S1282" s="32">
        <f t="shared" ref="S1282:S1345" si="59">P1282+Q1282</f>
        <v>1637</v>
      </c>
      <c r="T1282" s="49">
        <f>P1282+Q1282+R1282</f>
        <v>1637</v>
      </c>
      <c r="U1282" s="51">
        <v>578</v>
      </c>
      <c r="V1282" s="51">
        <v>363</v>
      </c>
      <c r="W1282" s="51">
        <v>303</v>
      </c>
      <c r="X1282" s="51"/>
      <c r="Y1282" s="32">
        <f>P1282-(U1282+V1282)</f>
        <v>696</v>
      </c>
      <c r="Z1282" s="49" t="s">
        <v>13322</v>
      </c>
      <c r="AA1282" s="67">
        <v>5.94E-3</v>
      </c>
      <c r="AC1282" s="67">
        <f t="shared" ref="AC1282:AC1345" si="60">AB1282-AA1282</f>
        <v>-5.94E-3</v>
      </c>
      <c r="AN1282" s="48" t="s">
        <v>13325</v>
      </c>
      <c r="AO1282" s="48" t="s">
        <v>52</v>
      </c>
    </row>
    <row r="1283" spans="1:41" ht="15" x14ac:dyDescent="0.2">
      <c r="A1283" s="30" t="s">
        <v>1324</v>
      </c>
      <c r="B1283" s="30" t="s">
        <v>1325</v>
      </c>
      <c r="C1283" s="49" t="s">
        <v>7070</v>
      </c>
      <c r="D1283" s="49" t="s">
        <v>7577</v>
      </c>
      <c r="E1283" s="30" t="s">
        <v>7922</v>
      </c>
      <c r="F1283" s="49" t="s">
        <v>7579</v>
      </c>
      <c r="G1283" s="49" t="s">
        <v>7580</v>
      </c>
      <c r="H1283" s="49" t="s">
        <v>7591</v>
      </c>
      <c r="I1283" s="49" t="s">
        <v>7923</v>
      </c>
      <c r="J1283" s="50">
        <v>17</v>
      </c>
      <c r="K1283" s="49">
        <v>10000</v>
      </c>
      <c r="L1283" s="49">
        <f>K1283-U1283</f>
        <v>-3263029</v>
      </c>
      <c r="M1283" s="49"/>
      <c r="N1283" s="48" t="s">
        <v>7242</v>
      </c>
      <c r="P1283" s="49">
        <v>983326</v>
      </c>
      <c r="Q1283" s="49">
        <v>2380000</v>
      </c>
      <c r="R1283" s="49">
        <v>1210000</v>
      </c>
      <c r="S1283" s="32">
        <f t="shared" si="59"/>
        <v>3363326</v>
      </c>
      <c r="T1283" s="49">
        <f>P1283+Q1283+R1283</f>
        <v>4573326</v>
      </c>
      <c r="U1283" s="51">
        <v>3273029</v>
      </c>
      <c r="V1283" s="51">
        <v>2245521</v>
      </c>
      <c r="W1283" s="51">
        <v>2251093</v>
      </c>
      <c r="X1283" s="51"/>
      <c r="Y1283" s="32">
        <f>P1283-(U1283+V1283)</f>
        <v>-4535224</v>
      </c>
      <c r="Z1283" s="49" t="s">
        <v>13320</v>
      </c>
      <c r="AA1283" s="67">
        <v>2.0400000000000001E-2</v>
      </c>
      <c r="AC1283" s="67">
        <f t="shared" si="60"/>
        <v>-2.0400000000000001E-2</v>
      </c>
      <c r="AN1283" s="48" t="s">
        <v>13325</v>
      </c>
      <c r="AO1283" s="48" t="s">
        <v>52</v>
      </c>
    </row>
    <row r="1284" spans="1:41" ht="15" x14ac:dyDescent="0.2">
      <c r="A1284" s="30" t="s">
        <v>1326</v>
      </c>
      <c r="B1284" s="30" t="s">
        <v>1327</v>
      </c>
      <c r="C1284" s="49" t="s">
        <v>7070</v>
      </c>
      <c r="D1284" s="49" t="s">
        <v>7630</v>
      </c>
      <c r="E1284" s="30" t="s">
        <v>7924</v>
      </c>
      <c r="F1284" s="49" t="s">
        <v>7579</v>
      </c>
      <c r="G1284" s="49" t="s">
        <v>7580</v>
      </c>
      <c r="H1284" s="49" t="s">
        <v>7591</v>
      </c>
      <c r="I1284" s="49" t="s">
        <v>7925</v>
      </c>
      <c r="J1284" s="50">
        <v>30</v>
      </c>
      <c r="K1284" s="49">
        <v>10000</v>
      </c>
      <c r="L1284" s="49">
        <f>K1284-U1284</f>
        <v>-8008</v>
      </c>
      <c r="M1284" s="49"/>
      <c r="N1284" s="48" t="s">
        <v>7242</v>
      </c>
      <c r="P1284" s="49">
        <v>72525</v>
      </c>
      <c r="Q1284" s="49">
        <v>0</v>
      </c>
      <c r="R1284" s="49">
        <v>0</v>
      </c>
      <c r="S1284" s="32">
        <f t="shared" si="59"/>
        <v>72525</v>
      </c>
      <c r="T1284" s="49">
        <f>P1284+Q1284+R1284</f>
        <v>72525</v>
      </c>
      <c r="U1284" s="51">
        <v>18008</v>
      </c>
      <c r="V1284" s="51">
        <v>7689</v>
      </c>
      <c r="W1284" s="51">
        <v>7632</v>
      </c>
      <c r="X1284" s="51"/>
      <c r="Y1284" s="32">
        <f>P1284-(U1284+V1284)</f>
        <v>46828</v>
      </c>
      <c r="Z1284" s="49" t="s">
        <v>13322</v>
      </c>
      <c r="AA1284" s="67">
        <v>1.0499999999999999E-3</v>
      </c>
      <c r="AC1284" s="67">
        <f t="shared" si="60"/>
        <v>-1.0499999999999999E-3</v>
      </c>
      <c r="AN1284" s="48" t="s">
        <v>13325</v>
      </c>
      <c r="AO1284" s="48" t="s">
        <v>52</v>
      </c>
    </row>
    <row r="1285" spans="1:41" ht="15" x14ac:dyDescent="0.2">
      <c r="A1285" s="30" t="s">
        <v>1328</v>
      </c>
      <c r="B1285" s="30" t="s">
        <v>1329</v>
      </c>
      <c r="C1285" s="49" t="s">
        <v>7070</v>
      </c>
      <c r="D1285" s="49" t="s">
        <v>7577</v>
      </c>
      <c r="E1285" s="30" t="s">
        <v>7926</v>
      </c>
      <c r="F1285" s="49" t="s">
        <v>7579</v>
      </c>
      <c r="G1285" s="49" t="s">
        <v>7580</v>
      </c>
      <c r="H1285" s="49" t="s">
        <v>7591</v>
      </c>
      <c r="I1285" s="49" t="s">
        <v>7927</v>
      </c>
      <c r="J1285" s="50">
        <v>17</v>
      </c>
      <c r="K1285" s="49">
        <v>15000</v>
      </c>
      <c r="L1285" s="49">
        <f>K1285-U1285</f>
        <v>-2562015</v>
      </c>
      <c r="M1285" s="49"/>
      <c r="N1285" s="48" t="s">
        <v>7242</v>
      </c>
      <c r="P1285" s="49">
        <v>2705354</v>
      </c>
      <c r="Q1285" s="49">
        <v>555000</v>
      </c>
      <c r="R1285" s="49">
        <v>540000</v>
      </c>
      <c r="S1285" s="32">
        <f t="shared" si="59"/>
        <v>3260354</v>
      </c>
      <c r="T1285" s="49">
        <f>P1285+Q1285+R1285</f>
        <v>3800354</v>
      </c>
      <c r="U1285" s="51">
        <v>2577015</v>
      </c>
      <c r="V1285" s="51">
        <v>1937888</v>
      </c>
      <c r="W1285" s="51">
        <v>1283290</v>
      </c>
      <c r="X1285" s="51"/>
      <c r="Y1285" s="32">
        <f>P1285-(U1285+V1285)</f>
        <v>-1809549</v>
      </c>
      <c r="Z1285" s="49" t="s">
        <v>13320</v>
      </c>
      <c r="AA1285" s="67">
        <v>9.8999999999999999E-4</v>
      </c>
      <c r="AC1285" s="67">
        <f t="shared" si="60"/>
        <v>-9.8999999999999999E-4</v>
      </c>
      <c r="AN1285" s="48" t="s">
        <v>13325</v>
      </c>
      <c r="AO1285" s="48" t="s">
        <v>52</v>
      </c>
    </row>
    <row r="1286" spans="1:41" ht="15" x14ac:dyDescent="0.2">
      <c r="A1286" s="30" t="s">
        <v>1332</v>
      </c>
      <c r="B1286" s="30" t="s">
        <v>1333</v>
      </c>
      <c r="C1286" s="49" t="s">
        <v>7070</v>
      </c>
      <c r="D1286" s="49" t="s">
        <v>7630</v>
      </c>
      <c r="E1286" s="30" t="s">
        <v>7930</v>
      </c>
      <c r="F1286" s="49" t="s">
        <v>7579</v>
      </c>
      <c r="G1286" s="49" t="s">
        <v>7580</v>
      </c>
      <c r="H1286" s="49" t="s">
        <v>7931</v>
      </c>
      <c r="I1286" s="49" t="s">
        <v>7932</v>
      </c>
      <c r="J1286" s="50">
        <v>13</v>
      </c>
      <c r="K1286" s="49">
        <v>10000</v>
      </c>
      <c r="L1286" s="49">
        <f>K1286-U1286</f>
        <v>9676</v>
      </c>
      <c r="M1286" s="49"/>
      <c r="N1286" s="48" t="s">
        <v>7242</v>
      </c>
      <c r="P1286" s="49">
        <v>1500</v>
      </c>
      <c r="Q1286" s="49">
        <v>0</v>
      </c>
      <c r="R1286" s="49">
        <v>0</v>
      </c>
      <c r="S1286" s="32">
        <f t="shared" si="59"/>
        <v>1500</v>
      </c>
      <c r="T1286" s="49">
        <f>P1286+Q1286+R1286</f>
        <v>1500</v>
      </c>
      <c r="U1286" s="51">
        <v>324</v>
      </c>
      <c r="V1286" s="51">
        <v>135</v>
      </c>
      <c r="W1286" s="51">
        <v>135</v>
      </c>
      <c r="X1286" s="51"/>
      <c r="Y1286" s="32">
        <f>P1286-(U1286+V1286)</f>
        <v>1041</v>
      </c>
      <c r="Z1286" s="49" t="s">
        <v>13322</v>
      </c>
      <c r="AA1286" s="67">
        <v>2.9700000000000001E-2</v>
      </c>
      <c r="AC1286" s="67">
        <f t="shared" si="60"/>
        <v>-2.9700000000000001E-2</v>
      </c>
      <c r="AN1286" s="48" t="s">
        <v>13325</v>
      </c>
      <c r="AO1286" s="48" t="s">
        <v>52</v>
      </c>
    </row>
    <row r="1287" spans="1:41" ht="15" x14ac:dyDescent="0.2">
      <c r="A1287" s="30" t="s">
        <v>1334</v>
      </c>
      <c r="B1287" s="30" t="s">
        <v>1335</v>
      </c>
      <c r="C1287" s="49" t="s">
        <v>7070</v>
      </c>
      <c r="D1287" s="49" t="s">
        <v>7673</v>
      </c>
      <c r="E1287" s="30" t="s">
        <v>7933</v>
      </c>
      <c r="F1287" s="49" t="s">
        <v>7579</v>
      </c>
      <c r="G1287" s="49" t="s">
        <v>7580</v>
      </c>
      <c r="H1287" s="49" t="s">
        <v>7637</v>
      </c>
      <c r="I1287" s="49" t="s">
        <v>7638</v>
      </c>
      <c r="J1287" s="50">
        <v>8</v>
      </c>
      <c r="K1287" s="49">
        <v>1</v>
      </c>
      <c r="L1287" s="49">
        <f>K1287-U1287</f>
        <v>1</v>
      </c>
      <c r="M1287" s="49"/>
      <c r="N1287" s="48" t="s">
        <v>7242</v>
      </c>
      <c r="P1287" s="49">
        <v>0</v>
      </c>
      <c r="Q1287" s="49">
        <v>0</v>
      </c>
      <c r="R1287" s="49">
        <v>0</v>
      </c>
      <c r="S1287" s="32">
        <f t="shared" si="59"/>
        <v>0</v>
      </c>
      <c r="T1287" s="49">
        <f>P1287+Q1287+R1287</f>
        <v>0</v>
      </c>
      <c r="U1287" s="51">
        <v>0</v>
      </c>
      <c r="V1287" s="51">
        <v>0</v>
      </c>
      <c r="W1287" s="51">
        <v>0</v>
      </c>
      <c r="X1287" s="51"/>
      <c r="Y1287" s="32">
        <f>P1287-(U1287+V1287)</f>
        <v>0</v>
      </c>
      <c r="Z1287" s="49" t="s">
        <v>13321</v>
      </c>
      <c r="AA1287" s="67">
        <v>0.44389999999999996</v>
      </c>
      <c r="AC1287" s="67">
        <f t="shared" si="60"/>
        <v>-0.44389999999999996</v>
      </c>
      <c r="AN1287" s="48" t="s">
        <v>13325</v>
      </c>
      <c r="AO1287" s="48" t="s">
        <v>52</v>
      </c>
    </row>
    <row r="1288" spans="1:41" ht="15" x14ac:dyDescent="0.2">
      <c r="A1288" s="30" t="s">
        <v>1336</v>
      </c>
      <c r="B1288" s="30" t="s">
        <v>1337</v>
      </c>
      <c r="C1288" s="49" t="s">
        <v>7070</v>
      </c>
      <c r="D1288" s="49" t="s">
        <v>7686</v>
      </c>
      <c r="E1288" s="30" t="s">
        <v>7934</v>
      </c>
      <c r="F1288" s="49" t="s">
        <v>7579</v>
      </c>
      <c r="G1288" s="49" t="s">
        <v>7580</v>
      </c>
      <c r="H1288" s="49" t="s">
        <v>7581</v>
      </c>
      <c r="I1288" s="49" t="s">
        <v>7935</v>
      </c>
      <c r="J1288" s="50">
        <v>13</v>
      </c>
      <c r="K1288" s="49">
        <v>4000</v>
      </c>
      <c r="L1288" s="49">
        <f>K1288-U1288</f>
        <v>-28966</v>
      </c>
      <c r="M1288" s="49"/>
      <c r="N1288" s="48" t="s">
        <v>7242</v>
      </c>
      <c r="P1288" s="49">
        <v>22149</v>
      </c>
      <c r="Q1288" s="49">
        <v>40000</v>
      </c>
      <c r="R1288" s="49">
        <v>40000</v>
      </c>
      <c r="S1288" s="32">
        <f t="shared" si="59"/>
        <v>62149</v>
      </c>
      <c r="T1288" s="49">
        <f>P1288+Q1288+R1288</f>
        <v>102149</v>
      </c>
      <c r="U1288" s="51">
        <v>32966</v>
      </c>
      <c r="V1288" s="51">
        <v>25083</v>
      </c>
      <c r="W1288" s="51">
        <v>25263</v>
      </c>
      <c r="X1288" s="51"/>
      <c r="Y1288" s="32">
        <f>P1288-(U1288+V1288)</f>
        <v>-35900</v>
      </c>
      <c r="Z1288" s="49" t="s">
        <v>13320</v>
      </c>
      <c r="AA1288" s="67">
        <v>7.4999999999999997E-3</v>
      </c>
      <c r="AC1288" s="67">
        <f t="shared" si="60"/>
        <v>-7.4999999999999997E-3</v>
      </c>
      <c r="AN1288" s="48" t="s">
        <v>13325</v>
      </c>
      <c r="AO1288" s="48" t="s">
        <v>52</v>
      </c>
    </row>
    <row r="1289" spans="1:41" ht="15" x14ac:dyDescent="0.2">
      <c r="A1289" s="30" t="s">
        <v>1338</v>
      </c>
      <c r="B1289" s="30" t="s">
        <v>1339</v>
      </c>
      <c r="C1289" s="49" t="s">
        <v>7070</v>
      </c>
      <c r="D1289" s="49" t="s">
        <v>7577</v>
      </c>
      <c r="E1289" s="30" t="s">
        <v>7936</v>
      </c>
      <c r="F1289" s="49" t="s">
        <v>7579</v>
      </c>
      <c r="G1289" s="49" t="s">
        <v>7580</v>
      </c>
      <c r="H1289" s="49" t="s">
        <v>7591</v>
      </c>
      <c r="I1289" s="49" t="s">
        <v>7937</v>
      </c>
      <c r="J1289" s="50">
        <v>21</v>
      </c>
      <c r="K1289" s="49">
        <v>10000</v>
      </c>
      <c r="L1289" s="49">
        <f>K1289-U1289</f>
        <v>-52199</v>
      </c>
      <c r="M1289" s="49"/>
      <c r="N1289" s="48" t="s">
        <v>7242</v>
      </c>
      <c r="P1289" s="49">
        <v>121611</v>
      </c>
      <c r="Q1289" s="49">
        <v>0</v>
      </c>
      <c r="R1289" s="49">
        <v>0</v>
      </c>
      <c r="S1289" s="32">
        <f t="shared" si="59"/>
        <v>121611</v>
      </c>
      <c r="T1289" s="49">
        <f>P1289+Q1289+R1289</f>
        <v>121611</v>
      </c>
      <c r="U1289" s="51">
        <v>62199</v>
      </c>
      <c r="V1289" s="51">
        <v>38406</v>
      </c>
      <c r="W1289" s="51">
        <v>29671</v>
      </c>
      <c r="X1289" s="51"/>
      <c r="Y1289" s="32">
        <f>P1289-(U1289+V1289)</f>
        <v>21006</v>
      </c>
      <c r="Z1289" s="49" t="s">
        <v>13322</v>
      </c>
      <c r="AA1289" s="67">
        <v>1.73E-3</v>
      </c>
      <c r="AC1289" s="67">
        <f t="shared" si="60"/>
        <v>-1.73E-3</v>
      </c>
      <c r="AN1289" s="48" t="s">
        <v>13325</v>
      </c>
      <c r="AO1289" s="48" t="s">
        <v>52</v>
      </c>
    </row>
    <row r="1290" spans="1:41" ht="15" x14ac:dyDescent="0.2">
      <c r="A1290" s="30" t="s">
        <v>1340</v>
      </c>
      <c r="B1290" s="30" t="s">
        <v>1341</v>
      </c>
      <c r="C1290" s="49" t="s">
        <v>7070</v>
      </c>
      <c r="D1290" s="49" t="s">
        <v>7686</v>
      </c>
      <c r="E1290" s="30" t="s">
        <v>7938</v>
      </c>
      <c r="F1290" s="49" t="s">
        <v>7579</v>
      </c>
      <c r="G1290" s="49" t="s">
        <v>7580</v>
      </c>
      <c r="H1290" s="49" t="s">
        <v>7581</v>
      </c>
      <c r="I1290" s="49" t="s">
        <v>7939</v>
      </c>
      <c r="J1290" s="50">
        <v>13</v>
      </c>
      <c r="K1290" s="49">
        <v>4000</v>
      </c>
      <c r="L1290" s="49">
        <f>K1290-U1290</f>
        <v>-10901</v>
      </c>
      <c r="M1290" s="49"/>
      <c r="N1290" s="48" t="s">
        <v>7242</v>
      </c>
      <c r="P1290" s="49">
        <v>3916</v>
      </c>
      <c r="Q1290" s="49">
        <v>8000</v>
      </c>
      <c r="R1290" s="49">
        <v>0</v>
      </c>
      <c r="S1290" s="32">
        <f t="shared" si="59"/>
        <v>11916</v>
      </c>
      <c r="T1290" s="49">
        <f>P1290+Q1290+R1290</f>
        <v>11916</v>
      </c>
      <c r="U1290" s="51">
        <v>14901</v>
      </c>
      <c r="V1290" s="51">
        <v>66</v>
      </c>
      <c r="W1290" s="51">
        <v>66</v>
      </c>
      <c r="X1290" s="51"/>
      <c r="Y1290" s="32">
        <f>P1290-(U1290+V1290)</f>
        <v>-11051</v>
      </c>
      <c r="Z1290" s="49" t="s">
        <v>13320</v>
      </c>
      <c r="AA1290" s="67">
        <v>1.6999999999999999E-3</v>
      </c>
      <c r="AC1290" s="67">
        <f t="shared" si="60"/>
        <v>-1.6999999999999999E-3</v>
      </c>
      <c r="AN1290" s="48" t="s">
        <v>13325</v>
      </c>
      <c r="AO1290" s="48" t="s">
        <v>52</v>
      </c>
    </row>
    <row r="1291" spans="1:41" ht="15" x14ac:dyDescent="0.2">
      <c r="A1291" s="30" t="s">
        <v>1342</v>
      </c>
      <c r="B1291" s="30" t="s">
        <v>1343</v>
      </c>
      <c r="C1291" s="49" t="s">
        <v>7070</v>
      </c>
      <c r="D1291" s="49" t="s">
        <v>7620</v>
      </c>
      <c r="E1291" s="30" t="s">
        <v>7940</v>
      </c>
      <c r="F1291" s="49" t="s">
        <v>7579</v>
      </c>
      <c r="G1291" s="49" t="s">
        <v>7580</v>
      </c>
      <c r="H1291" s="49" t="s">
        <v>7566</v>
      </c>
      <c r="I1291" s="49" t="s">
        <v>7941</v>
      </c>
      <c r="J1291" s="50">
        <v>23</v>
      </c>
      <c r="K1291" s="49">
        <v>1500</v>
      </c>
      <c r="L1291" s="49">
        <f>K1291-U1291</f>
        <v>-243013</v>
      </c>
      <c r="M1291" s="49"/>
      <c r="N1291" s="48" t="s">
        <v>7242</v>
      </c>
      <c r="P1291" s="49">
        <v>119489</v>
      </c>
      <c r="Q1291" s="49">
        <v>141000</v>
      </c>
      <c r="R1291" s="49">
        <v>0</v>
      </c>
      <c r="S1291" s="32">
        <f t="shared" si="59"/>
        <v>260489</v>
      </c>
      <c r="T1291" s="49">
        <f>P1291+Q1291+R1291</f>
        <v>260489</v>
      </c>
      <c r="U1291" s="51">
        <v>244513</v>
      </c>
      <c r="V1291" s="51">
        <v>135684</v>
      </c>
      <c r="W1291" s="51">
        <v>135453</v>
      </c>
      <c r="X1291" s="51"/>
      <c r="Y1291" s="32">
        <f>P1291-(U1291+V1291)</f>
        <v>-260708</v>
      </c>
      <c r="Z1291" s="49" t="s">
        <v>13320</v>
      </c>
      <c r="AA1291" s="67">
        <v>0.30520000000000003</v>
      </c>
      <c r="AC1291" s="67">
        <f t="shared" si="60"/>
        <v>-0.30520000000000003</v>
      </c>
      <c r="AN1291" s="48" t="s">
        <v>13325</v>
      </c>
      <c r="AO1291" s="48" t="s">
        <v>52</v>
      </c>
    </row>
    <row r="1292" spans="1:41" ht="15" x14ac:dyDescent="0.2">
      <c r="A1292" s="30" t="s">
        <v>1344</v>
      </c>
      <c r="B1292" s="30" t="s">
        <v>1345</v>
      </c>
      <c r="C1292" s="49" t="s">
        <v>7070</v>
      </c>
      <c r="D1292" s="49" t="s">
        <v>7673</v>
      </c>
      <c r="E1292" s="30" t="s">
        <v>7942</v>
      </c>
      <c r="F1292" s="49" t="s">
        <v>7579</v>
      </c>
      <c r="G1292" s="49" t="s">
        <v>7580</v>
      </c>
      <c r="H1292" s="49" t="s">
        <v>7591</v>
      </c>
      <c r="I1292" s="49" t="s">
        <v>7943</v>
      </c>
      <c r="J1292" s="50">
        <v>15</v>
      </c>
      <c r="K1292" s="49">
        <v>4000</v>
      </c>
      <c r="L1292" s="49">
        <f>K1292-U1292</f>
        <v>4000</v>
      </c>
      <c r="M1292" s="49"/>
      <c r="N1292" s="48" t="s">
        <v>7242</v>
      </c>
      <c r="P1292" s="49">
        <v>0</v>
      </c>
      <c r="Q1292" s="49">
        <v>0</v>
      </c>
      <c r="R1292" s="49">
        <v>0</v>
      </c>
      <c r="S1292" s="32">
        <f t="shared" si="59"/>
        <v>0</v>
      </c>
      <c r="T1292" s="49">
        <f>P1292+Q1292+R1292</f>
        <v>0</v>
      </c>
      <c r="U1292" s="51">
        <v>0</v>
      </c>
      <c r="V1292" s="51">
        <v>0</v>
      </c>
      <c r="W1292" s="51">
        <v>0</v>
      </c>
      <c r="X1292" s="51"/>
      <c r="Y1292" s="32">
        <f>P1292-(U1292+V1292)</f>
        <v>0</v>
      </c>
      <c r="Z1292" s="49" t="s">
        <v>13321</v>
      </c>
      <c r="AA1292" s="67">
        <v>0.03</v>
      </c>
      <c r="AC1292" s="67">
        <f t="shared" si="60"/>
        <v>-0.03</v>
      </c>
      <c r="AN1292" s="48" t="s">
        <v>13325</v>
      </c>
      <c r="AO1292" s="48" t="s">
        <v>52</v>
      </c>
    </row>
    <row r="1293" spans="1:41" ht="15" x14ac:dyDescent="0.2">
      <c r="A1293" s="30" t="s">
        <v>1346</v>
      </c>
      <c r="B1293" s="30" t="s">
        <v>1347</v>
      </c>
      <c r="C1293" s="49" t="s">
        <v>7070</v>
      </c>
      <c r="D1293" s="49" t="s">
        <v>7620</v>
      </c>
      <c r="E1293" s="30" t="s">
        <v>7944</v>
      </c>
      <c r="F1293" s="49" t="s">
        <v>7579</v>
      </c>
      <c r="G1293" s="49" t="s">
        <v>7580</v>
      </c>
      <c r="H1293" s="49" t="s">
        <v>7632</v>
      </c>
      <c r="I1293" s="49" t="s">
        <v>7945</v>
      </c>
      <c r="J1293" s="50">
        <v>18</v>
      </c>
      <c r="K1293" s="49">
        <v>1500</v>
      </c>
      <c r="L1293" s="49">
        <f>K1293-U1293</f>
        <v>-382884</v>
      </c>
      <c r="M1293" s="49"/>
      <c r="N1293" s="48" t="s">
        <v>7242</v>
      </c>
      <c r="P1293" s="49">
        <v>665843</v>
      </c>
      <c r="Q1293" s="49">
        <v>0</v>
      </c>
      <c r="R1293" s="49">
        <v>0</v>
      </c>
      <c r="S1293" s="32">
        <f t="shared" si="59"/>
        <v>665843</v>
      </c>
      <c r="T1293" s="49">
        <f>P1293+Q1293+R1293</f>
        <v>665843</v>
      </c>
      <c r="U1293" s="51">
        <v>384384</v>
      </c>
      <c r="V1293" s="51">
        <v>227526</v>
      </c>
      <c r="W1293" s="51">
        <v>87881</v>
      </c>
      <c r="X1293" s="51"/>
      <c r="Y1293" s="32">
        <f>P1293-(U1293+V1293)</f>
        <v>53933</v>
      </c>
      <c r="Z1293" s="49" t="s">
        <v>13322</v>
      </c>
      <c r="AA1293" s="67">
        <v>0.432</v>
      </c>
      <c r="AC1293" s="67">
        <f t="shared" si="60"/>
        <v>-0.432</v>
      </c>
      <c r="AN1293" s="48" t="s">
        <v>13325</v>
      </c>
      <c r="AO1293" s="48" t="s">
        <v>52</v>
      </c>
    </row>
    <row r="1294" spans="1:41" ht="15" x14ac:dyDescent="0.2">
      <c r="A1294" s="30" t="s">
        <v>1348</v>
      </c>
      <c r="B1294" s="30" t="s">
        <v>1349</v>
      </c>
      <c r="C1294" s="49" t="s">
        <v>7070</v>
      </c>
      <c r="D1294" s="49" t="s">
        <v>7577</v>
      </c>
      <c r="E1294" s="30" t="s">
        <v>7946</v>
      </c>
      <c r="F1294" s="49" t="s">
        <v>7579</v>
      </c>
      <c r="G1294" s="49" t="s">
        <v>7580</v>
      </c>
      <c r="H1294" s="49" t="s">
        <v>7596</v>
      </c>
      <c r="I1294" s="49" t="s">
        <v>7947</v>
      </c>
      <c r="J1294" s="50">
        <v>15</v>
      </c>
      <c r="K1294" s="49">
        <v>10000</v>
      </c>
      <c r="L1294" s="49">
        <f>K1294-U1294</f>
        <v>6827</v>
      </c>
      <c r="M1294" s="49"/>
      <c r="N1294" s="48" t="s">
        <v>7242</v>
      </c>
      <c r="P1294" s="49">
        <v>3062</v>
      </c>
      <c r="Q1294" s="49">
        <v>10000</v>
      </c>
      <c r="R1294" s="49">
        <v>0</v>
      </c>
      <c r="S1294" s="32">
        <f t="shared" si="59"/>
        <v>13062</v>
      </c>
      <c r="T1294" s="49">
        <f>P1294+Q1294+R1294</f>
        <v>13062</v>
      </c>
      <c r="U1294" s="51">
        <v>3173</v>
      </c>
      <c r="V1294" s="51">
        <v>2265</v>
      </c>
      <c r="W1294" s="51">
        <v>2310</v>
      </c>
      <c r="X1294" s="51"/>
      <c r="Y1294" s="32">
        <f>P1294-(U1294+V1294)</f>
        <v>-2376</v>
      </c>
      <c r="Z1294" s="49" t="s">
        <v>13320</v>
      </c>
      <c r="AA1294" s="67">
        <v>7.0000000000000001E-3</v>
      </c>
      <c r="AC1294" s="67">
        <f t="shared" si="60"/>
        <v>-7.0000000000000001E-3</v>
      </c>
      <c r="AN1294" s="48" t="s">
        <v>13325</v>
      </c>
      <c r="AO1294" s="48" t="s">
        <v>52</v>
      </c>
    </row>
    <row r="1295" spans="1:41" ht="15" x14ac:dyDescent="0.2">
      <c r="A1295" s="30" t="s">
        <v>1350</v>
      </c>
      <c r="B1295" s="30" t="s">
        <v>1351</v>
      </c>
      <c r="C1295" s="49" t="s">
        <v>7070</v>
      </c>
      <c r="D1295" s="49" t="s">
        <v>7577</v>
      </c>
      <c r="E1295" s="30" t="s">
        <v>7948</v>
      </c>
      <c r="F1295" s="49" t="s">
        <v>7579</v>
      </c>
      <c r="G1295" s="49" t="s">
        <v>7580</v>
      </c>
      <c r="H1295" s="49" t="s">
        <v>7596</v>
      </c>
      <c r="I1295" s="49" t="s">
        <v>7949</v>
      </c>
      <c r="J1295" s="50">
        <v>15</v>
      </c>
      <c r="K1295" s="49">
        <v>20000</v>
      </c>
      <c r="L1295" s="49">
        <f>K1295-U1295</f>
        <v>-72405</v>
      </c>
      <c r="M1295" s="49"/>
      <c r="N1295" s="48" t="s">
        <v>7242</v>
      </c>
      <c r="P1295" s="49">
        <v>33491</v>
      </c>
      <c r="Q1295" s="49">
        <v>60000</v>
      </c>
      <c r="R1295" s="49">
        <v>24000</v>
      </c>
      <c r="S1295" s="32">
        <f t="shared" si="59"/>
        <v>93491</v>
      </c>
      <c r="T1295" s="49">
        <f>P1295+Q1295+R1295</f>
        <v>117491</v>
      </c>
      <c r="U1295" s="51">
        <v>92405</v>
      </c>
      <c r="V1295" s="51">
        <v>57808</v>
      </c>
      <c r="W1295" s="51">
        <v>60527</v>
      </c>
      <c r="X1295" s="51"/>
      <c r="Y1295" s="32">
        <f>P1295-(U1295+V1295)</f>
        <v>-116722</v>
      </c>
      <c r="Z1295" s="49" t="s">
        <v>13320</v>
      </c>
      <c r="AA1295" s="67">
        <v>4.15E-3</v>
      </c>
      <c r="AC1295" s="67">
        <f t="shared" si="60"/>
        <v>-4.15E-3</v>
      </c>
      <c r="AN1295" s="48" t="s">
        <v>13325</v>
      </c>
      <c r="AO1295" s="48" t="s">
        <v>52</v>
      </c>
    </row>
    <row r="1296" spans="1:41" ht="15" x14ac:dyDescent="0.2">
      <c r="A1296" s="30" t="s">
        <v>1352</v>
      </c>
      <c r="B1296" s="30" t="s">
        <v>1353</v>
      </c>
      <c r="C1296" s="49" t="s">
        <v>7070</v>
      </c>
      <c r="D1296" s="49" t="s">
        <v>7577</v>
      </c>
      <c r="E1296" s="30" t="s">
        <v>7950</v>
      </c>
      <c r="F1296" s="49" t="s">
        <v>7579</v>
      </c>
      <c r="G1296" s="49" t="s">
        <v>7580</v>
      </c>
      <c r="H1296" s="49" t="s">
        <v>7596</v>
      </c>
      <c r="I1296" s="49" t="s">
        <v>7951</v>
      </c>
      <c r="J1296" s="50">
        <v>15</v>
      </c>
      <c r="K1296" s="49">
        <v>20000</v>
      </c>
      <c r="L1296" s="49">
        <f>K1296-U1296</f>
        <v>-804996</v>
      </c>
      <c r="M1296" s="49"/>
      <c r="N1296" s="48" t="s">
        <v>7242</v>
      </c>
      <c r="P1296" s="49">
        <v>451313</v>
      </c>
      <c r="Q1296" s="49">
        <v>572000</v>
      </c>
      <c r="R1296" s="49">
        <v>168000</v>
      </c>
      <c r="S1296" s="32">
        <f t="shared" si="59"/>
        <v>1023313</v>
      </c>
      <c r="T1296" s="49">
        <f>P1296+Q1296+R1296</f>
        <v>1191313</v>
      </c>
      <c r="U1296" s="51">
        <v>824996</v>
      </c>
      <c r="V1296" s="51">
        <v>560678</v>
      </c>
      <c r="W1296" s="51">
        <v>534320</v>
      </c>
      <c r="X1296" s="51"/>
      <c r="Y1296" s="32">
        <f>P1296-(U1296+V1296)</f>
        <v>-934361</v>
      </c>
      <c r="Z1296" s="49" t="s">
        <v>13320</v>
      </c>
      <c r="AA1296" s="67">
        <v>8.3300000000000006E-3</v>
      </c>
      <c r="AC1296" s="67">
        <f t="shared" si="60"/>
        <v>-8.3300000000000006E-3</v>
      </c>
      <c r="AN1296" s="48" t="s">
        <v>13325</v>
      </c>
      <c r="AO1296" s="48" t="s">
        <v>52</v>
      </c>
    </row>
    <row r="1297" spans="1:41" ht="15" x14ac:dyDescent="0.2">
      <c r="A1297" s="30" t="s">
        <v>1354</v>
      </c>
      <c r="B1297" s="30" t="s">
        <v>1355</v>
      </c>
      <c r="C1297" s="49" t="s">
        <v>7070</v>
      </c>
      <c r="D1297" s="49" t="s">
        <v>7577</v>
      </c>
      <c r="E1297" s="30" t="s">
        <v>7952</v>
      </c>
      <c r="F1297" s="49" t="s">
        <v>7579</v>
      </c>
      <c r="G1297" s="49" t="s">
        <v>7580</v>
      </c>
      <c r="H1297" s="49" t="s">
        <v>7622</v>
      </c>
      <c r="I1297" s="49" t="s">
        <v>7953</v>
      </c>
      <c r="J1297" s="50">
        <v>18</v>
      </c>
      <c r="K1297" s="49">
        <v>1000</v>
      </c>
      <c r="L1297" s="49">
        <f>K1297-U1297</f>
        <v>-217389</v>
      </c>
      <c r="M1297" s="49"/>
      <c r="N1297" s="48" t="s">
        <v>7242</v>
      </c>
      <c r="P1297" s="49">
        <v>177013</v>
      </c>
      <c r="Q1297" s="49">
        <v>48000</v>
      </c>
      <c r="R1297" s="49">
        <v>35000</v>
      </c>
      <c r="S1297" s="32">
        <f t="shared" si="59"/>
        <v>225013</v>
      </c>
      <c r="T1297" s="49">
        <f>P1297+Q1297+R1297</f>
        <v>260013</v>
      </c>
      <c r="U1297" s="51">
        <v>218389</v>
      </c>
      <c r="V1297" s="51">
        <v>132935</v>
      </c>
      <c r="W1297" s="51">
        <v>137739</v>
      </c>
      <c r="X1297" s="51"/>
      <c r="Y1297" s="32">
        <f>P1297-(U1297+V1297)</f>
        <v>-174311</v>
      </c>
      <c r="Z1297" s="49" t="s">
        <v>13320</v>
      </c>
      <c r="AA1297" s="67">
        <v>0.51475000000000004</v>
      </c>
      <c r="AC1297" s="67">
        <f t="shared" si="60"/>
        <v>-0.51475000000000004</v>
      </c>
      <c r="AN1297" s="48" t="s">
        <v>13325</v>
      </c>
      <c r="AO1297" s="48" t="s">
        <v>52</v>
      </c>
    </row>
    <row r="1298" spans="1:41" ht="15" x14ac:dyDescent="0.2">
      <c r="A1298" s="30" t="s">
        <v>1356</v>
      </c>
      <c r="B1298" s="30" t="s">
        <v>1357</v>
      </c>
      <c r="C1298" s="49" t="s">
        <v>7070</v>
      </c>
      <c r="D1298" s="49" t="s">
        <v>7577</v>
      </c>
      <c r="E1298" s="30" t="s">
        <v>7954</v>
      </c>
      <c r="F1298" s="49" t="s">
        <v>7579</v>
      </c>
      <c r="G1298" s="49" t="s">
        <v>7580</v>
      </c>
      <c r="H1298" s="49" t="s">
        <v>7651</v>
      </c>
      <c r="I1298" s="49" t="s">
        <v>7955</v>
      </c>
      <c r="J1298" s="50">
        <v>17</v>
      </c>
      <c r="K1298" s="49">
        <v>10000</v>
      </c>
      <c r="L1298" s="49">
        <f>K1298-U1298</f>
        <v>-5517620</v>
      </c>
      <c r="M1298" s="49"/>
      <c r="N1298" s="48" t="s">
        <v>7242</v>
      </c>
      <c r="P1298" s="49">
        <v>1831510</v>
      </c>
      <c r="Q1298" s="49">
        <v>3210000</v>
      </c>
      <c r="R1298" s="49">
        <v>2830000</v>
      </c>
      <c r="S1298" s="32">
        <f t="shared" si="59"/>
        <v>5041510</v>
      </c>
      <c r="T1298" s="49">
        <f>P1298+Q1298+R1298</f>
        <v>7871510</v>
      </c>
      <c r="U1298" s="51">
        <v>5527620</v>
      </c>
      <c r="V1298" s="51">
        <v>2692969</v>
      </c>
      <c r="W1298" s="51">
        <v>2638311</v>
      </c>
      <c r="X1298" s="51"/>
      <c r="Y1298" s="32">
        <f>P1298-(U1298+V1298)</f>
        <v>-6389079</v>
      </c>
      <c r="Z1298" s="49" t="s">
        <v>13320</v>
      </c>
      <c r="AA1298" s="67">
        <v>4.0600000000000002E-3</v>
      </c>
      <c r="AC1298" s="67">
        <f t="shared" si="60"/>
        <v>-4.0600000000000002E-3</v>
      </c>
      <c r="AN1298" s="48" t="s">
        <v>13325</v>
      </c>
      <c r="AO1298" s="48" t="s">
        <v>52</v>
      </c>
    </row>
    <row r="1299" spans="1:41" ht="15" x14ac:dyDescent="0.2">
      <c r="A1299" s="30" t="s">
        <v>1358</v>
      </c>
      <c r="B1299" s="30" t="s">
        <v>1359</v>
      </c>
      <c r="C1299" s="49" t="s">
        <v>7070</v>
      </c>
      <c r="D1299" s="49" t="s">
        <v>7577</v>
      </c>
      <c r="E1299" s="30" t="s">
        <v>7956</v>
      </c>
      <c r="F1299" s="49" t="s">
        <v>7579</v>
      </c>
      <c r="G1299" s="49" t="s">
        <v>7580</v>
      </c>
      <c r="H1299" s="49" t="s">
        <v>7596</v>
      </c>
      <c r="I1299" s="49" t="s">
        <v>7957</v>
      </c>
      <c r="J1299" s="50">
        <v>15</v>
      </c>
      <c r="K1299" s="49">
        <v>10000</v>
      </c>
      <c r="L1299" s="49">
        <f>K1299-U1299</f>
        <v>-1159147</v>
      </c>
      <c r="M1299" s="49"/>
      <c r="N1299" s="48" t="s">
        <v>7242</v>
      </c>
      <c r="P1299" s="49">
        <v>462530</v>
      </c>
      <c r="Q1299" s="49">
        <v>776000</v>
      </c>
      <c r="R1299" s="49">
        <v>262000</v>
      </c>
      <c r="S1299" s="32">
        <f t="shared" si="59"/>
        <v>1238530</v>
      </c>
      <c r="T1299" s="49">
        <f>P1299+Q1299+R1299</f>
        <v>1500530</v>
      </c>
      <c r="U1299" s="51">
        <v>1169147</v>
      </c>
      <c r="V1299" s="51">
        <v>524875</v>
      </c>
      <c r="W1299" s="51">
        <v>505019</v>
      </c>
      <c r="X1299" s="51"/>
      <c r="Y1299" s="32">
        <f>P1299-(U1299+V1299)</f>
        <v>-1231492</v>
      </c>
      <c r="Z1299" s="49" t="s">
        <v>13320</v>
      </c>
      <c r="AA1299" s="67">
        <v>9.7000000000000003E-3</v>
      </c>
      <c r="AC1299" s="67">
        <f t="shared" si="60"/>
        <v>-9.7000000000000003E-3</v>
      </c>
      <c r="AN1299" s="48" t="s">
        <v>13325</v>
      </c>
      <c r="AO1299" s="48" t="s">
        <v>52</v>
      </c>
    </row>
    <row r="1300" spans="1:41" ht="15" x14ac:dyDescent="0.2">
      <c r="A1300" s="30" t="s">
        <v>1360</v>
      </c>
      <c r="B1300" s="30" t="s">
        <v>1361</v>
      </c>
      <c r="C1300" s="49" t="s">
        <v>7070</v>
      </c>
      <c r="D1300" s="49" t="s">
        <v>7630</v>
      </c>
      <c r="E1300" s="30" t="s">
        <v>7958</v>
      </c>
      <c r="F1300" s="49" t="s">
        <v>7579</v>
      </c>
      <c r="G1300" s="49" t="s">
        <v>7580</v>
      </c>
      <c r="H1300" s="49" t="s">
        <v>7591</v>
      </c>
      <c r="I1300" s="49" t="s">
        <v>7959</v>
      </c>
      <c r="J1300" s="50">
        <v>31</v>
      </c>
      <c r="K1300" s="49">
        <v>10000</v>
      </c>
      <c r="L1300" s="49">
        <f>K1300-U1300</f>
        <v>-16659</v>
      </c>
      <c r="M1300" s="49"/>
      <c r="N1300" s="48" t="s">
        <v>7242</v>
      </c>
      <c r="P1300" s="49">
        <v>30096</v>
      </c>
      <c r="Q1300" s="49">
        <v>20000</v>
      </c>
      <c r="R1300" s="49">
        <v>10000</v>
      </c>
      <c r="S1300" s="32">
        <f t="shared" si="59"/>
        <v>50096</v>
      </c>
      <c r="T1300" s="49">
        <f>P1300+Q1300+R1300</f>
        <v>60096</v>
      </c>
      <c r="U1300" s="51">
        <v>26659</v>
      </c>
      <c r="V1300" s="51">
        <v>19044</v>
      </c>
      <c r="W1300" s="51">
        <v>16401</v>
      </c>
      <c r="X1300" s="51"/>
      <c r="Y1300" s="32">
        <f>P1300-(U1300+V1300)</f>
        <v>-15607</v>
      </c>
      <c r="Z1300" s="49" t="s">
        <v>13320</v>
      </c>
      <c r="AA1300" s="67">
        <v>7.1500000000000001E-3</v>
      </c>
      <c r="AC1300" s="67">
        <f t="shared" si="60"/>
        <v>-7.1500000000000001E-3</v>
      </c>
      <c r="AN1300" s="48" t="s">
        <v>13325</v>
      </c>
      <c r="AO1300" s="48" t="s">
        <v>52</v>
      </c>
    </row>
    <row r="1301" spans="1:41" ht="15" x14ac:dyDescent="0.2">
      <c r="A1301" s="30" t="s">
        <v>1362</v>
      </c>
      <c r="B1301" s="30" t="s">
        <v>1363</v>
      </c>
      <c r="C1301" s="49" t="s">
        <v>7070</v>
      </c>
      <c r="D1301" s="49" t="s">
        <v>7630</v>
      </c>
      <c r="E1301" s="30" t="s">
        <v>7960</v>
      </c>
      <c r="F1301" s="49" t="s">
        <v>7579</v>
      </c>
      <c r="G1301" s="49" t="s">
        <v>7580</v>
      </c>
      <c r="H1301" s="49" t="s">
        <v>7596</v>
      </c>
      <c r="I1301" s="49" t="s">
        <v>7961</v>
      </c>
      <c r="J1301" s="50">
        <v>16</v>
      </c>
      <c r="K1301" s="49">
        <v>50000</v>
      </c>
      <c r="L1301" s="49">
        <f>K1301-U1301</f>
        <v>34588</v>
      </c>
      <c r="M1301" s="49"/>
      <c r="N1301" s="48" t="s">
        <v>7242</v>
      </c>
      <c r="P1301" s="49">
        <v>53070</v>
      </c>
      <c r="Q1301" s="49">
        <v>0</v>
      </c>
      <c r="R1301" s="49">
        <v>0</v>
      </c>
      <c r="S1301" s="32">
        <f t="shared" si="59"/>
        <v>53070</v>
      </c>
      <c r="T1301" s="49">
        <f>P1301+Q1301+R1301</f>
        <v>53070</v>
      </c>
      <c r="U1301" s="51">
        <v>15412</v>
      </c>
      <c r="V1301" s="51">
        <v>10338</v>
      </c>
      <c r="W1301" s="51">
        <v>9142</v>
      </c>
      <c r="X1301" s="51"/>
      <c r="Y1301" s="32">
        <f>P1301-(U1301+V1301)</f>
        <v>27320</v>
      </c>
      <c r="Z1301" s="49" t="s">
        <v>13322</v>
      </c>
      <c r="AA1301" s="67">
        <v>1.75E-3</v>
      </c>
      <c r="AC1301" s="67">
        <f t="shared" si="60"/>
        <v>-1.75E-3</v>
      </c>
      <c r="AN1301" s="48" t="s">
        <v>13325</v>
      </c>
      <c r="AO1301" s="48" t="s">
        <v>52</v>
      </c>
    </row>
    <row r="1302" spans="1:41" ht="15" x14ac:dyDescent="0.2">
      <c r="A1302" s="30" t="s">
        <v>1364</v>
      </c>
      <c r="B1302" s="30" t="s">
        <v>1365</v>
      </c>
      <c r="C1302" s="49" t="s">
        <v>7070</v>
      </c>
      <c r="D1302" s="49" t="s">
        <v>7577</v>
      </c>
      <c r="E1302" s="30" t="s">
        <v>7962</v>
      </c>
      <c r="F1302" s="49" t="s">
        <v>7579</v>
      </c>
      <c r="G1302" s="49" t="s">
        <v>7580</v>
      </c>
      <c r="H1302" s="49" t="s">
        <v>7581</v>
      </c>
      <c r="I1302" s="49" t="s">
        <v>7963</v>
      </c>
      <c r="J1302" s="50">
        <v>13</v>
      </c>
      <c r="K1302" s="49">
        <v>10000</v>
      </c>
      <c r="L1302" s="49">
        <f>K1302-U1302</f>
        <v>-16077</v>
      </c>
      <c r="M1302" s="49"/>
      <c r="N1302" s="48" t="s">
        <v>7242</v>
      </c>
      <c r="P1302" s="49">
        <v>15317</v>
      </c>
      <c r="Q1302" s="49">
        <v>10000</v>
      </c>
      <c r="R1302" s="49">
        <v>10000</v>
      </c>
      <c r="S1302" s="32">
        <f t="shared" si="59"/>
        <v>25317</v>
      </c>
      <c r="T1302" s="49">
        <f>P1302+Q1302+R1302</f>
        <v>35317</v>
      </c>
      <c r="U1302" s="51">
        <v>26077</v>
      </c>
      <c r="V1302" s="51">
        <v>18274</v>
      </c>
      <c r="W1302" s="51">
        <v>18205</v>
      </c>
      <c r="X1302" s="51"/>
      <c r="Y1302" s="32">
        <f>P1302-(U1302+V1302)</f>
        <v>-29034</v>
      </c>
      <c r="Z1302" s="49" t="s">
        <v>13320</v>
      </c>
      <c r="AA1302" s="67">
        <v>1.8799999999999999E-3</v>
      </c>
      <c r="AC1302" s="67">
        <f t="shared" si="60"/>
        <v>-1.8799999999999999E-3</v>
      </c>
      <c r="AN1302" s="48" t="s">
        <v>13325</v>
      </c>
      <c r="AO1302" s="48" t="s">
        <v>52</v>
      </c>
    </row>
    <row r="1303" spans="1:41" ht="15" x14ac:dyDescent="0.2">
      <c r="A1303" s="30" t="s">
        <v>1366</v>
      </c>
      <c r="B1303" s="30" t="s">
        <v>1367</v>
      </c>
      <c r="C1303" s="49" t="s">
        <v>7070</v>
      </c>
      <c r="D1303" s="49" t="s">
        <v>7630</v>
      </c>
      <c r="E1303" s="30" t="s">
        <v>7639</v>
      </c>
      <c r="F1303" s="49" t="s">
        <v>7579</v>
      </c>
      <c r="G1303" s="49" t="s">
        <v>7580</v>
      </c>
      <c r="H1303" s="49" t="s">
        <v>7566</v>
      </c>
      <c r="I1303" s="49" t="s">
        <v>7964</v>
      </c>
      <c r="J1303" s="50">
        <v>11</v>
      </c>
      <c r="K1303" s="49">
        <v>2500</v>
      </c>
      <c r="L1303" s="49">
        <f>K1303-U1303</f>
        <v>-31704</v>
      </c>
      <c r="M1303" s="49"/>
      <c r="N1303" s="48" t="s">
        <v>7242</v>
      </c>
      <c r="P1303" s="49">
        <v>16074</v>
      </c>
      <c r="Q1303" s="49">
        <v>23500</v>
      </c>
      <c r="R1303" s="49">
        <v>5000</v>
      </c>
      <c r="S1303" s="32">
        <f t="shared" si="59"/>
        <v>39574</v>
      </c>
      <c r="T1303" s="49">
        <f>P1303+Q1303+R1303</f>
        <v>44574</v>
      </c>
      <c r="U1303" s="51">
        <v>34204</v>
      </c>
      <c r="V1303" s="51">
        <v>22788</v>
      </c>
      <c r="W1303" s="51">
        <v>24884</v>
      </c>
      <c r="X1303" s="51"/>
      <c r="Y1303" s="32">
        <f>P1303-(U1303+V1303)</f>
        <v>-40918</v>
      </c>
      <c r="Z1303" s="49" t="s">
        <v>13320</v>
      </c>
      <c r="AA1303" s="67">
        <v>0.42</v>
      </c>
      <c r="AC1303" s="67">
        <f t="shared" si="60"/>
        <v>-0.42</v>
      </c>
      <c r="AN1303" s="48" t="s">
        <v>13325</v>
      </c>
      <c r="AO1303" s="48" t="s">
        <v>52</v>
      </c>
    </row>
    <row r="1304" spans="1:41" ht="15" x14ac:dyDescent="0.2">
      <c r="A1304" s="30" t="s">
        <v>1368</v>
      </c>
      <c r="B1304" s="30" t="s">
        <v>1369</v>
      </c>
      <c r="C1304" s="49" t="s">
        <v>7070</v>
      </c>
      <c r="D1304" s="49" t="s">
        <v>7577</v>
      </c>
      <c r="E1304" s="30" t="s">
        <v>7965</v>
      </c>
      <c r="F1304" s="49" t="s">
        <v>7579</v>
      </c>
      <c r="G1304" s="49" t="s">
        <v>7580</v>
      </c>
      <c r="H1304" s="49" t="s">
        <v>7566</v>
      </c>
      <c r="I1304" s="49" t="s">
        <v>7966</v>
      </c>
      <c r="J1304" s="50">
        <v>15</v>
      </c>
      <c r="K1304" s="49">
        <v>3500</v>
      </c>
      <c r="L1304" s="49">
        <f>K1304-U1304</f>
        <v>-617582</v>
      </c>
      <c r="M1304" s="49"/>
      <c r="N1304" s="48" t="s">
        <v>7242</v>
      </c>
      <c r="P1304" s="49">
        <v>221474</v>
      </c>
      <c r="Q1304" s="49">
        <v>318500</v>
      </c>
      <c r="R1304" s="49">
        <v>175000</v>
      </c>
      <c r="S1304" s="32">
        <f t="shared" si="59"/>
        <v>539974</v>
      </c>
      <c r="T1304" s="49">
        <f>P1304+Q1304+R1304</f>
        <v>714974</v>
      </c>
      <c r="U1304" s="51">
        <v>621082</v>
      </c>
      <c r="V1304" s="51">
        <v>322615</v>
      </c>
      <c r="W1304" s="51">
        <v>327456</v>
      </c>
      <c r="X1304" s="51"/>
      <c r="Y1304" s="32">
        <f>P1304-(U1304+V1304)</f>
        <v>-722223</v>
      </c>
      <c r="Z1304" s="49" t="s">
        <v>13320</v>
      </c>
      <c r="AA1304" s="67">
        <v>0.41499999999999998</v>
      </c>
      <c r="AC1304" s="67">
        <f t="shared" si="60"/>
        <v>-0.41499999999999998</v>
      </c>
      <c r="AN1304" s="48" t="s">
        <v>13325</v>
      </c>
      <c r="AO1304" s="48" t="s">
        <v>52</v>
      </c>
    </row>
    <row r="1305" spans="1:41" ht="15" x14ac:dyDescent="0.2">
      <c r="A1305" s="30" t="s">
        <v>1370</v>
      </c>
      <c r="B1305" s="30" t="s">
        <v>1371</v>
      </c>
      <c r="C1305" s="49" t="s">
        <v>7070</v>
      </c>
      <c r="D1305" s="49" t="s">
        <v>7630</v>
      </c>
      <c r="E1305" s="30" t="s">
        <v>7967</v>
      </c>
      <c r="F1305" s="49" t="s">
        <v>7579</v>
      </c>
      <c r="G1305" s="49" t="s">
        <v>7580</v>
      </c>
      <c r="H1305" s="49" t="s">
        <v>7817</v>
      </c>
      <c r="I1305" s="49" t="s">
        <v>7968</v>
      </c>
      <c r="J1305" s="50">
        <v>21</v>
      </c>
      <c r="K1305" s="49">
        <v>2000</v>
      </c>
      <c r="L1305" s="49">
        <f>K1305-U1305</f>
        <v>-13162</v>
      </c>
      <c r="M1305" s="49"/>
      <c r="N1305" s="48" t="s">
        <v>7242</v>
      </c>
      <c r="P1305" s="49">
        <v>11086</v>
      </c>
      <c r="Q1305" s="49">
        <v>6000</v>
      </c>
      <c r="R1305" s="49">
        <v>6000</v>
      </c>
      <c r="S1305" s="32">
        <f t="shared" si="59"/>
        <v>17086</v>
      </c>
      <c r="T1305" s="49">
        <f>P1305+Q1305+R1305</f>
        <v>23086</v>
      </c>
      <c r="U1305" s="51">
        <v>15162</v>
      </c>
      <c r="V1305" s="51">
        <v>8280</v>
      </c>
      <c r="W1305" s="51">
        <v>8280</v>
      </c>
      <c r="X1305" s="51"/>
      <c r="Y1305" s="32">
        <f>P1305-(U1305+V1305)</f>
        <v>-12356</v>
      </c>
      <c r="Z1305" s="49" t="s">
        <v>13320</v>
      </c>
      <c r="AA1305" s="67">
        <v>0.45</v>
      </c>
      <c r="AC1305" s="67">
        <f t="shared" si="60"/>
        <v>-0.45</v>
      </c>
      <c r="AN1305" s="48" t="s">
        <v>13325</v>
      </c>
      <c r="AO1305" s="48" t="s">
        <v>52</v>
      </c>
    </row>
    <row r="1306" spans="1:41" ht="15" x14ac:dyDescent="0.2">
      <c r="A1306" s="30" t="s">
        <v>1372</v>
      </c>
      <c r="B1306" s="30" t="s">
        <v>1373</v>
      </c>
      <c r="C1306" s="49" t="s">
        <v>7070</v>
      </c>
      <c r="D1306" s="49" t="s">
        <v>7577</v>
      </c>
      <c r="E1306" s="30" t="s">
        <v>7969</v>
      </c>
      <c r="F1306" s="49" t="s">
        <v>7579</v>
      </c>
      <c r="G1306" s="49" t="s">
        <v>7580</v>
      </c>
      <c r="H1306" s="49" t="s">
        <v>7566</v>
      </c>
      <c r="I1306" s="49" t="s">
        <v>7970</v>
      </c>
      <c r="J1306" s="50">
        <v>13</v>
      </c>
      <c r="K1306" s="49">
        <v>3000</v>
      </c>
      <c r="L1306" s="49">
        <f>K1306-U1306</f>
        <v>-165087</v>
      </c>
      <c r="M1306" s="49"/>
      <c r="N1306" s="48" t="s">
        <v>7242</v>
      </c>
      <c r="P1306" s="49">
        <v>137918</v>
      </c>
      <c r="Q1306" s="49">
        <v>36000</v>
      </c>
      <c r="R1306" s="49">
        <v>15000</v>
      </c>
      <c r="S1306" s="32">
        <f t="shared" si="59"/>
        <v>173918</v>
      </c>
      <c r="T1306" s="49">
        <f>P1306+Q1306+R1306</f>
        <v>188918</v>
      </c>
      <c r="U1306" s="51">
        <v>168087</v>
      </c>
      <c r="V1306" s="51">
        <v>107437</v>
      </c>
      <c r="W1306" s="51">
        <v>111852</v>
      </c>
      <c r="X1306" s="51"/>
      <c r="Y1306" s="32">
        <f>P1306-(U1306+V1306)</f>
        <v>-137606</v>
      </c>
      <c r="Z1306" s="49" t="s">
        <v>13320</v>
      </c>
      <c r="AA1306" s="67">
        <v>0.503</v>
      </c>
      <c r="AC1306" s="67">
        <f t="shared" si="60"/>
        <v>-0.503</v>
      </c>
      <c r="AN1306" s="48" t="s">
        <v>13325</v>
      </c>
      <c r="AO1306" s="48" t="s">
        <v>52</v>
      </c>
    </row>
    <row r="1307" spans="1:41" ht="15" x14ac:dyDescent="0.2">
      <c r="A1307" s="30" t="s">
        <v>1374</v>
      </c>
      <c r="B1307" s="30" t="s">
        <v>1375</v>
      </c>
      <c r="C1307" s="49" t="s">
        <v>7070</v>
      </c>
      <c r="D1307" s="49" t="s">
        <v>7577</v>
      </c>
      <c r="E1307" s="30" t="s">
        <v>7971</v>
      </c>
      <c r="F1307" s="49" t="s">
        <v>7579</v>
      </c>
      <c r="G1307" s="49" t="s">
        <v>7580</v>
      </c>
      <c r="H1307" s="49" t="s">
        <v>7972</v>
      </c>
      <c r="I1307" s="49" t="s">
        <v>7973</v>
      </c>
      <c r="J1307" s="50">
        <v>23</v>
      </c>
      <c r="K1307" s="49">
        <v>2000</v>
      </c>
      <c r="L1307" s="49">
        <f>K1307-U1307</f>
        <v>-26814</v>
      </c>
      <c r="M1307" s="49"/>
      <c r="N1307" s="48" t="s">
        <v>7242</v>
      </c>
      <c r="P1307" s="49">
        <v>12800</v>
      </c>
      <c r="Q1307" s="49">
        <v>16000</v>
      </c>
      <c r="R1307" s="49">
        <v>8000</v>
      </c>
      <c r="S1307" s="32">
        <f t="shared" si="59"/>
        <v>28800</v>
      </c>
      <c r="T1307" s="49">
        <f>P1307+Q1307+R1307</f>
        <v>36800</v>
      </c>
      <c r="U1307" s="51">
        <v>28814</v>
      </c>
      <c r="V1307" s="51">
        <v>20701</v>
      </c>
      <c r="W1307" s="51">
        <v>21234</v>
      </c>
      <c r="X1307" s="51"/>
      <c r="Y1307" s="32">
        <f>P1307-(U1307+V1307)</f>
        <v>-36715</v>
      </c>
      <c r="Z1307" s="49" t="s">
        <v>13320</v>
      </c>
      <c r="AA1307" s="67">
        <v>0.13439999999999999</v>
      </c>
      <c r="AC1307" s="67">
        <f t="shared" si="60"/>
        <v>-0.13439999999999999</v>
      </c>
      <c r="AN1307" s="48" t="s">
        <v>13325</v>
      </c>
      <c r="AO1307" s="48" t="s">
        <v>52</v>
      </c>
    </row>
    <row r="1308" spans="1:41" ht="15" x14ac:dyDescent="0.2">
      <c r="A1308" s="30" t="s">
        <v>1376</v>
      </c>
      <c r="B1308" s="30" t="s">
        <v>1377</v>
      </c>
      <c r="C1308" s="49" t="s">
        <v>7070</v>
      </c>
      <c r="D1308" s="49" t="s">
        <v>7577</v>
      </c>
      <c r="E1308" s="30" t="s">
        <v>7974</v>
      </c>
      <c r="F1308" s="49" t="s">
        <v>7579</v>
      </c>
      <c r="G1308" s="49" t="s">
        <v>7580</v>
      </c>
      <c r="H1308" s="49" t="s">
        <v>7591</v>
      </c>
      <c r="I1308" s="49" t="s">
        <v>7975</v>
      </c>
      <c r="J1308" s="50">
        <v>17</v>
      </c>
      <c r="K1308" s="49">
        <v>10000</v>
      </c>
      <c r="L1308" s="49">
        <f>K1308-U1308</f>
        <v>-212551</v>
      </c>
      <c r="M1308" s="49"/>
      <c r="N1308" s="48" t="s">
        <v>7242</v>
      </c>
      <c r="P1308" s="49">
        <v>70647</v>
      </c>
      <c r="Q1308" s="49">
        <v>200000</v>
      </c>
      <c r="R1308" s="49">
        <v>40000</v>
      </c>
      <c r="S1308" s="32">
        <f t="shared" si="59"/>
        <v>270647</v>
      </c>
      <c r="T1308" s="49">
        <f>P1308+Q1308+R1308</f>
        <v>310647</v>
      </c>
      <c r="U1308" s="51">
        <v>222551</v>
      </c>
      <c r="V1308" s="51">
        <v>111286</v>
      </c>
      <c r="W1308" s="51">
        <v>118118</v>
      </c>
      <c r="X1308" s="51"/>
      <c r="Y1308" s="32">
        <f>P1308-(U1308+V1308)</f>
        <v>-263190</v>
      </c>
      <c r="Z1308" s="49" t="s">
        <v>13320</v>
      </c>
      <c r="AA1308" s="67">
        <v>1.3299999999999999E-2</v>
      </c>
      <c r="AC1308" s="67">
        <f t="shared" si="60"/>
        <v>-1.3299999999999999E-2</v>
      </c>
      <c r="AN1308" s="48" t="s">
        <v>13325</v>
      </c>
      <c r="AO1308" s="48" t="s">
        <v>52</v>
      </c>
    </row>
    <row r="1309" spans="1:41" ht="15" x14ac:dyDescent="0.2">
      <c r="A1309" s="30" t="s">
        <v>1378</v>
      </c>
      <c r="B1309" s="30" t="s">
        <v>1379</v>
      </c>
      <c r="C1309" s="49" t="s">
        <v>7070</v>
      </c>
      <c r="D1309" s="49" t="s">
        <v>7577</v>
      </c>
      <c r="E1309" s="30" t="s">
        <v>7976</v>
      </c>
      <c r="F1309" s="49" t="s">
        <v>7579</v>
      </c>
      <c r="G1309" s="49" t="s">
        <v>7580</v>
      </c>
      <c r="H1309" s="49" t="s">
        <v>7591</v>
      </c>
      <c r="I1309" s="49" t="s">
        <v>7977</v>
      </c>
      <c r="J1309" s="50">
        <v>17</v>
      </c>
      <c r="K1309" s="49">
        <v>10000</v>
      </c>
      <c r="L1309" s="49">
        <f>K1309-U1309</f>
        <v>-1299289</v>
      </c>
      <c r="M1309" s="49"/>
      <c r="N1309" s="48" t="s">
        <v>7242</v>
      </c>
      <c r="P1309" s="49">
        <v>857326</v>
      </c>
      <c r="Q1309" s="49">
        <v>670000</v>
      </c>
      <c r="R1309" s="49">
        <v>230000</v>
      </c>
      <c r="S1309" s="32">
        <f t="shared" si="59"/>
        <v>1527326</v>
      </c>
      <c r="T1309" s="49">
        <f>P1309+Q1309+R1309</f>
        <v>1757326</v>
      </c>
      <c r="U1309" s="51">
        <v>1309289</v>
      </c>
      <c r="V1309" s="51">
        <v>728309</v>
      </c>
      <c r="W1309" s="51">
        <v>701917</v>
      </c>
      <c r="X1309" s="51"/>
      <c r="Y1309" s="32">
        <f>P1309-(U1309+V1309)</f>
        <v>-1180272</v>
      </c>
      <c r="Z1309" s="49" t="s">
        <v>13320</v>
      </c>
      <c r="AA1309" s="67">
        <v>1.8749999999999999E-2</v>
      </c>
      <c r="AC1309" s="67">
        <f t="shared" si="60"/>
        <v>-1.8749999999999999E-2</v>
      </c>
      <c r="AN1309" s="48" t="s">
        <v>13325</v>
      </c>
      <c r="AO1309" s="48" t="s">
        <v>52</v>
      </c>
    </row>
    <row r="1310" spans="1:41" ht="15" x14ac:dyDescent="0.2">
      <c r="A1310" s="30" t="s">
        <v>1380</v>
      </c>
      <c r="B1310" s="30" t="s">
        <v>1381</v>
      </c>
      <c r="C1310" s="49" t="s">
        <v>7070</v>
      </c>
      <c r="D1310" s="49" t="s">
        <v>7577</v>
      </c>
      <c r="E1310" s="30" t="s">
        <v>7978</v>
      </c>
      <c r="F1310" s="49" t="s">
        <v>7579</v>
      </c>
      <c r="G1310" s="49" t="s">
        <v>7580</v>
      </c>
      <c r="H1310" s="49" t="s">
        <v>7979</v>
      </c>
      <c r="I1310" s="49" t="s">
        <v>7980</v>
      </c>
      <c r="J1310" s="50">
        <v>15</v>
      </c>
      <c r="K1310" s="49">
        <v>500</v>
      </c>
      <c r="L1310" s="49">
        <f>K1310-U1310</f>
        <v>-70005</v>
      </c>
      <c r="M1310" s="49"/>
      <c r="N1310" s="48" t="s">
        <v>7242</v>
      </c>
      <c r="P1310" s="49">
        <v>50527</v>
      </c>
      <c r="Q1310" s="49">
        <v>47000</v>
      </c>
      <c r="R1310" s="49">
        <v>0</v>
      </c>
      <c r="S1310" s="32">
        <f t="shared" si="59"/>
        <v>97527</v>
      </c>
      <c r="T1310" s="49">
        <f>P1310+Q1310+R1310</f>
        <v>97527</v>
      </c>
      <c r="U1310" s="51">
        <v>70505</v>
      </c>
      <c r="V1310" s="51">
        <v>49088</v>
      </c>
      <c r="W1310" s="51">
        <v>31933</v>
      </c>
      <c r="X1310" s="51"/>
      <c r="Y1310" s="32">
        <f>P1310-(U1310+V1310)</f>
        <v>-69066</v>
      </c>
      <c r="Z1310" s="49" t="s">
        <v>13320</v>
      </c>
      <c r="AA1310" s="67">
        <v>0.2</v>
      </c>
      <c r="AC1310" s="67">
        <f t="shared" si="60"/>
        <v>-0.2</v>
      </c>
      <c r="AN1310" s="48" t="s">
        <v>13325</v>
      </c>
      <c r="AO1310" s="48" t="s">
        <v>52</v>
      </c>
    </row>
    <row r="1311" spans="1:41" ht="15" x14ac:dyDescent="0.2">
      <c r="A1311" s="30" t="s">
        <v>1382</v>
      </c>
      <c r="B1311" s="30" t="s">
        <v>1383</v>
      </c>
      <c r="C1311" s="49" t="s">
        <v>7070</v>
      </c>
      <c r="D1311" s="49" t="s">
        <v>7630</v>
      </c>
      <c r="E1311" s="30" t="s">
        <v>7981</v>
      </c>
      <c r="F1311" s="49" t="s">
        <v>7579</v>
      </c>
      <c r="G1311" s="49" t="s">
        <v>7580</v>
      </c>
      <c r="H1311" s="49" t="s">
        <v>7596</v>
      </c>
      <c r="I1311" s="49" t="s">
        <v>7982</v>
      </c>
      <c r="J1311" s="50">
        <v>15</v>
      </c>
      <c r="K1311" s="49">
        <v>50000</v>
      </c>
      <c r="L1311" s="49">
        <f>K1311-U1311</f>
        <v>-3097514</v>
      </c>
      <c r="M1311" s="49"/>
      <c r="N1311" s="48" t="s">
        <v>7242</v>
      </c>
      <c r="P1311" s="49">
        <v>2787876</v>
      </c>
      <c r="Q1311" s="49">
        <v>1600000</v>
      </c>
      <c r="R1311" s="49">
        <v>2300000</v>
      </c>
      <c r="S1311" s="32">
        <f t="shared" si="59"/>
        <v>4387876</v>
      </c>
      <c r="T1311" s="49">
        <f>P1311+Q1311+R1311</f>
        <v>6687876</v>
      </c>
      <c r="U1311" s="51">
        <v>3147514</v>
      </c>
      <c r="V1311" s="51">
        <v>2814602</v>
      </c>
      <c r="W1311" s="51">
        <v>2221317</v>
      </c>
      <c r="X1311" s="51"/>
      <c r="Y1311" s="32">
        <f>P1311-(U1311+V1311)</f>
        <v>-3174240</v>
      </c>
      <c r="Z1311" s="49" t="s">
        <v>13320</v>
      </c>
      <c r="AA1311" s="67">
        <v>8.3800000000000003E-3</v>
      </c>
      <c r="AC1311" s="67">
        <f t="shared" si="60"/>
        <v>-8.3800000000000003E-3</v>
      </c>
      <c r="AN1311" s="48" t="s">
        <v>13325</v>
      </c>
      <c r="AO1311" s="48" t="s">
        <v>52</v>
      </c>
    </row>
    <row r="1312" spans="1:41" ht="15" x14ac:dyDescent="0.2">
      <c r="A1312" s="30" t="s">
        <v>1384</v>
      </c>
      <c r="B1312" s="30" t="s">
        <v>1385</v>
      </c>
      <c r="C1312" s="49" t="s">
        <v>7070</v>
      </c>
      <c r="D1312" s="49" t="s">
        <v>7630</v>
      </c>
      <c r="E1312" s="30" t="s">
        <v>7983</v>
      </c>
      <c r="F1312" s="49" t="s">
        <v>7579</v>
      </c>
      <c r="G1312" s="49" t="s">
        <v>7580</v>
      </c>
      <c r="H1312" s="49" t="s">
        <v>7596</v>
      </c>
      <c r="I1312" s="49" t="s">
        <v>7984</v>
      </c>
      <c r="J1312" s="50">
        <v>15</v>
      </c>
      <c r="K1312" s="49">
        <v>50000</v>
      </c>
      <c r="L1312" s="49">
        <f>K1312-U1312</f>
        <v>-3303603</v>
      </c>
      <c r="M1312" s="49"/>
      <c r="N1312" s="48" t="s">
        <v>7242</v>
      </c>
      <c r="P1312" s="49">
        <v>2979053</v>
      </c>
      <c r="Q1312" s="49">
        <v>1080000</v>
      </c>
      <c r="R1312" s="49">
        <v>270000</v>
      </c>
      <c r="S1312" s="32">
        <f t="shared" si="59"/>
        <v>4059053</v>
      </c>
      <c r="T1312" s="49">
        <f>P1312+Q1312+R1312</f>
        <v>4329053</v>
      </c>
      <c r="U1312" s="51">
        <v>3353603</v>
      </c>
      <c r="V1312" s="51">
        <v>2262315</v>
      </c>
      <c r="W1312" s="51">
        <v>2161943</v>
      </c>
      <c r="X1312" s="51"/>
      <c r="Y1312" s="32">
        <f>P1312-(U1312+V1312)</f>
        <v>-2636865</v>
      </c>
      <c r="Z1312" s="49" t="s">
        <v>13320</v>
      </c>
      <c r="AA1312" s="67">
        <v>2.8999999999999998E-3</v>
      </c>
      <c r="AC1312" s="67">
        <f t="shared" si="60"/>
        <v>-2.8999999999999998E-3</v>
      </c>
      <c r="AN1312" s="48" t="s">
        <v>13325</v>
      </c>
      <c r="AO1312" s="48" t="s">
        <v>52</v>
      </c>
    </row>
    <row r="1313" spans="1:41" ht="15" x14ac:dyDescent="0.2">
      <c r="A1313" s="30" t="s">
        <v>1386</v>
      </c>
      <c r="B1313" s="30" t="s">
        <v>1387</v>
      </c>
      <c r="C1313" s="49" t="s">
        <v>7070</v>
      </c>
      <c r="D1313" s="49" t="s">
        <v>7630</v>
      </c>
      <c r="E1313" s="30" t="s">
        <v>7985</v>
      </c>
      <c r="F1313" s="49" t="s">
        <v>7579</v>
      </c>
      <c r="G1313" s="49" t="s">
        <v>7580</v>
      </c>
      <c r="H1313" s="49" t="s">
        <v>7596</v>
      </c>
      <c r="I1313" s="49" t="s">
        <v>7986</v>
      </c>
      <c r="J1313" s="50">
        <v>29</v>
      </c>
      <c r="K1313" s="49">
        <v>10000</v>
      </c>
      <c r="L1313" s="49">
        <f>K1313-U1313</f>
        <v>-9594</v>
      </c>
      <c r="M1313" s="49"/>
      <c r="N1313" s="48" t="s">
        <v>7242</v>
      </c>
      <c r="P1313" s="49">
        <v>34697</v>
      </c>
      <c r="Q1313" s="49">
        <v>0</v>
      </c>
      <c r="R1313" s="49">
        <v>10000</v>
      </c>
      <c r="S1313" s="32">
        <f t="shared" si="59"/>
        <v>34697</v>
      </c>
      <c r="T1313" s="49">
        <f>P1313+Q1313+R1313</f>
        <v>44697</v>
      </c>
      <c r="U1313" s="51">
        <v>19594</v>
      </c>
      <c r="V1313" s="51">
        <v>13758</v>
      </c>
      <c r="W1313" s="51">
        <v>7520</v>
      </c>
      <c r="X1313" s="51"/>
      <c r="Y1313" s="32">
        <f>P1313-(U1313+V1313)</f>
        <v>1345</v>
      </c>
      <c r="Z1313" s="49" t="s">
        <v>13322</v>
      </c>
      <c r="AA1313" s="67">
        <v>5.0700000000000002E-2</v>
      </c>
      <c r="AC1313" s="67">
        <f t="shared" si="60"/>
        <v>-5.0700000000000002E-2</v>
      </c>
      <c r="AN1313" s="48" t="s">
        <v>13325</v>
      </c>
      <c r="AO1313" s="48" t="s">
        <v>52</v>
      </c>
    </row>
    <row r="1314" spans="1:41" ht="15" x14ac:dyDescent="0.2">
      <c r="A1314" s="30" t="s">
        <v>1388</v>
      </c>
      <c r="B1314" s="30" t="s">
        <v>1389</v>
      </c>
      <c r="C1314" s="49" t="s">
        <v>7070</v>
      </c>
      <c r="D1314" s="49" t="s">
        <v>7577</v>
      </c>
      <c r="E1314" s="30" t="s">
        <v>7987</v>
      </c>
      <c r="F1314" s="49" t="s">
        <v>7579</v>
      </c>
      <c r="G1314" s="49" t="s">
        <v>7580</v>
      </c>
      <c r="H1314" s="49" t="s">
        <v>7591</v>
      </c>
      <c r="I1314" s="49" t="s">
        <v>7988</v>
      </c>
      <c r="J1314" s="50">
        <v>17</v>
      </c>
      <c r="K1314" s="49">
        <v>4000</v>
      </c>
      <c r="L1314" s="49">
        <f>K1314-U1314</f>
        <v>-47555</v>
      </c>
      <c r="M1314" s="49"/>
      <c r="N1314" s="48" t="s">
        <v>7242</v>
      </c>
      <c r="P1314" s="49">
        <v>18495</v>
      </c>
      <c r="Q1314" s="49">
        <v>36000</v>
      </c>
      <c r="R1314" s="49">
        <v>16000</v>
      </c>
      <c r="S1314" s="32">
        <f t="shared" si="59"/>
        <v>54495</v>
      </c>
      <c r="T1314" s="49">
        <f>P1314+Q1314+R1314</f>
        <v>70495</v>
      </c>
      <c r="U1314" s="51">
        <v>51555</v>
      </c>
      <c r="V1314" s="51">
        <v>20682</v>
      </c>
      <c r="W1314" s="51">
        <v>20523</v>
      </c>
      <c r="X1314" s="51"/>
      <c r="Y1314" s="32">
        <f>P1314-(U1314+V1314)</f>
        <v>-53742</v>
      </c>
      <c r="Z1314" s="49" t="s">
        <v>13320</v>
      </c>
      <c r="AA1314" s="67">
        <v>6.7999999999999996E-3</v>
      </c>
      <c r="AC1314" s="67">
        <f t="shared" si="60"/>
        <v>-6.7999999999999996E-3</v>
      </c>
      <c r="AN1314" s="48" t="s">
        <v>13325</v>
      </c>
      <c r="AO1314" s="48" t="s">
        <v>52</v>
      </c>
    </row>
    <row r="1315" spans="1:41" ht="15" x14ac:dyDescent="0.2">
      <c r="A1315" s="30" t="s">
        <v>1390</v>
      </c>
      <c r="B1315" s="30" t="s">
        <v>1391</v>
      </c>
      <c r="C1315" s="49" t="s">
        <v>7070</v>
      </c>
      <c r="D1315" s="49" t="s">
        <v>7577</v>
      </c>
      <c r="E1315" s="30" t="s">
        <v>7989</v>
      </c>
      <c r="F1315" s="49" t="s">
        <v>7579</v>
      </c>
      <c r="G1315" s="49" t="s">
        <v>7580</v>
      </c>
      <c r="H1315" s="49" t="s">
        <v>7591</v>
      </c>
      <c r="I1315" s="49" t="s">
        <v>7990</v>
      </c>
      <c r="J1315" s="50">
        <v>17</v>
      </c>
      <c r="K1315" s="49">
        <v>3000</v>
      </c>
      <c r="L1315" s="49">
        <f>K1315-U1315</f>
        <v>-27363</v>
      </c>
      <c r="M1315" s="49"/>
      <c r="N1315" s="48" t="s">
        <v>7242</v>
      </c>
      <c r="P1315" s="49">
        <v>14705</v>
      </c>
      <c r="Q1315" s="49">
        <v>15000</v>
      </c>
      <c r="R1315" s="49">
        <v>6000</v>
      </c>
      <c r="S1315" s="32">
        <f t="shared" si="59"/>
        <v>29705</v>
      </c>
      <c r="T1315" s="49">
        <f>P1315+Q1315+R1315</f>
        <v>35705</v>
      </c>
      <c r="U1315" s="51">
        <v>30363</v>
      </c>
      <c r="V1315" s="51">
        <v>13888</v>
      </c>
      <c r="W1315" s="51">
        <v>10897</v>
      </c>
      <c r="X1315" s="51"/>
      <c r="Y1315" s="32">
        <f>P1315-(U1315+V1315)</f>
        <v>-29546</v>
      </c>
      <c r="Z1315" s="49" t="s">
        <v>13320</v>
      </c>
      <c r="AA1315" s="67">
        <v>0.27700000000000002</v>
      </c>
      <c r="AC1315" s="67">
        <f t="shared" si="60"/>
        <v>-0.27700000000000002</v>
      </c>
      <c r="AN1315" s="48" t="s">
        <v>13325</v>
      </c>
      <c r="AO1315" s="48" t="s">
        <v>52</v>
      </c>
    </row>
    <row r="1316" spans="1:41" ht="15" x14ac:dyDescent="0.2">
      <c r="A1316" s="30" t="s">
        <v>1392</v>
      </c>
      <c r="B1316" s="30" t="s">
        <v>1393</v>
      </c>
      <c r="C1316" s="49" t="s">
        <v>7070</v>
      </c>
      <c r="D1316" s="49" t="s">
        <v>7577</v>
      </c>
      <c r="E1316" s="30" t="s">
        <v>7991</v>
      </c>
      <c r="F1316" s="49" t="s">
        <v>7579</v>
      </c>
      <c r="G1316" s="49" t="s">
        <v>7580</v>
      </c>
      <c r="H1316" s="49" t="s">
        <v>7817</v>
      </c>
      <c r="I1316" s="49" t="s">
        <v>7992</v>
      </c>
      <c r="J1316" s="50">
        <v>17</v>
      </c>
      <c r="K1316" s="49">
        <v>4000</v>
      </c>
      <c r="L1316" s="49">
        <f>K1316-U1316</f>
        <v>-193774</v>
      </c>
      <c r="M1316" s="49"/>
      <c r="N1316" s="48" t="s">
        <v>7242</v>
      </c>
      <c r="P1316" s="49">
        <v>93491</v>
      </c>
      <c r="Q1316" s="49">
        <v>44000</v>
      </c>
      <c r="R1316" s="49">
        <v>152000</v>
      </c>
      <c r="S1316" s="32">
        <f t="shared" si="59"/>
        <v>137491</v>
      </c>
      <c r="T1316" s="49">
        <f>P1316+Q1316+R1316</f>
        <v>289491</v>
      </c>
      <c r="U1316" s="51">
        <v>197774</v>
      </c>
      <c r="V1316" s="51">
        <v>123264</v>
      </c>
      <c r="W1316" s="51">
        <v>129654</v>
      </c>
      <c r="X1316" s="51"/>
      <c r="Y1316" s="32">
        <f>P1316-(U1316+V1316)</f>
        <v>-227547</v>
      </c>
      <c r="Z1316" s="49" t="s">
        <v>13320</v>
      </c>
      <c r="AA1316" s="67">
        <v>0.45400000000000001</v>
      </c>
      <c r="AC1316" s="67">
        <f t="shared" si="60"/>
        <v>-0.45400000000000001</v>
      </c>
      <c r="AN1316" s="48" t="s">
        <v>13325</v>
      </c>
      <c r="AO1316" s="48" t="s">
        <v>52</v>
      </c>
    </row>
    <row r="1317" spans="1:41" ht="15" x14ac:dyDescent="0.2">
      <c r="A1317" s="30" t="s">
        <v>1394</v>
      </c>
      <c r="B1317" s="30" t="s">
        <v>1395</v>
      </c>
      <c r="C1317" s="49" t="s">
        <v>7070</v>
      </c>
      <c r="D1317" s="49" t="s">
        <v>7630</v>
      </c>
      <c r="E1317" s="30" t="s">
        <v>7993</v>
      </c>
      <c r="F1317" s="49" t="s">
        <v>7579</v>
      </c>
      <c r="G1317" s="49" t="s">
        <v>7580</v>
      </c>
      <c r="H1317" s="49" t="s">
        <v>7591</v>
      </c>
      <c r="I1317" s="49" t="s">
        <v>7994</v>
      </c>
      <c r="J1317" s="50">
        <v>12</v>
      </c>
      <c r="K1317" s="49">
        <v>10000</v>
      </c>
      <c r="L1317" s="49">
        <f>K1317-U1317</f>
        <v>9960</v>
      </c>
      <c r="M1317" s="49"/>
      <c r="N1317" s="48" t="s">
        <v>7242</v>
      </c>
      <c r="P1317" s="49">
        <v>678</v>
      </c>
      <c r="Q1317" s="49">
        <v>0</v>
      </c>
      <c r="R1317" s="49">
        <v>0</v>
      </c>
      <c r="S1317" s="32">
        <f t="shared" si="59"/>
        <v>678</v>
      </c>
      <c r="T1317" s="49">
        <f>P1317+Q1317+R1317</f>
        <v>678</v>
      </c>
      <c r="U1317" s="51">
        <v>40</v>
      </c>
      <c r="V1317" s="51">
        <v>30</v>
      </c>
      <c r="W1317" s="51">
        <v>30</v>
      </c>
      <c r="X1317" s="51"/>
      <c r="Y1317" s="32">
        <f>P1317-(U1317+V1317)</f>
        <v>608</v>
      </c>
      <c r="Z1317" s="49" t="s">
        <v>13322</v>
      </c>
      <c r="AA1317" s="67">
        <v>3.7000000000000002E-3</v>
      </c>
      <c r="AC1317" s="67">
        <f t="shared" si="60"/>
        <v>-3.7000000000000002E-3</v>
      </c>
      <c r="AN1317" s="48" t="s">
        <v>13325</v>
      </c>
      <c r="AO1317" s="48" t="s">
        <v>52</v>
      </c>
    </row>
    <row r="1318" spans="1:41" ht="15" x14ac:dyDescent="0.2">
      <c r="A1318" s="30" t="s">
        <v>1396</v>
      </c>
      <c r="B1318" s="30" t="s">
        <v>1397</v>
      </c>
      <c r="C1318" s="49" t="s">
        <v>7070</v>
      </c>
      <c r="D1318" s="49" t="s">
        <v>7577</v>
      </c>
      <c r="E1318" s="30" t="s">
        <v>7995</v>
      </c>
      <c r="F1318" s="49" t="s">
        <v>7579</v>
      </c>
      <c r="G1318" s="49" t="s">
        <v>7580</v>
      </c>
      <c r="H1318" s="49" t="s">
        <v>7566</v>
      </c>
      <c r="I1318" s="49" t="s">
        <v>7996</v>
      </c>
      <c r="J1318" s="50">
        <v>15</v>
      </c>
      <c r="K1318" s="49">
        <v>3500</v>
      </c>
      <c r="L1318" s="49">
        <f>K1318-U1318</f>
        <v>-731960</v>
      </c>
      <c r="M1318" s="49"/>
      <c r="N1318" s="48" t="s">
        <v>7242</v>
      </c>
      <c r="P1318" s="49">
        <v>310823</v>
      </c>
      <c r="Q1318" s="49">
        <v>360500</v>
      </c>
      <c r="R1318" s="49">
        <v>196000</v>
      </c>
      <c r="S1318" s="32">
        <f t="shared" si="59"/>
        <v>671323</v>
      </c>
      <c r="T1318" s="49">
        <f>P1318+Q1318+R1318</f>
        <v>867323</v>
      </c>
      <c r="U1318" s="51">
        <v>735460</v>
      </c>
      <c r="V1318" s="51">
        <v>497661</v>
      </c>
      <c r="W1318" s="51">
        <v>509095</v>
      </c>
      <c r="X1318" s="51"/>
      <c r="Y1318" s="32">
        <f>P1318-(U1318+V1318)</f>
        <v>-922298</v>
      </c>
      <c r="Z1318" s="49" t="s">
        <v>13320</v>
      </c>
      <c r="AA1318" s="67">
        <v>0.52</v>
      </c>
      <c r="AC1318" s="67">
        <f t="shared" si="60"/>
        <v>-0.52</v>
      </c>
      <c r="AN1318" s="48" t="s">
        <v>13325</v>
      </c>
      <c r="AO1318" s="48" t="s">
        <v>52</v>
      </c>
    </row>
    <row r="1319" spans="1:41" ht="15" x14ac:dyDescent="0.2">
      <c r="A1319" s="30" t="s">
        <v>1398</v>
      </c>
      <c r="B1319" s="30" t="s">
        <v>1399</v>
      </c>
      <c r="C1319" s="49" t="s">
        <v>7070</v>
      </c>
      <c r="D1319" s="49" t="s">
        <v>7630</v>
      </c>
      <c r="E1319" s="30" t="s">
        <v>7997</v>
      </c>
      <c r="F1319" s="49" t="s">
        <v>7579</v>
      </c>
      <c r="G1319" s="49" t="s">
        <v>7580</v>
      </c>
      <c r="H1319" s="49" t="s">
        <v>7566</v>
      </c>
      <c r="I1319" s="49" t="s">
        <v>7998</v>
      </c>
      <c r="J1319" s="50">
        <v>13</v>
      </c>
      <c r="K1319" s="49">
        <v>3500</v>
      </c>
      <c r="L1319" s="49">
        <f>K1319-U1319</f>
        <v>3500</v>
      </c>
      <c r="M1319" s="49"/>
      <c r="N1319" s="48" t="s">
        <v>7242</v>
      </c>
      <c r="P1319" s="49">
        <v>418</v>
      </c>
      <c r="Q1319" s="49">
        <v>0</v>
      </c>
      <c r="R1319" s="49">
        <v>0</v>
      </c>
      <c r="S1319" s="32">
        <f t="shared" si="59"/>
        <v>418</v>
      </c>
      <c r="T1319" s="49">
        <f>P1319+Q1319+R1319</f>
        <v>418</v>
      </c>
      <c r="U1319" s="51">
        <v>0</v>
      </c>
      <c r="V1319" s="51">
        <v>0</v>
      </c>
      <c r="W1319" s="51">
        <v>0</v>
      </c>
      <c r="X1319" s="51"/>
      <c r="Y1319" s="32">
        <f>P1319-(U1319+V1319)</f>
        <v>418</v>
      </c>
      <c r="Z1319" s="49" t="s">
        <v>13321</v>
      </c>
      <c r="AA1319" s="67">
        <v>0.44900000000000001</v>
      </c>
      <c r="AC1319" s="67">
        <f t="shared" si="60"/>
        <v>-0.44900000000000001</v>
      </c>
      <c r="AN1319" s="48" t="s">
        <v>13325</v>
      </c>
      <c r="AO1319" s="48" t="s">
        <v>52</v>
      </c>
    </row>
    <row r="1320" spans="1:41" ht="15" x14ac:dyDescent="0.2">
      <c r="A1320" s="30" t="s">
        <v>1400</v>
      </c>
      <c r="B1320" s="30" t="s">
        <v>1401</v>
      </c>
      <c r="C1320" s="49" t="s">
        <v>7070</v>
      </c>
      <c r="D1320" s="49" t="s">
        <v>7577</v>
      </c>
      <c r="E1320" s="30" t="s">
        <v>7999</v>
      </c>
      <c r="F1320" s="49" t="s">
        <v>7579</v>
      </c>
      <c r="G1320" s="49" t="s">
        <v>7580</v>
      </c>
      <c r="H1320" s="49" t="s">
        <v>7596</v>
      </c>
      <c r="I1320" s="49" t="s">
        <v>8000</v>
      </c>
      <c r="J1320" s="50">
        <v>21</v>
      </c>
      <c r="K1320" s="49">
        <v>5000</v>
      </c>
      <c r="L1320" s="49">
        <f>K1320-U1320</f>
        <v>-39879</v>
      </c>
      <c r="M1320" s="49"/>
      <c r="N1320" s="48" t="s">
        <v>7242</v>
      </c>
      <c r="P1320" s="49">
        <v>26868</v>
      </c>
      <c r="Q1320" s="49">
        <v>25000</v>
      </c>
      <c r="R1320" s="49">
        <v>20000</v>
      </c>
      <c r="S1320" s="32">
        <f t="shared" si="59"/>
        <v>51868</v>
      </c>
      <c r="T1320" s="49">
        <f>P1320+Q1320+R1320</f>
        <v>71868</v>
      </c>
      <c r="U1320" s="51">
        <v>44879</v>
      </c>
      <c r="V1320" s="51">
        <v>33477</v>
      </c>
      <c r="W1320" s="51">
        <v>19958</v>
      </c>
      <c r="X1320" s="51"/>
      <c r="Y1320" s="32">
        <f>P1320-(U1320+V1320)</f>
        <v>-51488</v>
      </c>
      <c r="Z1320" s="49" t="s">
        <v>13320</v>
      </c>
      <c r="AA1320" s="67">
        <v>0.24437999999999999</v>
      </c>
      <c r="AC1320" s="67">
        <f t="shared" si="60"/>
        <v>-0.24437999999999999</v>
      </c>
      <c r="AN1320" s="48" t="s">
        <v>13325</v>
      </c>
      <c r="AO1320" s="48" t="s">
        <v>52</v>
      </c>
    </row>
    <row r="1321" spans="1:41" ht="15" x14ac:dyDescent="0.2">
      <c r="A1321" s="30" t="s">
        <v>1402</v>
      </c>
      <c r="B1321" s="30" t="s">
        <v>1403</v>
      </c>
      <c r="C1321" s="49" t="s">
        <v>7070</v>
      </c>
      <c r="D1321" s="49" t="s">
        <v>7577</v>
      </c>
      <c r="E1321" s="30" t="s">
        <v>8001</v>
      </c>
      <c r="F1321" s="49" t="s">
        <v>7579</v>
      </c>
      <c r="G1321" s="49" t="s">
        <v>7580</v>
      </c>
      <c r="H1321" s="49" t="s">
        <v>7591</v>
      </c>
      <c r="I1321" s="49" t="s">
        <v>7824</v>
      </c>
      <c r="J1321" s="50">
        <v>17</v>
      </c>
      <c r="K1321" s="49">
        <v>10000</v>
      </c>
      <c r="L1321" s="49">
        <f>K1321-U1321</f>
        <v>-65542</v>
      </c>
      <c r="M1321" s="49"/>
      <c r="N1321" s="48" t="s">
        <v>7242</v>
      </c>
      <c r="P1321" s="49">
        <v>64034</v>
      </c>
      <c r="Q1321" s="49">
        <v>20000</v>
      </c>
      <c r="R1321" s="49">
        <v>20000</v>
      </c>
      <c r="S1321" s="32">
        <f t="shared" si="59"/>
        <v>84034</v>
      </c>
      <c r="T1321" s="49">
        <f>P1321+Q1321+R1321</f>
        <v>104034</v>
      </c>
      <c r="U1321" s="51">
        <v>75542</v>
      </c>
      <c r="V1321" s="51">
        <v>40575</v>
      </c>
      <c r="W1321" s="51">
        <v>42560</v>
      </c>
      <c r="X1321" s="51"/>
      <c r="Y1321" s="32">
        <f>P1321-(U1321+V1321)</f>
        <v>-52083</v>
      </c>
      <c r="Z1321" s="49" t="s">
        <v>13320</v>
      </c>
      <c r="AA1321" s="67">
        <v>3.13E-3</v>
      </c>
      <c r="AC1321" s="67">
        <f t="shared" si="60"/>
        <v>-3.13E-3</v>
      </c>
      <c r="AN1321" s="48" t="s">
        <v>13325</v>
      </c>
      <c r="AO1321" s="48" t="s">
        <v>52</v>
      </c>
    </row>
    <row r="1322" spans="1:41" ht="15" x14ac:dyDescent="0.2">
      <c r="A1322" s="30" t="s">
        <v>1404</v>
      </c>
      <c r="B1322" s="30" t="s">
        <v>1405</v>
      </c>
      <c r="C1322" s="49" t="s">
        <v>7070</v>
      </c>
      <c r="D1322" s="49" t="s">
        <v>7577</v>
      </c>
      <c r="E1322" s="30" t="s">
        <v>8002</v>
      </c>
      <c r="F1322" s="49" t="s">
        <v>7579</v>
      </c>
      <c r="G1322" s="49" t="s">
        <v>7580</v>
      </c>
      <c r="H1322" s="49" t="s">
        <v>7591</v>
      </c>
      <c r="I1322" s="49" t="s">
        <v>8003</v>
      </c>
      <c r="J1322" s="50">
        <v>17</v>
      </c>
      <c r="K1322" s="49">
        <v>10000</v>
      </c>
      <c r="L1322" s="49">
        <f>K1322-U1322</f>
        <v>-245690</v>
      </c>
      <c r="M1322" s="49"/>
      <c r="N1322" s="48" t="s">
        <v>7242</v>
      </c>
      <c r="P1322" s="49">
        <v>162679</v>
      </c>
      <c r="Q1322" s="49">
        <v>160000</v>
      </c>
      <c r="R1322" s="49">
        <v>60000</v>
      </c>
      <c r="S1322" s="32">
        <f t="shared" si="59"/>
        <v>322679</v>
      </c>
      <c r="T1322" s="49">
        <f>P1322+Q1322+R1322</f>
        <v>382679</v>
      </c>
      <c r="U1322" s="51">
        <v>255690</v>
      </c>
      <c r="V1322" s="51">
        <v>176412</v>
      </c>
      <c r="W1322" s="51">
        <v>179016</v>
      </c>
      <c r="X1322" s="51"/>
      <c r="Y1322" s="32">
        <f>P1322-(U1322+V1322)</f>
        <v>-269423</v>
      </c>
      <c r="Z1322" s="49" t="s">
        <v>13320</v>
      </c>
      <c r="AA1322" s="67">
        <v>2.5000000000000001E-3</v>
      </c>
      <c r="AC1322" s="67">
        <f t="shared" si="60"/>
        <v>-2.5000000000000001E-3</v>
      </c>
      <c r="AN1322" s="48" t="s">
        <v>13325</v>
      </c>
      <c r="AO1322" s="48" t="s">
        <v>52</v>
      </c>
    </row>
    <row r="1323" spans="1:41" ht="15" x14ac:dyDescent="0.2">
      <c r="A1323" s="30" t="s">
        <v>1406</v>
      </c>
      <c r="B1323" s="30" t="s">
        <v>1407</v>
      </c>
      <c r="C1323" s="49" t="s">
        <v>7070</v>
      </c>
      <c r="D1323" s="49" t="s">
        <v>7577</v>
      </c>
      <c r="E1323" s="30" t="s">
        <v>8004</v>
      </c>
      <c r="F1323" s="49" t="s">
        <v>7579</v>
      </c>
      <c r="G1323" s="49" t="s">
        <v>7580</v>
      </c>
      <c r="H1323" s="49" t="s">
        <v>7591</v>
      </c>
      <c r="I1323" s="49" t="s">
        <v>8005</v>
      </c>
      <c r="J1323" s="50">
        <v>17</v>
      </c>
      <c r="K1323" s="49">
        <v>4000</v>
      </c>
      <c r="L1323" s="49">
        <f>K1323-U1323</f>
        <v>-682709</v>
      </c>
      <c r="M1323" s="49"/>
      <c r="N1323" s="48" t="s">
        <v>7242</v>
      </c>
      <c r="P1323" s="49">
        <v>222518</v>
      </c>
      <c r="Q1323" s="49">
        <v>516000</v>
      </c>
      <c r="R1323" s="49">
        <v>220000</v>
      </c>
      <c r="S1323" s="32">
        <f t="shared" si="59"/>
        <v>738518</v>
      </c>
      <c r="T1323" s="49">
        <f>P1323+Q1323+R1323</f>
        <v>958518</v>
      </c>
      <c r="U1323" s="51">
        <v>686709</v>
      </c>
      <c r="V1323" s="51">
        <v>364045</v>
      </c>
      <c r="W1323" s="51">
        <v>371451</v>
      </c>
      <c r="X1323" s="51"/>
      <c r="Y1323" s="32">
        <f>P1323-(U1323+V1323)</f>
        <v>-828236</v>
      </c>
      <c r="Z1323" s="49" t="s">
        <v>13320</v>
      </c>
      <c r="AA1323" s="67">
        <v>1.213E-2</v>
      </c>
      <c r="AC1323" s="67">
        <f t="shared" si="60"/>
        <v>-1.213E-2</v>
      </c>
      <c r="AN1323" s="48" t="s">
        <v>13325</v>
      </c>
      <c r="AO1323" s="48" t="s">
        <v>52</v>
      </c>
    </row>
    <row r="1324" spans="1:41" ht="15" x14ac:dyDescent="0.2">
      <c r="A1324" s="30" t="s">
        <v>1408</v>
      </c>
      <c r="B1324" s="30" t="s">
        <v>1409</v>
      </c>
      <c r="C1324" s="49" t="s">
        <v>7070</v>
      </c>
      <c r="D1324" s="49" t="s">
        <v>7630</v>
      </c>
      <c r="E1324" s="30" t="s">
        <v>8006</v>
      </c>
      <c r="F1324" s="49" t="s">
        <v>7579</v>
      </c>
      <c r="G1324" s="49" t="s">
        <v>7580</v>
      </c>
      <c r="H1324" s="49" t="s">
        <v>7632</v>
      </c>
      <c r="I1324" s="49" t="s">
        <v>8007</v>
      </c>
      <c r="J1324" s="50">
        <v>17</v>
      </c>
      <c r="K1324" s="49">
        <v>6000</v>
      </c>
      <c r="L1324" s="49">
        <f>K1324-U1324</f>
        <v>-8734</v>
      </c>
      <c r="M1324" s="49"/>
      <c r="N1324" s="48" t="s">
        <v>7242</v>
      </c>
      <c r="P1324" s="49">
        <v>10158</v>
      </c>
      <c r="Q1324" s="49">
        <v>6000</v>
      </c>
      <c r="R1324" s="49">
        <v>6000</v>
      </c>
      <c r="S1324" s="32">
        <f t="shared" si="59"/>
        <v>16158</v>
      </c>
      <c r="T1324" s="49">
        <f>P1324+Q1324+R1324</f>
        <v>22158</v>
      </c>
      <c r="U1324" s="51">
        <v>14734</v>
      </c>
      <c r="V1324" s="51">
        <v>7355</v>
      </c>
      <c r="W1324" s="51">
        <v>8135</v>
      </c>
      <c r="X1324" s="51"/>
      <c r="Y1324" s="32">
        <f>P1324-(U1324+V1324)</f>
        <v>-11931</v>
      </c>
      <c r="Z1324" s="49" t="s">
        <v>13320</v>
      </c>
      <c r="AA1324" s="67">
        <v>0.45</v>
      </c>
      <c r="AC1324" s="67">
        <f t="shared" si="60"/>
        <v>-0.45</v>
      </c>
      <c r="AN1324" s="48" t="s">
        <v>13325</v>
      </c>
      <c r="AO1324" s="48" t="s">
        <v>52</v>
      </c>
    </row>
    <row r="1325" spans="1:41" ht="15" x14ac:dyDescent="0.2">
      <c r="A1325" s="30" t="s">
        <v>1410</v>
      </c>
      <c r="B1325" s="30" t="s">
        <v>1411</v>
      </c>
      <c r="C1325" s="49" t="s">
        <v>7070</v>
      </c>
      <c r="D1325" s="49" t="s">
        <v>7577</v>
      </c>
      <c r="E1325" s="30" t="s">
        <v>8008</v>
      </c>
      <c r="F1325" s="49" t="s">
        <v>7579</v>
      </c>
      <c r="G1325" s="49" t="s">
        <v>7580</v>
      </c>
      <c r="H1325" s="49" t="s">
        <v>7632</v>
      </c>
      <c r="I1325" s="49" t="s">
        <v>8009</v>
      </c>
      <c r="J1325" s="50">
        <v>16</v>
      </c>
      <c r="K1325" s="49">
        <v>6000</v>
      </c>
      <c r="L1325" s="49">
        <f>K1325-U1325</f>
        <v>-102422</v>
      </c>
      <c r="M1325" s="49"/>
      <c r="N1325" s="48" t="s">
        <v>7242</v>
      </c>
      <c r="P1325" s="49">
        <v>60727</v>
      </c>
      <c r="Q1325" s="49">
        <v>50000</v>
      </c>
      <c r="R1325" s="49">
        <v>20000</v>
      </c>
      <c r="S1325" s="32">
        <f t="shared" si="59"/>
        <v>110727</v>
      </c>
      <c r="T1325" s="49">
        <f>P1325+Q1325+R1325</f>
        <v>130727</v>
      </c>
      <c r="U1325" s="51">
        <v>108422</v>
      </c>
      <c r="V1325" s="51">
        <v>67134</v>
      </c>
      <c r="W1325" s="51">
        <v>67134</v>
      </c>
      <c r="X1325" s="51"/>
      <c r="Y1325" s="32">
        <f>P1325-(U1325+V1325)</f>
        <v>-114829</v>
      </c>
      <c r="Z1325" s="49" t="s">
        <v>13320</v>
      </c>
      <c r="AA1325" s="67">
        <v>0.35</v>
      </c>
      <c r="AC1325" s="67">
        <f t="shared" si="60"/>
        <v>-0.35</v>
      </c>
      <c r="AN1325" s="48" t="s">
        <v>13325</v>
      </c>
      <c r="AO1325" s="48" t="s">
        <v>52</v>
      </c>
    </row>
    <row r="1326" spans="1:41" ht="15" x14ac:dyDescent="0.2">
      <c r="A1326" s="30" t="s">
        <v>1412</v>
      </c>
      <c r="B1326" s="30" t="s">
        <v>1413</v>
      </c>
      <c r="C1326" s="49" t="s">
        <v>7070</v>
      </c>
      <c r="D1326" s="49" t="s">
        <v>7630</v>
      </c>
      <c r="E1326" s="30" t="s">
        <v>8010</v>
      </c>
      <c r="F1326" s="49" t="s">
        <v>7579</v>
      </c>
      <c r="G1326" s="49" t="s">
        <v>7580</v>
      </c>
      <c r="H1326" s="49" t="s">
        <v>7591</v>
      </c>
      <c r="I1326" s="49" t="s">
        <v>8011</v>
      </c>
      <c r="J1326" s="50">
        <v>31</v>
      </c>
      <c r="K1326" s="49">
        <v>10000</v>
      </c>
      <c r="L1326" s="49">
        <f>K1326-U1326</f>
        <v>-11012</v>
      </c>
      <c r="M1326" s="49"/>
      <c r="N1326" s="48" t="s">
        <v>7242</v>
      </c>
      <c r="P1326" s="49">
        <v>110514</v>
      </c>
      <c r="Q1326" s="49">
        <v>0</v>
      </c>
      <c r="R1326" s="49">
        <v>0</v>
      </c>
      <c r="S1326" s="32">
        <f t="shared" si="59"/>
        <v>110514</v>
      </c>
      <c r="T1326" s="49">
        <f>P1326+Q1326+R1326</f>
        <v>110514</v>
      </c>
      <c r="U1326" s="51">
        <v>21012</v>
      </c>
      <c r="V1326" s="51">
        <v>15463</v>
      </c>
      <c r="W1326" s="51">
        <v>8736</v>
      </c>
      <c r="X1326" s="51"/>
      <c r="Y1326" s="32">
        <f>P1326-(U1326+V1326)</f>
        <v>74039</v>
      </c>
      <c r="Z1326" s="49" t="s">
        <v>13322</v>
      </c>
      <c r="AA1326" s="67">
        <v>1.15E-2</v>
      </c>
      <c r="AC1326" s="67">
        <f t="shared" si="60"/>
        <v>-1.15E-2</v>
      </c>
      <c r="AN1326" s="48" t="s">
        <v>13325</v>
      </c>
      <c r="AO1326" s="48" t="s">
        <v>52</v>
      </c>
    </row>
    <row r="1327" spans="1:41" ht="15" x14ac:dyDescent="0.2">
      <c r="A1327" s="30" t="s">
        <v>1414</v>
      </c>
      <c r="B1327" s="30" t="s">
        <v>1415</v>
      </c>
      <c r="C1327" s="49" t="s">
        <v>7070</v>
      </c>
      <c r="D1327" s="49" t="s">
        <v>7630</v>
      </c>
      <c r="E1327" s="30" t="s">
        <v>8012</v>
      </c>
      <c r="F1327" s="49" t="s">
        <v>7579</v>
      </c>
      <c r="G1327" s="49" t="s">
        <v>7580</v>
      </c>
      <c r="H1327" s="49" t="s">
        <v>7591</v>
      </c>
      <c r="I1327" s="49" t="s">
        <v>8013</v>
      </c>
      <c r="J1327" s="50">
        <v>16</v>
      </c>
      <c r="K1327" s="49">
        <v>1000</v>
      </c>
      <c r="L1327" s="49">
        <f>K1327-U1327</f>
        <v>1000</v>
      </c>
      <c r="M1327" s="49"/>
      <c r="N1327" s="48" t="s">
        <v>7242</v>
      </c>
      <c r="P1327" s="49">
        <v>139000</v>
      </c>
      <c r="Q1327" s="49">
        <v>0</v>
      </c>
      <c r="R1327" s="49">
        <v>0</v>
      </c>
      <c r="S1327" s="32">
        <f t="shared" si="59"/>
        <v>139000</v>
      </c>
      <c r="T1327" s="49">
        <f>P1327+Q1327+R1327</f>
        <v>139000</v>
      </c>
      <c r="U1327" s="51">
        <v>0</v>
      </c>
      <c r="V1327" s="51">
        <v>0</v>
      </c>
      <c r="W1327" s="51">
        <v>0</v>
      </c>
      <c r="X1327" s="51"/>
      <c r="Y1327" s="32">
        <f>P1327-(U1327+V1327)</f>
        <v>139000</v>
      </c>
      <c r="Z1327" s="49" t="s">
        <v>13321</v>
      </c>
      <c r="AA1327" s="67">
        <v>0.26669999999999999</v>
      </c>
      <c r="AC1327" s="67">
        <f t="shared" si="60"/>
        <v>-0.26669999999999999</v>
      </c>
      <c r="AN1327" s="48" t="s">
        <v>13325</v>
      </c>
      <c r="AO1327" s="48" t="s">
        <v>52</v>
      </c>
    </row>
    <row r="1328" spans="1:41" ht="15" x14ac:dyDescent="0.2">
      <c r="A1328" s="30" t="s">
        <v>1416</v>
      </c>
      <c r="B1328" s="30" t="s">
        <v>1417</v>
      </c>
      <c r="C1328" s="49" t="s">
        <v>7070</v>
      </c>
      <c r="D1328" s="49" t="s">
        <v>7620</v>
      </c>
      <c r="E1328" s="30" t="s">
        <v>8014</v>
      </c>
      <c r="F1328" s="49" t="s">
        <v>7579</v>
      </c>
      <c r="G1328" s="49" t="s">
        <v>7580</v>
      </c>
      <c r="H1328" s="49" t="s">
        <v>7622</v>
      </c>
      <c r="I1328" s="49" t="s">
        <v>8015</v>
      </c>
      <c r="J1328" s="50">
        <v>16</v>
      </c>
      <c r="K1328" s="49">
        <v>500</v>
      </c>
      <c r="L1328" s="49">
        <f>K1328-U1328</f>
        <v>-19090</v>
      </c>
      <c r="M1328" s="49"/>
      <c r="N1328" s="48" t="s">
        <v>7242</v>
      </c>
      <c r="P1328" s="49">
        <v>11707</v>
      </c>
      <c r="Q1328" s="49">
        <v>11500</v>
      </c>
      <c r="R1328" s="49">
        <v>3500</v>
      </c>
      <c r="S1328" s="32">
        <f t="shared" si="59"/>
        <v>23207</v>
      </c>
      <c r="T1328" s="49">
        <f>P1328+Q1328+R1328</f>
        <v>26707</v>
      </c>
      <c r="U1328" s="51">
        <v>19590</v>
      </c>
      <c r="V1328" s="51">
        <v>11270</v>
      </c>
      <c r="W1328" s="51">
        <v>11600</v>
      </c>
      <c r="X1328" s="51"/>
      <c r="Y1328" s="32">
        <f>P1328-(U1328+V1328)</f>
        <v>-19153</v>
      </c>
      <c r="Z1328" s="49" t="s">
        <v>13320</v>
      </c>
      <c r="AA1328" s="67">
        <v>0.5625</v>
      </c>
      <c r="AC1328" s="67">
        <f t="shared" si="60"/>
        <v>-0.5625</v>
      </c>
      <c r="AN1328" s="48" t="s">
        <v>13325</v>
      </c>
      <c r="AO1328" s="48" t="s">
        <v>52</v>
      </c>
    </row>
    <row r="1329" spans="1:41" ht="15" x14ac:dyDescent="0.2">
      <c r="A1329" s="30" t="s">
        <v>1418</v>
      </c>
      <c r="B1329" s="30" t="s">
        <v>1419</v>
      </c>
      <c r="C1329" s="49" t="s">
        <v>7070</v>
      </c>
      <c r="D1329" s="49" t="s">
        <v>7630</v>
      </c>
      <c r="E1329" s="30" t="s">
        <v>8016</v>
      </c>
      <c r="F1329" s="49" t="s">
        <v>7579</v>
      </c>
      <c r="G1329" s="49" t="s">
        <v>7580</v>
      </c>
      <c r="H1329" s="49" t="s">
        <v>7622</v>
      </c>
      <c r="I1329" s="49" t="s">
        <v>8017</v>
      </c>
      <c r="J1329" s="50">
        <v>21</v>
      </c>
      <c r="K1329" s="49">
        <v>500</v>
      </c>
      <c r="L1329" s="49">
        <f>K1329-U1329</f>
        <v>-6294</v>
      </c>
      <c r="M1329" s="49"/>
      <c r="N1329" s="48" t="s">
        <v>7242</v>
      </c>
      <c r="P1329" s="49">
        <v>6121</v>
      </c>
      <c r="Q1329" s="49">
        <v>5000</v>
      </c>
      <c r="R1329" s="49">
        <v>3500</v>
      </c>
      <c r="S1329" s="32">
        <f t="shared" si="59"/>
        <v>11121</v>
      </c>
      <c r="T1329" s="49">
        <f>P1329+Q1329+R1329</f>
        <v>14621</v>
      </c>
      <c r="U1329" s="51">
        <v>6794</v>
      </c>
      <c r="V1329" s="51">
        <v>4404</v>
      </c>
      <c r="W1329" s="51">
        <v>4488</v>
      </c>
      <c r="X1329" s="51"/>
      <c r="Y1329" s="32">
        <f>P1329-(U1329+V1329)</f>
        <v>-5077</v>
      </c>
      <c r="Z1329" s="49" t="s">
        <v>13320</v>
      </c>
      <c r="AA1329" s="67">
        <v>0.73919999999999997</v>
      </c>
      <c r="AC1329" s="67">
        <f t="shared" si="60"/>
        <v>-0.73919999999999997</v>
      </c>
      <c r="AN1329" s="48" t="s">
        <v>13325</v>
      </c>
      <c r="AO1329" s="48" t="s">
        <v>52</v>
      </c>
    </row>
    <row r="1330" spans="1:41" ht="15" x14ac:dyDescent="0.2">
      <c r="A1330" s="30" t="s">
        <v>1420</v>
      </c>
      <c r="B1330" s="30" t="s">
        <v>1421</v>
      </c>
      <c r="C1330" s="49" t="s">
        <v>7070</v>
      </c>
      <c r="D1330" s="49" t="s">
        <v>7577</v>
      </c>
      <c r="E1330" s="30" t="s">
        <v>8018</v>
      </c>
      <c r="F1330" s="49" t="s">
        <v>7579</v>
      </c>
      <c r="G1330" s="49" t="s">
        <v>7580</v>
      </c>
      <c r="H1330" s="49" t="s">
        <v>7591</v>
      </c>
      <c r="I1330" s="49" t="s">
        <v>8019</v>
      </c>
      <c r="J1330" s="50">
        <v>17</v>
      </c>
      <c r="K1330" s="49">
        <v>4000</v>
      </c>
      <c r="L1330" s="49">
        <f>K1330-U1330</f>
        <v>-167963</v>
      </c>
      <c r="M1330" s="49"/>
      <c r="N1330" s="48" t="s">
        <v>7242</v>
      </c>
      <c r="P1330" s="49">
        <v>83509</v>
      </c>
      <c r="Q1330" s="49">
        <v>96000</v>
      </c>
      <c r="R1330" s="49">
        <v>56000</v>
      </c>
      <c r="S1330" s="32">
        <f t="shared" si="59"/>
        <v>179509</v>
      </c>
      <c r="T1330" s="49">
        <f>P1330+Q1330+R1330</f>
        <v>235509</v>
      </c>
      <c r="U1330" s="51">
        <v>171963</v>
      </c>
      <c r="V1330" s="51">
        <v>79865</v>
      </c>
      <c r="W1330" s="51">
        <v>84001</v>
      </c>
      <c r="X1330" s="51"/>
      <c r="Y1330" s="32">
        <f>P1330-(U1330+V1330)</f>
        <v>-168319</v>
      </c>
      <c r="Z1330" s="49" t="s">
        <v>13320</v>
      </c>
      <c r="AA1330" s="67">
        <v>6.8750000000000006E-2</v>
      </c>
      <c r="AC1330" s="67">
        <f t="shared" si="60"/>
        <v>-6.8750000000000006E-2</v>
      </c>
      <c r="AN1330" s="48" t="s">
        <v>13325</v>
      </c>
      <c r="AO1330" s="48" t="s">
        <v>52</v>
      </c>
    </row>
    <row r="1331" spans="1:41" ht="15" x14ac:dyDescent="0.2">
      <c r="A1331" s="30" t="s">
        <v>1422</v>
      </c>
      <c r="B1331" s="30" t="s">
        <v>1423</v>
      </c>
      <c r="C1331" s="49" t="s">
        <v>7070</v>
      </c>
      <c r="D1331" s="49" t="s">
        <v>7577</v>
      </c>
      <c r="E1331" s="30" t="s">
        <v>8020</v>
      </c>
      <c r="F1331" s="49" t="s">
        <v>7579</v>
      </c>
      <c r="G1331" s="49" t="s">
        <v>7580</v>
      </c>
      <c r="H1331" s="49" t="s">
        <v>7591</v>
      </c>
      <c r="I1331" s="49" t="s">
        <v>8021</v>
      </c>
      <c r="J1331" s="50">
        <v>21</v>
      </c>
      <c r="K1331" s="49">
        <v>10000</v>
      </c>
      <c r="L1331" s="49">
        <f>K1331-U1331</f>
        <v>-76785</v>
      </c>
      <c r="M1331" s="49"/>
      <c r="N1331" s="48" t="s">
        <v>7242</v>
      </c>
      <c r="P1331" s="49">
        <v>40340</v>
      </c>
      <c r="Q1331" s="49">
        <v>60000</v>
      </c>
      <c r="R1331" s="49">
        <v>30000</v>
      </c>
      <c r="S1331" s="32">
        <f t="shared" si="59"/>
        <v>100340</v>
      </c>
      <c r="T1331" s="49">
        <f>P1331+Q1331+R1331</f>
        <v>130340</v>
      </c>
      <c r="U1331" s="51">
        <v>86785</v>
      </c>
      <c r="V1331" s="51">
        <v>43418</v>
      </c>
      <c r="W1331" s="51">
        <v>38320</v>
      </c>
      <c r="X1331" s="51"/>
      <c r="Y1331" s="32">
        <f>P1331-(U1331+V1331)</f>
        <v>-89863</v>
      </c>
      <c r="Z1331" s="49" t="s">
        <v>13320</v>
      </c>
      <c r="AA1331" s="67">
        <v>5.0000000000000001E-3</v>
      </c>
      <c r="AC1331" s="67">
        <f t="shared" si="60"/>
        <v>-5.0000000000000001E-3</v>
      </c>
      <c r="AN1331" s="48" t="s">
        <v>13325</v>
      </c>
      <c r="AO1331" s="48" t="s">
        <v>52</v>
      </c>
    </row>
    <row r="1332" spans="1:41" ht="15" x14ac:dyDescent="0.2">
      <c r="A1332" s="30" t="s">
        <v>1424</v>
      </c>
      <c r="B1332" s="30" t="s">
        <v>1425</v>
      </c>
      <c r="C1332" s="49" t="s">
        <v>7070</v>
      </c>
      <c r="D1332" s="49" t="s">
        <v>7577</v>
      </c>
      <c r="E1332" s="30" t="s">
        <v>8022</v>
      </c>
      <c r="F1332" s="49" t="s">
        <v>7579</v>
      </c>
      <c r="G1332" s="49" t="s">
        <v>7580</v>
      </c>
      <c r="H1332" s="49" t="s">
        <v>7591</v>
      </c>
      <c r="I1332" s="49" t="s">
        <v>8023</v>
      </c>
      <c r="J1332" s="50">
        <v>21</v>
      </c>
      <c r="K1332" s="49">
        <v>10000</v>
      </c>
      <c r="L1332" s="49">
        <f>K1332-U1332</f>
        <v>-222287</v>
      </c>
      <c r="M1332" s="49"/>
      <c r="N1332" s="48" t="s">
        <v>7242</v>
      </c>
      <c r="P1332" s="49">
        <v>104661</v>
      </c>
      <c r="Q1332" s="49">
        <v>140000</v>
      </c>
      <c r="R1332" s="49">
        <v>90000</v>
      </c>
      <c r="S1332" s="32">
        <f t="shared" si="59"/>
        <v>244661</v>
      </c>
      <c r="T1332" s="49">
        <f>P1332+Q1332+R1332</f>
        <v>334661</v>
      </c>
      <c r="U1332" s="51">
        <v>232287</v>
      </c>
      <c r="V1332" s="51">
        <v>86298</v>
      </c>
      <c r="W1332" s="51">
        <v>83203</v>
      </c>
      <c r="X1332" s="51"/>
      <c r="Y1332" s="32">
        <f>P1332-(U1332+V1332)</f>
        <v>-213924</v>
      </c>
      <c r="Z1332" s="49" t="s">
        <v>13320</v>
      </c>
      <c r="AA1332" s="67">
        <v>1.2500000000000001E-2</v>
      </c>
      <c r="AC1332" s="67">
        <f t="shared" si="60"/>
        <v>-1.2500000000000001E-2</v>
      </c>
      <c r="AN1332" s="48" t="s">
        <v>13325</v>
      </c>
      <c r="AO1332" s="48" t="s">
        <v>52</v>
      </c>
    </row>
    <row r="1333" spans="1:41" ht="15" x14ac:dyDescent="0.2">
      <c r="A1333" s="30" t="s">
        <v>1426</v>
      </c>
      <c r="B1333" s="30" t="s">
        <v>1427</v>
      </c>
      <c r="C1333" s="49" t="s">
        <v>7070</v>
      </c>
      <c r="D1333" s="49" t="s">
        <v>7577</v>
      </c>
      <c r="E1333" s="30" t="s">
        <v>8024</v>
      </c>
      <c r="F1333" s="49" t="s">
        <v>7579</v>
      </c>
      <c r="G1333" s="49" t="s">
        <v>7580</v>
      </c>
      <c r="H1333" s="49" t="s">
        <v>7591</v>
      </c>
      <c r="I1333" s="49" t="s">
        <v>8025</v>
      </c>
      <c r="J1333" s="50">
        <v>21</v>
      </c>
      <c r="K1333" s="49">
        <v>10000</v>
      </c>
      <c r="L1333" s="49">
        <f>K1333-U1333</f>
        <v>-161347</v>
      </c>
      <c r="M1333" s="49"/>
      <c r="N1333" s="48" t="s">
        <v>7242</v>
      </c>
      <c r="P1333" s="49">
        <v>74612</v>
      </c>
      <c r="Q1333" s="49">
        <v>130000</v>
      </c>
      <c r="R1333" s="49">
        <v>40000</v>
      </c>
      <c r="S1333" s="32">
        <f t="shared" si="59"/>
        <v>204612</v>
      </c>
      <c r="T1333" s="49">
        <f>P1333+Q1333+R1333</f>
        <v>244612</v>
      </c>
      <c r="U1333" s="51">
        <v>171347</v>
      </c>
      <c r="V1333" s="51">
        <v>70500</v>
      </c>
      <c r="W1333" s="51">
        <v>66394</v>
      </c>
      <c r="X1333" s="51"/>
      <c r="Y1333" s="32">
        <f>P1333-(U1333+V1333)</f>
        <v>-167235</v>
      </c>
      <c r="Z1333" s="49" t="s">
        <v>13320</v>
      </c>
      <c r="AA1333" s="67">
        <v>6.4999999999999997E-3</v>
      </c>
      <c r="AC1333" s="67">
        <f t="shared" si="60"/>
        <v>-6.4999999999999997E-3</v>
      </c>
      <c r="AN1333" s="48" t="s">
        <v>13325</v>
      </c>
      <c r="AO1333" s="48" t="s">
        <v>52</v>
      </c>
    </row>
    <row r="1334" spans="1:41" ht="15" x14ac:dyDescent="0.2">
      <c r="A1334" s="30" t="s">
        <v>1428</v>
      </c>
      <c r="B1334" s="30" t="s">
        <v>1429</v>
      </c>
      <c r="C1334" s="49" t="s">
        <v>7070</v>
      </c>
      <c r="D1334" s="49" t="s">
        <v>7673</v>
      </c>
      <c r="E1334" s="30" t="s">
        <v>8026</v>
      </c>
      <c r="F1334" s="49" t="s">
        <v>7579</v>
      </c>
      <c r="G1334" s="49" t="s">
        <v>7580</v>
      </c>
      <c r="H1334" s="49" t="s">
        <v>7581</v>
      </c>
      <c r="I1334" s="49" t="s">
        <v>8027</v>
      </c>
      <c r="J1334" s="50">
        <v>32</v>
      </c>
      <c r="K1334" s="49">
        <v>10000</v>
      </c>
      <c r="L1334" s="49">
        <f>K1334-U1334</f>
        <v>10000</v>
      </c>
      <c r="M1334" s="49"/>
      <c r="N1334" s="48" t="s">
        <v>7242</v>
      </c>
      <c r="P1334" s="49">
        <v>0</v>
      </c>
      <c r="Q1334" s="49">
        <v>0</v>
      </c>
      <c r="R1334" s="49">
        <v>0</v>
      </c>
      <c r="S1334" s="32">
        <f t="shared" si="59"/>
        <v>0</v>
      </c>
      <c r="T1334" s="49">
        <f>P1334+Q1334+R1334</f>
        <v>0</v>
      </c>
      <c r="U1334" s="51">
        <v>0</v>
      </c>
      <c r="V1334" s="51">
        <v>0</v>
      </c>
      <c r="W1334" s="51">
        <v>0</v>
      </c>
      <c r="X1334" s="51"/>
      <c r="Y1334" s="32">
        <f>P1334-(U1334+V1334)</f>
        <v>0</v>
      </c>
      <c r="Z1334" s="49" t="s">
        <v>13321</v>
      </c>
      <c r="AA1334" s="67">
        <v>6.9999999999999999E-4</v>
      </c>
      <c r="AC1334" s="67">
        <f t="shared" si="60"/>
        <v>-6.9999999999999999E-4</v>
      </c>
      <c r="AN1334" s="48" t="s">
        <v>13325</v>
      </c>
      <c r="AO1334" s="48" t="s">
        <v>52</v>
      </c>
    </row>
    <row r="1335" spans="1:41" ht="15" x14ac:dyDescent="0.2">
      <c r="A1335" s="30" t="s">
        <v>1430</v>
      </c>
      <c r="B1335" s="30" t="s">
        <v>1431</v>
      </c>
      <c r="C1335" s="49" t="s">
        <v>7070</v>
      </c>
      <c r="D1335" s="49" t="s">
        <v>7577</v>
      </c>
      <c r="E1335" s="30" t="s">
        <v>8028</v>
      </c>
      <c r="F1335" s="49" t="s">
        <v>7579</v>
      </c>
      <c r="G1335" s="49" t="s">
        <v>7580</v>
      </c>
      <c r="H1335" s="49" t="s">
        <v>7591</v>
      </c>
      <c r="I1335" s="49" t="s">
        <v>8029</v>
      </c>
      <c r="J1335" s="50">
        <v>17</v>
      </c>
      <c r="K1335" s="49">
        <v>3000</v>
      </c>
      <c r="L1335" s="49">
        <f>K1335-U1335</f>
        <v>-9150</v>
      </c>
      <c r="M1335" s="49"/>
      <c r="N1335" s="48" t="s">
        <v>7242</v>
      </c>
      <c r="P1335" s="49">
        <v>9906</v>
      </c>
      <c r="Q1335" s="49">
        <v>6000</v>
      </c>
      <c r="R1335" s="49">
        <v>9000</v>
      </c>
      <c r="S1335" s="32">
        <f t="shared" si="59"/>
        <v>15906</v>
      </c>
      <c r="T1335" s="49">
        <f>P1335+Q1335+R1335</f>
        <v>24906</v>
      </c>
      <c r="U1335" s="51">
        <v>12150</v>
      </c>
      <c r="V1335" s="51">
        <v>7500</v>
      </c>
      <c r="W1335" s="51">
        <v>4500</v>
      </c>
      <c r="X1335" s="51"/>
      <c r="Y1335" s="32">
        <f>P1335-(U1335+V1335)</f>
        <v>-9744</v>
      </c>
      <c r="Z1335" s="49" t="s">
        <v>13320</v>
      </c>
      <c r="AA1335" s="67">
        <v>0.27700000000000002</v>
      </c>
      <c r="AC1335" s="67">
        <f t="shared" si="60"/>
        <v>-0.27700000000000002</v>
      </c>
      <c r="AN1335" s="48" t="s">
        <v>13325</v>
      </c>
      <c r="AO1335" s="48" t="s">
        <v>52</v>
      </c>
    </row>
    <row r="1336" spans="1:41" ht="15" x14ac:dyDescent="0.2">
      <c r="A1336" s="30" t="s">
        <v>1432</v>
      </c>
      <c r="B1336" s="30" t="s">
        <v>1433</v>
      </c>
      <c r="C1336" s="49" t="s">
        <v>7070</v>
      </c>
      <c r="D1336" s="49" t="s">
        <v>7630</v>
      </c>
      <c r="E1336" s="30" t="s">
        <v>8030</v>
      </c>
      <c r="F1336" s="49" t="s">
        <v>7579</v>
      </c>
      <c r="G1336" s="49" t="s">
        <v>7580</v>
      </c>
      <c r="H1336" s="49" t="s">
        <v>7632</v>
      </c>
      <c r="I1336" s="49" t="s">
        <v>8031</v>
      </c>
      <c r="J1336" s="50">
        <v>17</v>
      </c>
      <c r="K1336" s="49">
        <v>1500</v>
      </c>
      <c r="L1336" s="49">
        <f>K1336-U1336</f>
        <v>780</v>
      </c>
      <c r="M1336" s="49"/>
      <c r="N1336" s="48" t="s">
        <v>7242</v>
      </c>
      <c r="P1336" s="49">
        <v>21500</v>
      </c>
      <c r="Q1336" s="49">
        <v>0</v>
      </c>
      <c r="R1336" s="49">
        <v>0</v>
      </c>
      <c r="S1336" s="32">
        <f t="shared" si="59"/>
        <v>21500</v>
      </c>
      <c r="T1336" s="49">
        <f>P1336+Q1336+R1336</f>
        <v>21500</v>
      </c>
      <c r="U1336" s="51">
        <v>720</v>
      </c>
      <c r="V1336" s="51">
        <v>0</v>
      </c>
      <c r="W1336" s="51">
        <v>0</v>
      </c>
      <c r="X1336" s="51"/>
      <c r="Y1336" s="32">
        <f>P1336-(U1336+V1336)</f>
        <v>20780</v>
      </c>
      <c r="Z1336" s="49" t="s">
        <v>13322</v>
      </c>
      <c r="AA1336" s="67">
        <v>2.5099999999999998</v>
      </c>
      <c r="AC1336" s="67">
        <f t="shared" si="60"/>
        <v>-2.5099999999999998</v>
      </c>
      <c r="AN1336" s="48" t="s">
        <v>13325</v>
      </c>
      <c r="AO1336" s="48" t="s">
        <v>52</v>
      </c>
    </row>
    <row r="1337" spans="1:41" ht="15" x14ac:dyDescent="0.2">
      <c r="A1337" s="30" t="s">
        <v>1434</v>
      </c>
      <c r="B1337" s="30" t="s">
        <v>1435</v>
      </c>
      <c r="C1337" s="49" t="s">
        <v>7070</v>
      </c>
      <c r="D1337" s="49" t="s">
        <v>7630</v>
      </c>
      <c r="E1337" s="30" t="s">
        <v>8032</v>
      </c>
      <c r="F1337" s="49" t="s">
        <v>7579</v>
      </c>
      <c r="G1337" s="49" t="s">
        <v>7580</v>
      </c>
      <c r="H1337" s="49" t="s">
        <v>7596</v>
      </c>
      <c r="I1337" s="49" t="s">
        <v>8033</v>
      </c>
      <c r="J1337" s="50">
        <v>21</v>
      </c>
      <c r="K1337" s="49">
        <v>15000</v>
      </c>
      <c r="L1337" s="49">
        <f>K1337-U1337</f>
        <v>-1392718</v>
      </c>
      <c r="M1337" s="49"/>
      <c r="N1337" s="48" t="s">
        <v>7242</v>
      </c>
      <c r="P1337" s="49">
        <v>915132</v>
      </c>
      <c r="Q1337" s="49">
        <v>863756</v>
      </c>
      <c r="R1337" s="49">
        <v>894000</v>
      </c>
      <c r="S1337" s="32">
        <f t="shared" si="59"/>
        <v>1778888</v>
      </c>
      <c r="T1337" s="49">
        <f>P1337+Q1337+R1337</f>
        <v>2672888</v>
      </c>
      <c r="U1337" s="51">
        <v>1407718</v>
      </c>
      <c r="V1337" s="51">
        <v>1151565</v>
      </c>
      <c r="W1337" s="51">
        <v>1152847</v>
      </c>
      <c r="X1337" s="51"/>
      <c r="Y1337" s="32">
        <f>P1337-(U1337+V1337)</f>
        <v>-1644151</v>
      </c>
      <c r="Z1337" s="49" t="s">
        <v>13320</v>
      </c>
      <c r="AA1337" s="67">
        <v>1.489E-2</v>
      </c>
      <c r="AC1337" s="67">
        <f t="shared" si="60"/>
        <v>-1.489E-2</v>
      </c>
      <c r="AN1337" s="48" t="s">
        <v>13325</v>
      </c>
      <c r="AO1337" s="48" t="s">
        <v>52</v>
      </c>
    </row>
    <row r="1338" spans="1:41" ht="15" x14ac:dyDescent="0.2">
      <c r="A1338" s="30" t="s">
        <v>1436</v>
      </c>
      <c r="B1338" s="30" t="s">
        <v>1437</v>
      </c>
      <c r="C1338" s="49" t="s">
        <v>7070</v>
      </c>
      <c r="D1338" s="49" t="s">
        <v>7630</v>
      </c>
      <c r="E1338" s="30" t="s">
        <v>8034</v>
      </c>
      <c r="F1338" s="49" t="s">
        <v>7579</v>
      </c>
      <c r="G1338" s="49" t="s">
        <v>7580</v>
      </c>
      <c r="H1338" s="49" t="s">
        <v>7646</v>
      </c>
      <c r="I1338" s="49" t="s">
        <v>8035</v>
      </c>
      <c r="J1338" s="50">
        <v>15</v>
      </c>
      <c r="K1338" s="49">
        <v>2000</v>
      </c>
      <c r="L1338" s="49">
        <f>K1338-U1338</f>
        <v>-19001</v>
      </c>
      <c r="M1338" s="49"/>
      <c r="N1338" s="48" t="s">
        <v>7242</v>
      </c>
      <c r="P1338" s="49">
        <v>30154</v>
      </c>
      <c r="Q1338" s="49">
        <v>0</v>
      </c>
      <c r="R1338" s="49">
        <v>8000</v>
      </c>
      <c r="S1338" s="32">
        <f t="shared" si="59"/>
        <v>30154</v>
      </c>
      <c r="T1338" s="49">
        <f>P1338+Q1338+R1338</f>
        <v>38154</v>
      </c>
      <c r="U1338" s="51">
        <v>21001</v>
      </c>
      <c r="V1338" s="51">
        <v>18897</v>
      </c>
      <c r="W1338" s="51">
        <v>18987</v>
      </c>
      <c r="X1338" s="51"/>
      <c r="Y1338" s="32">
        <f>P1338-(U1338+V1338)</f>
        <v>-9744</v>
      </c>
      <c r="Z1338" s="49" t="s">
        <v>13320</v>
      </c>
      <c r="AA1338" s="67">
        <v>0.191</v>
      </c>
      <c r="AC1338" s="67">
        <f t="shared" si="60"/>
        <v>-0.191</v>
      </c>
      <c r="AN1338" s="48" t="s">
        <v>13325</v>
      </c>
      <c r="AO1338" s="48" t="s">
        <v>52</v>
      </c>
    </row>
    <row r="1339" spans="1:41" ht="15" x14ac:dyDescent="0.2">
      <c r="A1339" s="30" t="s">
        <v>1438</v>
      </c>
      <c r="B1339" s="30" t="s">
        <v>1439</v>
      </c>
      <c r="C1339" s="49" t="s">
        <v>7070</v>
      </c>
      <c r="D1339" s="49" t="s">
        <v>7630</v>
      </c>
      <c r="E1339" s="30" t="s">
        <v>8036</v>
      </c>
      <c r="F1339" s="49" t="s">
        <v>7579</v>
      </c>
      <c r="G1339" s="49" t="s">
        <v>7580</v>
      </c>
      <c r="H1339" s="49" t="s">
        <v>7596</v>
      </c>
      <c r="I1339" s="49" t="s">
        <v>8037</v>
      </c>
      <c r="J1339" s="50">
        <v>28</v>
      </c>
      <c r="K1339" s="49">
        <v>5000</v>
      </c>
      <c r="L1339" s="49">
        <f>K1339-U1339</f>
        <v>-77516</v>
      </c>
      <c r="M1339" s="49"/>
      <c r="N1339" s="48" t="s">
        <v>7242</v>
      </c>
      <c r="P1339" s="49">
        <v>186040</v>
      </c>
      <c r="Q1339" s="49">
        <v>0</v>
      </c>
      <c r="R1339" s="49">
        <v>55000</v>
      </c>
      <c r="S1339" s="32">
        <f t="shared" si="59"/>
        <v>186040</v>
      </c>
      <c r="T1339" s="49">
        <f>P1339+Q1339+R1339</f>
        <v>241040</v>
      </c>
      <c r="U1339" s="51">
        <v>82516</v>
      </c>
      <c r="V1339" s="51">
        <v>77370</v>
      </c>
      <c r="W1339" s="51">
        <v>77595</v>
      </c>
      <c r="X1339" s="51"/>
      <c r="Y1339" s="32">
        <f>P1339-(U1339+V1339)</f>
        <v>26154</v>
      </c>
      <c r="Z1339" s="49" t="s">
        <v>13322</v>
      </c>
      <c r="AA1339" s="67">
        <v>0.12436999999999999</v>
      </c>
      <c r="AC1339" s="67">
        <f t="shared" si="60"/>
        <v>-0.12436999999999999</v>
      </c>
      <c r="AN1339" s="48" t="s">
        <v>13325</v>
      </c>
      <c r="AO1339" s="48" t="s">
        <v>52</v>
      </c>
    </row>
    <row r="1340" spans="1:41" ht="15" x14ac:dyDescent="0.2">
      <c r="A1340" s="30" t="s">
        <v>1440</v>
      </c>
      <c r="B1340" s="30" t="s">
        <v>1441</v>
      </c>
      <c r="C1340" s="49" t="s">
        <v>7070</v>
      </c>
      <c r="D1340" s="49" t="s">
        <v>7630</v>
      </c>
      <c r="E1340" s="30" t="s">
        <v>8038</v>
      </c>
      <c r="F1340" s="49" t="s">
        <v>7579</v>
      </c>
      <c r="G1340" s="49" t="s">
        <v>7580</v>
      </c>
      <c r="H1340" s="49" t="s">
        <v>8039</v>
      </c>
      <c r="I1340" s="49" t="s">
        <v>8040</v>
      </c>
      <c r="J1340" s="50">
        <v>11</v>
      </c>
      <c r="K1340" s="49">
        <v>90000</v>
      </c>
      <c r="L1340" s="49">
        <f>K1340-U1340</f>
        <v>83125</v>
      </c>
      <c r="M1340" s="49"/>
      <c r="N1340" s="48" t="s">
        <v>7242</v>
      </c>
      <c r="P1340" s="49">
        <v>30794</v>
      </c>
      <c r="Q1340" s="49">
        <v>0</v>
      </c>
      <c r="R1340" s="49">
        <v>0</v>
      </c>
      <c r="S1340" s="32">
        <f t="shared" si="59"/>
        <v>30794</v>
      </c>
      <c r="T1340" s="49">
        <f>P1340+Q1340+R1340</f>
        <v>30794</v>
      </c>
      <c r="U1340" s="51">
        <v>6875</v>
      </c>
      <c r="V1340" s="51">
        <v>4400</v>
      </c>
      <c r="W1340" s="51">
        <v>3929</v>
      </c>
      <c r="X1340" s="51"/>
      <c r="Y1340" s="32">
        <f>P1340-(U1340+V1340)</f>
        <v>19519</v>
      </c>
      <c r="Z1340" s="49" t="s">
        <v>13322</v>
      </c>
      <c r="AA1340" s="67">
        <v>2.5499999999999998E-2</v>
      </c>
      <c r="AC1340" s="67">
        <f t="shared" si="60"/>
        <v>-2.5499999999999998E-2</v>
      </c>
      <c r="AN1340" s="48" t="s">
        <v>13325</v>
      </c>
      <c r="AO1340" s="48" t="s">
        <v>52</v>
      </c>
    </row>
    <row r="1341" spans="1:41" ht="15" x14ac:dyDescent="0.2">
      <c r="A1341" s="30" t="s">
        <v>1442</v>
      </c>
      <c r="B1341" s="30" t="s">
        <v>1443</v>
      </c>
      <c r="C1341" s="49" t="s">
        <v>7070</v>
      </c>
      <c r="D1341" s="49" t="s">
        <v>7570</v>
      </c>
      <c r="E1341" s="30" t="s">
        <v>8041</v>
      </c>
      <c r="F1341" s="49" t="s">
        <v>7579</v>
      </c>
      <c r="G1341" s="49" t="s">
        <v>7580</v>
      </c>
      <c r="H1341" s="49" t="s">
        <v>7646</v>
      </c>
      <c r="I1341" s="49" t="s">
        <v>8042</v>
      </c>
      <c r="J1341" s="50">
        <v>14</v>
      </c>
      <c r="K1341" s="49">
        <v>2000</v>
      </c>
      <c r="L1341" s="49">
        <f>K1341-U1341</f>
        <v>-358</v>
      </c>
      <c r="M1341" s="49"/>
      <c r="N1341" s="48" t="s">
        <v>7242</v>
      </c>
      <c r="P1341" s="49">
        <v>2000</v>
      </c>
      <c r="Q1341" s="49">
        <v>2000</v>
      </c>
      <c r="R1341" s="49">
        <v>0</v>
      </c>
      <c r="S1341" s="32">
        <f t="shared" si="59"/>
        <v>4000</v>
      </c>
      <c r="T1341" s="49">
        <f>P1341+Q1341+R1341</f>
        <v>4000</v>
      </c>
      <c r="U1341" s="51">
        <v>2358</v>
      </c>
      <c r="V1341" s="51">
        <v>3000</v>
      </c>
      <c r="W1341" s="51">
        <v>3000</v>
      </c>
      <c r="X1341" s="51"/>
      <c r="Y1341" s="32">
        <f>P1341-(U1341+V1341)</f>
        <v>-3358</v>
      </c>
      <c r="Z1341" s="49" t="s">
        <v>13320</v>
      </c>
      <c r="AA1341" s="67">
        <v>0.64200000000000002</v>
      </c>
      <c r="AC1341" s="67">
        <f t="shared" si="60"/>
        <v>-0.64200000000000002</v>
      </c>
      <c r="AN1341" s="48" t="s">
        <v>13325</v>
      </c>
      <c r="AO1341" s="48" t="s">
        <v>52</v>
      </c>
    </row>
    <row r="1342" spans="1:41" ht="15" x14ac:dyDescent="0.2">
      <c r="A1342" s="30" t="s">
        <v>1444</v>
      </c>
      <c r="B1342" s="30" t="s">
        <v>1445</v>
      </c>
      <c r="C1342" s="49" t="s">
        <v>7070</v>
      </c>
      <c r="D1342" s="49" t="s">
        <v>7577</v>
      </c>
      <c r="E1342" s="30" t="s">
        <v>8043</v>
      </c>
      <c r="F1342" s="49" t="s">
        <v>7579</v>
      </c>
      <c r="G1342" s="49" t="s">
        <v>7580</v>
      </c>
      <c r="H1342" s="49" t="s">
        <v>7591</v>
      </c>
      <c r="I1342" s="49" t="s">
        <v>8044</v>
      </c>
      <c r="J1342" s="50">
        <v>17</v>
      </c>
      <c r="K1342" s="49">
        <v>3000</v>
      </c>
      <c r="L1342" s="49">
        <f>K1342-U1342</f>
        <v>-226707</v>
      </c>
      <c r="M1342" s="49"/>
      <c r="N1342" s="48" t="s">
        <v>7242</v>
      </c>
      <c r="P1342" s="49">
        <v>663417</v>
      </c>
      <c r="Q1342" s="49">
        <v>0</v>
      </c>
      <c r="R1342" s="49">
        <v>0</v>
      </c>
      <c r="S1342" s="32">
        <f t="shared" si="59"/>
        <v>663417</v>
      </c>
      <c r="T1342" s="49">
        <f>P1342+Q1342+R1342</f>
        <v>663417</v>
      </c>
      <c r="U1342" s="51">
        <v>229707</v>
      </c>
      <c r="V1342" s="51">
        <v>153090</v>
      </c>
      <c r="W1342" s="51">
        <v>102696</v>
      </c>
      <c r="X1342" s="51"/>
      <c r="Y1342" s="32">
        <f>P1342-(U1342+V1342)</f>
        <v>280620</v>
      </c>
      <c r="Z1342" s="49" t="s">
        <v>13322</v>
      </c>
      <c r="AA1342" s="67">
        <v>1.5310000000000001E-2</v>
      </c>
      <c r="AC1342" s="67">
        <f t="shared" si="60"/>
        <v>-1.5310000000000001E-2</v>
      </c>
      <c r="AN1342" s="48" t="s">
        <v>13325</v>
      </c>
      <c r="AO1342" s="48" t="s">
        <v>52</v>
      </c>
    </row>
    <row r="1343" spans="1:41" ht="15" x14ac:dyDescent="0.2">
      <c r="A1343" s="30" t="s">
        <v>1446</v>
      </c>
      <c r="B1343" s="30" t="s">
        <v>1447</v>
      </c>
      <c r="C1343" s="49" t="s">
        <v>7070</v>
      </c>
      <c r="D1343" s="49" t="s">
        <v>7630</v>
      </c>
      <c r="E1343" s="30" t="s">
        <v>8045</v>
      </c>
      <c r="F1343" s="49" t="s">
        <v>7579</v>
      </c>
      <c r="G1343" s="49" t="s">
        <v>7580</v>
      </c>
      <c r="H1343" s="49" t="s">
        <v>7596</v>
      </c>
      <c r="I1343" s="49" t="s">
        <v>8046</v>
      </c>
      <c r="J1343" s="50">
        <v>21</v>
      </c>
      <c r="K1343" s="49">
        <v>15000</v>
      </c>
      <c r="L1343" s="49">
        <f>K1343-U1343</f>
        <v>-7030005</v>
      </c>
      <c r="M1343" s="49"/>
      <c r="N1343" s="48" t="s">
        <v>7242</v>
      </c>
      <c r="P1343" s="49">
        <v>3820651</v>
      </c>
      <c r="Q1343" s="49">
        <v>4236000</v>
      </c>
      <c r="R1343" s="49">
        <v>3027000</v>
      </c>
      <c r="S1343" s="32">
        <f t="shared" si="59"/>
        <v>8056651</v>
      </c>
      <c r="T1343" s="49">
        <f>P1343+Q1343+R1343</f>
        <v>11083651</v>
      </c>
      <c r="U1343" s="51">
        <v>7045005</v>
      </c>
      <c r="V1343" s="51">
        <v>4903775</v>
      </c>
      <c r="W1343" s="51">
        <v>5189911</v>
      </c>
      <c r="X1343" s="51"/>
      <c r="Y1343" s="32">
        <f>P1343-(U1343+V1343)</f>
        <v>-8128129</v>
      </c>
      <c r="Z1343" s="49" t="s">
        <v>13320</v>
      </c>
      <c r="AA1343" s="67">
        <v>1.4999999999999999E-2</v>
      </c>
      <c r="AC1343" s="67">
        <f t="shared" si="60"/>
        <v>-1.4999999999999999E-2</v>
      </c>
      <c r="AN1343" s="48" t="s">
        <v>13325</v>
      </c>
      <c r="AO1343" s="48" t="s">
        <v>52</v>
      </c>
    </row>
    <row r="1344" spans="1:41" ht="15" x14ac:dyDescent="0.2">
      <c r="A1344" s="30" t="s">
        <v>1448</v>
      </c>
      <c r="B1344" s="30" t="s">
        <v>1449</v>
      </c>
      <c r="C1344" s="49" t="s">
        <v>7070</v>
      </c>
      <c r="D1344" s="49" t="s">
        <v>7577</v>
      </c>
      <c r="E1344" s="30" t="s">
        <v>8047</v>
      </c>
      <c r="F1344" s="49" t="s">
        <v>7579</v>
      </c>
      <c r="G1344" s="49" t="s">
        <v>7580</v>
      </c>
      <c r="H1344" s="49" t="s">
        <v>7591</v>
      </c>
      <c r="I1344" s="49" t="s">
        <v>8048</v>
      </c>
      <c r="J1344" s="50">
        <v>17</v>
      </c>
      <c r="K1344" s="49">
        <v>3000</v>
      </c>
      <c r="L1344" s="49">
        <f>K1344-U1344</f>
        <v>-1283535</v>
      </c>
      <c r="M1344" s="49"/>
      <c r="N1344" s="48" t="s">
        <v>7242</v>
      </c>
      <c r="P1344" s="49">
        <v>1195576</v>
      </c>
      <c r="Q1344" s="49">
        <v>192000</v>
      </c>
      <c r="R1344" s="49">
        <v>456000</v>
      </c>
      <c r="S1344" s="32">
        <f t="shared" si="59"/>
        <v>1387576</v>
      </c>
      <c r="T1344" s="49">
        <f>P1344+Q1344+R1344</f>
        <v>1843576</v>
      </c>
      <c r="U1344" s="51">
        <v>1286535</v>
      </c>
      <c r="V1344" s="51">
        <v>913917</v>
      </c>
      <c r="W1344" s="51">
        <v>930428</v>
      </c>
      <c r="X1344" s="51"/>
      <c r="Y1344" s="32">
        <f>P1344-(U1344+V1344)</f>
        <v>-1004876</v>
      </c>
      <c r="Z1344" s="49" t="s">
        <v>13320</v>
      </c>
      <c r="AA1344" s="67">
        <v>0.11700000000000001</v>
      </c>
      <c r="AC1344" s="67">
        <f t="shared" si="60"/>
        <v>-0.11700000000000001</v>
      </c>
      <c r="AN1344" s="48" t="s">
        <v>13325</v>
      </c>
      <c r="AO1344" s="48" t="s">
        <v>52</v>
      </c>
    </row>
    <row r="1345" spans="1:41" ht="15" x14ac:dyDescent="0.2">
      <c r="A1345" s="30" t="s">
        <v>1450</v>
      </c>
      <c r="B1345" s="30" t="s">
        <v>1451</v>
      </c>
      <c r="C1345" s="49" t="s">
        <v>7070</v>
      </c>
      <c r="D1345" s="49" t="s">
        <v>7577</v>
      </c>
      <c r="E1345" s="30" t="s">
        <v>8049</v>
      </c>
      <c r="F1345" s="49" t="s">
        <v>7579</v>
      </c>
      <c r="G1345" s="49" t="s">
        <v>7580</v>
      </c>
      <c r="H1345" s="49" t="s">
        <v>7566</v>
      </c>
      <c r="I1345" s="49" t="s">
        <v>8050</v>
      </c>
      <c r="J1345" s="50">
        <v>13</v>
      </c>
      <c r="K1345" s="49">
        <v>5000</v>
      </c>
      <c r="L1345" s="49">
        <f>K1345-U1345</f>
        <v>-43384</v>
      </c>
      <c r="M1345" s="49"/>
      <c r="N1345" s="48" t="s">
        <v>7242</v>
      </c>
      <c r="P1345" s="49">
        <v>30981</v>
      </c>
      <c r="Q1345" s="49">
        <v>26000</v>
      </c>
      <c r="R1345" s="49">
        <v>0</v>
      </c>
      <c r="S1345" s="32">
        <f t="shared" si="59"/>
        <v>56981</v>
      </c>
      <c r="T1345" s="49">
        <f>P1345+Q1345+R1345</f>
        <v>56981</v>
      </c>
      <c r="U1345" s="51">
        <v>48384</v>
      </c>
      <c r="V1345" s="51">
        <v>33214</v>
      </c>
      <c r="W1345" s="51">
        <v>23704</v>
      </c>
      <c r="X1345" s="51"/>
      <c r="Y1345" s="32">
        <f>P1345-(U1345+V1345)</f>
        <v>-50617</v>
      </c>
      <c r="Z1345" s="49" t="s">
        <v>13320</v>
      </c>
      <c r="AA1345" s="67">
        <v>0.15962999999999999</v>
      </c>
      <c r="AC1345" s="67">
        <f t="shared" si="60"/>
        <v>-0.15962999999999999</v>
      </c>
      <c r="AN1345" s="48" t="s">
        <v>13325</v>
      </c>
      <c r="AO1345" s="48" t="s">
        <v>52</v>
      </c>
    </row>
    <row r="1346" spans="1:41" ht="15" x14ac:dyDescent="0.2">
      <c r="A1346" s="30" t="s">
        <v>1452</v>
      </c>
      <c r="B1346" s="30" t="s">
        <v>1453</v>
      </c>
      <c r="C1346" s="49" t="s">
        <v>7070</v>
      </c>
      <c r="D1346" s="49" t="s">
        <v>7630</v>
      </c>
      <c r="E1346" s="30" t="s">
        <v>8051</v>
      </c>
      <c r="F1346" s="49" t="s">
        <v>7579</v>
      </c>
      <c r="G1346" s="49" t="s">
        <v>7580</v>
      </c>
      <c r="H1346" s="49" t="s">
        <v>7591</v>
      </c>
      <c r="I1346" s="49" t="s">
        <v>8052</v>
      </c>
      <c r="J1346" s="50">
        <v>16</v>
      </c>
      <c r="K1346" s="49">
        <v>4000</v>
      </c>
      <c r="L1346" s="49">
        <f>K1346-U1346</f>
        <v>-74074</v>
      </c>
      <c r="M1346" s="49"/>
      <c r="N1346" s="48" t="s">
        <v>7242</v>
      </c>
      <c r="P1346" s="49">
        <v>116534</v>
      </c>
      <c r="Q1346" s="49">
        <v>4963</v>
      </c>
      <c r="R1346" s="49">
        <v>16000</v>
      </c>
      <c r="S1346" s="32">
        <f t="shared" ref="S1346:S1409" si="61">P1346+Q1346</f>
        <v>121497</v>
      </c>
      <c r="T1346" s="49">
        <f>P1346+Q1346+R1346</f>
        <v>137497</v>
      </c>
      <c r="U1346" s="51">
        <v>78074</v>
      </c>
      <c r="V1346" s="51">
        <v>51702</v>
      </c>
      <c r="W1346" s="51">
        <v>30418</v>
      </c>
      <c r="X1346" s="51"/>
      <c r="Y1346" s="32">
        <f>P1346-(U1346+V1346)</f>
        <v>-13242</v>
      </c>
      <c r="Z1346" s="49" t="s">
        <v>13320</v>
      </c>
      <c r="AA1346" s="67">
        <v>0.11212999999999999</v>
      </c>
      <c r="AC1346" s="67">
        <f t="shared" ref="AC1346:AC1409" si="62">AB1346-AA1346</f>
        <v>-0.11212999999999999</v>
      </c>
      <c r="AN1346" s="48" t="s">
        <v>13325</v>
      </c>
      <c r="AO1346" s="48" t="s">
        <v>52</v>
      </c>
    </row>
    <row r="1347" spans="1:41" ht="15" x14ac:dyDescent="0.2">
      <c r="A1347" s="30" t="s">
        <v>1454</v>
      </c>
      <c r="B1347" s="30" t="s">
        <v>1455</v>
      </c>
      <c r="C1347" s="49" t="s">
        <v>7070</v>
      </c>
      <c r="D1347" s="49" t="s">
        <v>7630</v>
      </c>
      <c r="E1347" s="30" t="s">
        <v>8053</v>
      </c>
      <c r="F1347" s="49" t="s">
        <v>7579</v>
      </c>
      <c r="G1347" s="49" t="s">
        <v>7580</v>
      </c>
      <c r="H1347" s="49" t="s">
        <v>7632</v>
      </c>
      <c r="I1347" s="49" t="s">
        <v>8054</v>
      </c>
      <c r="J1347" s="50">
        <v>24</v>
      </c>
      <c r="K1347" s="49">
        <v>500</v>
      </c>
      <c r="L1347" s="49">
        <f>K1347-U1347</f>
        <v>-2484</v>
      </c>
      <c r="M1347" s="49"/>
      <c r="N1347" s="48" t="s">
        <v>7242</v>
      </c>
      <c r="P1347" s="49">
        <v>10723</v>
      </c>
      <c r="Q1347" s="49">
        <v>0</v>
      </c>
      <c r="R1347" s="49">
        <v>0</v>
      </c>
      <c r="S1347" s="32">
        <f t="shared" si="61"/>
        <v>10723</v>
      </c>
      <c r="T1347" s="49">
        <f>P1347+Q1347+R1347</f>
        <v>10723</v>
      </c>
      <c r="U1347" s="51">
        <v>2984</v>
      </c>
      <c r="V1347" s="51">
        <v>2400</v>
      </c>
      <c r="W1347" s="51">
        <v>2400</v>
      </c>
      <c r="X1347" s="51"/>
      <c r="Y1347" s="32">
        <f>P1347-(U1347+V1347)</f>
        <v>5339</v>
      </c>
      <c r="Z1347" s="49" t="s">
        <v>13322</v>
      </c>
      <c r="AA1347" s="67">
        <v>2.4</v>
      </c>
      <c r="AC1347" s="67">
        <f t="shared" si="62"/>
        <v>-2.4</v>
      </c>
      <c r="AN1347" s="48" t="s">
        <v>13325</v>
      </c>
      <c r="AO1347" s="48" t="s">
        <v>52</v>
      </c>
    </row>
    <row r="1348" spans="1:41" ht="15" x14ac:dyDescent="0.2">
      <c r="A1348" s="30" t="s">
        <v>1456</v>
      </c>
      <c r="B1348" s="30" t="s">
        <v>1457</v>
      </c>
      <c r="C1348" s="49" t="s">
        <v>7070</v>
      </c>
      <c r="D1348" s="49" t="s">
        <v>7577</v>
      </c>
      <c r="E1348" s="30" t="s">
        <v>7967</v>
      </c>
      <c r="F1348" s="49" t="s">
        <v>7579</v>
      </c>
      <c r="G1348" s="49" t="s">
        <v>7580</v>
      </c>
      <c r="H1348" s="49" t="s">
        <v>7632</v>
      </c>
      <c r="I1348" s="49" t="s">
        <v>8055</v>
      </c>
      <c r="J1348" s="50">
        <v>15</v>
      </c>
      <c r="K1348" s="49">
        <v>9000</v>
      </c>
      <c r="L1348" s="49">
        <f>K1348-U1348</f>
        <v>-175619</v>
      </c>
      <c r="M1348" s="49"/>
      <c r="N1348" s="48" t="s">
        <v>7242</v>
      </c>
      <c r="P1348" s="49">
        <v>156299</v>
      </c>
      <c r="Q1348" s="49">
        <v>54000</v>
      </c>
      <c r="R1348" s="49">
        <v>30000</v>
      </c>
      <c r="S1348" s="32">
        <f t="shared" si="61"/>
        <v>210299</v>
      </c>
      <c r="T1348" s="49">
        <f>P1348+Q1348+R1348</f>
        <v>240299</v>
      </c>
      <c r="U1348" s="51">
        <v>184619</v>
      </c>
      <c r="V1348" s="51">
        <v>122399</v>
      </c>
      <c r="W1348" s="51">
        <v>123872</v>
      </c>
      <c r="X1348" s="51"/>
      <c r="Y1348" s="32">
        <f>P1348-(U1348+V1348)</f>
        <v>-150719</v>
      </c>
      <c r="Z1348" s="49" t="s">
        <v>13320</v>
      </c>
      <c r="AA1348" s="67">
        <v>0.28749999999999998</v>
      </c>
      <c r="AC1348" s="67">
        <f t="shared" si="62"/>
        <v>-0.28749999999999998</v>
      </c>
      <c r="AN1348" s="48" t="s">
        <v>13325</v>
      </c>
      <c r="AO1348" s="48" t="s">
        <v>52</v>
      </c>
    </row>
    <row r="1349" spans="1:41" ht="15" x14ac:dyDescent="0.2">
      <c r="A1349" s="30" t="s">
        <v>1458</v>
      </c>
      <c r="B1349" s="30" t="s">
        <v>1459</v>
      </c>
      <c r="C1349" s="49" t="s">
        <v>7070</v>
      </c>
      <c r="D1349" s="49" t="s">
        <v>7577</v>
      </c>
      <c r="E1349" s="30" t="s">
        <v>8056</v>
      </c>
      <c r="F1349" s="49" t="s">
        <v>7579</v>
      </c>
      <c r="G1349" s="49" t="s">
        <v>7580</v>
      </c>
      <c r="H1349" s="49" t="s">
        <v>7596</v>
      </c>
      <c r="I1349" s="49" t="s">
        <v>8057</v>
      </c>
      <c r="J1349" s="50">
        <v>15</v>
      </c>
      <c r="K1349" s="49">
        <v>50000</v>
      </c>
      <c r="L1349" s="49">
        <f>K1349-U1349</f>
        <v>-361983</v>
      </c>
      <c r="M1349" s="49"/>
      <c r="N1349" s="48" t="s">
        <v>7242</v>
      </c>
      <c r="P1349" s="49">
        <v>514662</v>
      </c>
      <c r="Q1349" s="49">
        <v>0</v>
      </c>
      <c r="R1349" s="49">
        <v>200000</v>
      </c>
      <c r="S1349" s="32">
        <f t="shared" si="61"/>
        <v>514662</v>
      </c>
      <c r="T1349" s="49">
        <f>P1349+Q1349+R1349</f>
        <v>714662</v>
      </c>
      <c r="U1349" s="51">
        <v>411983</v>
      </c>
      <c r="V1349" s="51">
        <v>348550</v>
      </c>
      <c r="W1349" s="51">
        <v>330134</v>
      </c>
      <c r="X1349" s="51"/>
      <c r="Y1349" s="32">
        <f>P1349-(U1349+V1349)</f>
        <v>-245871</v>
      </c>
      <c r="Z1349" s="49" t="s">
        <v>13320</v>
      </c>
      <c r="AA1349" s="67">
        <v>6.6500000000000004E-2</v>
      </c>
      <c r="AC1349" s="67">
        <f t="shared" si="62"/>
        <v>-6.6500000000000004E-2</v>
      </c>
      <c r="AN1349" s="48" t="s">
        <v>13325</v>
      </c>
      <c r="AO1349" s="48" t="s">
        <v>52</v>
      </c>
    </row>
    <row r="1350" spans="1:41" ht="15" x14ac:dyDescent="0.2">
      <c r="A1350" s="30" t="s">
        <v>1460</v>
      </c>
      <c r="B1350" s="30" t="s">
        <v>1461</v>
      </c>
      <c r="C1350" s="49" t="s">
        <v>7070</v>
      </c>
      <c r="D1350" s="49" t="s">
        <v>7630</v>
      </c>
      <c r="E1350" s="30" t="s">
        <v>8058</v>
      </c>
      <c r="F1350" s="49" t="s">
        <v>7579</v>
      </c>
      <c r="G1350" s="49" t="s">
        <v>7580</v>
      </c>
      <c r="H1350" s="49" t="s">
        <v>7651</v>
      </c>
      <c r="I1350" s="49" t="s">
        <v>8059</v>
      </c>
      <c r="J1350" s="50">
        <v>17</v>
      </c>
      <c r="K1350" s="49">
        <v>10000</v>
      </c>
      <c r="L1350" s="49">
        <f>K1350-U1350</f>
        <v>-185334</v>
      </c>
      <c r="M1350" s="49"/>
      <c r="N1350" s="48" t="s">
        <v>7242</v>
      </c>
      <c r="P1350" s="49">
        <v>955853</v>
      </c>
      <c r="Q1350" s="49">
        <v>0</v>
      </c>
      <c r="R1350" s="49">
        <v>0</v>
      </c>
      <c r="S1350" s="32">
        <f t="shared" si="61"/>
        <v>955853</v>
      </c>
      <c r="T1350" s="49">
        <f>P1350+Q1350+R1350</f>
        <v>955853</v>
      </c>
      <c r="U1350" s="51">
        <v>195334</v>
      </c>
      <c r="V1350" s="51">
        <v>157416</v>
      </c>
      <c r="W1350" s="51">
        <v>80286</v>
      </c>
      <c r="X1350" s="51"/>
      <c r="Y1350" s="32">
        <f>P1350-(U1350+V1350)</f>
        <v>603103</v>
      </c>
      <c r="Z1350" s="49" t="s">
        <v>13322</v>
      </c>
      <c r="AA1350" s="67">
        <v>1.9599999999999999E-2</v>
      </c>
      <c r="AC1350" s="67">
        <f t="shared" si="62"/>
        <v>-1.9599999999999999E-2</v>
      </c>
      <c r="AN1350" s="48" t="s">
        <v>13325</v>
      </c>
      <c r="AO1350" s="48" t="s">
        <v>52</v>
      </c>
    </row>
    <row r="1351" spans="1:41" ht="15" x14ac:dyDescent="0.2">
      <c r="A1351" s="30" t="s">
        <v>1462</v>
      </c>
      <c r="B1351" s="30" t="s">
        <v>1463</v>
      </c>
      <c r="C1351" s="49" t="s">
        <v>7070</v>
      </c>
      <c r="D1351" s="49" t="s">
        <v>7630</v>
      </c>
      <c r="E1351" s="30" t="s">
        <v>8060</v>
      </c>
      <c r="F1351" s="49" t="s">
        <v>7579</v>
      </c>
      <c r="G1351" s="49" t="s">
        <v>7580</v>
      </c>
      <c r="H1351" s="49" t="s">
        <v>7817</v>
      </c>
      <c r="I1351" s="49" t="s">
        <v>8061</v>
      </c>
      <c r="J1351" s="50">
        <v>19</v>
      </c>
      <c r="K1351" s="49">
        <v>2000</v>
      </c>
      <c r="L1351" s="49">
        <f>K1351-U1351</f>
        <v>-129942</v>
      </c>
      <c r="M1351" s="49"/>
      <c r="N1351" s="48" t="s">
        <v>7242</v>
      </c>
      <c r="P1351" s="49">
        <v>112914</v>
      </c>
      <c r="Q1351" s="49">
        <v>8000</v>
      </c>
      <c r="R1351" s="49">
        <v>68000</v>
      </c>
      <c r="S1351" s="32">
        <f t="shared" si="61"/>
        <v>120914</v>
      </c>
      <c r="T1351" s="49">
        <f>P1351+Q1351+R1351</f>
        <v>188914</v>
      </c>
      <c r="U1351" s="51">
        <v>131942</v>
      </c>
      <c r="V1351" s="51">
        <v>70434</v>
      </c>
      <c r="W1351" s="51">
        <v>70434</v>
      </c>
      <c r="X1351" s="51"/>
      <c r="Y1351" s="32">
        <f>P1351-(U1351+V1351)</f>
        <v>-89462</v>
      </c>
      <c r="Z1351" s="49" t="s">
        <v>13320</v>
      </c>
      <c r="AA1351" s="67">
        <v>0.49</v>
      </c>
      <c r="AC1351" s="67">
        <f t="shared" si="62"/>
        <v>-0.49</v>
      </c>
      <c r="AN1351" s="48" t="s">
        <v>13325</v>
      </c>
      <c r="AO1351" s="48" t="s">
        <v>52</v>
      </c>
    </row>
    <row r="1352" spans="1:41" ht="15" x14ac:dyDescent="0.2">
      <c r="A1352" s="30" t="s">
        <v>1464</v>
      </c>
      <c r="B1352" s="30" t="s">
        <v>1465</v>
      </c>
      <c r="C1352" s="49" t="s">
        <v>7070</v>
      </c>
      <c r="D1352" s="49" t="s">
        <v>7630</v>
      </c>
      <c r="E1352" s="30" t="s">
        <v>8062</v>
      </c>
      <c r="F1352" s="49" t="s">
        <v>7579</v>
      </c>
      <c r="G1352" s="49" t="s">
        <v>7580</v>
      </c>
      <c r="H1352" s="49" t="s">
        <v>7817</v>
      </c>
      <c r="I1352" s="49" t="s">
        <v>8063</v>
      </c>
      <c r="J1352" s="50">
        <v>23</v>
      </c>
      <c r="K1352" s="49">
        <v>4000</v>
      </c>
      <c r="L1352" s="49">
        <f>K1352-U1352</f>
        <v>-13136</v>
      </c>
      <c r="M1352" s="49"/>
      <c r="N1352" s="48" t="s">
        <v>7242</v>
      </c>
      <c r="P1352" s="49">
        <v>10253</v>
      </c>
      <c r="Q1352" s="49">
        <v>32000</v>
      </c>
      <c r="R1352" s="49">
        <v>8000</v>
      </c>
      <c r="S1352" s="32">
        <f t="shared" si="61"/>
        <v>42253</v>
      </c>
      <c r="T1352" s="49">
        <f>P1352+Q1352+R1352</f>
        <v>50253</v>
      </c>
      <c r="U1352" s="51">
        <v>17136</v>
      </c>
      <c r="V1352" s="51">
        <v>19584</v>
      </c>
      <c r="W1352" s="51">
        <v>19584</v>
      </c>
      <c r="X1352" s="51"/>
      <c r="Y1352" s="32">
        <f>P1352-(U1352+V1352)</f>
        <v>-26467</v>
      </c>
      <c r="Z1352" s="49" t="s">
        <v>13320</v>
      </c>
      <c r="AA1352" s="67">
        <v>0.15</v>
      </c>
      <c r="AC1352" s="67">
        <f t="shared" si="62"/>
        <v>-0.15</v>
      </c>
      <c r="AN1352" s="48" t="s">
        <v>13325</v>
      </c>
      <c r="AO1352" s="48" t="s">
        <v>52</v>
      </c>
    </row>
    <row r="1353" spans="1:41" ht="15" x14ac:dyDescent="0.2">
      <c r="A1353" s="30" t="s">
        <v>1466</v>
      </c>
      <c r="B1353" s="30" t="s">
        <v>1467</v>
      </c>
      <c r="C1353" s="49" t="s">
        <v>7070</v>
      </c>
      <c r="D1353" s="49" t="s">
        <v>7577</v>
      </c>
      <c r="E1353" s="30" t="s">
        <v>8064</v>
      </c>
      <c r="F1353" s="49" t="s">
        <v>7579</v>
      </c>
      <c r="G1353" s="49" t="s">
        <v>7580</v>
      </c>
      <c r="H1353" s="49" t="s">
        <v>7581</v>
      </c>
      <c r="I1353" s="49" t="s">
        <v>7803</v>
      </c>
      <c r="J1353" s="50">
        <v>13</v>
      </c>
      <c r="K1353" s="49">
        <v>10000</v>
      </c>
      <c r="L1353" s="49">
        <f>K1353-U1353</f>
        <v>-865</v>
      </c>
      <c r="M1353" s="49"/>
      <c r="N1353" s="48" t="s">
        <v>7242</v>
      </c>
      <c r="P1353" s="49">
        <v>7768</v>
      </c>
      <c r="Q1353" s="49">
        <v>10000</v>
      </c>
      <c r="R1353" s="49">
        <v>0</v>
      </c>
      <c r="S1353" s="32">
        <f t="shared" si="61"/>
        <v>17768</v>
      </c>
      <c r="T1353" s="49">
        <f>P1353+Q1353+R1353</f>
        <v>17768</v>
      </c>
      <c r="U1353" s="51">
        <v>10865</v>
      </c>
      <c r="V1353" s="51">
        <v>8459</v>
      </c>
      <c r="W1353" s="51">
        <v>8059</v>
      </c>
      <c r="X1353" s="51"/>
      <c r="Y1353" s="32">
        <f>P1353-(U1353+V1353)</f>
        <v>-11556</v>
      </c>
      <c r="Z1353" s="49" t="s">
        <v>13320</v>
      </c>
      <c r="AA1353" s="67">
        <v>1.74E-3</v>
      </c>
      <c r="AC1353" s="67">
        <f t="shared" si="62"/>
        <v>-1.74E-3</v>
      </c>
      <c r="AN1353" s="48" t="s">
        <v>13325</v>
      </c>
      <c r="AO1353" s="48" t="s">
        <v>52</v>
      </c>
    </row>
    <row r="1354" spans="1:41" ht="15" x14ac:dyDescent="0.2">
      <c r="A1354" s="30" t="s">
        <v>1468</v>
      </c>
      <c r="B1354" s="30" t="s">
        <v>1469</v>
      </c>
      <c r="C1354" s="49" t="s">
        <v>7070</v>
      </c>
      <c r="D1354" s="49" t="s">
        <v>7577</v>
      </c>
      <c r="E1354" s="30" t="s">
        <v>8065</v>
      </c>
      <c r="F1354" s="49" t="s">
        <v>7579</v>
      </c>
      <c r="G1354" s="49" t="s">
        <v>7580</v>
      </c>
      <c r="H1354" s="49" t="s">
        <v>7651</v>
      </c>
      <c r="I1354" s="49" t="s">
        <v>8066</v>
      </c>
      <c r="J1354" s="50">
        <v>80</v>
      </c>
      <c r="K1354" s="49">
        <v>1000</v>
      </c>
      <c r="L1354" s="49">
        <f>K1354-U1354</f>
        <v>-225896</v>
      </c>
      <c r="M1354" s="49"/>
      <c r="N1354" s="48" t="s">
        <v>7242</v>
      </c>
      <c r="P1354" s="49">
        <v>244463</v>
      </c>
      <c r="Q1354" s="49">
        <v>53000</v>
      </c>
      <c r="R1354" s="49">
        <v>153000</v>
      </c>
      <c r="S1354" s="32">
        <f t="shared" si="61"/>
        <v>297463</v>
      </c>
      <c r="T1354" s="49">
        <f>P1354+Q1354+R1354</f>
        <v>450463</v>
      </c>
      <c r="U1354" s="51">
        <v>226896</v>
      </c>
      <c r="V1354" s="51">
        <v>174960</v>
      </c>
      <c r="W1354" s="51">
        <v>66330</v>
      </c>
      <c r="X1354" s="51"/>
      <c r="Y1354" s="32">
        <f>P1354-(U1354+V1354)</f>
        <v>-157393</v>
      </c>
      <c r="Z1354" s="49" t="s">
        <v>13320</v>
      </c>
      <c r="AA1354" s="67">
        <v>0.26074999999999998</v>
      </c>
      <c r="AC1354" s="67">
        <f t="shared" si="62"/>
        <v>-0.26074999999999998</v>
      </c>
      <c r="AN1354" s="48" t="s">
        <v>13325</v>
      </c>
      <c r="AO1354" s="48" t="s">
        <v>52</v>
      </c>
    </row>
    <row r="1355" spans="1:41" ht="15" x14ac:dyDescent="0.2">
      <c r="A1355" s="30" t="s">
        <v>1470</v>
      </c>
      <c r="B1355" s="30" t="s">
        <v>1471</v>
      </c>
      <c r="C1355" s="49" t="s">
        <v>7070</v>
      </c>
      <c r="D1355" s="49" t="s">
        <v>7630</v>
      </c>
      <c r="E1355" s="30" t="s">
        <v>8067</v>
      </c>
      <c r="F1355" s="49" t="s">
        <v>7579</v>
      </c>
      <c r="G1355" s="49" t="s">
        <v>7580</v>
      </c>
      <c r="H1355" s="49" t="s">
        <v>7651</v>
      </c>
      <c r="I1355" s="49" t="s">
        <v>8068</v>
      </c>
      <c r="J1355" s="50">
        <v>17</v>
      </c>
      <c r="K1355" s="49">
        <v>4000</v>
      </c>
      <c r="L1355" s="49">
        <f>K1355-U1355</f>
        <v>-843</v>
      </c>
      <c r="M1355" s="49"/>
      <c r="N1355" s="48" t="s">
        <v>7242</v>
      </c>
      <c r="P1355" s="49">
        <v>12839</v>
      </c>
      <c r="Q1355" s="49">
        <v>0</v>
      </c>
      <c r="R1355" s="49">
        <v>0</v>
      </c>
      <c r="S1355" s="32">
        <f t="shared" si="61"/>
        <v>12839</v>
      </c>
      <c r="T1355" s="49">
        <f>P1355+Q1355+R1355</f>
        <v>12839</v>
      </c>
      <c r="U1355" s="51">
        <v>4843</v>
      </c>
      <c r="V1355" s="51">
        <v>3312</v>
      </c>
      <c r="W1355" s="51">
        <v>2401</v>
      </c>
      <c r="X1355" s="51"/>
      <c r="Y1355" s="32">
        <f>P1355-(U1355+V1355)</f>
        <v>4684</v>
      </c>
      <c r="Z1355" s="49" t="s">
        <v>13322</v>
      </c>
      <c r="AA1355" s="67">
        <v>0.1099</v>
      </c>
      <c r="AC1355" s="67">
        <f t="shared" si="62"/>
        <v>-0.1099</v>
      </c>
      <c r="AN1355" s="48" t="s">
        <v>13325</v>
      </c>
      <c r="AO1355" s="48" t="s">
        <v>52</v>
      </c>
    </row>
    <row r="1356" spans="1:41" ht="15" x14ac:dyDescent="0.2">
      <c r="A1356" s="30" t="s">
        <v>1472</v>
      </c>
      <c r="B1356" s="30" t="s">
        <v>1473</v>
      </c>
      <c r="C1356" s="49" t="s">
        <v>7070</v>
      </c>
      <c r="D1356" s="49" t="s">
        <v>7630</v>
      </c>
      <c r="E1356" s="30" t="s">
        <v>8069</v>
      </c>
      <c r="F1356" s="49" t="s">
        <v>7579</v>
      </c>
      <c r="G1356" s="49" t="s">
        <v>7580</v>
      </c>
      <c r="H1356" s="49" t="s">
        <v>7591</v>
      </c>
      <c r="I1356" s="49" t="s">
        <v>8070</v>
      </c>
      <c r="J1356" s="50">
        <v>20</v>
      </c>
      <c r="K1356" s="49">
        <v>3000</v>
      </c>
      <c r="L1356" s="49">
        <f>K1356-U1356</f>
        <v>683</v>
      </c>
      <c r="M1356" s="49"/>
      <c r="N1356" s="48" t="s">
        <v>7242</v>
      </c>
      <c r="P1356" s="49">
        <v>5195</v>
      </c>
      <c r="Q1356" s="49">
        <v>149</v>
      </c>
      <c r="R1356" s="49">
        <v>0</v>
      </c>
      <c r="S1356" s="32">
        <f t="shared" si="61"/>
        <v>5344</v>
      </c>
      <c r="T1356" s="49">
        <f>P1356+Q1356+R1356</f>
        <v>5344</v>
      </c>
      <c r="U1356" s="51">
        <v>2317</v>
      </c>
      <c r="V1356" s="51">
        <v>1206</v>
      </c>
      <c r="W1356" s="51">
        <v>1290</v>
      </c>
      <c r="X1356" s="51"/>
      <c r="Y1356" s="32">
        <f>P1356-(U1356+V1356)</f>
        <v>1672</v>
      </c>
      <c r="Z1356" s="49" t="s">
        <v>13322</v>
      </c>
      <c r="AA1356" s="67">
        <v>3.7499999999999999E-2</v>
      </c>
      <c r="AC1356" s="67">
        <f t="shared" si="62"/>
        <v>-3.7499999999999999E-2</v>
      </c>
      <c r="AN1356" s="48" t="s">
        <v>13325</v>
      </c>
      <c r="AO1356" s="48" t="s">
        <v>52</v>
      </c>
    </row>
    <row r="1357" spans="1:41" ht="15" x14ac:dyDescent="0.2">
      <c r="A1357" s="30" t="s">
        <v>1474</v>
      </c>
      <c r="B1357" s="30" t="s">
        <v>1475</v>
      </c>
      <c r="C1357" s="49" t="s">
        <v>7070</v>
      </c>
      <c r="D1357" s="49" t="s">
        <v>7630</v>
      </c>
      <c r="E1357" s="30" t="s">
        <v>8071</v>
      </c>
      <c r="F1357" s="49" t="s">
        <v>7579</v>
      </c>
      <c r="G1357" s="49" t="s">
        <v>7580</v>
      </c>
      <c r="H1357" s="49" t="s">
        <v>7596</v>
      </c>
      <c r="I1357" s="49" t="s">
        <v>8072</v>
      </c>
      <c r="J1357" s="50">
        <v>21</v>
      </c>
      <c r="K1357" s="49">
        <v>50000</v>
      </c>
      <c r="L1357" s="49">
        <f>K1357-U1357</f>
        <v>-85541</v>
      </c>
      <c r="M1357" s="49"/>
      <c r="N1357" s="48" t="s">
        <v>7242</v>
      </c>
      <c r="P1357" s="49">
        <v>191898</v>
      </c>
      <c r="Q1357" s="49">
        <v>0</v>
      </c>
      <c r="R1357" s="49">
        <v>0</v>
      </c>
      <c r="S1357" s="32">
        <f t="shared" si="61"/>
        <v>191898</v>
      </c>
      <c r="T1357" s="49">
        <f>P1357+Q1357+R1357</f>
        <v>191898</v>
      </c>
      <c r="U1357" s="51">
        <v>135541</v>
      </c>
      <c r="V1357" s="51">
        <v>88440</v>
      </c>
      <c r="W1357" s="51">
        <v>29145</v>
      </c>
      <c r="X1357" s="51"/>
      <c r="Y1357" s="32">
        <f>P1357-(U1357+V1357)</f>
        <v>-32083</v>
      </c>
      <c r="Z1357" s="49" t="s">
        <v>13320</v>
      </c>
      <c r="AA1357" s="67">
        <v>0.1</v>
      </c>
      <c r="AC1357" s="67">
        <f t="shared" si="62"/>
        <v>-0.1</v>
      </c>
      <c r="AN1357" s="48" t="s">
        <v>13325</v>
      </c>
      <c r="AO1357" s="48" t="s">
        <v>52</v>
      </c>
    </row>
    <row r="1358" spans="1:41" ht="15" x14ac:dyDescent="0.2">
      <c r="A1358" s="30" t="s">
        <v>1476</v>
      </c>
      <c r="B1358" s="30" t="s">
        <v>1477</v>
      </c>
      <c r="C1358" s="49" t="s">
        <v>7070</v>
      </c>
      <c r="D1358" s="49" t="s">
        <v>7630</v>
      </c>
      <c r="E1358" s="30" t="s">
        <v>8073</v>
      </c>
      <c r="F1358" s="49" t="s">
        <v>7579</v>
      </c>
      <c r="G1358" s="49" t="s">
        <v>7580</v>
      </c>
      <c r="H1358" s="49" t="s">
        <v>7817</v>
      </c>
      <c r="I1358" s="49" t="s">
        <v>8074</v>
      </c>
      <c r="J1358" s="50">
        <v>17</v>
      </c>
      <c r="K1358" s="49">
        <v>2000</v>
      </c>
      <c r="L1358" s="49">
        <f>K1358-U1358</f>
        <v>999</v>
      </c>
      <c r="M1358" s="49"/>
      <c r="N1358" s="48" t="s">
        <v>7242</v>
      </c>
      <c r="P1358" s="49">
        <v>2470</v>
      </c>
      <c r="Q1358" s="49">
        <v>0</v>
      </c>
      <c r="R1358" s="49">
        <v>0</v>
      </c>
      <c r="S1358" s="32">
        <f t="shared" si="61"/>
        <v>2470</v>
      </c>
      <c r="T1358" s="49">
        <f>P1358+Q1358+R1358</f>
        <v>2470</v>
      </c>
      <c r="U1358" s="51">
        <v>1001</v>
      </c>
      <c r="V1358" s="51">
        <v>84</v>
      </c>
      <c r="W1358" s="51">
        <v>84</v>
      </c>
      <c r="X1358" s="51"/>
      <c r="Y1358" s="32">
        <f>P1358-(U1358+V1358)</f>
        <v>1385</v>
      </c>
      <c r="Z1358" s="49" t="s">
        <v>13322</v>
      </c>
      <c r="AA1358" s="67">
        <v>0.27500000000000002</v>
      </c>
      <c r="AC1358" s="67">
        <f t="shared" si="62"/>
        <v>-0.27500000000000002</v>
      </c>
      <c r="AN1358" s="48" t="s">
        <v>13325</v>
      </c>
      <c r="AO1358" s="48" t="s">
        <v>52</v>
      </c>
    </row>
    <row r="1359" spans="1:41" ht="15" x14ac:dyDescent="0.2">
      <c r="A1359" s="30" t="s">
        <v>1478</v>
      </c>
      <c r="B1359" s="30" t="s">
        <v>1479</v>
      </c>
      <c r="C1359" s="49" t="s">
        <v>7070</v>
      </c>
      <c r="D1359" s="49" t="s">
        <v>7630</v>
      </c>
      <c r="E1359" s="30" t="s">
        <v>8075</v>
      </c>
      <c r="F1359" s="49" t="s">
        <v>7579</v>
      </c>
      <c r="G1359" s="49" t="s">
        <v>7580</v>
      </c>
      <c r="H1359" s="49" t="s">
        <v>7591</v>
      </c>
      <c r="I1359" s="49" t="s">
        <v>8076</v>
      </c>
      <c r="J1359" s="50">
        <v>16</v>
      </c>
      <c r="K1359" s="49">
        <v>4000</v>
      </c>
      <c r="L1359" s="49">
        <f>K1359-U1359</f>
        <v>-95602</v>
      </c>
      <c r="M1359" s="49"/>
      <c r="N1359" s="48" t="s">
        <v>7242</v>
      </c>
      <c r="P1359" s="49">
        <v>130605</v>
      </c>
      <c r="Q1359" s="49">
        <v>9085</v>
      </c>
      <c r="R1359" s="49">
        <v>0</v>
      </c>
      <c r="S1359" s="32">
        <f t="shared" si="61"/>
        <v>139690</v>
      </c>
      <c r="T1359" s="49">
        <f>P1359+Q1359+R1359</f>
        <v>139690</v>
      </c>
      <c r="U1359" s="51">
        <v>99602</v>
      </c>
      <c r="V1359" s="51">
        <v>29430</v>
      </c>
      <c r="W1359" s="51">
        <v>27250</v>
      </c>
      <c r="X1359" s="51"/>
      <c r="Y1359" s="32">
        <f>P1359-(U1359+V1359)</f>
        <v>1573</v>
      </c>
      <c r="Z1359" s="49" t="s">
        <v>13322</v>
      </c>
      <c r="AA1359" s="67">
        <v>0.11514000000000001</v>
      </c>
      <c r="AC1359" s="67">
        <f t="shared" si="62"/>
        <v>-0.11514000000000001</v>
      </c>
      <c r="AN1359" s="48" t="s">
        <v>13325</v>
      </c>
      <c r="AO1359" s="48" t="s">
        <v>52</v>
      </c>
    </row>
    <row r="1360" spans="1:41" ht="15" x14ac:dyDescent="0.2">
      <c r="A1360" s="30" t="s">
        <v>1480</v>
      </c>
      <c r="B1360" s="30" t="s">
        <v>1481</v>
      </c>
      <c r="C1360" s="49" t="s">
        <v>7070</v>
      </c>
      <c r="D1360" s="49" t="s">
        <v>7630</v>
      </c>
      <c r="E1360" s="30" t="s">
        <v>8077</v>
      </c>
      <c r="F1360" s="49" t="s">
        <v>7579</v>
      </c>
      <c r="G1360" s="49" t="s">
        <v>7580</v>
      </c>
      <c r="H1360" s="49" t="s">
        <v>7596</v>
      </c>
      <c r="I1360" s="49" t="s">
        <v>8078</v>
      </c>
      <c r="J1360" s="50">
        <v>29</v>
      </c>
      <c r="K1360" s="49">
        <v>10000</v>
      </c>
      <c r="L1360" s="49">
        <f>K1360-U1360</f>
        <v>-594977</v>
      </c>
      <c r="M1360" s="49"/>
      <c r="N1360" s="48" t="s">
        <v>7242</v>
      </c>
      <c r="P1360" s="49">
        <v>414812</v>
      </c>
      <c r="Q1360" s="49">
        <v>456000</v>
      </c>
      <c r="R1360" s="49">
        <v>544000</v>
      </c>
      <c r="S1360" s="32">
        <f t="shared" si="61"/>
        <v>870812</v>
      </c>
      <c r="T1360" s="49">
        <f>P1360+Q1360+R1360</f>
        <v>1414812</v>
      </c>
      <c r="U1360" s="51">
        <v>604977</v>
      </c>
      <c r="V1360" s="51">
        <v>406606</v>
      </c>
      <c r="W1360" s="51">
        <v>422878</v>
      </c>
      <c r="X1360" s="51"/>
      <c r="Y1360" s="32">
        <f>P1360-(U1360+V1360)</f>
        <v>-596771</v>
      </c>
      <c r="Z1360" s="49" t="s">
        <v>13320</v>
      </c>
      <c r="AA1360" s="67">
        <v>3.024E-2</v>
      </c>
      <c r="AC1360" s="67">
        <f t="shared" si="62"/>
        <v>-3.024E-2</v>
      </c>
      <c r="AN1360" s="48" t="s">
        <v>13325</v>
      </c>
      <c r="AO1360" s="48" t="s">
        <v>52</v>
      </c>
    </row>
    <row r="1361" spans="1:41" ht="15" x14ac:dyDescent="0.2">
      <c r="A1361" s="30" t="s">
        <v>1482</v>
      </c>
      <c r="B1361" s="30" t="s">
        <v>1483</v>
      </c>
      <c r="C1361" s="49" t="s">
        <v>7070</v>
      </c>
      <c r="D1361" s="49" t="s">
        <v>7577</v>
      </c>
      <c r="E1361" s="30" t="s">
        <v>8079</v>
      </c>
      <c r="F1361" s="49" t="s">
        <v>7579</v>
      </c>
      <c r="G1361" s="49" t="s">
        <v>7580</v>
      </c>
      <c r="H1361" s="49" t="s">
        <v>7581</v>
      </c>
      <c r="I1361" s="49" t="s">
        <v>8080</v>
      </c>
      <c r="J1361" s="50">
        <v>15</v>
      </c>
      <c r="K1361" s="49">
        <v>15000</v>
      </c>
      <c r="L1361" s="49">
        <f>K1361-U1361</f>
        <v>-279805</v>
      </c>
      <c r="M1361" s="49"/>
      <c r="N1361" s="48" t="s">
        <v>7242</v>
      </c>
      <c r="P1361" s="49">
        <v>434528</v>
      </c>
      <c r="Q1361" s="49">
        <v>0</v>
      </c>
      <c r="R1361" s="49">
        <v>150000</v>
      </c>
      <c r="S1361" s="32">
        <f t="shared" si="61"/>
        <v>434528</v>
      </c>
      <c r="T1361" s="49">
        <f>P1361+Q1361+R1361</f>
        <v>584528</v>
      </c>
      <c r="U1361" s="51">
        <v>294805</v>
      </c>
      <c r="V1361" s="51">
        <v>264390</v>
      </c>
      <c r="W1361" s="51">
        <v>265965</v>
      </c>
      <c r="X1361" s="51"/>
      <c r="Y1361" s="32">
        <f>P1361-(U1361+V1361)</f>
        <v>-124667</v>
      </c>
      <c r="Z1361" s="49" t="s">
        <v>13320</v>
      </c>
      <c r="AA1361" s="67">
        <v>1.4300000000000001E-3</v>
      </c>
      <c r="AC1361" s="67">
        <f t="shared" si="62"/>
        <v>-1.4300000000000001E-3</v>
      </c>
      <c r="AN1361" s="48" t="s">
        <v>13325</v>
      </c>
      <c r="AO1361" s="48" t="s">
        <v>52</v>
      </c>
    </row>
    <row r="1362" spans="1:41" ht="15" x14ac:dyDescent="0.2">
      <c r="A1362" s="30" t="s">
        <v>1484</v>
      </c>
      <c r="B1362" s="30" t="s">
        <v>1485</v>
      </c>
      <c r="C1362" s="49" t="s">
        <v>7070</v>
      </c>
      <c r="D1362" s="49" t="s">
        <v>7577</v>
      </c>
      <c r="E1362" s="30" t="s">
        <v>8081</v>
      </c>
      <c r="F1362" s="49" t="s">
        <v>7579</v>
      </c>
      <c r="G1362" s="49" t="s">
        <v>7580</v>
      </c>
      <c r="H1362" s="49" t="s">
        <v>7581</v>
      </c>
      <c r="I1362" s="49" t="s">
        <v>8082</v>
      </c>
      <c r="J1362" s="50">
        <v>15</v>
      </c>
      <c r="K1362" s="49">
        <v>10000</v>
      </c>
      <c r="L1362" s="49">
        <f>K1362-U1362</f>
        <v>-46402</v>
      </c>
      <c r="M1362" s="49"/>
      <c r="N1362" s="48" t="s">
        <v>7242</v>
      </c>
      <c r="P1362" s="49">
        <v>60000</v>
      </c>
      <c r="Q1362" s="49">
        <v>0</v>
      </c>
      <c r="R1362" s="49">
        <v>0</v>
      </c>
      <c r="S1362" s="32">
        <f t="shared" si="61"/>
        <v>60000</v>
      </c>
      <c r="T1362" s="49">
        <f>P1362+Q1362+R1362</f>
        <v>60000</v>
      </c>
      <c r="U1362" s="51">
        <v>56402</v>
      </c>
      <c r="V1362" s="51">
        <v>369</v>
      </c>
      <c r="W1362" s="51">
        <v>369</v>
      </c>
      <c r="X1362" s="51"/>
      <c r="Y1362" s="32">
        <f>P1362-(U1362+V1362)</f>
        <v>3229</v>
      </c>
      <c r="Z1362" s="49" t="s">
        <v>13322</v>
      </c>
      <c r="AA1362" s="67">
        <v>8.8000000000000005E-3</v>
      </c>
      <c r="AC1362" s="67">
        <f t="shared" si="62"/>
        <v>-8.8000000000000005E-3</v>
      </c>
      <c r="AN1362" s="48" t="s">
        <v>13325</v>
      </c>
      <c r="AO1362" s="48" t="s">
        <v>52</v>
      </c>
    </row>
    <row r="1363" spans="1:41" ht="15" x14ac:dyDescent="0.2">
      <c r="A1363" s="30" t="s">
        <v>1488</v>
      </c>
      <c r="B1363" s="30" t="s">
        <v>1489</v>
      </c>
      <c r="C1363" s="49" t="s">
        <v>7070</v>
      </c>
      <c r="D1363" s="49" t="s">
        <v>7630</v>
      </c>
      <c r="E1363" s="30" t="s">
        <v>8085</v>
      </c>
      <c r="F1363" s="49" t="s">
        <v>7579</v>
      </c>
      <c r="G1363" s="49" t="s">
        <v>7580</v>
      </c>
      <c r="H1363" s="49" t="s">
        <v>7651</v>
      </c>
      <c r="I1363" s="49" t="s">
        <v>8086</v>
      </c>
      <c r="J1363" s="50">
        <v>16</v>
      </c>
      <c r="K1363" s="49">
        <v>10000</v>
      </c>
      <c r="L1363" s="49">
        <f>K1363-U1363</f>
        <v>-117854</v>
      </c>
      <c r="M1363" s="49"/>
      <c r="N1363" s="48" t="s">
        <v>7242</v>
      </c>
      <c r="P1363" s="49">
        <v>185161</v>
      </c>
      <c r="Q1363" s="49">
        <v>40000</v>
      </c>
      <c r="R1363" s="49">
        <v>0</v>
      </c>
      <c r="S1363" s="32">
        <f t="shared" si="61"/>
        <v>225161</v>
      </c>
      <c r="T1363" s="49">
        <f>P1363+Q1363+R1363</f>
        <v>225161</v>
      </c>
      <c r="U1363" s="51">
        <v>127854</v>
      </c>
      <c r="V1363" s="51">
        <v>115968</v>
      </c>
      <c r="W1363" s="51">
        <v>115968</v>
      </c>
      <c r="X1363" s="51"/>
      <c r="Y1363" s="32">
        <f>P1363-(U1363+V1363)</f>
        <v>-58661</v>
      </c>
      <c r="Z1363" s="49" t="s">
        <v>13320</v>
      </c>
      <c r="AA1363" s="67">
        <v>2.215E-2</v>
      </c>
      <c r="AC1363" s="67">
        <f t="shared" si="62"/>
        <v>-2.215E-2</v>
      </c>
      <c r="AN1363" s="48" t="s">
        <v>13325</v>
      </c>
      <c r="AO1363" s="48" t="s">
        <v>52</v>
      </c>
    </row>
    <row r="1364" spans="1:41" ht="15" x14ac:dyDescent="0.2">
      <c r="A1364" s="30" t="s">
        <v>1490</v>
      </c>
      <c r="B1364" s="30" t="s">
        <v>1491</v>
      </c>
      <c r="C1364" s="49" t="s">
        <v>7070</v>
      </c>
      <c r="D1364" s="49" t="s">
        <v>7630</v>
      </c>
      <c r="E1364" s="30" t="s">
        <v>8087</v>
      </c>
      <c r="F1364" s="49" t="s">
        <v>7579</v>
      </c>
      <c r="G1364" s="49" t="s">
        <v>7580</v>
      </c>
      <c r="H1364" s="49" t="s">
        <v>7622</v>
      </c>
      <c r="I1364" s="49" t="s">
        <v>8088</v>
      </c>
      <c r="J1364" s="50">
        <v>23</v>
      </c>
      <c r="K1364" s="49">
        <v>10000</v>
      </c>
      <c r="L1364" s="49">
        <f>K1364-U1364</f>
        <v>-114136</v>
      </c>
      <c r="M1364" s="49"/>
      <c r="N1364" s="48" t="s">
        <v>7242</v>
      </c>
      <c r="P1364" s="49">
        <v>199222</v>
      </c>
      <c r="Q1364" s="49">
        <v>100000</v>
      </c>
      <c r="R1364" s="49">
        <v>0</v>
      </c>
      <c r="S1364" s="32">
        <f t="shared" si="61"/>
        <v>299222</v>
      </c>
      <c r="T1364" s="49">
        <f>P1364+Q1364+R1364</f>
        <v>299222</v>
      </c>
      <c r="U1364" s="51">
        <v>124136</v>
      </c>
      <c r="V1364" s="51">
        <v>123270</v>
      </c>
      <c r="W1364" s="51">
        <v>123900</v>
      </c>
      <c r="X1364" s="51"/>
      <c r="Y1364" s="32">
        <f>P1364-(U1364+V1364)</f>
        <v>-48184</v>
      </c>
      <c r="Z1364" s="49" t="s">
        <v>13320</v>
      </c>
      <c r="AA1364" s="67">
        <v>0.17499999999999999</v>
      </c>
      <c r="AC1364" s="67">
        <f t="shared" si="62"/>
        <v>-0.17499999999999999</v>
      </c>
      <c r="AN1364" s="48" t="s">
        <v>13325</v>
      </c>
      <c r="AO1364" s="48" t="s">
        <v>52</v>
      </c>
    </row>
    <row r="1365" spans="1:41" ht="15" x14ac:dyDescent="0.2">
      <c r="A1365" s="30" t="s">
        <v>1492</v>
      </c>
      <c r="B1365" s="30" t="s">
        <v>1493</v>
      </c>
      <c r="C1365" s="49" t="s">
        <v>7070</v>
      </c>
      <c r="D1365" s="49" t="s">
        <v>7577</v>
      </c>
      <c r="E1365" s="30" t="s">
        <v>8089</v>
      </c>
      <c r="F1365" s="49" t="s">
        <v>7579</v>
      </c>
      <c r="G1365" s="49" t="s">
        <v>7580</v>
      </c>
      <c r="H1365" s="49" t="s">
        <v>7581</v>
      </c>
      <c r="I1365" s="49" t="s">
        <v>8090</v>
      </c>
      <c r="J1365" s="50">
        <v>15</v>
      </c>
      <c r="K1365" s="49">
        <v>3000</v>
      </c>
      <c r="L1365" s="49">
        <f>K1365-U1365</f>
        <v>-665346</v>
      </c>
      <c r="M1365" s="49"/>
      <c r="N1365" s="48" t="s">
        <v>7242</v>
      </c>
      <c r="P1365" s="49">
        <v>426097</v>
      </c>
      <c r="Q1365" s="49">
        <v>393000</v>
      </c>
      <c r="R1365" s="49">
        <v>183000</v>
      </c>
      <c r="S1365" s="32">
        <f t="shared" si="61"/>
        <v>819097</v>
      </c>
      <c r="T1365" s="49">
        <f>P1365+Q1365+R1365</f>
        <v>1002097</v>
      </c>
      <c r="U1365" s="51">
        <v>668346</v>
      </c>
      <c r="V1365" s="51">
        <v>627072</v>
      </c>
      <c r="W1365" s="51">
        <v>628557</v>
      </c>
      <c r="X1365" s="51"/>
      <c r="Y1365" s="32">
        <f>P1365-(U1365+V1365)</f>
        <v>-869321</v>
      </c>
      <c r="Z1365" s="49" t="s">
        <v>13320</v>
      </c>
      <c r="AA1365" s="67">
        <v>7.4599999999999996E-3</v>
      </c>
      <c r="AC1365" s="67">
        <f t="shared" si="62"/>
        <v>-7.4599999999999996E-3</v>
      </c>
      <c r="AN1365" s="48" t="s">
        <v>13325</v>
      </c>
      <c r="AO1365" s="48" t="s">
        <v>52</v>
      </c>
    </row>
    <row r="1366" spans="1:41" ht="15" x14ac:dyDescent="0.2">
      <c r="A1366" s="30" t="s">
        <v>1494</v>
      </c>
      <c r="B1366" s="30" t="s">
        <v>1495</v>
      </c>
      <c r="C1366" s="49" t="s">
        <v>7070</v>
      </c>
      <c r="D1366" s="49" t="s">
        <v>7630</v>
      </c>
      <c r="E1366" s="30" t="s">
        <v>8091</v>
      </c>
      <c r="F1366" s="49" t="s">
        <v>7579</v>
      </c>
      <c r="G1366" s="49" t="s">
        <v>7580</v>
      </c>
      <c r="H1366" s="49" t="s">
        <v>7622</v>
      </c>
      <c r="I1366" s="49" t="s">
        <v>8092</v>
      </c>
      <c r="J1366" s="50">
        <v>17</v>
      </c>
      <c r="K1366" s="49">
        <v>2500</v>
      </c>
      <c r="L1366" s="49">
        <f>K1366-U1366</f>
        <v>-33798</v>
      </c>
      <c r="M1366" s="49"/>
      <c r="N1366" s="48" t="s">
        <v>7242</v>
      </c>
      <c r="P1366" s="49">
        <v>6961</v>
      </c>
      <c r="Q1366" s="49">
        <v>40000</v>
      </c>
      <c r="R1366" s="49">
        <v>7500</v>
      </c>
      <c r="S1366" s="32">
        <f t="shared" si="61"/>
        <v>46961</v>
      </c>
      <c r="T1366" s="49">
        <f>P1366+Q1366+R1366</f>
        <v>54461</v>
      </c>
      <c r="U1366" s="51">
        <v>36298</v>
      </c>
      <c r="V1366" s="51">
        <v>20946</v>
      </c>
      <c r="W1366" s="51">
        <v>20946</v>
      </c>
      <c r="X1366" s="51"/>
      <c r="Y1366" s="32">
        <f>P1366-(U1366+V1366)</f>
        <v>-50283</v>
      </c>
      <c r="Z1366" s="49" t="s">
        <v>13320</v>
      </c>
      <c r="AA1366" s="67">
        <v>0.34</v>
      </c>
      <c r="AC1366" s="67">
        <f t="shared" si="62"/>
        <v>-0.34</v>
      </c>
      <c r="AN1366" s="48" t="s">
        <v>13325</v>
      </c>
      <c r="AO1366" s="48" t="s">
        <v>52</v>
      </c>
    </row>
    <row r="1367" spans="1:41" ht="15" x14ac:dyDescent="0.2">
      <c r="A1367" s="30" t="s">
        <v>1496</v>
      </c>
      <c r="B1367" s="30" t="s">
        <v>1497</v>
      </c>
      <c r="C1367" s="49" t="s">
        <v>7070</v>
      </c>
      <c r="D1367" s="49" t="s">
        <v>7630</v>
      </c>
      <c r="E1367" s="30" t="s">
        <v>8093</v>
      </c>
      <c r="F1367" s="49" t="s">
        <v>7579</v>
      </c>
      <c r="G1367" s="49" t="s">
        <v>7580</v>
      </c>
      <c r="H1367" s="49" t="s">
        <v>7586</v>
      </c>
      <c r="I1367" s="49" t="s">
        <v>8094</v>
      </c>
      <c r="J1367" s="50">
        <v>9</v>
      </c>
      <c r="K1367" s="49">
        <v>15000</v>
      </c>
      <c r="L1367" s="49">
        <f>K1367-U1367</f>
        <v>11787</v>
      </c>
      <c r="M1367" s="49"/>
      <c r="N1367" s="48" t="s">
        <v>7242</v>
      </c>
      <c r="P1367" s="49">
        <v>0</v>
      </c>
      <c r="Q1367" s="49">
        <v>2000</v>
      </c>
      <c r="R1367" s="49">
        <v>0</v>
      </c>
      <c r="S1367" s="32">
        <f t="shared" si="61"/>
        <v>2000</v>
      </c>
      <c r="T1367" s="49">
        <f>P1367+Q1367+R1367</f>
        <v>2000</v>
      </c>
      <c r="U1367" s="51">
        <v>3213</v>
      </c>
      <c r="V1367" s="51">
        <v>0</v>
      </c>
      <c r="W1367" s="51">
        <v>0</v>
      </c>
      <c r="X1367" s="51"/>
      <c r="Y1367" s="32">
        <f>P1367-(U1367+V1367)</f>
        <v>-3213</v>
      </c>
      <c r="Z1367" s="49" t="s">
        <v>13320</v>
      </c>
      <c r="AA1367" s="67">
        <v>1.33E-3</v>
      </c>
      <c r="AC1367" s="67">
        <f t="shared" si="62"/>
        <v>-1.33E-3</v>
      </c>
      <c r="AN1367" s="48" t="s">
        <v>13325</v>
      </c>
      <c r="AO1367" s="48" t="s">
        <v>52</v>
      </c>
    </row>
    <row r="1368" spans="1:41" ht="15" x14ac:dyDescent="0.2">
      <c r="A1368" s="30" t="s">
        <v>1498</v>
      </c>
      <c r="B1368" s="30" t="s">
        <v>1499</v>
      </c>
      <c r="C1368" s="49" t="s">
        <v>7070</v>
      </c>
      <c r="D1368" s="49" t="s">
        <v>7577</v>
      </c>
      <c r="E1368" s="30" t="s">
        <v>8095</v>
      </c>
      <c r="F1368" s="49" t="s">
        <v>7579</v>
      </c>
      <c r="G1368" s="49" t="s">
        <v>7580</v>
      </c>
      <c r="H1368" s="49" t="s">
        <v>7581</v>
      </c>
      <c r="I1368" s="49" t="s">
        <v>8096</v>
      </c>
      <c r="J1368" s="50">
        <v>13</v>
      </c>
      <c r="K1368" s="49">
        <v>10000</v>
      </c>
      <c r="L1368" s="49">
        <f>K1368-U1368</f>
        <v>4105</v>
      </c>
      <c r="M1368" s="49"/>
      <c r="N1368" s="48" t="s">
        <v>7242</v>
      </c>
      <c r="P1368" s="49">
        <v>800</v>
      </c>
      <c r="Q1368" s="49">
        <v>10000</v>
      </c>
      <c r="R1368" s="49">
        <v>0</v>
      </c>
      <c r="S1368" s="32">
        <f t="shared" si="61"/>
        <v>10800</v>
      </c>
      <c r="T1368" s="49">
        <f>P1368+Q1368+R1368</f>
        <v>10800</v>
      </c>
      <c r="U1368" s="51">
        <v>5895</v>
      </c>
      <c r="V1368" s="51">
        <v>7500</v>
      </c>
      <c r="W1368" s="51">
        <v>7500</v>
      </c>
      <c r="X1368" s="51"/>
      <c r="Y1368" s="32">
        <f>P1368-(U1368+V1368)</f>
        <v>-12595</v>
      </c>
      <c r="Z1368" s="49" t="s">
        <v>13320</v>
      </c>
      <c r="AA1368" s="67">
        <v>1.4E-3</v>
      </c>
      <c r="AC1368" s="67">
        <f t="shared" si="62"/>
        <v>-1.4E-3</v>
      </c>
      <c r="AN1368" s="48" t="s">
        <v>13325</v>
      </c>
      <c r="AO1368" s="48" t="s">
        <v>52</v>
      </c>
    </row>
    <row r="1369" spans="1:41" ht="15" x14ac:dyDescent="0.2">
      <c r="A1369" s="30" t="s">
        <v>1502</v>
      </c>
      <c r="B1369" s="30" t="s">
        <v>1503</v>
      </c>
      <c r="C1369" s="49" t="s">
        <v>7070</v>
      </c>
      <c r="D1369" s="49" t="s">
        <v>7630</v>
      </c>
      <c r="E1369" s="30" t="s">
        <v>8099</v>
      </c>
      <c r="F1369" s="49" t="s">
        <v>7579</v>
      </c>
      <c r="G1369" s="49" t="s">
        <v>7580</v>
      </c>
      <c r="H1369" s="49" t="s">
        <v>7632</v>
      </c>
      <c r="I1369" s="49" t="s">
        <v>8100</v>
      </c>
      <c r="J1369" s="50">
        <v>21</v>
      </c>
      <c r="K1369" s="49">
        <v>528</v>
      </c>
      <c r="L1369" s="49">
        <f>K1369-U1369</f>
        <v>-7692</v>
      </c>
      <c r="M1369" s="49"/>
      <c r="N1369" s="48" t="s">
        <v>7242</v>
      </c>
      <c r="P1369" s="49">
        <v>8030</v>
      </c>
      <c r="Q1369" s="49">
        <v>7128</v>
      </c>
      <c r="R1369" s="49">
        <v>13200</v>
      </c>
      <c r="S1369" s="32">
        <f t="shared" si="61"/>
        <v>15158</v>
      </c>
      <c r="T1369" s="49">
        <f>P1369+Q1369+R1369</f>
        <v>28358</v>
      </c>
      <c r="U1369" s="51">
        <v>8220</v>
      </c>
      <c r="V1369" s="51">
        <v>10578</v>
      </c>
      <c r="W1369" s="51">
        <v>10578</v>
      </c>
      <c r="X1369" s="51"/>
      <c r="Y1369" s="32">
        <f>P1369-(U1369+V1369)</f>
        <v>-10768</v>
      </c>
      <c r="Z1369" s="49" t="s">
        <v>13320</v>
      </c>
      <c r="AA1369" s="67">
        <v>0.245</v>
      </c>
      <c r="AC1369" s="67">
        <f t="shared" si="62"/>
        <v>-0.245</v>
      </c>
      <c r="AN1369" s="48" t="s">
        <v>13325</v>
      </c>
      <c r="AO1369" s="48" t="s">
        <v>52</v>
      </c>
    </row>
    <row r="1370" spans="1:41" ht="15" x14ac:dyDescent="0.2">
      <c r="A1370" s="30" t="s">
        <v>1504</v>
      </c>
      <c r="B1370" s="30" t="s">
        <v>1505</v>
      </c>
      <c r="C1370" s="49" t="s">
        <v>7070</v>
      </c>
      <c r="D1370" s="49" t="s">
        <v>7630</v>
      </c>
      <c r="E1370" s="30" t="s">
        <v>8101</v>
      </c>
      <c r="F1370" s="49" t="s">
        <v>7579</v>
      </c>
      <c r="G1370" s="49" t="s">
        <v>7580</v>
      </c>
      <c r="H1370" s="49" t="s">
        <v>7591</v>
      </c>
      <c r="I1370" s="49" t="s">
        <v>8102</v>
      </c>
      <c r="J1370" s="50">
        <v>17</v>
      </c>
      <c r="K1370" s="49">
        <v>1000</v>
      </c>
      <c r="L1370" s="49">
        <f>K1370-U1370</f>
        <v>-43422</v>
      </c>
      <c r="M1370" s="49"/>
      <c r="N1370" s="48" t="s">
        <v>7242</v>
      </c>
      <c r="P1370" s="49">
        <v>95108</v>
      </c>
      <c r="Q1370" s="49">
        <v>3000</v>
      </c>
      <c r="R1370" s="49">
        <v>17000</v>
      </c>
      <c r="S1370" s="32">
        <f t="shared" si="61"/>
        <v>98108</v>
      </c>
      <c r="T1370" s="49">
        <f>P1370+Q1370+R1370</f>
        <v>115108</v>
      </c>
      <c r="U1370" s="51">
        <v>44422</v>
      </c>
      <c r="V1370" s="51">
        <v>31710</v>
      </c>
      <c r="W1370" s="51">
        <v>32340</v>
      </c>
      <c r="X1370" s="51"/>
      <c r="Y1370" s="32">
        <f>P1370-(U1370+V1370)</f>
        <v>18976</v>
      </c>
      <c r="Z1370" s="49" t="s">
        <v>13322</v>
      </c>
      <c r="AA1370" s="67">
        <v>0.2409</v>
      </c>
      <c r="AC1370" s="67">
        <f t="shared" si="62"/>
        <v>-0.2409</v>
      </c>
      <c r="AN1370" s="48" t="s">
        <v>13325</v>
      </c>
      <c r="AO1370" s="48" t="s">
        <v>52</v>
      </c>
    </row>
    <row r="1371" spans="1:41" ht="15" x14ac:dyDescent="0.2">
      <c r="A1371" s="30" t="s">
        <v>1506</v>
      </c>
      <c r="B1371" s="30" t="s">
        <v>1507</v>
      </c>
      <c r="C1371" s="49" t="s">
        <v>7070</v>
      </c>
      <c r="D1371" s="49" t="s">
        <v>7630</v>
      </c>
      <c r="E1371" s="30" t="s">
        <v>8103</v>
      </c>
      <c r="F1371" s="49" t="s">
        <v>7579</v>
      </c>
      <c r="G1371" s="49" t="s">
        <v>7580</v>
      </c>
      <c r="H1371" s="49" t="s">
        <v>7622</v>
      </c>
      <c r="I1371" s="49" t="s">
        <v>8104</v>
      </c>
      <c r="J1371" s="50">
        <v>11</v>
      </c>
      <c r="K1371" s="49">
        <v>10000</v>
      </c>
      <c r="L1371" s="49">
        <f>K1371-U1371</f>
        <v>-8864</v>
      </c>
      <c r="M1371" s="49"/>
      <c r="N1371" s="48" t="s">
        <v>7242</v>
      </c>
      <c r="P1371" s="49">
        <v>1800</v>
      </c>
      <c r="Q1371" s="49">
        <v>40000</v>
      </c>
      <c r="R1371" s="49">
        <v>0</v>
      </c>
      <c r="S1371" s="32">
        <f t="shared" si="61"/>
        <v>41800</v>
      </c>
      <c r="T1371" s="49">
        <f>P1371+Q1371+R1371</f>
        <v>41800</v>
      </c>
      <c r="U1371" s="51">
        <v>18864</v>
      </c>
      <c r="V1371" s="51">
        <v>24000</v>
      </c>
      <c r="W1371" s="51">
        <v>24000</v>
      </c>
      <c r="X1371" s="51"/>
      <c r="Y1371" s="32">
        <f>P1371-(U1371+V1371)</f>
        <v>-41064</v>
      </c>
      <c r="Z1371" s="49" t="s">
        <v>13320</v>
      </c>
      <c r="AA1371" s="67">
        <v>1.7999999999999999E-2</v>
      </c>
      <c r="AC1371" s="67">
        <f t="shared" si="62"/>
        <v>-1.7999999999999999E-2</v>
      </c>
      <c r="AN1371" s="48" t="s">
        <v>13325</v>
      </c>
      <c r="AO1371" s="48" t="s">
        <v>52</v>
      </c>
    </row>
    <row r="1372" spans="1:41" ht="15" x14ac:dyDescent="0.2">
      <c r="A1372" s="30" t="s">
        <v>1508</v>
      </c>
      <c r="B1372" s="30" t="s">
        <v>1509</v>
      </c>
      <c r="C1372" s="49" t="s">
        <v>7070</v>
      </c>
      <c r="D1372" s="49" t="s">
        <v>7673</v>
      </c>
      <c r="E1372" s="30" t="s">
        <v>8105</v>
      </c>
      <c r="F1372" s="49" t="s">
        <v>7579</v>
      </c>
      <c r="G1372" s="49" t="s">
        <v>7580</v>
      </c>
      <c r="H1372" s="49" t="s">
        <v>7586</v>
      </c>
      <c r="I1372" s="49" t="s">
        <v>8106</v>
      </c>
      <c r="J1372" s="50">
        <v>9</v>
      </c>
      <c r="K1372" s="49">
        <v>4000</v>
      </c>
      <c r="L1372" s="49">
        <f>K1372-U1372</f>
        <v>3862</v>
      </c>
      <c r="M1372" s="49"/>
      <c r="N1372" s="48" t="s">
        <v>7242</v>
      </c>
      <c r="P1372" s="49">
        <v>0</v>
      </c>
      <c r="Q1372" s="49">
        <v>0</v>
      </c>
      <c r="R1372" s="49">
        <v>0</v>
      </c>
      <c r="S1372" s="32">
        <f t="shared" si="61"/>
        <v>0</v>
      </c>
      <c r="T1372" s="49">
        <f>P1372+Q1372+R1372</f>
        <v>0</v>
      </c>
      <c r="U1372" s="51">
        <v>138</v>
      </c>
      <c r="V1372" s="51">
        <v>0</v>
      </c>
      <c r="W1372" s="51">
        <v>0</v>
      </c>
      <c r="X1372" s="51"/>
      <c r="Y1372" s="32">
        <f>P1372-(U1372+V1372)</f>
        <v>-138</v>
      </c>
      <c r="Z1372" s="49" t="s">
        <v>13320</v>
      </c>
      <c r="AA1372" s="67">
        <v>2.33E-3</v>
      </c>
      <c r="AC1372" s="67">
        <f t="shared" si="62"/>
        <v>-2.33E-3</v>
      </c>
      <c r="AN1372" s="48" t="s">
        <v>13325</v>
      </c>
      <c r="AO1372" s="48" t="s">
        <v>52</v>
      </c>
    </row>
    <row r="1373" spans="1:41" ht="15" x14ac:dyDescent="0.2">
      <c r="A1373" s="30" t="s">
        <v>1510</v>
      </c>
      <c r="B1373" s="30" t="s">
        <v>1511</v>
      </c>
      <c r="C1373" s="49" t="s">
        <v>7070</v>
      </c>
      <c r="D1373" s="49" t="s">
        <v>7630</v>
      </c>
      <c r="E1373" s="30" t="s">
        <v>8107</v>
      </c>
      <c r="F1373" s="49" t="s">
        <v>7579</v>
      </c>
      <c r="G1373" s="49" t="s">
        <v>7580</v>
      </c>
      <c r="H1373" s="49" t="s">
        <v>7591</v>
      </c>
      <c r="I1373" s="49" t="s">
        <v>8108</v>
      </c>
      <c r="J1373" s="50">
        <v>17</v>
      </c>
      <c r="K1373" s="49">
        <v>10000</v>
      </c>
      <c r="L1373" s="49">
        <f>K1373-U1373</f>
        <v>-44456</v>
      </c>
      <c r="M1373" s="49"/>
      <c r="N1373" s="48" t="s">
        <v>7242</v>
      </c>
      <c r="P1373" s="49">
        <v>23688</v>
      </c>
      <c r="Q1373" s="49">
        <v>50000</v>
      </c>
      <c r="R1373" s="49">
        <v>30000</v>
      </c>
      <c r="S1373" s="32">
        <f t="shared" si="61"/>
        <v>73688</v>
      </c>
      <c r="T1373" s="49">
        <f>P1373+Q1373+R1373</f>
        <v>103688</v>
      </c>
      <c r="U1373" s="51">
        <v>54456</v>
      </c>
      <c r="V1373" s="51">
        <v>42240</v>
      </c>
      <c r="W1373" s="51">
        <v>42240</v>
      </c>
      <c r="X1373" s="51"/>
      <c r="Y1373" s="32">
        <f>P1373-(U1373+V1373)</f>
        <v>-73008</v>
      </c>
      <c r="Z1373" s="49" t="s">
        <v>13320</v>
      </c>
      <c r="AA1373" s="67">
        <v>0.12</v>
      </c>
      <c r="AC1373" s="67">
        <f t="shared" si="62"/>
        <v>-0.12</v>
      </c>
      <c r="AN1373" s="48" t="s">
        <v>13325</v>
      </c>
      <c r="AO1373" s="48" t="s">
        <v>52</v>
      </c>
    </row>
    <row r="1374" spans="1:41" ht="15" x14ac:dyDescent="0.2">
      <c r="A1374" s="30" t="s">
        <v>1512</v>
      </c>
      <c r="B1374" s="30" t="s">
        <v>1513</v>
      </c>
      <c r="C1374" s="49" t="s">
        <v>7070</v>
      </c>
      <c r="D1374" s="49" t="s">
        <v>7630</v>
      </c>
      <c r="E1374" s="30" t="s">
        <v>8109</v>
      </c>
      <c r="F1374" s="49" t="s">
        <v>7579</v>
      </c>
      <c r="G1374" s="49" t="s">
        <v>7580</v>
      </c>
      <c r="H1374" s="49" t="s">
        <v>7596</v>
      </c>
      <c r="I1374" s="49" t="s">
        <v>8110</v>
      </c>
      <c r="J1374" s="50">
        <v>15</v>
      </c>
      <c r="K1374" s="49">
        <v>50000</v>
      </c>
      <c r="L1374" s="49">
        <f>K1374-U1374</f>
        <v>27488</v>
      </c>
      <c r="M1374" s="49"/>
      <c r="N1374" s="48" t="s">
        <v>7242</v>
      </c>
      <c r="P1374" s="49">
        <v>46972</v>
      </c>
      <c r="Q1374" s="49">
        <v>0</v>
      </c>
      <c r="R1374" s="49">
        <v>0</v>
      </c>
      <c r="S1374" s="32">
        <f t="shared" si="61"/>
        <v>46972</v>
      </c>
      <c r="T1374" s="49">
        <f>P1374+Q1374+R1374</f>
        <v>46972</v>
      </c>
      <c r="U1374" s="51">
        <v>22512</v>
      </c>
      <c r="V1374" s="51">
        <v>15120</v>
      </c>
      <c r="W1374" s="51">
        <v>15120</v>
      </c>
      <c r="X1374" s="51"/>
      <c r="Y1374" s="32">
        <f>P1374-(U1374+V1374)</f>
        <v>9340</v>
      </c>
      <c r="Z1374" s="49" t="s">
        <v>13322</v>
      </c>
      <c r="AA1374" s="67">
        <v>2.2839999999999999E-2</v>
      </c>
      <c r="AC1374" s="67">
        <f t="shared" si="62"/>
        <v>-2.2839999999999999E-2</v>
      </c>
      <c r="AN1374" s="48" t="s">
        <v>13325</v>
      </c>
      <c r="AO1374" s="48" t="s">
        <v>52</v>
      </c>
    </row>
    <row r="1375" spans="1:41" ht="15" x14ac:dyDescent="0.2">
      <c r="A1375" s="30" t="s">
        <v>2180</v>
      </c>
      <c r="B1375" s="30" t="s">
        <v>2181</v>
      </c>
      <c r="C1375" s="49" t="s">
        <v>7070</v>
      </c>
      <c r="D1375" s="49" t="s">
        <v>7577</v>
      </c>
      <c r="E1375" s="30" t="s">
        <v>8830</v>
      </c>
      <c r="F1375" s="49" t="s">
        <v>8831</v>
      </c>
      <c r="G1375" s="49" t="s">
        <v>8453</v>
      </c>
      <c r="H1375" s="49" t="s">
        <v>8832</v>
      </c>
      <c r="I1375" s="49" t="s">
        <v>8833</v>
      </c>
      <c r="J1375" s="50">
        <v>17</v>
      </c>
      <c r="K1375" s="49">
        <v>3000</v>
      </c>
      <c r="L1375" s="49">
        <f>K1375-U1375</f>
        <v>-59902</v>
      </c>
      <c r="M1375" s="49"/>
      <c r="N1375" s="48" t="s">
        <v>7242</v>
      </c>
      <c r="P1375" s="49">
        <v>46096</v>
      </c>
      <c r="Q1375" s="49">
        <v>12000</v>
      </c>
      <c r="R1375" s="49">
        <v>39000</v>
      </c>
      <c r="S1375" s="32">
        <f t="shared" si="61"/>
        <v>58096</v>
      </c>
      <c r="T1375" s="49">
        <f>P1375+Q1375+R1375</f>
        <v>97096</v>
      </c>
      <c r="U1375" s="51">
        <v>62902</v>
      </c>
      <c r="V1375" s="51">
        <v>40406</v>
      </c>
      <c r="W1375" s="51">
        <v>33013</v>
      </c>
      <c r="X1375" s="51"/>
      <c r="Y1375" s="32">
        <f>P1375-(U1375+V1375)</f>
        <v>-57212</v>
      </c>
      <c r="Z1375" s="49" t="s">
        <v>13320</v>
      </c>
      <c r="AA1375" s="67">
        <v>5.1499999999999997E-2</v>
      </c>
      <c r="AC1375" s="67">
        <f t="shared" si="62"/>
        <v>-5.1499999999999997E-2</v>
      </c>
      <c r="AN1375" s="48" t="s">
        <v>13325</v>
      </c>
      <c r="AO1375" s="48" t="s">
        <v>52</v>
      </c>
    </row>
    <row r="1376" spans="1:41" ht="15" x14ac:dyDescent="0.2">
      <c r="A1376" s="30" t="s">
        <v>2182</v>
      </c>
      <c r="B1376" s="30" t="s">
        <v>2183</v>
      </c>
      <c r="C1376" s="49" t="s">
        <v>7070</v>
      </c>
      <c r="D1376" s="49" t="s">
        <v>7620</v>
      </c>
      <c r="E1376" s="30" t="s">
        <v>8834</v>
      </c>
      <c r="F1376" s="49" t="s">
        <v>8831</v>
      </c>
      <c r="G1376" s="49" t="s">
        <v>8835</v>
      </c>
      <c r="H1376" s="49" t="s">
        <v>8836</v>
      </c>
      <c r="I1376" s="49" t="s">
        <v>8837</v>
      </c>
      <c r="J1376" s="50">
        <v>8</v>
      </c>
      <c r="K1376" s="49">
        <v>100000</v>
      </c>
      <c r="L1376" s="49">
        <f>K1376-U1376</f>
        <v>-714500</v>
      </c>
      <c r="M1376" s="49"/>
      <c r="N1376" s="48" t="s">
        <v>7242</v>
      </c>
      <c r="P1376" s="49">
        <v>129372</v>
      </c>
      <c r="Q1376" s="49">
        <v>544000</v>
      </c>
      <c r="R1376" s="49">
        <v>0</v>
      </c>
      <c r="S1376" s="32">
        <f t="shared" si="61"/>
        <v>673372</v>
      </c>
      <c r="T1376" s="49">
        <f>P1376+Q1376+R1376</f>
        <v>673372</v>
      </c>
      <c r="U1376" s="51">
        <v>814500</v>
      </c>
      <c r="V1376" s="51">
        <v>460608</v>
      </c>
      <c r="W1376" s="51">
        <v>430781</v>
      </c>
      <c r="X1376" s="51"/>
      <c r="Y1376" s="32">
        <f>P1376-(U1376+V1376)</f>
        <v>-1145736</v>
      </c>
      <c r="Z1376" s="49" t="s">
        <v>13320</v>
      </c>
      <c r="AA1376" s="67">
        <v>4.5999999999999999E-2</v>
      </c>
      <c r="AC1376" s="67">
        <f t="shared" si="62"/>
        <v>-4.5999999999999999E-2</v>
      </c>
      <c r="AN1376" s="48" t="s">
        <v>13325</v>
      </c>
      <c r="AO1376" s="48" t="s">
        <v>52</v>
      </c>
    </row>
    <row r="1377" spans="1:41" ht="15" x14ac:dyDescent="0.2">
      <c r="A1377" s="30" t="s">
        <v>2184</v>
      </c>
      <c r="B1377" s="30" t="s">
        <v>2185</v>
      </c>
      <c r="C1377" s="49" t="s">
        <v>7070</v>
      </c>
      <c r="D1377" s="49" t="s">
        <v>7620</v>
      </c>
      <c r="E1377" s="30" t="s">
        <v>8838</v>
      </c>
      <c r="F1377" s="49" t="s">
        <v>8831</v>
      </c>
      <c r="G1377" s="49" t="s">
        <v>8835</v>
      </c>
      <c r="H1377" s="49" t="s">
        <v>8836</v>
      </c>
      <c r="I1377" s="49" t="s">
        <v>8839</v>
      </c>
      <c r="J1377" s="50">
        <v>7</v>
      </c>
      <c r="K1377" s="49">
        <v>4000</v>
      </c>
      <c r="L1377" s="49">
        <f>K1377-U1377</f>
        <v>3731</v>
      </c>
      <c r="M1377" s="49"/>
      <c r="N1377" s="48" t="s">
        <v>7242</v>
      </c>
      <c r="P1377" s="49">
        <v>354</v>
      </c>
      <c r="Q1377" s="49">
        <v>0</v>
      </c>
      <c r="R1377" s="49">
        <v>0</v>
      </c>
      <c r="S1377" s="32">
        <f t="shared" si="61"/>
        <v>354</v>
      </c>
      <c r="T1377" s="49">
        <f>P1377+Q1377+R1377</f>
        <v>354</v>
      </c>
      <c r="U1377" s="51">
        <v>269</v>
      </c>
      <c r="V1377" s="51">
        <v>0</v>
      </c>
      <c r="W1377" s="51">
        <v>0</v>
      </c>
      <c r="X1377" s="51"/>
      <c r="Y1377" s="32">
        <f>P1377-(U1377+V1377)</f>
        <v>85</v>
      </c>
      <c r="Z1377" s="49" t="s">
        <v>13322</v>
      </c>
      <c r="AA1377" s="67">
        <v>3.1E-2</v>
      </c>
      <c r="AC1377" s="67">
        <f t="shared" si="62"/>
        <v>-3.1E-2</v>
      </c>
      <c r="AN1377" s="48" t="s">
        <v>13325</v>
      </c>
      <c r="AO1377" s="48" t="s">
        <v>52</v>
      </c>
    </row>
    <row r="1378" spans="1:41" ht="15" x14ac:dyDescent="0.2">
      <c r="A1378" s="30" t="s">
        <v>2186</v>
      </c>
      <c r="B1378" s="30" t="s">
        <v>2187</v>
      </c>
      <c r="C1378" s="49" t="s">
        <v>7070</v>
      </c>
      <c r="D1378" s="49" t="s">
        <v>7620</v>
      </c>
      <c r="E1378" s="30" t="s">
        <v>8840</v>
      </c>
      <c r="F1378" s="49" t="s">
        <v>8831</v>
      </c>
      <c r="G1378" s="49" t="s">
        <v>8835</v>
      </c>
      <c r="H1378" s="49" t="s">
        <v>8836</v>
      </c>
      <c r="I1378" s="49" t="s">
        <v>8841</v>
      </c>
      <c r="J1378" s="50">
        <v>8</v>
      </c>
      <c r="K1378" s="49">
        <v>30000</v>
      </c>
      <c r="L1378" s="49">
        <f>K1378-U1378</f>
        <v>-6596692</v>
      </c>
      <c r="M1378" s="49"/>
      <c r="N1378" s="48" t="s">
        <v>7242</v>
      </c>
      <c r="P1378" s="49">
        <v>2102664</v>
      </c>
      <c r="Q1378" s="49">
        <v>3060000</v>
      </c>
      <c r="R1378" s="49">
        <v>0</v>
      </c>
      <c r="S1378" s="32">
        <f t="shared" si="61"/>
        <v>5162664</v>
      </c>
      <c r="T1378" s="49">
        <f>P1378+Q1378+R1378</f>
        <v>5162664</v>
      </c>
      <c r="U1378" s="51">
        <v>6626692</v>
      </c>
      <c r="V1378" s="51">
        <v>2524037</v>
      </c>
      <c r="W1378" s="51">
        <v>2549547</v>
      </c>
      <c r="X1378" s="51"/>
      <c r="Y1378" s="32">
        <f>P1378-(U1378+V1378)</f>
        <v>-7048065</v>
      </c>
      <c r="Z1378" s="49" t="s">
        <v>13320</v>
      </c>
      <c r="AA1378" s="67">
        <v>7.5240000000000001E-2</v>
      </c>
      <c r="AC1378" s="67">
        <f t="shared" si="62"/>
        <v>-7.5240000000000001E-2</v>
      </c>
      <c r="AN1378" s="48" t="s">
        <v>13325</v>
      </c>
      <c r="AO1378" s="48" t="s">
        <v>52</v>
      </c>
    </row>
    <row r="1379" spans="1:41" ht="15" x14ac:dyDescent="0.2">
      <c r="A1379" s="30" t="s">
        <v>2188</v>
      </c>
      <c r="B1379" s="30" t="s">
        <v>2189</v>
      </c>
      <c r="C1379" s="49" t="s">
        <v>7070</v>
      </c>
      <c r="D1379" s="49" t="s">
        <v>7620</v>
      </c>
      <c r="E1379" s="30" t="s">
        <v>8842</v>
      </c>
      <c r="F1379" s="49" t="s">
        <v>8831</v>
      </c>
      <c r="G1379" s="49" t="s">
        <v>7580</v>
      </c>
      <c r="H1379" s="49" t="s">
        <v>8843</v>
      </c>
      <c r="I1379" s="49" t="s">
        <v>8844</v>
      </c>
      <c r="J1379" s="50">
        <v>15</v>
      </c>
      <c r="K1379" s="49">
        <v>18000</v>
      </c>
      <c r="L1379" s="49">
        <f>K1379-U1379</f>
        <v>-129681</v>
      </c>
      <c r="M1379" s="49"/>
      <c r="N1379" s="48" t="s">
        <v>7242</v>
      </c>
      <c r="P1379" s="49">
        <v>137243</v>
      </c>
      <c r="Q1379" s="49">
        <v>0</v>
      </c>
      <c r="R1379" s="49">
        <v>0</v>
      </c>
      <c r="S1379" s="32">
        <f t="shared" si="61"/>
        <v>137243</v>
      </c>
      <c r="T1379" s="49">
        <f>P1379+Q1379+R1379</f>
        <v>137243</v>
      </c>
      <c r="U1379" s="51">
        <v>147681</v>
      </c>
      <c r="V1379" s="51">
        <v>50581</v>
      </c>
      <c r="W1379" s="51">
        <v>47071</v>
      </c>
      <c r="X1379" s="51"/>
      <c r="Y1379" s="32">
        <f>P1379-(U1379+V1379)</f>
        <v>-61019</v>
      </c>
      <c r="Z1379" s="49" t="s">
        <v>13320</v>
      </c>
      <c r="AA1379" s="67">
        <v>7.7000000000000002E-3</v>
      </c>
      <c r="AC1379" s="67">
        <f t="shared" si="62"/>
        <v>-7.7000000000000002E-3</v>
      </c>
      <c r="AN1379" s="48" t="s">
        <v>13325</v>
      </c>
      <c r="AO1379" s="48" t="s">
        <v>52</v>
      </c>
    </row>
    <row r="1380" spans="1:41" ht="15" x14ac:dyDescent="0.2">
      <c r="A1380" s="30" t="s">
        <v>2190</v>
      </c>
      <c r="B1380" s="30" t="s">
        <v>2191</v>
      </c>
      <c r="C1380" s="49" t="s">
        <v>7070</v>
      </c>
      <c r="D1380" s="49" t="s">
        <v>7497</v>
      </c>
      <c r="E1380" s="30" t="s">
        <v>8845</v>
      </c>
      <c r="F1380" s="49" t="s">
        <v>8831</v>
      </c>
      <c r="G1380" s="49" t="s">
        <v>8846</v>
      </c>
      <c r="H1380" s="49" t="s">
        <v>8847</v>
      </c>
      <c r="I1380" s="49" t="s">
        <v>8848</v>
      </c>
      <c r="J1380" s="50">
        <v>7</v>
      </c>
      <c r="K1380" s="49">
        <v>3000</v>
      </c>
      <c r="L1380" s="49">
        <f>K1380-U1380</f>
        <v>3000</v>
      </c>
      <c r="M1380" s="49"/>
      <c r="N1380" s="48" t="s">
        <v>7076</v>
      </c>
      <c r="P1380" s="49">
        <v>1058</v>
      </c>
      <c r="Q1380" s="49">
        <v>0</v>
      </c>
      <c r="R1380" s="49">
        <v>0</v>
      </c>
      <c r="S1380" s="32">
        <f t="shared" si="61"/>
        <v>1058</v>
      </c>
      <c r="T1380" s="49">
        <f>P1380+Q1380+R1380</f>
        <v>1058</v>
      </c>
      <c r="U1380" s="51">
        <v>0</v>
      </c>
      <c r="V1380" s="51">
        <v>0</v>
      </c>
      <c r="W1380" s="51">
        <v>0</v>
      </c>
      <c r="X1380" s="51"/>
      <c r="Y1380" s="32">
        <f>T1380-(U1380+V1380)</f>
        <v>1058</v>
      </c>
      <c r="Z1380" s="49" t="s">
        <v>13321</v>
      </c>
      <c r="AA1380" s="67">
        <v>0.16700000000000001</v>
      </c>
      <c r="AC1380" s="67">
        <f t="shared" si="62"/>
        <v>-0.16700000000000001</v>
      </c>
      <c r="AN1380" s="48" t="s">
        <v>13325</v>
      </c>
      <c r="AO1380" s="48" t="s">
        <v>52</v>
      </c>
    </row>
    <row r="1381" spans="1:41" ht="15" x14ac:dyDescent="0.2">
      <c r="A1381" s="30" t="s">
        <v>2192</v>
      </c>
      <c r="B1381" s="30" t="s">
        <v>2193</v>
      </c>
      <c r="C1381" s="49" t="s">
        <v>7070</v>
      </c>
      <c r="D1381" s="49" t="s">
        <v>8209</v>
      </c>
      <c r="E1381" s="30" t="s">
        <v>8849</v>
      </c>
      <c r="F1381" s="49" t="s">
        <v>8831</v>
      </c>
      <c r="G1381" s="49" t="s">
        <v>8453</v>
      </c>
      <c r="H1381" s="49" t="s">
        <v>8850</v>
      </c>
      <c r="I1381" s="49" t="s">
        <v>8851</v>
      </c>
      <c r="J1381" s="50">
        <v>19</v>
      </c>
      <c r="K1381" s="49">
        <v>3000</v>
      </c>
      <c r="L1381" s="49">
        <f>K1381-U1381</f>
        <v>3000</v>
      </c>
      <c r="M1381" s="49"/>
      <c r="N1381" s="48" t="s">
        <v>7242</v>
      </c>
      <c r="P1381" s="49">
        <v>1107</v>
      </c>
      <c r="Q1381" s="49">
        <v>0</v>
      </c>
      <c r="R1381" s="49">
        <v>0</v>
      </c>
      <c r="S1381" s="32">
        <f t="shared" si="61"/>
        <v>1107</v>
      </c>
      <c r="T1381" s="49">
        <f>P1381+Q1381+R1381</f>
        <v>1107</v>
      </c>
      <c r="U1381" s="51">
        <v>0</v>
      </c>
      <c r="V1381" s="51">
        <v>0</v>
      </c>
      <c r="W1381" s="51">
        <v>0</v>
      </c>
      <c r="X1381" s="51"/>
      <c r="Y1381" s="32">
        <f>P1381-(U1381+V1381)</f>
        <v>1107</v>
      </c>
      <c r="Z1381" s="49" t="s">
        <v>13321</v>
      </c>
      <c r="AA1381" s="67">
        <v>1.7999999999999999E-2</v>
      </c>
      <c r="AC1381" s="67">
        <f t="shared" si="62"/>
        <v>-1.7999999999999999E-2</v>
      </c>
      <c r="AN1381" s="48" t="s">
        <v>13325</v>
      </c>
      <c r="AO1381" s="48" t="s">
        <v>52</v>
      </c>
    </row>
    <row r="1382" spans="1:41" ht="15" x14ac:dyDescent="0.2">
      <c r="A1382" s="30" t="s">
        <v>2194</v>
      </c>
      <c r="B1382" s="30" t="s">
        <v>2195</v>
      </c>
      <c r="C1382" s="49" t="s">
        <v>7070</v>
      </c>
      <c r="D1382" s="49" t="s">
        <v>8209</v>
      </c>
      <c r="E1382" s="30" t="s">
        <v>8852</v>
      </c>
      <c r="F1382" s="49" t="s">
        <v>8831</v>
      </c>
      <c r="G1382" s="49" t="s">
        <v>8453</v>
      </c>
      <c r="H1382" s="49" t="s">
        <v>8853</v>
      </c>
      <c r="I1382" s="49" t="s">
        <v>8854</v>
      </c>
      <c r="J1382" s="50">
        <v>11</v>
      </c>
      <c r="K1382" s="49">
        <v>3000</v>
      </c>
      <c r="L1382" s="49">
        <f>K1382-U1382</f>
        <v>3000</v>
      </c>
      <c r="M1382" s="49"/>
      <c r="N1382" s="48" t="s">
        <v>7242</v>
      </c>
      <c r="P1382" s="49">
        <v>211</v>
      </c>
      <c r="Q1382" s="49">
        <v>0</v>
      </c>
      <c r="R1382" s="49">
        <v>0</v>
      </c>
      <c r="S1382" s="32">
        <f t="shared" si="61"/>
        <v>211</v>
      </c>
      <c r="T1382" s="49">
        <f>P1382+Q1382+R1382</f>
        <v>211</v>
      </c>
      <c r="U1382" s="51">
        <v>0</v>
      </c>
      <c r="V1382" s="51">
        <v>0</v>
      </c>
      <c r="W1382" s="51">
        <v>0</v>
      </c>
      <c r="X1382" s="51"/>
      <c r="Y1382" s="32">
        <f>P1382-(U1382+V1382)</f>
        <v>211</v>
      </c>
      <c r="Z1382" s="49" t="s">
        <v>13321</v>
      </c>
      <c r="AA1382" s="67">
        <v>0.02</v>
      </c>
      <c r="AC1382" s="67">
        <f t="shared" si="62"/>
        <v>-0.02</v>
      </c>
      <c r="AN1382" s="48" t="s">
        <v>13325</v>
      </c>
      <c r="AO1382" s="48" t="s">
        <v>52</v>
      </c>
    </row>
    <row r="1383" spans="1:41" ht="15" x14ac:dyDescent="0.2">
      <c r="A1383" s="30" t="s">
        <v>2196</v>
      </c>
      <c r="B1383" s="30" t="s">
        <v>2197</v>
      </c>
      <c r="C1383" s="49" t="s">
        <v>7070</v>
      </c>
      <c r="D1383" s="49" t="s">
        <v>7497</v>
      </c>
      <c r="E1383" s="30" t="s">
        <v>8855</v>
      </c>
      <c r="F1383" s="49" t="s">
        <v>8831</v>
      </c>
      <c r="G1383" s="49" t="s">
        <v>8601</v>
      </c>
      <c r="H1383" s="49" t="s">
        <v>8850</v>
      </c>
      <c r="I1383" s="49" t="s">
        <v>8856</v>
      </c>
      <c r="J1383" s="50">
        <v>13</v>
      </c>
      <c r="K1383" s="49">
        <v>3000</v>
      </c>
      <c r="L1383" s="49">
        <f>K1383-U1383</f>
        <v>3000</v>
      </c>
      <c r="M1383" s="49"/>
      <c r="N1383" s="48" t="s">
        <v>7242</v>
      </c>
      <c r="P1383" s="49">
        <v>526</v>
      </c>
      <c r="Q1383" s="49">
        <v>0</v>
      </c>
      <c r="R1383" s="49">
        <v>0</v>
      </c>
      <c r="S1383" s="32">
        <f t="shared" si="61"/>
        <v>526</v>
      </c>
      <c r="T1383" s="49">
        <f>P1383+Q1383+R1383</f>
        <v>526</v>
      </c>
      <c r="U1383" s="51">
        <v>0</v>
      </c>
      <c r="V1383" s="51">
        <v>0</v>
      </c>
      <c r="W1383" s="51">
        <v>0</v>
      </c>
      <c r="X1383" s="51"/>
      <c r="Y1383" s="32">
        <f>P1383-(U1383+V1383)</f>
        <v>526</v>
      </c>
      <c r="Z1383" s="49" t="s">
        <v>13321</v>
      </c>
      <c r="AA1383" s="67">
        <v>0.108</v>
      </c>
      <c r="AC1383" s="67">
        <f t="shared" si="62"/>
        <v>-0.108</v>
      </c>
      <c r="AN1383" s="48" t="s">
        <v>13325</v>
      </c>
      <c r="AO1383" s="48" t="s">
        <v>52</v>
      </c>
    </row>
    <row r="1384" spans="1:41" ht="15" x14ac:dyDescent="0.2">
      <c r="A1384" s="30" t="s">
        <v>2198</v>
      </c>
      <c r="B1384" s="30" t="s">
        <v>2199</v>
      </c>
      <c r="C1384" s="49" t="s">
        <v>7070</v>
      </c>
      <c r="D1384" s="49" t="s">
        <v>7686</v>
      </c>
      <c r="E1384" s="30" t="s">
        <v>8857</v>
      </c>
      <c r="F1384" s="49" t="s">
        <v>8831</v>
      </c>
      <c r="G1384" s="49" t="s">
        <v>7580</v>
      </c>
      <c r="H1384" s="49" t="s">
        <v>8858</v>
      </c>
      <c r="I1384" s="49" t="s">
        <v>8859</v>
      </c>
      <c r="J1384" s="50">
        <v>14</v>
      </c>
      <c r="K1384" s="49">
        <v>6000</v>
      </c>
      <c r="L1384" s="49">
        <f>K1384-U1384</f>
        <v>-6926</v>
      </c>
      <c r="M1384" s="49"/>
      <c r="N1384" s="48" t="s">
        <v>7242</v>
      </c>
      <c r="P1384" s="49">
        <v>9385</v>
      </c>
      <c r="Q1384" s="49">
        <v>6000</v>
      </c>
      <c r="R1384" s="49">
        <v>0</v>
      </c>
      <c r="S1384" s="32">
        <f t="shared" si="61"/>
        <v>15385</v>
      </c>
      <c r="T1384" s="49">
        <f>P1384+Q1384+R1384</f>
        <v>15385</v>
      </c>
      <c r="U1384" s="51">
        <v>12926</v>
      </c>
      <c r="V1384" s="51">
        <v>7272</v>
      </c>
      <c r="W1384" s="51">
        <v>7920</v>
      </c>
      <c r="X1384" s="51"/>
      <c r="Y1384" s="32">
        <f>P1384-(U1384+V1384)</f>
        <v>-10813</v>
      </c>
      <c r="Z1384" s="49" t="s">
        <v>13320</v>
      </c>
      <c r="AA1384" s="67">
        <v>4.9799999999999997E-2</v>
      </c>
      <c r="AC1384" s="67">
        <f t="shared" si="62"/>
        <v>-4.9799999999999997E-2</v>
      </c>
      <c r="AN1384" s="48" t="s">
        <v>13325</v>
      </c>
      <c r="AO1384" s="48" t="s">
        <v>52</v>
      </c>
    </row>
    <row r="1385" spans="1:41" ht="15" x14ac:dyDescent="0.2">
      <c r="A1385" s="30" t="s">
        <v>2200</v>
      </c>
      <c r="B1385" s="30" t="s">
        <v>2201</v>
      </c>
      <c r="C1385" s="49" t="s">
        <v>7070</v>
      </c>
      <c r="D1385" s="49" t="s">
        <v>7620</v>
      </c>
      <c r="E1385" s="30" t="s">
        <v>8860</v>
      </c>
      <c r="F1385" s="49" t="s">
        <v>8831</v>
      </c>
      <c r="G1385" s="49" t="s">
        <v>8835</v>
      </c>
      <c r="H1385" s="49" t="s">
        <v>8836</v>
      </c>
      <c r="I1385" s="49" t="s">
        <v>8861</v>
      </c>
      <c r="J1385" s="50">
        <v>8</v>
      </c>
      <c r="K1385" s="49">
        <v>30000</v>
      </c>
      <c r="L1385" s="49">
        <f>K1385-U1385</f>
        <v>-561324</v>
      </c>
      <c r="M1385" s="49"/>
      <c r="N1385" s="48" t="s">
        <v>7242</v>
      </c>
      <c r="P1385" s="49">
        <v>322147</v>
      </c>
      <c r="Q1385" s="49">
        <v>180000</v>
      </c>
      <c r="R1385" s="49">
        <v>0</v>
      </c>
      <c r="S1385" s="32">
        <f t="shared" si="61"/>
        <v>502147</v>
      </c>
      <c r="T1385" s="49">
        <f>P1385+Q1385+R1385</f>
        <v>502147</v>
      </c>
      <c r="U1385" s="51">
        <v>591324</v>
      </c>
      <c r="V1385" s="51">
        <v>278962</v>
      </c>
      <c r="W1385" s="51">
        <v>253393</v>
      </c>
      <c r="X1385" s="51"/>
      <c r="Y1385" s="32">
        <f>P1385-(U1385+V1385)</f>
        <v>-548139</v>
      </c>
      <c r="Z1385" s="49" t="s">
        <v>13320</v>
      </c>
      <c r="AA1385" s="67">
        <v>0.09</v>
      </c>
      <c r="AC1385" s="67">
        <f t="shared" si="62"/>
        <v>-0.09</v>
      </c>
      <c r="AN1385" s="48" t="s">
        <v>13325</v>
      </c>
      <c r="AO1385" s="48" t="s">
        <v>52</v>
      </c>
    </row>
    <row r="1386" spans="1:41" ht="15" x14ac:dyDescent="0.2">
      <c r="A1386" s="30" t="s">
        <v>2202</v>
      </c>
      <c r="B1386" s="30" t="s">
        <v>2203</v>
      </c>
      <c r="C1386" s="49" t="s">
        <v>7070</v>
      </c>
      <c r="D1386" s="49" t="s">
        <v>7686</v>
      </c>
      <c r="E1386" s="30" t="s">
        <v>8862</v>
      </c>
      <c r="F1386" s="49" t="s">
        <v>8831</v>
      </c>
      <c r="G1386" s="49" t="s">
        <v>7580</v>
      </c>
      <c r="H1386" s="49" t="s">
        <v>8858</v>
      </c>
      <c r="I1386" s="49" t="s">
        <v>8863</v>
      </c>
      <c r="J1386" s="50">
        <v>14</v>
      </c>
      <c r="K1386" s="49">
        <v>12000</v>
      </c>
      <c r="L1386" s="49">
        <f>K1386-U1386</f>
        <v>10655</v>
      </c>
      <c r="M1386" s="49"/>
      <c r="N1386" s="48" t="s">
        <v>7242</v>
      </c>
      <c r="P1386" s="49">
        <v>7260</v>
      </c>
      <c r="Q1386" s="49">
        <v>0</v>
      </c>
      <c r="R1386" s="49">
        <v>0</v>
      </c>
      <c r="S1386" s="32">
        <f t="shared" si="61"/>
        <v>7260</v>
      </c>
      <c r="T1386" s="49">
        <f>P1386+Q1386+R1386</f>
        <v>7260</v>
      </c>
      <c r="U1386" s="51">
        <v>1345</v>
      </c>
      <c r="V1386" s="51">
        <v>0</v>
      </c>
      <c r="W1386" s="51">
        <v>0</v>
      </c>
      <c r="X1386" s="51"/>
      <c r="Y1386" s="32">
        <f>P1386-(U1386+V1386)</f>
        <v>5915</v>
      </c>
      <c r="Z1386" s="49" t="s">
        <v>13322</v>
      </c>
      <c r="AA1386" s="67">
        <v>2.4E-2</v>
      </c>
      <c r="AC1386" s="67">
        <f t="shared" si="62"/>
        <v>-2.4E-2</v>
      </c>
      <c r="AN1386" s="48" t="s">
        <v>13325</v>
      </c>
      <c r="AO1386" s="48" t="s">
        <v>52</v>
      </c>
    </row>
    <row r="1387" spans="1:41" ht="15" x14ac:dyDescent="0.2">
      <c r="A1387" s="30" t="s">
        <v>2204</v>
      </c>
      <c r="B1387" s="30" t="s">
        <v>2205</v>
      </c>
      <c r="C1387" s="49" t="s">
        <v>7070</v>
      </c>
      <c r="D1387" s="49" t="s">
        <v>7620</v>
      </c>
      <c r="E1387" s="30" t="s">
        <v>8864</v>
      </c>
      <c r="F1387" s="49" t="s">
        <v>8831</v>
      </c>
      <c r="G1387" s="49" t="s">
        <v>8865</v>
      </c>
      <c r="H1387" s="49" t="s">
        <v>8850</v>
      </c>
      <c r="I1387" s="49" t="s">
        <v>8866</v>
      </c>
      <c r="J1387" s="50">
        <v>15</v>
      </c>
      <c r="K1387" s="49">
        <v>18000</v>
      </c>
      <c r="L1387" s="49">
        <f>K1387-U1387</f>
        <v>-36256</v>
      </c>
      <c r="M1387" s="49"/>
      <c r="N1387" s="48" t="s">
        <v>7242</v>
      </c>
      <c r="P1387" s="49">
        <v>20658</v>
      </c>
      <c r="Q1387" s="49">
        <v>54000</v>
      </c>
      <c r="R1387" s="49">
        <v>18000</v>
      </c>
      <c r="S1387" s="32">
        <f t="shared" si="61"/>
        <v>74658</v>
      </c>
      <c r="T1387" s="49">
        <f>P1387+Q1387+R1387</f>
        <v>92658</v>
      </c>
      <c r="U1387" s="51">
        <v>54256</v>
      </c>
      <c r="V1387" s="51">
        <v>20813</v>
      </c>
      <c r="W1387" s="51">
        <v>19873</v>
      </c>
      <c r="X1387" s="51"/>
      <c r="Y1387" s="32">
        <f>P1387-(U1387+V1387)</f>
        <v>-54411</v>
      </c>
      <c r="Z1387" s="49" t="s">
        <v>13320</v>
      </c>
      <c r="AA1387" s="67">
        <v>9.9000000000000008E-3</v>
      </c>
      <c r="AC1387" s="67">
        <f t="shared" si="62"/>
        <v>-9.9000000000000008E-3</v>
      </c>
      <c r="AN1387" s="48" t="s">
        <v>13325</v>
      </c>
      <c r="AO1387" s="48" t="s">
        <v>52</v>
      </c>
    </row>
    <row r="1388" spans="1:41" ht="15" x14ac:dyDescent="0.2">
      <c r="A1388" s="30" t="s">
        <v>2206</v>
      </c>
      <c r="B1388" s="30" t="s">
        <v>2207</v>
      </c>
      <c r="C1388" s="49" t="s">
        <v>7070</v>
      </c>
      <c r="D1388" s="49" t="s">
        <v>7620</v>
      </c>
      <c r="E1388" s="30" t="s">
        <v>8867</v>
      </c>
      <c r="F1388" s="49" t="s">
        <v>8831</v>
      </c>
      <c r="G1388" s="49" t="s">
        <v>8865</v>
      </c>
      <c r="H1388" s="49" t="s">
        <v>8850</v>
      </c>
      <c r="I1388" s="49" t="s">
        <v>8868</v>
      </c>
      <c r="J1388" s="50">
        <v>15</v>
      </c>
      <c r="K1388" s="49">
        <v>21000</v>
      </c>
      <c r="L1388" s="49">
        <f>K1388-U1388</f>
        <v>-250920</v>
      </c>
      <c r="M1388" s="49"/>
      <c r="N1388" s="48" t="s">
        <v>7242</v>
      </c>
      <c r="P1388" s="49">
        <v>67029</v>
      </c>
      <c r="Q1388" s="49">
        <v>249000</v>
      </c>
      <c r="R1388" s="49">
        <v>42000</v>
      </c>
      <c r="S1388" s="32">
        <f t="shared" si="61"/>
        <v>316029</v>
      </c>
      <c r="T1388" s="49">
        <f>P1388+Q1388+R1388</f>
        <v>358029</v>
      </c>
      <c r="U1388" s="51">
        <v>271920</v>
      </c>
      <c r="V1388" s="51">
        <v>65567</v>
      </c>
      <c r="W1388" s="51">
        <v>55213</v>
      </c>
      <c r="X1388" s="51"/>
      <c r="Y1388" s="32">
        <f>P1388-(U1388+V1388)</f>
        <v>-270458</v>
      </c>
      <c r="Z1388" s="49" t="s">
        <v>13320</v>
      </c>
      <c r="AA1388" s="67">
        <v>7.4999999999999997E-3</v>
      </c>
      <c r="AC1388" s="67">
        <f t="shared" si="62"/>
        <v>-7.4999999999999997E-3</v>
      </c>
      <c r="AN1388" s="48" t="s">
        <v>13325</v>
      </c>
      <c r="AO1388" s="48" t="s">
        <v>52</v>
      </c>
    </row>
    <row r="1389" spans="1:41" ht="15" x14ac:dyDescent="0.2">
      <c r="A1389" s="30" t="s">
        <v>2208</v>
      </c>
      <c r="B1389" s="30" t="s">
        <v>2209</v>
      </c>
      <c r="C1389" s="49" t="s">
        <v>7070</v>
      </c>
      <c r="D1389" s="49" t="s">
        <v>7620</v>
      </c>
      <c r="E1389" s="30" t="s">
        <v>8869</v>
      </c>
      <c r="F1389" s="49" t="s">
        <v>8831</v>
      </c>
      <c r="G1389" s="49" t="s">
        <v>8835</v>
      </c>
      <c r="H1389" s="49" t="s">
        <v>8870</v>
      </c>
      <c r="I1389" s="49" t="s">
        <v>8871</v>
      </c>
      <c r="J1389" s="50">
        <v>6</v>
      </c>
      <c r="K1389" s="49">
        <v>2000</v>
      </c>
      <c r="L1389" s="49">
        <f>K1389-U1389</f>
        <v>-78940</v>
      </c>
      <c r="M1389" s="49"/>
      <c r="N1389" s="48" t="s">
        <v>7242</v>
      </c>
      <c r="P1389" s="49">
        <v>50995</v>
      </c>
      <c r="Q1389" s="49">
        <v>0</v>
      </c>
      <c r="R1389" s="49">
        <v>0</v>
      </c>
      <c r="S1389" s="32">
        <f t="shared" si="61"/>
        <v>50995</v>
      </c>
      <c r="T1389" s="49">
        <f>P1389+Q1389+R1389</f>
        <v>50995</v>
      </c>
      <c r="U1389" s="51">
        <v>80940</v>
      </c>
      <c r="V1389" s="51">
        <v>43726</v>
      </c>
      <c r="W1389" s="51">
        <v>42248</v>
      </c>
      <c r="X1389" s="51"/>
      <c r="Y1389" s="32">
        <f>P1389-(U1389+V1389)</f>
        <v>-73671</v>
      </c>
      <c r="Z1389" s="49" t="s">
        <v>13320</v>
      </c>
      <c r="AA1389" s="67">
        <v>0.105</v>
      </c>
      <c r="AC1389" s="67">
        <f t="shared" si="62"/>
        <v>-0.105</v>
      </c>
      <c r="AN1389" s="48" t="s">
        <v>13325</v>
      </c>
      <c r="AO1389" s="48" t="s">
        <v>52</v>
      </c>
    </row>
    <row r="1390" spans="1:41" ht="15" x14ac:dyDescent="0.2">
      <c r="A1390" s="30" t="s">
        <v>2210</v>
      </c>
      <c r="B1390" s="30" t="s">
        <v>2211</v>
      </c>
      <c r="C1390" s="49" t="s">
        <v>7070</v>
      </c>
      <c r="D1390" s="49" t="s">
        <v>7620</v>
      </c>
      <c r="E1390" s="30" t="s">
        <v>8872</v>
      </c>
      <c r="F1390" s="49" t="s">
        <v>8831</v>
      </c>
      <c r="G1390" s="49" t="s">
        <v>8865</v>
      </c>
      <c r="H1390" s="49" t="s">
        <v>8850</v>
      </c>
      <c r="I1390" s="49" t="s">
        <v>8873</v>
      </c>
      <c r="J1390" s="50">
        <v>12</v>
      </c>
      <c r="K1390" s="49">
        <v>5000</v>
      </c>
      <c r="L1390" s="49">
        <f>K1390-U1390</f>
        <v>-458470</v>
      </c>
      <c r="M1390" s="49"/>
      <c r="N1390" s="48" t="s">
        <v>7242</v>
      </c>
      <c r="P1390" s="49">
        <v>241774</v>
      </c>
      <c r="Q1390" s="49">
        <v>235000</v>
      </c>
      <c r="R1390" s="49">
        <v>185000</v>
      </c>
      <c r="S1390" s="32">
        <f t="shared" si="61"/>
        <v>476774</v>
      </c>
      <c r="T1390" s="49">
        <f>P1390+Q1390+R1390</f>
        <v>661774</v>
      </c>
      <c r="U1390" s="51">
        <v>463470</v>
      </c>
      <c r="V1390" s="51">
        <v>170891</v>
      </c>
      <c r="W1390" s="51">
        <v>154333</v>
      </c>
      <c r="X1390" s="51"/>
      <c r="Y1390" s="32">
        <f>P1390-(U1390+V1390)</f>
        <v>-392587</v>
      </c>
      <c r="Z1390" s="49" t="s">
        <v>13320</v>
      </c>
      <c r="AA1390" s="67">
        <v>6.8599999999999994E-2</v>
      </c>
      <c r="AC1390" s="67">
        <f t="shared" si="62"/>
        <v>-6.8599999999999994E-2</v>
      </c>
      <c r="AN1390" s="48" t="s">
        <v>13325</v>
      </c>
      <c r="AO1390" s="48" t="s">
        <v>52</v>
      </c>
    </row>
    <row r="1391" spans="1:41" ht="15" x14ac:dyDescent="0.2">
      <c r="A1391" s="30" t="s">
        <v>2212</v>
      </c>
      <c r="B1391" s="30" t="s">
        <v>2213</v>
      </c>
      <c r="C1391" s="49" t="s">
        <v>7070</v>
      </c>
      <c r="D1391" s="49" t="s">
        <v>8209</v>
      </c>
      <c r="E1391" s="30" t="s">
        <v>8874</v>
      </c>
      <c r="F1391" s="49" t="s">
        <v>8831</v>
      </c>
      <c r="G1391" s="49" t="s">
        <v>8875</v>
      </c>
      <c r="H1391" s="49" t="s">
        <v>8843</v>
      </c>
      <c r="I1391" s="49" t="s">
        <v>8876</v>
      </c>
      <c r="J1391" s="50">
        <v>23</v>
      </c>
      <c r="K1391" s="49">
        <v>21000</v>
      </c>
      <c r="L1391" s="49">
        <f>K1391-U1391</f>
        <v>-15860</v>
      </c>
      <c r="M1391" s="49"/>
      <c r="N1391" s="48" t="s">
        <v>7242</v>
      </c>
      <c r="P1391" s="49">
        <v>40700</v>
      </c>
      <c r="Q1391" s="49">
        <v>0</v>
      </c>
      <c r="R1391" s="49">
        <v>21000</v>
      </c>
      <c r="S1391" s="32">
        <f t="shared" si="61"/>
        <v>40700</v>
      </c>
      <c r="T1391" s="49">
        <f>P1391+Q1391+R1391</f>
        <v>61700</v>
      </c>
      <c r="U1391" s="51">
        <v>36860</v>
      </c>
      <c r="V1391" s="51">
        <v>15628</v>
      </c>
      <c r="W1391" s="51">
        <v>14834</v>
      </c>
      <c r="X1391" s="51"/>
      <c r="Y1391" s="32">
        <f>P1391-(U1391+V1391)</f>
        <v>-11788</v>
      </c>
      <c r="Z1391" s="49" t="s">
        <v>13320</v>
      </c>
      <c r="AA1391" s="67">
        <v>2.8299999999999999E-2</v>
      </c>
      <c r="AC1391" s="67">
        <f t="shared" si="62"/>
        <v>-2.8299999999999999E-2</v>
      </c>
      <c r="AN1391" s="48" t="s">
        <v>13325</v>
      </c>
      <c r="AO1391" s="48" t="s">
        <v>52</v>
      </c>
    </row>
    <row r="1392" spans="1:41" ht="15" x14ac:dyDescent="0.2">
      <c r="A1392" s="30" t="s">
        <v>2214</v>
      </c>
      <c r="B1392" s="30" t="s">
        <v>2215</v>
      </c>
      <c r="C1392" s="49" t="s">
        <v>7070</v>
      </c>
      <c r="D1392" s="49" t="s">
        <v>8209</v>
      </c>
      <c r="E1392" s="30" t="s">
        <v>8877</v>
      </c>
      <c r="F1392" s="49" t="s">
        <v>8831</v>
      </c>
      <c r="G1392" s="49" t="s">
        <v>8453</v>
      </c>
      <c r="H1392" s="49" t="s">
        <v>8853</v>
      </c>
      <c r="I1392" s="49" t="s">
        <v>8878</v>
      </c>
      <c r="J1392" s="50">
        <v>11</v>
      </c>
      <c r="K1392" s="49">
        <v>3000</v>
      </c>
      <c r="L1392" s="49">
        <f>K1392-U1392</f>
        <v>2960</v>
      </c>
      <c r="M1392" s="49"/>
      <c r="N1392" s="48" t="s">
        <v>7242</v>
      </c>
      <c r="P1392" s="49">
        <v>1000</v>
      </c>
      <c r="Q1392" s="49">
        <v>0</v>
      </c>
      <c r="R1392" s="49">
        <v>0</v>
      </c>
      <c r="S1392" s="32">
        <f t="shared" si="61"/>
        <v>1000</v>
      </c>
      <c r="T1392" s="49">
        <f>P1392+Q1392+R1392</f>
        <v>1000</v>
      </c>
      <c r="U1392" s="51">
        <v>40</v>
      </c>
      <c r="V1392" s="51">
        <v>48</v>
      </c>
      <c r="W1392" s="51">
        <v>48</v>
      </c>
      <c r="X1392" s="51"/>
      <c r="Y1392" s="32">
        <f>P1392-(U1392+V1392)</f>
        <v>912</v>
      </c>
      <c r="Z1392" s="49" t="s">
        <v>13322</v>
      </c>
      <c r="AA1392" s="67">
        <v>1.7000000000000001E-2</v>
      </c>
      <c r="AC1392" s="67">
        <f t="shared" si="62"/>
        <v>-1.7000000000000001E-2</v>
      </c>
      <c r="AN1392" s="48" t="s">
        <v>13325</v>
      </c>
      <c r="AO1392" s="48" t="s">
        <v>52</v>
      </c>
    </row>
    <row r="1393" spans="1:41" ht="15" x14ac:dyDescent="0.2">
      <c r="A1393" s="30" t="s">
        <v>2216</v>
      </c>
      <c r="B1393" s="30" t="s">
        <v>2217</v>
      </c>
      <c r="C1393" s="49" t="s">
        <v>7070</v>
      </c>
      <c r="D1393" s="49" t="s">
        <v>7686</v>
      </c>
      <c r="E1393" s="30" t="s">
        <v>8857</v>
      </c>
      <c r="F1393" s="49" t="s">
        <v>8831</v>
      </c>
      <c r="G1393" s="49" t="s">
        <v>7580</v>
      </c>
      <c r="H1393" s="49" t="s">
        <v>8858</v>
      </c>
      <c r="I1393" s="49" t="s">
        <v>8879</v>
      </c>
      <c r="J1393" s="50">
        <v>14</v>
      </c>
      <c r="K1393" s="49">
        <v>6000</v>
      </c>
      <c r="L1393" s="49">
        <f>K1393-U1393</f>
        <v>4442</v>
      </c>
      <c r="M1393" s="49"/>
      <c r="N1393" s="48" t="s">
        <v>7242</v>
      </c>
      <c r="P1393" s="49">
        <v>5811</v>
      </c>
      <c r="Q1393" s="49">
        <v>0</v>
      </c>
      <c r="R1393" s="49">
        <v>0</v>
      </c>
      <c r="S1393" s="32">
        <f t="shared" si="61"/>
        <v>5811</v>
      </c>
      <c r="T1393" s="49">
        <f>P1393+Q1393+R1393</f>
        <v>5811</v>
      </c>
      <c r="U1393" s="51">
        <v>1558</v>
      </c>
      <c r="V1393" s="51">
        <v>1014</v>
      </c>
      <c r="W1393" s="51">
        <v>1074</v>
      </c>
      <c r="X1393" s="51"/>
      <c r="Y1393" s="32">
        <f>P1393-(U1393+V1393)</f>
        <v>3239</v>
      </c>
      <c r="Z1393" s="49" t="s">
        <v>13322</v>
      </c>
      <c r="AA1393" s="67">
        <v>4.9630000000000001E-2</v>
      </c>
      <c r="AC1393" s="67">
        <f t="shared" si="62"/>
        <v>-4.9630000000000001E-2</v>
      </c>
      <c r="AN1393" s="48" t="s">
        <v>13325</v>
      </c>
      <c r="AO1393" s="48" t="s">
        <v>52</v>
      </c>
    </row>
    <row r="1394" spans="1:41" ht="15" x14ac:dyDescent="0.2">
      <c r="A1394" s="30" t="s">
        <v>2218</v>
      </c>
      <c r="B1394" s="30" t="s">
        <v>2219</v>
      </c>
      <c r="C1394" s="49" t="s">
        <v>7070</v>
      </c>
      <c r="D1394" s="49" t="s">
        <v>7686</v>
      </c>
      <c r="E1394" s="30" t="s">
        <v>8880</v>
      </c>
      <c r="F1394" s="49" t="s">
        <v>8831</v>
      </c>
      <c r="G1394" s="49" t="s">
        <v>7580</v>
      </c>
      <c r="H1394" s="49" t="s">
        <v>8858</v>
      </c>
      <c r="I1394" s="49" t="s">
        <v>8881</v>
      </c>
      <c r="J1394" s="50">
        <v>14</v>
      </c>
      <c r="K1394" s="49">
        <v>2000</v>
      </c>
      <c r="L1394" s="49">
        <f>K1394-U1394</f>
        <v>2000</v>
      </c>
      <c r="M1394" s="49"/>
      <c r="N1394" s="48" t="s">
        <v>7242</v>
      </c>
      <c r="P1394" s="49">
        <v>543</v>
      </c>
      <c r="Q1394" s="49">
        <v>0</v>
      </c>
      <c r="R1394" s="49">
        <v>0</v>
      </c>
      <c r="S1394" s="32">
        <f t="shared" si="61"/>
        <v>543</v>
      </c>
      <c r="T1394" s="49">
        <f>P1394+Q1394+R1394</f>
        <v>543</v>
      </c>
      <c r="U1394" s="51">
        <v>0</v>
      </c>
      <c r="V1394" s="51">
        <v>0</v>
      </c>
      <c r="W1394" s="51">
        <v>0</v>
      </c>
      <c r="X1394" s="51"/>
      <c r="Y1394" s="32">
        <f>P1394-(U1394+V1394)</f>
        <v>543</v>
      </c>
      <c r="Z1394" s="49" t="s">
        <v>13321</v>
      </c>
      <c r="AA1394" s="67">
        <v>0.23899999999999999</v>
      </c>
      <c r="AC1394" s="67">
        <f t="shared" si="62"/>
        <v>-0.23899999999999999</v>
      </c>
      <c r="AN1394" s="48" t="s">
        <v>13325</v>
      </c>
      <c r="AO1394" s="48" t="s">
        <v>52</v>
      </c>
    </row>
    <row r="1395" spans="1:41" ht="15" x14ac:dyDescent="0.2">
      <c r="A1395" s="30" t="s">
        <v>2220</v>
      </c>
      <c r="B1395" s="30" t="s">
        <v>2221</v>
      </c>
      <c r="C1395" s="49" t="s">
        <v>7070</v>
      </c>
      <c r="D1395" s="49" t="s">
        <v>7497</v>
      </c>
      <c r="E1395" s="30" t="s">
        <v>8882</v>
      </c>
      <c r="F1395" s="49" t="s">
        <v>8831</v>
      </c>
      <c r="G1395" s="49" t="s">
        <v>8883</v>
      </c>
      <c r="H1395" s="49" t="s">
        <v>8884</v>
      </c>
      <c r="I1395" s="49" t="s">
        <v>8885</v>
      </c>
      <c r="J1395" s="50">
        <v>13</v>
      </c>
      <c r="K1395" s="49">
        <v>5000</v>
      </c>
      <c r="L1395" s="49">
        <f>K1395-U1395</f>
        <v>-29008</v>
      </c>
      <c r="M1395" s="49"/>
      <c r="N1395" s="48" t="s">
        <v>7076</v>
      </c>
      <c r="P1395" s="49">
        <v>22948</v>
      </c>
      <c r="Q1395" s="49">
        <v>21237</v>
      </c>
      <c r="R1395" s="49">
        <v>0</v>
      </c>
      <c r="S1395" s="32">
        <f t="shared" si="61"/>
        <v>44185</v>
      </c>
      <c r="T1395" s="49">
        <f>P1395+Q1395+R1395</f>
        <v>44185</v>
      </c>
      <c r="U1395" s="51">
        <v>34008</v>
      </c>
      <c r="V1395" s="51">
        <v>18216</v>
      </c>
      <c r="W1395" s="51">
        <v>18816</v>
      </c>
      <c r="X1395" s="51"/>
      <c r="Y1395" s="32">
        <f>T1395-(U1395+V1395)</f>
        <v>-8039</v>
      </c>
      <c r="Z1395" s="49" t="s">
        <v>13320</v>
      </c>
      <c r="AA1395" s="67">
        <v>6.4199999999999993E-2</v>
      </c>
      <c r="AC1395" s="67">
        <f t="shared" si="62"/>
        <v>-6.4199999999999993E-2</v>
      </c>
      <c r="AN1395" s="48" t="s">
        <v>13325</v>
      </c>
      <c r="AO1395" s="48" t="s">
        <v>52</v>
      </c>
    </row>
    <row r="1396" spans="1:41" ht="15" x14ac:dyDescent="0.2">
      <c r="A1396" s="30" t="s">
        <v>2222</v>
      </c>
      <c r="B1396" s="30" t="s">
        <v>2223</v>
      </c>
      <c r="C1396" s="49" t="s">
        <v>7070</v>
      </c>
      <c r="D1396" s="49" t="s">
        <v>8209</v>
      </c>
      <c r="E1396" s="30" t="s">
        <v>8886</v>
      </c>
      <c r="F1396" s="49" t="s">
        <v>8831</v>
      </c>
      <c r="G1396" s="49" t="s">
        <v>8453</v>
      </c>
      <c r="H1396" s="49" t="s">
        <v>8887</v>
      </c>
      <c r="I1396" s="49" t="s">
        <v>8888</v>
      </c>
      <c r="J1396" s="50">
        <v>19</v>
      </c>
      <c r="K1396" s="49">
        <v>12000</v>
      </c>
      <c r="L1396" s="49">
        <f>K1396-U1396</f>
        <v>-78343</v>
      </c>
      <c r="M1396" s="49"/>
      <c r="N1396" s="48" t="s">
        <v>7242</v>
      </c>
      <c r="P1396" s="49">
        <v>17504</v>
      </c>
      <c r="Q1396" s="49">
        <v>48000</v>
      </c>
      <c r="R1396" s="49">
        <v>48000</v>
      </c>
      <c r="S1396" s="32">
        <f t="shared" si="61"/>
        <v>65504</v>
      </c>
      <c r="T1396" s="49">
        <f>P1396+Q1396+R1396</f>
        <v>113504</v>
      </c>
      <c r="U1396" s="51">
        <v>90343</v>
      </c>
      <c r="V1396" s="51">
        <v>22542</v>
      </c>
      <c r="W1396" s="51">
        <v>22498</v>
      </c>
      <c r="X1396" s="51"/>
      <c r="Y1396" s="32">
        <f>P1396-(U1396+V1396)</f>
        <v>-95381</v>
      </c>
      <c r="Z1396" s="49" t="s">
        <v>13320</v>
      </c>
      <c r="AA1396" s="67">
        <v>5.6250000000000001E-2</v>
      </c>
      <c r="AC1396" s="67">
        <f t="shared" si="62"/>
        <v>-5.6250000000000001E-2</v>
      </c>
      <c r="AN1396" s="48" t="s">
        <v>13325</v>
      </c>
      <c r="AO1396" s="48" t="s">
        <v>52</v>
      </c>
    </row>
    <row r="1397" spans="1:41" ht="15" x14ac:dyDescent="0.2">
      <c r="A1397" s="30" t="s">
        <v>2232</v>
      </c>
      <c r="B1397" s="30" t="s">
        <v>2233</v>
      </c>
      <c r="C1397" s="49" t="s">
        <v>7070</v>
      </c>
      <c r="D1397" s="49" t="s">
        <v>8897</v>
      </c>
      <c r="E1397" s="30" t="s">
        <v>8898</v>
      </c>
      <c r="F1397" s="49" t="s">
        <v>8831</v>
      </c>
      <c r="G1397" s="49" t="s">
        <v>8899</v>
      </c>
      <c r="H1397" s="49" t="s">
        <v>8858</v>
      </c>
      <c r="I1397" s="49" t="s">
        <v>8900</v>
      </c>
      <c r="J1397" s="50">
        <v>4</v>
      </c>
      <c r="K1397" s="49">
        <v>18000</v>
      </c>
      <c r="L1397" s="49">
        <f>K1397-U1397</f>
        <v>18000</v>
      </c>
      <c r="M1397" s="49"/>
      <c r="N1397" s="48" t="s">
        <v>7242</v>
      </c>
      <c r="P1397" s="49">
        <v>0</v>
      </c>
      <c r="Q1397" s="49">
        <v>0</v>
      </c>
      <c r="R1397" s="49">
        <v>0</v>
      </c>
      <c r="S1397" s="32">
        <f t="shared" si="61"/>
        <v>0</v>
      </c>
      <c r="T1397" s="49">
        <f>P1397+Q1397+R1397</f>
        <v>0</v>
      </c>
      <c r="U1397" s="51">
        <v>0</v>
      </c>
      <c r="V1397" s="51">
        <v>0</v>
      </c>
      <c r="W1397" s="51">
        <v>0</v>
      </c>
      <c r="X1397" s="51"/>
      <c r="Y1397" s="32">
        <f>P1397-(U1397+V1397)</f>
        <v>0</v>
      </c>
      <c r="Z1397" s="49" t="s">
        <v>13321</v>
      </c>
      <c r="AA1397" s="67">
        <v>1.49E-2</v>
      </c>
      <c r="AC1397" s="67">
        <f t="shared" si="62"/>
        <v>-1.49E-2</v>
      </c>
      <c r="AN1397" s="48" t="s">
        <v>13325</v>
      </c>
      <c r="AO1397" s="48" t="s">
        <v>52</v>
      </c>
    </row>
    <row r="1398" spans="1:41" ht="15" x14ac:dyDescent="0.2">
      <c r="A1398" s="30" t="s">
        <v>2236</v>
      </c>
      <c r="B1398" s="30" t="s">
        <v>2237</v>
      </c>
      <c r="C1398" s="49" t="s">
        <v>7070</v>
      </c>
      <c r="D1398" s="49" t="s">
        <v>7497</v>
      </c>
      <c r="E1398" s="30" t="s">
        <v>8903</v>
      </c>
      <c r="F1398" s="49" t="s">
        <v>8831</v>
      </c>
      <c r="G1398" s="49" t="s">
        <v>8601</v>
      </c>
      <c r="H1398" s="49" t="s">
        <v>8850</v>
      </c>
      <c r="I1398" s="49" t="s">
        <v>8904</v>
      </c>
      <c r="J1398" s="50">
        <v>23</v>
      </c>
      <c r="K1398" s="49">
        <v>3000</v>
      </c>
      <c r="L1398" s="49">
        <f>K1398-U1398</f>
        <v>2820</v>
      </c>
      <c r="M1398" s="49"/>
      <c r="N1398" s="48" t="s">
        <v>7242</v>
      </c>
      <c r="P1398" s="49">
        <v>2150</v>
      </c>
      <c r="Q1398" s="49">
        <v>0</v>
      </c>
      <c r="R1398" s="49">
        <v>0</v>
      </c>
      <c r="S1398" s="32">
        <f t="shared" si="61"/>
        <v>2150</v>
      </c>
      <c r="T1398" s="49">
        <f>P1398+Q1398+R1398</f>
        <v>2150</v>
      </c>
      <c r="U1398" s="51">
        <v>180</v>
      </c>
      <c r="V1398" s="51">
        <v>0</v>
      </c>
      <c r="W1398" s="51">
        <v>0</v>
      </c>
      <c r="X1398" s="51"/>
      <c r="Y1398" s="32">
        <f>P1398-(U1398+V1398)</f>
        <v>1970</v>
      </c>
      <c r="Z1398" s="49" t="s">
        <v>13322</v>
      </c>
      <c r="AA1398" s="67">
        <v>8.2400000000000001E-2</v>
      </c>
      <c r="AC1398" s="67">
        <f t="shared" si="62"/>
        <v>-8.2400000000000001E-2</v>
      </c>
      <c r="AN1398" s="48" t="s">
        <v>13325</v>
      </c>
      <c r="AO1398" s="48" t="s">
        <v>52</v>
      </c>
    </row>
    <row r="1399" spans="1:41" ht="15" x14ac:dyDescent="0.2">
      <c r="A1399" s="30" t="s">
        <v>2244</v>
      </c>
      <c r="B1399" s="30" t="s">
        <v>2245</v>
      </c>
      <c r="C1399" s="49" t="s">
        <v>7070</v>
      </c>
      <c r="D1399" s="49" t="s">
        <v>7497</v>
      </c>
      <c r="E1399" s="30" t="s">
        <v>8912</v>
      </c>
      <c r="F1399" s="49" t="s">
        <v>8831</v>
      </c>
      <c r="G1399" s="49" t="s">
        <v>8601</v>
      </c>
      <c r="H1399" s="49" t="s">
        <v>8832</v>
      </c>
      <c r="I1399" s="49" t="s">
        <v>8913</v>
      </c>
      <c r="J1399" s="50">
        <v>17</v>
      </c>
      <c r="K1399" s="49">
        <v>3000</v>
      </c>
      <c r="L1399" s="49">
        <f>K1399-U1399</f>
        <v>2820</v>
      </c>
      <c r="M1399" s="49"/>
      <c r="N1399" s="48" t="s">
        <v>7242</v>
      </c>
      <c r="P1399" s="49">
        <v>0</v>
      </c>
      <c r="Q1399" s="49">
        <v>0</v>
      </c>
      <c r="R1399" s="49">
        <v>0</v>
      </c>
      <c r="S1399" s="32">
        <f t="shared" si="61"/>
        <v>0</v>
      </c>
      <c r="T1399" s="49">
        <f>P1399+Q1399+R1399</f>
        <v>0</v>
      </c>
      <c r="U1399" s="51">
        <v>180</v>
      </c>
      <c r="V1399" s="51">
        <v>0</v>
      </c>
      <c r="W1399" s="51">
        <v>0</v>
      </c>
      <c r="X1399" s="51"/>
      <c r="Y1399" s="32">
        <f>P1399-(U1399+V1399)</f>
        <v>-180</v>
      </c>
      <c r="Z1399" s="49" t="s">
        <v>13320</v>
      </c>
      <c r="AA1399" s="67">
        <v>0.75700000000000001</v>
      </c>
      <c r="AC1399" s="67">
        <f t="shared" si="62"/>
        <v>-0.75700000000000001</v>
      </c>
      <c r="AN1399" s="48" t="s">
        <v>13325</v>
      </c>
      <c r="AO1399" s="48" t="s">
        <v>52</v>
      </c>
    </row>
    <row r="1400" spans="1:41" ht="15" x14ac:dyDescent="0.2">
      <c r="A1400" s="30" t="s">
        <v>2246</v>
      </c>
      <c r="B1400" s="30" t="s">
        <v>2247</v>
      </c>
      <c r="C1400" s="49" t="s">
        <v>7070</v>
      </c>
      <c r="D1400" s="49" t="s">
        <v>7497</v>
      </c>
      <c r="E1400" s="30" t="s">
        <v>8914</v>
      </c>
      <c r="F1400" s="49" t="s">
        <v>8831</v>
      </c>
      <c r="G1400" s="49" t="s">
        <v>8835</v>
      </c>
      <c r="H1400" s="49" t="s">
        <v>8836</v>
      </c>
      <c r="I1400" s="49" t="s">
        <v>8915</v>
      </c>
      <c r="J1400" s="50">
        <v>7</v>
      </c>
      <c r="K1400" s="49">
        <v>20000</v>
      </c>
      <c r="L1400" s="49">
        <f>K1400-U1400</f>
        <v>-303164</v>
      </c>
      <c r="M1400" s="49"/>
      <c r="N1400" s="48" t="s">
        <v>7242</v>
      </c>
      <c r="P1400" s="49">
        <v>140578</v>
      </c>
      <c r="Q1400" s="49">
        <v>121998</v>
      </c>
      <c r="R1400" s="49">
        <v>0</v>
      </c>
      <c r="S1400" s="32">
        <f t="shared" si="61"/>
        <v>262576</v>
      </c>
      <c r="T1400" s="49">
        <f>P1400+Q1400+R1400</f>
        <v>262576</v>
      </c>
      <c r="U1400" s="51">
        <v>323164</v>
      </c>
      <c r="V1400" s="51">
        <v>259848</v>
      </c>
      <c r="W1400" s="51">
        <v>160888</v>
      </c>
      <c r="X1400" s="51"/>
      <c r="Y1400" s="32">
        <f>P1400-(U1400+V1400)</f>
        <v>-442434</v>
      </c>
      <c r="Z1400" s="49" t="s">
        <v>13320</v>
      </c>
      <c r="AA1400" s="67">
        <v>7.5300000000000006E-2</v>
      </c>
      <c r="AC1400" s="67">
        <f t="shared" si="62"/>
        <v>-7.5300000000000006E-2</v>
      </c>
      <c r="AN1400" s="48" t="s">
        <v>13325</v>
      </c>
      <c r="AO1400" s="48" t="s">
        <v>52</v>
      </c>
    </row>
    <row r="1401" spans="1:41" ht="15" x14ac:dyDescent="0.2">
      <c r="A1401" s="30" t="s">
        <v>2248</v>
      </c>
      <c r="B1401" s="30" t="s">
        <v>2249</v>
      </c>
      <c r="C1401" s="49" t="s">
        <v>7070</v>
      </c>
      <c r="D1401" s="49" t="s">
        <v>7497</v>
      </c>
      <c r="E1401" s="30" t="s">
        <v>8916</v>
      </c>
      <c r="F1401" s="49" t="s">
        <v>8831</v>
      </c>
      <c r="G1401" s="49" t="s">
        <v>8453</v>
      </c>
      <c r="H1401" s="49" t="s">
        <v>8832</v>
      </c>
      <c r="I1401" s="49" t="s">
        <v>8917</v>
      </c>
      <c r="J1401" s="50">
        <v>17</v>
      </c>
      <c r="K1401" s="49">
        <v>5000</v>
      </c>
      <c r="L1401" s="49">
        <f>K1401-U1401</f>
        <v>5000</v>
      </c>
      <c r="M1401" s="49"/>
      <c r="N1401" s="48" t="s">
        <v>7242</v>
      </c>
      <c r="P1401" s="49">
        <v>1481</v>
      </c>
      <c r="Q1401" s="49">
        <v>0</v>
      </c>
      <c r="R1401" s="49">
        <v>0</v>
      </c>
      <c r="S1401" s="32">
        <f t="shared" si="61"/>
        <v>1481</v>
      </c>
      <c r="T1401" s="49">
        <f>P1401+Q1401+R1401</f>
        <v>1481</v>
      </c>
      <c r="U1401" s="51">
        <v>0</v>
      </c>
      <c r="V1401" s="51">
        <v>0</v>
      </c>
      <c r="W1401" s="51">
        <v>0</v>
      </c>
      <c r="X1401" s="51"/>
      <c r="Y1401" s="32">
        <f>P1401-(U1401+V1401)</f>
        <v>1481</v>
      </c>
      <c r="Z1401" s="49" t="s">
        <v>13321</v>
      </c>
      <c r="AA1401" s="67">
        <v>0.108</v>
      </c>
      <c r="AC1401" s="67">
        <f t="shared" si="62"/>
        <v>-0.108</v>
      </c>
      <c r="AN1401" s="48" t="s">
        <v>13325</v>
      </c>
      <c r="AO1401" s="48" t="s">
        <v>52</v>
      </c>
    </row>
    <row r="1402" spans="1:41" ht="15" x14ac:dyDescent="0.2">
      <c r="A1402" s="30" t="s">
        <v>2250</v>
      </c>
      <c r="B1402" s="30" t="s">
        <v>2251</v>
      </c>
      <c r="C1402" s="49" t="s">
        <v>7070</v>
      </c>
      <c r="D1402" s="49" t="s">
        <v>7497</v>
      </c>
      <c r="E1402" s="30" t="s">
        <v>8918</v>
      </c>
      <c r="F1402" s="49" t="s">
        <v>8831</v>
      </c>
      <c r="G1402" s="49" t="s">
        <v>8919</v>
      </c>
      <c r="H1402" s="49" t="s">
        <v>8920</v>
      </c>
      <c r="I1402" s="49" t="s">
        <v>8921</v>
      </c>
      <c r="J1402" s="50">
        <v>17</v>
      </c>
      <c r="K1402" s="49">
        <v>18000</v>
      </c>
      <c r="L1402" s="49">
        <f>K1402-U1402</f>
        <v>17205</v>
      </c>
      <c r="M1402" s="49"/>
      <c r="N1402" s="48" t="s">
        <v>7242</v>
      </c>
      <c r="P1402" s="49">
        <v>36719</v>
      </c>
      <c r="Q1402" s="49">
        <v>0</v>
      </c>
      <c r="R1402" s="49">
        <v>0</v>
      </c>
      <c r="S1402" s="32">
        <f t="shared" si="61"/>
        <v>36719</v>
      </c>
      <c r="T1402" s="49">
        <f>P1402+Q1402+R1402</f>
        <v>36719</v>
      </c>
      <c r="U1402" s="51">
        <v>795</v>
      </c>
      <c r="V1402" s="51">
        <v>0</v>
      </c>
      <c r="W1402" s="51">
        <v>0</v>
      </c>
      <c r="X1402" s="51"/>
      <c r="Y1402" s="32">
        <f>P1402-(U1402+V1402)</f>
        <v>35924</v>
      </c>
      <c r="Z1402" s="49" t="s">
        <v>13322</v>
      </c>
      <c r="AA1402" s="67">
        <v>0.10299999999999999</v>
      </c>
      <c r="AC1402" s="67">
        <f t="shared" si="62"/>
        <v>-0.10299999999999999</v>
      </c>
      <c r="AN1402" s="48" t="s">
        <v>13325</v>
      </c>
      <c r="AO1402" s="48" t="s">
        <v>52</v>
      </c>
    </row>
    <row r="1403" spans="1:41" ht="15" x14ac:dyDescent="0.2">
      <c r="A1403" s="30" t="s">
        <v>2252</v>
      </c>
      <c r="B1403" s="30" t="s">
        <v>2253</v>
      </c>
      <c r="C1403" s="49" t="s">
        <v>7070</v>
      </c>
      <c r="D1403" s="49" t="s">
        <v>7497</v>
      </c>
      <c r="E1403" s="30" t="s">
        <v>8922</v>
      </c>
      <c r="F1403" s="49" t="s">
        <v>8831</v>
      </c>
      <c r="G1403" s="49" t="s">
        <v>8835</v>
      </c>
      <c r="H1403" s="49" t="s">
        <v>8836</v>
      </c>
      <c r="I1403" s="49" t="s">
        <v>8923</v>
      </c>
      <c r="J1403" s="50">
        <v>7</v>
      </c>
      <c r="K1403" s="49">
        <v>10000</v>
      </c>
      <c r="L1403" s="49">
        <f>K1403-U1403</f>
        <v>-38005</v>
      </c>
      <c r="M1403" s="49"/>
      <c r="N1403" s="48" t="s">
        <v>7242</v>
      </c>
      <c r="P1403" s="49">
        <v>21568</v>
      </c>
      <c r="Q1403" s="49">
        <v>12000</v>
      </c>
      <c r="R1403" s="49">
        <v>0</v>
      </c>
      <c r="S1403" s="32">
        <f t="shared" si="61"/>
        <v>33568</v>
      </c>
      <c r="T1403" s="49">
        <f>P1403+Q1403+R1403</f>
        <v>33568</v>
      </c>
      <c r="U1403" s="51">
        <v>48005</v>
      </c>
      <c r="V1403" s="51">
        <v>32820</v>
      </c>
      <c r="W1403" s="51">
        <v>32144</v>
      </c>
      <c r="X1403" s="51"/>
      <c r="Y1403" s="32">
        <f>P1403-(U1403+V1403)</f>
        <v>-59257</v>
      </c>
      <c r="Z1403" s="49" t="s">
        <v>13320</v>
      </c>
      <c r="AA1403" s="67">
        <v>9.9000000000000005E-2</v>
      </c>
      <c r="AC1403" s="67">
        <f t="shared" si="62"/>
        <v>-9.9000000000000005E-2</v>
      </c>
      <c r="AN1403" s="48" t="s">
        <v>13325</v>
      </c>
      <c r="AO1403" s="48" t="s">
        <v>52</v>
      </c>
    </row>
    <row r="1404" spans="1:41" ht="15" x14ac:dyDescent="0.2">
      <c r="A1404" s="30" t="s">
        <v>2256</v>
      </c>
      <c r="B1404" s="30" t="s">
        <v>2257</v>
      </c>
      <c r="C1404" s="49" t="s">
        <v>7070</v>
      </c>
      <c r="D1404" s="49" t="s">
        <v>7497</v>
      </c>
      <c r="E1404" s="30" t="s">
        <v>8926</v>
      </c>
      <c r="F1404" s="49" t="s">
        <v>8831</v>
      </c>
      <c r="G1404" s="49" t="s">
        <v>8453</v>
      </c>
      <c r="H1404" s="49" t="s">
        <v>8887</v>
      </c>
      <c r="I1404" s="49" t="s">
        <v>8927</v>
      </c>
      <c r="J1404" s="50">
        <v>17</v>
      </c>
      <c r="K1404" s="49">
        <v>12000</v>
      </c>
      <c r="L1404" s="49">
        <f>K1404-U1404</f>
        <v>11868</v>
      </c>
      <c r="M1404" s="49"/>
      <c r="N1404" s="48" t="s">
        <v>7242</v>
      </c>
      <c r="P1404" s="49">
        <v>1931</v>
      </c>
      <c r="Q1404" s="49">
        <v>0</v>
      </c>
      <c r="R1404" s="49">
        <v>0</v>
      </c>
      <c r="S1404" s="32">
        <f t="shared" si="61"/>
        <v>1931</v>
      </c>
      <c r="T1404" s="49">
        <f>P1404+Q1404+R1404</f>
        <v>1931</v>
      </c>
      <c r="U1404" s="51">
        <v>132</v>
      </c>
      <c r="V1404" s="51">
        <v>90</v>
      </c>
      <c r="W1404" s="51">
        <v>90</v>
      </c>
      <c r="X1404" s="51"/>
      <c r="Y1404" s="32">
        <f>P1404-(U1404+V1404)</f>
        <v>1709</v>
      </c>
      <c r="Z1404" s="49" t="s">
        <v>13322</v>
      </c>
      <c r="AA1404" s="67">
        <v>0.60089999999999999</v>
      </c>
      <c r="AC1404" s="67">
        <f t="shared" si="62"/>
        <v>-0.60089999999999999</v>
      </c>
      <c r="AN1404" s="48" t="s">
        <v>13325</v>
      </c>
      <c r="AO1404" s="48" t="s">
        <v>52</v>
      </c>
    </row>
    <row r="1405" spans="1:41" ht="15" x14ac:dyDescent="0.2">
      <c r="A1405" s="30" t="s">
        <v>2258</v>
      </c>
      <c r="B1405" s="30" t="s">
        <v>2259</v>
      </c>
      <c r="C1405" s="49" t="s">
        <v>7070</v>
      </c>
      <c r="D1405" s="49" t="s">
        <v>7497</v>
      </c>
      <c r="E1405" s="30" t="s">
        <v>8928</v>
      </c>
      <c r="F1405" s="49" t="s">
        <v>8831</v>
      </c>
      <c r="G1405" s="49" t="s">
        <v>8601</v>
      </c>
      <c r="H1405" s="49" t="s">
        <v>8929</v>
      </c>
      <c r="I1405" s="49" t="s">
        <v>8930</v>
      </c>
      <c r="J1405" s="50">
        <v>13</v>
      </c>
      <c r="K1405" s="49">
        <v>5000</v>
      </c>
      <c r="L1405" s="49">
        <f>K1405-U1405</f>
        <v>-541909</v>
      </c>
      <c r="M1405" s="49"/>
      <c r="N1405" s="48" t="s">
        <v>7242</v>
      </c>
      <c r="P1405" s="49">
        <v>244498</v>
      </c>
      <c r="Q1405" s="49">
        <v>325000</v>
      </c>
      <c r="R1405" s="49">
        <v>575000</v>
      </c>
      <c r="S1405" s="32">
        <f t="shared" si="61"/>
        <v>569498</v>
      </c>
      <c r="T1405" s="49">
        <f>P1405+Q1405+R1405</f>
        <v>1144498</v>
      </c>
      <c r="U1405" s="51">
        <v>546909</v>
      </c>
      <c r="V1405" s="51">
        <v>516408</v>
      </c>
      <c r="W1405" s="51">
        <v>517488</v>
      </c>
      <c r="X1405" s="51"/>
      <c r="Y1405" s="32">
        <f>P1405-(U1405+V1405)</f>
        <v>-818819</v>
      </c>
      <c r="Z1405" s="49" t="s">
        <v>13320</v>
      </c>
      <c r="AA1405" s="67">
        <v>3.8289999999999998E-2</v>
      </c>
      <c r="AC1405" s="67">
        <f t="shared" si="62"/>
        <v>-3.8289999999999998E-2</v>
      </c>
      <c r="AN1405" s="48" t="s">
        <v>13325</v>
      </c>
      <c r="AO1405" s="48" t="s">
        <v>52</v>
      </c>
    </row>
    <row r="1406" spans="1:41" ht="15" x14ac:dyDescent="0.2">
      <c r="A1406" s="30" t="s">
        <v>2260</v>
      </c>
      <c r="B1406" s="30" t="s">
        <v>2261</v>
      </c>
      <c r="C1406" s="49" t="s">
        <v>7070</v>
      </c>
      <c r="D1406" s="49" t="s">
        <v>7497</v>
      </c>
      <c r="E1406" s="30" t="s">
        <v>8931</v>
      </c>
      <c r="F1406" s="49" t="s">
        <v>8831</v>
      </c>
      <c r="G1406" s="49" t="s">
        <v>8601</v>
      </c>
      <c r="H1406" s="49" t="s">
        <v>8850</v>
      </c>
      <c r="I1406" s="49" t="s">
        <v>8932</v>
      </c>
      <c r="J1406" s="50">
        <v>21</v>
      </c>
      <c r="K1406" s="49">
        <v>15000</v>
      </c>
      <c r="L1406" s="49">
        <f>K1406-U1406</f>
        <v>-531840</v>
      </c>
      <c r="M1406" s="49"/>
      <c r="N1406" s="48" t="s">
        <v>7242</v>
      </c>
      <c r="P1406" s="49">
        <v>526462</v>
      </c>
      <c r="Q1406" s="49">
        <v>0</v>
      </c>
      <c r="R1406" s="49">
        <v>945000</v>
      </c>
      <c r="S1406" s="32">
        <f t="shared" si="61"/>
        <v>526462</v>
      </c>
      <c r="T1406" s="49">
        <f>P1406+Q1406+R1406</f>
        <v>1471462</v>
      </c>
      <c r="U1406" s="51">
        <v>546840</v>
      </c>
      <c r="V1406" s="51">
        <v>516408</v>
      </c>
      <c r="W1406" s="51">
        <v>517488</v>
      </c>
      <c r="X1406" s="51"/>
      <c r="Y1406" s="32">
        <f>P1406-(U1406+V1406)</f>
        <v>-536786</v>
      </c>
      <c r="Z1406" s="49" t="s">
        <v>13320</v>
      </c>
      <c r="AA1406" s="67">
        <v>1.44E-2</v>
      </c>
      <c r="AC1406" s="67">
        <f t="shared" si="62"/>
        <v>-1.44E-2</v>
      </c>
      <c r="AN1406" s="48" t="s">
        <v>13325</v>
      </c>
      <c r="AO1406" s="48" t="s">
        <v>52</v>
      </c>
    </row>
    <row r="1407" spans="1:41" ht="15" x14ac:dyDescent="0.2">
      <c r="A1407" s="30" t="s">
        <v>2262</v>
      </c>
      <c r="B1407" s="30" t="s">
        <v>2263</v>
      </c>
      <c r="C1407" s="49" t="s">
        <v>7070</v>
      </c>
      <c r="D1407" s="49" t="s">
        <v>7497</v>
      </c>
      <c r="E1407" s="30" t="s">
        <v>8933</v>
      </c>
      <c r="F1407" s="49" t="s">
        <v>8831</v>
      </c>
      <c r="G1407" s="49" t="s">
        <v>8601</v>
      </c>
      <c r="H1407" s="49" t="s">
        <v>8850</v>
      </c>
      <c r="I1407" s="49" t="s">
        <v>8934</v>
      </c>
      <c r="J1407" s="50">
        <v>27</v>
      </c>
      <c r="K1407" s="49">
        <v>3000</v>
      </c>
      <c r="L1407" s="49">
        <f>K1407-U1407</f>
        <v>3000</v>
      </c>
      <c r="M1407" s="49"/>
      <c r="N1407" s="48" t="s">
        <v>7242</v>
      </c>
      <c r="P1407" s="49">
        <v>5773</v>
      </c>
      <c r="Q1407" s="49">
        <v>0</v>
      </c>
      <c r="R1407" s="49">
        <v>0</v>
      </c>
      <c r="S1407" s="32">
        <f t="shared" si="61"/>
        <v>5773</v>
      </c>
      <c r="T1407" s="49">
        <f>P1407+Q1407+R1407</f>
        <v>5773</v>
      </c>
      <c r="U1407" s="51">
        <v>0</v>
      </c>
      <c r="V1407" s="51">
        <v>0</v>
      </c>
      <c r="W1407" s="51">
        <v>0</v>
      </c>
      <c r="X1407" s="51"/>
      <c r="Y1407" s="32">
        <f>P1407-(U1407+V1407)</f>
        <v>5773</v>
      </c>
      <c r="Z1407" s="49" t="s">
        <v>13321</v>
      </c>
      <c r="AA1407" s="67">
        <v>3.7510000000000002E-2</v>
      </c>
      <c r="AC1407" s="67">
        <f t="shared" si="62"/>
        <v>-3.7510000000000002E-2</v>
      </c>
      <c r="AN1407" s="48" t="s">
        <v>13325</v>
      </c>
      <c r="AO1407" s="48" t="s">
        <v>52</v>
      </c>
    </row>
    <row r="1408" spans="1:41" ht="15" x14ac:dyDescent="0.2">
      <c r="A1408" s="30" t="s">
        <v>2264</v>
      </c>
      <c r="B1408" s="30" t="s">
        <v>2265</v>
      </c>
      <c r="C1408" s="49" t="s">
        <v>7070</v>
      </c>
      <c r="D1408" s="49" t="s">
        <v>7497</v>
      </c>
      <c r="E1408" s="30" t="s">
        <v>8935</v>
      </c>
      <c r="F1408" s="49" t="s">
        <v>8831</v>
      </c>
      <c r="G1408" s="49" t="s">
        <v>8936</v>
      </c>
      <c r="H1408" s="49" t="s">
        <v>8937</v>
      </c>
      <c r="I1408" s="49" t="s">
        <v>8938</v>
      </c>
      <c r="J1408" s="50">
        <v>19</v>
      </c>
      <c r="K1408" s="49">
        <v>6000</v>
      </c>
      <c r="L1408" s="49">
        <f>K1408-U1408</f>
        <v>-346</v>
      </c>
      <c r="M1408" s="49"/>
      <c r="N1408" s="48" t="s">
        <v>7242</v>
      </c>
      <c r="P1408" s="49">
        <v>24699</v>
      </c>
      <c r="Q1408" s="49">
        <v>0</v>
      </c>
      <c r="R1408" s="49">
        <v>0</v>
      </c>
      <c r="S1408" s="32">
        <f t="shared" si="61"/>
        <v>24699</v>
      </c>
      <c r="T1408" s="49">
        <f>P1408+Q1408+R1408</f>
        <v>24699</v>
      </c>
      <c r="U1408" s="51">
        <v>6346</v>
      </c>
      <c r="V1408" s="51">
        <v>4530</v>
      </c>
      <c r="W1408" s="51">
        <v>4620</v>
      </c>
      <c r="X1408" s="51"/>
      <c r="Y1408" s="32">
        <f>P1408-(U1408+V1408)</f>
        <v>13823</v>
      </c>
      <c r="Z1408" s="49" t="s">
        <v>13322</v>
      </c>
      <c r="AA1408" s="67">
        <v>0.02</v>
      </c>
      <c r="AC1408" s="67">
        <f t="shared" si="62"/>
        <v>-0.02</v>
      </c>
      <c r="AN1408" s="48" t="s">
        <v>13325</v>
      </c>
      <c r="AO1408" s="48" t="s">
        <v>52</v>
      </c>
    </row>
    <row r="1409" spans="1:41" ht="15" x14ac:dyDescent="0.2">
      <c r="A1409" s="30" t="s">
        <v>2266</v>
      </c>
      <c r="B1409" s="30" t="s">
        <v>2267</v>
      </c>
      <c r="C1409" s="49" t="s">
        <v>7070</v>
      </c>
      <c r="D1409" s="49" t="s">
        <v>7570</v>
      </c>
      <c r="E1409" s="30" t="s">
        <v>8939</v>
      </c>
      <c r="F1409" s="49" t="s">
        <v>8831</v>
      </c>
      <c r="G1409" s="49" t="s">
        <v>8899</v>
      </c>
      <c r="H1409" s="49" t="s">
        <v>8858</v>
      </c>
      <c r="I1409" s="49" t="s">
        <v>8940</v>
      </c>
      <c r="J1409" s="50">
        <v>9</v>
      </c>
      <c r="K1409" s="49">
        <v>33000</v>
      </c>
      <c r="L1409" s="49">
        <f>K1409-U1409</f>
        <v>32820</v>
      </c>
      <c r="M1409" s="49"/>
      <c r="N1409" s="48" t="s">
        <v>7242</v>
      </c>
      <c r="P1409" s="49">
        <v>0</v>
      </c>
      <c r="Q1409" s="49">
        <v>0</v>
      </c>
      <c r="R1409" s="49">
        <v>0</v>
      </c>
      <c r="S1409" s="32">
        <f t="shared" si="61"/>
        <v>0</v>
      </c>
      <c r="T1409" s="49">
        <f>P1409+Q1409+R1409</f>
        <v>0</v>
      </c>
      <c r="U1409" s="51">
        <v>180</v>
      </c>
      <c r="V1409" s="51">
        <v>0</v>
      </c>
      <c r="W1409" s="51">
        <v>0</v>
      </c>
      <c r="X1409" s="51"/>
      <c r="Y1409" s="32">
        <f>P1409-(U1409+V1409)</f>
        <v>-180</v>
      </c>
      <c r="Z1409" s="49" t="s">
        <v>13320</v>
      </c>
      <c r="AA1409" s="67">
        <v>8.4499999999999992E-3</v>
      </c>
      <c r="AC1409" s="67">
        <f t="shared" si="62"/>
        <v>-8.4499999999999992E-3</v>
      </c>
      <c r="AN1409" s="48" t="s">
        <v>13325</v>
      </c>
      <c r="AO1409" s="48" t="s">
        <v>52</v>
      </c>
    </row>
    <row r="1410" spans="1:41" ht="15" x14ac:dyDescent="0.2">
      <c r="A1410" s="30" t="s">
        <v>2268</v>
      </c>
      <c r="B1410" s="30" t="s">
        <v>2269</v>
      </c>
      <c r="C1410" s="49" t="s">
        <v>7070</v>
      </c>
      <c r="D1410" s="49" t="s">
        <v>7497</v>
      </c>
      <c r="E1410" s="30" t="s">
        <v>8941</v>
      </c>
      <c r="F1410" s="49" t="s">
        <v>8831</v>
      </c>
      <c r="G1410" s="49" t="s">
        <v>8601</v>
      </c>
      <c r="H1410" s="49" t="s">
        <v>8850</v>
      </c>
      <c r="I1410" s="49" t="s">
        <v>8942</v>
      </c>
      <c r="J1410" s="50">
        <v>21</v>
      </c>
      <c r="K1410" s="49">
        <v>18000</v>
      </c>
      <c r="L1410" s="49">
        <f>K1410-U1410</f>
        <v>14827</v>
      </c>
      <c r="M1410" s="49"/>
      <c r="N1410" s="48" t="s">
        <v>7242</v>
      </c>
      <c r="P1410" s="49">
        <v>7886</v>
      </c>
      <c r="Q1410" s="49">
        <v>0</v>
      </c>
      <c r="R1410" s="49">
        <v>0</v>
      </c>
      <c r="S1410" s="32">
        <f t="shared" ref="S1410:S1473" si="63">P1410+Q1410</f>
        <v>7886</v>
      </c>
      <c r="T1410" s="49">
        <f>P1410+Q1410+R1410</f>
        <v>7886</v>
      </c>
      <c r="U1410" s="51">
        <v>3173</v>
      </c>
      <c r="V1410" s="51">
        <v>2265</v>
      </c>
      <c r="W1410" s="51">
        <v>2310</v>
      </c>
      <c r="X1410" s="51"/>
      <c r="Y1410" s="32">
        <f>P1410-(U1410+V1410)</f>
        <v>2448</v>
      </c>
      <c r="Z1410" s="49" t="s">
        <v>13322</v>
      </c>
      <c r="AA1410" s="67">
        <v>9.4999999999999998E-3</v>
      </c>
      <c r="AC1410" s="67">
        <f t="shared" ref="AC1410:AC1473" si="64">AB1410-AA1410</f>
        <v>-9.4999999999999998E-3</v>
      </c>
      <c r="AN1410" s="48" t="s">
        <v>13325</v>
      </c>
      <c r="AO1410" s="48" t="s">
        <v>52</v>
      </c>
    </row>
    <row r="1411" spans="1:41" ht="15" x14ac:dyDescent="0.2">
      <c r="A1411" s="30" t="s">
        <v>2812</v>
      </c>
      <c r="B1411" s="30" t="s">
        <v>2813</v>
      </c>
      <c r="C1411" s="49" t="s">
        <v>7070</v>
      </c>
      <c r="D1411" s="49" t="s">
        <v>8209</v>
      </c>
      <c r="E1411" s="30" t="s">
        <v>9518</v>
      </c>
      <c r="F1411" s="49" t="s">
        <v>9519</v>
      </c>
      <c r="G1411" s="49" t="s">
        <v>8453</v>
      </c>
      <c r="H1411" s="49" t="s">
        <v>8832</v>
      </c>
      <c r="I1411" s="49" t="s">
        <v>9520</v>
      </c>
      <c r="J1411" s="50">
        <v>15</v>
      </c>
      <c r="K1411" s="49">
        <v>3000</v>
      </c>
      <c r="L1411" s="49">
        <f>K1411-U1411</f>
        <v>33</v>
      </c>
      <c r="M1411" s="49"/>
      <c r="N1411" s="48" t="s">
        <v>7242</v>
      </c>
      <c r="P1411" s="49">
        <v>1962</v>
      </c>
      <c r="Q1411" s="49">
        <v>0</v>
      </c>
      <c r="R1411" s="49">
        <v>3000</v>
      </c>
      <c r="S1411" s="32">
        <f t="shared" si="63"/>
        <v>1962</v>
      </c>
      <c r="T1411" s="49">
        <f>P1411+Q1411+R1411</f>
        <v>4962</v>
      </c>
      <c r="U1411" s="51">
        <v>2967</v>
      </c>
      <c r="V1411" s="51">
        <v>1320</v>
      </c>
      <c r="W1411" s="51">
        <v>535</v>
      </c>
      <c r="X1411" s="51"/>
      <c r="Y1411" s="32">
        <f>P1411-(U1411+V1411)</f>
        <v>-2325</v>
      </c>
      <c r="Z1411" s="49" t="s">
        <v>13320</v>
      </c>
      <c r="AA1411" s="67">
        <v>3.6999999999999998E-2</v>
      </c>
      <c r="AC1411" s="67">
        <f t="shared" si="64"/>
        <v>-3.6999999999999998E-2</v>
      </c>
      <c r="AN1411" s="48" t="s">
        <v>13325</v>
      </c>
      <c r="AO1411" s="48" t="s">
        <v>52</v>
      </c>
    </row>
    <row r="1412" spans="1:41" ht="15" x14ac:dyDescent="0.2">
      <c r="A1412" s="30" t="s">
        <v>2814</v>
      </c>
      <c r="B1412" s="30" t="s">
        <v>2815</v>
      </c>
      <c r="C1412" s="49" t="s">
        <v>7070</v>
      </c>
      <c r="D1412" s="49" t="s">
        <v>8209</v>
      </c>
      <c r="E1412" s="30" t="s">
        <v>9521</v>
      </c>
      <c r="F1412" s="49" t="s">
        <v>9519</v>
      </c>
      <c r="G1412" s="49" t="s">
        <v>8453</v>
      </c>
      <c r="H1412" s="49" t="s">
        <v>8832</v>
      </c>
      <c r="I1412" s="49" t="s">
        <v>9522</v>
      </c>
      <c r="J1412" s="50">
        <v>17</v>
      </c>
      <c r="K1412" s="49">
        <v>1000</v>
      </c>
      <c r="L1412" s="49">
        <f>K1412-U1412</f>
        <v>-2491</v>
      </c>
      <c r="M1412" s="49"/>
      <c r="N1412" s="48" t="s">
        <v>7242</v>
      </c>
      <c r="P1412" s="49">
        <v>1933</v>
      </c>
      <c r="Q1412" s="49">
        <v>3000</v>
      </c>
      <c r="R1412" s="49">
        <v>1000</v>
      </c>
      <c r="S1412" s="32">
        <f t="shared" si="63"/>
        <v>4933</v>
      </c>
      <c r="T1412" s="49">
        <f>P1412+Q1412+R1412</f>
        <v>5933</v>
      </c>
      <c r="U1412" s="51">
        <v>3491</v>
      </c>
      <c r="V1412" s="51">
        <v>2019</v>
      </c>
      <c r="W1412" s="51">
        <v>1925</v>
      </c>
      <c r="X1412" s="51"/>
      <c r="Y1412" s="32">
        <f>P1412-(U1412+V1412)</f>
        <v>-3577</v>
      </c>
      <c r="Z1412" s="49" t="s">
        <v>13320</v>
      </c>
      <c r="AA1412" s="67">
        <v>5.8999999999999997E-2</v>
      </c>
      <c r="AC1412" s="67">
        <f t="shared" si="64"/>
        <v>-5.8999999999999997E-2</v>
      </c>
      <c r="AN1412" s="48" t="s">
        <v>13325</v>
      </c>
      <c r="AO1412" s="48" t="s">
        <v>52</v>
      </c>
    </row>
    <row r="1413" spans="1:41" ht="15" x14ac:dyDescent="0.2">
      <c r="A1413" s="30" t="s">
        <v>2816</v>
      </c>
      <c r="B1413" s="30" t="s">
        <v>2817</v>
      </c>
      <c r="C1413" s="49" t="s">
        <v>7070</v>
      </c>
      <c r="D1413" s="49" t="s">
        <v>7497</v>
      </c>
      <c r="E1413" s="30" t="s">
        <v>9523</v>
      </c>
      <c r="F1413" s="49" t="s">
        <v>9519</v>
      </c>
      <c r="G1413" s="49" t="s">
        <v>8337</v>
      </c>
      <c r="H1413" s="49" t="s">
        <v>8338</v>
      </c>
      <c r="I1413" s="49" t="s">
        <v>9524</v>
      </c>
      <c r="J1413" s="50">
        <v>9</v>
      </c>
      <c r="K1413" s="49">
        <v>5000</v>
      </c>
      <c r="L1413" s="49">
        <f>K1413-U1413</f>
        <v>-108380</v>
      </c>
      <c r="M1413" s="49"/>
      <c r="N1413" s="48" t="s">
        <v>7242</v>
      </c>
      <c r="P1413" s="49">
        <v>44428</v>
      </c>
      <c r="Q1413" s="49">
        <v>70000</v>
      </c>
      <c r="R1413" s="49">
        <v>0</v>
      </c>
      <c r="S1413" s="32">
        <f t="shared" si="63"/>
        <v>114428</v>
      </c>
      <c r="T1413" s="49">
        <f>P1413+Q1413+R1413</f>
        <v>114428</v>
      </c>
      <c r="U1413" s="51">
        <v>113380</v>
      </c>
      <c r="V1413" s="51">
        <v>43147</v>
      </c>
      <c r="W1413" s="51">
        <v>42317</v>
      </c>
      <c r="X1413" s="51"/>
      <c r="Y1413" s="32">
        <f>P1413-(U1413+V1413)</f>
        <v>-112099</v>
      </c>
      <c r="Z1413" s="49" t="s">
        <v>13320</v>
      </c>
      <c r="AA1413" s="67">
        <v>9.2399999999999996E-2</v>
      </c>
      <c r="AC1413" s="67">
        <f t="shared" si="64"/>
        <v>-9.2399999999999996E-2</v>
      </c>
      <c r="AN1413" s="48" t="s">
        <v>13325</v>
      </c>
      <c r="AO1413" s="48" t="s">
        <v>52</v>
      </c>
    </row>
    <row r="1414" spans="1:41" ht="15" x14ac:dyDescent="0.2">
      <c r="A1414" s="30" t="s">
        <v>2820</v>
      </c>
      <c r="B1414" s="30" t="s">
        <v>2821</v>
      </c>
      <c r="C1414" s="49" t="s">
        <v>7070</v>
      </c>
      <c r="D1414" s="49" t="s">
        <v>8209</v>
      </c>
      <c r="E1414" s="30" t="s">
        <v>9527</v>
      </c>
      <c r="F1414" s="49" t="s">
        <v>9519</v>
      </c>
      <c r="G1414" s="49" t="s">
        <v>8453</v>
      </c>
      <c r="H1414" s="49" t="s">
        <v>8832</v>
      </c>
      <c r="I1414" s="49" t="s">
        <v>9528</v>
      </c>
      <c r="J1414" s="50">
        <v>15</v>
      </c>
      <c r="K1414" s="49">
        <v>4000</v>
      </c>
      <c r="L1414" s="49">
        <f>K1414-U1414</f>
        <v>-16460</v>
      </c>
      <c r="M1414" s="49"/>
      <c r="N1414" s="48" t="s">
        <v>7242</v>
      </c>
      <c r="P1414" s="49">
        <v>6622</v>
      </c>
      <c r="Q1414" s="49">
        <v>12000</v>
      </c>
      <c r="R1414" s="49">
        <v>4000</v>
      </c>
      <c r="S1414" s="32">
        <f t="shared" si="63"/>
        <v>18622</v>
      </c>
      <c r="T1414" s="49">
        <f>P1414+Q1414+R1414</f>
        <v>22622</v>
      </c>
      <c r="U1414" s="51">
        <v>20460</v>
      </c>
      <c r="V1414" s="51">
        <v>3800</v>
      </c>
      <c r="W1414" s="51">
        <v>2809</v>
      </c>
      <c r="X1414" s="51"/>
      <c r="Y1414" s="32">
        <f>P1414-(U1414+V1414)</f>
        <v>-17638</v>
      </c>
      <c r="Z1414" s="49" t="s">
        <v>13320</v>
      </c>
      <c r="AA1414" s="67">
        <v>4.4999999999999998E-2</v>
      </c>
      <c r="AC1414" s="67">
        <f t="shared" si="64"/>
        <v>-4.4999999999999998E-2</v>
      </c>
      <c r="AN1414" s="48" t="s">
        <v>13325</v>
      </c>
      <c r="AO1414" s="48" t="s">
        <v>52</v>
      </c>
    </row>
    <row r="1415" spans="1:41" ht="15" x14ac:dyDescent="0.2">
      <c r="A1415" s="30" t="s">
        <v>2822</v>
      </c>
      <c r="B1415" s="30" t="s">
        <v>2823</v>
      </c>
      <c r="C1415" s="49" t="s">
        <v>7070</v>
      </c>
      <c r="D1415" s="49" t="s">
        <v>8209</v>
      </c>
      <c r="E1415" s="30" t="s">
        <v>9529</v>
      </c>
      <c r="F1415" s="49" t="s">
        <v>9519</v>
      </c>
      <c r="G1415" s="49" t="s">
        <v>8453</v>
      </c>
      <c r="H1415" s="49" t="s">
        <v>9412</v>
      </c>
      <c r="I1415" s="49" t="s">
        <v>9530</v>
      </c>
      <c r="J1415" s="50">
        <v>19</v>
      </c>
      <c r="K1415" s="49">
        <v>1500</v>
      </c>
      <c r="L1415" s="49">
        <f>K1415-U1415</f>
        <v>-117758</v>
      </c>
      <c r="M1415" s="49"/>
      <c r="N1415" s="48" t="s">
        <v>7242</v>
      </c>
      <c r="P1415" s="49">
        <v>61154</v>
      </c>
      <c r="Q1415" s="49">
        <v>49500</v>
      </c>
      <c r="R1415" s="49">
        <v>57000</v>
      </c>
      <c r="S1415" s="32">
        <f t="shared" si="63"/>
        <v>110654</v>
      </c>
      <c r="T1415" s="49">
        <f>P1415+Q1415+R1415</f>
        <v>167654</v>
      </c>
      <c r="U1415" s="51">
        <v>119258</v>
      </c>
      <c r="V1415" s="51">
        <v>59157</v>
      </c>
      <c r="W1415" s="51">
        <v>58932</v>
      </c>
      <c r="X1415" s="51"/>
      <c r="Y1415" s="32">
        <f>P1415-(U1415+V1415)</f>
        <v>-117261</v>
      </c>
      <c r="Z1415" s="49" t="s">
        <v>13320</v>
      </c>
      <c r="AA1415" s="67">
        <v>0.22</v>
      </c>
      <c r="AC1415" s="67">
        <f t="shared" si="64"/>
        <v>-0.22</v>
      </c>
      <c r="AN1415" s="48" t="s">
        <v>13325</v>
      </c>
      <c r="AO1415" s="48" t="s">
        <v>52</v>
      </c>
    </row>
    <row r="1416" spans="1:41" ht="15" x14ac:dyDescent="0.2">
      <c r="A1416" s="30" t="s">
        <v>2824</v>
      </c>
      <c r="B1416" s="30" t="s">
        <v>2825</v>
      </c>
      <c r="C1416" s="49" t="s">
        <v>7070</v>
      </c>
      <c r="D1416" s="49" t="s">
        <v>7577</v>
      </c>
      <c r="E1416" s="30" t="s">
        <v>9531</v>
      </c>
      <c r="F1416" s="49" t="s">
        <v>9519</v>
      </c>
      <c r="G1416" s="49" t="s">
        <v>8453</v>
      </c>
      <c r="H1416" s="49" t="s">
        <v>8832</v>
      </c>
      <c r="I1416" s="49" t="s">
        <v>9532</v>
      </c>
      <c r="J1416" s="50">
        <v>15</v>
      </c>
      <c r="K1416" s="49">
        <v>1500</v>
      </c>
      <c r="L1416" s="49">
        <f>K1416-U1416</f>
        <v>-9028</v>
      </c>
      <c r="M1416" s="49"/>
      <c r="N1416" s="48" t="s">
        <v>7242</v>
      </c>
      <c r="P1416" s="49">
        <v>13142</v>
      </c>
      <c r="Q1416" s="49">
        <v>9000</v>
      </c>
      <c r="R1416" s="49">
        <v>0</v>
      </c>
      <c r="S1416" s="32">
        <f t="shared" si="63"/>
        <v>22142</v>
      </c>
      <c r="T1416" s="49">
        <f>P1416+Q1416+R1416</f>
        <v>22142</v>
      </c>
      <c r="U1416" s="51">
        <v>10528</v>
      </c>
      <c r="V1416" s="51">
        <v>13710</v>
      </c>
      <c r="W1416" s="51">
        <v>13845</v>
      </c>
      <c r="X1416" s="51"/>
      <c r="Y1416" s="32">
        <f>P1416-(U1416+V1416)</f>
        <v>-11096</v>
      </c>
      <c r="Z1416" s="49" t="s">
        <v>13320</v>
      </c>
      <c r="AA1416" s="67">
        <v>7.9000000000000001E-2</v>
      </c>
      <c r="AC1416" s="67">
        <f t="shared" si="64"/>
        <v>-7.9000000000000001E-2</v>
      </c>
      <c r="AN1416" s="48" t="s">
        <v>13325</v>
      </c>
      <c r="AO1416" s="48" t="s">
        <v>52</v>
      </c>
    </row>
    <row r="1417" spans="1:41" ht="15" x14ac:dyDescent="0.2">
      <c r="A1417" s="30" t="s">
        <v>2826</v>
      </c>
      <c r="B1417" s="30" t="s">
        <v>2827</v>
      </c>
      <c r="C1417" s="49" t="s">
        <v>7070</v>
      </c>
      <c r="D1417" s="49" t="s">
        <v>7497</v>
      </c>
      <c r="E1417" s="30" t="s">
        <v>9533</v>
      </c>
      <c r="F1417" s="49" t="s">
        <v>9519</v>
      </c>
      <c r="G1417" s="49" t="s">
        <v>8337</v>
      </c>
      <c r="H1417" s="49" t="s">
        <v>8338</v>
      </c>
      <c r="I1417" s="49" t="s">
        <v>9534</v>
      </c>
      <c r="J1417" s="50">
        <v>11</v>
      </c>
      <c r="K1417" s="49">
        <v>2000</v>
      </c>
      <c r="L1417" s="49">
        <f>K1417-U1417</f>
        <v>-83290</v>
      </c>
      <c r="M1417" s="49"/>
      <c r="N1417" s="48" t="s">
        <v>7242</v>
      </c>
      <c r="P1417" s="49">
        <v>24887</v>
      </c>
      <c r="Q1417" s="49">
        <v>64000</v>
      </c>
      <c r="R1417" s="49">
        <v>0</v>
      </c>
      <c r="S1417" s="32">
        <f t="shared" si="63"/>
        <v>88887</v>
      </c>
      <c r="T1417" s="49">
        <f>P1417+Q1417+R1417</f>
        <v>88887</v>
      </c>
      <c r="U1417" s="51">
        <v>85290</v>
      </c>
      <c r="V1417" s="51">
        <v>21618</v>
      </c>
      <c r="W1417" s="51">
        <v>21443</v>
      </c>
      <c r="X1417" s="51"/>
      <c r="Y1417" s="32">
        <f>P1417-(U1417+V1417)</f>
        <v>-82021</v>
      </c>
      <c r="Z1417" s="49" t="s">
        <v>13320</v>
      </c>
      <c r="AA1417" s="67">
        <v>0.25</v>
      </c>
      <c r="AC1417" s="67">
        <f t="shared" si="64"/>
        <v>-0.25</v>
      </c>
      <c r="AN1417" s="48" t="s">
        <v>13325</v>
      </c>
      <c r="AO1417" s="48" t="s">
        <v>52</v>
      </c>
    </row>
    <row r="1418" spans="1:41" ht="15" x14ac:dyDescent="0.2">
      <c r="A1418" s="30" t="s">
        <v>2828</v>
      </c>
      <c r="B1418" s="30" t="s">
        <v>2829</v>
      </c>
      <c r="C1418" s="49" t="s">
        <v>7070</v>
      </c>
      <c r="D1418" s="49" t="s">
        <v>8209</v>
      </c>
      <c r="E1418" s="30" t="s">
        <v>9535</v>
      </c>
      <c r="F1418" s="49" t="s">
        <v>9519</v>
      </c>
      <c r="G1418" s="49" t="s">
        <v>8453</v>
      </c>
      <c r="H1418" s="49" t="s">
        <v>9412</v>
      </c>
      <c r="I1418" s="49" t="s">
        <v>9536</v>
      </c>
      <c r="J1418" s="50">
        <v>19</v>
      </c>
      <c r="K1418" s="49">
        <v>1000</v>
      </c>
      <c r="L1418" s="49">
        <f>K1418-U1418</f>
        <v>-33183</v>
      </c>
      <c r="M1418" s="49"/>
      <c r="N1418" s="48" t="s">
        <v>7242</v>
      </c>
      <c r="P1418" s="49">
        <v>18267</v>
      </c>
      <c r="Q1418" s="49">
        <v>20000</v>
      </c>
      <c r="R1418" s="49">
        <v>17000</v>
      </c>
      <c r="S1418" s="32">
        <f t="shared" si="63"/>
        <v>38267</v>
      </c>
      <c r="T1418" s="49">
        <f>P1418+Q1418+R1418</f>
        <v>55267</v>
      </c>
      <c r="U1418" s="51">
        <v>34183</v>
      </c>
      <c r="V1418" s="51">
        <v>25129</v>
      </c>
      <c r="W1418" s="51">
        <v>17976</v>
      </c>
      <c r="X1418" s="51"/>
      <c r="Y1418" s="32">
        <f>P1418-(U1418+V1418)</f>
        <v>-41045</v>
      </c>
      <c r="Z1418" s="49" t="s">
        <v>13320</v>
      </c>
      <c r="AA1418" s="67">
        <v>0.245</v>
      </c>
      <c r="AC1418" s="67">
        <f t="shared" si="64"/>
        <v>-0.245</v>
      </c>
      <c r="AN1418" s="48" t="s">
        <v>13325</v>
      </c>
      <c r="AO1418" s="48" t="s">
        <v>52</v>
      </c>
    </row>
    <row r="1419" spans="1:41" ht="15" x14ac:dyDescent="0.2">
      <c r="A1419" s="30" t="s">
        <v>2830</v>
      </c>
      <c r="B1419" s="30" t="s">
        <v>2831</v>
      </c>
      <c r="C1419" s="49" t="s">
        <v>7070</v>
      </c>
      <c r="D1419" s="49" t="s">
        <v>8209</v>
      </c>
      <c r="E1419" s="30" t="s">
        <v>9537</v>
      </c>
      <c r="F1419" s="49" t="s">
        <v>9519</v>
      </c>
      <c r="G1419" s="49" t="s">
        <v>8453</v>
      </c>
      <c r="H1419" s="49" t="s">
        <v>9412</v>
      </c>
      <c r="I1419" s="49" t="s">
        <v>9538</v>
      </c>
      <c r="J1419" s="50">
        <v>18</v>
      </c>
      <c r="K1419" s="49">
        <v>1000</v>
      </c>
      <c r="L1419" s="49">
        <f>K1419-U1419</f>
        <v>-67969</v>
      </c>
      <c r="M1419" s="49"/>
      <c r="N1419" s="48" t="s">
        <v>7242</v>
      </c>
      <c r="P1419" s="49">
        <v>46697</v>
      </c>
      <c r="Q1419" s="49">
        <v>28000</v>
      </c>
      <c r="R1419" s="49">
        <v>7000</v>
      </c>
      <c r="S1419" s="32">
        <f t="shared" si="63"/>
        <v>74697</v>
      </c>
      <c r="T1419" s="49">
        <f>P1419+Q1419+R1419</f>
        <v>81697</v>
      </c>
      <c r="U1419" s="51">
        <v>68969</v>
      </c>
      <c r="V1419" s="51">
        <v>7498</v>
      </c>
      <c r="W1419" s="51">
        <v>6247</v>
      </c>
      <c r="X1419" s="51"/>
      <c r="Y1419" s="32">
        <f>P1419-(U1419+V1419)</f>
        <v>-29770</v>
      </c>
      <c r="Z1419" s="49" t="s">
        <v>13320</v>
      </c>
      <c r="AA1419" s="67">
        <v>0.04</v>
      </c>
      <c r="AC1419" s="67">
        <f t="shared" si="64"/>
        <v>-0.04</v>
      </c>
      <c r="AN1419" s="48" t="s">
        <v>13325</v>
      </c>
      <c r="AO1419" s="48" t="s">
        <v>52</v>
      </c>
    </row>
    <row r="1420" spans="1:41" ht="15" x14ac:dyDescent="0.2">
      <c r="A1420" s="30" t="s">
        <v>2832</v>
      </c>
      <c r="B1420" s="30" t="s">
        <v>2833</v>
      </c>
      <c r="C1420" s="49" t="s">
        <v>7070</v>
      </c>
      <c r="D1420" s="49" t="s">
        <v>7570</v>
      </c>
      <c r="E1420" s="30" t="s">
        <v>9539</v>
      </c>
      <c r="F1420" s="49" t="s">
        <v>9519</v>
      </c>
      <c r="G1420" s="49" t="s">
        <v>8453</v>
      </c>
      <c r="H1420" s="49" t="s">
        <v>8832</v>
      </c>
      <c r="I1420" s="49" t="s">
        <v>9540</v>
      </c>
      <c r="J1420" s="50">
        <v>12</v>
      </c>
      <c r="K1420" s="49">
        <v>3000</v>
      </c>
      <c r="L1420" s="49">
        <f>K1420-U1420</f>
        <v>3000</v>
      </c>
      <c r="M1420" s="49"/>
      <c r="N1420" s="48" t="s">
        <v>7242</v>
      </c>
      <c r="P1420" s="49">
        <v>2935</v>
      </c>
      <c r="Q1420" s="49">
        <v>0</v>
      </c>
      <c r="R1420" s="49">
        <v>0</v>
      </c>
      <c r="S1420" s="32">
        <f t="shared" si="63"/>
        <v>2935</v>
      </c>
      <c r="T1420" s="49">
        <f>P1420+Q1420+R1420</f>
        <v>2935</v>
      </c>
      <c r="U1420" s="51">
        <v>0</v>
      </c>
      <c r="V1420" s="51">
        <v>0</v>
      </c>
      <c r="W1420" s="51">
        <v>0</v>
      </c>
      <c r="X1420" s="51"/>
      <c r="Y1420" s="32">
        <f>P1420-(U1420+V1420)</f>
        <v>2935</v>
      </c>
      <c r="Z1420" s="49" t="s">
        <v>13321</v>
      </c>
      <c r="AA1420" s="67">
        <v>3.2000000000000001E-2</v>
      </c>
      <c r="AC1420" s="67">
        <f t="shared" si="64"/>
        <v>-3.2000000000000001E-2</v>
      </c>
      <c r="AN1420" s="48" t="s">
        <v>13325</v>
      </c>
      <c r="AO1420" s="48" t="s">
        <v>52</v>
      </c>
    </row>
    <row r="1421" spans="1:41" ht="15" x14ac:dyDescent="0.2">
      <c r="A1421" s="30" t="s">
        <v>2834</v>
      </c>
      <c r="B1421" s="30" t="s">
        <v>2835</v>
      </c>
      <c r="C1421" s="49" t="s">
        <v>7070</v>
      </c>
      <c r="D1421" s="49" t="s">
        <v>7620</v>
      </c>
      <c r="E1421" s="30" t="s">
        <v>9541</v>
      </c>
      <c r="F1421" s="49" t="s">
        <v>9519</v>
      </c>
      <c r="G1421" s="49" t="s">
        <v>9542</v>
      </c>
      <c r="H1421" s="49" t="s">
        <v>7622</v>
      </c>
      <c r="I1421" s="49" t="s">
        <v>9543</v>
      </c>
      <c r="J1421" s="50">
        <v>19</v>
      </c>
      <c r="K1421" s="49">
        <v>5000</v>
      </c>
      <c r="L1421" s="49">
        <f>K1421-U1421</f>
        <v>3875</v>
      </c>
      <c r="M1421" s="49"/>
      <c r="N1421" s="48" t="s">
        <v>7242</v>
      </c>
      <c r="P1421" s="49">
        <v>1350</v>
      </c>
      <c r="Q1421" s="49">
        <v>5000</v>
      </c>
      <c r="R1421" s="49">
        <v>0</v>
      </c>
      <c r="S1421" s="32">
        <f t="shared" si="63"/>
        <v>6350</v>
      </c>
      <c r="T1421" s="49">
        <f>P1421+Q1421+R1421</f>
        <v>6350</v>
      </c>
      <c r="U1421" s="51">
        <v>1125</v>
      </c>
      <c r="V1421" s="51">
        <v>932</v>
      </c>
      <c r="W1421" s="51">
        <v>955</v>
      </c>
      <c r="X1421" s="51"/>
      <c r="Y1421" s="32">
        <f>P1421-(U1421+V1421)</f>
        <v>-707</v>
      </c>
      <c r="Z1421" s="49" t="s">
        <v>13320</v>
      </c>
      <c r="AA1421" s="67">
        <v>0.125</v>
      </c>
      <c r="AC1421" s="67">
        <f t="shared" si="64"/>
        <v>-0.125</v>
      </c>
      <c r="AN1421" s="48" t="s">
        <v>13325</v>
      </c>
      <c r="AO1421" s="48" t="s">
        <v>52</v>
      </c>
    </row>
    <row r="1422" spans="1:41" ht="15" x14ac:dyDescent="0.2">
      <c r="A1422" s="30" t="s">
        <v>2836</v>
      </c>
      <c r="B1422" s="30" t="s">
        <v>2837</v>
      </c>
      <c r="C1422" s="49" t="s">
        <v>7070</v>
      </c>
      <c r="D1422" s="49" t="s">
        <v>7497</v>
      </c>
      <c r="E1422" s="30" t="s">
        <v>9544</v>
      </c>
      <c r="F1422" s="49" t="s">
        <v>9519</v>
      </c>
      <c r="G1422" s="49" t="s">
        <v>8337</v>
      </c>
      <c r="H1422" s="49" t="s">
        <v>8338</v>
      </c>
      <c r="I1422" s="49" t="s">
        <v>9545</v>
      </c>
      <c r="J1422" s="50">
        <v>9</v>
      </c>
      <c r="K1422" s="49">
        <v>1500</v>
      </c>
      <c r="L1422" s="49">
        <f>K1422-U1422</f>
        <v>-114074</v>
      </c>
      <c r="M1422" s="49"/>
      <c r="N1422" s="48" t="s">
        <v>7242</v>
      </c>
      <c r="P1422" s="49">
        <v>58841</v>
      </c>
      <c r="Q1422" s="49">
        <v>55500</v>
      </c>
      <c r="R1422" s="49">
        <v>0</v>
      </c>
      <c r="S1422" s="32">
        <f t="shared" si="63"/>
        <v>114341</v>
      </c>
      <c r="T1422" s="49">
        <f>P1422+Q1422+R1422</f>
        <v>114341</v>
      </c>
      <c r="U1422" s="51">
        <v>115574</v>
      </c>
      <c r="V1422" s="51">
        <v>59920</v>
      </c>
      <c r="W1422" s="51">
        <v>56204</v>
      </c>
      <c r="X1422" s="51"/>
      <c r="Y1422" s="32">
        <f>P1422-(U1422+V1422)</f>
        <v>-116653</v>
      </c>
      <c r="Z1422" s="49" t="s">
        <v>13320</v>
      </c>
      <c r="AA1422" s="67">
        <v>7.6249999999999998E-2</v>
      </c>
      <c r="AC1422" s="67">
        <f t="shared" si="64"/>
        <v>-7.6249999999999998E-2</v>
      </c>
      <c r="AN1422" s="48" t="s">
        <v>13325</v>
      </c>
      <c r="AO1422" s="48" t="s">
        <v>52</v>
      </c>
    </row>
    <row r="1423" spans="1:41" ht="15" x14ac:dyDescent="0.2">
      <c r="A1423" s="30" t="s">
        <v>2838</v>
      </c>
      <c r="B1423" s="30" t="s">
        <v>2839</v>
      </c>
      <c r="C1423" s="49" t="s">
        <v>7070</v>
      </c>
      <c r="D1423" s="49" t="s">
        <v>8209</v>
      </c>
      <c r="E1423" s="30" t="s">
        <v>9546</v>
      </c>
      <c r="F1423" s="49" t="s">
        <v>9519</v>
      </c>
      <c r="G1423" s="49" t="s">
        <v>8453</v>
      </c>
      <c r="H1423" s="49" t="s">
        <v>8887</v>
      </c>
      <c r="I1423" s="49" t="s">
        <v>9547</v>
      </c>
      <c r="J1423" s="50">
        <v>17</v>
      </c>
      <c r="K1423" s="49">
        <v>6000</v>
      </c>
      <c r="L1423" s="49">
        <f>K1423-U1423</f>
        <v>1725</v>
      </c>
      <c r="M1423" s="49"/>
      <c r="N1423" s="48" t="s">
        <v>7242</v>
      </c>
      <c r="P1423" s="49">
        <v>5354</v>
      </c>
      <c r="Q1423" s="49">
        <v>6000</v>
      </c>
      <c r="R1423" s="49">
        <v>0</v>
      </c>
      <c r="S1423" s="32">
        <f t="shared" si="63"/>
        <v>11354</v>
      </c>
      <c r="T1423" s="49">
        <f>P1423+Q1423+R1423</f>
        <v>11354</v>
      </c>
      <c r="U1423" s="51">
        <v>4275</v>
      </c>
      <c r="V1423" s="51">
        <v>3340</v>
      </c>
      <c r="W1423" s="51">
        <v>3115</v>
      </c>
      <c r="X1423" s="51"/>
      <c r="Y1423" s="32">
        <f>P1423-(U1423+V1423)</f>
        <v>-2261</v>
      </c>
      <c r="Z1423" s="49" t="s">
        <v>13320</v>
      </c>
      <c r="AA1423" s="67">
        <v>0.16250000000000001</v>
      </c>
      <c r="AC1423" s="67">
        <f t="shared" si="64"/>
        <v>-0.16250000000000001</v>
      </c>
      <c r="AN1423" s="48" t="s">
        <v>13325</v>
      </c>
      <c r="AO1423" s="48" t="s">
        <v>52</v>
      </c>
    </row>
    <row r="1424" spans="1:41" ht="15" x14ac:dyDescent="0.2">
      <c r="A1424" s="30" t="s">
        <v>2840</v>
      </c>
      <c r="B1424" s="30" t="s">
        <v>2841</v>
      </c>
      <c r="C1424" s="49" t="s">
        <v>7070</v>
      </c>
      <c r="D1424" s="49" t="s">
        <v>8209</v>
      </c>
      <c r="E1424" s="30" t="s">
        <v>9548</v>
      </c>
      <c r="F1424" s="49" t="s">
        <v>9519</v>
      </c>
      <c r="G1424" s="49" t="s">
        <v>8453</v>
      </c>
      <c r="H1424" s="49" t="s">
        <v>9412</v>
      </c>
      <c r="I1424" s="49" t="s">
        <v>9549</v>
      </c>
      <c r="J1424" s="50">
        <v>9</v>
      </c>
      <c r="K1424" s="49">
        <v>1000</v>
      </c>
      <c r="L1424" s="49">
        <f>K1424-U1424</f>
        <v>-580</v>
      </c>
      <c r="M1424" s="49"/>
      <c r="N1424" s="48" t="s">
        <v>7242</v>
      </c>
      <c r="P1424" s="49">
        <v>1257</v>
      </c>
      <c r="Q1424" s="49">
        <v>0</v>
      </c>
      <c r="R1424" s="49">
        <v>0</v>
      </c>
      <c r="S1424" s="32">
        <f t="shared" si="63"/>
        <v>1257</v>
      </c>
      <c r="T1424" s="49">
        <f>P1424+Q1424+R1424</f>
        <v>1257</v>
      </c>
      <c r="U1424" s="51">
        <v>1580</v>
      </c>
      <c r="V1424" s="51">
        <v>2127</v>
      </c>
      <c r="W1424" s="51">
        <v>2127</v>
      </c>
      <c r="X1424" s="51"/>
      <c r="Y1424" s="32">
        <f>P1424-(U1424+V1424)</f>
        <v>-2450</v>
      </c>
      <c r="Z1424" s="49" t="s">
        <v>13320</v>
      </c>
      <c r="AA1424" s="67">
        <v>0.255</v>
      </c>
      <c r="AC1424" s="67">
        <f t="shared" si="64"/>
        <v>-0.255</v>
      </c>
      <c r="AN1424" s="48" t="s">
        <v>13325</v>
      </c>
      <c r="AO1424" s="48" t="s">
        <v>52</v>
      </c>
    </row>
    <row r="1425" spans="1:41" ht="15" x14ac:dyDescent="0.2">
      <c r="A1425" s="30" t="s">
        <v>2842</v>
      </c>
      <c r="B1425" s="30" t="s">
        <v>2843</v>
      </c>
      <c r="C1425" s="49" t="s">
        <v>7070</v>
      </c>
      <c r="D1425" s="49" t="s">
        <v>7497</v>
      </c>
      <c r="E1425" s="30" t="s">
        <v>9550</v>
      </c>
      <c r="F1425" s="49" t="s">
        <v>9519</v>
      </c>
      <c r="G1425" s="49" t="s">
        <v>8453</v>
      </c>
      <c r="H1425" s="49" t="s">
        <v>8832</v>
      </c>
      <c r="I1425" s="49" t="s">
        <v>9551</v>
      </c>
      <c r="J1425" s="50">
        <v>15</v>
      </c>
      <c r="K1425" s="49">
        <v>1000</v>
      </c>
      <c r="L1425" s="49">
        <f>K1425-U1425</f>
        <v>-4642</v>
      </c>
      <c r="M1425" s="49"/>
      <c r="N1425" s="48" t="s">
        <v>7242</v>
      </c>
      <c r="P1425" s="49">
        <v>10856</v>
      </c>
      <c r="Q1425" s="49">
        <v>0</v>
      </c>
      <c r="R1425" s="49">
        <v>0</v>
      </c>
      <c r="S1425" s="32">
        <f t="shared" si="63"/>
        <v>10856</v>
      </c>
      <c r="T1425" s="49">
        <f>P1425+Q1425+R1425</f>
        <v>10856</v>
      </c>
      <c r="U1425" s="51">
        <v>5642</v>
      </c>
      <c r="V1425" s="51">
        <v>5265</v>
      </c>
      <c r="W1425" s="51">
        <v>5310</v>
      </c>
      <c r="X1425" s="51"/>
      <c r="Y1425" s="32">
        <f>P1425-(U1425+V1425)</f>
        <v>-51</v>
      </c>
      <c r="Z1425" s="49" t="s">
        <v>13320</v>
      </c>
      <c r="AA1425" s="67">
        <v>0.8</v>
      </c>
      <c r="AC1425" s="67">
        <f t="shared" si="64"/>
        <v>-0.8</v>
      </c>
      <c r="AN1425" s="48" t="s">
        <v>13325</v>
      </c>
      <c r="AO1425" s="48" t="s">
        <v>52</v>
      </c>
    </row>
    <row r="1426" spans="1:41" ht="15" x14ac:dyDescent="0.2">
      <c r="A1426" s="30" t="s">
        <v>2844</v>
      </c>
      <c r="B1426" s="30" t="s">
        <v>2845</v>
      </c>
      <c r="C1426" s="49" t="s">
        <v>7070</v>
      </c>
      <c r="D1426" s="49" t="s">
        <v>7570</v>
      </c>
      <c r="E1426" s="30" t="s">
        <v>9552</v>
      </c>
      <c r="F1426" s="49" t="s">
        <v>9519</v>
      </c>
      <c r="G1426" s="49" t="s">
        <v>8453</v>
      </c>
      <c r="H1426" s="49" t="s">
        <v>8832</v>
      </c>
      <c r="I1426" s="49" t="s">
        <v>9553</v>
      </c>
      <c r="J1426" s="50">
        <v>14</v>
      </c>
      <c r="K1426" s="49">
        <v>1500</v>
      </c>
      <c r="L1426" s="49">
        <f>K1426-U1426</f>
        <v>1362</v>
      </c>
      <c r="M1426" s="49"/>
      <c r="N1426" s="48" t="s">
        <v>7242</v>
      </c>
      <c r="P1426" s="49">
        <v>0</v>
      </c>
      <c r="Q1426" s="49">
        <v>0</v>
      </c>
      <c r="R1426" s="49">
        <v>0</v>
      </c>
      <c r="S1426" s="32">
        <f t="shared" si="63"/>
        <v>0</v>
      </c>
      <c r="T1426" s="49">
        <f>P1426+Q1426+R1426</f>
        <v>0</v>
      </c>
      <c r="U1426" s="51">
        <v>138</v>
      </c>
      <c r="V1426" s="51">
        <v>0</v>
      </c>
      <c r="W1426" s="51">
        <v>0</v>
      </c>
      <c r="X1426" s="51"/>
      <c r="Y1426" s="32">
        <f>P1426-(U1426+V1426)</f>
        <v>-138</v>
      </c>
      <c r="Z1426" s="49" t="s">
        <v>13320</v>
      </c>
      <c r="AA1426" s="67">
        <v>1.88</v>
      </c>
      <c r="AC1426" s="67">
        <f t="shared" si="64"/>
        <v>-1.88</v>
      </c>
      <c r="AN1426" s="48" t="s">
        <v>13325</v>
      </c>
      <c r="AO1426" s="48" t="s">
        <v>52</v>
      </c>
    </row>
    <row r="1427" spans="1:41" ht="15" x14ac:dyDescent="0.2">
      <c r="A1427" s="30" t="s">
        <v>3124</v>
      </c>
      <c r="B1427" s="30" t="s">
        <v>3125</v>
      </c>
      <c r="C1427" s="49" t="s">
        <v>7070</v>
      </c>
      <c r="D1427" s="49" t="s">
        <v>7686</v>
      </c>
      <c r="E1427" s="30" t="s">
        <v>9739</v>
      </c>
      <c r="F1427" s="49" t="s">
        <v>9733</v>
      </c>
      <c r="G1427" s="49" t="s">
        <v>8936</v>
      </c>
      <c r="H1427" s="49" t="s">
        <v>9740</v>
      </c>
      <c r="I1427" s="49" t="s">
        <v>9741</v>
      </c>
      <c r="J1427" s="50">
        <v>4</v>
      </c>
      <c r="K1427" s="49">
        <v>2500</v>
      </c>
      <c r="L1427" s="49">
        <f>K1427-U1427</f>
        <v>-10648</v>
      </c>
      <c r="M1427" s="49"/>
      <c r="N1427" s="48" t="s">
        <v>7242</v>
      </c>
      <c r="P1427" s="49">
        <v>12562</v>
      </c>
      <c r="Q1427" s="49">
        <v>0</v>
      </c>
      <c r="R1427" s="49">
        <v>0</v>
      </c>
      <c r="S1427" s="32">
        <f t="shared" si="63"/>
        <v>12562</v>
      </c>
      <c r="T1427" s="49">
        <f>P1427+Q1427+R1427</f>
        <v>12562</v>
      </c>
      <c r="U1427" s="51">
        <v>13148</v>
      </c>
      <c r="V1427" s="51">
        <v>8148</v>
      </c>
      <c r="W1427" s="51">
        <v>8391</v>
      </c>
      <c r="X1427" s="51"/>
      <c r="Y1427" s="32">
        <f>P1427-(U1427+V1427)</f>
        <v>-8734</v>
      </c>
      <c r="Z1427" s="49" t="s">
        <v>13320</v>
      </c>
      <c r="AA1427" s="67">
        <v>0.75</v>
      </c>
      <c r="AC1427" s="67">
        <f t="shared" si="64"/>
        <v>-0.75</v>
      </c>
      <c r="AN1427" s="48" t="s">
        <v>13325</v>
      </c>
      <c r="AO1427" s="48" t="s">
        <v>52</v>
      </c>
    </row>
    <row r="1428" spans="1:41" ht="15" x14ac:dyDescent="0.2">
      <c r="A1428" s="30" t="s">
        <v>3126</v>
      </c>
      <c r="B1428" s="30" t="s">
        <v>3127</v>
      </c>
      <c r="C1428" s="49" t="s">
        <v>7070</v>
      </c>
      <c r="D1428" s="49" t="s">
        <v>7686</v>
      </c>
      <c r="E1428" s="30" t="s">
        <v>9742</v>
      </c>
      <c r="F1428" s="49" t="s">
        <v>9743</v>
      </c>
      <c r="G1428" s="49" t="s">
        <v>7580</v>
      </c>
      <c r="H1428" s="49" t="s">
        <v>8858</v>
      </c>
      <c r="I1428" s="49" t="s">
        <v>9744</v>
      </c>
      <c r="J1428" s="50">
        <v>15</v>
      </c>
      <c r="K1428" s="49">
        <v>5000</v>
      </c>
      <c r="L1428" s="49">
        <f>K1428-U1428</f>
        <v>-7049</v>
      </c>
      <c r="M1428" s="49"/>
      <c r="N1428" s="48" t="s">
        <v>7242</v>
      </c>
      <c r="P1428" s="49">
        <v>4074</v>
      </c>
      <c r="Q1428" s="49">
        <v>5000</v>
      </c>
      <c r="R1428" s="49">
        <v>0</v>
      </c>
      <c r="S1428" s="32">
        <f t="shared" si="63"/>
        <v>9074</v>
      </c>
      <c r="T1428" s="49">
        <f>P1428+Q1428+R1428</f>
        <v>9074</v>
      </c>
      <c r="U1428" s="51">
        <v>12049</v>
      </c>
      <c r="V1428" s="51">
        <v>8681</v>
      </c>
      <c r="W1428" s="51">
        <v>9040</v>
      </c>
      <c r="X1428" s="51"/>
      <c r="Y1428" s="32">
        <f>P1428-(U1428+V1428)</f>
        <v>-16656</v>
      </c>
      <c r="Z1428" s="49" t="s">
        <v>13320</v>
      </c>
      <c r="AA1428" s="67">
        <v>2.89</v>
      </c>
      <c r="AC1428" s="67">
        <f t="shared" si="64"/>
        <v>-2.89</v>
      </c>
      <c r="AN1428" s="48" t="s">
        <v>13325</v>
      </c>
      <c r="AO1428" s="48" t="s">
        <v>52</v>
      </c>
    </row>
    <row r="1429" spans="1:41" ht="15" x14ac:dyDescent="0.2">
      <c r="A1429" s="30" t="s">
        <v>3136</v>
      </c>
      <c r="B1429" s="30" t="s">
        <v>3137</v>
      </c>
      <c r="C1429" s="49" t="s">
        <v>7070</v>
      </c>
      <c r="D1429" s="49" t="s">
        <v>7686</v>
      </c>
      <c r="E1429" s="30" t="s">
        <v>9758</v>
      </c>
      <c r="F1429" s="49" t="s">
        <v>8831</v>
      </c>
      <c r="G1429" s="49" t="s">
        <v>7580</v>
      </c>
      <c r="H1429" s="49" t="s">
        <v>8858</v>
      </c>
      <c r="I1429" s="49" t="s">
        <v>9759</v>
      </c>
      <c r="J1429" s="50">
        <v>16</v>
      </c>
      <c r="K1429" s="49">
        <v>6000</v>
      </c>
      <c r="L1429" s="49">
        <f>K1429-U1429</f>
        <v>-60648</v>
      </c>
      <c r="M1429" s="49"/>
      <c r="N1429" s="48" t="s">
        <v>7242</v>
      </c>
      <c r="P1429" s="49">
        <v>20217</v>
      </c>
      <c r="Q1429" s="49">
        <v>36000</v>
      </c>
      <c r="R1429" s="49">
        <v>0</v>
      </c>
      <c r="S1429" s="32">
        <f t="shared" si="63"/>
        <v>56217</v>
      </c>
      <c r="T1429" s="49">
        <f>P1429+Q1429+R1429</f>
        <v>56217</v>
      </c>
      <c r="U1429" s="51">
        <v>66648</v>
      </c>
      <c r="V1429" s="51">
        <v>34156</v>
      </c>
      <c r="W1429" s="51">
        <v>32283</v>
      </c>
      <c r="X1429" s="51"/>
      <c r="Y1429" s="32">
        <f>P1429-(U1429+V1429)</f>
        <v>-80587</v>
      </c>
      <c r="Z1429" s="49" t="s">
        <v>13320</v>
      </c>
      <c r="AA1429" s="67">
        <v>6.5500000000000003E-2</v>
      </c>
      <c r="AC1429" s="67">
        <f t="shared" si="64"/>
        <v>-6.5500000000000003E-2</v>
      </c>
      <c r="AN1429" s="48" t="s">
        <v>13325</v>
      </c>
      <c r="AO1429" s="48" t="s">
        <v>52</v>
      </c>
    </row>
    <row r="1430" spans="1:41" ht="15" x14ac:dyDescent="0.2">
      <c r="A1430" s="30" t="s">
        <v>3142</v>
      </c>
      <c r="B1430" s="30" t="s">
        <v>3143</v>
      </c>
      <c r="C1430" s="49" t="s">
        <v>7070</v>
      </c>
      <c r="D1430" s="49" t="s">
        <v>7686</v>
      </c>
      <c r="E1430" s="30" t="s">
        <v>9765</v>
      </c>
      <c r="F1430" s="49" t="s">
        <v>9733</v>
      </c>
      <c r="G1430" s="49" t="s">
        <v>8875</v>
      </c>
      <c r="H1430" s="49" t="s">
        <v>8929</v>
      </c>
      <c r="I1430" s="49" t="s">
        <v>9766</v>
      </c>
      <c r="J1430" s="50">
        <v>13</v>
      </c>
      <c r="K1430" s="49">
        <v>5000</v>
      </c>
      <c r="L1430" s="49">
        <f>K1430-U1430</f>
        <v>-53095</v>
      </c>
      <c r="M1430" s="49"/>
      <c r="N1430" s="48" t="s">
        <v>7242</v>
      </c>
      <c r="P1430" s="49">
        <v>20915</v>
      </c>
      <c r="Q1430" s="49">
        <v>40000</v>
      </c>
      <c r="R1430" s="49">
        <v>5000</v>
      </c>
      <c r="S1430" s="32">
        <f t="shared" si="63"/>
        <v>60915</v>
      </c>
      <c r="T1430" s="49">
        <f>P1430+Q1430+R1430</f>
        <v>65915</v>
      </c>
      <c r="U1430" s="51">
        <v>58095</v>
      </c>
      <c r="V1430" s="51">
        <v>23755</v>
      </c>
      <c r="W1430" s="51">
        <v>23033</v>
      </c>
      <c r="X1430" s="51"/>
      <c r="Y1430" s="32">
        <f>P1430-(U1430+V1430)</f>
        <v>-60935</v>
      </c>
      <c r="Z1430" s="49" t="s">
        <v>13320</v>
      </c>
      <c r="AA1430" s="67">
        <v>0.317</v>
      </c>
      <c r="AC1430" s="67">
        <f t="shared" si="64"/>
        <v>-0.317</v>
      </c>
      <c r="AN1430" s="48" t="s">
        <v>13325</v>
      </c>
      <c r="AO1430" s="48" t="s">
        <v>52</v>
      </c>
    </row>
    <row r="1431" spans="1:41" ht="15" x14ac:dyDescent="0.2">
      <c r="A1431" s="30" t="s">
        <v>3156</v>
      </c>
      <c r="B1431" s="30" t="s">
        <v>3157</v>
      </c>
      <c r="C1431" s="49" t="s">
        <v>7070</v>
      </c>
      <c r="D1431" s="49" t="s">
        <v>7686</v>
      </c>
      <c r="E1431" s="30" t="s">
        <v>9782</v>
      </c>
      <c r="F1431" s="49" t="s">
        <v>9743</v>
      </c>
      <c r="G1431" s="49" t="s">
        <v>9773</v>
      </c>
      <c r="H1431" s="49" t="s">
        <v>9783</v>
      </c>
      <c r="I1431" s="49" t="s">
        <v>9784</v>
      </c>
      <c r="J1431" s="50">
        <v>10</v>
      </c>
      <c r="K1431" s="49">
        <v>2500</v>
      </c>
      <c r="L1431" s="49">
        <f>K1431-U1431</f>
        <v>-13760</v>
      </c>
      <c r="M1431" s="49"/>
      <c r="N1431" s="48" t="s">
        <v>7242</v>
      </c>
      <c r="P1431" s="49">
        <v>5541</v>
      </c>
      <c r="Q1431" s="49">
        <v>10000</v>
      </c>
      <c r="R1431" s="49">
        <v>0</v>
      </c>
      <c r="S1431" s="32">
        <f t="shared" si="63"/>
        <v>15541</v>
      </c>
      <c r="T1431" s="49">
        <f>P1431+Q1431+R1431</f>
        <v>15541</v>
      </c>
      <c r="U1431" s="51">
        <v>16260</v>
      </c>
      <c r="V1431" s="51">
        <v>584</v>
      </c>
      <c r="W1431" s="51">
        <v>504</v>
      </c>
      <c r="X1431" s="51"/>
      <c r="Y1431" s="32">
        <f>P1431-(U1431+V1431)</f>
        <v>-11303</v>
      </c>
      <c r="Z1431" s="49" t="s">
        <v>13320</v>
      </c>
      <c r="AA1431" s="67">
        <v>0.55600000000000005</v>
      </c>
      <c r="AC1431" s="67">
        <f t="shared" si="64"/>
        <v>-0.55600000000000005</v>
      </c>
      <c r="AN1431" s="48" t="s">
        <v>13325</v>
      </c>
      <c r="AO1431" s="48" t="s">
        <v>52</v>
      </c>
    </row>
    <row r="1432" spans="1:41" ht="15" x14ac:dyDescent="0.2">
      <c r="A1432" s="30" t="s">
        <v>3162</v>
      </c>
      <c r="B1432" s="30" t="s">
        <v>3163</v>
      </c>
      <c r="C1432" s="49" t="s">
        <v>7070</v>
      </c>
      <c r="D1432" s="49" t="s">
        <v>7686</v>
      </c>
      <c r="E1432" s="30" t="s">
        <v>9791</v>
      </c>
      <c r="F1432" s="49" t="s">
        <v>9751</v>
      </c>
      <c r="G1432" s="49" t="s">
        <v>9773</v>
      </c>
      <c r="H1432" s="49" t="s">
        <v>9783</v>
      </c>
      <c r="I1432" s="49" t="s">
        <v>9792</v>
      </c>
      <c r="J1432" s="50">
        <v>11</v>
      </c>
      <c r="K1432" s="49">
        <v>2500</v>
      </c>
      <c r="L1432" s="49">
        <f>K1432-U1432</f>
        <v>-15492</v>
      </c>
      <c r="M1432" s="49"/>
      <c r="N1432" s="48" t="s">
        <v>7242</v>
      </c>
      <c r="P1432" s="49">
        <v>7931</v>
      </c>
      <c r="Q1432" s="49">
        <v>7500</v>
      </c>
      <c r="R1432" s="49">
        <v>0</v>
      </c>
      <c r="S1432" s="32">
        <f t="shared" si="63"/>
        <v>15431</v>
      </c>
      <c r="T1432" s="49">
        <f>P1432+Q1432+R1432</f>
        <v>15431</v>
      </c>
      <c r="U1432" s="51">
        <v>17992</v>
      </c>
      <c r="V1432" s="51">
        <v>7338</v>
      </c>
      <c r="W1432" s="51">
        <v>7285</v>
      </c>
      <c r="X1432" s="51"/>
      <c r="Y1432" s="32">
        <f>P1432-(U1432+V1432)</f>
        <v>-17399</v>
      </c>
      <c r="Z1432" s="49" t="s">
        <v>13320</v>
      </c>
      <c r="AA1432" s="67">
        <v>3.2229999999999999</v>
      </c>
      <c r="AC1432" s="67">
        <f t="shared" si="64"/>
        <v>-3.2229999999999999</v>
      </c>
      <c r="AN1432" s="48" t="s">
        <v>13325</v>
      </c>
      <c r="AO1432" s="48" t="s">
        <v>52</v>
      </c>
    </row>
    <row r="1433" spans="1:41" ht="15" x14ac:dyDescent="0.2">
      <c r="A1433" s="30" t="s">
        <v>3182</v>
      </c>
      <c r="B1433" s="30" t="s">
        <v>3183</v>
      </c>
      <c r="C1433" s="49" t="s">
        <v>7070</v>
      </c>
      <c r="D1433" s="49" t="s">
        <v>8209</v>
      </c>
      <c r="E1433" s="30" t="s">
        <v>9813</v>
      </c>
      <c r="F1433" s="49" t="s">
        <v>9754</v>
      </c>
      <c r="G1433" s="49" t="s">
        <v>8453</v>
      </c>
      <c r="H1433" s="49" t="s">
        <v>9809</v>
      </c>
      <c r="I1433" s="49" t="s">
        <v>9814</v>
      </c>
      <c r="J1433" s="50">
        <v>23</v>
      </c>
      <c r="K1433" s="49">
        <v>3000</v>
      </c>
      <c r="L1433" s="49">
        <f>K1433-U1433</f>
        <v>2731</v>
      </c>
      <c r="M1433" s="49"/>
      <c r="N1433" s="48" t="s">
        <v>7242</v>
      </c>
      <c r="P1433" s="49">
        <v>214</v>
      </c>
      <c r="Q1433" s="49">
        <v>0</v>
      </c>
      <c r="R1433" s="49">
        <v>0</v>
      </c>
      <c r="S1433" s="32">
        <f t="shared" si="63"/>
        <v>214</v>
      </c>
      <c r="T1433" s="49">
        <f>P1433+Q1433+R1433</f>
        <v>214</v>
      </c>
      <c r="U1433" s="51">
        <v>269</v>
      </c>
      <c r="V1433" s="51">
        <v>0</v>
      </c>
      <c r="W1433" s="51">
        <v>0</v>
      </c>
      <c r="X1433" s="51"/>
      <c r="Y1433" s="32">
        <f>P1433-(U1433+V1433)</f>
        <v>-55</v>
      </c>
      <c r="Z1433" s="49" t="s">
        <v>13320</v>
      </c>
      <c r="AA1433" s="67">
        <v>1.2</v>
      </c>
      <c r="AC1433" s="67">
        <f t="shared" si="64"/>
        <v>-1.2</v>
      </c>
      <c r="AN1433" s="48" t="s">
        <v>13325</v>
      </c>
      <c r="AO1433" s="48" t="s">
        <v>52</v>
      </c>
    </row>
    <row r="1434" spans="1:41" ht="15" x14ac:dyDescent="0.2">
      <c r="A1434" s="30" t="s">
        <v>3184</v>
      </c>
      <c r="B1434" s="30" t="s">
        <v>3185</v>
      </c>
      <c r="C1434" s="49" t="s">
        <v>7070</v>
      </c>
      <c r="D1434" s="49" t="s">
        <v>7686</v>
      </c>
      <c r="E1434" s="30" t="s">
        <v>9815</v>
      </c>
      <c r="F1434" s="49" t="s">
        <v>9743</v>
      </c>
      <c r="G1434" s="49" t="s">
        <v>9773</v>
      </c>
      <c r="H1434" s="49" t="s">
        <v>9783</v>
      </c>
      <c r="I1434" s="49" t="s">
        <v>9816</v>
      </c>
      <c r="J1434" s="50">
        <v>9</v>
      </c>
      <c r="K1434" s="49">
        <v>2500</v>
      </c>
      <c r="L1434" s="49">
        <f>K1434-U1434</f>
        <v>841</v>
      </c>
      <c r="M1434" s="49"/>
      <c r="N1434" s="48" t="s">
        <v>7242</v>
      </c>
      <c r="P1434" s="49">
        <v>1879</v>
      </c>
      <c r="Q1434" s="49">
        <v>0</v>
      </c>
      <c r="R1434" s="49">
        <v>0</v>
      </c>
      <c r="S1434" s="32">
        <f t="shared" si="63"/>
        <v>1879</v>
      </c>
      <c r="T1434" s="49">
        <f>P1434+Q1434+R1434</f>
        <v>1879</v>
      </c>
      <c r="U1434" s="51">
        <v>1659</v>
      </c>
      <c r="V1434" s="51">
        <v>507</v>
      </c>
      <c r="W1434" s="51">
        <v>537</v>
      </c>
      <c r="X1434" s="51"/>
      <c r="Y1434" s="32">
        <f>P1434-(U1434+V1434)</f>
        <v>-287</v>
      </c>
      <c r="Z1434" s="49" t="s">
        <v>13320</v>
      </c>
      <c r="AA1434" s="67">
        <v>0.76</v>
      </c>
      <c r="AC1434" s="67">
        <f t="shared" si="64"/>
        <v>-0.76</v>
      </c>
      <c r="AN1434" s="48" t="s">
        <v>13325</v>
      </c>
      <c r="AO1434" s="48" t="s">
        <v>52</v>
      </c>
    </row>
    <row r="1435" spans="1:41" ht="15" x14ac:dyDescent="0.2">
      <c r="A1435" s="30" t="s">
        <v>3188</v>
      </c>
      <c r="B1435" s="30" t="s">
        <v>3189</v>
      </c>
      <c r="C1435" s="49" t="s">
        <v>7070</v>
      </c>
      <c r="D1435" s="49" t="s">
        <v>7686</v>
      </c>
      <c r="E1435" s="30" t="s">
        <v>9820</v>
      </c>
      <c r="F1435" s="49" t="s">
        <v>9743</v>
      </c>
      <c r="G1435" s="49" t="s">
        <v>8936</v>
      </c>
      <c r="H1435" s="49" t="s">
        <v>9783</v>
      </c>
      <c r="I1435" s="49" t="s">
        <v>9821</v>
      </c>
      <c r="J1435" s="50">
        <v>18</v>
      </c>
      <c r="K1435" s="49">
        <v>2500</v>
      </c>
      <c r="L1435" s="49">
        <f>K1435-U1435</f>
        <v>2231</v>
      </c>
      <c r="M1435" s="49"/>
      <c r="N1435" s="48" t="s">
        <v>7242</v>
      </c>
      <c r="P1435" s="49">
        <v>2321</v>
      </c>
      <c r="Q1435" s="49">
        <v>0</v>
      </c>
      <c r="R1435" s="49">
        <v>0</v>
      </c>
      <c r="S1435" s="32">
        <f t="shared" si="63"/>
        <v>2321</v>
      </c>
      <c r="T1435" s="49">
        <f>P1435+Q1435+R1435</f>
        <v>2321</v>
      </c>
      <c r="U1435" s="51">
        <v>269</v>
      </c>
      <c r="V1435" s="51">
        <v>0</v>
      </c>
      <c r="W1435" s="51">
        <v>0</v>
      </c>
      <c r="X1435" s="51"/>
      <c r="Y1435" s="32">
        <f>P1435-(U1435+V1435)</f>
        <v>2052</v>
      </c>
      <c r="Z1435" s="49" t="s">
        <v>13322</v>
      </c>
      <c r="AA1435" s="67">
        <v>0.99</v>
      </c>
      <c r="AC1435" s="67">
        <f t="shared" si="64"/>
        <v>-0.99</v>
      </c>
      <c r="AN1435" s="48" t="s">
        <v>13325</v>
      </c>
      <c r="AO1435" s="48" t="s">
        <v>52</v>
      </c>
    </row>
    <row r="1436" spans="1:41" ht="15" x14ac:dyDescent="0.2">
      <c r="A1436" s="30" t="s">
        <v>3196</v>
      </c>
      <c r="B1436" s="30" t="s">
        <v>3197</v>
      </c>
      <c r="C1436" s="49" t="s">
        <v>7070</v>
      </c>
      <c r="D1436" s="49" t="s">
        <v>7686</v>
      </c>
      <c r="E1436" s="30" t="s">
        <v>9829</v>
      </c>
      <c r="F1436" s="49" t="s">
        <v>9743</v>
      </c>
      <c r="G1436" s="49" t="s">
        <v>9830</v>
      </c>
      <c r="H1436" s="49" t="s">
        <v>9783</v>
      </c>
      <c r="I1436" s="49" t="s">
        <v>9831</v>
      </c>
      <c r="J1436" s="50">
        <v>19</v>
      </c>
      <c r="K1436" s="49">
        <v>2500</v>
      </c>
      <c r="L1436" s="49">
        <f>K1436-U1436</f>
        <v>2231</v>
      </c>
      <c r="M1436" s="49"/>
      <c r="N1436" s="48" t="s">
        <v>7076</v>
      </c>
      <c r="P1436" s="49">
        <v>1577</v>
      </c>
      <c r="Q1436" s="49">
        <v>0</v>
      </c>
      <c r="R1436" s="49">
        <v>0</v>
      </c>
      <c r="S1436" s="32">
        <f t="shared" si="63"/>
        <v>1577</v>
      </c>
      <c r="T1436" s="49">
        <f>P1436+Q1436+R1436</f>
        <v>1577</v>
      </c>
      <c r="U1436" s="51">
        <v>269</v>
      </c>
      <c r="V1436" s="51">
        <v>0</v>
      </c>
      <c r="W1436" s="51">
        <v>0</v>
      </c>
      <c r="X1436" s="51"/>
      <c r="Y1436" s="32">
        <f>T1436-(U1436+V1436)</f>
        <v>1308</v>
      </c>
      <c r="Z1436" s="49" t="s">
        <v>13322</v>
      </c>
      <c r="AA1436" s="67">
        <v>3.2</v>
      </c>
      <c r="AC1436" s="67">
        <f t="shared" si="64"/>
        <v>-3.2</v>
      </c>
      <c r="AN1436" s="48" t="s">
        <v>13325</v>
      </c>
      <c r="AO1436" s="48" t="s">
        <v>52</v>
      </c>
    </row>
    <row r="1437" spans="1:41" ht="15" x14ac:dyDescent="0.2">
      <c r="A1437" s="30" t="s">
        <v>3198</v>
      </c>
      <c r="B1437" s="30" t="s">
        <v>3199</v>
      </c>
      <c r="C1437" s="49" t="s">
        <v>7070</v>
      </c>
      <c r="D1437" s="49" t="s">
        <v>7686</v>
      </c>
      <c r="E1437" s="30" t="s">
        <v>9832</v>
      </c>
      <c r="F1437" s="49" t="s">
        <v>9761</v>
      </c>
      <c r="G1437" s="49" t="s">
        <v>8936</v>
      </c>
      <c r="H1437" s="49" t="s">
        <v>9833</v>
      </c>
      <c r="I1437" s="49" t="s">
        <v>9834</v>
      </c>
      <c r="J1437" s="50">
        <v>15</v>
      </c>
      <c r="K1437" s="49">
        <v>3000</v>
      </c>
      <c r="L1437" s="49">
        <f>K1437-U1437</f>
        <v>-34177</v>
      </c>
      <c r="M1437" s="49"/>
      <c r="N1437" s="48" t="s">
        <v>7242</v>
      </c>
      <c r="P1437" s="49">
        <v>20391</v>
      </c>
      <c r="Q1437" s="49">
        <v>21000</v>
      </c>
      <c r="R1437" s="49">
        <v>0</v>
      </c>
      <c r="S1437" s="32">
        <f t="shared" si="63"/>
        <v>41391</v>
      </c>
      <c r="T1437" s="49">
        <f>P1437+Q1437+R1437</f>
        <v>41391</v>
      </c>
      <c r="U1437" s="51">
        <v>37177</v>
      </c>
      <c r="V1437" s="51">
        <v>10925</v>
      </c>
      <c r="W1437" s="51">
        <v>10210</v>
      </c>
      <c r="X1437" s="51"/>
      <c r="Y1437" s="32">
        <f>P1437-(U1437+V1437)</f>
        <v>-27711</v>
      </c>
      <c r="Z1437" s="49" t="s">
        <v>13320</v>
      </c>
      <c r="AA1437" s="67">
        <v>3.09</v>
      </c>
      <c r="AC1437" s="67">
        <f t="shared" si="64"/>
        <v>-3.09</v>
      </c>
      <c r="AN1437" s="48" t="s">
        <v>13325</v>
      </c>
      <c r="AO1437" s="48" t="s">
        <v>52</v>
      </c>
    </row>
    <row r="1438" spans="1:41" ht="15" x14ac:dyDescent="0.2">
      <c r="A1438" s="30" t="s">
        <v>3200</v>
      </c>
      <c r="B1438" s="30" t="s">
        <v>3201</v>
      </c>
      <c r="C1438" s="49" t="s">
        <v>7070</v>
      </c>
      <c r="D1438" s="49" t="s">
        <v>7686</v>
      </c>
      <c r="E1438" s="30" t="s">
        <v>9835</v>
      </c>
      <c r="F1438" s="49" t="s">
        <v>9743</v>
      </c>
      <c r="G1438" s="49" t="s">
        <v>9773</v>
      </c>
      <c r="H1438" s="49" t="s">
        <v>9783</v>
      </c>
      <c r="I1438" s="49" t="s">
        <v>9836</v>
      </c>
      <c r="J1438" s="50">
        <v>18</v>
      </c>
      <c r="K1438" s="49">
        <v>2500</v>
      </c>
      <c r="L1438" s="49">
        <f>K1438-U1438</f>
        <v>2231</v>
      </c>
      <c r="M1438" s="49"/>
      <c r="N1438" s="48" t="s">
        <v>7242</v>
      </c>
      <c r="P1438" s="49">
        <v>2111</v>
      </c>
      <c r="Q1438" s="49">
        <v>0</v>
      </c>
      <c r="R1438" s="49">
        <v>0</v>
      </c>
      <c r="S1438" s="32">
        <f t="shared" si="63"/>
        <v>2111</v>
      </c>
      <c r="T1438" s="49">
        <f>P1438+Q1438+R1438</f>
        <v>2111</v>
      </c>
      <c r="U1438" s="51">
        <v>269</v>
      </c>
      <c r="V1438" s="51">
        <v>0</v>
      </c>
      <c r="W1438" s="51">
        <v>0</v>
      </c>
      <c r="X1438" s="51"/>
      <c r="Y1438" s="32">
        <f>P1438-(U1438+V1438)</f>
        <v>1842</v>
      </c>
      <c r="Z1438" s="49" t="s">
        <v>13322</v>
      </c>
      <c r="AA1438" s="67">
        <v>2.44</v>
      </c>
      <c r="AC1438" s="67">
        <f t="shared" si="64"/>
        <v>-2.44</v>
      </c>
      <c r="AN1438" s="48" t="s">
        <v>13325</v>
      </c>
      <c r="AO1438" s="48" t="s">
        <v>52</v>
      </c>
    </row>
    <row r="1439" spans="1:41" ht="15" x14ac:dyDescent="0.2">
      <c r="A1439" s="30" t="s">
        <v>3218</v>
      </c>
      <c r="B1439" s="30" t="s">
        <v>3219</v>
      </c>
      <c r="C1439" s="49" t="s">
        <v>7070</v>
      </c>
      <c r="D1439" s="49" t="s">
        <v>7686</v>
      </c>
      <c r="E1439" s="30" t="s">
        <v>9854</v>
      </c>
      <c r="F1439" s="49" t="s">
        <v>9761</v>
      </c>
      <c r="G1439" s="49" t="s">
        <v>7580</v>
      </c>
      <c r="H1439" s="49" t="s">
        <v>8858</v>
      </c>
      <c r="I1439" s="49" t="s">
        <v>9855</v>
      </c>
      <c r="J1439" s="50">
        <v>14</v>
      </c>
      <c r="K1439" s="49">
        <v>2500</v>
      </c>
      <c r="L1439" s="49">
        <f>K1439-U1439</f>
        <v>-12979</v>
      </c>
      <c r="M1439" s="49"/>
      <c r="N1439" s="48" t="s">
        <v>7242</v>
      </c>
      <c r="P1439" s="49">
        <v>5062</v>
      </c>
      <c r="Q1439" s="49">
        <v>5000</v>
      </c>
      <c r="R1439" s="49">
        <v>0</v>
      </c>
      <c r="S1439" s="32">
        <f t="shared" si="63"/>
        <v>10062</v>
      </c>
      <c r="T1439" s="49">
        <f>P1439+Q1439+R1439</f>
        <v>10062</v>
      </c>
      <c r="U1439" s="51">
        <v>15479</v>
      </c>
      <c r="V1439" s="51">
        <v>429</v>
      </c>
      <c r="W1439" s="51">
        <v>369</v>
      </c>
      <c r="X1439" s="51"/>
      <c r="Y1439" s="32">
        <f>P1439-(U1439+V1439)</f>
        <v>-10846</v>
      </c>
      <c r="Z1439" s="49" t="s">
        <v>13320</v>
      </c>
      <c r="AA1439" s="67">
        <v>2.94</v>
      </c>
      <c r="AC1439" s="67">
        <f t="shared" si="64"/>
        <v>-2.94</v>
      </c>
      <c r="AN1439" s="48" t="s">
        <v>13325</v>
      </c>
      <c r="AO1439" s="48" t="s">
        <v>52</v>
      </c>
    </row>
    <row r="1440" spans="1:41" ht="15" x14ac:dyDescent="0.2">
      <c r="A1440" s="30" t="s">
        <v>3240</v>
      </c>
      <c r="B1440" s="30" t="s">
        <v>3241</v>
      </c>
      <c r="C1440" s="49" t="s">
        <v>7070</v>
      </c>
      <c r="D1440" s="49" t="s">
        <v>7577</v>
      </c>
      <c r="E1440" s="30" t="s">
        <v>9879</v>
      </c>
      <c r="F1440" s="49" t="s">
        <v>9761</v>
      </c>
      <c r="G1440" s="49" t="s">
        <v>8453</v>
      </c>
      <c r="H1440" s="49" t="s">
        <v>8850</v>
      </c>
      <c r="I1440" s="49" t="s">
        <v>9880</v>
      </c>
      <c r="J1440" s="50">
        <v>9</v>
      </c>
      <c r="K1440" s="49">
        <v>2000</v>
      </c>
      <c r="L1440" s="49">
        <f>K1440-U1440</f>
        <v>-33390</v>
      </c>
      <c r="M1440" s="49"/>
      <c r="N1440" s="48" t="s">
        <v>7242</v>
      </c>
      <c r="P1440" s="49">
        <v>8618</v>
      </c>
      <c r="Q1440" s="49">
        <v>10000</v>
      </c>
      <c r="R1440" s="49">
        <v>8000</v>
      </c>
      <c r="S1440" s="32">
        <f t="shared" si="63"/>
        <v>18618</v>
      </c>
      <c r="T1440" s="49">
        <f>P1440+Q1440+R1440</f>
        <v>26618</v>
      </c>
      <c r="U1440" s="51">
        <v>35390</v>
      </c>
      <c r="V1440" s="51">
        <v>17430</v>
      </c>
      <c r="W1440" s="51">
        <v>17237</v>
      </c>
      <c r="X1440" s="51"/>
      <c r="Y1440" s="32">
        <f>P1440-(U1440+V1440)</f>
        <v>-44202</v>
      </c>
      <c r="Z1440" s="49" t="s">
        <v>13320</v>
      </c>
      <c r="AA1440" s="67">
        <v>1.3426</v>
      </c>
      <c r="AC1440" s="67">
        <f t="shared" si="64"/>
        <v>-1.3426</v>
      </c>
      <c r="AN1440" s="48" t="s">
        <v>13325</v>
      </c>
      <c r="AO1440" s="48" t="s">
        <v>52</v>
      </c>
    </row>
    <row r="1441" spans="1:41" ht="15" x14ac:dyDescent="0.2">
      <c r="A1441" s="30" t="s">
        <v>3254</v>
      </c>
      <c r="B1441" s="30" t="s">
        <v>3255</v>
      </c>
      <c r="C1441" s="49" t="s">
        <v>7070</v>
      </c>
      <c r="D1441" s="49" t="s">
        <v>7686</v>
      </c>
      <c r="E1441" s="30" t="s">
        <v>9893</v>
      </c>
      <c r="F1441" s="49" t="s">
        <v>9761</v>
      </c>
      <c r="G1441" s="49" t="s">
        <v>7580</v>
      </c>
      <c r="H1441" s="49" t="s">
        <v>8858</v>
      </c>
      <c r="I1441" s="49" t="s">
        <v>9894</v>
      </c>
      <c r="J1441" s="50">
        <v>14</v>
      </c>
      <c r="K1441" s="49">
        <v>1000</v>
      </c>
      <c r="L1441" s="49">
        <f>K1441-U1441</f>
        <v>-55920</v>
      </c>
      <c r="M1441" s="49"/>
      <c r="N1441" s="48" t="s">
        <v>7242</v>
      </c>
      <c r="P1441" s="49">
        <v>26568</v>
      </c>
      <c r="Q1441" s="49">
        <v>13000</v>
      </c>
      <c r="R1441" s="49">
        <v>0</v>
      </c>
      <c r="S1441" s="32">
        <f t="shared" si="63"/>
        <v>39568</v>
      </c>
      <c r="T1441" s="49">
        <f>P1441+Q1441+R1441</f>
        <v>39568</v>
      </c>
      <c r="U1441" s="51">
        <v>56920</v>
      </c>
      <c r="V1441" s="51">
        <v>31797</v>
      </c>
      <c r="W1441" s="51">
        <v>27698</v>
      </c>
      <c r="X1441" s="51"/>
      <c r="Y1441" s="32">
        <f>P1441-(U1441+V1441)</f>
        <v>-62149</v>
      </c>
      <c r="Z1441" s="49" t="s">
        <v>13320</v>
      </c>
      <c r="AA1441" s="67">
        <v>1.4119999999999999</v>
      </c>
      <c r="AC1441" s="67">
        <f t="shared" si="64"/>
        <v>-1.4119999999999999</v>
      </c>
      <c r="AN1441" s="48" t="s">
        <v>13325</v>
      </c>
      <c r="AO1441" s="48" t="s">
        <v>52</v>
      </c>
    </row>
    <row r="1442" spans="1:41" ht="15" x14ac:dyDescent="0.2">
      <c r="A1442" s="30" t="s">
        <v>3280</v>
      </c>
      <c r="B1442" s="30" t="s">
        <v>3281</v>
      </c>
      <c r="C1442" s="49" t="s">
        <v>7070</v>
      </c>
      <c r="D1442" s="49" t="s">
        <v>7686</v>
      </c>
      <c r="E1442" s="30" t="s">
        <v>9922</v>
      </c>
      <c r="F1442" s="49" t="s">
        <v>9751</v>
      </c>
      <c r="G1442" s="49" t="s">
        <v>7580</v>
      </c>
      <c r="H1442" s="49" t="s">
        <v>8858</v>
      </c>
      <c r="I1442" s="49" t="s">
        <v>9923</v>
      </c>
      <c r="J1442" s="50">
        <v>14</v>
      </c>
      <c r="K1442" s="49">
        <v>2500</v>
      </c>
      <c r="L1442" s="49">
        <f>K1442-U1442</f>
        <v>1553</v>
      </c>
      <c r="M1442" s="49"/>
      <c r="N1442" s="48" t="s">
        <v>7242</v>
      </c>
      <c r="P1442" s="49">
        <v>869</v>
      </c>
      <c r="Q1442" s="49">
        <v>0</v>
      </c>
      <c r="R1442" s="49">
        <v>0</v>
      </c>
      <c r="S1442" s="32">
        <f t="shared" si="63"/>
        <v>869</v>
      </c>
      <c r="T1442" s="49">
        <f>P1442+Q1442+R1442</f>
        <v>869</v>
      </c>
      <c r="U1442" s="51">
        <v>947</v>
      </c>
      <c r="V1442" s="51">
        <v>280</v>
      </c>
      <c r="W1442" s="51">
        <v>180</v>
      </c>
      <c r="X1442" s="51"/>
      <c r="Y1442" s="32">
        <f>P1442-(U1442+V1442)</f>
        <v>-358</v>
      </c>
      <c r="Z1442" s="49" t="s">
        <v>13320</v>
      </c>
      <c r="AA1442" s="67">
        <v>2.75</v>
      </c>
      <c r="AC1442" s="67">
        <f t="shared" si="64"/>
        <v>-2.75</v>
      </c>
      <c r="AN1442" s="48" t="s">
        <v>13325</v>
      </c>
      <c r="AO1442" s="48" t="s">
        <v>52</v>
      </c>
    </row>
    <row r="1443" spans="1:41" ht="15" x14ac:dyDescent="0.2">
      <c r="A1443" s="30" t="s">
        <v>3286</v>
      </c>
      <c r="B1443" s="30" t="s">
        <v>3287</v>
      </c>
      <c r="C1443" s="49" t="s">
        <v>7070</v>
      </c>
      <c r="D1443" s="49" t="s">
        <v>7686</v>
      </c>
      <c r="E1443" s="30" t="s">
        <v>9928</v>
      </c>
      <c r="F1443" s="49" t="s">
        <v>9761</v>
      </c>
      <c r="G1443" s="49" t="s">
        <v>7580</v>
      </c>
      <c r="H1443" s="49" t="s">
        <v>8858</v>
      </c>
      <c r="I1443" s="49" t="s">
        <v>9929</v>
      </c>
      <c r="J1443" s="50">
        <v>14</v>
      </c>
      <c r="K1443" s="49">
        <v>1000</v>
      </c>
      <c r="L1443" s="49">
        <f>K1443-U1443</f>
        <v>-22111</v>
      </c>
      <c r="M1443" s="49"/>
      <c r="N1443" s="48" t="s">
        <v>7242</v>
      </c>
      <c r="P1443" s="49">
        <v>9852</v>
      </c>
      <c r="Q1443" s="49">
        <v>5000</v>
      </c>
      <c r="R1443" s="49">
        <v>0</v>
      </c>
      <c r="S1443" s="32">
        <f t="shared" si="63"/>
        <v>14852</v>
      </c>
      <c r="T1443" s="49">
        <f>P1443+Q1443+R1443</f>
        <v>14852</v>
      </c>
      <c r="U1443" s="51">
        <v>23111</v>
      </c>
      <c r="V1443" s="51">
        <v>11924</v>
      </c>
      <c r="W1443" s="51">
        <v>11420</v>
      </c>
      <c r="X1443" s="51"/>
      <c r="Y1443" s="32">
        <f>P1443-(U1443+V1443)</f>
        <v>-25183</v>
      </c>
      <c r="Z1443" s="49" t="s">
        <v>13320</v>
      </c>
      <c r="AA1443" s="67">
        <v>0.60950000000000004</v>
      </c>
      <c r="AC1443" s="67">
        <f t="shared" si="64"/>
        <v>-0.60950000000000004</v>
      </c>
      <c r="AN1443" s="48" t="s">
        <v>13325</v>
      </c>
      <c r="AO1443" s="48" t="s">
        <v>52</v>
      </c>
    </row>
    <row r="1444" spans="1:41" ht="15" x14ac:dyDescent="0.2">
      <c r="A1444" s="30" t="s">
        <v>3304</v>
      </c>
      <c r="B1444" s="30" t="s">
        <v>3305</v>
      </c>
      <c r="C1444" s="49" t="s">
        <v>7070</v>
      </c>
      <c r="D1444" s="49" t="s">
        <v>7620</v>
      </c>
      <c r="E1444" s="30" t="s">
        <v>9946</v>
      </c>
      <c r="F1444" s="49" t="s">
        <v>9733</v>
      </c>
      <c r="G1444" s="49" t="s">
        <v>8865</v>
      </c>
      <c r="H1444" s="49" t="s">
        <v>9740</v>
      </c>
      <c r="I1444" s="49" t="s">
        <v>9947</v>
      </c>
      <c r="J1444" s="50">
        <v>10</v>
      </c>
      <c r="K1444" s="49">
        <v>2500</v>
      </c>
      <c r="L1444" s="49">
        <f>K1444-U1444</f>
        <v>2460</v>
      </c>
      <c r="M1444" s="49"/>
      <c r="N1444" s="48" t="s">
        <v>7242</v>
      </c>
      <c r="P1444" s="49">
        <v>993</v>
      </c>
      <c r="Q1444" s="49">
        <v>0</v>
      </c>
      <c r="R1444" s="49">
        <v>0</v>
      </c>
      <c r="S1444" s="32">
        <f t="shared" si="63"/>
        <v>993</v>
      </c>
      <c r="T1444" s="49">
        <f>P1444+Q1444+R1444</f>
        <v>993</v>
      </c>
      <c r="U1444" s="51">
        <v>40</v>
      </c>
      <c r="V1444" s="51">
        <v>48</v>
      </c>
      <c r="W1444" s="51">
        <v>48</v>
      </c>
      <c r="X1444" s="51"/>
      <c r="Y1444" s="32">
        <f>P1444-(U1444+V1444)</f>
        <v>905</v>
      </c>
      <c r="Z1444" s="49" t="s">
        <v>13322</v>
      </c>
      <c r="AA1444" s="67">
        <v>0.3</v>
      </c>
      <c r="AC1444" s="67">
        <f t="shared" si="64"/>
        <v>-0.3</v>
      </c>
      <c r="AN1444" s="48" t="s">
        <v>13325</v>
      </c>
      <c r="AO1444" s="48" t="s">
        <v>52</v>
      </c>
    </row>
    <row r="1445" spans="1:41" ht="15" x14ac:dyDescent="0.2">
      <c r="A1445" s="30" t="s">
        <v>3310</v>
      </c>
      <c r="B1445" s="30" t="s">
        <v>3311</v>
      </c>
      <c r="C1445" s="49" t="s">
        <v>7070</v>
      </c>
      <c r="D1445" s="49" t="s">
        <v>8209</v>
      </c>
      <c r="E1445" s="30" t="s">
        <v>9952</v>
      </c>
      <c r="F1445" s="49" t="s">
        <v>9761</v>
      </c>
      <c r="G1445" s="49" t="s">
        <v>8453</v>
      </c>
      <c r="H1445" s="49" t="s">
        <v>9809</v>
      </c>
      <c r="I1445" s="49" t="s">
        <v>9953</v>
      </c>
      <c r="J1445" s="50">
        <v>80</v>
      </c>
      <c r="K1445" s="49">
        <v>1000</v>
      </c>
      <c r="L1445" s="49">
        <f>K1445-U1445</f>
        <v>910</v>
      </c>
      <c r="M1445" s="49"/>
      <c r="N1445" s="48" t="s">
        <v>7242</v>
      </c>
      <c r="P1445" s="49">
        <v>265</v>
      </c>
      <c r="Q1445" s="49">
        <v>0</v>
      </c>
      <c r="R1445" s="49">
        <v>0</v>
      </c>
      <c r="S1445" s="32">
        <f t="shared" si="63"/>
        <v>265</v>
      </c>
      <c r="T1445" s="49">
        <f>P1445+Q1445+R1445</f>
        <v>265</v>
      </c>
      <c r="U1445" s="51">
        <v>90</v>
      </c>
      <c r="V1445" s="51">
        <v>48</v>
      </c>
      <c r="W1445" s="51">
        <v>48</v>
      </c>
      <c r="X1445" s="51"/>
      <c r="Y1445" s="32">
        <f>P1445-(U1445+V1445)</f>
        <v>127</v>
      </c>
      <c r="Z1445" s="49" t="s">
        <v>13322</v>
      </c>
      <c r="AA1445" s="67">
        <v>6.15</v>
      </c>
      <c r="AC1445" s="67">
        <f t="shared" si="64"/>
        <v>-6.15</v>
      </c>
      <c r="AN1445" s="48" t="s">
        <v>13325</v>
      </c>
      <c r="AO1445" s="48" t="s">
        <v>52</v>
      </c>
    </row>
    <row r="1446" spans="1:41" ht="15" x14ac:dyDescent="0.2">
      <c r="A1446" s="30" t="s">
        <v>3334</v>
      </c>
      <c r="B1446" s="30" t="s">
        <v>3335</v>
      </c>
      <c r="C1446" s="49" t="s">
        <v>7070</v>
      </c>
      <c r="D1446" s="49" t="s">
        <v>7577</v>
      </c>
      <c r="E1446" s="30" t="s">
        <v>9976</v>
      </c>
      <c r="F1446" s="49" t="s">
        <v>9761</v>
      </c>
      <c r="G1446" s="49" t="s">
        <v>8453</v>
      </c>
      <c r="H1446" s="49" t="s">
        <v>9977</v>
      </c>
      <c r="I1446" s="49" t="s">
        <v>9978</v>
      </c>
      <c r="J1446" s="50">
        <v>13</v>
      </c>
      <c r="K1446" s="49">
        <v>2500</v>
      </c>
      <c r="L1446" s="49">
        <f>K1446-U1446</f>
        <v>-1802</v>
      </c>
      <c r="M1446" s="49"/>
      <c r="N1446" s="48" t="s">
        <v>7242</v>
      </c>
      <c r="P1446" s="49">
        <v>3568</v>
      </c>
      <c r="Q1446" s="49">
        <v>2500</v>
      </c>
      <c r="R1446" s="49">
        <v>0</v>
      </c>
      <c r="S1446" s="32">
        <f t="shared" si="63"/>
        <v>6068</v>
      </c>
      <c r="T1446" s="49">
        <f>P1446+Q1446+R1446</f>
        <v>6068</v>
      </c>
      <c r="U1446" s="51">
        <v>4302</v>
      </c>
      <c r="V1446" s="51">
        <v>1652</v>
      </c>
      <c r="W1446" s="51">
        <v>1808</v>
      </c>
      <c r="X1446" s="51"/>
      <c r="Y1446" s="32">
        <f>P1446-(U1446+V1446)</f>
        <v>-2386</v>
      </c>
      <c r="Z1446" s="49" t="s">
        <v>13320</v>
      </c>
      <c r="AA1446" s="67">
        <v>6.25</v>
      </c>
      <c r="AC1446" s="67">
        <f t="shared" si="64"/>
        <v>-6.25</v>
      </c>
      <c r="AN1446" s="48" t="s">
        <v>13325</v>
      </c>
      <c r="AO1446" s="48" t="s">
        <v>52</v>
      </c>
    </row>
    <row r="1447" spans="1:41" ht="15" x14ac:dyDescent="0.2">
      <c r="A1447" s="30" t="s">
        <v>3364</v>
      </c>
      <c r="B1447" s="30" t="s">
        <v>3365</v>
      </c>
      <c r="C1447" s="49" t="s">
        <v>7070</v>
      </c>
      <c r="D1447" s="49" t="s">
        <v>7630</v>
      </c>
      <c r="E1447" s="30" t="s">
        <v>10010</v>
      </c>
      <c r="F1447" s="49" t="s">
        <v>9746</v>
      </c>
      <c r="G1447" s="49" t="s">
        <v>9773</v>
      </c>
      <c r="H1447" s="49" t="s">
        <v>9833</v>
      </c>
      <c r="I1447" s="49" t="s">
        <v>10011</v>
      </c>
      <c r="J1447" s="50">
        <v>13</v>
      </c>
      <c r="K1447" s="49">
        <v>3000</v>
      </c>
      <c r="L1447" s="49">
        <f>K1447-U1447</f>
        <v>-576</v>
      </c>
      <c r="M1447" s="49"/>
      <c r="N1447" s="48" t="s">
        <v>7242</v>
      </c>
      <c r="P1447" s="49">
        <v>1863</v>
      </c>
      <c r="Q1447" s="49">
        <v>3000</v>
      </c>
      <c r="R1447" s="49">
        <v>0</v>
      </c>
      <c r="S1447" s="32">
        <f t="shared" si="63"/>
        <v>4863</v>
      </c>
      <c r="T1447" s="49">
        <f>P1447+Q1447+R1447</f>
        <v>4863</v>
      </c>
      <c r="U1447" s="51">
        <v>3576</v>
      </c>
      <c r="V1447" s="51">
        <v>2052</v>
      </c>
      <c r="W1447" s="51">
        <v>2052</v>
      </c>
      <c r="X1447" s="51"/>
      <c r="Y1447" s="32">
        <f>P1447-(U1447+V1447)</f>
        <v>-3765</v>
      </c>
      <c r="Z1447" s="49" t="s">
        <v>13320</v>
      </c>
      <c r="AA1447" s="67">
        <v>0.14000000000000001</v>
      </c>
      <c r="AC1447" s="67">
        <f t="shared" si="64"/>
        <v>-0.14000000000000001</v>
      </c>
      <c r="AN1447" s="48" t="s">
        <v>13325</v>
      </c>
      <c r="AO1447" s="48" t="s">
        <v>52</v>
      </c>
    </row>
    <row r="1448" spans="1:41" ht="15" x14ac:dyDescent="0.2">
      <c r="A1448" s="30" t="s">
        <v>3430</v>
      </c>
      <c r="B1448" s="30" t="s">
        <v>3431</v>
      </c>
      <c r="C1448" s="49" t="s">
        <v>7070</v>
      </c>
      <c r="D1448" s="49" t="s">
        <v>7686</v>
      </c>
      <c r="E1448" s="30" t="s">
        <v>10077</v>
      </c>
      <c r="F1448" s="49" t="s">
        <v>9751</v>
      </c>
      <c r="G1448" s="49" t="s">
        <v>7580</v>
      </c>
      <c r="H1448" s="49" t="s">
        <v>8858</v>
      </c>
      <c r="I1448" s="49" t="s">
        <v>10078</v>
      </c>
      <c r="J1448" s="50">
        <v>14</v>
      </c>
      <c r="K1448" s="49">
        <v>1000</v>
      </c>
      <c r="L1448" s="49">
        <f>K1448-U1448</f>
        <v>784</v>
      </c>
      <c r="M1448" s="49"/>
      <c r="N1448" s="48" t="s">
        <v>7242</v>
      </c>
      <c r="P1448" s="49">
        <v>326</v>
      </c>
      <c r="Q1448" s="49">
        <v>0</v>
      </c>
      <c r="R1448" s="49">
        <v>0</v>
      </c>
      <c r="S1448" s="32">
        <f t="shared" si="63"/>
        <v>326</v>
      </c>
      <c r="T1448" s="49">
        <f>P1448+Q1448+R1448</f>
        <v>326</v>
      </c>
      <c r="U1448" s="51">
        <v>216</v>
      </c>
      <c r="V1448" s="51">
        <v>90</v>
      </c>
      <c r="W1448" s="51">
        <v>90</v>
      </c>
      <c r="X1448" s="51"/>
      <c r="Y1448" s="32">
        <f>P1448-(U1448+V1448)</f>
        <v>20</v>
      </c>
      <c r="Z1448" s="49" t="s">
        <v>13322</v>
      </c>
      <c r="AA1448" s="67">
        <v>0.2286</v>
      </c>
      <c r="AC1448" s="67">
        <f t="shared" si="64"/>
        <v>-0.2286</v>
      </c>
      <c r="AN1448" s="48" t="s">
        <v>13325</v>
      </c>
      <c r="AO1448" s="48" t="s">
        <v>52</v>
      </c>
    </row>
    <row r="1449" spans="1:41" ht="15" x14ac:dyDescent="0.2">
      <c r="A1449" s="30" t="s">
        <v>3468</v>
      </c>
      <c r="B1449" s="30" t="s">
        <v>3469</v>
      </c>
      <c r="C1449" s="49" t="s">
        <v>7070</v>
      </c>
      <c r="D1449" s="49" t="s">
        <v>7577</v>
      </c>
      <c r="E1449" s="30" t="s">
        <v>10116</v>
      </c>
      <c r="F1449" s="49" t="s">
        <v>9761</v>
      </c>
      <c r="G1449" s="49" t="s">
        <v>8453</v>
      </c>
      <c r="H1449" s="49" t="s">
        <v>9977</v>
      </c>
      <c r="I1449" s="49" t="s">
        <v>10117</v>
      </c>
      <c r="J1449" s="50">
        <v>13</v>
      </c>
      <c r="K1449" s="49">
        <v>490</v>
      </c>
      <c r="L1449" s="49">
        <f>K1449-U1449</f>
        <v>490</v>
      </c>
      <c r="M1449" s="49"/>
      <c r="N1449" s="48" t="s">
        <v>7242</v>
      </c>
      <c r="P1449" s="49">
        <v>0</v>
      </c>
      <c r="Q1449" s="49">
        <v>0</v>
      </c>
      <c r="R1449" s="49">
        <v>0</v>
      </c>
      <c r="S1449" s="32">
        <f t="shared" si="63"/>
        <v>0</v>
      </c>
      <c r="T1449" s="49">
        <f>P1449+Q1449+R1449</f>
        <v>0</v>
      </c>
      <c r="U1449" s="51">
        <v>0</v>
      </c>
      <c r="V1449" s="51">
        <v>0</v>
      </c>
      <c r="W1449" s="51">
        <v>0</v>
      </c>
      <c r="X1449" s="51"/>
      <c r="Y1449" s="32">
        <f>P1449-(U1449+V1449)</f>
        <v>0</v>
      </c>
      <c r="Z1449" s="49" t="s">
        <v>13321</v>
      </c>
      <c r="AA1449" s="67">
        <v>20.79</v>
      </c>
      <c r="AC1449" s="67">
        <f t="shared" si="64"/>
        <v>-20.79</v>
      </c>
      <c r="AN1449" s="48" t="s">
        <v>13325</v>
      </c>
      <c r="AO1449" s="48" t="s">
        <v>52</v>
      </c>
    </row>
    <row r="1450" spans="1:41" ht="15" x14ac:dyDescent="0.2">
      <c r="A1450" s="30" t="s">
        <v>3470</v>
      </c>
      <c r="B1450" s="30" t="s">
        <v>3471</v>
      </c>
      <c r="C1450" s="49" t="s">
        <v>7070</v>
      </c>
      <c r="D1450" s="49" t="s">
        <v>7630</v>
      </c>
      <c r="E1450" s="30" t="s">
        <v>10118</v>
      </c>
      <c r="F1450" s="49" t="s">
        <v>9751</v>
      </c>
      <c r="G1450" s="49" t="s">
        <v>8899</v>
      </c>
      <c r="H1450" s="49" t="s">
        <v>8858</v>
      </c>
      <c r="I1450" s="49" t="s">
        <v>10119</v>
      </c>
      <c r="J1450" s="50">
        <v>9</v>
      </c>
      <c r="K1450" s="49">
        <v>3000</v>
      </c>
      <c r="L1450" s="49">
        <f>K1450-U1450</f>
        <v>2422</v>
      </c>
      <c r="M1450" s="49"/>
      <c r="N1450" s="48" t="s">
        <v>7242</v>
      </c>
      <c r="P1450" s="49">
        <v>1197</v>
      </c>
      <c r="Q1450" s="49">
        <v>0</v>
      </c>
      <c r="R1450" s="49">
        <v>0</v>
      </c>
      <c r="S1450" s="32">
        <f t="shared" si="63"/>
        <v>1197</v>
      </c>
      <c r="T1450" s="49">
        <f>P1450+Q1450+R1450</f>
        <v>1197</v>
      </c>
      <c r="U1450" s="51">
        <v>578</v>
      </c>
      <c r="V1450" s="51">
        <v>363</v>
      </c>
      <c r="W1450" s="51">
        <v>303</v>
      </c>
      <c r="X1450" s="51"/>
      <c r="Y1450" s="32">
        <f>P1450-(U1450+V1450)</f>
        <v>256</v>
      </c>
      <c r="Z1450" s="49" t="s">
        <v>13322</v>
      </c>
      <c r="AA1450" s="67">
        <v>0.38400000000000001</v>
      </c>
      <c r="AC1450" s="67">
        <f t="shared" si="64"/>
        <v>-0.38400000000000001</v>
      </c>
      <c r="AN1450" s="48" t="s">
        <v>13325</v>
      </c>
      <c r="AO1450" s="48" t="s">
        <v>52</v>
      </c>
    </row>
    <row r="1451" spans="1:41" ht="15" x14ac:dyDescent="0.2">
      <c r="A1451" s="30" t="s">
        <v>3488</v>
      </c>
      <c r="B1451" s="30" t="s">
        <v>3489</v>
      </c>
      <c r="C1451" s="49" t="s">
        <v>7070</v>
      </c>
      <c r="D1451" s="49" t="s">
        <v>7630</v>
      </c>
      <c r="E1451" s="30" t="s">
        <v>10135</v>
      </c>
      <c r="F1451" s="49" t="s">
        <v>9761</v>
      </c>
      <c r="G1451" s="49" t="s">
        <v>8936</v>
      </c>
      <c r="H1451" s="49" t="s">
        <v>8850</v>
      </c>
      <c r="I1451" s="49" t="s">
        <v>10136</v>
      </c>
      <c r="J1451" s="50">
        <v>15</v>
      </c>
      <c r="K1451" s="49">
        <v>3000</v>
      </c>
      <c r="L1451" s="49">
        <f>K1451-U1451</f>
        <v>2222</v>
      </c>
      <c r="M1451" s="49"/>
      <c r="N1451" s="48" t="s">
        <v>7242</v>
      </c>
      <c r="P1451" s="49">
        <v>2697</v>
      </c>
      <c r="Q1451" s="49">
        <v>0</v>
      </c>
      <c r="R1451" s="49">
        <v>0</v>
      </c>
      <c r="S1451" s="32">
        <f t="shared" si="63"/>
        <v>2697</v>
      </c>
      <c r="T1451" s="49">
        <f>P1451+Q1451+R1451</f>
        <v>2697</v>
      </c>
      <c r="U1451" s="51">
        <v>778</v>
      </c>
      <c r="V1451" s="51">
        <v>270</v>
      </c>
      <c r="W1451" s="51">
        <v>250</v>
      </c>
      <c r="X1451" s="51"/>
      <c r="Y1451" s="32">
        <f>P1451-(U1451+V1451)</f>
        <v>1649</v>
      </c>
      <c r="Z1451" s="49" t="s">
        <v>13322</v>
      </c>
      <c r="AA1451" s="67">
        <v>4.4999999999999998E-2</v>
      </c>
      <c r="AC1451" s="67">
        <f t="shared" si="64"/>
        <v>-4.4999999999999998E-2</v>
      </c>
      <c r="AN1451" s="48" t="s">
        <v>13325</v>
      </c>
      <c r="AO1451" s="48" t="s">
        <v>52</v>
      </c>
    </row>
    <row r="1452" spans="1:41" ht="15" x14ac:dyDescent="0.2">
      <c r="A1452" s="30" t="s">
        <v>3492</v>
      </c>
      <c r="B1452" s="30" t="s">
        <v>3493</v>
      </c>
      <c r="C1452" s="49" t="s">
        <v>7070</v>
      </c>
      <c r="D1452" s="49" t="s">
        <v>8209</v>
      </c>
      <c r="E1452" s="30" t="s">
        <v>10139</v>
      </c>
      <c r="F1452" s="49" t="s">
        <v>9519</v>
      </c>
      <c r="G1452" s="49" t="s">
        <v>8453</v>
      </c>
      <c r="H1452" s="49" t="s">
        <v>8887</v>
      </c>
      <c r="I1452" s="49" t="s">
        <v>10140</v>
      </c>
      <c r="J1452" s="50">
        <v>17</v>
      </c>
      <c r="K1452" s="49">
        <v>3000</v>
      </c>
      <c r="L1452" s="49">
        <f>K1452-U1452</f>
        <v>-81235</v>
      </c>
      <c r="M1452" s="49"/>
      <c r="N1452" s="48" t="s">
        <v>7242</v>
      </c>
      <c r="P1452" s="49">
        <v>16015</v>
      </c>
      <c r="Q1452" s="49">
        <v>75000</v>
      </c>
      <c r="R1452" s="49">
        <v>15000</v>
      </c>
      <c r="S1452" s="32">
        <f t="shared" si="63"/>
        <v>91015</v>
      </c>
      <c r="T1452" s="49">
        <f>P1452+Q1452+R1452</f>
        <v>106015</v>
      </c>
      <c r="U1452" s="51">
        <v>84235</v>
      </c>
      <c r="V1452" s="51">
        <v>18708</v>
      </c>
      <c r="W1452" s="51">
        <v>18404</v>
      </c>
      <c r="X1452" s="51"/>
      <c r="Y1452" s="32">
        <f>P1452-(U1452+V1452)</f>
        <v>-86928</v>
      </c>
      <c r="Z1452" s="49" t="s">
        <v>13320</v>
      </c>
      <c r="AA1452" s="67">
        <v>0.53</v>
      </c>
      <c r="AC1452" s="67">
        <f t="shared" si="64"/>
        <v>-0.53</v>
      </c>
      <c r="AN1452" s="48" t="s">
        <v>13325</v>
      </c>
      <c r="AO1452" s="48" t="s">
        <v>52</v>
      </c>
    </row>
    <row r="1453" spans="1:41" ht="15" x14ac:dyDescent="0.2">
      <c r="A1453" s="30" t="s">
        <v>3494</v>
      </c>
      <c r="B1453" s="30" t="s">
        <v>3495</v>
      </c>
      <c r="C1453" s="49" t="s">
        <v>7070</v>
      </c>
      <c r="D1453" s="49" t="s">
        <v>8209</v>
      </c>
      <c r="E1453" s="30" t="s">
        <v>10141</v>
      </c>
      <c r="F1453" s="49" t="s">
        <v>9519</v>
      </c>
      <c r="G1453" s="49" t="s">
        <v>8453</v>
      </c>
      <c r="H1453" s="49" t="s">
        <v>8887</v>
      </c>
      <c r="I1453" s="49" t="s">
        <v>10142</v>
      </c>
      <c r="J1453" s="50">
        <v>15</v>
      </c>
      <c r="K1453" s="49">
        <v>1500</v>
      </c>
      <c r="L1453" s="49">
        <f>K1453-U1453</f>
        <v>-33014</v>
      </c>
      <c r="M1453" s="49"/>
      <c r="N1453" s="48" t="s">
        <v>7242</v>
      </c>
      <c r="P1453" s="49">
        <v>11108</v>
      </c>
      <c r="Q1453" s="49">
        <v>27000</v>
      </c>
      <c r="R1453" s="49">
        <v>12000</v>
      </c>
      <c r="S1453" s="32">
        <f t="shared" si="63"/>
        <v>38108</v>
      </c>
      <c r="T1453" s="49">
        <f>P1453+Q1453+R1453</f>
        <v>50108</v>
      </c>
      <c r="U1453" s="51">
        <v>34514</v>
      </c>
      <c r="V1453" s="51">
        <v>13884</v>
      </c>
      <c r="W1453" s="51">
        <v>13778</v>
      </c>
      <c r="X1453" s="51"/>
      <c r="Y1453" s="32">
        <f>P1453-(U1453+V1453)</f>
        <v>-37290</v>
      </c>
      <c r="Z1453" s="49" t="s">
        <v>13320</v>
      </c>
      <c r="AA1453" s="67">
        <v>0.41</v>
      </c>
      <c r="AC1453" s="67">
        <f t="shared" si="64"/>
        <v>-0.41</v>
      </c>
      <c r="AN1453" s="48" t="s">
        <v>13325</v>
      </c>
      <c r="AO1453" s="48" t="s">
        <v>52</v>
      </c>
    </row>
    <row r="1454" spans="1:41" ht="15" x14ac:dyDescent="0.2">
      <c r="A1454" s="30" t="s">
        <v>3544</v>
      </c>
      <c r="B1454" s="30" t="s">
        <v>3545</v>
      </c>
      <c r="C1454" s="49" t="s">
        <v>7070</v>
      </c>
      <c r="D1454" s="49" t="s">
        <v>8209</v>
      </c>
      <c r="E1454" s="30" t="s">
        <v>10192</v>
      </c>
      <c r="F1454" s="49" t="s">
        <v>9751</v>
      </c>
      <c r="G1454" s="49" t="s">
        <v>8936</v>
      </c>
      <c r="H1454" s="49" t="s">
        <v>9783</v>
      </c>
      <c r="I1454" s="49" t="s">
        <v>10193</v>
      </c>
      <c r="J1454" s="50">
        <v>9</v>
      </c>
      <c r="K1454" s="49">
        <v>2500</v>
      </c>
      <c r="L1454" s="49">
        <f>K1454-U1454</f>
        <v>-16876</v>
      </c>
      <c r="M1454" s="49"/>
      <c r="N1454" s="48" t="s">
        <v>7242</v>
      </c>
      <c r="P1454" s="49">
        <v>7914</v>
      </c>
      <c r="Q1454" s="49">
        <v>5000</v>
      </c>
      <c r="R1454" s="49">
        <v>0</v>
      </c>
      <c r="S1454" s="32">
        <f t="shared" si="63"/>
        <v>12914</v>
      </c>
      <c r="T1454" s="49">
        <f>P1454+Q1454+R1454</f>
        <v>12914</v>
      </c>
      <c r="U1454" s="51">
        <v>19376</v>
      </c>
      <c r="V1454" s="51">
        <v>11076</v>
      </c>
      <c r="W1454" s="51">
        <v>10557</v>
      </c>
      <c r="X1454" s="51"/>
      <c r="Y1454" s="32">
        <f>P1454-(U1454+V1454)</f>
        <v>-22538</v>
      </c>
      <c r="Z1454" s="49" t="s">
        <v>13320</v>
      </c>
      <c r="AA1454" s="67">
        <v>0.95</v>
      </c>
      <c r="AC1454" s="67">
        <f t="shared" si="64"/>
        <v>-0.95</v>
      </c>
      <c r="AN1454" s="48" t="s">
        <v>13325</v>
      </c>
      <c r="AO1454" s="48" t="s">
        <v>52</v>
      </c>
    </row>
    <row r="1455" spans="1:41" ht="15" x14ac:dyDescent="0.2">
      <c r="A1455" s="30" t="s">
        <v>3554</v>
      </c>
      <c r="B1455" s="30" t="s">
        <v>3555</v>
      </c>
      <c r="C1455" s="49" t="s">
        <v>7070</v>
      </c>
      <c r="D1455" s="49" t="s">
        <v>7630</v>
      </c>
      <c r="E1455" s="30" t="s">
        <v>10202</v>
      </c>
      <c r="F1455" s="49" t="s">
        <v>9761</v>
      </c>
      <c r="G1455" s="49" t="s">
        <v>8936</v>
      </c>
      <c r="H1455" s="49" t="s">
        <v>9783</v>
      </c>
      <c r="I1455" s="49" t="s">
        <v>10203</v>
      </c>
      <c r="J1455" s="50">
        <v>13</v>
      </c>
      <c r="K1455" s="49">
        <v>2500</v>
      </c>
      <c r="L1455" s="49">
        <f>K1455-U1455</f>
        <v>1672</v>
      </c>
      <c r="M1455" s="49"/>
      <c r="N1455" s="48" t="s">
        <v>7242</v>
      </c>
      <c r="P1455" s="49">
        <v>2170</v>
      </c>
      <c r="Q1455" s="49">
        <v>0</v>
      </c>
      <c r="R1455" s="49">
        <v>0</v>
      </c>
      <c r="S1455" s="32">
        <f t="shared" si="63"/>
        <v>2170</v>
      </c>
      <c r="T1455" s="49">
        <f>P1455+Q1455+R1455</f>
        <v>2170</v>
      </c>
      <c r="U1455" s="51">
        <v>828</v>
      </c>
      <c r="V1455" s="51">
        <v>270</v>
      </c>
      <c r="W1455" s="51">
        <v>250</v>
      </c>
      <c r="X1455" s="51"/>
      <c r="Y1455" s="32">
        <f>P1455-(U1455+V1455)</f>
        <v>1072</v>
      </c>
      <c r="Z1455" s="49" t="s">
        <v>13322</v>
      </c>
      <c r="AA1455" s="67">
        <v>2.84</v>
      </c>
      <c r="AC1455" s="67">
        <f t="shared" si="64"/>
        <v>-2.84</v>
      </c>
      <c r="AN1455" s="48" t="s">
        <v>13325</v>
      </c>
      <c r="AO1455" s="48" t="s">
        <v>52</v>
      </c>
    </row>
    <row r="1456" spans="1:41" ht="15" x14ac:dyDescent="0.2">
      <c r="A1456" s="30" t="s">
        <v>3590</v>
      </c>
      <c r="B1456" s="30" t="s">
        <v>3591</v>
      </c>
      <c r="C1456" s="49" t="s">
        <v>7070</v>
      </c>
      <c r="D1456" s="49" t="s">
        <v>8209</v>
      </c>
      <c r="E1456" s="30" t="s">
        <v>10238</v>
      </c>
      <c r="F1456" s="49" t="s">
        <v>9746</v>
      </c>
      <c r="G1456" s="49" t="s">
        <v>8601</v>
      </c>
      <c r="H1456" s="49" t="s">
        <v>8850</v>
      </c>
      <c r="I1456" s="49" t="s">
        <v>10239</v>
      </c>
      <c r="J1456" s="50">
        <v>17</v>
      </c>
      <c r="K1456" s="49">
        <v>2500</v>
      </c>
      <c r="L1456" s="49">
        <f>K1456-U1456</f>
        <v>-36238</v>
      </c>
      <c r="M1456" s="49"/>
      <c r="N1456" s="48" t="s">
        <v>7242</v>
      </c>
      <c r="P1456" s="49">
        <v>29291</v>
      </c>
      <c r="Q1456" s="49">
        <v>15000</v>
      </c>
      <c r="R1456" s="49">
        <v>17500</v>
      </c>
      <c r="S1456" s="32">
        <f t="shared" si="63"/>
        <v>44291</v>
      </c>
      <c r="T1456" s="49">
        <f>P1456+Q1456+R1456</f>
        <v>61791</v>
      </c>
      <c r="U1456" s="51">
        <v>38738</v>
      </c>
      <c r="V1456" s="51">
        <v>27664</v>
      </c>
      <c r="W1456" s="51">
        <v>20068</v>
      </c>
      <c r="X1456" s="51"/>
      <c r="Y1456" s="32">
        <f>P1456-(U1456+V1456)</f>
        <v>-37111</v>
      </c>
      <c r="Z1456" s="49" t="s">
        <v>13320</v>
      </c>
      <c r="AA1456" s="67">
        <v>6.8000000000000005E-2</v>
      </c>
      <c r="AC1456" s="67">
        <f t="shared" si="64"/>
        <v>-6.8000000000000005E-2</v>
      </c>
      <c r="AN1456" s="48" t="s">
        <v>13325</v>
      </c>
      <c r="AO1456" s="48" t="s">
        <v>52</v>
      </c>
    </row>
    <row r="1457" spans="1:41" ht="15" x14ac:dyDescent="0.2">
      <c r="A1457" s="30" t="s">
        <v>3640</v>
      </c>
      <c r="B1457" s="30" t="s">
        <v>3641</v>
      </c>
      <c r="C1457" s="49" t="s">
        <v>7070</v>
      </c>
      <c r="D1457" s="49" t="s">
        <v>7630</v>
      </c>
      <c r="E1457" s="30" t="s">
        <v>10292</v>
      </c>
      <c r="F1457" s="49" t="s">
        <v>9743</v>
      </c>
      <c r="G1457" s="49" t="s">
        <v>8936</v>
      </c>
      <c r="H1457" s="49" t="s">
        <v>9986</v>
      </c>
      <c r="I1457" s="49" t="s">
        <v>10293</v>
      </c>
      <c r="J1457" s="50">
        <v>10</v>
      </c>
      <c r="K1457" s="49">
        <v>500</v>
      </c>
      <c r="L1457" s="49">
        <f>K1457-U1457</f>
        <v>500</v>
      </c>
      <c r="M1457" s="49"/>
      <c r="N1457" s="48" t="s">
        <v>7242</v>
      </c>
      <c r="P1457" s="49">
        <v>428</v>
      </c>
      <c r="Q1457" s="49">
        <v>0</v>
      </c>
      <c r="R1457" s="49">
        <v>0</v>
      </c>
      <c r="S1457" s="32">
        <f t="shared" si="63"/>
        <v>428</v>
      </c>
      <c r="T1457" s="49">
        <f>P1457+Q1457+R1457</f>
        <v>428</v>
      </c>
      <c r="U1457" s="51">
        <v>0</v>
      </c>
      <c r="V1457" s="51">
        <v>0</v>
      </c>
      <c r="W1457" s="51">
        <v>0</v>
      </c>
      <c r="X1457" s="51"/>
      <c r="Y1457" s="32">
        <f>P1457-(U1457+V1457)</f>
        <v>428</v>
      </c>
      <c r="Z1457" s="49" t="s">
        <v>13321</v>
      </c>
      <c r="AA1457" s="67">
        <v>2.61</v>
      </c>
      <c r="AC1457" s="67">
        <f t="shared" si="64"/>
        <v>-2.61</v>
      </c>
      <c r="AN1457" s="48" t="s">
        <v>13325</v>
      </c>
      <c r="AO1457" s="48" t="s">
        <v>52</v>
      </c>
    </row>
    <row r="1458" spans="1:41" ht="15" x14ac:dyDescent="0.2">
      <c r="A1458" s="30" t="s">
        <v>3642</v>
      </c>
      <c r="B1458" s="30" t="s">
        <v>3643</v>
      </c>
      <c r="C1458" s="49" t="s">
        <v>7070</v>
      </c>
      <c r="D1458" s="49" t="s">
        <v>7630</v>
      </c>
      <c r="E1458" s="30" t="s">
        <v>10294</v>
      </c>
      <c r="F1458" s="49" t="s">
        <v>9743</v>
      </c>
      <c r="G1458" s="49" t="s">
        <v>8936</v>
      </c>
      <c r="H1458" s="49" t="s">
        <v>9986</v>
      </c>
      <c r="I1458" s="49" t="s">
        <v>10295</v>
      </c>
      <c r="J1458" s="50">
        <v>13</v>
      </c>
      <c r="K1458" s="49">
        <v>600</v>
      </c>
      <c r="L1458" s="49">
        <f>K1458-U1458</f>
        <v>600</v>
      </c>
      <c r="M1458" s="49"/>
      <c r="N1458" s="48" t="s">
        <v>7242</v>
      </c>
      <c r="P1458" s="49">
        <v>210</v>
      </c>
      <c r="Q1458" s="49">
        <v>0</v>
      </c>
      <c r="R1458" s="49">
        <v>0</v>
      </c>
      <c r="S1458" s="32">
        <f t="shared" si="63"/>
        <v>210</v>
      </c>
      <c r="T1458" s="49">
        <f>P1458+Q1458+R1458</f>
        <v>210</v>
      </c>
      <c r="U1458" s="51">
        <v>0</v>
      </c>
      <c r="V1458" s="51">
        <v>0</v>
      </c>
      <c r="W1458" s="51">
        <v>0</v>
      </c>
      <c r="X1458" s="51"/>
      <c r="Y1458" s="32">
        <f>P1458-(U1458+V1458)</f>
        <v>210</v>
      </c>
      <c r="Z1458" s="49" t="s">
        <v>13321</v>
      </c>
      <c r="AA1458" s="67">
        <v>1.8</v>
      </c>
      <c r="AC1458" s="67">
        <f t="shared" si="64"/>
        <v>-1.8</v>
      </c>
      <c r="AN1458" s="48" t="s">
        <v>13325</v>
      </c>
      <c r="AO1458" s="48" t="s">
        <v>52</v>
      </c>
    </row>
    <row r="1459" spans="1:41" ht="60" x14ac:dyDescent="0.2">
      <c r="A1459" s="30" t="s">
        <v>3648</v>
      </c>
      <c r="B1459" s="30" t="s">
        <v>3649</v>
      </c>
      <c r="C1459" s="49" t="s">
        <v>7070</v>
      </c>
      <c r="D1459" s="49" t="s">
        <v>7630</v>
      </c>
      <c r="E1459" s="30" t="s">
        <v>10300</v>
      </c>
      <c r="F1459" s="49" t="s">
        <v>9761</v>
      </c>
      <c r="G1459" s="49" t="s">
        <v>9773</v>
      </c>
      <c r="H1459" s="49" t="s">
        <v>8858</v>
      </c>
      <c r="I1459" s="49" t="s">
        <v>10301</v>
      </c>
      <c r="J1459" s="50">
        <v>26</v>
      </c>
      <c r="K1459" s="49">
        <v>3000</v>
      </c>
      <c r="L1459" s="49">
        <f>K1459-U1459</f>
        <v>3000</v>
      </c>
      <c r="M1459" s="49"/>
      <c r="N1459" s="48" t="s">
        <v>7242</v>
      </c>
      <c r="P1459" s="49">
        <v>2216</v>
      </c>
      <c r="Q1459" s="49">
        <v>0</v>
      </c>
      <c r="R1459" s="49">
        <v>0</v>
      </c>
      <c r="S1459" s="32">
        <f t="shared" si="63"/>
        <v>2216</v>
      </c>
      <c r="T1459" s="49">
        <f>P1459+Q1459+R1459</f>
        <v>2216</v>
      </c>
      <c r="U1459" s="51">
        <v>0</v>
      </c>
      <c r="V1459" s="51">
        <v>0</v>
      </c>
      <c r="W1459" s="51">
        <v>0</v>
      </c>
      <c r="X1459" s="51"/>
      <c r="Y1459" s="32">
        <f>P1459-(U1459+V1459)</f>
        <v>2216</v>
      </c>
      <c r="Z1459" s="49" t="s">
        <v>13321</v>
      </c>
      <c r="AA1459" s="67">
        <v>5.47</v>
      </c>
      <c r="AC1459" s="67">
        <f t="shared" si="64"/>
        <v>-5.47</v>
      </c>
      <c r="AL1459" s="48" t="s">
        <v>13490</v>
      </c>
      <c r="AN1459" s="48" t="s">
        <v>13325</v>
      </c>
      <c r="AO1459" s="48" t="s">
        <v>52</v>
      </c>
    </row>
    <row r="1460" spans="1:41" ht="15" x14ac:dyDescent="0.2">
      <c r="A1460" s="30" t="s">
        <v>3656</v>
      </c>
      <c r="B1460" s="30" t="s">
        <v>3657</v>
      </c>
      <c r="C1460" s="49" t="s">
        <v>7070</v>
      </c>
      <c r="D1460" s="49" t="s">
        <v>7630</v>
      </c>
      <c r="E1460" s="30" t="s">
        <v>10308</v>
      </c>
      <c r="F1460" s="49" t="s">
        <v>10309</v>
      </c>
      <c r="G1460" s="49" t="s">
        <v>8936</v>
      </c>
      <c r="H1460" s="49" t="s">
        <v>9818</v>
      </c>
      <c r="I1460" s="49" t="s">
        <v>10310</v>
      </c>
      <c r="J1460" s="50">
        <v>10</v>
      </c>
      <c r="K1460" s="49">
        <v>5000</v>
      </c>
      <c r="L1460" s="49">
        <f>K1460-U1460</f>
        <v>5000</v>
      </c>
      <c r="M1460" s="49"/>
      <c r="N1460" s="48" t="s">
        <v>7242</v>
      </c>
      <c r="P1460" s="49">
        <v>261</v>
      </c>
      <c r="Q1460" s="49">
        <v>0</v>
      </c>
      <c r="R1460" s="49">
        <v>0</v>
      </c>
      <c r="S1460" s="32">
        <f t="shared" si="63"/>
        <v>261</v>
      </c>
      <c r="T1460" s="49">
        <f>P1460+Q1460+R1460</f>
        <v>261</v>
      </c>
      <c r="U1460" s="51">
        <v>0</v>
      </c>
      <c r="V1460" s="51">
        <v>0</v>
      </c>
      <c r="W1460" s="51">
        <v>0</v>
      </c>
      <c r="X1460" s="51"/>
      <c r="Y1460" s="32">
        <f>P1460-(U1460+V1460)</f>
        <v>261</v>
      </c>
      <c r="Z1460" s="49" t="s">
        <v>13321</v>
      </c>
      <c r="AA1460" s="67">
        <v>0.73</v>
      </c>
      <c r="AC1460" s="67">
        <f t="shared" si="64"/>
        <v>-0.73</v>
      </c>
      <c r="AN1460" s="48" t="s">
        <v>13325</v>
      </c>
      <c r="AO1460" s="48" t="s">
        <v>52</v>
      </c>
    </row>
    <row r="1461" spans="1:41" ht="15" x14ac:dyDescent="0.2">
      <c r="A1461" s="30" t="s">
        <v>3660</v>
      </c>
      <c r="B1461" s="30" t="s">
        <v>3661</v>
      </c>
      <c r="C1461" s="49" t="s">
        <v>7070</v>
      </c>
      <c r="D1461" s="49" t="s">
        <v>7686</v>
      </c>
      <c r="E1461" s="30" t="s">
        <v>10313</v>
      </c>
      <c r="F1461" s="49" t="s">
        <v>9746</v>
      </c>
      <c r="G1461" s="49" t="s">
        <v>9734</v>
      </c>
      <c r="H1461" s="49" t="s">
        <v>9735</v>
      </c>
      <c r="I1461" s="49" t="s">
        <v>10005</v>
      </c>
      <c r="J1461" s="50">
        <v>7</v>
      </c>
      <c r="K1461" s="49">
        <v>2000</v>
      </c>
      <c r="L1461" s="49">
        <f>K1461-U1461</f>
        <v>-258859</v>
      </c>
      <c r="M1461" s="49"/>
      <c r="N1461" s="48" t="s">
        <v>7242</v>
      </c>
      <c r="P1461" s="49">
        <v>109863</v>
      </c>
      <c r="Q1461" s="49">
        <v>168000</v>
      </c>
      <c r="R1461" s="49">
        <v>146000</v>
      </c>
      <c r="S1461" s="32">
        <f t="shared" si="63"/>
        <v>277863</v>
      </c>
      <c r="T1461" s="49">
        <f>P1461+Q1461+R1461</f>
        <v>423863</v>
      </c>
      <c r="U1461" s="51">
        <v>260859</v>
      </c>
      <c r="V1461" s="51">
        <v>171611</v>
      </c>
      <c r="W1461" s="51">
        <v>161751</v>
      </c>
      <c r="X1461" s="51"/>
      <c r="Y1461" s="32">
        <f>P1461-(U1461+V1461)</f>
        <v>-322607</v>
      </c>
      <c r="Z1461" s="49" t="s">
        <v>13320</v>
      </c>
      <c r="AA1461" s="67">
        <v>9.4500000000000001E-2</v>
      </c>
      <c r="AC1461" s="67">
        <f t="shared" si="64"/>
        <v>-9.4500000000000001E-2</v>
      </c>
      <c r="AN1461" s="48" t="s">
        <v>13325</v>
      </c>
      <c r="AO1461" s="48" t="s">
        <v>52</v>
      </c>
    </row>
    <row r="1462" spans="1:41" ht="15" x14ac:dyDescent="0.2">
      <c r="A1462" s="30" t="s">
        <v>3666</v>
      </c>
      <c r="B1462" s="30" t="s">
        <v>3667</v>
      </c>
      <c r="C1462" s="49" t="s">
        <v>7070</v>
      </c>
      <c r="D1462" s="49" t="s">
        <v>7686</v>
      </c>
      <c r="E1462" s="30" t="s">
        <v>10318</v>
      </c>
      <c r="F1462" s="49" t="s">
        <v>9743</v>
      </c>
      <c r="G1462" s="49" t="s">
        <v>7580</v>
      </c>
      <c r="H1462" s="49" t="s">
        <v>8858</v>
      </c>
      <c r="I1462" s="49" t="s">
        <v>10319</v>
      </c>
      <c r="J1462" s="50">
        <v>14</v>
      </c>
      <c r="K1462" s="49">
        <v>3000</v>
      </c>
      <c r="L1462" s="49">
        <f>K1462-U1462</f>
        <v>945</v>
      </c>
      <c r="M1462" s="49"/>
      <c r="N1462" s="48" t="s">
        <v>7242</v>
      </c>
      <c r="P1462" s="49">
        <v>2251</v>
      </c>
      <c r="Q1462" s="49">
        <v>0</v>
      </c>
      <c r="R1462" s="49">
        <v>0</v>
      </c>
      <c r="S1462" s="32">
        <f t="shared" si="63"/>
        <v>2251</v>
      </c>
      <c r="T1462" s="49">
        <f>P1462+Q1462+R1462</f>
        <v>2251</v>
      </c>
      <c r="U1462" s="51">
        <v>2055</v>
      </c>
      <c r="V1462" s="51">
        <v>1320</v>
      </c>
      <c r="W1462" s="51">
        <v>1420</v>
      </c>
      <c r="X1462" s="51"/>
      <c r="Y1462" s="32">
        <f>P1462-(U1462+V1462)</f>
        <v>-1124</v>
      </c>
      <c r="Z1462" s="49" t="s">
        <v>13320</v>
      </c>
      <c r="AA1462" s="67">
        <v>9.8599999999999993E-2</v>
      </c>
      <c r="AC1462" s="67">
        <f t="shared" si="64"/>
        <v>-9.8599999999999993E-2</v>
      </c>
      <c r="AN1462" s="48" t="s">
        <v>13325</v>
      </c>
      <c r="AO1462" s="48" t="s">
        <v>52</v>
      </c>
    </row>
    <row r="1463" spans="1:41" ht="15" x14ac:dyDescent="0.2">
      <c r="A1463" s="30" t="s">
        <v>3668</v>
      </c>
      <c r="B1463" s="30" t="s">
        <v>3669</v>
      </c>
      <c r="C1463" s="49" t="s">
        <v>7070</v>
      </c>
      <c r="D1463" s="49" t="s">
        <v>7673</v>
      </c>
      <c r="E1463" s="30" t="s">
        <v>10320</v>
      </c>
      <c r="F1463" s="49" t="s">
        <v>9743</v>
      </c>
      <c r="G1463" s="49" t="s">
        <v>8899</v>
      </c>
      <c r="H1463" s="49" t="s">
        <v>8858</v>
      </c>
      <c r="I1463" s="49" t="s">
        <v>10321</v>
      </c>
      <c r="J1463" s="50">
        <v>19</v>
      </c>
      <c r="K1463" s="49">
        <v>3000</v>
      </c>
      <c r="L1463" s="49">
        <f>K1463-U1463</f>
        <v>3000</v>
      </c>
      <c r="M1463" s="49"/>
      <c r="N1463" s="48" t="s">
        <v>7242</v>
      </c>
      <c r="P1463" s="49">
        <v>0</v>
      </c>
      <c r="Q1463" s="49">
        <v>0</v>
      </c>
      <c r="R1463" s="49">
        <v>0</v>
      </c>
      <c r="S1463" s="32">
        <f t="shared" si="63"/>
        <v>0</v>
      </c>
      <c r="T1463" s="49">
        <f>P1463+Q1463+R1463</f>
        <v>0</v>
      </c>
      <c r="U1463" s="51">
        <v>0</v>
      </c>
      <c r="V1463" s="51">
        <v>0</v>
      </c>
      <c r="W1463" s="51">
        <v>0</v>
      </c>
      <c r="X1463" s="51"/>
      <c r="Y1463" s="32">
        <f>P1463-(U1463+V1463)</f>
        <v>0</v>
      </c>
      <c r="Z1463" s="49" t="s">
        <v>13321</v>
      </c>
      <c r="AA1463" s="67">
        <v>0.34499999999999997</v>
      </c>
      <c r="AC1463" s="67">
        <f t="shared" si="64"/>
        <v>-0.34499999999999997</v>
      </c>
      <c r="AN1463" s="48" t="s">
        <v>13325</v>
      </c>
      <c r="AO1463" s="48" t="s">
        <v>52</v>
      </c>
    </row>
    <row r="1464" spans="1:41" ht="15" x14ac:dyDescent="0.2">
      <c r="A1464" s="30" t="s">
        <v>3672</v>
      </c>
      <c r="B1464" s="30" t="s">
        <v>3673</v>
      </c>
      <c r="C1464" s="49" t="s">
        <v>7070</v>
      </c>
      <c r="D1464" s="49" t="s">
        <v>7630</v>
      </c>
      <c r="E1464" s="30" t="s">
        <v>10324</v>
      </c>
      <c r="F1464" s="49" t="s">
        <v>9761</v>
      </c>
      <c r="G1464" s="49" t="s">
        <v>8899</v>
      </c>
      <c r="H1464" s="49" t="s">
        <v>8858</v>
      </c>
      <c r="I1464" s="49" t="s">
        <v>10325</v>
      </c>
      <c r="J1464" s="50">
        <v>11</v>
      </c>
      <c r="K1464" s="49">
        <v>123</v>
      </c>
      <c r="L1464" s="49">
        <f>K1464-U1464</f>
        <v>123</v>
      </c>
      <c r="M1464" s="49"/>
      <c r="N1464" s="48" t="s">
        <v>7242</v>
      </c>
      <c r="P1464" s="49">
        <v>167</v>
      </c>
      <c r="Q1464" s="49">
        <v>0</v>
      </c>
      <c r="R1464" s="49">
        <v>0</v>
      </c>
      <c r="S1464" s="32">
        <f t="shared" si="63"/>
        <v>167</v>
      </c>
      <c r="T1464" s="49">
        <f>P1464+Q1464+R1464</f>
        <v>167</v>
      </c>
      <c r="U1464" s="51">
        <v>0</v>
      </c>
      <c r="V1464" s="51">
        <v>0</v>
      </c>
      <c r="W1464" s="51">
        <v>0</v>
      </c>
      <c r="X1464" s="51"/>
      <c r="Y1464" s="32">
        <f>P1464-(U1464+V1464)</f>
        <v>167</v>
      </c>
      <c r="Z1464" s="49" t="s">
        <v>13321</v>
      </c>
      <c r="AA1464" s="67">
        <v>4.8499999999999996</v>
      </c>
      <c r="AC1464" s="67">
        <f t="shared" si="64"/>
        <v>-4.8499999999999996</v>
      </c>
      <c r="AN1464" s="48" t="s">
        <v>13325</v>
      </c>
      <c r="AO1464" s="48" t="s">
        <v>52</v>
      </c>
    </row>
    <row r="1465" spans="1:41" ht="15" x14ac:dyDescent="0.2">
      <c r="A1465" s="30" t="s">
        <v>3684</v>
      </c>
      <c r="B1465" s="30" t="s">
        <v>3685</v>
      </c>
      <c r="C1465" s="49" t="s">
        <v>7070</v>
      </c>
      <c r="D1465" s="49" t="s">
        <v>8209</v>
      </c>
      <c r="E1465" s="30" t="s">
        <v>10338</v>
      </c>
      <c r="F1465" s="49" t="s">
        <v>9751</v>
      </c>
      <c r="G1465" s="49" t="s">
        <v>8865</v>
      </c>
      <c r="H1465" s="49" t="s">
        <v>9740</v>
      </c>
      <c r="I1465" s="49" t="s">
        <v>10339</v>
      </c>
      <c r="J1465" s="50">
        <v>8</v>
      </c>
      <c r="K1465" s="49">
        <v>2500</v>
      </c>
      <c r="L1465" s="49">
        <f>K1465-U1465</f>
        <v>-8776</v>
      </c>
      <c r="M1465" s="49"/>
      <c r="N1465" s="48" t="s">
        <v>7242</v>
      </c>
      <c r="P1465" s="49">
        <v>3330</v>
      </c>
      <c r="Q1465" s="49">
        <v>5000</v>
      </c>
      <c r="R1465" s="49">
        <v>0</v>
      </c>
      <c r="S1465" s="32">
        <f t="shared" si="63"/>
        <v>8330</v>
      </c>
      <c r="T1465" s="49">
        <f>P1465+Q1465+R1465</f>
        <v>8330</v>
      </c>
      <c r="U1465" s="51">
        <v>11276</v>
      </c>
      <c r="V1465" s="51">
        <v>7811</v>
      </c>
      <c r="W1465" s="51">
        <v>7407</v>
      </c>
      <c r="X1465" s="51"/>
      <c r="Y1465" s="32">
        <f>P1465-(U1465+V1465)</f>
        <v>-15757</v>
      </c>
      <c r="Z1465" s="49" t="s">
        <v>13320</v>
      </c>
      <c r="AA1465" s="67">
        <v>0.35699999999999998</v>
      </c>
      <c r="AC1465" s="67">
        <f t="shared" si="64"/>
        <v>-0.35699999999999998</v>
      </c>
      <c r="AN1465" s="48" t="s">
        <v>13325</v>
      </c>
      <c r="AO1465" s="48" t="s">
        <v>52</v>
      </c>
    </row>
    <row r="1466" spans="1:41" ht="15" x14ac:dyDescent="0.2">
      <c r="A1466" s="30" t="s">
        <v>3696</v>
      </c>
      <c r="B1466" s="30" t="s">
        <v>3697</v>
      </c>
      <c r="C1466" s="49" t="s">
        <v>7070</v>
      </c>
      <c r="D1466" s="49" t="s">
        <v>7630</v>
      </c>
      <c r="E1466" s="30" t="s">
        <v>10350</v>
      </c>
      <c r="F1466" s="49" t="s">
        <v>9743</v>
      </c>
      <c r="G1466" s="49" t="s">
        <v>8899</v>
      </c>
      <c r="H1466" s="49" t="s">
        <v>8858</v>
      </c>
      <c r="I1466" s="49" t="s">
        <v>10351</v>
      </c>
      <c r="J1466" s="50">
        <v>14</v>
      </c>
      <c r="K1466" s="49">
        <v>4000</v>
      </c>
      <c r="L1466" s="49">
        <f>K1466-U1466</f>
        <v>2808</v>
      </c>
      <c r="M1466" s="49"/>
      <c r="N1466" s="48" t="s">
        <v>7242</v>
      </c>
      <c r="P1466" s="49">
        <v>1308</v>
      </c>
      <c r="Q1466" s="49">
        <v>0</v>
      </c>
      <c r="R1466" s="49">
        <v>0</v>
      </c>
      <c r="S1466" s="32">
        <f t="shared" si="63"/>
        <v>1308</v>
      </c>
      <c r="T1466" s="49">
        <f>P1466+Q1466+R1466</f>
        <v>1308</v>
      </c>
      <c r="U1466" s="51">
        <v>1192</v>
      </c>
      <c r="V1466" s="51">
        <v>684</v>
      </c>
      <c r="W1466" s="51">
        <v>684</v>
      </c>
      <c r="X1466" s="51"/>
      <c r="Y1466" s="32">
        <f>P1466-(U1466+V1466)</f>
        <v>-568</v>
      </c>
      <c r="Z1466" s="49" t="s">
        <v>13320</v>
      </c>
      <c r="AA1466" s="67">
        <v>0.41065000000000002</v>
      </c>
      <c r="AC1466" s="67">
        <f t="shared" si="64"/>
        <v>-0.41065000000000002</v>
      </c>
      <c r="AN1466" s="48" t="s">
        <v>13325</v>
      </c>
      <c r="AO1466" s="48" t="s">
        <v>52</v>
      </c>
    </row>
    <row r="1467" spans="1:41" ht="15" x14ac:dyDescent="0.2">
      <c r="A1467" s="30" t="s">
        <v>3718</v>
      </c>
      <c r="B1467" s="30" t="s">
        <v>3719</v>
      </c>
      <c r="C1467" s="49" t="s">
        <v>7070</v>
      </c>
      <c r="D1467" s="49" t="s">
        <v>8209</v>
      </c>
      <c r="E1467" s="30" t="s">
        <v>10372</v>
      </c>
      <c r="F1467" s="49" t="s">
        <v>9761</v>
      </c>
      <c r="G1467" s="49" t="s">
        <v>8601</v>
      </c>
      <c r="H1467" s="49" t="s">
        <v>8850</v>
      </c>
      <c r="I1467" s="49" t="s">
        <v>10373</v>
      </c>
      <c r="J1467" s="50">
        <v>11</v>
      </c>
      <c r="K1467" s="49">
        <v>2500</v>
      </c>
      <c r="L1467" s="49">
        <f>K1467-U1467</f>
        <v>2420</v>
      </c>
      <c r="M1467" s="49"/>
      <c r="N1467" s="48" t="s">
        <v>7242</v>
      </c>
      <c r="P1467" s="49">
        <v>44</v>
      </c>
      <c r="Q1467" s="49">
        <v>0</v>
      </c>
      <c r="R1467" s="49">
        <v>0</v>
      </c>
      <c r="S1467" s="32">
        <f t="shared" si="63"/>
        <v>44</v>
      </c>
      <c r="T1467" s="49">
        <f>P1467+Q1467+R1467</f>
        <v>44</v>
      </c>
      <c r="U1467" s="51">
        <v>80</v>
      </c>
      <c r="V1467" s="51">
        <v>0</v>
      </c>
      <c r="W1467" s="51">
        <v>0</v>
      </c>
      <c r="X1467" s="51"/>
      <c r="Y1467" s="32">
        <f>P1467-(U1467+V1467)</f>
        <v>-36</v>
      </c>
      <c r="Z1467" s="49" t="s">
        <v>13320</v>
      </c>
      <c r="AA1467" s="67">
        <v>0.66820000000000002</v>
      </c>
      <c r="AC1467" s="67">
        <f t="shared" si="64"/>
        <v>-0.66820000000000002</v>
      </c>
      <c r="AN1467" s="48" t="s">
        <v>13325</v>
      </c>
      <c r="AO1467" s="48" t="s">
        <v>52</v>
      </c>
    </row>
    <row r="1468" spans="1:41" ht="15" x14ac:dyDescent="0.2">
      <c r="A1468" s="30" t="s">
        <v>3732</v>
      </c>
      <c r="B1468" s="30" t="s">
        <v>3733</v>
      </c>
      <c r="C1468" s="49" t="s">
        <v>7070</v>
      </c>
      <c r="D1468" s="49" t="s">
        <v>7630</v>
      </c>
      <c r="E1468" s="30" t="s">
        <v>10387</v>
      </c>
      <c r="F1468" s="49" t="s">
        <v>9761</v>
      </c>
      <c r="G1468" s="49" t="s">
        <v>8936</v>
      </c>
      <c r="H1468" s="49" t="s">
        <v>9783</v>
      </c>
      <c r="I1468" s="49" t="s">
        <v>10388</v>
      </c>
      <c r="J1468" s="50">
        <v>9</v>
      </c>
      <c r="K1468" s="49">
        <v>2500</v>
      </c>
      <c r="L1468" s="49">
        <f>K1468-U1468</f>
        <v>2340</v>
      </c>
      <c r="M1468" s="49"/>
      <c r="N1468" s="48" t="s">
        <v>7242</v>
      </c>
      <c r="P1468" s="49">
        <v>1538</v>
      </c>
      <c r="Q1468" s="49">
        <v>0</v>
      </c>
      <c r="R1468" s="49">
        <v>0</v>
      </c>
      <c r="S1468" s="32">
        <f t="shared" si="63"/>
        <v>1538</v>
      </c>
      <c r="T1468" s="49">
        <f>P1468+Q1468+R1468</f>
        <v>1538</v>
      </c>
      <c r="U1468" s="51">
        <v>160</v>
      </c>
      <c r="V1468" s="51">
        <v>0</v>
      </c>
      <c r="W1468" s="51">
        <v>0</v>
      </c>
      <c r="X1468" s="51"/>
      <c r="Y1468" s="32">
        <f>P1468-(U1468+V1468)</f>
        <v>1378</v>
      </c>
      <c r="Z1468" s="49" t="s">
        <v>13322</v>
      </c>
      <c r="AA1468" s="67">
        <v>2.4500000000000002</v>
      </c>
      <c r="AC1468" s="67">
        <f t="shared" si="64"/>
        <v>-2.4500000000000002</v>
      </c>
      <c r="AN1468" s="48" t="s">
        <v>13325</v>
      </c>
      <c r="AO1468" s="48" t="s">
        <v>52</v>
      </c>
    </row>
    <row r="1469" spans="1:41" ht="15" x14ac:dyDescent="0.2">
      <c r="A1469" s="30" t="s">
        <v>3764</v>
      </c>
      <c r="B1469" s="30" t="s">
        <v>3765</v>
      </c>
      <c r="C1469" s="49" t="s">
        <v>7070</v>
      </c>
      <c r="D1469" s="49" t="s">
        <v>7686</v>
      </c>
      <c r="E1469" s="30" t="s">
        <v>10420</v>
      </c>
      <c r="F1469" s="49" t="s">
        <v>9733</v>
      </c>
      <c r="G1469" s="49" t="s">
        <v>8875</v>
      </c>
      <c r="H1469" s="49" t="s">
        <v>8929</v>
      </c>
      <c r="I1469" s="49" t="s">
        <v>10421</v>
      </c>
      <c r="J1469" s="50">
        <v>13</v>
      </c>
      <c r="K1469" s="49">
        <v>2500</v>
      </c>
      <c r="L1469" s="49">
        <f>K1469-U1469</f>
        <v>-3776</v>
      </c>
      <c r="M1469" s="49"/>
      <c r="N1469" s="48" t="s">
        <v>7242</v>
      </c>
      <c r="P1469" s="49">
        <v>8777</v>
      </c>
      <c r="Q1469" s="49">
        <v>2500</v>
      </c>
      <c r="R1469" s="49">
        <v>0</v>
      </c>
      <c r="S1469" s="32">
        <f t="shared" si="63"/>
        <v>11277</v>
      </c>
      <c r="T1469" s="49">
        <f>P1469+Q1469+R1469</f>
        <v>11277</v>
      </c>
      <c r="U1469" s="51">
        <v>6276</v>
      </c>
      <c r="V1469" s="51">
        <v>6759</v>
      </c>
      <c r="W1469" s="51">
        <v>5915</v>
      </c>
      <c r="X1469" s="51"/>
      <c r="Y1469" s="32">
        <f>P1469-(U1469+V1469)</f>
        <v>-4258</v>
      </c>
      <c r="Z1469" s="49" t="s">
        <v>13320</v>
      </c>
      <c r="AA1469" s="67">
        <v>0.31</v>
      </c>
      <c r="AC1469" s="67">
        <f t="shared" si="64"/>
        <v>-0.31</v>
      </c>
      <c r="AN1469" s="48" t="s">
        <v>13325</v>
      </c>
      <c r="AO1469" s="48" t="s">
        <v>52</v>
      </c>
    </row>
    <row r="1470" spans="1:41" ht="15" x14ac:dyDescent="0.2">
      <c r="A1470" s="30" t="s">
        <v>4004</v>
      </c>
      <c r="B1470" s="30" t="s">
        <v>4005</v>
      </c>
      <c r="C1470" s="49" t="s">
        <v>7070</v>
      </c>
      <c r="D1470" s="49" t="s">
        <v>7570</v>
      </c>
      <c r="E1470" s="30" t="s">
        <v>10663</v>
      </c>
      <c r="F1470" s="49" t="s">
        <v>9761</v>
      </c>
      <c r="G1470" s="49" t="s">
        <v>8899</v>
      </c>
      <c r="H1470" s="49" t="s">
        <v>8858</v>
      </c>
      <c r="I1470" s="49" t="s">
        <v>10664</v>
      </c>
      <c r="J1470" s="50">
        <v>9</v>
      </c>
      <c r="K1470" s="49">
        <v>3000</v>
      </c>
      <c r="L1470" s="49">
        <f>K1470-U1470</f>
        <v>3000</v>
      </c>
      <c r="M1470" s="49"/>
      <c r="N1470" s="48" t="s">
        <v>7242</v>
      </c>
      <c r="P1470" s="49">
        <v>0</v>
      </c>
      <c r="Q1470" s="49">
        <v>0</v>
      </c>
      <c r="R1470" s="49">
        <v>0</v>
      </c>
      <c r="S1470" s="32">
        <f t="shared" si="63"/>
        <v>0</v>
      </c>
      <c r="T1470" s="49">
        <f>P1470+Q1470+R1470</f>
        <v>0</v>
      </c>
      <c r="U1470" s="51">
        <v>0</v>
      </c>
      <c r="V1470" s="51">
        <v>0</v>
      </c>
      <c r="W1470" s="51">
        <v>0</v>
      </c>
      <c r="X1470" s="51"/>
      <c r="Y1470" s="32">
        <f>P1470-(U1470+V1470)</f>
        <v>0</v>
      </c>
      <c r="Z1470" s="49" t="s">
        <v>13321</v>
      </c>
      <c r="AA1470" s="67">
        <v>0.38059999999999999</v>
      </c>
      <c r="AC1470" s="67">
        <f t="shared" si="64"/>
        <v>-0.38059999999999999</v>
      </c>
      <c r="AN1470" s="48" t="s">
        <v>13325</v>
      </c>
      <c r="AO1470" s="48" t="s">
        <v>52</v>
      </c>
    </row>
    <row r="1471" spans="1:41" ht="15" x14ac:dyDescent="0.2">
      <c r="A1471" s="30" t="s">
        <v>4030</v>
      </c>
      <c r="B1471" s="30" t="s">
        <v>4031</v>
      </c>
      <c r="C1471" s="49" t="s">
        <v>7070</v>
      </c>
      <c r="D1471" s="49" t="s">
        <v>7577</v>
      </c>
      <c r="E1471" s="30" t="s">
        <v>10692</v>
      </c>
      <c r="F1471" s="49" t="s">
        <v>10693</v>
      </c>
      <c r="G1471" s="49" t="s">
        <v>10694</v>
      </c>
      <c r="H1471" s="49" t="s">
        <v>7591</v>
      </c>
      <c r="I1471" s="49" t="s">
        <v>10695</v>
      </c>
      <c r="J1471" s="50">
        <v>10</v>
      </c>
      <c r="K1471" s="49">
        <v>2000</v>
      </c>
      <c r="L1471" s="49">
        <f>K1471-U1471</f>
        <v>-64873</v>
      </c>
      <c r="M1471" s="49"/>
      <c r="N1471" s="48" t="s">
        <v>7242</v>
      </c>
      <c r="P1471" s="49">
        <v>19193</v>
      </c>
      <c r="Q1471" s="49">
        <v>48000</v>
      </c>
      <c r="R1471" s="49">
        <v>0</v>
      </c>
      <c r="S1471" s="32">
        <f t="shared" si="63"/>
        <v>67193</v>
      </c>
      <c r="T1471" s="49">
        <f>P1471+Q1471+R1471</f>
        <v>67193</v>
      </c>
      <c r="U1471" s="51">
        <v>66873</v>
      </c>
      <c r="V1471" s="51">
        <v>35060</v>
      </c>
      <c r="W1471" s="51">
        <v>33375</v>
      </c>
      <c r="X1471" s="51"/>
      <c r="Y1471" s="32">
        <f>P1471-(U1471+V1471)</f>
        <v>-82740</v>
      </c>
      <c r="Z1471" s="49" t="s">
        <v>13320</v>
      </c>
      <c r="AA1471" s="67">
        <v>0.13588</v>
      </c>
      <c r="AC1471" s="67">
        <f t="shared" si="64"/>
        <v>-0.13588</v>
      </c>
      <c r="AN1471" s="48" t="s">
        <v>13325</v>
      </c>
      <c r="AO1471" s="48" t="s">
        <v>52</v>
      </c>
    </row>
    <row r="1472" spans="1:41" ht="15" x14ac:dyDescent="0.2">
      <c r="A1472" s="30" t="s">
        <v>4032</v>
      </c>
      <c r="B1472" s="30" t="s">
        <v>4033</v>
      </c>
      <c r="C1472" s="49" t="s">
        <v>7070</v>
      </c>
      <c r="D1472" s="49" t="s">
        <v>7577</v>
      </c>
      <c r="E1472" s="30" t="s">
        <v>10696</v>
      </c>
      <c r="F1472" s="49" t="s">
        <v>10693</v>
      </c>
      <c r="G1472" s="49" t="s">
        <v>10694</v>
      </c>
      <c r="H1472" s="49" t="s">
        <v>7591</v>
      </c>
      <c r="I1472" s="49" t="s">
        <v>10697</v>
      </c>
      <c r="J1472" s="50">
        <v>10</v>
      </c>
      <c r="K1472" s="49">
        <v>4000</v>
      </c>
      <c r="L1472" s="49">
        <f>K1472-U1472</f>
        <v>-30044</v>
      </c>
      <c r="M1472" s="49"/>
      <c r="N1472" s="48" t="s">
        <v>7242</v>
      </c>
      <c r="P1472" s="49">
        <v>15888</v>
      </c>
      <c r="Q1472" s="49">
        <v>16000</v>
      </c>
      <c r="R1472" s="49">
        <v>0</v>
      </c>
      <c r="S1472" s="32">
        <f t="shared" si="63"/>
        <v>31888</v>
      </c>
      <c r="T1472" s="49">
        <f>P1472+Q1472+R1472</f>
        <v>31888</v>
      </c>
      <c r="U1472" s="51">
        <v>34044</v>
      </c>
      <c r="V1472" s="51">
        <v>6960</v>
      </c>
      <c r="W1472" s="51">
        <v>6907</v>
      </c>
      <c r="X1472" s="51"/>
      <c r="Y1472" s="32">
        <f>P1472-(U1472+V1472)</f>
        <v>-25116</v>
      </c>
      <c r="Z1472" s="49" t="s">
        <v>13320</v>
      </c>
      <c r="AA1472" s="67">
        <v>1.7250000000000001E-2</v>
      </c>
      <c r="AC1472" s="67">
        <f t="shared" si="64"/>
        <v>-1.7250000000000001E-2</v>
      </c>
      <c r="AN1472" s="48" t="s">
        <v>13325</v>
      </c>
      <c r="AO1472" s="48" t="s">
        <v>52</v>
      </c>
    </row>
    <row r="1473" spans="1:41" ht="15" x14ac:dyDescent="0.2">
      <c r="A1473" s="30" t="s">
        <v>4034</v>
      </c>
      <c r="B1473" s="30" t="s">
        <v>4035</v>
      </c>
      <c r="C1473" s="49" t="s">
        <v>7070</v>
      </c>
      <c r="D1473" s="49" t="s">
        <v>7577</v>
      </c>
      <c r="E1473" s="30" t="s">
        <v>10698</v>
      </c>
      <c r="F1473" s="49" t="s">
        <v>10693</v>
      </c>
      <c r="G1473" s="49" t="s">
        <v>7580</v>
      </c>
      <c r="H1473" s="49" t="s">
        <v>7780</v>
      </c>
      <c r="I1473" s="49" t="s">
        <v>10699</v>
      </c>
      <c r="J1473" s="50">
        <v>13</v>
      </c>
      <c r="K1473" s="49">
        <v>4000</v>
      </c>
      <c r="L1473" s="49">
        <f>K1473-U1473</f>
        <v>-372189</v>
      </c>
      <c r="M1473" s="49"/>
      <c r="N1473" s="48" t="s">
        <v>7242</v>
      </c>
      <c r="P1473" s="49">
        <v>131584</v>
      </c>
      <c r="Q1473" s="49">
        <v>256000</v>
      </c>
      <c r="R1473" s="49">
        <v>32000</v>
      </c>
      <c r="S1473" s="32">
        <f t="shared" si="63"/>
        <v>387584</v>
      </c>
      <c r="T1473" s="49">
        <f>P1473+Q1473+R1473</f>
        <v>419584</v>
      </c>
      <c r="U1473" s="51">
        <v>376189</v>
      </c>
      <c r="V1473" s="51">
        <v>93073</v>
      </c>
      <c r="W1473" s="51">
        <v>72797</v>
      </c>
      <c r="X1473" s="51"/>
      <c r="Y1473" s="32">
        <f>P1473-(U1473+V1473)</f>
        <v>-337678</v>
      </c>
      <c r="Z1473" s="49" t="s">
        <v>13320</v>
      </c>
      <c r="AA1473" s="67">
        <v>4.9500000000000004E-3</v>
      </c>
      <c r="AC1473" s="67">
        <f t="shared" si="64"/>
        <v>-4.9500000000000004E-3</v>
      </c>
      <c r="AN1473" s="48" t="s">
        <v>13325</v>
      </c>
      <c r="AO1473" s="48" t="s">
        <v>52</v>
      </c>
    </row>
    <row r="1474" spans="1:41" ht="15" x14ac:dyDescent="0.2">
      <c r="A1474" s="30" t="s">
        <v>4036</v>
      </c>
      <c r="B1474" s="30" t="s">
        <v>4037</v>
      </c>
      <c r="C1474" s="49" t="s">
        <v>7070</v>
      </c>
      <c r="D1474" s="49" t="s">
        <v>7577</v>
      </c>
      <c r="E1474" s="30" t="s">
        <v>10700</v>
      </c>
      <c r="F1474" s="49" t="s">
        <v>10693</v>
      </c>
      <c r="G1474" s="49" t="s">
        <v>10694</v>
      </c>
      <c r="H1474" s="49" t="s">
        <v>7591</v>
      </c>
      <c r="I1474" s="49" t="s">
        <v>10701</v>
      </c>
      <c r="J1474" s="50">
        <v>11</v>
      </c>
      <c r="K1474" s="49">
        <v>2000</v>
      </c>
      <c r="L1474" s="49">
        <f>K1474-U1474</f>
        <v>-37938</v>
      </c>
      <c r="M1474" s="49"/>
      <c r="N1474" s="48" t="s">
        <v>7242</v>
      </c>
      <c r="P1474" s="49">
        <v>13362</v>
      </c>
      <c r="Q1474" s="49">
        <v>26000</v>
      </c>
      <c r="R1474" s="49">
        <v>0</v>
      </c>
      <c r="S1474" s="32">
        <f t="shared" ref="S1474:S1537" si="65">P1474+Q1474</f>
        <v>39362</v>
      </c>
      <c r="T1474" s="49">
        <f>P1474+Q1474+R1474</f>
        <v>39362</v>
      </c>
      <c r="U1474" s="51">
        <v>39938</v>
      </c>
      <c r="V1474" s="51">
        <v>24019</v>
      </c>
      <c r="W1474" s="51">
        <v>18311</v>
      </c>
      <c r="X1474" s="51"/>
      <c r="Y1474" s="32">
        <f>P1474-(U1474+V1474)</f>
        <v>-50595</v>
      </c>
      <c r="Z1474" s="49" t="s">
        <v>13320</v>
      </c>
      <c r="AA1474" s="67">
        <v>2.4400000000000002E-2</v>
      </c>
      <c r="AC1474" s="67">
        <f t="shared" ref="AC1474:AC1537" si="66">AB1474-AA1474</f>
        <v>-2.4400000000000002E-2</v>
      </c>
      <c r="AN1474" s="48" t="s">
        <v>13325</v>
      </c>
      <c r="AO1474" s="48" t="s">
        <v>52</v>
      </c>
    </row>
    <row r="1475" spans="1:41" ht="15" x14ac:dyDescent="0.2">
      <c r="A1475" s="30" t="s">
        <v>4038</v>
      </c>
      <c r="B1475" s="30" t="s">
        <v>4039</v>
      </c>
      <c r="C1475" s="49" t="s">
        <v>7070</v>
      </c>
      <c r="D1475" s="49" t="s">
        <v>7577</v>
      </c>
      <c r="E1475" s="30" t="s">
        <v>10702</v>
      </c>
      <c r="F1475" s="49" t="s">
        <v>10693</v>
      </c>
      <c r="G1475" s="49" t="s">
        <v>10694</v>
      </c>
      <c r="H1475" s="49" t="s">
        <v>7591</v>
      </c>
      <c r="I1475" s="49" t="s">
        <v>10703</v>
      </c>
      <c r="J1475" s="50">
        <v>11</v>
      </c>
      <c r="K1475" s="49">
        <v>4000</v>
      </c>
      <c r="L1475" s="49">
        <f>K1475-U1475</f>
        <v>-1336</v>
      </c>
      <c r="M1475" s="49"/>
      <c r="N1475" s="48" t="s">
        <v>7242</v>
      </c>
      <c r="P1475" s="49">
        <v>4621</v>
      </c>
      <c r="Q1475" s="49">
        <v>4000</v>
      </c>
      <c r="R1475" s="49">
        <v>0</v>
      </c>
      <c r="S1475" s="32">
        <f t="shared" si="65"/>
        <v>8621</v>
      </c>
      <c r="T1475" s="49">
        <f>P1475+Q1475+R1475</f>
        <v>8621</v>
      </c>
      <c r="U1475" s="51">
        <v>5336</v>
      </c>
      <c r="V1475" s="51">
        <v>3424</v>
      </c>
      <c r="W1475" s="51">
        <v>3511</v>
      </c>
      <c r="X1475" s="51"/>
      <c r="Y1475" s="32">
        <f>P1475-(U1475+V1475)</f>
        <v>-4139</v>
      </c>
      <c r="Z1475" s="49" t="s">
        <v>13320</v>
      </c>
      <c r="AA1475" s="67">
        <v>2.4E-2</v>
      </c>
      <c r="AC1475" s="67">
        <f t="shared" si="66"/>
        <v>-2.4E-2</v>
      </c>
      <c r="AN1475" s="48" t="s">
        <v>13325</v>
      </c>
      <c r="AO1475" s="48" t="s">
        <v>52</v>
      </c>
    </row>
    <row r="1476" spans="1:41" ht="15" x14ac:dyDescent="0.2">
      <c r="A1476" s="30" t="s">
        <v>4040</v>
      </c>
      <c r="B1476" s="30" t="s">
        <v>4041</v>
      </c>
      <c r="C1476" s="49" t="s">
        <v>7070</v>
      </c>
      <c r="D1476" s="49" t="s">
        <v>7630</v>
      </c>
      <c r="E1476" s="30" t="s">
        <v>10704</v>
      </c>
      <c r="F1476" s="49" t="s">
        <v>10693</v>
      </c>
      <c r="G1476" s="49" t="s">
        <v>10705</v>
      </c>
      <c r="H1476" s="49" t="s">
        <v>10706</v>
      </c>
      <c r="I1476" s="49" t="s">
        <v>10707</v>
      </c>
      <c r="J1476" s="50">
        <v>13</v>
      </c>
      <c r="K1476" s="49">
        <v>2000</v>
      </c>
      <c r="L1476" s="49">
        <f>K1476-U1476</f>
        <v>-2741</v>
      </c>
      <c r="M1476" s="49"/>
      <c r="N1476" s="48" t="s">
        <v>7242</v>
      </c>
      <c r="P1476" s="49">
        <v>2170</v>
      </c>
      <c r="Q1476" s="49">
        <v>3000</v>
      </c>
      <c r="R1476" s="49">
        <v>2000</v>
      </c>
      <c r="S1476" s="32">
        <f t="shared" si="65"/>
        <v>5170</v>
      </c>
      <c r="T1476" s="49">
        <f>P1476+Q1476+R1476</f>
        <v>7170</v>
      </c>
      <c r="U1476" s="51">
        <v>4741</v>
      </c>
      <c r="V1476" s="51">
        <v>2627</v>
      </c>
      <c r="W1476" s="51">
        <v>2469</v>
      </c>
      <c r="X1476" s="51"/>
      <c r="Y1476" s="32">
        <f>P1476-(U1476+V1476)</f>
        <v>-5198</v>
      </c>
      <c r="Z1476" s="49" t="s">
        <v>13320</v>
      </c>
      <c r="AA1476" s="67">
        <v>0.66</v>
      </c>
      <c r="AC1476" s="67">
        <f t="shared" si="66"/>
        <v>-0.66</v>
      </c>
      <c r="AN1476" s="48" t="s">
        <v>13325</v>
      </c>
      <c r="AO1476" s="48" t="s">
        <v>52</v>
      </c>
    </row>
    <row r="1477" spans="1:41" ht="15" x14ac:dyDescent="0.2">
      <c r="A1477" s="30" t="s">
        <v>4042</v>
      </c>
      <c r="B1477" s="30" t="s">
        <v>4043</v>
      </c>
      <c r="C1477" s="49" t="s">
        <v>7070</v>
      </c>
      <c r="D1477" s="49" t="s">
        <v>7577</v>
      </c>
      <c r="E1477" s="30" t="s">
        <v>10708</v>
      </c>
      <c r="F1477" s="49" t="s">
        <v>10693</v>
      </c>
      <c r="G1477" s="49" t="s">
        <v>7580</v>
      </c>
      <c r="H1477" s="49" t="s">
        <v>7931</v>
      </c>
      <c r="I1477" s="49" t="s">
        <v>10709</v>
      </c>
      <c r="J1477" s="50">
        <v>21</v>
      </c>
      <c r="K1477" s="49">
        <v>8000</v>
      </c>
      <c r="L1477" s="49">
        <f>K1477-U1477</f>
        <v>6844</v>
      </c>
      <c r="M1477" s="49"/>
      <c r="N1477" s="48" t="s">
        <v>7242</v>
      </c>
      <c r="P1477" s="49">
        <v>7024</v>
      </c>
      <c r="Q1477" s="49">
        <v>0</v>
      </c>
      <c r="R1477" s="49">
        <v>0</v>
      </c>
      <c r="S1477" s="32">
        <f t="shared" si="65"/>
        <v>7024</v>
      </c>
      <c r="T1477" s="49">
        <f>P1477+Q1477+R1477</f>
        <v>7024</v>
      </c>
      <c r="U1477" s="51">
        <v>1156</v>
      </c>
      <c r="V1477" s="51">
        <v>726</v>
      </c>
      <c r="W1477" s="51">
        <v>606</v>
      </c>
      <c r="X1477" s="51"/>
      <c r="Y1477" s="32">
        <f>P1477-(U1477+V1477)</f>
        <v>5142</v>
      </c>
      <c r="Z1477" s="49" t="s">
        <v>13322</v>
      </c>
      <c r="AA1477" s="67">
        <v>1.4999999999999999E-2</v>
      </c>
      <c r="AC1477" s="67">
        <f t="shared" si="66"/>
        <v>-1.4999999999999999E-2</v>
      </c>
      <c r="AN1477" s="48" t="s">
        <v>13325</v>
      </c>
      <c r="AO1477" s="48" t="s">
        <v>52</v>
      </c>
    </row>
    <row r="1478" spans="1:41" ht="15" x14ac:dyDescent="0.2">
      <c r="A1478" s="30" t="s">
        <v>4044</v>
      </c>
      <c r="B1478" s="30" t="s">
        <v>4045</v>
      </c>
      <c r="C1478" s="49" t="s">
        <v>7070</v>
      </c>
      <c r="D1478" s="49" t="s">
        <v>7577</v>
      </c>
      <c r="E1478" s="30" t="s">
        <v>10710</v>
      </c>
      <c r="F1478" s="49" t="s">
        <v>10693</v>
      </c>
      <c r="G1478" s="49" t="s">
        <v>10694</v>
      </c>
      <c r="H1478" s="49" t="s">
        <v>7591</v>
      </c>
      <c r="I1478" s="49" t="s">
        <v>10711</v>
      </c>
      <c r="J1478" s="50">
        <v>11</v>
      </c>
      <c r="K1478" s="49">
        <v>10000</v>
      </c>
      <c r="L1478" s="49">
        <f>K1478-U1478</f>
        <v>-63214</v>
      </c>
      <c r="M1478" s="49"/>
      <c r="N1478" s="48" t="s">
        <v>7242</v>
      </c>
      <c r="P1478" s="49">
        <v>31918</v>
      </c>
      <c r="Q1478" s="49">
        <v>40000</v>
      </c>
      <c r="R1478" s="49">
        <v>0</v>
      </c>
      <c r="S1478" s="32">
        <f t="shared" si="65"/>
        <v>71918</v>
      </c>
      <c r="T1478" s="49">
        <f>P1478+Q1478+R1478</f>
        <v>71918</v>
      </c>
      <c r="U1478" s="51">
        <v>73214</v>
      </c>
      <c r="V1478" s="51">
        <v>31763</v>
      </c>
      <c r="W1478" s="51">
        <v>35674</v>
      </c>
      <c r="X1478" s="51"/>
      <c r="Y1478" s="32">
        <f>P1478-(U1478+V1478)</f>
        <v>-73059</v>
      </c>
      <c r="Z1478" s="49" t="s">
        <v>13320</v>
      </c>
      <c r="AA1478" s="67">
        <v>4.1250000000000002E-2</v>
      </c>
      <c r="AC1478" s="67">
        <f t="shared" si="66"/>
        <v>-4.1250000000000002E-2</v>
      </c>
      <c r="AN1478" s="48" t="s">
        <v>13325</v>
      </c>
      <c r="AO1478" s="48" t="s">
        <v>52</v>
      </c>
    </row>
    <row r="1479" spans="1:41" ht="15" x14ac:dyDescent="0.2">
      <c r="A1479" s="30" t="s">
        <v>4046</v>
      </c>
      <c r="B1479" s="30" t="s">
        <v>4047</v>
      </c>
      <c r="C1479" s="49" t="s">
        <v>7070</v>
      </c>
      <c r="D1479" s="49" t="s">
        <v>7577</v>
      </c>
      <c r="E1479" s="30" t="s">
        <v>10712</v>
      </c>
      <c r="F1479" s="49" t="s">
        <v>10693</v>
      </c>
      <c r="G1479" s="49" t="s">
        <v>10694</v>
      </c>
      <c r="H1479" s="49" t="s">
        <v>7591</v>
      </c>
      <c r="I1479" s="49" t="s">
        <v>10713</v>
      </c>
      <c r="J1479" s="50">
        <v>11</v>
      </c>
      <c r="K1479" s="49">
        <v>4000</v>
      </c>
      <c r="L1479" s="49">
        <f>K1479-U1479</f>
        <v>-19837</v>
      </c>
      <c r="M1479" s="49"/>
      <c r="N1479" s="48" t="s">
        <v>7242</v>
      </c>
      <c r="P1479" s="49">
        <v>7488</v>
      </c>
      <c r="Q1479" s="49">
        <v>20000</v>
      </c>
      <c r="R1479" s="49">
        <v>0</v>
      </c>
      <c r="S1479" s="32">
        <f t="shared" si="65"/>
        <v>27488</v>
      </c>
      <c r="T1479" s="49">
        <f>P1479+Q1479+R1479</f>
        <v>27488</v>
      </c>
      <c r="U1479" s="51">
        <v>23837</v>
      </c>
      <c r="V1479" s="51">
        <v>14360</v>
      </c>
      <c r="W1479" s="51">
        <v>14008</v>
      </c>
      <c r="X1479" s="51"/>
      <c r="Y1479" s="32">
        <f>P1479-(U1479+V1479)</f>
        <v>-30709</v>
      </c>
      <c r="Z1479" s="49" t="s">
        <v>13320</v>
      </c>
      <c r="AA1479" s="67">
        <v>2.375E-2</v>
      </c>
      <c r="AC1479" s="67">
        <f t="shared" si="66"/>
        <v>-2.375E-2</v>
      </c>
      <c r="AN1479" s="48" t="s">
        <v>13325</v>
      </c>
      <c r="AO1479" s="48" t="s">
        <v>52</v>
      </c>
    </row>
    <row r="1480" spans="1:41" ht="15" x14ac:dyDescent="0.2">
      <c r="A1480" s="30" t="s">
        <v>4048</v>
      </c>
      <c r="B1480" s="30" t="s">
        <v>4049</v>
      </c>
      <c r="C1480" s="49" t="s">
        <v>7070</v>
      </c>
      <c r="D1480" s="49" t="s">
        <v>7577</v>
      </c>
      <c r="E1480" s="30" t="s">
        <v>10714</v>
      </c>
      <c r="F1480" s="49" t="s">
        <v>10693</v>
      </c>
      <c r="G1480" s="49" t="s">
        <v>10694</v>
      </c>
      <c r="H1480" s="49" t="s">
        <v>7591</v>
      </c>
      <c r="I1480" s="49" t="s">
        <v>10715</v>
      </c>
      <c r="J1480" s="50">
        <v>11</v>
      </c>
      <c r="K1480" s="49">
        <v>10000</v>
      </c>
      <c r="L1480" s="49">
        <f>K1480-U1480</f>
        <v>10000</v>
      </c>
      <c r="M1480" s="49"/>
      <c r="N1480" s="48" t="s">
        <v>7242</v>
      </c>
      <c r="P1480" s="49">
        <v>6450</v>
      </c>
      <c r="Q1480" s="49">
        <v>0</v>
      </c>
      <c r="R1480" s="49">
        <v>0</v>
      </c>
      <c r="S1480" s="32">
        <f t="shared" si="65"/>
        <v>6450</v>
      </c>
      <c r="T1480" s="49">
        <f>P1480+Q1480+R1480</f>
        <v>6450</v>
      </c>
      <c r="U1480" s="51">
        <v>0</v>
      </c>
      <c r="V1480" s="51">
        <v>0</v>
      </c>
      <c r="W1480" s="51">
        <v>0</v>
      </c>
      <c r="X1480" s="51"/>
      <c r="Y1480" s="32">
        <f>P1480-(U1480+V1480)</f>
        <v>6450</v>
      </c>
      <c r="Z1480" s="49" t="s">
        <v>13321</v>
      </c>
      <c r="AA1480" s="67">
        <v>4.326E-2</v>
      </c>
      <c r="AC1480" s="67">
        <f t="shared" si="66"/>
        <v>-4.326E-2</v>
      </c>
      <c r="AN1480" s="48" t="s">
        <v>13325</v>
      </c>
      <c r="AO1480" s="48" t="s">
        <v>52</v>
      </c>
    </row>
    <row r="1481" spans="1:41" ht="15" x14ac:dyDescent="0.2">
      <c r="A1481" s="30" t="s">
        <v>4050</v>
      </c>
      <c r="B1481" s="30" t="s">
        <v>4051</v>
      </c>
      <c r="C1481" s="49" t="s">
        <v>7070</v>
      </c>
      <c r="D1481" s="49" t="s">
        <v>7577</v>
      </c>
      <c r="E1481" s="30" t="s">
        <v>10716</v>
      </c>
      <c r="F1481" s="49" t="s">
        <v>10693</v>
      </c>
      <c r="G1481" s="49" t="s">
        <v>10694</v>
      </c>
      <c r="H1481" s="49" t="s">
        <v>7591</v>
      </c>
      <c r="I1481" s="49" t="s">
        <v>10717</v>
      </c>
      <c r="J1481" s="50">
        <v>10</v>
      </c>
      <c r="K1481" s="49">
        <v>4000</v>
      </c>
      <c r="L1481" s="49">
        <f>K1481-U1481</f>
        <v>-192175</v>
      </c>
      <c r="M1481" s="49"/>
      <c r="N1481" s="48" t="s">
        <v>7242</v>
      </c>
      <c r="P1481" s="49">
        <v>107909</v>
      </c>
      <c r="Q1481" s="49">
        <v>108000</v>
      </c>
      <c r="R1481" s="49">
        <v>0</v>
      </c>
      <c r="S1481" s="32">
        <f t="shared" si="65"/>
        <v>215909</v>
      </c>
      <c r="T1481" s="49">
        <f>P1481+Q1481+R1481</f>
        <v>215909</v>
      </c>
      <c r="U1481" s="51">
        <v>196175</v>
      </c>
      <c r="V1481" s="51">
        <v>162896</v>
      </c>
      <c r="W1481" s="51">
        <v>160588</v>
      </c>
      <c r="X1481" s="51"/>
      <c r="Y1481" s="32">
        <f>P1481-(U1481+V1481)</f>
        <v>-251162</v>
      </c>
      <c r="Z1481" s="49" t="s">
        <v>13320</v>
      </c>
      <c r="AA1481" s="67">
        <v>1.6379999999999999E-2</v>
      </c>
      <c r="AC1481" s="67">
        <f t="shared" si="66"/>
        <v>-1.6379999999999999E-2</v>
      </c>
      <c r="AN1481" s="48" t="s">
        <v>13325</v>
      </c>
      <c r="AO1481" s="48" t="s">
        <v>52</v>
      </c>
    </row>
    <row r="1482" spans="1:41" ht="15" x14ac:dyDescent="0.2">
      <c r="A1482" s="30" t="s">
        <v>4052</v>
      </c>
      <c r="B1482" s="30" t="s">
        <v>4053</v>
      </c>
      <c r="C1482" s="49" t="s">
        <v>7070</v>
      </c>
      <c r="D1482" s="49" t="s">
        <v>7630</v>
      </c>
      <c r="E1482" s="30" t="s">
        <v>10718</v>
      </c>
      <c r="F1482" s="49" t="s">
        <v>10693</v>
      </c>
      <c r="G1482" s="49" t="s">
        <v>10705</v>
      </c>
      <c r="H1482" s="49" t="s">
        <v>10719</v>
      </c>
      <c r="I1482" s="49" t="s">
        <v>10720</v>
      </c>
      <c r="J1482" s="50">
        <v>13</v>
      </c>
      <c r="K1482" s="49">
        <v>2500</v>
      </c>
      <c r="L1482" s="49">
        <f>K1482-U1482</f>
        <v>2231</v>
      </c>
      <c r="M1482" s="49"/>
      <c r="N1482" s="48" t="s">
        <v>7242</v>
      </c>
      <c r="P1482" s="49">
        <v>1992</v>
      </c>
      <c r="Q1482" s="49">
        <v>0</v>
      </c>
      <c r="R1482" s="49">
        <v>0</v>
      </c>
      <c r="S1482" s="32">
        <f t="shared" si="65"/>
        <v>1992</v>
      </c>
      <c r="T1482" s="49">
        <f>P1482+Q1482+R1482</f>
        <v>1992</v>
      </c>
      <c r="U1482" s="51">
        <v>269</v>
      </c>
      <c r="V1482" s="51">
        <v>0</v>
      </c>
      <c r="W1482" s="51">
        <v>0</v>
      </c>
      <c r="X1482" s="51"/>
      <c r="Y1482" s="32">
        <f>P1482-(U1482+V1482)</f>
        <v>1723</v>
      </c>
      <c r="Z1482" s="49" t="s">
        <v>13322</v>
      </c>
      <c r="AA1482" s="67">
        <v>0.37957000000000002</v>
      </c>
      <c r="AC1482" s="67">
        <f t="shared" si="66"/>
        <v>-0.37957000000000002</v>
      </c>
      <c r="AN1482" s="48" t="s">
        <v>13325</v>
      </c>
      <c r="AO1482" s="48" t="s">
        <v>52</v>
      </c>
    </row>
    <row r="1483" spans="1:41" ht="15" x14ac:dyDescent="0.2">
      <c r="A1483" s="30" t="s">
        <v>4054</v>
      </c>
      <c r="B1483" s="30" t="s">
        <v>4055</v>
      </c>
      <c r="C1483" s="49" t="s">
        <v>7070</v>
      </c>
      <c r="D1483" s="49" t="s">
        <v>7620</v>
      </c>
      <c r="E1483" s="30" t="s">
        <v>10721</v>
      </c>
      <c r="F1483" s="49" t="s">
        <v>10693</v>
      </c>
      <c r="G1483" s="49" t="s">
        <v>10722</v>
      </c>
      <c r="H1483" s="49" t="s">
        <v>10722</v>
      </c>
      <c r="I1483" s="49" t="s">
        <v>10723</v>
      </c>
      <c r="J1483" s="50">
        <v>7</v>
      </c>
      <c r="K1483" s="49">
        <v>250</v>
      </c>
      <c r="L1483" s="49">
        <f>K1483-U1483</f>
        <v>-6252</v>
      </c>
      <c r="M1483" s="49"/>
      <c r="N1483" s="48" t="s">
        <v>7076</v>
      </c>
      <c r="P1483" s="49">
        <v>2803</v>
      </c>
      <c r="Q1483" s="49">
        <v>2750</v>
      </c>
      <c r="R1483" s="49">
        <v>0</v>
      </c>
      <c r="S1483" s="32">
        <f t="shared" si="65"/>
        <v>5553</v>
      </c>
      <c r="T1483" s="49">
        <f>P1483+Q1483+R1483</f>
        <v>5553</v>
      </c>
      <c r="U1483" s="51">
        <v>6502</v>
      </c>
      <c r="V1483" s="51">
        <v>3819</v>
      </c>
      <c r="W1483" s="51">
        <v>2938</v>
      </c>
      <c r="X1483" s="51"/>
      <c r="Y1483" s="32">
        <f>T1483-(U1483+V1483)</f>
        <v>-4768</v>
      </c>
      <c r="Z1483" s="49" t="s">
        <v>13320</v>
      </c>
      <c r="AA1483" s="67">
        <v>0.28999999999999998</v>
      </c>
      <c r="AC1483" s="67">
        <f t="shared" si="66"/>
        <v>-0.28999999999999998</v>
      </c>
      <c r="AN1483" s="48" t="s">
        <v>13325</v>
      </c>
      <c r="AO1483" s="48" t="s">
        <v>52</v>
      </c>
    </row>
    <row r="1484" spans="1:41" ht="15" x14ac:dyDescent="0.2">
      <c r="A1484" s="30" t="s">
        <v>4056</v>
      </c>
      <c r="B1484" s="30" t="s">
        <v>4057</v>
      </c>
      <c r="C1484" s="49" t="s">
        <v>7070</v>
      </c>
      <c r="D1484" s="49" t="s">
        <v>7630</v>
      </c>
      <c r="E1484" s="30" t="s">
        <v>10724</v>
      </c>
      <c r="F1484" s="49" t="s">
        <v>10693</v>
      </c>
      <c r="G1484" s="49" t="s">
        <v>10705</v>
      </c>
      <c r="H1484" s="49" t="s">
        <v>10706</v>
      </c>
      <c r="I1484" s="49" t="s">
        <v>10725</v>
      </c>
      <c r="J1484" s="50">
        <v>13</v>
      </c>
      <c r="K1484" s="49">
        <v>2000</v>
      </c>
      <c r="L1484" s="49">
        <f>K1484-U1484</f>
        <v>-120849</v>
      </c>
      <c r="M1484" s="49"/>
      <c r="N1484" s="48" t="s">
        <v>7242</v>
      </c>
      <c r="P1484" s="49">
        <v>62373</v>
      </c>
      <c r="Q1484" s="49">
        <v>73500</v>
      </c>
      <c r="R1484" s="49">
        <v>6500</v>
      </c>
      <c r="S1484" s="32">
        <f t="shared" si="65"/>
        <v>135873</v>
      </c>
      <c r="T1484" s="49">
        <f>P1484+Q1484+R1484</f>
        <v>142373</v>
      </c>
      <c r="U1484" s="51">
        <v>122849</v>
      </c>
      <c r="V1484" s="51">
        <v>52385</v>
      </c>
      <c r="W1484" s="51">
        <v>47208</v>
      </c>
      <c r="X1484" s="51"/>
      <c r="Y1484" s="32">
        <f>P1484-(U1484+V1484)</f>
        <v>-112861</v>
      </c>
      <c r="Z1484" s="49" t="s">
        <v>13320</v>
      </c>
      <c r="AA1484" s="67">
        <v>0.23499999999999999</v>
      </c>
      <c r="AC1484" s="67">
        <f t="shared" si="66"/>
        <v>-0.23499999999999999</v>
      </c>
      <c r="AN1484" s="48" t="s">
        <v>13325</v>
      </c>
      <c r="AO1484" s="48" t="s">
        <v>52</v>
      </c>
    </row>
    <row r="1485" spans="1:41" ht="15" x14ac:dyDescent="0.2">
      <c r="A1485" s="30" t="s">
        <v>4058</v>
      </c>
      <c r="B1485" s="30" t="s">
        <v>4059</v>
      </c>
      <c r="C1485" s="49" t="s">
        <v>7070</v>
      </c>
      <c r="D1485" s="49" t="s">
        <v>7630</v>
      </c>
      <c r="E1485" s="30" t="s">
        <v>10726</v>
      </c>
      <c r="F1485" s="49" t="s">
        <v>10693</v>
      </c>
      <c r="G1485" s="49" t="s">
        <v>10705</v>
      </c>
      <c r="H1485" s="49" t="s">
        <v>10706</v>
      </c>
      <c r="I1485" s="49" t="s">
        <v>10727</v>
      </c>
      <c r="J1485" s="50">
        <v>13</v>
      </c>
      <c r="K1485" s="49">
        <v>2500</v>
      </c>
      <c r="L1485" s="49">
        <f>K1485-U1485</f>
        <v>1100</v>
      </c>
      <c r="M1485" s="49"/>
      <c r="N1485" s="48" t="s">
        <v>7242</v>
      </c>
      <c r="P1485" s="49">
        <v>1690</v>
      </c>
      <c r="Q1485" s="49">
        <v>0</v>
      </c>
      <c r="R1485" s="49">
        <v>0</v>
      </c>
      <c r="S1485" s="32">
        <f t="shared" si="65"/>
        <v>1690</v>
      </c>
      <c r="T1485" s="49">
        <f>P1485+Q1485+R1485</f>
        <v>1690</v>
      </c>
      <c r="U1485" s="51">
        <v>1400</v>
      </c>
      <c r="V1485" s="51">
        <v>387</v>
      </c>
      <c r="W1485" s="51">
        <v>362</v>
      </c>
      <c r="X1485" s="51"/>
      <c r="Y1485" s="32">
        <f>P1485-(U1485+V1485)</f>
        <v>-97</v>
      </c>
      <c r="Z1485" s="49" t="s">
        <v>13320</v>
      </c>
      <c r="AA1485" s="67">
        <v>0.37957000000000002</v>
      </c>
      <c r="AC1485" s="67">
        <f t="shared" si="66"/>
        <v>-0.37957000000000002</v>
      </c>
      <c r="AN1485" s="48" t="s">
        <v>13325</v>
      </c>
      <c r="AO1485" s="48" t="s">
        <v>52</v>
      </c>
    </row>
    <row r="1486" spans="1:41" ht="15" x14ac:dyDescent="0.2">
      <c r="A1486" s="30" t="s">
        <v>4060</v>
      </c>
      <c r="B1486" s="30" t="s">
        <v>4061</v>
      </c>
      <c r="C1486" s="49" t="s">
        <v>7070</v>
      </c>
      <c r="D1486" s="49" t="s">
        <v>7630</v>
      </c>
      <c r="E1486" s="30" t="s">
        <v>10728</v>
      </c>
      <c r="F1486" s="49" t="s">
        <v>10693</v>
      </c>
      <c r="G1486" s="49" t="s">
        <v>10705</v>
      </c>
      <c r="H1486" s="49" t="s">
        <v>10706</v>
      </c>
      <c r="I1486" s="49" t="s">
        <v>10729</v>
      </c>
      <c r="J1486" s="50">
        <v>9</v>
      </c>
      <c r="K1486" s="49">
        <v>2000</v>
      </c>
      <c r="L1486" s="49">
        <f>K1486-U1486</f>
        <v>-1084</v>
      </c>
      <c r="M1486" s="49"/>
      <c r="N1486" s="48" t="s">
        <v>7242</v>
      </c>
      <c r="P1486" s="49">
        <v>20284</v>
      </c>
      <c r="Q1486" s="49">
        <v>0</v>
      </c>
      <c r="R1486" s="49">
        <v>0</v>
      </c>
      <c r="S1486" s="32">
        <f t="shared" si="65"/>
        <v>20284</v>
      </c>
      <c r="T1486" s="49">
        <f>P1486+Q1486+R1486</f>
        <v>20284</v>
      </c>
      <c r="U1486" s="51">
        <v>3084</v>
      </c>
      <c r="V1486" s="51">
        <v>1861</v>
      </c>
      <c r="W1486" s="51">
        <v>1695</v>
      </c>
      <c r="X1486" s="51"/>
      <c r="Y1486" s="32">
        <f>P1486-(U1486+V1486)</f>
        <v>15339</v>
      </c>
      <c r="Z1486" s="49" t="s">
        <v>13322</v>
      </c>
      <c r="AA1486" s="67">
        <v>0.89249999999999996</v>
      </c>
      <c r="AC1486" s="67">
        <f t="shared" si="66"/>
        <v>-0.89249999999999996</v>
      </c>
      <c r="AN1486" s="48" t="s">
        <v>13325</v>
      </c>
      <c r="AO1486" s="48" t="s">
        <v>52</v>
      </c>
    </row>
    <row r="1487" spans="1:41" ht="15" x14ac:dyDescent="0.2">
      <c r="A1487" s="30" t="s">
        <v>4062</v>
      </c>
      <c r="B1487" s="30" t="s">
        <v>4063</v>
      </c>
      <c r="C1487" s="49" t="s">
        <v>7070</v>
      </c>
      <c r="D1487" s="49" t="s">
        <v>7577</v>
      </c>
      <c r="E1487" s="30" t="s">
        <v>10730</v>
      </c>
      <c r="F1487" s="49" t="s">
        <v>10693</v>
      </c>
      <c r="G1487" s="49" t="s">
        <v>10694</v>
      </c>
      <c r="H1487" s="49" t="s">
        <v>7591</v>
      </c>
      <c r="I1487" s="49" t="s">
        <v>10731</v>
      </c>
      <c r="J1487" s="50">
        <v>10</v>
      </c>
      <c r="K1487" s="49">
        <v>10000</v>
      </c>
      <c r="L1487" s="49">
        <f>K1487-U1487</f>
        <v>-46834</v>
      </c>
      <c r="M1487" s="49"/>
      <c r="N1487" s="48" t="s">
        <v>7242</v>
      </c>
      <c r="P1487" s="49">
        <v>17251</v>
      </c>
      <c r="Q1487" s="49">
        <v>40000</v>
      </c>
      <c r="R1487" s="49">
        <v>0</v>
      </c>
      <c r="S1487" s="32">
        <f t="shared" si="65"/>
        <v>57251</v>
      </c>
      <c r="T1487" s="49">
        <f>P1487+Q1487+R1487</f>
        <v>57251</v>
      </c>
      <c r="U1487" s="51">
        <v>56834</v>
      </c>
      <c r="V1487" s="51">
        <v>43394</v>
      </c>
      <c r="W1487" s="51">
        <v>37766</v>
      </c>
      <c r="X1487" s="51"/>
      <c r="Y1487" s="32">
        <f>P1487-(U1487+V1487)</f>
        <v>-82977</v>
      </c>
      <c r="Z1487" s="49" t="s">
        <v>13320</v>
      </c>
      <c r="AA1487" s="67">
        <v>1.8749999999999999E-2</v>
      </c>
      <c r="AC1487" s="67">
        <f t="shared" si="66"/>
        <v>-1.8749999999999999E-2</v>
      </c>
      <c r="AN1487" s="48" t="s">
        <v>13325</v>
      </c>
      <c r="AO1487" s="48" t="s">
        <v>52</v>
      </c>
    </row>
    <row r="1488" spans="1:41" ht="15" x14ac:dyDescent="0.2">
      <c r="A1488" s="30" t="s">
        <v>4064</v>
      </c>
      <c r="B1488" s="30" t="s">
        <v>4065</v>
      </c>
      <c r="C1488" s="49" t="s">
        <v>7070</v>
      </c>
      <c r="D1488" s="49" t="s">
        <v>7577</v>
      </c>
      <c r="E1488" s="30" t="s">
        <v>10732</v>
      </c>
      <c r="F1488" s="49" t="s">
        <v>10693</v>
      </c>
      <c r="G1488" s="49" t="s">
        <v>10694</v>
      </c>
      <c r="H1488" s="49" t="s">
        <v>7591</v>
      </c>
      <c r="I1488" s="49" t="s">
        <v>10733</v>
      </c>
      <c r="J1488" s="50">
        <v>10</v>
      </c>
      <c r="K1488" s="49">
        <v>4000</v>
      </c>
      <c r="L1488" s="49">
        <f>K1488-U1488</f>
        <v>-238110</v>
      </c>
      <c r="M1488" s="49"/>
      <c r="N1488" s="48" t="s">
        <v>7242</v>
      </c>
      <c r="P1488" s="49">
        <v>83794</v>
      </c>
      <c r="Q1488" s="49">
        <v>156000</v>
      </c>
      <c r="R1488" s="49">
        <v>0</v>
      </c>
      <c r="S1488" s="32">
        <f t="shared" si="65"/>
        <v>239794</v>
      </c>
      <c r="T1488" s="49">
        <f>P1488+Q1488+R1488</f>
        <v>239794</v>
      </c>
      <c r="U1488" s="51">
        <v>242110</v>
      </c>
      <c r="V1488" s="51">
        <v>99929</v>
      </c>
      <c r="W1488" s="51">
        <v>95320</v>
      </c>
      <c r="X1488" s="51"/>
      <c r="Y1488" s="32">
        <f>P1488-(U1488+V1488)</f>
        <v>-258245</v>
      </c>
      <c r="Z1488" s="49" t="s">
        <v>13320</v>
      </c>
      <c r="AA1488" s="67">
        <v>5.0000000000000001E-3</v>
      </c>
      <c r="AC1488" s="67">
        <f t="shared" si="66"/>
        <v>-5.0000000000000001E-3</v>
      </c>
      <c r="AN1488" s="48" t="s">
        <v>13325</v>
      </c>
      <c r="AO1488" s="48" t="s">
        <v>52</v>
      </c>
    </row>
    <row r="1489" spans="1:41" ht="15" x14ac:dyDescent="0.2">
      <c r="A1489" s="30" t="s">
        <v>4066</v>
      </c>
      <c r="B1489" s="30" t="s">
        <v>4067</v>
      </c>
      <c r="C1489" s="49" t="s">
        <v>7070</v>
      </c>
      <c r="D1489" s="49" t="s">
        <v>7577</v>
      </c>
      <c r="E1489" s="30" t="s">
        <v>10734</v>
      </c>
      <c r="F1489" s="49" t="s">
        <v>10693</v>
      </c>
      <c r="G1489" s="49" t="s">
        <v>7580</v>
      </c>
      <c r="H1489" s="49" t="s">
        <v>7651</v>
      </c>
      <c r="I1489" s="49" t="s">
        <v>10735</v>
      </c>
      <c r="J1489" s="50">
        <v>13</v>
      </c>
      <c r="K1489" s="49">
        <v>4000</v>
      </c>
      <c r="L1489" s="49">
        <f>K1489-U1489</f>
        <v>-155325</v>
      </c>
      <c r="M1489" s="49"/>
      <c r="N1489" s="48" t="s">
        <v>7242</v>
      </c>
      <c r="P1489" s="49">
        <v>54852</v>
      </c>
      <c r="Q1489" s="49">
        <v>116000</v>
      </c>
      <c r="R1489" s="49">
        <v>36000</v>
      </c>
      <c r="S1489" s="32">
        <f t="shared" si="65"/>
        <v>170852</v>
      </c>
      <c r="T1489" s="49">
        <f>P1489+Q1489+R1489</f>
        <v>206852</v>
      </c>
      <c r="U1489" s="51">
        <v>159325</v>
      </c>
      <c r="V1489" s="51">
        <v>115942</v>
      </c>
      <c r="W1489" s="51">
        <v>119510</v>
      </c>
      <c r="X1489" s="51"/>
      <c r="Y1489" s="32">
        <f>P1489-(U1489+V1489)</f>
        <v>-220415</v>
      </c>
      <c r="Z1489" s="49" t="s">
        <v>13320</v>
      </c>
      <c r="AA1489" s="67">
        <v>1.7999999999999999E-2</v>
      </c>
      <c r="AC1489" s="67">
        <f t="shared" si="66"/>
        <v>-1.7999999999999999E-2</v>
      </c>
      <c r="AN1489" s="48" t="s">
        <v>13325</v>
      </c>
      <c r="AO1489" s="48" t="s">
        <v>52</v>
      </c>
    </row>
    <row r="1490" spans="1:41" ht="15" x14ac:dyDescent="0.2">
      <c r="A1490" s="30" t="s">
        <v>4068</v>
      </c>
      <c r="B1490" s="30" t="s">
        <v>4069</v>
      </c>
      <c r="C1490" s="49" t="s">
        <v>7070</v>
      </c>
      <c r="D1490" s="49" t="s">
        <v>7630</v>
      </c>
      <c r="E1490" s="30" t="s">
        <v>10736</v>
      </c>
      <c r="F1490" s="49" t="s">
        <v>10693</v>
      </c>
      <c r="G1490" s="49" t="s">
        <v>10722</v>
      </c>
      <c r="H1490" s="49" t="s">
        <v>10722</v>
      </c>
      <c r="I1490" s="49" t="s">
        <v>10737</v>
      </c>
      <c r="J1490" s="50">
        <v>7</v>
      </c>
      <c r="K1490" s="49">
        <v>250</v>
      </c>
      <c r="L1490" s="49">
        <f>K1490-U1490</f>
        <v>-2511</v>
      </c>
      <c r="M1490" s="49"/>
      <c r="N1490" s="48" t="s">
        <v>7076</v>
      </c>
      <c r="P1490" s="49">
        <v>1040</v>
      </c>
      <c r="Q1490" s="49">
        <v>1000</v>
      </c>
      <c r="R1490" s="49">
        <v>0</v>
      </c>
      <c r="S1490" s="32">
        <f t="shared" si="65"/>
        <v>2040</v>
      </c>
      <c r="T1490" s="49">
        <f>P1490+Q1490+R1490</f>
        <v>2040</v>
      </c>
      <c r="U1490" s="51">
        <v>2761</v>
      </c>
      <c r="V1490" s="51">
        <v>1472</v>
      </c>
      <c r="W1490" s="51">
        <v>1272</v>
      </c>
      <c r="X1490" s="51"/>
      <c r="Y1490" s="32">
        <f>T1490-(U1490+V1490)</f>
        <v>-2193</v>
      </c>
      <c r="Z1490" s="49" t="s">
        <v>13320</v>
      </c>
      <c r="AA1490" s="67">
        <v>0.76</v>
      </c>
      <c r="AC1490" s="67">
        <f t="shared" si="66"/>
        <v>-0.76</v>
      </c>
      <c r="AN1490" s="48" t="s">
        <v>13325</v>
      </c>
      <c r="AO1490" s="48" t="s">
        <v>52</v>
      </c>
    </row>
    <row r="1491" spans="1:41" ht="15" x14ac:dyDescent="0.2">
      <c r="A1491" s="30" t="s">
        <v>4070</v>
      </c>
      <c r="B1491" s="30" t="s">
        <v>4071</v>
      </c>
      <c r="C1491" s="49" t="s">
        <v>7070</v>
      </c>
      <c r="D1491" s="49" t="s">
        <v>7630</v>
      </c>
      <c r="E1491" s="30" t="s">
        <v>10738</v>
      </c>
      <c r="F1491" s="49" t="s">
        <v>10693</v>
      </c>
      <c r="G1491" s="49" t="s">
        <v>10705</v>
      </c>
      <c r="H1491" s="49" t="s">
        <v>10706</v>
      </c>
      <c r="I1491" s="49" t="s">
        <v>10739</v>
      </c>
      <c r="J1491" s="50">
        <v>13</v>
      </c>
      <c r="K1491" s="49">
        <v>2000</v>
      </c>
      <c r="L1491" s="49">
        <f>K1491-U1491</f>
        <v>-135112</v>
      </c>
      <c r="M1491" s="49"/>
      <c r="N1491" s="48" t="s">
        <v>7242</v>
      </c>
      <c r="P1491" s="49">
        <v>72400</v>
      </c>
      <c r="Q1491" s="49">
        <v>82000</v>
      </c>
      <c r="R1491" s="49">
        <v>0</v>
      </c>
      <c r="S1491" s="32">
        <f t="shared" si="65"/>
        <v>154400</v>
      </c>
      <c r="T1491" s="49">
        <f>P1491+Q1491+R1491</f>
        <v>154400</v>
      </c>
      <c r="U1491" s="51">
        <v>137112</v>
      </c>
      <c r="V1491" s="51">
        <v>67638</v>
      </c>
      <c r="W1491" s="51">
        <v>60268</v>
      </c>
      <c r="X1491" s="51"/>
      <c r="Y1491" s="32">
        <f>P1491-(U1491+V1491)</f>
        <v>-132350</v>
      </c>
      <c r="Z1491" s="49" t="s">
        <v>13320</v>
      </c>
      <c r="AA1491" s="67">
        <v>0.39</v>
      </c>
      <c r="AC1491" s="67">
        <f t="shared" si="66"/>
        <v>-0.39</v>
      </c>
      <c r="AN1491" s="48" t="s">
        <v>13325</v>
      </c>
      <c r="AO1491" s="48" t="s">
        <v>52</v>
      </c>
    </row>
    <row r="1492" spans="1:41" ht="15" x14ac:dyDescent="0.2">
      <c r="A1492" s="30" t="s">
        <v>4072</v>
      </c>
      <c r="B1492" s="30" t="s">
        <v>4073</v>
      </c>
      <c r="C1492" s="49" t="s">
        <v>7070</v>
      </c>
      <c r="D1492" s="49" t="s">
        <v>7577</v>
      </c>
      <c r="E1492" s="30" t="s">
        <v>10740</v>
      </c>
      <c r="F1492" s="49" t="s">
        <v>10693</v>
      </c>
      <c r="G1492" s="49" t="s">
        <v>7580</v>
      </c>
      <c r="H1492" s="49" t="s">
        <v>7780</v>
      </c>
      <c r="I1492" s="49" t="s">
        <v>10741</v>
      </c>
      <c r="J1492" s="50">
        <v>13</v>
      </c>
      <c r="K1492" s="49">
        <v>4000</v>
      </c>
      <c r="L1492" s="49">
        <f>K1492-U1492</f>
        <v>-23085</v>
      </c>
      <c r="M1492" s="49"/>
      <c r="N1492" s="48" t="s">
        <v>7242</v>
      </c>
      <c r="P1492" s="49">
        <v>26214</v>
      </c>
      <c r="Q1492" s="49">
        <v>8000</v>
      </c>
      <c r="R1492" s="49">
        <v>0</v>
      </c>
      <c r="S1492" s="32">
        <f t="shared" si="65"/>
        <v>34214</v>
      </c>
      <c r="T1492" s="49">
        <f>P1492+Q1492+R1492</f>
        <v>34214</v>
      </c>
      <c r="U1492" s="51">
        <v>27085</v>
      </c>
      <c r="V1492" s="51">
        <v>19806</v>
      </c>
      <c r="W1492" s="51">
        <v>18297</v>
      </c>
      <c r="X1492" s="51"/>
      <c r="Y1492" s="32">
        <f>P1492-(U1492+V1492)</f>
        <v>-20677</v>
      </c>
      <c r="Z1492" s="49" t="s">
        <v>13320</v>
      </c>
      <c r="AA1492" s="67">
        <v>7.7299999999999999E-3</v>
      </c>
      <c r="AC1492" s="67">
        <f t="shared" si="66"/>
        <v>-7.7299999999999999E-3</v>
      </c>
      <c r="AN1492" s="48" t="s">
        <v>13325</v>
      </c>
      <c r="AO1492" s="48" t="s">
        <v>52</v>
      </c>
    </row>
    <row r="1493" spans="1:41" ht="15" x14ac:dyDescent="0.2">
      <c r="A1493" s="30" t="s">
        <v>4074</v>
      </c>
      <c r="B1493" s="30" t="s">
        <v>4075</v>
      </c>
      <c r="C1493" s="49" t="s">
        <v>7070</v>
      </c>
      <c r="D1493" s="49" t="s">
        <v>7620</v>
      </c>
      <c r="E1493" s="30" t="s">
        <v>10742</v>
      </c>
      <c r="F1493" s="49" t="s">
        <v>10693</v>
      </c>
      <c r="G1493" s="49" t="s">
        <v>10705</v>
      </c>
      <c r="H1493" s="49" t="s">
        <v>10706</v>
      </c>
      <c r="I1493" s="49" t="s">
        <v>10743</v>
      </c>
      <c r="J1493" s="50">
        <v>13</v>
      </c>
      <c r="K1493" s="49">
        <v>2000</v>
      </c>
      <c r="L1493" s="49">
        <f>K1493-U1493</f>
        <v>-34869</v>
      </c>
      <c r="M1493" s="49"/>
      <c r="N1493" s="48" t="s">
        <v>7242</v>
      </c>
      <c r="P1493" s="49">
        <v>27698</v>
      </c>
      <c r="Q1493" s="49">
        <v>6000</v>
      </c>
      <c r="R1493" s="49">
        <v>0</v>
      </c>
      <c r="S1493" s="32">
        <f t="shared" si="65"/>
        <v>33698</v>
      </c>
      <c r="T1493" s="49">
        <f>P1493+Q1493+R1493</f>
        <v>33698</v>
      </c>
      <c r="U1493" s="51">
        <v>36869</v>
      </c>
      <c r="V1493" s="51">
        <v>26248</v>
      </c>
      <c r="W1493" s="51">
        <v>26735</v>
      </c>
      <c r="X1493" s="51"/>
      <c r="Y1493" s="32">
        <f>P1493-(U1493+V1493)</f>
        <v>-35419</v>
      </c>
      <c r="Z1493" s="49" t="s">
        <v>13320</v>
      </c>
      <c r="AA1493" s="67">
        <v>0.26394000000000001</v>
      </c>
      <c r="AC1493" s="67">
        <f t="shared" si="66"/>
        <v>-0.26394000000000001</v>
      </c>
      <c r="AN1493" s="48" t="s">
        <v>13325</v>
      </c>
      <c r="AO1493" s="48" t="s">
        <v>52</v>
      </c>
    </row>
    <row r="1494" spans="1:41" ht="15" x14ac:dyDescent="0.2">
      <c r="A1494" s="30" t="s">
        <v>4076</v>
      </c>
      <c r="B1494" s="30" t="s">
        <v>4077</v>
      </c>
      <c r="C1494" s="49" t="s">
        <v>7070</v>
      </c>
      <c r="D1494" s="49" t="s">
        <v>7630</v>
      </c>
      <c r="E1494" s="30" t="s">
        <v>10744</v>
      </c>
      <c r="F1494" s="49" t="s">
        <v>10693</v>
      </c>
      <c r="G1494" s="49" t="s">
        <v>10745</v>
      </c>
      <c r="H1494" s="49" t="s">
        <v>10746</v>
      </c>
      <c r="I1494" s="49" t="s">
        <v>10747</v>
      </c>
      <c r="J1494" s="50">
        <v>9</v>
      </c>
      <c r="K1494" s="49">
        <v>5000</v>
      </c>
      <c r="L1494" s="49">
        <f>K1494-U1494</f>
        <v>-184364</v>
      </c>
      <c r="M1494" s="49"/>
      <c r="N1494" s="48" t="s">
        <v>7242</v>
      </c>
      <c r="P1494" s="49">
        <v>123400</v>
      </c>
      <c r="Q1494" s="49">
        <v>55000</v>
      </c>
      <c r="R1494" s="49">
        <v>0</v>
      </c>
      <c r="S1494" s="32">
        <f t="shared" si="65"/>
        <v>178400</v>
      </c>
      <c r="T1494" s="49">
        <f>P1494+Q1494+R1494</f>
        <v>178400</v>
      </c>
      <c r="U1494" s="51">
        <v>189364</v>
      </c>
      <c r="V1494" s="51">
        <v>125321</v>
      </c>
      <c r="W1494" s="51">
        <v>130437</v>
      </c>
      <c r="X1494" s="51"/>
      <c r="Y1494" s="32">
        <f>P1494-(U1494+V1494)</f>
        <v>-191285</v>
      </c>
      <c r="Z1494" s="49" t="s">
        <v>13320</v>
      </c>
      <c r="AA1494" s="67">
        <v>9.2700000000000005E-2</v>
      </c>
      <c r="AC1494" s="67">
        <f t="shared" si="66"/>
        <v>-9.2700000000000005E-2</v>
      </c>
      <c r="AN1494" s="48" t="s">
        <v>13325</v>
      </c>
      <c r="AO1494" s="48" t="s">
        <v>52</v>
      </c>
    </row>
    <row r="1495" spans="1:41" ht="15" x14ac:dyDescent="0.2">
      <c r="A1495" s="30" t="s">
        <v>4078</v>
      </c>
      <c r="B1495" s="30" t="s">
        <v>4079</v>
      </c>
      <c r="C1495" s="49" t="s">
        <v>7070</v>
      </c>
      <c r="D1495" s="49" t="s">
        <v>7577</v>
      </c>
      <c r="E1495" s="30" t="s">
        <v>10748</v>
      </c>
      <c r="F1495" s="49" t="s">
        <v>10693</v>
      </c>
      <c r="G1495" s="49" t="s">
        <v>7580</v>
      </c>
      <c r="H1495" s="49" t="s">
        <v>7931</v>
      </c>
      <c r="I1495" s="49" t="s">
        <v>10749</v>
      </c>
      <c r="J1495" s="50">
        <v>21</v>
      </c>
      <c r="K1495" s="49">
        <v>8000</v>
      </c>
      <c r="L1495" s="49">
        <f>K1495-U1495</f>
        <v>7766</v>
      </c>
      <c r="M1495" s="49"/>
      <c r="N1495" s="48" t="s">
        <v>7242</v>
      </c>
      <c r="P1495" s="49">
        <v>9003</v>
      </c>
      <c r="Q1495" s="49">
        <v>0</v>
      </c>
      <c r="R1495" s="49">
        <v>0</v>
      </c>
      <c r="S1495" s="32">
        <f t="shared" si="65"/>
        <v>9003</v>
      </c>
      <c r="T1495" s="49">
        <f>P1495+Q1495+R1495</f>
        <v>9003</v>
      </c>
      <c r="U1495" s="51">
        <v>234</v>
      </c>
      <c r="V1495" s="51">
        <v>66</v>
      </c>
      <c r="W1495" s="51">
        <v>66</v>
      </c>
      <c r="X1495" s="51"/>
      <c r="Y1495" s="32">
        <f>P1495-(U1495+V1495)</f>
        <v>8703</v>
      </c>
      <c r="Z1495" s="49" t="s">
        <v>13322</v>
      </c>
      <c r="AA1495" s="67">
        <v>1.2500000000000001E-2</v>
      </c>
      <c r="AC1495" s="67">
        <f t="shared" si="66"/>
        <v>-1.2500000000000001E-2</v>
      </c>
      <c r="AN1495" s="48" t="s">
        <v>13325</v>
      </c>
      <c r="AO1495" s="48" t="s">
        <v>52</v>
      </c>
    </row>
    <row r="1496" spans="1:41" ht="15" x14ac:dyDescent="0.2">
      <c r="A1496" s="30" t="s">
        <v>4080</v>
      </c>
      <c r="B1496" s="30" t="s">
        <v>4081</v>
      </c>
      <c r="C1496" s="49" t="s">
        <v>7070</v>
      </c>
      <c r="D1496" s="49" t="s">
        <v>7577</v>
      </c>
      <c r="E1496" s="30" t="s">
        <v>10750</v>
      </c>
      <c r="F1496" s="49" t="s">
        <v>10693</v>
      </c>
      <c r="G1496" s="49" t="s">
        <v>10705</v>
      </c>
      <c r="H1496" s="49" t="s">
        <v>10706</v>
      </c>
      <c r="I1496" s="49" t="s">
        <v>10751</v>
      </c>
      <c r="J1496" s="50">
        <v>13</v>
      </c>
      <c r="K1496" s="49">
        <v>2500</v>
      </c>
      <c r="L1496" s="49">
        <f>K1496-U1496</f>
        <v>-39569</v>
      </c>
      <c r="M1496" s="49"/>
      <c r="N1496" s="48" t="s">
        <v>7242</v>
      </c>
      <c r="P1496" s="49">
        <v>30998</v>
      </c>
      <c r="Q1496" s="49">
        <v>16500</v>
      </c>
      <c r="R1496" s="49">
        <v>37500</v>
      </c>
      <c r="S1496" s="32">
        <f t="shared" si="65"/>
        <v>47498</v>
      </c>
      <c r="T1496" s="49">
        <f>P1496+Q1496+R1496</f>
        <v>84998</v>
      </c>
      <c r="U1496" s="51">
        <v>42069</v>
      </c>
      <c r="V1496" s="51">
        <v>33156</v>
      </c>
      <c r="W1496" s="51">
        <v>14757</v>
      </c>
      <c r="X1496" s="51"/>
      <c r="Y1496" s="32">
        <f>P1496-(U1496+V1496)</f>
        <v>-44227</v>
      </c>
      <c r="Z1496" s="49" t="s">
        <v>13320</v>
      </c>
      <c r="AA1496" s="67">
        <v>0.46</v>
      </c>
      <c r="AC1496" s="67">
        <f t="shared" si="66"/>
        <v>-0.46</v>
      </c>
      <c r="AN1496" s="48" t="s">
        <v>13325</v>
      </c>
      <c r="AO1496" s="48" t="s">
        <v>52</v>
      </c>
    </row>
    <row r="1497" spans="1:41" ht="15" x14ac:dyDescent="0.2">
      <c r="A1497" s="30" t="s">
        <v>4082</v>
      </c>
      <c r="B1497" s="30" t="s">
        <v>4083</v>
      </c>
      <c r="C1497" s="49" t="s">
        <v>7070</v>
      </c>
      <c r="D1497" s="49" t="s">
        <v>8209</v>
      </c>
      <c r="E1497" s="30" t="s">
        <v>10752</v>
      </c>
      <c r="F1497" s="49" t="s">
        <v>10693</v>
      </c>
      <c r="G1497" s="49" t="s">
        <v>8453</v>
      </c>
      <c r="H1497" s="49" t="s">
        <v>9412</v>
      </c>
      <c r="I1497" s="49" t="s">
        <v>10753</v>
      </c>
      <c r="J1497" s="50">
        <v>25</v>
      </c>
      <c r="K1497" s="49">
        <v>650</v>
      </c>
      <c r="L1497" s="49">
        <f>K1497-U1497</f>
        <v>-8472</v>
      </c>
      <c r="M1497" s="49"/>
      <c r="N1497" s="48" t="s">
        <v>7242</v>
      </c>
      <c r="P1497" s="49">
        <v>3421</v>
      </c>
      <c r="Q1497" s="49">
        <v>0</v>
      </c>
      <c r="R1497" s="49">
        <v>11700</v>
      </c>
      <c r="S1497" s="32">
        <f t="shared" si="65"/>
        <v>3421</v>
      </c>
      <c r="T1497" s="49">
        <f>P1497+Q1497+R1497</f>
        <v>15121</v>
      </c>
      <c r="U1497" s="51">
        <v>9122</v>
      </c>
      <c r="V1497" s="51">
        <v>6010</v>
      </c>
      <c r="W1497" s="51">
        <v>5209</v>
      </c>
      <c r="X1497" s="51"/>
      <c r="Y1497" s="32">
        <f>P1497-(U1497+V1497)</f>
        <v>-11711</v>
      </c>
      <c r="Z1497" s="49" t="s">
        <v>13320</v>
      </c>
      <c r="AA1497" s="67">
        <v>0.14000000000000001</v>
      </c>
      <c r="AC1497" s="67">
        <f t="shared" si="66"/>
        <v>-0.14000000000000001</v>
      </c>
      <c r="AN1497" s="48" t="s">
        <v>13325</v>
      </c>
      <c r="AO1497" s="48" t="s">
        <v>52</v>
      </c>
    </row>
    <row r="1498" spans="1:41" ht="15" x14ac:dyDescent="0.2">
      <c r="A1498" s="30" t="s">
        <v>4084</v>
      </c>
      <c r="B1498" s="30" t="s">
        <v>4085</v>
      </c>
      <c r="C1498" s="49" t="s">
        <v>7070</v>
      </c>
      <c r="D1498" s="49" t="s">
        <v>7630</v>
      </c>
      <c r="E1498" s="30" t="s">
        <v>10754</v>
      </c>
      <c r="F1498" s="49" t="s">
        <v>10693</v>
      </c>
      <c r="G1498" s="49" t="s">
        <v>10755</v>
      </c>
      <c r="H1498" s="49" t="s">
        <v>7817</v>
      </c>
      <c r="I1498" s="49" t="s">
        <v>10756</v>
      </c>
      <c r="J1498" s="50">
        <v>65</v>
      </c>
      <c r="K1498" s="49">
        <v>500</v>
      </c>
      <c r="L1498" s="49">
        <f>K1498-U1498</f>
        <v>88</v>
      </c>
      <c r="M1498" s="49"/>
      <c r="N1498" s="48" t="s">
        <v>7242</v>
      </c>
      <c r="P1498" s="49">
        <v>1855</v>
      </c>
      <c r="Q1498" s="49">
        <v>0</v>
      </c>
      <c r="R1498" s="49">
        <v>0</v>
      </c>
      <c r="S1498" s="32">
        <f t="shared" si="65"/>
        <v>1855</v>
      </c>
      <c r="T1498" s="49">
        <f>P1498+Q1498+R1498</f>
        <v>1855</v>
      </c>
      <c r="U1498" s="51">
        <v>412</v>
      </c>
      <c r="V1498" s="51">
        <v>290</v>
      </c>
      <c r="W1498" s="51">
        <v>270</v>
      </c>
      <c r="X1498" s="51"/>
      <c r="Y1498" s="32">
        <f>P1498-(U1498+V1498)</f>
        <v>1153</v>
      </c>
      <c r="Z1498" s="49" t="s">
        <v>13322</v>
      </c>
      <c r="AA1498" s="67">
        <v>0.64</v>
      </c>
      <c r="AC1498" s="67">
        <f t="shared" si="66"/>
        <v>-0.64</v>
      </c>
      <c r="AN1498" s="48" t="s">
        <v>13325</v>
      </c>
      <c r="AO1498" s="48" t="s">
        <v>52</v>
      </c>
    </row>
    <row r="1499" spans="1:41" ht="15" x14ac:dyDescent="0.2">
      <c r="A1499" s="30" t="s">
        <v>4086</v>
      </c>
      <c r="B1499" s="30" t="s">
        <v>4087</v>
      </c>
      <c r="C1499" s="49" t="s">
        <v>7070</v>
      </c>
      <c r="D1499" s="49" t="s">
        <v>7620</v>
      </c>
      <c r="E1499" s="30" t="s">
        <v>10757</v>
      </c>
      <c r="F1499" s="49" t="s">
        <v>10693</v>
      </c>
      <c r="G1499" s="49" t="s">
        <v>10722</v>
      </c>
      <c r="H1499" s="49" t="s">
        <v>10722</v>
      </c>
      <c r="I1499" s="49" t="s">
        <v>10758</v>
      </c>
      <c r="J1499" s="50">
        <v>11</v>
      </c>
      <c r="K1499" s="49">
        <v>1000</v>
      </c>
      <c r="L1499" s="49">
        <f>K1499-U1499</f>
        <v>1000</v>
      </c>
      <c r="M1499" s="49"/>
      <c r="N1499" s="48" t="s">
        <v>7076</v>
      </c>
      <c r="P1499" s="49">
        <v>730</v>
      </c>
      <c r="Q1499" s="49">
        <v>0</v>
      </c>
      <c r="R1499" s="49">
        <v>0</v>
      </c>
      <c r="S1499" s="32">
        <f t="shared" si="65"/>
        <v>730</v>
      </c>
      <c r="T1499" s="49">
        <f>P1499+Q1499+R1499</f>
        <v>730</v>
      </c>
      <c r="U1499" s="51">
        <v>0</v>
      </c>
      <c r="V1499" s="51">
        <v>0</v>
      </c>
      <c r="W1499" s="51">
        <v>0</v>
      </c>
      <c r="X1499" s="51"/>
      <c r="Y1499" s="32">
        <f>T1499-(U1499+V1499)</f>
        <v>730</v>
      </c>
      <c r="Z1499" s="49" t="s">
        <v>13321</v>
      </c>
      <c r="AA1499" s="67">
        <v>0.63360000000000005</v>
      </c>
      <c r="AC1499" s="67">
        <f t="shared" si="66"/>
        <v>-0.63360000000000005</v>
      </c>
      <c r="AN1499" s="48" t="s">
        <v>13325</v>
      </c>
      <c r="AO1499" s="48" t="s">
        <v>52</v>
      </c>
    </row>
    <row r="1500" spans="1:41" ht="15" x14ac:dyDescent="0.2">
      <c r="A1500" s="30" t="s">
        <v>4088</v>
      </c>
      <c r="B1500" s="30" t="s">
        <v>4089</v>
      </c>
      <c r="C1500" s="49" t="s">
        <v>7070</v>
      </c>
      <c r="D1500" s="49" t="s">
        <v>7577</v>
      </c>
      <c r="E1500" s="30" t="s">
        <v>10759</v>
      </c>
      <c r="F1500" s="49" t="s">
        <v>10693</v>
      </c>
      <c r="G1500" s="49" t="s">
        <v>7580</v>
      </c>
      <c r="H1500" s="49" t="s">
        <v>7780</v>
      </c>
      <c r="I1500" s="49" t="s">
        <v>10760</v>
      </c>
      <c r="J1500" s="50">
        <v>13</v>
      </c>
      <c r="K1500" s="49">
        <v>2000</v>
      </c>
      <c r="L1500" s="49">
        <f>K1500-U1500</f>
        <v>874</v>
      </c>
      <c r="M1500" s="49"/>
      <c r="N1500" s="48" t="s">
        <v>7242</v>
      </c>
      <c r="P1500" s="49">
        <v>1323</v>
      </c>
      <c r="Q1500" s="49">
        <v>0</v>
      </c>
      <c r="R1500" s="49">
        <v>0</v>
      </c>
      <c r="S1500" s="32">
        <f t="shared" si="65"/>
        <v>1323</v>
      </c>
      <c r="T1500" s="49">
        <f>P1500+Q1500+R1500</f>
        <v>1323</v>
      </c>
      <c r="U1500" s="51">
        <v>1126</v>
      </c>
      <c r="V1500" s="51">
        <v>0</v>
      </c>
      <c r="W1500" s="51">
        <v>0</v>
      </c>
      <c r="X1500" s="51"/>
      <c r="Y1500" s="32">
        <f>P1500-(U1500+V1500)</f>
        <v>197</v>
      </c>
      <c r="Z1500" s="49" t="s">
        <v>13322</v>
      </c>
      <c r="AA1500" s="67">
        <v>0.28643999999999997</v>
      </c>
      <c r="AC1500" s="67">
        <f t="shared" si="66"/>
        <v>-0.28643999999999997</v>
      </c>
      <c r="AN1500" s="48" t="s">
        <v>13325</v>
      </c>
      <c r="AO1500" s="48" t="s">
        <v>52</v>
      </c>
    </row>
    <row r="1501" spans="1:41" ht="15" x14ac:dyDescent="0.2">
      <c r="A1501" s="30" t="s">
        <v>4090</v>
      </c>
      <c r="B1501" s="30" t="s">
        <v>4091</v>
      </c>
      <c r="C1501" s="49" t="s">
        <v>7070</v>
      </c>
      <c r="D1501" s="49" t="s">
        <v>7577</v>
      </c>
      <c r="E1501" s="30" t="s">
        <v>10761</v>
      </c>
      <c r="F1501" s="49" t="s">
        <v>10693</v>
      </c>
      <c r="G1501" s="49" t="s">
        <v>10705</v>
      </c>
      <c r="H1501" s="49" t="s">
        <v>10706</v>
      </c>
      <c r="I1501" s="49" t="s">
        <v>10762</v>
      </c>
      <c r="J1501" s="50">
        <v>13</v>
      </c>
      <c r="K1501" s="49">
        <v>5000</v>
      </c>
      <c r="L1501" s="49">
        <f>K1501-U1501</f>
        <v>-64382</v>
      </c>
      <c r="M1501" s="49"/>
      <c r="N1501" s="48" t="s">
        <v>7242</v>
      </c>
      <c r="P1501" s="49">
        <v>9471</v>
      </c>
      <c r="Q1501" s="49">
        <v>18000</v>
      </c>
      <c r="R1501" s="49">
        <v>42000</v>
      </c>
      <c r="S1501" s="32">
        <f t="shared" si="65"/>
        <v>27471</v>
      </c>
      <c r="T1501" s="49">
        <f>P1501+Q1501+R1501</f>
        <v>69471</v>
      </c>
      <c r="U1501" s="51">
        <v>69382</v>
      </c>
      <c r="V1501" s="51">
        <v>11955</v>
      </c>
      <c r="W1501" s="51">
        <v>11825</v>
      </c>
      <c r="X1501" s="51"/>
      <c r="Y1501" s="32">
        <f>P1501-(U1501+V1501)</f>
        <v>-71866</v>
      </c>
      <c r="Z1501" s="49" t="s">
        <v>13320</v>
      </c>
      <c r="AA1501" s="67">
        <v>0.27500000000000002</v>
      </c>
      <c r="AC1501" s="67">
        <f t="shared" si="66"/>
        <v>-0.27500000000000002</v>
      </c>
      <c r="AN1501" s="48" t="s">
        <v>13325</v>
      </c>
      <c r="AO1501" s="48" t="s">
        <v>52</v>
      </c>
    </row>
    <row r="1502" spans="1:41" ht="15" x14ac:dyDescent="0.2">
      <c r="A1502" s="30" t="s">
        <v>4092</v>
      </c>
      <c r="B1502" s="30" t="s">
        <v>4093</v>
      </c>
      <c r="C1502" s="49" t="s">
        <v>7070</v>
      </c>
      <c r="D1502" s="49" t="s">
        <v>7577</v>
      </c>
      <c r="E1502" s="30" t="s">
        <v>10763</v>
      </c>
      <c r="F1502" s="49" t="s">
        <v>10693</v>
      </c>
      <c r="G1502" s="49" t="s">
        <v>10694</v>
      </c>
      <c r="H1502" s="49" t="s">
        <v>7591</v>
      </c>
      <c r="I1502" s="49" t="s">
        <v>10764</v>
      </c>
      <c r="J1502" s="50">
        <v>10</v>
      </c>
      <c r="K1502" s="49">
        <v>4000</v>
      </c>
      <c r="L1502" s="49">
        <f>K1502-U1502</f>
        <v>-102456</v>
      </c>
      <c r="M1502" s="49"/>
      <c r="N1502" s="48" t="s">
        <v>7242</v>
      </c>
      <c r="P1502" s="49">
        <v>33976</v>
      </c>
      <c r="Q1502" s="49">
        <v>68000</v>
      </c>
      <c r="R1502" s="49">
        <v>0</v>
      </c>
      <c r="S1502" s="32">
        <f t="shared" si="65"/>
        <v>101976</v>
      </c>
      <c r="T1502" s="49">
        <f>P1502+Q1502+R1502</f>
        <v>101976</v>
      </c>
      <c r="U1502" s="51">
        <v>106456</v>
      </c>
      <c r="V1502" s="51">
        <v>63813</v>
      </c>
      <c r="W1502" s="51">
        <v>50619</v>
      </c>
      <c r="X1502" s="51"/>
      <c r="Y1502" s="32">
        <f>P1502-(U1502+V1502)</f>
        <v>-136293</v>
      </c>
      <c r="Z1502" s="49" t="s">
        <v>13320</v>
      </c>
      <c r="AA1502" s="67">
        <v>1.0749999999999999E-2</v>
      </c>
      <c r="AC1502" s="67">
        <f t="shared" si="66"/>
        <v>-1.0749999999999999E-2</v>
      </c>
      <c r="AN1502" s="48" t="s">
        <v>13325</v>
      </c>
      <c r="AO1502" s="48" t="s">
        <v>52</v>
      </c>
    </row>
    <row r="1503" spans="1:41" ht="15" x14ac:dyDescent="0.2">
      <c r="A1503" s="30" t="s">
        <v>4094</v>
      </c>
      <c r="B1503" s="30" t="s">
        <v>4095</v>
      </c>
      <c r="C1503" s="49" t="s">
        <v>7070</v>
      </c>
      <c r="D1503" s="49" t="s">
        <v>7577</v>
      </c>
      <c r="E1503" s="30" t="s">
        <v>10765</v>
      </c>
      <c r="F1503" s="49" t="s">
        <v>10693</v>
      </c>
      <c r="G1503" s="49" t="s">
        <v>7580</v>
      </c>
      <c r="H1503" s="49" t="s">
        <v>7931</v>
      </c>
      <c r="I1503" s="49" t="s">
        <v>10766</v>
      </c>
      <c r="J1503" s="50">
        <v>21</v>
      </c>
      <c r="K1503" s="49">
        <v>8000</v>
      </c>
      <c r="L1503" s="49">
        <f>K1503-U1503</f>
        <v>6707</v>
      </c>
      <c r="M1503" s="49"/>
      <c r="N1503" s="48" t="s">
        <v>7242</v>
      </c>
      <c r="P1503" s="49">
        <v>1666</v>
      </c>
      <c r="Q1503" s="49">
        <v>0</v>
      </c>
      <c r="R1503" s="49">
        <v>8000</v>
      </c>
      <c r="S1503" s="32">
        <f t="shared" si="65"/>
        <v>1666</v>
      </c>
      <c r="T1503" s="49">
        <f>P1503+Q1503+R1503</f>
        <v>9666</v>
      </c>
      <c r="U1503" s="51">
        <v>1293</v>
      </c>
      <c r="V1503" s="51">
        <v>684</v>
      </c>
      <c r="W1503" s="51">
        <v>684</v>
      </c>
      <c r="X1503" s="51"/>
      <c r="Y1503" s="32">
        <f>P1503-(U1503+V1503)</f>
        <v>-311</v>
      </c>
      <c r="Z1503" s="49" t="s">
        <v>13320</v>
      </c>
      <c r="AA1503" s="67">
        <v>3.125E-2</v>
      </c>
      <c r="AC1503" s="67">
        <f t="shared" si="66"/>
        <v>-3.125E-2</v>
      </c>
      <c r="AN1503" s="48" t="s">
        <v>13325</v>
      </c>
      <c r="AO1503" s="48" t="s">
        <v>52</v>
      </c>
    </row>
    <row r="1504" spans="1:41" ht="15" x14ac:dyDescent="0.2">
      <c r="A1504" s="30" t="s">
        <v>4100</v>
      </c>
      <c r="B1504" s="30" t="s">
        <v>4101</v>
      </c>
      <c r="C1504" s="49" t="s">
        <v>7070</v>
      </c>
      <c r="D1504" s="49" t="s">
        <v>8209</v>
      </c>
      <c r="E1504" s="30" t="s">
        <v>10772</v>
      </c>
      <c r="F1504" s="49" t="s">
        <v>10693</v>
      </c>
      <c r="G1504" s="49" t="s">
        <v>8453</v>
      </c>
      <c r="H1504" s="49" t="s">
        <v>9412</v>
      </c>
      <c r="I1504" s="49" t="s">
        <v>10773</v>
      </c>
      <c r="J1504" s="50">
        <v>21</v>
      </c>
      <c r="K1504" s="49">
        <v>1800</v>
      </c>
      <c r="L1504" s="49">
        <f>K1504-U1504</f>
        <v>-7721</v>
      </c>
      <c r="M1504" s="49"/>
      <c r="N1504" s="48" t="s">
        <v>7242</v>
      </c>
      <c r="P1504" s="49">
        <v>3102</v>
      </c>
      <c r="Q1504" s="49">
        <v>9000</v>
      </c>
      <c r="R1504" s="49">
        <v>5400</v>
      </c>
      <c r="S1504" s="32">
        <f t="shared" si="65"/>
        <v>12102</v>
      </c>
      <c r="T1504" s="49">
        <f>P1504+Q1504+R1504</f>
        <v>17502</v>
      </c>
      <c r="U1504" s="51">
        <v>9521</v>
      </c>
      <c r="V1504" s="51">
        <v>7504</v>
      </c>
      <c r="W1504" s="51">
        <v>8008</v>
      </c>
      <c r="X1504" s="51"/>
      <c r="Y1504" s="32">
        <f>P1504-(U1504+V1504)</f>
        <v>-13923</v>
      </c>
      <c r="Z1504" s="49" t="s">
        <v>13320</v>
      </c>
      <c r="AA1504" s="67">
        <v>0.26700000000000002</v>
      </c>
      <c r="AC1504" s="67">
        <f t="shared" si="66"/>
        <v>-0.26700000000000002</v>
      </c>
      <c r="AN1504" s="48" t="s">
        <v>13325</v>
      </c>
      <c r="AO1504" s="48" t="s">
        <v>52</v>
      </c>
    </row>
    <row r="1505" spans="1:41" ht="15" x14ac:dyDescent="0.2">
      <c r="A1505" s="30" t="s">
        <v>4104</v>
      </c>
      <c r="B1505" s="30" t="s">
        <v>4105</v>
      </c>
      <c r="C1505" s="49" t="s">
        <v>7070</v>
      </c>
      <c r="D1505" s="49" t="s">
        <v>8209</v>
      </c>
      <c r="E1505" s="30" t="s">
        <v>10776</v>
      </c>
      <c r="F1505" s="49" t="s">
        <v>10693</v>
      </c>
      <c r="G1505" s="49" t="s">
        <v>8453</v>
      </c>
      <c r="H1505" s="49" t="s">
        <v>9412</v>
      </c>
      <c r="I1505" s="49" t="s">
        <v>10777</v>
      </c>
      <c r="J1505" s="50">
        <v>23</v>
      </c>
      <c r="K1505" s="49">
        <v>650</v>
      </c>
      <c r="L1505" s="49">
        <f>K1505-U1505</f>
        <v>450</v>
      </c>
      <c r="M1505" s="49"/>
      <c r="N1505" s="48" t="s">
        <v>7242</v>
      </c>
      <c r="P1505" s="49">
        <v>89520</v>
      </c>
      <c r="Q1505" s="49">
        <v>0</v>
      </c>
      <c r="R1505" s="49">
        <v>0</v>
      </c>
      <c r="S1505" s="32">
        <f t="shared" si="65"/>
        <v>89520</v>
      </c>
      <c r="T1505" s="49">
        <f>P1505+Q1505+R1505</f>
        <v>89520</v>
      </c>
      <c r="U1505" s="51">
        <v>200</v>
      </c>
      <c r="V1505" s="51">
        <v>240</v>
      </c>
      <c r="W1505" s="51">
        <v>240</v>
      </c>
      <c r="X1505" s="51"/>
      <c r="Y1505" s="32">
        <f>P1505-(U1505+V1505)</f>
        <v>89080</v>
      </c>
      <c r="Z1505" s="49" t="s">
        <v>13322</v>
      </c>
      <c r="AA1505" s="67">
        <v>0.32</v>
      </c>
      <c r="AC1505" s="67">
        <f t="shared" si="66"/>
        <v>-0.32</v>
      </c>
      <c r="AN1505" s="48" t="s">
        <v>13325</v>
      </c>
      <c r="AO1505" s="48" t="s">
        <v>52</v>
      </c>
    </row>
    <row r="1506" spans="1:41" ht="15" x14ac:dyDescent="0.2">
      <c r="A1506" s="30" t="s">
        <v>4106</v>
      </c>
      <c r="B1506" s="30" t="s">
        <v>4107</v>
      </c>
      <c r="C1506" s="49" t="s">
        <v>7070</v>
      </c>
      <c r="D1506" s="49" t="s">
        <v>7630</v>
      </c>
      <c r="E1506" s="30" t="s">
        <v>10778</v>
      </c>
      <c r="F1506" s="49" t="s">
        <v>10693</v>
      </c>
      <c r="G1506" s="49" t="s">
        <v>8601</v>
      </c>
      <c r="H1506" s="49" t="s">
        <v>10779</v>
      </c>
      <c r="I1506" s="49" t="s">
        <v>10780</v>
      </c>
      <c r="J1506" s="50">
        <v>21</v>
      </c>
      <c r="K1506" s="49">
        <v>10000</v>
      </c>
      <c r="L1506" s="49">
        <f>K1506-U1506</f>
        <v>-85298</v>
      </c>
      <c r="M1506" s="49"/>
      <c r="N1506" s="48" t="s">
        <v>7242</v>
      </c>
      <c r="P1506" s="49">
        <v>40745</v>
      </c>
      <c r="Q1506" s="49">
        <v>40000</v>
      </c>
      <c r="R1506" s="49">
        <v>30000</v>
      </c>
      <c r="S1506" s="32">
        <f t="shared" si="65"/>
        <v>80745</v>
      </c>
      <c r="T1506" s="49">
        <f>P1506+Q1506+R1506</f>
        <v>110745</v>
      </c>
      <c r="U1506" s="51">
        <v>95298</v>
      </c>
      <c r="V1506" s="51">
        <v>3801</v>
      </c>
      <c r="W1506" s="51">
        <v>3396</v>
      </c>
      <c r="X1506" s="51"/>
      <c r="Y1506" s="32">
        <f>P1506-(U1506+V1506)</f>
        <v>-58354</v>
      </c>
      <c r="Z1506" s="49" t="s">
        <v>13320</v>
      </c>
      <c r="AA1506" s="67">
        <v>0.26</v>
      </c>
      <c r="AC1506" s="67">
        <f t="shared" si="66"/>
        <v>-0.26</v>
      </c>
      <c r="AN1506" s="48" t="s">
        <v>13325</v>
      </c>
      <c r="AO1506" s="48" t="s">
        <v>52</v>
      </c>
    </row>
    <row r="1507" spans="1:41" ht="15" x14ac:dyDescent="0.2">
      <c r="A1507" s="30" t="s">
        <v>4110</v>
      </c>
      <c r="B1507" s="30" t="s">
        <v>4111</v>
      </c>
      <c r="C1507" s="49" t="s">
        <v>7070</v>
      </c>
      <c r="D1507" s="49" t="s">
        <v>7577</v>
      </c>
      <c r="E1507" s="30" t="s">
        <v>10783</v>
      </c>
      <c r="F1507" s="49" t="s">
        <v>10693</v>
      </c>
      <c r="G1507" s="49" t="s">
        <v>7580</v>
      </c>
      <c r="H1507" s="49" t="s">
        <v>7931</v>
      </c>
      <c r="I1507" s="49" t="s">
        <v>10784</v>
      </c>
      <c r="J1507" s="50">
        <v>17</v>
      </c>
      <c r="K1507" s="49">
        <v>8000</v>
      </c>
      <c r="L1507" s="49">
        <f>K1507-U1507</f>
        <v>-1552717</v>
      </c>
      <c r="M1507" s="49"/>
      <c r="N1507" s="48" t="s">
        <v>7242</v>
      </c>
      <c r="P1507" s="49">
        <v>721658</v>
      </c>
      <c r="Q1507" s="49">
        <v>424000</v>
      </c>
      <c r="R1507" s="49">
        <v>676000</v>
      </c>
      <c r="S1507" s="32">
        <f t="shared" si="65"/>
        <v>1145658</v>
      </c>
      <c r="T1507" s="49">
        <f>P1507+Q1507+R1507</f>
        <v>1821658</v>
      </c>
      <c r="U1507" s="51">
        <v>1560717</v>
      </c>
      <c r="V1507" s="51">
        <v>80862</v>
      </c>
      <c r="W1507" s="51">
        <v>81165</v>
      </c>
      <c r="X1507" s="51"/>
      <c r="Y1507" s="32">
        <f>P1507-(U1507+V1507)</f>
        <v>-919921</v>
      </c>
      <c r="Z1507" s="49" t="s">
        <v>13320</v>
      </c>
      <c r="AA1507" s="67">
        <v>9.2999999999999992E-3</v>
      </c>
      <c r="AC1507" s="67">
        <f t="shared" si="66"/>
        <v>-9.2999999999999992E-3</v>
      </c>
      <c r="AN1507" s="48" t="s">
        <v>13325</v>
      </c>
      <c r="AO1507" s="48" t="s">
        <v>52</v>
      </c>
    </row>
    <row r="1508" spans="1:41" ht="15" x14ac:dyDescent="0.2">
      <c r="A1508" s="30" t="s">
        <v>4112</v>
      </c>
      <c r="B1508" s="30" t="s">
        <v>4113</v>
      </c>
      <c r="C1508" s="49" t="s">
        <v>7070</v>
      </c>
      <c r="D1508" s="49" t="s">
        <v>7577</v>
      </c>
      <c r="E1508" s="30" t="s">
        <v>10785</v>
      </c>
      <c r="F1508" s="49" t="s">
        <v>10693</v>
      </c>
      <c r="G1508" s="49" t="s">
        <v>10694</v>
      </c>
      <c r="H1508" s="49" t="s">
        <v>7591</v>
      </c>
      <c r="I1508" s="49" t="s">
        <v>10786</v>
      </c>
      <c r="J1508" s="50">
        <v>10</v>
      </c>
      <c r="K1508" s="49">
        <v>4000</v>
      </c>
      <c r="L1508" s="49">
        <f>K1508-U1508</f>
        <v>-600650</v>
      </c>
      <c r="M1508" s="49"/>
      <c r="N1508" s="48" t="s">
        <v>7242</v>
      </c>
      <c r="P1508" s="49">
        <v>205776</v>
      </c>
      <c r="Q1508" s="49">
        <v>396000</v>
      </c>
      <c r="R1508" s="49">
        <v>0</v>
      </c>
      <c r="S1508" s="32">
        <f t="shared" si="65"/>
        <v>601776</v>
      </c>
      <c r="T1508" s="49">
        <f>P1508+Q1508+R1508</f>
        <v>601776</v>
      </c>
      <c r="U1508" s="51">
        <v>604650</v>
      </c>
      <c r="V1508" s="51">
        <v>425321</v>
      </c>
      <c r="W1508" s="51">
        <v>419077</v>
      </c>
      <c r="X1508" s="51"/>
      <c r="Y1508" s="32">
        <f>P1508-(U1508+V1508)</f>
        <v>-824195</v>
      </c>
      <c r="Z1508" s="49" t="s">
        <v>13320</v>
      </c>
      <c r="AA1508" s="67">
        <v>2.7899999999999999E-3</v>
      </c>
      <c r="AC1508" s="67">
        <f t="shared" si="66"/>
        <v>-2.7899999999999999E-3</v>
      </c>
      <c r="AN1508" s="48" t="s">
        <v>13325</v>
      </c>
      <c r="AO1508" s="48" t="s">
        <v>52</v>
      </c>
    </row>
    <row r="1509" spans="1:41" ht="15" x14ac:dyDescent="0.2">
      <c r="A1509" s="30" t="s">
        <v>4114</v>
      </c>
      <c r="B1509" s="30" t="s">
        <v>4115</v>
      </c>
      <c r="C1509" s="49" t="s">
        <v>7070</v>
      </c>
      <c r="D1509" s="49" t="s">
        <v>7577</v>
      </c>
      <c r="E1509" s="30" t="s">
        <v>10787</v>
      </c>
      <c r="F1509" s="49" t="s">
        <v>10693</v>
      </c>
      <c r="G1509" s="49" t="s">
        <v>7580</v>
      </c>
      <c r="H1509" s="49" t="s">
        <v>7931</v>
      </c>
      <c r="I1509" s="49" t="s">
        <v>10788</v>
      </c>
      <c r="J1509" s="50">
        <v>17</v>
      </c>
      <c r="K1509" s="49">
        <v>8000</v>
      </c>
      <c r="L1509" s="49">
        <f>K1509-U1509</f>
        <v>-2814885</v>
      </c>
      <c r="M1509" s="49"/>
      <c r="N1509" s="48" t="s">
        <v>7242</v>
      </c>
      <c r="P1509" s="49">
        <v>1248843</v>
      </c>
      <c r="Q1509" s="49">
        <v>1168000</v>
      </c>
      <c r="R1509" s="49">
        <v>1232000</v>
      </c>
      <c r="S1509" s="32">
        <f t="shared" si="65"/>
        <v>2416843</v>
      </c>
      <c r="T1509" s="49">
        <f>P1509+Q1509+R1509</f>
        <v>3648843</v>
      </c>
      <c r="U1509" s="51">
        <v>2822885</v>
      </c>
      <c r="V1509" s="51">
        <v>1274195</v>
      </c>
      <c r="W1509" s="51">
        <v>1288027</v>
      </c>
      <c r="X1509" s="51"/>
      <c r="Y1509" s="32">
        <f>P1509-(U1509+V1509)</f>
        <v>-2848237</v>
      </c>
      <c r="Z1509" s="49" t="s">
        <v>13320</v>
      </c>
      <c r="AA1509" s="67">
        <v>1.188E-2</v>
      </c>
      <c r="AC1509" s="67">
        <f t="shared" si="66"/>
        <v>-1.188E-2</v>
      </c>
      <c r="AN1509" s="48" t="s">
        <v>13325</v>
      </c>
      <c r="AO1509" s="48" t="s">
        <v>52</v>
      </c>
    </row>
    <row r="1510" spans="1:41" ht="15" x14ac:dyDescent="0.2">
      <c r="A1510" s="30" t="s">
        <v>4116</v>
      </c>
      <c r="B1510" s="30" t="s">
        <v>4117</v>
      </c>
      <c r="C1510" s="49" t="s">
        <v>7070</v>
      </c>
      <c r="D1510" s="49" t="s">
        <v>7577</v>
      </c>
      <c r="E1510" s="30" t="s">
        <v>10789</v>
      </c>
      <c r="F1510" s="49" t="s">
        <v>10693</v>
      </c>
      <c r="G1510" s="49" t="s">
        <v>7580</v>
      </c>
      <c r="H1510" s="49" t="s">
        <v>7651</v>
      </c>
      <c r="I1510" s="49" t="s">
        <v>10790</v>
      </c>
      <c r="J1510" s="50">
        <v>13</v>
      </c>
      <c r="K1510" s="49">
        <v>3500</v>
      </c>
      <c r="L1510" s="49">
        <f>K1510-U1510</f>
        <v>-164932</v>
      </c>
      <c r="M1510" s="49"/>
      <c r="N1510" s="48" t="s">
        <v>7242</v>
      </c>
      <c r="P1510" s="49">
        <v>85720</v>
      </c>
      <c r="Q1510" s="49">
        <v>126000</v>
      </c>
      <c r="R1510" s="49">
        <v>0</v>
      </c>
      <c r="S1510" s="32">
        <f t="shared" si="65"/>
        <v>211720</v>
      </c>
      <c r="T1510" s="49">
        <f>P1510+Q1510+R1510</f>
        <v>211720</v>
      </c>
      <c r="U1510" s="51">
        <v>168432</v>
      </c>
      <c r="V1510" s="51">
        <v>128401</v>
      </c>
      <c r="W1510" s="51">
        <v>127270</v>
      </c>
      <c r="X1510" s="51"/>
      <c r="Y1510" s="32">
        <f>P1510-(U1510+V1510)</f>
        <v>-211113</v>
      </c>
      <c r="Z1510" s="49" t="s">
        <v>13320</v>
      </c>
      <c r="AA1510" s="67">
        <v>7.0879999999999999E-2</v>
      </c>
      <c r="AC1510" s="67">
        <f t="shared" si="66"/>
        <v>-7.0879999999999999E-2</v>
      </c>
      <c r="AN1510" s="48" t="s">
        <v>13325</v>
      </c>
      <c r="AO1510" s="48" t="s">
        <v>52</v>
      </c>
    </row>
    <row r="1511" spans="1:41" ht="15" x14ac:dyDescent="0.2">
      <c r="A1511" s="30" t="s">
        <v>4118</v>
      </c>
      <c r="B1511" s="30" t="s">
        <v>4119</v>
      </c>
      <c r="C1511" s="49" t="s">
        <v>7070</v>
      </c>
      <c r="D1511" s="49" t="s">
        <v>7577</v>
      </c>
      <c r="E1511" s="30" t="s">
        <v>10791</v>
      </c>
      <c r="F1511" s="49" t="s">
        <v>10693</v>
      </c>
      <c r="G1511" s="49" t="s">
        <v>7580</v>
      </c>
      <c r="H1511" s="49" t="s">
        <v>7817</v>
      </c>
      <c r="I1511" s="49" t="s">
        <v>10792</v>
      </c>
      <c r="J1511" s="50">
        <v>31</v>
      </c>
      <c r="K1511" s="49">
        <v>2000</v>
      </c>
      <c r="L1511" s="49">
        <f>K1511-U1511</f>
        <v>-33119</v>
      </c>
      <c r="M1511" s="49"/>
      <c r="N1511" s="48" t="s">
        <v>7242</v>
      </c>
      <c r="P1511" s="49">
        <v>15038</v>
      </c>
      <c r="Q1511" s="49">
        <v>26000</v>
      </c>
      <c r="R1511" s="49">
        <v>18000</v>
      </c>
      <c r="S1511" s="32">
        <f t="shared" si="65"/>
        <v>41038</v>
      </c>
      <c r="T1511" s="49">
        <f>P1511+Q1511+R1511</f>
        <v>59038</v>
      </c>
      <c r="U1511" s="51">
        <v>35119</v>
      </c>
      <c r="V1511" s="51">
        <v>19962</v>
      </c>
      <c r="W1511" s="51">
        <v>20166</v>
      </c>
      <c r="X1511" s="51"/>
      <c r="Y1511" s="32">
        <f>P1511-(U1511+V1511)</f>
        <v>-40043</v>
      </c>
      <c r="Z1511" s="49" t="s">
        <v>13320</v>
      </c>
      <c r="AA1511" s="67">
        <v>0.46</v>
      </c>
      <c r="AC1511" s="67">
        <f t="shared" si="66"/>
        <v>-0.46</v>
      </c>
      <c r="AN1511" s="48" t="s">
        <v>13325</v>
      </c>
      <c r="AO1511" s="48" t="s">
        <v>52</v>
      </c>
    </row>
    <row r="1512" spans="1:41" ht="15" x14ac:dyDescent="0.2">
      <c r="A1512" s="30" t="s">
        <v>4122</v>
      </c>
      <c r="B1512" s="30" t="s">
        <v>4123</v>
      </c>
      <c r="C1512" s="49" t="s">
        <v>7070</v>
      </c>
      <c r="D1512" s="49" t="s">
        <v>8209</v>
      </c>
      <c r="E1512" s="30" t="s">
        <v>10795</v>
      </c>
      <c r="F1512" s="49" t="s">
        <v>10693</v>
      </c>
      <c r="G1512" s="49" t="s">
        <v>8453</v>
      </c>
      <c r="H1512" s="49" t="s">
        <v>9412</v>
      </c>
      <c r="I1512" s="49" t="s">
        <v>10796</v>
      </c>
      <c r="J1512" s="50">
        <v>15</v>
      </c>
      <c r="K1512" s="49">
        <v>600</v>
      </c>
      <c r="L1512" s="49">
        <f>K1512-U1512</f>
        <v>-34923</v>
      </c>
      <c r="M1512" s="49"/>
      <c r="N1512" s="48" t="s">
        <v>7242</v>
      </c>
      <c r="P1512" s="49">
        <v>37077</v>
      </c>
      <c r="Q1512" s="49">
        <v>4200</v>
      </c>
      <c r="R1512" s="49">
        <v>3600</v>
      </c>
      <c r="S1512" s="32">
        <f t="shared" si="65"/>
        <v>41277</v>
      </c>
      <c r="T1512" s="49">
        <f>P1512+Q1512+R1512</f>
        <v>44877</v>
      </c>
      <c r="U1512" s="51">
        <v>35523</v>
      </c>
      <c r="V1512" s="51">
        <v>3735</v>
      </c>
      <c r="W1512" s="51">
        <v>3633</v>
      </c>
      <c r="X1512" s="51"/>
      <c r="Y1512" s="32">
        <f>P1512-(U1512+V1512)</f>
        <v>-2181</v>
      </c>
      <c r="Z1512" s="49" t="s">
        <v>13320</v>
      </c>
      <c r="AA1512" s="67">
        <v>0.20799999999999999</v>
      </c>
      <c r="AC1512" s="67">
        <f t="shared" si="66"/>
        <v>-0.20799999999999999</v>
      </c>
      <c r="AN1512" s="48" t="s">
        <v>13325</v>
      </c>
      <c r="AO1512" s="48" t="s">
        <v>52</v>
      </c>
    </row>
    <row r="1513" spans="1:41" ht="15" x14ac:dyDescent="0.2">
      <c r="A1513" s="30" t="s">
        <v>4124</v>
      </c>
      <c r="B1513" s="30" t="s">
        <v>4125</v>
      </c>
      <c r="C1513" s="49" t="s">
        <v>7070</v>
      </c>
      <c r="D1513" s="49" t="s">
        <v>8209</v>
      </c>
      <c r="E1513" s="30" t="s">
        <v>10797</v>
      </c>
      <c r="F1513" s="49" t="s">
        <v>10693</v>
      </c>
      <c r="G1513" s="49" t="s">
        <v>8453</v>
      </c>
      <c r="H1513" s="49" t="s">
        <v>9412</v>
      </c>
      <c r="I1513" s="49" t="s">
        <v>10753</v>
      </c>
      <c r="J1513" s="50">
        <v>21</v>
      </c>
      <c r="K1513" s="49">
        <v>650</v>
      </c>
      <c r="L1513" s="49">
        <f>K1513-U1513</f>
        <v>-202612</v>
      </c>
      <c r="M1513" s="49"/>
      <c r="N1513" s="48" t="s">
        <v>7242</v>
      </c>
      <c r="P1513" s="49">
        <v>75061</v>
      </c>
      <c r="Q1513" s="49">
        <v>152750</v>
      </c>
      <c r="R1513" s="49">
        <v>79950</v>
      </c>
      <c r="S1513" s="32">
        <f t="shared" si="65"/>
        <v>227811</v>
      </c>
      <c r="T1513" s="49">
        <f>P1513+Q1513+R1513</f>
        <v>307761</v>
      </c>
      <c r="U1513" s="51">
        <v>203262</v>
      </c>
      <c r="V1513" s="51">
        <v>98540</v>
      </c>
      <c r="W1513" s="51">
        <v>98448</v>
      </c>
      <c r="X1513" s="51"/>
      <c r="Y1513" s="32">
        <f>P1513-(U1513+V1513)</f>
        <v>-226741</v>
      </c>
      <c r="Z1513" s="49" t="s">
        <v>13320</v>
      </c>
      <c r="AA1513" s="67">
        <v>0.17599999999999999</v>
      </c>
      <c r="AC1513" s="67">
        <f t="shared" si="66"/>
        <v>-0.17599999999999999</v>
      </c>
      <c r="AN1513" s="48" t="s">
        <v>13325</v>
      </c>
      <c r="AO1513" s="48" t="s">
        <v>52</v>
      </c>
    </row>
    <row r="1514" spans="1:41" ht="15" x14ac:dyDescent="0.2">
      <c r="A1514" s="30" t="s">
        <v>4126</v>
      </c>
      <c r="B1514" s="30" t="s">
        <v>4127</v>
      </c>
      <c r="C1514" s="49" t="s">
        <v>7070</v>
      </c>
      <c r="D1514" s="49" t="s">
        <v>7577</v>
      </c>
      <c r="E1514" s="30" t="s">
        <v>10798</v>
      </c>
      <c r="F1514" s="49" t="s">
        <v>10693</v>
      </c>
      <c r="G1514" s="49" t="s">
        <v>10694</v>
      </c>
      <c r="H1514" s="49" t="s">
        <v>7591</v>
      </c>
      <c r="I1514" s="49" t="s">
        <v>10799</v>
      </c>
      <c r="J1514" s="50">
        <v>11</v>
      </c>
      <c r="K1514" s="49">
        <v>10000</v>
      </c>
      <c r="L1514" s="49">
        <f>K1514-U1514</f>
        <v>-330272</v>
      </c>
      <c r="M1514" s="49"/>
      <c r="N1514" s="48" t="s">
        <v>7242</v>
      </c>
      <c r="P1514" s="49">
        <v>119046</v>
      </c>
      <c r="Q1514" s="49">
        <v>230000</v>
      </c>
      <c r="R1514" s="49">
        <v>0</v>
      </c>
      <c r="S1514" s="32">
        <f t="shared" si="65"/>
        <v>349046</v>
      </c>
      <c r="T1514" s="49">
        <f>P1514+Q1514+R1514</f>
        <v>349046</v>
      </c>
      <c r="U1514" s="51">
        <v>340272</v>
      </c>
      <c r="V1514" s="51">
        <v>299880</v>
      </c>
      <c r="W1514" s="51">
        <v>297000</v>
      </c>
      <c r="X1514" s="51"/>
      <c r="Y1514" s="32">
        <f>P1514-(U1514+V1514)</f>
        <v>-521106</v>
      </c>
      <c r="Z1514" s="49" t="s">
        <v>13320</v>
      </c>
      <c r="AA1514" s="67">
        <v>3.7499999999999999E-2</v>
      </c>
      <c r="AC1514" s="67">
        <f t="shared" si="66"/>
        <v>-3.7499999999999999E-2</v>
      </c>
      <c r="AN1514" s="48" t="s">
        <v>13325</v>
      </c>
      <c r="AO1514" s="48" t="s">
        <v>52</v>
      </c>
    </row>
    <row r="1515" spans="1:41" ht="15" x14ac:dyDescent="0.2">
      <c r="A1515" s="30" t="s">
        <v>4128</v>
      </c>
      <c r="B1515" s="30" t="s">
        <v>4129</v>
      </c>
      <c r="C1515" s="49" t="s">
        <v>7070</v>
      </c>
      <c r="D1515" s="49" t="s">
        <v>7577</v>
      </c>
      <c r="E1515" s="30" t="s">
        <v>10800</v>
      </c>
      <c r="F1515" s="49" t="s">
        <v>10693</v>
      </c>
      <c r="G1515" s="49" t="s">
        <v>10694</v>
      </c>
      <c r="H1515" s="49" t="s">
        <v>7591</v>
      </c>
      <c r="I1515" s="49" t="s">
        <v>10801</v>
      </c>
      <c r="J1515" s="50">
        <v>11</v>
      </c>
      <c r="K1515" s="49">
        <v>4000</v>
      </c>
      <c r="L1515" s="49">
        <f>K1515-U1515</f>
        <v>-2575501</v>
      </c>
      <c r="M1515" s="49"/>
      <c r="N1515" s="48" t="s">
        <v>7242</v>
      </c>
      <c r="P1515" s="49">
        <v>775517</v>
      </c>
      <c r="Q1515" s="49">
        <v>1708000</v>
      </c>
      <c r="R1515" s="49">
        <v>0</v>
      </c>
      <c r="S1515" s="32">
        <f t="shared" si="65"/>
        <v>2483517</v>
      </c>
      <c r="T1515" s="49">
        <f>P1515+Q1515+R1515</f>
        <v>2483517</v>
      </c>
      <c r="U1515" s="51">
        <v>2579501</v>
      </c>
      <c r="V1515" s="51">
        <v>883883</v>
      </c>
      <c r="W1515" s="51">
        <v>843004</v>
      </c>
      <c r="X1515" s="51"/>
      <c r="Y1515" s="32">
        <f>P1515-(U1515+V1515)</f>
        <v>-2687867</v>
      </c>
      <c r="Z1515" s="49" t="s">
        <v>13320</v>
      </c>
      <c r="AA1515" s="67">
        <v>1.163E-2</v>
      </c>
      <c r="AC1515" s="67">
        <f t="shared" si="66"/>
        <v>-1.163E-2</v>
      </c>
      <c r="AN1515" s="48" t="s">
        <v>13325</v>
      </c>
      <c r="AO1515" s="48" t="s">
        <v>52</v>
      </c>
    </row>
    <row r="1516" spans="1:41" ht="15" x14ac:dyDescent="0.2">
      <c r="A1516" s="30" t="s">
        <v>4130</v>
      </c>
      <c r="B1516" s="30" t="s">
        <v>4131</v>
      </c>
      <c r="C1516" s="49" t="s">
        <v>7070</v>
      </c>
      <c r="D1516" s="49" t="s">
        <v>7577</v>
      </c>
      <c r="E1516" s="30" t="s">
        <v>10802</v>
      </c>
      <c r="F1516" s="49" t="s">
        <v>10693</v>
      </c>
      <c r="G1516" s="49" t="s">
        <v>7580</v>
      </c>
      <c r="H1516" s="49" t="s">
        <v>7931</v>
      </c>
      <c r="I1516" s="49" t="s">
        <v>10803</v>
      </c>
      <c r="J1516" s="50">
        <v>17</v>
      </c>
      <c r="K1516" s="49">
        <v>8000</v>
      </c>
      <c r="L1516" s="49">
        <f>K1516-U1516</f>
        <v>-756033</v>
      </c>
      <c r="M1516" s="49"/>
      <c r="N1516" s="48" t="s">
        <v>7242</v>
      </c>
      <c r="P1516" s="49">
        <v>375385</v>
      </c>
      <c r="Q1516" s="49">
        <v>132000</v>
      </c>
      <c r="R1516" s="49">
        <v>528000</v>
      </c>
      <c r="S1516" s="32">
        <f t="shared" si="65"/>
        <v>507385</v>
      </c>
      <c r="T1516" s="49">
        <f>P1516+Q1516+R1516</f>
        <v>1035385</v>
      </c>
      <c r="U1516" s="51">
        <v>764033</v>
      </c>
      <c r="V1516" s="51">
        <v>280930</v>
      </c>
      <c r="W1516" s="51">
        <v>272157</v>
      </c>
      <c r="X1516" s="51"/>
      <c r="Y1516" s="32">
        <f>P1516-(U1516+V1516)</f>
        <v>-669578</v>
      </c>
      <c r="Z1516" s="49" t="s">
        <v>13320</v>
      </c>
      <c r="AA1516" s="67">
        <v>8.26E-3</v>
      </c>
      <c r="AC1516" s="67">
        <f t="shared" si="66"/>
        <v>-8.26E-3</v>
      </c>
      <c r="AN1516" s="48" t="s">
        <v>13325</v>
      </c>
      <c r="AO1516" s="48" t="s">
        <v>52</v>
      </c>
    </row>
    <row r="1517" spans="1:41" ht="15" x14ac:dyDescent="0.2">
      <c r="A1517" s="30" t="s">
        <v>4132</v>
      </c>
      <c r="B1517" s="30" t="s">
        <v>4133</v>
      </c>
      <c r="C1517" s="49" t="s">
        <v>7070</v>
      </c>
      <c r="D1517" s="49" t="s">
        <v>7630</v>
      </c>
      <c r="E1517" s="30" t="s">
        <v>10804</v>
      </c>
      <c r="F1517" s="49" t="s">
        <v>10693</v>
      </c>
      <c r="G1517" s="49" t="s">
        <v>10705</v>
      </c>
      <c r="H1517" s="49" t="s">
        <v>10706</v>
      </c>
      <c r="I1517" s="49" t="s">
        <v>10805</v>
      </c>
      <c r="J1517" s="50">
        <v>9</v>
      </c>
      <c r="K1517" s="49">
        <v>2000</v>
      </c>
      <c r="L1517" s="49">
        <f>K1517-U1517</f>
        <v>-41054</v>
      </c>
      <c r="M1517" s="49"/>
      <c r="N1517" s="48" t="s">
        <v>7242</v>
      </c>
      <c r="P1517" s="49">
        <v>26280</v>
      </c>
      <c r="Q1517" s="49">
        <v>14000</v>
      </c>
      <c r="R1517" s="49">
        <v>0</v>
      </c>
      <c r="S1517" s="32">
        <f t="shared" si="65"/>
        <v>40280</v>
      </c>
      <c r="T1517" s="49">
        <f>P1517+Q1517+R1517</f>
        <v>40280</v>
      </c>
      <c r="U1517" s="51">
        <v>43054</v>
      </c>
      <c r="V1517" s="51">
        <v>19636</v>
      </c>
      <c r="W1517" s="51">
        <v>18921</v>
      </c>
      <c r="X1517" s="51"/>
      <c r="Y1517" s="32">
        <f>P1517-(U1517+V1517)</f>
        <v>-36410</v>
      </c>
      <c r="Z1517" s="49" t="s">
        <v>13320</v>
      </c>
      <c r="AA1517" s="67">
        <v>0.36749999999999999</v>
      </c>
      <c r="AC1517" s="67">
        <f t="shared" si="66"/>
        <v>-0.36749999999999999</v>
      </c>
      <c r="AN1517" s="48" t="s">
        <v>13325</v>
      </c>
      <c r="AO1517" s="48" t="s">
        <v>52</v>
      </c>
    </row>
    <row r="1518" spans="1:41" ht="15" x14ac:dyDescent="0.2">
      <c r="A1518" s="30" t="s">
        <v>4134</v>
      </c>
      <c r="B1518" s="30" t="s">
        <v>4135</v>
      </c>
      <c r="C1518" s="49" t="s">
        <v>7070</v>
      </c>
      <c r="D1518" s="49" t="s">
        <v>7577</v>
      </c>
      <c r="E1518" s="30" t="s">
        <v>10806</v>
      </c>
      <c r="F1518" s="49" t="s">
        <v>10693</v>
      </c>
      <c r="G1518" s="49" t="s">
        <v>10694</v>
      </c>
      <c r="H1518" s="49" t="s">
        <v>7591</v>
      </c>
      <c r="I1518" s="49" t="s">
        <v>10807</v>
      </c>
      <c r="J1518" s="50">
        <v>10</v>
      </c>
      <c r="K1518" s="49">
        <v>4000</v>
      </c>
      <c r="L1518" s="49">
        <f>K1518-U1518</f>
        <v>2340</v>
      </c>
      <c r="M1518" s="49"/>
      <c r="N1518" s="48" t="s">
        <v>7242</v>
      </c>
      <c r="P1518" s="49">
        <v>100847</v>
      </c>
      <c r="Q1518" s="49">
        <v>0</v>
      </c>
      <c r="R1518" s="49">
        <v>0</v>
      </c>
      <c r="S1518" s="32">
        <f t="shared" si="65"/>
        <v>100847</v>
      </c>
      <c r="T1518" s="49">
        <f>P1518+Q1518+R1518</f>
        <v>100847</v>
      </c>
      <c r="U1518" s="51">
        <v>1660</v>
      </c>
      <c r="V1518" s="51">
        <v>921</v>
      </c>
      <c r="W1518" s="51">
        <v>921</v>
      </c>
      <c r="X1518" s="51"/>
      <c r="Y1518" s="32">
        <f>P1518-(U1518+V1518)</f>
        <v>98266</v>
      </c>
      <c r="Z1518" s="49" t="s">
        <v>13322</v>
      </c>
      <c r="AA1518" s="67">
        <v>3.0000000000000001E-3</v>
      </c>
      <c r="AC1518" s="67">
        <f t="shared" si="66"/>
        <v>-3.0000000000000001E-3</v>
      </c>
      <c r="AN1518" s="48" t="s">
        <v>13325</v>
      </c>
      <c r="AO1518" s="48" t="s">
        <v>52</v>
      </c>
    </row>
    <row r="1519" spans="1:41" ht="15" x14ac:dyDescent="0.2">
      <c r="A1519" s="30" t="s">
        <v>4136</v>
      </c>
      <c r="B1519" s="30" t="s">
        <v>4137</v>
      </c>
      <c r="C1519" s="49" t="s">
        <v>7070</v>
      </c>
      <c r="D1519" s="49" t="s">
        <v>8209</v>
      </c>
      <c r="E1519" s="30" t="s">
        <v>10808</v>
      </c>
      <c r="F1519" s="49" t="s">
        <v>10693</v>
      </c>
      <c r="G1519" s="49" t="s">
        <v>8453</v>
      </c>
      <c r="H1519" s="49" t="s">
        <v>9412</v>
      </c>
      <c r="I1519" s="49" t="s">
        <v>10809</v>
      </c>
      <c r="J1519" s="50">
        <v>22</v>
      </c>
      <c r="K1519" s="49">
        <v>450</v>
      </c>
      <c r="L1519" s="49">
        <f>K1519-U1519</f>
        <v>-3162</v>
      </c>
      <c r="M1519" s="49"/>
      <c r="N1519" s="48" t="s">
        <v>7242</v>
      </c>
      <c r="P1519" s="49">
        <v>3119</v>
      </c>
      <c r="Q1519" s="49">
        <v>1350</v>
      </c>
      <c r="R1519" s="49">
        <v>900</v>
      </c>
      <c r="S1519" s="32">
        <f t="shared" si="65"/>
        <v>4469</v>
      </c>
      <c r="T1519" s="49">
        <f>P1519+Q1519+R1519</f>
        <v>5369</v>
      </c>
      <c r="U1519" s="51">
        <v>3612</v>
      </c>
      <c r="V1519" s="51">
        <v>1704</v>
      </c>
      <c r="W1519" s="51">
        <v>774</v>
      </c>
      <c r="X1519" s="51"/>
      <c r="Y1519" s="32">
        <f>P1519-(U1519+V1519)</f>
        <v>-2197</v>
      </c>
      <c r="Z1519" s="49" t="s">
        <v>13320</v>
      </c>
      <c r="AA1519" s="67">
        <v>0.71909999999999996</v>
      </c>
      <c r="AC1519" s="67">
        <f t="shared" si="66"/>
        <v>-0.71909999999999996</v>
      </c>
      <c r="AN1519" s="48" t="s">
        <v>13325</v>
      </c>
      <c r="AO1519" s="48" t="s">
        <v>52</v>
      </c>
    </row>
    <row r="1520" spans="1:41" ht="15" x14ac:dyDescent="0.2">
      <c r="A1520" s="30" t="s">
        <v>4138</v>
      </c>
      <c r="B1520" s="30" t="s">
        <v>4139</v>
      </c>
      <c r="C1520" s="49" t="s">
        <v>7070</v>
      </c>
      <c r="D1520" s="49" t="s">
        <v>7577</v>
      </c>
      <c r="E1520" s="30" t="s">
        <v>10810</v>
      </c>
      <c r="F1520" s="49" t="s">
        <v>10693</v>
      </c>
      <c r="G1520" s="49" t="s">
        <v>7580</v>
      </c>
      <c r="H1520" s="49" t="s">
        <v>7817</v>
      </c>
      <c r="I1520" s="49" t="s">
        <v>10811</v>
      </c>
      <c r="J1520" s="50">
        <v>83</v>
      </c>
      <c r="K1520" s="49">
        <v>500</v>
      </c>
      <c r="L1520" s="49">
        <f>K1520-U1520</f>
        <v>-989</v>
      </c>
      <c r="M1520" s="49"/>
      <c r="N1520" s="48" t="s">
        <v>7242</v>
      </c>
      <c r="P1520" s="49">
        <v>3839</v>
      </c>
      <c r="Q1520" s="49">
        <v>0</v>
      </c>
      <c r="R1520" s="49">
        <v>0</v>
      </c>
      <c r="S1520" s="32">
        <f t="shared" si="65"/>
        <v>3839</v>
      </c>
      <c r="T1520" s="49">
        <f>P1520+Q1520+R1520</f>
        <v>3839</v>
      </c>
      <c r="U1520" s="51">
        <v>1489</v>
      </c>
      <c r="V1520" s="51">
        <v>568</v>
      </c>
      <c r="W1520" s="51">
        <v>604</v>
      </c>
      <c r="X1520" s="51"/>
      <c r="Y1520" s="32">
        <f>P1520-(U1520+V1520)</f>
        <v>1782</v>
      </c>
      <c r="Z1520" s="49" t="s">
        <v>13322</v>
      </c>
      <c r="AA1520" s="67">
        <v>0.98</v>
      </c>
      <c r="AC1520" s="67">
        <f t="shared" si="66"/>
        <v>-0.98</v>
      </c>
      <c r="AN1520" s="48" t="s">
        <v>13325</v>
      </c>
      <c r="AO1520" s="48" t="s">
        <v>52</v>
      </c>
    </row>
    <row r="1521" spans="1:41" ht="15" x14ac:dyDescent="0.2">
      <c r="A1521" s="30" t="s">
        <v>4140</v>
      </c>
      <c r="B1521" s="30" t="s">
        <v>4141</v>
      </c>
      <c r="C1521" s="49" t="s">
        <v>7070</v>
      </c>
      <c r="D1521" s="49" t="s">
        <v>7577</v>
      </c>
      <c r="E1521" s="30" t="s">
        <v>10812</v>
      </c>
      <c r="F1521" s="49" t="s">
        <v>10693</v>
      </c>
      <c r="G1521" s="49" t="s">
        <v>7580</v>
      </c>
      <c r="H1521" s="49" t="s">
        <v>7817</v>
      </c>
      <c r="I1521" s="49" t="s">
        <v>10813</v>
      </c>
      <c r="J1521" s="50">
        <v>51</v>
      </c>
      <c r="K1521" s="49">
        <v>4000</v>
      </c>
      <c r="L1521" s="49">
        <f>K1521-U1521</f>
        <v>4000</v>
      </c>
      <c r="M1521" s="49"/>
      <c r="N1521" s="48" t="s">
        <v>7242</v>
      </c>
      <c r="P1521" s="49">
        <v>2605</v>
      </c>
      <c r="Q1521" s="49">
        <v>0</v>
      </c>
      <c r="R1521" s="49">
        <v>0</v>
      </c>
      <c r="S1521" s="32">
        <f t="shared" si="65"/>
        <v>2605</v>
      </c>
      <c r="T1521" s="49">
        <f>P1521+Q1521+R1521</f>
        <v>2605</v>
      </c>
      <c r="U1521" s="51">
        <v>0</v>
      </c>
      <c r="V1521" s="51">
        <v>0</v>
      </c>
      <c r="W1521" s="51">
        <v>0</v>
      </c>
      <c r="X1521" s="51"/>
      <c r="Y1521" s="32">
        <f>P1521-(U1521+V1521)</f>
        <v>2605</v>
      </c>
      <c r="Z1521" s="49" t="s">
        <v>13321</v>
      </c>
      <c r="AA1521" s="67">
        <v>0.46500000000000002</v>
      </c>
      <c r="AC1521" s="67">
        <f t="shared" si="66"/>
        <v>-0.46500000000000002</v>
      </c>
      <c r="AN1521" s="48" t="s">
        <v>13325</v>
      </c>
      <c r="AO1521" s="48" t="s">
        <v>52</v>
      </c>
    </row>
    <row r="1522" spans="1:41" ht="15" x14ac:dyDescent="0.2">
      <c r="A1522" s="30" t="s">
        <v>4144</v>
      </c>
      <c r="B1522" s="30" t="s">
        <v>4145</v>
      </c>
      <c r="C1522" s="49" t="s">
        <v>7070</v>
      </c>
      <c r="D1522" s="49" t="s">
        <v>7630</v>
      </c>
      <c r="E1522" s="30" t="s">
        <v>10817</v>
      </c>
      <c r="F1522" s="49" t="s">
        <v>10693</v>
      </c>
      <c r="G1522" s="49" t="s">
        <v>10705</v>
      </c>
      <c r="H1522" s="49" t="s">
        <v>10706</v>
      </c>
      <c r="I1522" s="49" t="s">
        <v>10818</v>
      </c>
      <c r="J1522" s="50">
        <v>9</v>
      </c>
      <c r="K1522" s="49">
        <v>2500</v>
      </c>
      <c r="L1522" s="49">
        <f>K1522-U1522</f>
        <v>2468</v>
      </c>
      <c r="M1522" s="49"/>
      <c r="N1522" s="48" t="s">
        <v>7242</v>
      </c>
      <c r="P1522" s="49">
        <v>278</v>
      </c>
      <c r="Q1522" s="49">
        <v>0</v>
      </c>
      <c r="R1522" s="49">
        <v>0</v>
      </c>
      <c r="S1522" s="32">
        <f t="shared" si="65"/>
        <v>278</v>
      </c>
      <c r="T1522" s="49">
        <f>P1522+Q1522+R1522</f>
        <v>278</v>
      </c>
      <c r="U1522" s="51">
        <v>32</v>
      </c>
      <c r="V1522" s="51">
        <v>42</v>
      </c>
      <c r="W1522" s="51">
        <v>42</v>
      </c>
      <c r="X1522" s="51"/>
      <c r="Y1522" s="32">
        <f>P1522-(U1522+V1522)</f>
        <v>204</v>
      </c>
      <c r="Z1522" s="49" t="s">
        <v>13322</v>
      </c>
      <c r="AA1522" s="67">
        <v>1.5</v>
      </c>
      <c r="AC1522" s="67">
        <f t="shared" si="66"/>
        <v>-1.5</v>
      </c>
      <c r="AN1522" s="48" t="s">
        <v>13325</v>
      </c>
      <c r="AO1522" s="48" t="s">
        <v>52</v>
      </c>
    </row>
    <row r="1523" spans="1:41" ht="15" x14ac:dyDescent="0.2">
      <c r="A1523" s="30" t="s">
        <v>4146</v>
      </c>
      <c r="B1523" s="30" t="s">
        <v>4147</v>
      </c>
      <c r="C1523" s="49" t="s">
        <v>7070</v>
      </c>
      <c r="D1523" s="49" t="s">
        <v>7686</v>
      </c>
      <c r="E1523" s="30" t="s">
        <v>10819</v>
      </c>
      <c r="F1523" s="49" t="s">
        <v>10693</v>
      </c>
      <c r="G1523" s="49" t="s">
        <v>8682</v>
      </c>
      <c r="H1523" s="49" t="s">
        <v>8683</v>
      </c>
      <c r="I1523" s="49" t="s">
        <v>10820</v>
      </c>
      <c r="J1523" s="50">
        <v>10</v>
      </c>
      <c r="K1523" s="49">
        <v>4000</v>
      </c>
      <c r="L1523" s="49">
        <f>K1523-U1523</f>
        <v>4000</v>
      </c>
      <c r="M1523" s="49"/>
      <c r="N1523" s="48" t="s">
        <v>7076</v>
      </c>
      <c r="P1523" s="49">
        <v>495</v>
      </c>
      <c r="Q1523" s="49">
        <v>0</v>
      </c>
      <c r="R1523" s="49">
        <v>0</v>
      </c>
      <c r="S1523" s="32">
        <f t="shared" si="65"/>
        <v>495</v>
      </c>
      <c r="T1523" s="49">
        <f>P1523+Q1523+R1523</f>
        <v>495</v>
      </c>
      <c r="U1523" s="51">
        <v>0</v>
      </c>
      <c r="V1523" s="51">
        <v>0</v>
      </c>
      <c r="W1523" s="51">
        <v>0</v>
      </c>
      <c r="X1523" s="51"/>
      <c r="Y1523" s="32">
        <f>T1523-(U1523+V1523)</f>
        <v>495</v>
      </c>
      <c r="Z1523" s="49" t="s">
        <v>13321</v>
      </c>
      <c r="AA1523" s="67">
        <v>0.37</v>
      </c>
      <c r="AC1523" s="67">
        <f t="shared" si="66"/>
        <v>-0.37</v>
      </c>
      <c r="AN1523" s="48" t="s">
        <v>13325</v>
      </c>
      <c r="AO1523" s="48" t="s">
        <v>52</v>
      </c>
    </row>
    <row r="1524" spans="1:41" ht="15" x14ac:dyDescent="0.2">
      <c r="A1524" s="30" t="s">
        <v>4148</v>
      </c>
      <c r="B1524" s="30" t="s">
        <v>4149</v>
      </c>
      <c r="C1524" s="49" t="s">
        <v>7070</v>
      </c>
      <c r="D1524" s="49" t="s">
        <v>7630</v>
      </c>
      <c r="E1524" s="30" t="s">
        <v>10821</v>
      </c>
      <c r="F1524" s="49" t="s">
        <v>10693</v>
      </c>
      <c r="G1524" s="49" t="s">
        <v>8716</v>
      </c>
      <c r="H1524" s="49" t="s">
        <v>8717</v>
      </c>
      <c r="I1524" s="49" t="s">
        <v>10822</v>
      </c>
      <c r="J1524" s="50">
        <v>6</v>
      </c>
      <c r="K1524" s="49">
        <v>10800</v>
      </c>
      <c r="L1524" s="49">
        <f>K1524-U1524</f>
        <v>8845</v>
      </c>
      <c r="M1524" s="49"/>
      <c r="N1524" s="48" t="s">
        <v>7076</v>
      </c>
      <c r="P1524" s="49">
        <v>5539</v>
      </c>
      <c r="Q1524" s="49">
        <v>0</v>
      </c>
      <c r="R1524" s="49">
        <v>0</v>
      </c>
      <c r="S1524" s="32">
        <f t="shared" si="65"/>
        <v>5539</v>
      </c>
      <c r="T1524" s="49">
        <f>P1524+Q1524+R1524</f>
        <v>5539</v>
      </c>
      <c r="U1524" s="51">
        <v>1955</v>
      </c>
      <c r="V1524" s="51">
        <v>900</v>
      </c>
      <c r="W1524" s="51">
        <v>900</v>
      </c>
      <c r="X1524" s="51"/>
      <c r="Y1524" s="32">
        <f>T1524-(U1524+V1524)</f>
        <v>2684</v>
      </c>
      <c r="Z1524" s="49" t="s">
        <v>13322</v>
      </c>
      <c r="AA1524" s="67">
        <v>0.32</v>
      </c>
      <c r="AC1524" s="67">
        <f t="shared" si="66"/>
        <v>-0.32</v>
      </c>
      <c r="AN1524" s="48" t="s">
        <v>13325</v>
      </c>
      <c r="AO1524" s="48" t="s">
        <v>52</v>
      </c>
    </row>
    <row r="1525" spans="1:41" ht="15" x14ac:dyDescent="0.2">
      <c r="A1525" s="30" t="s">
        <v>4150</v>
      </c>
      <c r="B1525" s="30" t="s">
        <v>4151</v>
      </c>
      <c r="C1525" s="49" t="s">
        <v>7070</v>
      </c>
      <c r="D1525" s="49" t="s">
        <v>7630</v>
      </c>
      <c r="E1525" s="30" t="s">
        <v>10823</v>
      </c>
      <c r="F1525" s="49" t="s">
        <v>10693</v>
      </c>
      <c r="G1525" s="49" t="s">
        <v>8682</v>
      </c>
      <c r="H1525" s="49" t="s">
        <v>8683</v>
      </c>
      <c r="I1525" s="49" t="s">
        <v>10824</v>
      </c>
      <c r="J1525" s="50">
        <v>11</v>
      </c>
      <c r="K1525" s="49">
        <v>500</v>
      </c>
      <c r="L1525" s="49">
        <f>K1525-U1525</f>
        <v>500</v>
      </c>
      <c r="M1525" s="49"/>
      <c r="N1525" s="48" t="s">
        <v>7076</v>
      </c>
      <c r="P1525" s="49">
        <v>113</v>
      </c>
      <c r="Q1525" s="49">
        <v>0</v>
      </c>
      <c r="R1525" s="49">
        <v>0</v>
      </c>
      <c r="S1525" s="32">
        <f t="shared" si="65"/>
        <v>113</v>
      </c>
      <c r="T1525" s="49">
        <f>P1525+Q1525+R1525</f>
        <v>113</v>
      </c>
      <c r="U1525" s="51">
        <v>0</v>
      </c>
      <c r="V1525" s="51">
        <v>0</v>
      </c>
      <c r="W1525" s="51">
        <v>0</v>
      </c>
      <c r="X1525" s="51"/>
      <c r="Y1525" s="32">
        <f>T1525-(U1525+V1525)</f>
        <v>113</v>
      </c>
      <c r="Z1525" s="49" t="s">
        <v>13321</v>
      </c>
      <c r="AA1525" s="67">
        <v>0.53</v>
      </c>
      <c r="AC1525" s="67">
        <f t="shared" si="66"/>
        <v>-0.53</v>
      </c>
      <c r="AN1525" s="48" t="s">
        <v>13325</v>
      </c>
      <c r="AO1525" s="48" t="s">
        <v>52</v>
      </c>
    </row>
    <row r="1526" spans="1:41" ht="15" x14ac:dyDescent="0.2">
      <c r="A1526" s="30" t="s">
        <v>4152</v>
      </c>
      <c r="B1526" s="30" t="s">
        <v>4153</v>
      </c>
      <c r="C1526" s="49" t="s">
        <v>7070</v>
      </c>
      <c r="D1526" s="49" t="s">
        <v>7577</v>
      </c>
      <c r="E1526" s="30" t="s">
        <v>10825</v>
      </c>
      <c r="F1526" s="49" t="s">
        <v>10693</v>
      </c>
      <c r="G1526" s="49" t="s">
        <v>7580</v>
      </c>
      <c r="H1526" s="49" t="s">
        <v>7651</v>
      </c>
      <c r="I1526" s="49" t="s">
        <v>10826</v>
      </c>
      <c r="J1526" s="50">
        <v>13</v>
      </c>
      <c r="K1526" s="49">
        <v>3500</v>
      </c>
      <c r="L1526" s="49">
        <f>K1526-U1526</f>
        <v>-61214</v>
      </c>
      <c r="M1526" s="49"/>
      <c r="N1526" s="48" t="s">
        <v>7242</v>
      </c>
      <c r="P1526" s="49">
        <v>26646</v>
      </c>
      <c r="Q1526" s="49">
        <v>45500</v>
      </c>
      <c r="R1526" s="49">
        <v>10500</v>
      </c>
      <c r="S1526" s="32">
        <f t="shared" si="65"/>
        <v>72146</v>
      </c>
      <c r="T1526" s="49">
        <f>P1526+Q1526+R1526</f>
        <v>82646</v>
      </c>
      <c r="U1526" s="51">
        <v>64714</v>
      </c>
      <c r="V1526" s="51">
        <v>30484</v>
      </c>
      <c r="W1526" s="51">
        <v>29152</v>
      </c>
      <c r="X1526" s="51"/>
      <c r="Y1526" s="32">
        <f>P1526-(U1526+V1526)</f>
        <v>-68552</v>
      </c>
      <c r="Z1526" s="49" t="s">
        <v>13320</v>
      </c>
      <c r="AA1526" s="67">
        <v>4.9599999999999998E-2</v>
      </c>
      <c r="AC1526" s="67">
        <f t="shared" si="66"/>
        <v>-4.9599999999999998E-2</v>
      </c>
      <c r="AN1526" s="48" t="s">
        <v>13325</v>
      </c>
      <c r="AO1526" s="48" t="s">
        <v>52</v>
      </c>
    </row>
    <row r="1527" spans="1:41" ht="15" x14ac:dyDescent="0.2">
      <c r="A1527" s="30" t="s">
        <v>4154</v>
      </c>
      <c r="B1527" s="30" t="s">
        <v>4155</v>
      </c>
      <c r="C1527" s="49" t="s">
        <v>7070</v>
      </c>
      <c r="D1527" s="49" t="s">
        <v>7577</v>
      </c>
      <c r="E1527" s="30" t="s">
        <v>10827</v>
      </c>
      <c r="F1527" s="49" t="s">
        <v>10693</v>
      </c>
      <c r="G1527" s="49" t="s">
        <v>7580</v>
      </c>
      <c r="H1527" s="49" t="s">
        <v>7931</v>
      </c>
      <c r="I1527" s="49" t="s">
        <v>10828</v>
      </c>
      <c r="J1527" s="50">
        <v>17</v>
      </c>
      <c r="K1527" s="49">
        <v>3000</v>
      </c>
      <c r="L1527" s="49">
        <f>K1527-U1527</f>
        <v>-89307</v>
      </c>
      <c r="M1527" s="49"/>
      <c r="N1527" s="48" t="s">
        <v>7242</v>
      </c>
      <c r="P1527" s="49">
        <v>38801</v>
      </c>
      <c r="Q1527" s="49">
        <v>40500</v>
      </c>
      <c r="R1527" s="49">
        <v>54000</v>
      </c>
      <c r="S1527" s="32">
        <f t="shared" si="65"/>
        <v>79301</v>
      </c>
      <c r="T1527" s="49">
        <f>P1527+Q1527+R1527</f>
        <v>133301</v>
      </c>
      <c r="U1527" s="51">
        <v>92307</v>
      </c>
      <c r="V1527" s="51">
        <v>50361</v>
      </c>
      <c r="W1527" s="51">
        <v>33062</v>
      </c>
      <c r="X1527" s="51"/>
      <c r="Y1527" s="32">
        <f>P1527-(U1527+V1527)</f>
        <v>-103867</v>
      </c>
      <c r="Z1527" s="49" t="s">
        <v>13320</v>
      </c>
      <c r="AA1527" s="67">
        <v>0.13950000000000001</v>
      </c>
      <c r="AC1527" s="67">
        <f t="shared" si="66"/>
        <v>-0.13950000000000001</v>
      </c>
      <c r="AN1527" s="48" t="s">
        <v>13325</v>
      </c>
      <c r="AO1527" s="48" t="s">
        <v>52</v>
      </c>
    </row>
    <row r="1528" spans="1:41" ht="15" x14ac:dyDescent="0.2">
      <c r="A1528" s="30" t="s">
        <v>4156</v>
      </c>
      <c r="B1528" s="30" t="s">
        <v>4157</v>
      </c>
      <c r="C1528" s="49" t="s">
        <v>7070</v>
      </c>
      <c r="D1528" s="49" t="s">
        <v>7620</v>
      </c>
      <c r="E1528" s="30" t="s">
        <v>10829</v>
      </c>
      <c r="F1528" s="49" t="s">
        <v>10693</v>
      </c>
      <c r="G1528" s="49" t="s">
        <v>8865</v>
      </c>
      <c r="H1528" s="49" t="s">
        <v>10779</v>
      </c>
      <c r="I1528" s="49" t="s">
        <v>10830</v>
      </c>
      <c r="J1528" s="50">
        <v>17</v>
      </c>
      <c r="K1528" s="49">
        <v>9000</v>
      </c>
      <c r="L1528" s="49">
        <f>K1528-U1528</f>
        <v>-227339</v>
      </c>
      <c r="M1528" s="49"/>
      <c r="N1528" s="48" t="s">
        <v>7242</v>
      </c>
      <c r="P1528" s="49">
        <v>109336</v>
      </c>
      <c r="Q1528" s="49">
        <v>162000</v>
      </c>
      <c r="R1528" s="49">
        <v>81000</v>
      </c>
      <c r="S1528" s="32">
        <f t="shared" si="65"/>
        <v>271336</v>
      </c>
      <c r="T1528" s="49">
        <f>P1528+Q1528+R1528</f>
        <v>352336</v>
      </c>
      <c r="U1528" s="51">
        <v>236339</v>
      </c>
      <c r="V1528" s="51">
        <v>99337</v>
      </c>
      <c r="W1528" s="51">
        <v>97308</v>
      </c>
      <c r="X1528" s="51"/>
      <c r="Y1528" s="32">
        <f>P1528-(U1528+V1528)</f>
        <v>-226340</v>
      </c>
      <c r="Z1528" s="49" t="s">
        <v>13320</v>
      </c>
      <c r="AA1528" s="67">
        <v>0.26394000000000001</v>
      </c>
      <c r="AC1528" s="67">
        <f t="shared" si="66"/>
        <v>-0.26394000000000001</v>
      </c>
      <c r="AN1528" s="48" t="s">
        <v>13325</v>
      </c>
      <c r="AO1528" s="48" t="s">
        <v>52</v>
      </c>
    </row>
    <row r="1529" spans="1:41" ht="15" x14ac:dyDescent="0.2">
      <c r="A1529" s="30" t="s">
        <v>4160</v>
      </c>
      <c r="B1529" s="30" t="s">
        <v>4161</v>
      </c>
      <c r="C1529" s="49" t="s">
        <v>7070</v>
      </c>
      <c r="D1529" s="49" t="s">
        <v>7630</v>
      </c>
      <c r="E1529" s="30" t="s">
        <v>10833</v>
      </c>
      <c r="F1529" s="49" t="s">
        <v>10693</v>
      </c>
      <c r="G1529" s="49" t="s">
        <v>10745</v>
      </c>
      <c r="H1529" s="49" t="s">
        <v>10746</v>
      </c>
      <c r="I1529" s="49" t="s">
        <v>10834</v>
      </c>
      <c r="J1529" s="50">
        <v>9</v>
      </c>
      <c r="K1529" s="49">
        <v>8000</v>
      </c>
      <c r="L1529" s="49">
        <f>K1529-U1529</f>
        <v>725</v>
      </c>
      <c r="M1529" s="49"/>
      <c r="N1529" s="48" t="s">
        <v>7242</v>
      </c>
      <c r="P1529" s="49">
        <v>7213</v>
      </c>
      <c r="Q1529" s="49">
        <v>0</v>
      </c>
      <c r="R1529" s="49">
        <v>8000</v>
      </c>
      <c r="S1529" s="32">
        <f t="shared" si="65"/>
        <v>7213</v>
      </c>
      <c r="T1529" s="49">
        <f>P1529+Q1529+R1529</f>
        <v>15213</v>
      </c>
      <c r="U1529" s="51">
        <v>7275</v>
      </c>
      <c r="V1529" s="51">
        <v>3312</v>
      </c>
      <c r="W1529" s="51">
        <v>2401</v>
      </c>
      <c r="X1529" s="51"/>
      <c r="Y1529" s="32">
        <f>P1529-(U1529+V1529)</f>
        <v>-3374</v>
      </c>
      <c r="Z1529" s="49" t="s">
        <v>13320</v>
      </c>
      <c r="AA1529" s="67">
        <v>0.58401000000000003</v>
      </c>
      <c r="AC1529" s="67">
        <f t="shared" si="66"/>
        <v>-0.58401000000000003</v>
      </c>
      <c r="AN1529" s="48" t="s">
        <v>13325</v>
      </c>
      <c r="AO1529" s="48" t="s">
        <v>52</v>
      </c>
    </row>
    <row r="1530" spans="1:41" ht="15" x14ac:dyDescent="0.2">
      <c r="A1530" s="30" t="s">
        <v>4162</v>
      </c>
      <c r="B1530" s="30" t="s">
        <v>4163</v>
      </c>
      <c r="C1530" s="49" t="s">
        <v>7070</v>
      </c>
      <c r="D1530" s="49" t="s">
        <v>7630</v>
      </c>
      <c r="E1530" s="30" t="s">
        <v>10835</v>
      </c>
      <c r="F1530" s="49" t="s">
        <v>10693</v>
      </c>
      <c r="G1530" s="49" t="s">
        <v>10836</v>
      </c>
      <c r="H1530" s="49" t="s">
        <v>10837</v>
      </c>
      <c r="I1530" s="49" t="s">
        <v>10838</v>
      </c>
      <c r="J1530" s="50">
        <v>15</v>
      </c>
      <c r="K1530" s="49">
        <v>2000</v>
      </c>
      <c r="L1530" s="49">
        <f>K1530-U1530</f>
        <v>-41217</v>
      </c>
      <c r="M1530" s="49"/>
      <c r="N1530" s="48" t="s">
        <v>7242</v>
      </c>
      <c r="P1530" s="49">
        <v>19610</v>
      </c>
      <c r="Q1530" s="49">
        <v>28000</v>
      </c>
      <c r="R1530" s="49">
        <v>6000</v>
      </c>
      <c r="S1530" s="32">
        <f t="shared" si="65"/>
        <v>47610</v>
      </c>
      <c r="T1530" s="49">
        <f>P1530+Q1530+R1530</f>
        <v>53610</v>
      </c>
      <c r="U1530" s="51">
        <v>43217</v>
      </c>
      <c r="V1530" s="51">
        <v>13749</v>
      </c>
      <c r="W1530" s="51">
        <v>12695</v>
      </c>
      <c r="X1530" s="51"/>
      <c r="Y1530" s="32">
        <f>P1530-(U1530+V1530)</f>
        <v>-37356</v>
      </c>
      <c r="Z1530" s="49" t="s">
        <v>13320</v>
      </c>
      <c r="AA1530" s="67">
        <v>0.21</v>
      </c>
      <c r="AC1530" s="67">
        <f t="shared" si="66"/>
        <v>-0.21</v>
      </c>
      <c r="AN1530" s="48" t="s">
        <v>13325</v>
      </c>
      <c r="AO1530" s="48" t="s">
        <v>52</v>
      </c>
    </row>
    <row r="1531" spans="1:41" ht="15" x14ac:dyDescent="0.2">
      <c r="A1531" s="30" t="s">
        <v>4164</v>
      </c>
      <c r="B1531" s="30" t="s">
        <v>4165</v>
      </c>
      <c r="C1531" s="49" t="s">
        <v>7070</v>
      </c>
      <c r="D1531" s="49" t="s">
        <v>7577</v>
      </c>
      <c r="E1531" s="30" t="s">
        <v>10839</v>
      </c>
      <c r="F1531" s="49" t="s">
        <v>10693</v>
      </c>
      <c r="G1531" s="49" t="s">
        <v>7580</v>
      </c>
      <c r="H1531" s="49" t="s">
        <v>7780</v>
      </c>
      <c r="I1531" s="49" t="s">
        <v>10840</v>
      </c>
      <c r="J1531" s="50">
        <v>13</v>
      </c>
      <c r="K1531" s="49">
        <v>4000</v>
      </c>
      <c r="L1531" s="49">
        <f>K1531-U1531</f>
        <v>-11275</v>
      </c>
      <c r="M1531" s="49"/>
      <c r="N1531" s="48" t="s">
        <v>7242</v>
      </c>
      <c r="P1531" s="49">
        <v>9368</v>
      </c>
      <c r="Q1531" s="49">
        <v>0</v>
      </c>
      <c r="R1531" s="49">
        <v>8000</v>
      </c>
      <c r="S1531" s="32">
        <f t="shared" si="65"/>
        <v>9368</v>
      </c>
      <c r="T1531" s="49">
        <f>P1531+Q1531+R1531</f>
        <v>17368</v>
      </c>
      <c r="U1531" s="51">
        <v>15275</v>
      </c>
      <c r="V1531" s="51">
        <v>16033</v>
      </c>
      <c r="W1531" s="51">
        <v>16109</v>
      </c>
      <c r="X1531" s="51"/>
      <c r="Y1531" s="32">
        <f>P1531-(U1531+V1531)</f>
        <v>-21940</v>
      </c>
      <c r="Z1531" s="49" t="s">
        <v>13320</v>
      </c>
      <c r="AA1531" s="67">
        <v>4.1000000000000003E-3</v>
      </c>
      <c r="AC1531" s="67">
        <f t="shared" si="66"/>
        <v>-4.1000000000000003E-3</v>
      </c>
      <c r="AN1531" s="48" t="s">
        <v>13325</v>
      </c>
      <c r="AO1531" s="48" t="s">
        <v>52</v>
      </c>
    </row>
    <row r="1532" spans="1:41" ht="15" x14ac:dyDescent="0.2">
      <c r="A1532" s="30" t="s">
        <v>4166</v>
      </c>
      <c r="B1532" s="30" t="s">
        <v>4167</v>
      </c>
      <c r="C1532" s="49" t="s">
        <v>7070</v>
      </c>
      <c r="D1532" s="49" t="s">
        <v>7630</v>
      </c>
      <c r="E1532" s="30" t="s">
        <v>10841</v>
      </c>
      <c r="F1532" s="49" t="s">
        <v>10693</v>
      </c>
      <c r="G1532" s="49" t="s">
        <v>8716</v>
      </c>
      <c r="H1532" s="49" t="s">
        <v>8717</v>
      </c>
      <c r="I1532" s="49" t="s">
        <v>10842</v>
      </c>
      <c r="J1532" s="50">
        <v>14</v>
      </c>
      <c r="K1532" s="49">
        <v>8250</v>
      </c>
      <c r="L1532" s="49">
        <f>K1532-U1532</f>
        <v>3320</v>
      </c>
      <c r="M1532" s="49"/>
      <c r="N1532" s="48" t="s">
        <v>7076</v>
      </c>
      <c r="P1532" s="49">
        <v>6333</v>
      </c>
      <c r="Q1532" s="49">
        <v>0</v>
      </c>
      <c r="R1532" s="49">
        <v>0</v>
      </c>
      <c r="S1532" s="32">
        <f t="shared" si="65"/>
        <v>6333</v>
      </c>
      <c r="T1532" s="49">
        <f>P1532+Q1532+R1532</f>
        <v>6333</v>
      </c>
      <c r="U1532" s="51">
        <v>4930</v>
      </c>
      <c r="V1532" s="51">
        <v>3178</v>
      </c>
      <c r="W1532" s="51">
        <v>3114</v>
      </c>
      <c r="X1532" s="51"/>
      <c r="Y1532" s="32">
        <f>T1532-(U1532+V1532)</f>
        <v>-1775</v>
      </c>
      <c r="Z1532" s="49" t="s">
        <v>13320</v>
      </c>
      <c r="AA1532" s="67">
        <v>0.35</v>
      </c>
      <c r="AC1532" s="67">
        <f t="shared" si="66"/>
        <v>-0.35</v>
      </c>
      <c r="AN1532" s="48" t="s">
        <v>13325</v>
      </c>
      <c r="AO1532" s="48" t="s">
        <v>52</v>
      </c>
    </row>
    <row r="1533" spans="1:41" ht="15" x14ac:dyDescent="0.2">
      <c r="A1533" s="30" t="s">
        <v>4168</v>
      </c>
      <c r="B1533" s="30" t="s">
        <v>4169</v>
      </c>
      <c r="C1533" s="49" t="s">
        <v>7070</v>
      </c>
      <c r="D1533" s="49" t="s">
        <v>7630</v>
      </c>
      <c r="E1533" s="30" t="s">
        <v>10843</v>
      </c>
      <c r="F1533" s="49" t="s">
        <v>10693</v>
      </c>
      <c r="G1533" s="49" t="s">
        <v>10844</v>
      </c>
      <c r="H1533" s="49" t="s">
        <v>10779</v>
      </c>
      <c r="I1533" s="49" t="s">
        <v>10845</v>
      </c>
      <c r="J1533" s="50">
        <v>11</v>
      </c>
      <c r="K1533" s="49">
        <v>3000</v>
      </c>
      <c r="L1533" s="49">
        <f>K1533-U1533</f>
        <v>777</v>
      </c>
      <c r="M1533" s="49"/>
      <c r="N1533" s="48" t="s">
        <v>7242</v>
      </c>
      <c r="P1533" s="49">
        <v>1824</v>
      </c>
      <c r="Q1533" s="49">
        <v>0</v>
      </c>
      <c r="R1533" s="49">
        <v>0</v>
      </c>
      <c r="S1533" s="32">
        <f t="shared" si="65"/>
        <v>1824</v>
      </c>
      <c r="T1533" s="49">
        <f>P1533+Q1533+R1533</f>
        <v>1824</v>
      </c>
      <c r="U1533" s="51">
        <v>2223</v>
      </c>
      <c r="V1533" s="51">
        <v>1386</v>
      </c>
      <c r="W1533" s="51">
        <v>1386</v>
      </c>
      <c r="X1533" s="51"/>
      <c r="Y1533" s="32">
        <f>P1533-(U1533+V1533)</f>
        <v>-1785</v>
      </c>
      <c r="Z1533" s="49" t="s">
        <v>13320</v>
      </c>
      <c r="AA1533" s="67">
        <v>0.72</v>
      </c>
      <c r="AC1533" s="67">
        <f t="shared" si="66"/>
        <v>-0.72</v>
      </c>
      <c r="AN1533" s="48" t="s">
        <v>13325</v>
      </c>
      <c r="AO1533" s="48" t="s">
        <v>52</v>
      </c>
    </row>
    <row r="1534" spans="1:41" ht="15" x14ac:dyDescent="0.2">
      <c r="A1534" s="30" t="s">
        <v>4170</v>
      </c>
      <c r="B1534" s="30" t="s">
        <v>4171</v>
      </c>
      <c r="C1534" s="49" t="s">
        <v>7070</v>
      </c>
      <c r="D1534" s="49" t="s">
        <v>7577</v>
      </c>
      <c r="E1534" s="30" t="s">
        <v>10846</v>
      </c>
      <c r="F1534" s="49" t="s">
        <v>10693</v>
      </c>
      <c r="G1534" s="49" t="s">
        <v>10694</v>
      </c>
      <c r="H1534" s="49" t="s">
        <v>7591</v>
      </c>
      <c r="I1534" s="49" t="s">
        <v>10847</v>
      </c>
      <c r="J1534" s="50">
        <v>11</v>
      </c>
      <c r="K1534" s="49">
        <v>10000</v>
      </c>
      <c r="L1534" s="49">
        <f>K1534-U1534</f>
        <v>-5122</v>
      </c>
      <c r="M1534" s="49"/>
      <c r="N1534" s="48" t="s">
        <v>7242</v>
      </c>
      <c r="P1534" s="49">
        <v>21395</v>
      </c>
      <c r="Q1534" s="49">
        <v>0</v>
      </c>
      <c r="R1534" s="49">
        <v>0</v>
      </c>
      <c r="S1534" s="32">
        <f t="shared" si="65"/>
        <v>21395</v>
      </c>
      <c r="T1534" s="49">
        <f>P1534+Q1534+R1534</f>
        <v>21395</v>
      </c>
      <c r="U1534" s="51">
        <v>15122</v>
      </c>
      <c r="V1534" s="51">
        <v>11397</v>
      </c>
      <c r="W1534" s="51">
        <v>11487</v>
      </c>
      <c r="X1534" s="51"/>
      <c r="Y1534" s="32">
        <f>P1534-(U1534+V1534)</f>
        <v>-5124</v>
      </c>
      <c r="Z1534" s="49" t="s">
        <v>13320</v>
      </c>
      <c r="AA1534" s="67">
        <v>5.2499999999999998E-2</v>
      </c>
      <c r="AC1534" s="67">
        <f t="shared" si="66"/>
        <v>-5.2499999999999998E-2</v>
      </c>
      <c r="AN1534" s="48" t="s">
        <v>13325</v>
      </c>
      <c r="AO1534" s="48" t="s">
        <v>52</v>
      </c>
    </row>
    <row r="1535" spans="1:41" ht="15" x14ac:dyDescent="0.2">
      <c r="A1535" s="30" t="s">
        <v>4180</v>
      </c>
      <c r="B1535" s="30" t="s">
        <v>4181</v>
      </c>
      <c r="C1535" s="49" t="s">
        <v>7070</v>
      </c>
      <c r="D1535" s="49" t="s">
        <v>7577</v>
      </c>
      <c r="E1535" s="30" t="s">
        <v>10857</v>
      </c>
      <c r="F1535" s="49" t="s">
        <v>10693</v>
      </c>
      <c r="G1535" s="49" t="s">
        <v>10694</v>
      </c>
      <c r="H1535" s="49" t="s">
        <v>7591</v>
      </c>
      <c r="I1535" s="49" t="s">
        <v>10858</v>
      </c>
      <c r="J1535" s="50">
        <v>10</v>
      </c>
      <c r="K1535" s="49">
        <v>4000</v>
      </c>
      <c r="L1535" s="49">
        <f>K1535-U1535</f>
        <v>-338684</v>
      </c>
      <c r="M1535" s="49"/>
      <c r="N1535" s="48" t="s">
        <v>7242</v>
      </c>
      <c r="P1535" s="49">
        <v>126019</v>
      </c>
      <c r="Q1535" s="49">
        <v>176000</v>
      </c>
      <c r="R1535" s="49">
        <v>0</v>
      </c>
      <c r="S1535" s="32">
        <f t="shared" si="65"/>
        <v>302019</v>
      </c>
      <c r="T1535" s="49">
        <f>P1535+Q1535+R1535</f>
        <v>302019</v>
      </c>
      <c r="U1535" s="51">
        <v>342684</v>
      </c>
      <c r="V1535" s="51">
        <v>132488</v>
      </c>
      <c r="W1535" s="51">
        <v>122957</v>
      </c>
      <c r="X1535" s="51"/>
      <c r="Y1535" s="32">
        <f>P1535-(U1535+V1535)</f>
        <v>-349153</v>
      </c>
      <c r="Z1535" s="49" t="s">
        <v>13320</v>
      </c>
      <c r="AA1535" s="67">
        <v>5.9199999999999999E-3</v>
      </c>
      <c r="AC1535" s="67">
        <f t="shared" si="66"/>
        <v>-5.9199999999999999E-3</v>
      </c>
      <c r="AN1535" s="48" t="s">
        <v>13325</v>
      </c>
      <c r="AO1535" s="48" t="s">
        <v>52</v>
      </c>
    </row>
    <row r="1536" spans="1:41" ht="15" x14ac:dyDescent="0.2">
      <c r="A1536" s="30" t="s">
        <v>4182</v>
      </c>
      <c r="B1536" s="30" t="s">
        <v>4183</v>
      </c>
      <c r="C1536" s="49" t="s">
        <v>7070</v>
      </c>
      <c r="D1536" s="49" t="s">
        <v>7686</v>
      </c>
      <c r="E1536" s="30" t="s">
        <v>10859</v>
      </c>
      <c r="F1536" s="49" t="s">
        <v>10693</v>
      </c>
      <c r="G1536" s="49" t="s">
        <v>10836</v>
      </c>
      <c r="H1536" s="49" t="s">
        <v>10837</v>
      </c>
      <c r="I1536" s="49" t="s">
        <v>10860</v>
      </c>
      <c r="J1536" s="50">
        <v>13</v>
      </c>
      <c r="K1536" s="49">
        <v>40000</v>
      </c>
      <c r="L1536" s="49">
        <f>K1536-U1536</f>
        <v>-214607</v>
      </c>
      <c r="M1536" s="49"/>
      <c r="N1536" s="48" t="s">
        <v>7242</v>
      </c>
      <c r="P1536" s="49">
        <v>144147</v>
      </c>
      <c r="Q1536" s="49">
        <v>142000</v>
      </c>
      <c r="R1536" s="49">
        <v>0</v>
      </c>
      <c r="S1536" s="32">
        <f t="shared" si="65"/>
        <v>286147</v>
      </c>
      <c r="T1536" s="49">
        <f>P1536+Q1536+R1536</f>
        <v>286147</v>
      </c>
      <c r="U1536" s="51">
        <v>254607</v>
      </c>
      <c r="V1536" s="51">
        <v>115448</v>
      </c>
      <c r="W1536" s="51">
        <v>110913</v>
      </c>
      <c r="X1536" s="51"/>
      <c r="Y1536" s="32">
        <f>P1536-(U1536+V1536)</f>
        <v>-225908</v>
      </c>
      <c r="Z1536" s="49" t="s">
        <v>13320</v>
      </c>
      <c r="AA1536" s="67">
        <v>0.19800000000000001</v>
      </c>
      <c r="AC1536" s="67">
        <f t="shared" si="66"/>
        <v>-0.19800000000000001</v>
      </c>
      <c r="AN1536" s="48" t="s">
        <v>13325</v>
      </c>
      <c r="AO1536" s="48" t="s">
        <v>52</v>
      </c>
    </row>
    <row r="1537" spans="1:41" ht="15" x14ac:dyDescent="0.2">
      <c r="A1537" s="30" t="s">
        <v>4184</v>
      </c>
      <c r="B1537" s="30" t="s">
        <v>4185</v>
      </c>
      <c r="C1537" s="49" t="s">
        <v>7070</v>
      </c>
      <c r="D1537" s="49" t="s">
        <v>7630</v>
      </c>
      <c r="E1537" s="30" t="s">
        <v>10861</v>
      </c>
      <c r="F1537" s="49" t="s">
        <v>10693</v>
      </c>
      <c r="G1537" s="49" t="s">
        <v>10705</v>
      </c>
      <c r="H1537" s="49" t="s">
        <v>10706</v>
      </c>
      <c r="I1537" s="49" t="s">
        <v>10862</v>
      </c>
      <c r="J1537" s="50">
        <v>13</v>
      </c>
      <c r="K1537" s="49">
        <v>2000</v>
      </c>
      <c r="L1537" s="49">
        <f>K1537-U1537</f>
        <v>-15848</v>
      </c>
      <c r="M1537" s="49"/>
      <c r="N1537" s="48" t="s">
        <v>7242</v>
      </c>
      <c r="P1537" s="49">
        <v>13930</v>
      </c>
      <c r="Q1537" s="49">
        <v>10000</v>
      </c>
      <c r="R1537" s="49">
        <v>0</v>
      </c>
      <c r="S1537" s="32">
        <f t="shared" si="65"/>
        <v>23930</v>
      </c>
      <c r="T1537" s="49">
        <f>P1537+Q1537+R1537</f>
        <v>23930</v>
      </c>
      <c r="U1537" s="51">
        <v>17848</v>
      </c>
      <c r="V1537" s="51">
        <v>15155</v>
      </c>
      <c r="W1537" s="51">
        <v>14391</v>
      </c>
      <c r="X1537" s="51"/>
      <c r="Y1537" s="32">
        <f>P1537-(U1537+V1537)</f>
        <v>-19073</v>
      </c>
      <c r="Z1537" s="49" t="s">
        <v>13320</v>
      </c>
      <c r="AA1537" s="67">
        <v>0.25624999999999998</v>
      </c>
      <c r="AC1537" s="67">
        <f t="shared" si="66"/>
        <v>-0.25624999999999998</v>
      </c>
      <c r="AN1537" s="48" t="s">
        <v>13325</v>
      </c>
      <c r="AO1537" s="48" t="s">
        <v>52</v>
      </c>
    </row>
    <row r="1538" spans="1:41" ht="15" x14ac:dyDescent="0.2">
      <c r="A1538" s="30" t="s">
        <v>4186</v>
      </c>
      <c r="B1538" s="30" t="s">
        <v>4187</v>
      </c>
      <c r="C1538" s="49" t="s">
        <v>7070</v>
      </c>
      <c r="D1538" s="49" t="s">
        <v>8209</v>
      </c>
      <c r="E1538" s="30" t="s">
        <v>10863</v>
      </c>
      <c r="F1538" s="49" t="s">
        <v>10693</v>
      </c>
      <c r="G1538" s="49" t="s">
        <v>8453</v>
      </c>
      <c r="H1538" s="49" t="s">
        <v>9412</v>
      </c>
      <c r="I1538" s="49" t="s">
        <v>10864</v>
      </c>
      <c r="J1538" s="50">
        <v>20</v>
      </c>
      <c r="K1538" s="49">
        <v>1700</v>
      </c>
      <c r="L1538" s="49">
        <f>K1538-U1538</f>
        <v>-2292</v>
      </c>
      <c r="M1538" s="49"/>
      <c r="N1538" s="48" t="s">
        <v>7242</v>
      </c>
      <c r="P1538" s="49">
        <v>6436</v>
      </c>
      <c r="Q1538" s="49">
        <v>0</v>
      </c>
      <c r="R1538" s="49">
        <v>1700</v>
      </c>
      <c r="S1538" s="32">
        <f t="shared" ref="S1538:S1601" si="67">P1538+Q1538</f>
        <v>6436</v>
      </c>
      <c r="T1538" s="49">
        <f>P1538+Q1538+R1538</f>
        <v>8136</v>
      </c>
      <c r="U1538" s="51">
        <v>3992</v>
      </c>
      <c r="V1538" s="51">
        <v>3092</v>
      </c>
      <c r="W1538" s="51">
        <v>2226</v>
      </c>
      <c r="X1538" s="51"/>
      <c r="Y1538" s="32">
        <f>P1538-(U1538+V1538)</f>
        <v>-648</v>
      </c>
      <c r="Z1538" s="49" t="s">
        <v>13320</v>
      </c>
      <c r="AA1538" s="67">
        <v>0.495</v>
      </c>
      <c r="AC1538" s="67">
        <f t="shared" ref="AC1538:AC1601" si="68">AB1538-AA1538</f>
        <v>-0.495</v>
      </c>
      <c r="AN1538" s="48" t="s">
        <v>13325</v>
      </c>
      <c r="AO1538" s="48" t="s">
        <v>52</v>
      </c>
    </row>
    <row r="1539" spans="1:41" ht="15" x14ac:dyDescent="0.2">
      <c r="A1539" s="30" t="s">
        <v>4188</v>
      </c>
      <c r="B1539" s="30" t="s">
        <v>4189</v>
      </c>
      <c r="C1539" s="49" t="s">
        <v>7070</v>
      </c>
      <c r="D1539" s="49" t="s">
        <v>8209</v>
      </c>
      <c r="E1539" s="30" t="s">
        <v>10865</v>
      </c>
      <c r="F1539" s="49" t="s">
        <v>10693</v>
      </c>
      <c r="G1539" s="49" t="s">
        <v>8453</v>
      </c>
      <c r="H1539" s="49" t="s">
        <v>9412</v>
      </c>
      <c r="I1539" s="49" t="s">
        <v>10866</v>
      </c>
      <c r="J1539" s="50">
        <v>23</v>
      </c>
      <c r="K1539" s="49">
        <v>500</v>
      </c>
      <c r="L1539" s="49">
        <f>K1539-U1539</f>
        <v>500</v>
      </c>
      <c r="M1539" s="49"/>
      <c r="N1539" s="48" t="s">
        <v>7242</v>
      </c>
      <c r="P1539" s="49">
        <v>3619</v>
      </c>
      <c r="Q1539" s="49">
        <v>0</v>
      </c>
      <c r="R1539" s="49">
        <v>0</v>
      </c>
      <c r="S1539" s="32">
        <f t="shared" si="67"/>
        <v>3619</v>
      </c>
      <c r="T1539" s="49">
        <f>P1539+Q1539+R1539</f>
        <v>3619</v>
      </c>
      <c r="U1539" s="51">
        <v>0</v>
      </c>
      <c r="V1539" s="51">
        <v>0</v>
      </c>
      <c r="W1539" s="51">
        <v>0</v>
      </c>
      <c r="X1539" s="51"/>
      <c r="Y1539" s="32">
        <f>P1539-(U1539+V1539)</f>
        <v>3619</v>
      </c>
      <c r="Z1539" s="49" t="s">
        <v>13321</v>
      </c>
      <c r="AA1539" s="67">
        <v>0.45600000000000002</v>
      </c>
      <c r="AC1539" s="67">
        <f t="shared" si="68"/>
        <v>-0.45600000000000002</v>
      </c>
      <c r="AN1539" s="48" t="s">
        <v>13325</v>
      </c>
      <c r="AO1539" s="48" t="s">
        <v>52</v>
      </c>
    </row>
    <row r="1540" spans="1:41" ht="15" x14ac:dyDescent="0.2">
      <c r="A1540" s="30" t="s">
        <v>4190</v>
      </c>
      <c r="B1540" s="30" t="s">
        <v>4191</v>
      </c>
      <c r="C1540" s="49" t="s">
        <v>7070</v>
      </c>
      <c r="D1540" s="49" t="s">
        <v>7577</v>
      </c>
      <c r="E1540" s="30" t="s">
        <v>10867</v>
      </c>
      <c r="F1540" s="49" t="s">
        <v>10693</v>
      </c>
      <c r="G1540" s="49" t="s">
        <v>10705</v>
      </c>
      <c r="H1540" s="49" t="s">
        <v>10706</v>
      </c>
      <c r="I1540" s="49" t="s">
        <v>10868</v>
      </c>
      <c r="J1540" s="50">
        <v>13</v>
      </c>
      <c r="K1540" s="49">
        <v>2000</v>
      </c>
      <c r="L1540" s="49">
        <f>K1540-U1540</f>
        <v>-20648</v>
      </c>
      <c r="M1540" s="49"/>
      <c r="N1540" s="48" t="s">
        <v>7242</v>
      </c>
      <c r="P1540" s="49">
        <v>16707</v>
      </c>
      <c r="Q1540" s="49">
        <v>9000</v>
      </c>
      <c r="R1540" s="49">
        <v>0</v>
      </c>
      <c r="S1540" s="32">
        <f t="shared" si="67"/>
        <v>25707</v>
      </c>
      <c r="T1540" s="49">
        <f>P1540+Q1540+R1540</f>
        <v>25707</v>
      </c>
      <c r="U1540" s="51">
        <v>22648</v>
      </c>
      <c r="V1540" s="51">
        <v>11365</v>
      </c>
      <c r="W1540" s="51">
        <v>12013</v>
      </c>
      <c r="X1540" s="51"/>
      <c r="Y1540" s="32">
        <f>P1540-(U1540+V1540)</f>
        <v>-17306</v>
      </c>
      <c r="Z1540" s="49" t="s">
        <v>13320</v>
      </c>
      <c r="AA1540" s="67">
        <v>0.14499999999999999</v>
      </c>
      <c r="AC1540" s="67">
        <f t="shared" si="68"/>
        <v>-0.14499999999999999</v>
      </c>
      <c r="AN1540" s="48" t="s">
        <v>13325</v>
      </c>
      <c r="AO1540" s="48" t="s">
        <v>52</v>
      </c>
    </row>
    <row r="1541" spans="1:41" ht="15" x14ac:dyDescent="0.2">
      <c r="A1541" s="30" t="s">
        <v>4192</v>
      </c>
      <c r="B1541" s="30" t="s">
        <v>4193</v>
      </c>
      <c r="C1541" s="49" t="s">
        <v>7070</v>
      </c>
      <c r="D1541" s="49" t="s">
        <v>7577</v>
      </c>
      <c r="E1541" s="30" t="s">
        <v>10869</v>
      </c>
      <c r="F1541" s="49" t="s">
        <v>10693</v>
      </c>
      <c r="G1541" s="49" t="s">
        <v>10694</v>
      </c>
      <c r="H1541" s="49" t="s">
        <v>7591</v>
      </c>
      <c r="I1541" s="49" t="s">
        <v>10870</v>
      </c>
      <c r="J1541" s="50">
        <v>11</v>
      </c>
      <c r="K1541" s="49">
        <v>5000</v>
      </c>
      <c r="L1541" s="49">
        <f>K1541-U1541</f>
        <v>-980</v>
      </c>
      <c r="M1541" s="49"/>
      <c r="N1541" s="48" t="s">
        <v>7242</v>
      </c>
      <c r="P1541" s="49">
        <v>5613</v>
      </c>
      <c r="Q1541" s="49">
        <v>0</v>
      </c>
      <c r="R1541" s="49">
        <v>0</v>
      </c>
      <c r="S1541" s="32">
        <f t="shared" si="67"/>
        <v>5613</v>
      </c>
      <c r="T1541" s="49">
        <f>P1541+Q1541+R1541</f>
        <v>5613</v>
      </c>
      <c r="U1541" s="51">
        <v>5980</v>
      </c>
      <c r="V1541" s="51">
        <v>4448</v>
      </c>
      <c r="W1541" s="51">
        <v>4540</v>
      </c>
      <c r="X1541" s="51"/>
      <c r="Y1541" s="32">
        <f>P1541-(U1541+V1541)</f>
        <v>-4815</v>
      </c>
      <c r="Z1541" s="49" t="s">
        <v>13320</v>
      </c>
      <c r="AA1541" s="67">
        <v>7.0000000000000007E-2</v>
      </c>
      <c r="AC1541" s="67">
        <f t="shared" si="68"/>
        <v>-7.0000000000000007E-2</v>
      </c>
      <c r="AN1541" s="48" t="s">
        <v>13325</v>
      </c>
      <c r="AO1541" s="48" t="s">
        <v>52</v>
      </c>
    </row>
    <row r="1542" spans="1:41" ht="15" x14ac:dyDescent="0.2">
      <c r="A1542" s="30" t="s">
        <v>4194</v>
      </c>
      <c r="B1542" s="30" t="s">
        <v>4195</v>
      </c>
      <c r="C1542" s="49" t="s">
        <v>7070</v>
      </c>
      <c r="D1542" s="49" t="s">
        <v>7630</v>
      </c>
      <c r="E1542" s="30" t="s">
        <v>10871</v>
      </c>
      <c r="F1542" s="49" t="s">
        <v>10693</v>
      </c>
      <c r="G1542" s="49" t="s">
        <v>10705</v>
      </c>
      <c r="H1542" s="49" t="s">
        <v>10706</v>
      </c>
      <c r="I1542" s="49" t="s">
        <v>10872</v>
      </c>
      <c r="J1542" s="50">
        <v>12</v>
      </c>
      <c r="K1542" s="49">
        <v>4000</v>
      </c>
      <c r="L1542" s="49">
        <f>K1542-U1542</f>
        <v>1378</v>
      </c>
      <c r="M1542" s="49"/>
      <c r="N1542" s="48" t="s">
        <v>7242</v>
      </c>
      <c r="P1542" s="49">
        <v>1627</v>
      </c>
      <c r="Q1542" s="49">
        <v>2000</v>
      </c>
      <c r="R1542" s="49">
        <v>0</v>
      </c>
      <c r="S1542" s="32">
        <f t="shared" si="67"/>
        <v>3627</v>
      </c>
      <c r="T1542" s="49">
        <f>P1542+Q1542+R1542</f>
        <v>3627</v>
      </c>
      <c r="U1542" s="51">
        <v>2622</v>
      </c>
      <c r="V1542" s="51">
        <v>1998</v>
      </c>
      <c r="W1542" s="51">
        <v>1979</v>
      </c>
      <c r="X1542" s="51"/>
      <c r="Y1542" s="32">
        <f>P1542-(U1542+V1542)</f>
        <v>-2993</v>
      </c>
      <c r="Z1542" s="49" t="s">
        <v>13320</v>
      </c>
      <c r="AA1542" s="67">
        <v>0.43375000000000002</v>
      </c>
      <c r="AC1542" s="67">
        <f t="shared" si="68"/>
        <v>-0.43375000000000002</v>
      </c>
      <c r="AN1542" s="48" t="s">
        <v>13325</v>
      </c>
      <c r="AO1542" s="48" t="s">
        <v>52</v>
      </c>
    </row>
    <row r="1543" spans="1:41" ht="15" x14ac:dyDescent="0.2">
      <c r="A1543" s="30" t="s">
        <v>4196</v>
      </c>
      <c r="B1543" s="30" t="s">
        <v>4197</v>
      </c>
      <c r="C1543" s="49" t="s">
        <v>7070</v>
      </c>
      <c r="D1543" s="49" t="s">
        <v>8209</v>
      </c>
      <c r="E1543" s="30" t="s">
        <v>10873</v>
      </c>
      <c r="F1543" s="49" t="s">
        <v>10693</v>
      </c>
      <c r="G1543" s="49" t="s">
        <v>8453</v>
      </c>
      <c r="H1543" s="49" t="s">
        <v>9412</v>
      </c>
      <c r="I1543" s="49" t="s">
        <v>10874</v>
      </c>
      <c r="J1543" s="50">
        <v>80</v>
      </c>
      <c r="K1543" s="49">
        <v>350</v>
      </c>
      <c r="L1543" s="49">
        <f>K1543-U1543</f>
        <v>-271714</v>
      </c>
      <c r="M1543" s="49"/>
      <c r="N1543" s="48" t="s">
        <v>7242</v>
      </c>
      <c r="P1543" s="49">
        <v>76632</v>
      </c>
      <c r="Q1543" s="49">
        <v>161000</v>
      </c>
      <c r="R1543" s="49">
        <v>240100</v>
      </c>
      <c r="S1543" s="32">
        <f t="shared" si="67"/>
        <v>237632</v>
      </c>
      <c r="T1543" s="49">
        <f>P1543+Q1543+R1543</f>
        <v>477732</v>
      </c>
      <c r="U1543" s="51">
        <v>272064</v>
      </c>
      <c r="V1543" s="51">
        <v>170228</v>
      </c>
      <c r="W1543" s="51">
        <v>179105</v>
      </c>
      <c r="X1543" s="51"/>
      <c r="Y1543" s="32">
        <f>P1543-(U1543+V1543)</f>
        <v>-365660</v>
      </c>
      <c r="Z1543" s="49" t="s">
        <v>13320</v>
      </c>
      <c r="AA1543" s="67">
        <v>0.218</v>
      </c>
      <c r="AC1543" s="67">
        <f t="shared" si="68"/>
        <v>-0.218</v>
      </c>
      <c r="AN1543" s="48" t="s">
        <v>13325</v>
      </c>
      <c r="AO1543" s="48" t="s">
        <v>52</v>
      </c>
    </row>
    <row r="1544" spans="1:41" ht="15" x14ac:dyDescent="0.2">
      <c r="A1544" s="30" t="s">
        <v>4198</v>
      </c>
      <c r="B1544" s="30" t="s">
        <v>4199</v>
      </c>
      <c r="C1544" s="49" t="s">
        <v>7070</v>
      </c>
      <c r="D1544" s="49" t="s">
        <v>7577</v>
      </c>
      <c r="E1544" s="30" t="s">
        <v>10875</v>
      </c>
      <c r="F1544" s="49" t="s">
        <v>10693</v>
      </c>
      <c r="G1544" s="49" t="s">
        <v>10705</v>
      </c>
      <c r="H1544" s="49" t="s">
        <v>10706</v>
      </c>
      <c r="I1544" s="49" t="s">
        <v>10876</v>
      </c>
      <c r="J1544" s="50">
        <v>25</v>
      </c>
      <c r="K1544" s="49">
        <v>500</v>
      </c>
      <c r="L1544" s="49">
        <f>K1544-U1544</f>
        <v>-31210</v>
      </c>
      <c r="M1544" s="49"/>
      <c r="N1544" s="48" t="s">
        <v>7242</v>
      </c>
      <c r="P1544" s="49">
        <v>23233</v>
      </c>
      <c r="Q1544" s="49">
        <v>27000</v>
      </c>
      <c r="R1544" s="49">
        <v>0</v>
      </c>
      <c r="S1544" s="32">
        <f t="shared" si="67"/>
        <v>50233</v>
      </c>
      <c r="T1544" s="49">
        <f>P1544+Q1544+R1544</f>
        <v>50233</v>
      </c>
      <c r="U1544" s="51">
        <v>31710</v>
      </c>
      <c r="V1544" s="51">
        <v>18471</v>
      </c>
      <c r="W1544" s="51">
        <v>19267</v>
      </c>
      <c r="X1544" s="51"/>
      <c r="Y1544" s="32">
        <f>P1544-(U1544+V1544)</f>
        <v>-26948</v>
      </c>
      <c r="Z1544" s="49" t="s">
        <v>13320</v>
      </c>
      <c r="AA1544" s="67">
        <v>0.59752000000000005</v>
      </c>
      <c r="AC1544" s="67">
        <f t="shared" si="68"/>
        <v>-0.59752000000000005</v>
      </c>
      <c r="AN1544" s="48" t="s">
        <v>13325</v>
      </c>
      <c r="AO1544" s="48" t="s">
        <v>52</v>
      </c>
    </row>
    <row r="1545" spans="1:41" ht="15" x14ac:dyDescent="0.2">
      <c r="A1545" s="30" t="s">
        <v>4200</v>
      </c>
      <c r="B1545" s="30" t="s">
        <v>4201</v>
      </c>
      <c r="C1545" s="49" t="s">
        <v>7070</v>
      </c>
      <c r="D1545" s="49" t="s">
        <v>7630</v>
      </c>
      <c r="E1545" s="30" t="s">
        <v>10877</v>
      </c>
      <c r="F1545" s="49" t="s">
        <v>10693</v>
      </c>
      <c r="G1545" s="49" t="s">
        <v>10705</v>
      </c>
      <c r="H1545" s="49" t="s">
        <v>10706</v>
      </c>
      <c r="I1545" s="49" t="s">
        <v>10878</v>
      </c>
      <c r="J1545" s="50">
        <v>13</v>
      </c>
      <c r="K1545" s="49">
        <v>2000</v>
      </c>
      <c r="L1545" s="49">
        <f>K1545-U1545</f>
        <v>-2837</v>
      </c>
      <c r="M1545" s="49"/>
      <c r="N1545" s="48" t="s">
        <v>7242</v>
      </c>
      <c r="P1545" s="49">
        <v>3253</v>
      </c>
      <c r="Q1545" s="49">
        <v>0</v>
      </c>
      <c r="R1545" s="49">
        <v>4000</v>
      </c>
      <c r="S1545" s="32">
        <f t="shared" si="67"/>
        <v>3253</v>
      </c>
      <c r="T1545" s="49">
        <f>P1545+Q1545+R1545</f>
        <v>7253</v>
      </c>
      <c r="U1545" s="51">
        <v>4837</v>
      </c>
      <c r="V1545" s="51">
        <v>2186</v>
      </c>
      <c r="W1545" s="51">
        <v>2402</v>
      </c>
      <c r="X1545" s="51"/>
      <c r="Y1545" s="32">
        <f>P1545-(U1545+V1545)</f>
        <v>-3770</v>
      </c>
      <c r="Z1545" s="49" t="s">
        <v>13320</v>
      </c>
      <c r="AA1545" s="67">
        <v>0.5</v>
      </c>
      <c r="AC1545" s="67">
        <f t="shared" si="68"/>
        <v>-0.5</v>
      </c>
      <c r="AN1545" s="48" t="s">
        <v>13325</v>
      </c>
      <c r="AO1545" s="48" t="s">
        <v>52</v>
      </c>
    </row>
    <row r="1546" spans="1:41" ht="15" x14ac:dyDescent="0.2">
      <c r="A1546" s="30" t="s">
        <v>4202</v>
      </c>
      <c r="B1546" s="30" t="s">
        <v>4203</v>
      </c>
      <c r="C1546" s="49" t="s">
        <v>7070</v>
      </c>
      <c r="D1546" s="49" t="s">
        <v>7630</v>
      </c>
      <c r="E1546" s="30" t="s">
        <v>10879</v>
      </c>
      <c r="F1546" s="49" t="s">
        <v>10693</v>
      </c>
      <c r="G1546" s="49" t="s">
        <v>10836</v>
      </c>
      <c r="H1546" s="49" t="s">
        <v>10837</v>
      </c>
      <c r="I1546" s="49" t="s">
        <v>10880</v>
      </c>
      <c r="J1546" s="50">
        <v>15</v>
      </c>
      <c r="K1546" s="49">
        <v>6000</v>
      </c>
      <c r="L1546" s="49">
        <f>K1546-U1546</f>
        <v>-7228</v>
      </c>
      <c r="M1546" s="49"/>
      <c r="N1546" s="48" t="s">
        <v>7242</v>
      </c>
      <c r="P1546" s="49">
        <v>9215</v>
      </c>
      <c r="Q1546" s="49">
        <v>6000</v>
      </c>
      <c r="R1546" s="49">
        <v>0</v>
      </c>
      <c r="S1546" s="32">
        <f t="shared" si="67"/>
        <v>15215</v>
      </c>
      <c r="T1546" s="49">
        <f>P1546+Q1546+R1546</f>
        <v>15215</v>
      </c>
      <c r="U1546" s="51">
        <v>13228</v>
      </c>
      <c r="V1546" s="51">
        <v>6124</v>
      </c>
      <c r="W1546" s="51">
        <v>5978</v>
      </c>
      <c r="X1546" s="51"/>
      <c r="Y1546" s="32">
        <f>P1546-(U1546+V1546)</f>
        <v>-10137</v>
      </c>
      <c r="Z1546" s="49" t="s">
        <v>13320</v>
      </c>
      <c r="AA1546" s="67">
        <v>0.23</v>
      </c>
      <c r="AC1546" s="67">
        <f t="shared" si="68"/>
        <v>-0.23</v>
      </c>
      <c r="AN1546" s="48" t="s">
        <v>13325</v>
      </c>
      <c r="AO1546" s="48" t="s">
        <v>52</v>
      </c>
    </row>
    <row r="1547" spans="1:41" ht="15" x14ac:dyDescent="0.2">
      <c r="A1547" s="30" t="s">
        <v>4204</v>
      </c>
      <c r="B1547" s="30" t="s">
        <v>4205</v>
      </c>
      <c r="C1547" s="49" t="s">
        <v>7070</v>
      </c>
      <c r="D1547" s="49" t="s">
        <v>7630</v>
      </c>
      <c r="E1547" s="30" t="s">
        <v>10881</v>
      </c>
      <c r="F1547" s="49" t="s">
        <v>10693</v>
      </c>
      <c r="G1547" s="49" t="s">
        <v>8682</v>
      </c>
      <c r="H1547" s="49" t="s">
        <v>8683</v>
      </c>
      <c r="I1547" s="49" t="s">
        <v>10882</v>
      </c>
      <c r="J1547" s="50">
        <v>15</v>
      </c>
      <c r="K1547" s="49">
        <v>500</v>
      </c>
      <c r="L1547" s="49">
        <f>K1547-U1547</f>
        <v>440</v>
      </c>
      <c r="M1547" s="49"/>
      <c r="N1547" s="48" t="s">
        <v>7076</v>
      </c>
      <c r="P1547" s="49">
        <v>470</v>
      </c>
      <c r="Q1547" s="49">
        <v>0</v>
      </c>
      <c r="R1547" s="49">
        <v>0</v>
      </c>
      <c r="S1547" s="32">
        <f t="shared" si="67"/>
        <v>470</v>
      </c>
      <c r="T1547" s="49">
        <f>P1547+Q1547+R1547</f>
        <v>470</v>
      </c>
      <c r="U1547" s="51">
        <v>60</v>
      </c>
      <c r="V1547" s="51">
        <v>0</v>
      </c>
      <c r="W1547" s="51">
        <v>0</v>
      </c>
      <c r="X1547" s="51"/>
      <c r="Y1547" s="32">
        <f>T1547-(U1547+V1547)</f>
        <v>410</v>
      </c>
      <c r="Z1547" s="49" t="s">
        <v>13322</v>
      </c>
      <c r="AA1547" s="67">
        <v>0.37</v>
      </c>
      <c r="AC1547" s="67">
        <f t="shared" si="68"/>
        <v>-0.37</v>
      </c>
      <c r="AN1547" s="48" t="s">
        <v>13325</v>
      </c>
      <c r="AO1547" s="48" t="s">
        <v>52</v>
      </c>
    </row>
    <row r="1548" spans="1:41" ht="15" x14ac:dyDescent="0.2">
      <c r="A1548" s="30" t="s">
        <v>4206</v>
      </c>
      <c r="B1548" s="30" t="s">
        <v>4207</v>
      </c>
      <c r="C1548" s="49" t="s">
        <v>7070</v>
      </c>
      <c r="D1548" s="49" t="s">
        <v>7577</v>
      </c>
      <c r="E1548" s="30" t="s">
        <v>10883</v>
      </c>
      <c r="F1548" s="49" t="s">
        <v>10693</v>
      </c>
      <c r="G1548" s="49" t="s">
        <v>10705</v>
      </c>
      <c r="H1548" s="49" t="s">
        <v>10706</v>
      </c>
      <c r="I1548" s="49" t="s">
        <v>10884</v>
      </c>
      <c r="J1548" s="50">
        <v>9</v>
      </c>
      <c r="K1548" s="49">
        <v>2000</v>
      </c>
      <c r="L1548" s="49">
        <f>K1548-U1548</f>
        <v>174</v>
      </c>
      <c r="M1548" s="49"/>
      <c r="N1548" s="48" t="s">
        <v>7242</v>
      </c>
      <c r="P1548" s="49">
        <v>2137</v>
      </c>
      <c r="Q1548" s="49">
        <v>2000</v>
      </c>
      <c r="R1548" s="49">
        <v>0</v>
      </c>
      <c r="S1548" s="32">
        <f t="shared" si="67"/>
        <v>4137</v>
      </c>
      <c r="T1548" s="49">
        <f>P1548+Q1548+R1548</f>
        <v>4137</v>
      </c>
      <c r="U1548" s="51">
        <v>1826</v>
      </c>
      <c r="V1548" s="51">
        <v>1119</v>
      </c>
      <c r="W1548" s="51">
        <v>819</v>
      </c>
      <c r="X1548" s="51"/>
      <c r="Y1548" s="32">
        <f>P1548-(U1548+V1548)</f>
        <v>-808</v>
      </c>
      <c r="Z1548" s="49" t="s">
        <v>13320</v>
      </c>
      <c r="AA1548" s="67">
        <v>0.68</v>
      </c>
      <c r="AC1548" s="67">
        <f t="shared" si="68"/>
        <v>-0.68</v>
      </c>
      <c r="AN1548" s="48" t="s">
        <v>13325</v>
      </c>
      <c r="AO1548" s="48" t="s">
        <v>52</v>
      </c>
    </row>
    <row r="1549" spans="1:41" ht="15" x14ac:dyDescent="0.2">
      <c r="A1549" s="30" t="s">
        <v>4208</v>
      </c>
      <c r="B1549" s="30" t="s">
        <v>4209</v>
      </c>
      <c r="C1549" s="49" t="s">
        <v>7070</v>
      </c>
      <c r="D1549" s="49" t="s">
        <v>7577</v>
      </c>
      <c r="E1549" s="30" t="s">
        <v>10885</v>
      </c>
      <c r="F1549" s="49" t="s">
        <v>10693</v>
      </c>
      <c r="G1549" s="49" t="s">
        <v>10705</v>
      </c>
      <c r="H1549" s="49" t="s">
        <v>10706</v>
      </c>
      <c r="I1549" s="49" t="s">
        <v>10886</v>
      </c>
      <c r="J1549" s="50">
        <v>9</v>
      </c>
      <c r="K1549" s="49">
        <v>2000</v>
      </c>
      <c r="L1549" s="49">
        <f>K1549-U1549</f>
        <v>648</v>
      </c>
      <c r="M1549" s="49"/>
      <c r="N1549" s="48" t="s">
        <v>7242</v>
      </c>
      <c r="P1549" s="49">
        <v>9386</v>
      </c>
      <c r="Q1549" s="49">
        <v>0</v>
      </c>
      <c r="R1549" s="49">
        <v>0</v>
      </c>
      <c r="S1549" s="32">
        <f t="shared" si="67"/>
        <v>9386</v>
      </c>
      <c r="T1549" s="49">
        <f>P1549+Q1549+R1549</f>
        <v>9386</v>
      </c>
      <c r="U1549" s="51">
        <v>1352</v>
      </c>
      <c r="V1549" s="51">
        <v>1172</v>
      </c>
      <c r="W1549" s="51">
        <v>1195</v>
      </c>
      <c r="X1549" s="51"/>
      <c r="Y1549" s="32">
        <f>P1549-(U1549+V1549)</f>
        <v>6862</v>
      </c>
      <c r="Z1549" s="49" t="s">
        <v>13322</v>
      </c>
      <c r="AA1549" s="67">
        <v>0.51249999999999996</v>
      </c>
      <c r="AC1549" s="67">
        <f t="shared" si="68"/>
        <v>-0.51249999999999996</v>
      </c>
      <c r="AN1549" s="48" t="s">
        <v>13325</v>
      </c>
      <c r="AO1549" s="48" t="s">
        <v>52</v>
      </c>
    </row>
    <row r="1550" spans="1:41" ht="15" x14ac:dyDescent="0.2">
      <c r="A1550" s="30" t="s">
        <v>4210</v>
      </c>
      <c r="B1550" s="30" t="s">
        <v>4211</v>
      </c>
      <c r="C1550" s="49" t="s">
        <v>7070</v>
      </c>
      <c r="D1550" s="49" t="s">
        <v>7577</v>
      </c>
      <c r="E1550" s="30" t="s">
        <v>10887</v>
      </c>
      <c r="F1550" s="49" t="s">
        <v>10693</v>
      </c>
      <c r="G1550" s="49" t="s">
        <v>7580</v>
      </c>
      <c r="H1550" s="49" t="s">
        <v>7651</v>
      </c>
      <c r="I1550" s="49" t="s">
        <v>10888</v>
      </c>
      <c r="J1550" s="50">
        <v>13</v>
      </c>
      <c r="K1550" s="49">
        <v>3500</v>
      </c>
      <c r="L1550" s="49">
        <f>K1550-U1550</f>
        <v>970</v>
      </c>
      <c r="M1550" s="49"/>
      <c r="N1550" s="48" t="s">
        <v>7242</v>
      </c>
      <c r="P1550" s="49">
        <v>2645</v>
      </c>
      <c r="Q1550" s="49">
        <v>0</v>
      </c>
      <c r="R1550" s="49">
        <v>3500</v>
      </c>
      <c r="S1550" s="32">
        <f t="shared" si="67"/>
        <v>2645</v>
      </c>
      <c r="T1550" s="49">
        <f>P1550+Q1550+R1550</f>
        <v>6145</v>
      </c>
      <c r="U1550" s="51">
        <v>2530</v>
      </c>
      <c r="V1550" s="51">
        <v>1574</v>
      </c>
      <c r="W1550" s="51">
        <v>1601</v>
      </c>
      <c r="X1550" s="51"/>
      <c r="Y1550" s="32">
        <f>P1550-(U1550+V1550)</f>
        <v>-1459</v>
      </c>
      <c r="Z1550" s="49" t="s">
        <v>13320</v>
      </c>
      <c r="AA1550" s="67">
        <v>8.1199999999999994E-2</v>
      </c>
      <c r="AC1550" s="67">
        <f t="shared" si="68"/>
        <v>-8.1199999999999994E-2</v>
      </c>
      <c r="AN1550" s="48" t="s">
        <v>13325</v>
      </c>
      <c r="AO1550" s="48" t="s">
        <v>52</v>
      </c>
    </row>
    <row r="1551" spans="1:41" ht="15" x14ac:dyDescent="0.2">
      <c r="A1551" s="30" t="s">
        <v>4212</v>
      </c>
      <c r="B1551" s="30" t="s">
        <v>4213</v>
      </c>
      <c r="C1551" s="49" t="s">
        <v>7070</v>
      </c>
      <c r="D1551" s="49" t="s">
        <v>7570</v>
      </c>
      <c r="E1551" s="30" t="s">
        <v>10889</v>
      </c>
      <c r="F1551" s="49" t="s">
        <v>10693</v>
      </c>
      <c r="G1551" s="49" t="s">
        <v>10694</v>
      </c>
      <c r="H1551" s="49" t="s">
        <v>7591</v>
      </c>
      <c r="I1551" s="49" t="s">
        <v>10890</v>
      </c>
      <c r="J1551" s="50">
        <v>14</v>
      </c>
      <c r="K1551" s="49">
        <v>4000</v>
      </c>
      <c r="L1551" s="49">
        <f>K1551-U1551</f>
        <v>3541</v>
      </c>
      <c r="M1551" s="49"/>
      <c r="N1551" s="48" t="s">
        <v>7242</v>
      </c>
      <c r="P1551" s="49">
        <v>0</v>
      </c>
      <c r="Q1551" s="49">
        <v>0</v>
      </c>
      <c r="R1551" s="49">
        <v>0</v>
      </c>
      <c r="S1551" s="32">
        <f t="shared" si="67"/>
        <v>0</v>
      </c>
      <c r="T1551" s="49">
        <f>P1551+Q1551+R1551</f>
        <v>0</v>
      </c>
      <c r="U1551" s="51">
        <v>459</v>
      </c>
      <c r="V1551" s="51">
        <v>0</v>
      </c>
      <c r="W1551" s="51">
        <v>0</v>
      </c>
      <c r="X1551" s="51"/>
      <c r="Y1551" s="32">
        <f>P1551-(U1551+V1551)</f>
        <v>-459</v>
      </c>
      <c r="Z1551" s="49" t="s">
        <v>13320</v>
      </c>
      <c r="AA1551" s="67">
        <v>4.6299999999999996E-3</v>
      </c>
      <c r="AC1551" s="67">
        <f t="shared" si="68"/>
        <v>-4.6299999999999996E-3</v>
      </c>
      <c r="AN1551" s="48" t="s">
        <v>13325</v>
      </c>
      <c r="AO1551" s="48" t="s">
        <v>52</v>
      </c>
    </row>
    <row r="1552" spans="1:41" ht="15" x14ac:dyDescent="0.2">
      <c r="A1552" s="30" t="s">
        <v>4214</v>
      </c>
      <c r="B1552" s="30" t="s">
        <v>4215</v>
      </c>
      <c r="C1552" s="49" t="s">
        <v>7070</v>
      </c>
      <c r="D1552" s="49" t="s">
        <v>7577</v>
      </c>
      <c r="E1552" s="30" t="s">
        <v>10891</v>
      </c>
      <c r="F1552" s="49" t="s">
        <v>10693</v>
      </c>
      <c r="G1552" s="49" t="s">
        <v>7580</v>
      </c>
      <c r="H1552" s="49" t="s">
        <v>7651</v>
      </c>
      <c r="I1552" s="49" t="s">
        <v>10892</v>
      </c>
      <c r="J1552" s="50">
        <v>13</v>
      </c>
      <c r="K1552" s="49">
        <v>2000</v>
      </c>
      <c r="L1552" s="49">
        <f>K1552-U1552</f>
        <v>-89328</v>
      </c>
      <c r="M1552" s="49"/>
      <c r="N1552" s="48" t="s">
        <v>7242</v>
      </c>
      <c r="P1552" s="49">
        <v>39390</v>
      </c>
      <c r="Q1552" s="49">
        <v>54000</v>
      </c>
      <c r="R1552" s="49">
        <v>16000</v>
      </c>
      <c r="S1552" s="32">
        <f t="shared" si="67"/>
        <v>93390</v>
      </c>
      <c r="T1552" s="49">
        <f>P1552+Q1552+R1552</f>
        <v>109390</v>
      </c>
      <c r="U1552" s="51">
        <v>91328</v>
      </c>
      <c r="V1552" s="51">
        <v>42280</v>
      </c>
      <c r="W1552" s="51">
        <v>41508</v>
      </c>
      <c r="X1552" s="51"/>
      <c r="Y1552" s="32">
        <f>P1552-(U1552+V1552)</f>
        <v>-94218</v>
      </c>
      <c r="Z1552" s="49" t="s">
        <v>13320</v>
      </c>
      <c r="AA1552" s="67">
        <v>2.5000000000000001E-2</v>
      </c>
      <c r="AC1552" s="67">
        <f t="shared" si="68"/>
        <v>-2.5000000000000001E-2</v>
      </c>
      <c r="AN1552" s="48" t="s">
        <v>13325</v>
      </c>
      <c r="AO1552" s="48" t="s">
        <v>52</v>
      </c>
    </row>
    <row r="1553" spans="1:41" ht="15" x14ac:dyDescent="0.2">
      <c r="A1553" s="30" t="s">
        <v>4216</v>
      </c>
      <c r="B1553" s="30" t="s">
        <v>4217</v>
      </c>
      <c r="C1553" s="49" t="s">
        <v>7070</v>
      </c>
      <c r="D1553" s="49" t="s">
        <v>7577</v>
      </c>
      <c r="E1553" s="30" t="s">
        <v>10893</v>
      </c>
      <c r="F1553" s="49" t="s">
        <v>10693</v>
      </c>
      <c r="G1553" s="49" t="s">
        <v>10694</v>
      </c>
      <c r="H1553" s="49" t="s">
        <v>7591</v>
      </c>
      <c r="I1553" s="49" t="s">
        <v>10894</v>
      </c>
      <c r="J1553" s="50">
        <v>11</v>
      </c>
      <c r="K1553" s="49">
        <v>10000</v>
      </c>
      <c r="L1553" s="49">
        <f>K1553-U1553</f>
        <v>-240200</v>
      </c>
      <c r="M1553" s="49"/>
      <c r="N1553" s="48" t="s">
        <v>7242</v>
      </c>
      <c r="P1553" s="49">
        <v>90606</v>
      </c>
      <c r="Q1553" s="49">
        <v>200000</v>
      </c>
      <c r="R1553" s="49">
        <v>60000</v>
      </c>
      <c r="S1553" s="32">
        <f t="shared" si="67"/>
        <v>290606</v>
      </c>
      <c r="T1553" s="49">
        <f>P1553+Q1553+R1553</f>
        <v>350606</v>
      </c>
      <c r="U1553" s="51">
        <v>250200</v>
      </c>
      <c r="V1553" s="51">
        <v>231012</v>
      </c>
      <c r="W1553" s="51">
        <v>235236</v>
      </c>
      <c r="X1553" s="51"/>
      <c r="Y1553" s="32">
        <f>P1553-(U1553+V1553)</f>
        <v>-390606</v>
      </c>
      <c r="Z1553" s="49" t="s">
        <v>13320</v>
      </c>
      <c r="AA1553" s="67">
        <v>1.3650000000000001E-2</v>
      </c>
      <c r="AC1553" s="67">
        <f t="shared" si="68"/>
        <v>-1.3650000000000001E-2</v>
      </c>
      <c r="AN1553" s="48" t="s">
        <v>13325</v>
      </c>
      <c r="AO1553" s="48" t="s">
        <v>52</v>
      </c>
    </row>
    <row r="1554" spans="1:41" ht="15" x14ac:dyDescent="0.2">
      <c r="A1554" s="30" t="s">
        <v>4218</v>
      </c>
      <c r="B1554" s="30" t="s">
        <v>4219</v>
      </c>
      <c r="C1554" s="49" t="s">
        <v>7070</v>
      </c>
      <c r="D1554" s="49" t="s">
        <v>7630</v>
      </c>
      <c r="E1554" s="30" t="s">
        <v>10895</v>
      </c>
      <c r="F1554" s="49" t="s">
        <v>10693</v>
      </c>
      <c r="G1554" s="49" t="s">
        <v>8682</v>
      </c>
      <c r="H1554" s="49" t="s">
        <v>8683</v>
      </c>
      <c r="I1554" s="49" t="s">
        <v>10896</v>
      </c>
      <c r="J1554" s="50">
        <v>12</v>
      </c>
      <c r="K1554" s="49">
        <v>2500</v>
      </c>
      <c r="L1554" s="49">
        <f>K1554-U1554</f>
        <v>-9254</v>
      </c>
      <c r="M1554" s="49"/>
      <c r="N1554" s="48" t="s">
        <v>7076</v>
      </c>
      <c r="P1554" s="49">
        <v>4703</v>
      </c>
      <c r="Q1554" s="49">
        <v>10000</v>
      </c>
      <c r="R1554" s="49">
        <v>0</v>
      </c>
      <c r="S1554" s="32">
        <f t="shared" si="67"/>
        <v>14703</v>
      </c>
      <c r="T1554" s="49">
        <f>P1554+Q1554+R1554</f>
        <v>14703</v>
      </c>
      <c r="U1554" s="51">
        <v>11754</v>
      </c>
      <c r="V1554" s="51">
        <v>6762</v>
      </c>
      <c r="W1554" s="51">
        <v>6960</v>
      </c>
      <c r="X1554" s="51"/>
      <c r="Y1554" s="32">
        <f>T1554-(U1554+V1554)</f>
        <v>-3813</v>
      </c>
      <c r="Z1554" s="49" t="s">
        <v>13320</v>
      </c>
      <c r="AA1554" s="67">
        <v>0.21340000000000001</v>
      </c>
      <c r="AC1554" s="67">
        <f t="shared" si="68"/>
        <v>-0.21340000000000001</v>
      </c>
      <c r="AN1554" s="48" t="s">
        <v>13325</v>
      </c>
      <c r="AO1554" s="48" t="s">
        <v>52</v>
      </c>
    </row>
    <row r="1555" spans="1:41" ht="15" x14ac:dyDescent="0.2">
      <c r="A1555" s="30" t="s">
        <v>4222</v>
      </c>
      <c r="B1555" s="30" t="s">
        <v>4223</v>
      </c>
      <c r="C1555" s="49" t="s">
        <v>7070</v>
      </c>
      <c r="D1555" s="49" t="s">
        <v>7630</v>
      </c>
      <c r="E1555" s="30" t="s">
        <v>10899</v>
      </c>
      <c r="F1555" s="49" t="s">
        <v>10693</v>
      </c>
      <c r="G1555" s="49" t="s">
        <v>10705</v>
      </c>
      <c r="H1555" s="49" t="s">
        <v>10706</v>
      </c>
      <c r="I1555" s="49" t="s">
        <v>10900</v>
      </c>
      <c r="J1555" s="50">
        <v>8</v>
      </c>
      <c r="K1555" s="49">
        <v>2000</v>
      </c>
      <c r="L1555" s="49">
        <f>K1555-U1555</f>
        <v>1215</v>
      </c>
      <c r="M1555" s="49"/>
      <c r="N1555" s="48" t="s">
        <v>7242</v>
      </c>
      <c r="P1555" s="49">
        <v>2223</v>
      </c>
      <c r="Q1555" s="49">
        <v>0</v>
      </c>
      <c r="R1555" s="49">
        <v>0</v>
      </c>
      <c r="S1555" s="32">
        <f t="shared" si="67"/>
        <v>2223</v>
      </c>
      <c r="T1555" s="49">
        <f>P1555+Q1555+R1555</f>
        <v>2223</v>
      </c>
      <c r="U1555" s="51">
        <v>785</v>
      </c>
      <c r="V1555" s="51">
        <v>590</v>
      </c>
      <c r="W1555" s="51">
        <v>570</v>
      </c>
      <c r="X1555" s="51"/>
      <c r="Y1555" s="32">
        <f>P1555-(U1555+V1555)</f>
        <v>848</v>
      </c>
      <c r="Z1555" s="49" t="s">
        <v>13322</v>
      </c>
      <c r="AA1555" s="67">
        <v>0.27300000000000002</v>
      </c>
      <c r="AC1555" s="67">
        <f t="shared" si="68"/>
        <v>-0.27300000000000002</v>
      </c>
      <c r="AN1555" s="48" t="s">
        <v>13325</v>
      </c>
      <c r="AO1555" s="48" t="s">
        <v>52</v>
      </c>
    </row>
    <row r="1556" spans="1:41" ht="15" x14ac:dyDescent="0.2">
      <c r="A1556" s="30" t="s">
        <v>4224</v>
      </c>
      <c r="B1556" s="30" t="s">
        <v>4225</v>
      </c>
      <c r="C1556" s="49" t="s">
        <v>7070</v>
      </c>
      <c r="D1556" s="49" t="s">
        <v>7620</v>
      </c>
      <c r="E1556" s="30" t="s">
        <v>10901</v>
      </c>
      <c r="F1556" s="49" t="s">
        <v>10693</v>
      </c>
      <c r="G1556" s="49" t="s">
        <v>8865</v>
      </c>
      <c r="H1556" s="49" t="s">
        <v>10779</v>
      </c>
      <c r="I1556" s="49" t="s">
        <v>10902</v>
      </c>
      <c r="J1556" s="50">
        <v>17</v>
      </c>
      <c r="K1556" s="49">
        <v>3000</v>
      </c>
      <c r="L1556" s="49">
        <f>K1556-U1556</f>
        <v>-2105</v>
      </c>
      <c r="M1556" s="49"/>
      <c r="N1556" s="48" t="s">
        <v>7242</v>
      </c>
      <c r="P1556" s="49">
        <v>3605</v>
      </c>
      <c r="Q1556" s="49">
        <v>0</v>
      </c>
      <c r="R1556" s="49">
        <v>6000</v>
      </c>
      <c r="S1556" s="32">
        <f t="shared" si="67"/>
        <v>3605</v>
      </c>
      <c r="T1556" s="49">
        <f>P1556+Q1556+R1556</f>
        <v>9605</v>
      </c>
      <c r="U1556" s="51">
        <v>5105</v>
      </c>
      <c r="V1556" s="51">
        <v>4732</v>
      </c>
      <c r="W1556" s="51">
        <v>3747</v>
      </c>
      <c r="X1556" s="51"/>
      <c r="Y1556" s="32">
        <f>P1556-(U1556+V1556)</f>
        <v>-6232</v>
      </c>
      <c r="Z1556" s="49" t="s">
        <v>13320</v>
      </c>
      <c r="AA1556" s="67">
        <v>0.28000000000000003</v>
      </c>
      <c r="AC1556" s="67">
        <f t="shared" si="68"/>
        <v>-0.28000000000000003</v>
      </c>
      <c r="AN1556" s="48" t="s">
        <v>13325</v>
      </c>
      <c r="AO1556" s="48" t="s">
        <v>52</v>
      </c>
    </row>
    <row r="1557" spans="1:41" ht="15" x14ac:dyDescent="0.2">
      <c r="A1557" s="30" t="s">
        <v>4226</v>
      </c>
      <c r="B1557" s="30" t="s">
        <v>4227</v>
      </c>
      <c r="C1557" s="49" t="s">
        <v>7070</v>
      </c>
      <c r="D1557" s="49" t="s">
        <v>8209</v>
      </c>
      <c r="E1557" s="30" t="s">
        <v>10903</v>
      </c>
      <c r="F1557" s="49" t="s">
        <v>10693</v>
      </c>
      <c r="G1557" s="49" t="s">
        <v>8453</v>
      </c>
      <c r="H1557" s="49" t="s">
        <v>9412</v>
      </c>
      <c r="I1557" s="49" t="s">
        <v>10904</v>
      </c>
      <c r="J1557" s="50">
        <v>25</v>
      </c>
      <c r="K1557" s="49">
        <v>650</v>
      </c>
      <c r="L1557" s="49">
        <f>K1557-U1557</f>
        <v>164</v>
      </c>
      <c r="M1557" s="49"/>
      <c r="N1557" s="48" t="s">
        <v>7242</v>
      </c>
      <c r="P1557" s="49">
        <v>541</v>
      </c>
      <c r="Q1557" s="49">
        <v>650</v>
      </c>
      <c r="R1557" s="49">
        <v>0</v>
      </c>
      <c r="S1557" s="32">
        <f t="shared" si="67"/>
        <v>1191</v>
      </c>
      <c r="T1557" s="49">
        <f>P1557+Q1557+R1557</f>
        <v>1191</v>
      </c>
      <c r="U1557" s="51">
        <v>486</v>
      </c>
      <c r="V1557" s="51">
        <v>300</v>
      </c>
      <c r="W1557" s="51">
        <v>180</v>
      </c>
      <c r="X1557" s="51"/>
      <c r="Y1557" s="32">
        <f>P1557-(U1557+V1557)</f>
        <v>-245</v>
      </c>
      <c r="Z1557" s="49" t="s">
        <v>13320</v>
      </c>
      <c r="AA1557" s="67">
        <v>0.6</v>
      </c>
      <c r="AC1557" s="67">
        <f t="shared" si="68"/>
        <v>-0.6</v>
      </c>
      <c r="AN1557" s="48" t="s">
        <v>13325</v>
      </c>
      <c r="AO1557" s="48" t="s">
        <v>52</v>
      </c>
    </row>
    <row r="1558" spans="1:41" ht="15" x14ac:dyDescent="0.2">
      <c r="A1558" s="30" t="s">
        <v>4228</v>
      </c>
      <c r="B1558" s="30" t="s">
        <v>4229</v>
      </c>
      <c r="C1558" s="49" t="s">
        <v>7070</v>
      </c>
      <c r="D1558" s="49" t="s">
        <v>8209</v>
      </c>
      <c r="E1558" s="30" t="s">
        <v>10905</v>
      </c>
      <c r="F1558" s="49" t="s">
        <v>10693</v>
      </c>
      <c r="G1558" s="49" t="s">
        <v>9438</v>
      </c>
      <c r="H1558" s="49" t="s">
        <v>10746</v>
      </c>
      <c r="I1558" s="49" t="s">
        <v>10906</v>
      </c>
      <c r="J1558" s="50">
        <v>111</v>
      </c>
      <c r="K1558" s="49">
        <v>100000</v>
      </c>
      <c r="L1558" s="49">
        <f>K1558-U1558</f>
        <v>69138</v>
      </c>
      <c r="M1558" s="49"/>
      <c r="N1558" s="48" t="s">
        <v>7076</v>
      </c>
      <c r="P1558" s="49">
        <v>19695</v>
      </c>
      <c r="Q1558" s="49">
        <v>0</v>
      </c>
      <c r="R1558" s="49">
        <v>0</v>
      </c>
      <c r="S1558" s="32">
        <f t="shared" si="67"/>
        <v>19695</v>
      </c>
      <c r="T1558" s="49">
        <f>P1558+Q1558+R1558</f>
        <v>19695</v>
      </c>
      <c r="U1558" s="51">
        <v>30862</v>
      </c>
      <c r="V1558" s="51">
        <v>16149</v>
      </c>
      <c r="W1558" s="51">
        <v>16586</v>
      </c>
      <c r="X1558" s="51"/>
      <c r="Y1558" s="32">
        <f>T1558-(U1558+V1558)</f>
        <v>-27316</v>
      </c>
      <c r="Z1558" s="49" t="s">
        <v>13320</v>
      </c>
      <c r="AA1558" s="67">
        <v>1.03E-2</v>
      </c>
      <c r="AC1558" s="67">
        <f t="shared" si="68"/>
        <v>-1.03E-2</v>
      </c>
      <c r="AN1558" s="48" t="s">
        <v>13325</v>
      </c>
      <c r="AO1558" s="48" t="s">
        <v>52</v>
      </c>
    </row>
    <row r="1559" spans="1:41" ht="15" x14ac:dyDescent="0.2">
      <c r="A1559" s="30" t="s">
        <v>4230</v>
      </c>
      <c r="B1559" s="30" t="s">
        <v>4231</v>
      </c>
      <c r="C1559" s="49" t="s">
        <v>7070</v>
      </c>
      <c r="D1559" s="49" t="s">
        <v>7630</v>
      </c>
      <c r="E1559" s="30" t="s">
        <v>10907</v>
      </c>
      <c r="F1559" s="49" t="s">
        <v>10693</v>
      </c>
      <c r="G1559" s="49" t="s">
        <v>9773</v>
      </c>
      <c r="H1559" s="49" t="s">
        <v>10908</v>
      </c>
      <c r="I1559" s="49" t="s">
        <v>10909</v>
      </c>
      <c r="J1559" s="50">
        <v>15</v>
      </c>
      <c r="K1559" s="49">
        <v>4000</v>
      </c>
      <c r="L1559" s="49">
        <f>K1559-U1559</f>
        <v>4000</v>
      </c>
      <c r="M1559" s="49"/>
      <c r="N1559" s="48" t="s">
        <v>7242</v>
      </c>
      <c r="P1559" s="49">
        <v>300</v>
      </c>
      <c r="Q1559" s="49">
        <v>0</v>
      </c>
      <c r="R1559" s="49">
        <v>0</v>
      </c>
      <c r="S1559" s="32">
        <f t="shared" si="67"/>
        <v>300</v>
      </c>
      <c r="T1559" s="49">
        <f>P1559+Q1559+R1559</f>
        <v>300</v>
      </c>
      <c r="U1559" s="51">
        <v>0</v>
      </c>
      <c r="V1559" s="51">
        <v>0</v>
      </c>
      <c r="W1559" s="51">
        <v>0</v>
      </c>
      <c r="X1559" s="51"/>
      <c r="Y1559" s="32">
        <f>P1559-(U1559+V1559)</f>
        <v>300</v>
      </c>
      <c r="Z1559" s="49" t="s">
        <v>13321</v>
      </c>
      <c r="AA1559" s="67">
        <v>0.26</v>
      </c>
      <c r="AC1559" s="67">
        <f t="shared" si="68"/>
        <v>-0.26</v>
      </c>
      <c r="AN1559" s="48" t="s">
        <v>13325</v>
      </c>
      <c r="AO1559" s="48" t="s">
        <v>52</v>
      </c>
    </row>
    <row r="1560" spans="1:41" ht="15" x14ac:dyDescent="0.2">
      <c r="A1560" s="30" t="s">
        <v>4232</v>
      </c>
      <c r="B1560" s="30" t="s">
        <v>4233</v>
      </c>
      <c r="C1560" s="49" t="s">
        <v>7070</v>
      </c>
      <c r="D1560" s="49" t="s">
        <v>7630</v>
      </c>
      <c r="E1560" s="30" t="s">
        <v>10910</v>
      </c>
      <c r="F1560" s="49" t="s">
        <v>10693</v>
      </c>
      <c r="G1560" s="49" t="s">
        <v>10722</v>
      </c>
      <c r="H1560" s="49" t="s">
        <v>10722</v>
      </c>
      <c r="I1560" s="49" t="s">
        <v>10911</v>
      </c>
      <c r="J1560" s="50">
        <v>8</v>
      </c>
      <c r="K1560" s="49">
        <v>200</v>
      </c>
      <c r="L1560" s="49">
        <f>K1560-U1560</f>
        <v>200</v>
      </c>
      <c r="M1560" s="49"/>
      <c r="N1560" s="48" t="s">
        <v>7076</v>
      </c>
      <c r="P1560" s="49">
        <v>383</v>
      </c>
      <c r="Q1560" s="49">
        <v>0</v>
      </c>
      <c r="R1560" s="49">
        <v>0</v>
      </c>
      <c r="S1560" s="32">
        <f t="shared" si="67"/>
        <v>383</v>
      </c>
      <c r="T1560" s="49">
        <f>P1560+Q1560+R1560</f>
        <v>383</v>
      </c>
      <c r="U1560" s="51">
        <v>0</v>
      </c>
      <c r="V1560" s="51">
        <v>0</v>
      </c>
      <c r="W1560" s="51">
        <v>0</v>
      </c>
      <c r="X1560" s="51"/>
      <c r="Y1560" s="32">
        <f>T1560-(U1560+V1560)</f>
        <v>383</v>
      </c>
      <c r="Z1560" s="49" t="s">
        <v>13321</v>
      </c>
      <c r="AA1560" s="67">
        <v>0.82</v>
      </c>
      <c r="AC1560" s="67">
        <f t="shared" si="68"/>
        <v>-0.82</v>
      </c>
      <c r="AN1560" s="48" t="s">
        <v>13325</v>
      </c>
      <c r="AO1560" s="48" t="s">
        <v>52</v>
      </c>
    </row>
    <row r="1561" spans="1:41" ht="15" x14ac:dyDescent="0.2">
      <c r="A1561" s="30" t="s">
        <v>4234</v>
      </c>
      <c r="B1561" s="30" t="s">
        <v>4235</v>
      </c>
      <c r="C1561" s="49" t="s">
        <v>7070</v>
      </c>
      <c r="D1561" s="49" t="s">
        <v>7630</v>
      </c>
      <c r="E1561" s="30" t="s">
        <v>10912</v>
      </c>
      <c r="F1561" s="49" t="s">
        <v>10693</v>
      </c>
      <c r="G1561" s="49" t="s">
        <v>10913</v>
      </c>
      <c r="H1561" s="49" t="s">
        <v>7591</v>
      </c>
      <c r="I1561" s="49" t="s">
        <v>10914</v>
      </c>
      <c r="J1561" s="50">
        <v>10</v>
      </c>
      <c r="K1561" s="49">
        <v>10000</v>
      </c>
      <c r="L1561" s="49">
        <f>K1561-U1561</f>
        <v>-12720</v>
      </c>
      <c r="M1561" s="49"/>
      <c r="N1561" s="48" t="s">
        <v>7242</v>
      </c>
      <c r="P1561" s="49">
        <v>16614</v>
      </c>
      <c r="Q1561" s="49">
        <v>10000</v>
      </c>
      <c r="R1561" s="49">
        <v>0</v>
      </c>
      <c r="S1561" s="32">
        <f t="shared" si="67"/>
        <v>26614</v>
      </c>
      <c r="T1561" s="49">
        <f>P1561+Q1561+R1561</f>
        <v>26614</v>
      </c>
      <c r="U1561" s="51">
        <v>22720</v>
      </c>
      <c r="V1561" s="51">
        <v>12265</v>
      </c>
      <c r="W1561" s="51">
        <v>13135</v>
      </c>
      <c r="X1561" s="51"/>
      <c r="Y1561" s="32">
        <f>P1561-(U1561+V1561)</f>
        <v>-18371</v>
      </c>
      <c r="Z1561" s="49" t="s">
        <v>13320</v>
      </c>
      <c r="AA1561" s="67">
        <v>2.31E-3</v>
      </c>
      <c r="AC1561" s="67">
        <f t="shared" si="68"/>
        <v>-2.31E-3</v>
      </c>
      <c r="AN1561" s="48" t="s">
        <v>13325</v>
      </c>
      <c r="AO1561" s="48" t="s">
        <v>52</v>
      </c>
    </row>
    <row r="1562" spans="1:41" ht="15" x14ac:dyDescent="0.2">
      <c r="A1562" s="30" t="s">
        <v>4236</v>
      </c>
      <c r="B1562" s="30" t="s">
        <v>4237</v>
      </c>
      <c r="C1562" s="49" t="s">
        <v>7070</v>
      </c>
      <c r="D1562" s="49" t="s">
        <v>7630</v>
      </c>
      <c r="E1562" s="30" t="s">
        <v>10915</v>
      </c>
      <c r="F1562" s="49" t="s">
        <v>10693</v>
      </c>
      <c r="G1562" s="49" t="s">
        <v>10768</v>
      </c>
      <c r="H1562" s="49" t="s">
        <v>7651</v>
      </c>
      <c r="I1562" s="49" t="s">
        <v>10916</v>
      </c>
      <c r="J1562" s="50">
        <v>9</v>
      </c>
      <c r="K1562" s="49">
        <v>4000</v>
      </c>
      <c r="L1562" s="49">
        <f>K1562-U1562</f>
        <v>4000</v>
      </c>
      <c r="M1562" s="49"/>
      <c r="N1562" s="48" t="s">
        <v>7242</v>
      </c>
      <c r="P1562" s="49">
        <v>1120</v>
      </c>
      <c r="Q1562" s="49">
        <v>0</v>
      </c>
      <c r="R1562" s="49">
        <v>0</v>
      </c>
      <c r="S1562" s="32">
        <f t="shared" si="67"/>
        <v>1120</v>
      </c>
      <c r="T1562" s="49">
        <f>P1562+Q1562+R1562</f>
        <v>1120</v>
      </c>
      <c r="U1562" s="51">
        <v>0</v>
      </c>
      <c r="V1562" s="51">
        <v>0</v>
      </c>
      <c r="W1562" s="51">
        <v>0</v>
      </c>
      <c r="X1562" s="51"/>
      <c r="Y1562" s="32">
        <f>P1562-(U1562+V1562)</f>
        <v>1120</v>
      </c>
      <c r="Z1562" s="49" t="s">
        <v>13321</v>
      </c>
      <c r="AA1562" s="67">
        <v>8.5500000000000003E-3</v>
      </c>
      <c r="AC1562" s="67">
        <f t="shared" si="68"/>
        <v>-8.5500000000000003E-3</v>
      </c>
      <c r="AN1562" s="48" t="s">
        <v>13325</v>
      </c>
      <c r="AO1562" s="48" t="s">
        <v>52</v>
      </c>
    </row>
    <row r="1563" spans="1:41" ht="15" x14ac:dyDescent="0.2">
      <c r="A1563" s="30" t="s">
        <v>4238</v>
      </c>
      <c r="B1563" s="30" t="s">
        <v>4239</v>
      </c>
      <c r="C1563" s="49" t="s">
        <v>7070</v>
      </c>
      <c r="D1563" s="49" t="s">
        <v>8209</v>
      </c>
      <c r="E1563" s="30" t="s">
        <v>10917</v>
      </c>
      <c r="F1563" s="49" t="s">
        <v>10693</v>
      </c>
      <c r="G1563" s="49" t="s">
        <v>8453</v>
      </c>
      <c r="H1563" s="49" t="s">
        <v>9412</v>
      </c>
      <c r="I1563" s="49" t="s">
        <v>10918</v>
      </c>
      <c r="J1563" s="50">
        <v>80</v>
      </c>
      <c r="K1563" s="49">
        <v>1400</v>
      </c>
      <c r="L1563" s="49">
        <f>K1563-U1563</f>
        <v>-17874</v>
      </c>
      <c r="M1563" s="49"/>
      <c r="N1563" s="48" t="s">
        <v>7242</v>
      </c>
      <c r="P1563" s="49">
        <v>5248</v>
      </c>
      <c r="Q1563" s="49">
        <v>8700</v>
      </c>
      <c r="R1563" s="49">
        <v>16800</v>
      </c>
      <c r="S1563" s="32">
        <f t="shared" si="67"/>
        <v>13948</v>
      </c>
      <c r="T1563" s="49">
        <f>P1563+Q1563+R1563</f>
        <v>30748</v>
      </c>
      <c r="U1563" s="51">
        <v>19274</v>
      </c>
      <c r="V1563" s="51">
        <v>9941</v>
      </c>
      <c r="W1563" s="51">
        <v>10785</v>
      </c>
      <c r="X1563" s="51"/>
      <c r="Y1563" s="32">
        <f>P1563-(U1563+V1563)</f>
        <v>-23967</v>
      </c>
      <c r="Z1563" s="49" t="s">
        <v>13320</v>
      </c>
      <c r="AA1563" s="67">
        <v>0.26</v>
      </c>
      <c r="AC1563" s="67">
        <f t="shared" si="68"/>
        <v>-0.26</v>
      </c>
      <c r="AN1563" s="48" t="s">
        <v>13325</v>
      </c>
      <c r="AO1563" s="48" t="s">
        <v>52</v>
      </c>
    </row>
    <row r="1564" spans="1:41" ht="15" x14ac:dyDescent="0.2">
      <c r="A1564" s="30" t="s">
        <v>4240</v>
      </c>
      <c r="B1564" s="30" t="s">
        <v>4241</v>
      </c>
      <c r="C1564" s="49" t="s">
        <v>7070</v>
      </c>
      <c r="D1564" s="49" t="s">
        <v>7630</v>
      </c>
      <c r="E1564" s="30" t="s">
        <v>10919</v>
      </c>
      <c r="F1564" s="49" t="s">
        <v>10693</v>
      </c>
      <c r="G1564" s="49" t="s">
        <v>10722</v>
      </c>
      <c r="H1564" s="49" t="s">
        <v>10722</v>
      </c>
      <c r="I1564" s="49" t="s">
        <v>10920</v>
      </c>
      <c r="J1564" s="50">
        <v>8</v>
      </c>
      <c r="K1564" s="49">
        <v>300</v>
      </c>
      <c r="L1564" s="49">
        <f>K1564-U1564</f>
        <v>300</v>
      </c>
      <c r="M1564" s="49"/>
      <c r="N1564" s="48" t="s">
        <v>7076</v>
      </c>
      <c r="P1564" s="49">
        <v>527</v>
      </c>
      <c r="Q1564" s="49">
        <v>0</v>
      </c>
      <c r="R1564" s="49">
        <v>0</v>
      </c>
      <c r="S1564" s="32">
        <f t="shared" si="67"/>
        <v>527</v>
      </c>
      <c r="T1564" s="49">
        <f>P1564+Q1564+R1564</f>
        <v>527</v>
      </c>
      <c r="U1564" s="51">
        <v>0</v>
      </c>
      <c r="V1564" s="51">
        <v>0</v>
      </c>
      <c r="W1564" s="51">
        <v>0</v>
      </c>
      <c r="X1564" s="51"/>
      <c r="Y1564" s="32">
        <f>T1564-(U1564+V1564)</f>
        <v>527</v>
      </c>
      <c r="Z1564" s="49" t="s">
        <v>13321</v>
      </c>
      <c r="AA1564" s="67">
        <v>3.59</v>
      </c>
      <c r="AC1564" s="67">
        <f t="shared" si="68"/>
        <v>-3.59</v>
      </c>
      <c r="AN1564" s="48" t="s">
        <v>13325</v>
      </c>
      <c r="AO1564" s="48" t="s">
        <v>52</v>
      </c>
    </row>
    <row r="1565" spans="1:41" ht="15" x14ac:dyDescent="0.2">
      <c r="A1565" s="30" t="s">
        <v>4244</v>
      </c>
      <c r="B1565" s="30" t="s">
        <v>4245</v>
      </c>
      <c r="C1565" s="49" t="s">
        <v>7070</v>
      </c>
      <c r="D1565" s="49" t="s">
        <v>7577</v>
      </c>
      <c r="E1565" s="30" t="s">
        <v>10923</v>
      </c>
      <c r="F1565" s="49" t="s">
        <v>10693</v>
      </c>
      <c r="G1565" s="49" t="s">
        <v>7580</v>
      </c>
      <c r="H1565" s="49" t="s">
        <v>7931</v>
      </c>
      <c r="I1565" s="49" t="s">
        <v>10924</v>
      </c>
      <c r="J1565" s="50">
        <v>21</v>
      </c>
      <c r="K1565" s="49">
        <v>20000</v>
      </c>
      <c r="L1565" s="49">
        <f>K1565-U1565</f>
        <v>19268</v>
      </c>
      <c r="M1565" s="49"/>
      <c r="N1565" s="48" t="s">
        <v>7242</v>
      </c>
      <c r="P1565" s="49">
        <v>9432</v>
      </c>
      <c r="Q1565" s="49">
        <v>0</v>
      </c>
      <c r="R1565" s="49">
        <v>0</v>
      </c>
      <c r="S1565" s="32">
        <f t="shared" si="67"/>
        <v>9432</v>
      </c>
      <c r="T1565" s="49">
        <f>P1565+Q1565+R1565</f>
        <v>9432</v>
      </c>
      <c r="U1565" s="51">
        <v>732</v>
      </c>
      <c r="V1565" s="51">
        <v>90</v>
      </c>
      <c r="W1565" s="51">
        <v>90</v>
      </c>
      <c r="X1565" s="51"/>
      <c r="Y1565" s="32">
        <f>P1565-(U1565+V1565)</f>
        <v>8610</v>
      </c>
      <c r="Z1565" s="49" t="s">
        <v>13322</v>
      </c>
      <c r="AA1565" s="67">
        <v>1.03E-2</v>
      </c>
      <c r="AC1565" s="67">
        <f t="shared" si="68"/>
        <v>-1.03E-2</v>
      </c>
      <c r="AN1565" s="48" t="s">
        <v>13325</v>
      </c>
      <c r="AO1565" s="48" t="s">
        <v>52</v>
      </c>
    </row>
    <row r="1566" spans="1:41" ht="15" x14ac:dyDescent="0.2">
      <c r="A1566" s="30" t="s">
        <v>4246</v>
      </c>
      <c r="B1566" s="30" t="s">
        <v>4247</v>
      </c>
      <c r="C1566" s="49" t="s">
        <v>7070</v>
      </c>
      <c r="D1566" s="49" t="s">
        <v>7630</v>
      </c>
      <c r="E1566" s="30" t="s">
        <v>10925</v>
      </c>
      <c r="F1566" s="49" t="s">
        <v>10693</v>
      </c>
      <c r="G1566" s="49" t="s">
        <v>10913</v>
      </c>
      <c r="H1566" s="49" t="s">
        <v>7591</v>
      </c>
      <c r="I1566" s="49" t="s">
        <v>10926</v>
      </c>
      <c r="J1566" s="50">
        <v>10</v>
      </c>
      <c r="K1566" s="49">
        <v>4000</v>
      </c>
      <c r="L1566" s="49">
        <f>K1566-U1566</f>
        <v>4000</v>
      </c>
      <c r="M1566" s="49"/>
      <c r="N1566" s="48" t="s">
        <v>7242</v>
      </c>
      <c r="P1566" s="49">
        <v>2209</v>
      </c>
      <c r="Q1566" s="49">
        <v>0</v>
      </c>
      <c r="R1566" s="49">
        <v>0</v>
      </c>
      <c r="S1566" s="32">
        <f t="shared" si="67"/>
        <v>2209</v>
      </c>
      <c r="T1566" s="49">
        <f>P1566+Q1566+R1566</f>
        <v>2209</v>
      </c>
      <c r="U1566" s="51">
        <v>0</v>
      </c>
      <c r="V1566" s="51">
        <v>0</v>
      </c>
      <c r="W1566" s="51">
        <v>0</v>
      </c>
      <c r="X1566" s="51"/>
      <c r="Y1566" s="32">
        <f>P1566-(U1566+V1566)</f>
        <v>2209</v>
      </c>
      <c r="Z1566" s="49" t="s">
        <v>13321</v>
      </c>
      <c r="AA1566" s="67">
        <v>4.0099999999999997E-3</v>
      </c>
      <c r="AC1566" s="67">
        <f t="shared" si="68"/>
        <v>-4.0099999999999997E-3</v>
      </c>
      <c r="AN1566" s="48" t="s">
        <v>13325</v>
      </c>
      <c r="AO1566" s="48" t="s">
        <v>52</v>
      </c>
    </row>
    <row r="1567" spans="1:41" ht="15" x14ac:dyDescent="0.2">
      <c r="A1567" s="30" t="s">
        <v>4248</v>
      </c>
      <c r="B1567" s="30" t="s">
        <v>4249</v>
      </c>
      <c r="C1567" s="49" t="s">
        <v>7070</v>
      </c>
      <c r="D1567" s="49" t="s">
        <v>7630</v>
      </c>
      <c r="E1567" s="30" t="s">
        <v>10927</v>
      </c>
      <c r="F1567" s="49" t="s">
        <v>10693</v>
      </c>
      <c r="G1567" s="49" t="s">
        <v>10722</v>
      </c>
      <c r="H1567" s="49" t="s">
        <v>10722</v>
      </c>
      <c r="I1567" s="49" t="s">
        <v>10928</v>
      </c>
      <c r="J1567" s="50">
        <v>8</v>
      </c>
      <c r="K1567" s="49">
        <v>300</v>
      </c>
      <c r="L1567" s="49">
        <f>K1567-U1567</f>
        <v>300</v>
      </c>
      <c r="M1567" s="49"/>
      <c r="N1567" s="48" t="s">
        <v>7076</v>
      </c>
      <c r="P1567" s="49">
        <v>507</v>
      </c>
      <c r="Q1567" s="49">
        <v>0</v>
      </c>
      <c r="R1567" s="49">
        <v>0</v>
      </c>
      <c r="S1567" s="32">
        <f t="shared" si="67"/>
        <v>507</v>
      </c>
      <c r="T1567" s="49">
        <f>P1567+Q1567+R1567</f>
        <v>507</v>
      </c>
      <c r="U1567" s="51">
        <v>0</v>
      </c>
      <c r="V1567" s="51">
        <v>0</v>
      </c>
      <c r="W1567" s="51">
        <v>0</v>
      </c>
      <c r="X1567" s="51"/>
      <c r="Y1567" s="32">
        <f>T1567-(U1567+V1567)</f>
        <v>507</v>
      </c>
      <c r="Z1567" s="49" t="s">
        <v>13321</v>
      </c>
      <c r="AA1567" s="67">
        <v>3.59</v>
      </c>
      <c r="AC1567" s="67">
        <f t="shared" si="68"/>
        <v>-3.59</v>
      </c>
      <c r="AN1567" s="48" t="s">
        <v>13325</v>
      </c>
      <c r="AO1567" s="48" t="s">
        <v>52</v>
      </c>
    </row>
    <row r="1568" spans="1:41" ht="15" x14ac:dyDescent="0.2">
      <c r="A1568" s="30" t="s">
        <v>4250</v>
      </c>
      <c r="B1568" s="30" t="s">
        <v>4251</v>
      </c>
      <c r="C1568" s="49" t="s">
        <v>7070</v>
      </c>
      <c r="D1568" s="49" t="s">
        <v>7630</v>
      </c>
      <c r="E1568" s="30" t="s">
        <v>10929</v>
      </c>
      <c r="F1568" s="49" t="s">
        <v>10693</v>
      </c>
      <c r="G1568" s="49" t="s">
        <v>10722</v>
      </c>
      <c r="H1568" s="49" t="s">
        <v>10722</v>
      </c>
      <c r="I1568" s="49" t="s">
        <v>10930</v>
      </c>
      <c r="J1568" s="50">
        <v>10</v>
      </c>
      <c r="K1568" s="49">
        <v>400</v>
      </c>
      <c r="L1568" s="49">
        <f>K1568-U1568</f>
        <v>400</v>
      </c>
      <c r="M1568" s="49"/>
      <c r="N1568" s="48" t="s">
        <v>7076</v>
      </c>
      <c r="P1568" s="49">
        <v>1187</v>
      </c>
      <c r="Q1568" s="49">
        <v>0</v>
      </c>
      <c r="R1568" s="49">
        <v>0</v>
      </c>
      <c r="S1568" s="32">
        <f t="shared" si="67"/>
        <v>1187</v>
      </c>
      <c r="T1568" s="49">
        <f>P1568+Q1568+R1568</f>
        <v>1187</v>
      </c>
      <c r="U1568" s="51">
        <v>0</v>
      </c>
      <c r="V1568" s="51">
        <v>0</v>
      </c>
      <c r="W1568" s="51">
        <v>0</v>
      </c>
      <c r="X1568" s="51"/>
      <c r="Y1568" s="32">
        <f>T1568-(U1568+V1568)</f>
        <v>1187</v>
      </c>
      <c r="Z1568" s="49" t="s">
        <v>13321</v>
      </c>
      <c r="AA1568" s="67">
        <v>0.78</v>
      </c>
      <c r="AC1568" s="67">
        <f t="shared" si="68"/>
        <v>-0.78</v>
      </c>
      <c r="AN1568" s="48" t="s">
        <v>13325</v>
      </c>
      <c r="AO1568" s="48" t="s">
        <v>52</v>
      </c>
    </row>
    <row r="1569" spans="1:41" ht="15" x14ac:dyDescent="0.2">
      <c r="A1569" s="30" t="s">
        <v>4252</v>
      </c>
      <c r="B1569" s="30" t="s">
        <v>4253</v>
      </c>
      <c r="C1569" s="49" t="s">
        <v>7070</v>
      </c>
      <c r="D1569" s="49" t="s">
        <v>8209</v>
      </c>
      <c r="E1569" s="30" t="s">
        <v>10931</v>
      </c>
      <c r="F1569" s="49" t="s">
        <v>10693</v>
      </c>
      <c r="G1569" s="49" t="s">
        <v>8936</v>
      </c>
      <c r="H1569" s="49" t="s">
        <v>10746</v>
      </c>
      <c r="I1569" s="49" t="s">
        <v>10932</v>
      </c>
      <c r="J1569" s="50">
        <v>13</v>
      </c>
      <c r="K1569" s="49">
        <v>5000</v>
      </c>
      <c r="L1569" s="49">
        <f>K1569-U1569</f>
        <v>-7948</v>
      </c>
      <c r="M1569" s="49"/>
      <c r="N1569" s="48" t="s">
        <v>7242</v>
      </c>
      <c r="P1569" s="49">
        <v>13599</v>
      </c>
      <c r="Q1569" s="49">
        <v>0</v>
      </c>
      <c r="R1569" s="49">
        <v>0</v>
      </c>
      <c r="S1569" s="32">
        <f t="shared" si="67"/>
        <v>13599</v>
      </c>
      <c r="T1569" s="49">
        <f>P1569+Q1569+R1569</f>
        <v>13599</v>
      </c>
      <c r="U1569" s="51">
        <v>12948</v>
      </c>
      <c r="V1569" s="51">
        <v>7710</v>
      </c>
      <c r="W1569" s="51">
        <v>7710</v>
      </c>
      <c r="X1569" s="51"/>
      <c r="Y1569" s="32">
        <f>P1569-(U1569+V1569)</f>
        <v>-7059</v>
      </c>
      <c r="Z1569" s="49" t="s">
        <v>13320</v>
      </c>
      <c r="AA1569" s="67">
        <v>0.1142</v>
      </c>
      <c r="AC1569" s="67">
        <f t="shared" si="68"/>
        <v>-0.1142</v>
      </c>
      <c r="AN1569" s="48" t="s">
        <v>13325</v>
      </c>
      <c r="AO1569" s="48" t="s">
        <v>52</v>
      </c>
    </row>
    <row r="1570" spans="1:41" ht="15" x14ac:dyDescent="0.2">
      <c r="A1570" s="30" t="s">
        <v>4254</v>
      </c>
      <c r="B1570" s="30" t="s">
        <v>4255</v>
      </c>
      <c r="C1570" s="49" t="s">
        <v>7070</v>
      </c>
      <c r="D1570" s="49" t="s">
        <v>7630</v>
      </c>
      <c r="E1570" s="30" t="s">
        <v>10933</v>
      </c>
      <c r="F1570" s="49" t="s">
        <v>10693</v>
      </c>
      <c r="G1570" s="49" t="s">
        <v>10934</v>
      </c>
      <c r="H1570" s="49" t="s">
        <v>7931</v>
      </c>
      <c r="I1570" s="49" t="s">
        <v>10935</v>
      </c>
      <c r="J1570" s="50">
        <v>13</v>
      </c>
      <c r="K1570" s="49">
        <v>10000</v>
      </c>
      <c r="L1570" s="49">
        <f>K1570-U1570</f>
        <v>10000</v>
      </c>
      <c r="M1570" s="49"/>
      <c r="N1570" s="48" t="s">
        <v>7242</v>
      </c>
      <c r="P1570" s="49">
        <v>1329</v>
      </c>
      <c r="Q1570" s="49">
        <v>0</v>
      </c>
      <c r="R1570" s="49">
        <v>0</v>
      </c>
      <c r="S1570" s="32">
        <f t="shared" si="67"/>
        <v>1329</v>
      </c>
      <c r="T1570" s="49">
        <f>P1570+Q1570+R1570</f>
        <v>1329</v>
      </c>
      <c r="U1570" s="51">
        <v>0</v>
      </c>
      <c r="V1570" s="51">
        <v>0</v>
      </c>
      <c r="W1570" s="51">
        <v>0</v>
      </c>
      <c r="X1570" s="51"/>
      <c r="Y1570" s="32">
        <f>P1570-(U1570+V1570)</f>
        <v>1329</v>
      </c>
      <c r="Z1570" s="49" t="s">
        <v>13321</v>
      </c>
      <c r="AA1570" s="67">
        <v>1.8400000000000001E-3</v>
      </c>
      <c r="AC1570" s="67">
        <f t="shared" si="68"/>
        <v>-1.8400000000000001E-3</v>
      </c>
      <c r="AN1570" s="48" t="s">
        <v>13325</v>
      </c>
      <c r="AO1570" s="48" t="s">
        <v>52</v>
      </c>
    </row>
    <row r="1571" spans="1:41" ht="15" x14ac:dyDescent="0.2">
      <c r="A1571" s="30" t="s">
        <v>4256</v>
      </c>
      <c r="B1571" s="30" t="s">
        <v>4257</v>
      </c>
      <c r="C1571" s="49" t="s">
        <v>7070</v>
      </c>
      <c r="D1571" s="49" t="s">
        <v>7630</v>
      </c>
      <c r="E1571" s="30" t="s">
        <v>10936</v>
      </c>
      <c r="F1571" s="49" t="s">
        <v>10693</v>
      </c>
      <c r="G1571" s="49" t="s">
        <v>10722</v>
      </c>
      <c r="H1571" s="49" t="s">
        <v>10722</v>
      </c>
      <c r="I1571" s="49" t="s">
        <v>10937</v>
      </c>
      <c r="J1571" s="50">
        <v>8</v>
      </c>
      <c r="K1571" s="49">
        <v>150</v>
      </c>
      <c r="L1571" s="49">
        <f>K1571-U1571</f>
        <v>-6786</v>
      </c>
      <c r="M1571" s="49"/>
      <c r="N1571" s="48" t="s">
        <v>7076</v>
      </c>
      <c r="P1571" s="49">
        <v>2589</v>
      </c>
      <c r="Q1571" s="49">
        <v>6450</v>
      </c>
      <c r="R1571" s="49">
        <v>0</v>
      </c>
      <c r="S1571" s="32">
        <f t="shared" si="67"/>
        <v>9039</v>
      </c>
      <c r="T1571" s="49">
        <f>P1571+Q1571+R1571</f>
        <v>9039</v>
      </c>
      <c r="U1571" s="51">
        <v>6936</v>
      </c>
      <c r="V1571" s="51">
        <v>7776</v>
      </c>
      <c r="W1571" s="51">
        <v>7776</v>
      </c>
      <c r="X1571" s="51"/>
      <c r="Y1571" s="32">
        <f>T1571-(U1571+V1571)</f>
        <v>-5673</v>
      </c>
      <c r="Z1571" s="49" t="s">
        <v>13320</v>
      </c>
      <c r="AA1571" s="67">
        <v>1.0900000000000001</v>
      </c>
      <c r="AC1571" s="67">
        <f t="shared" si="68"/>
        <v>-1.0900000000000001</v>
      </c>
      <c r="AN1571" s="48" t="s">
        <v>13325</v>
      </c>
      <c r="AO1571" s="48" t="s">
        <v>52</v>
      </c>
    </row>
    <row r="1572" spans="1:41" ht="15" x14ac:dyDescent="0.2">
      <c r="A1572" s="30" t="s">
        <v>4258</v>
      </c>
      <c r="B1572" s="30" t="s">
        <v>4259</v>
      </c>
      <c r="C1572" s="49" t="s">
        <v>7070</v>
      </c>
      <c r="D1572" s="49" t="s">
        <v>7630</v>
      </c>
      <c r="E1572" s="30" t="s">
        <v>10938</v>
      </c>
      <c r="F1572" s="49" t="s">
        <v>10693</v>
      </c>
      <c r="G1572" s="49" t="s">
        <v>10934</v>
      </c>
      <c r="H1572" s="49" t="s">
        <v>7931</v>
      </c>
      <c r="I1572" s="49" t="s">
        <v>10939</v>
      </c>
      <c r="J1572" s="50">
        <v>13</v>
      </c>
      <c r="K1572" s="49">
        <v>10000</v>
      </c>
      <c r="L1572" s="49">
        <f>K1572-U1572</f>
        <v>7616</v>
      </c>
      <c r="M1572" s="49"/>
      <c r="N1572" s="48" t="s">
        <v>7242</v>
      </c>
      <c r="P1572" s="49">
        <v>7147</v>
      </c>
      <c r="Q1572" s="49">
        <v>0</v>
      </c>
      <c r="R1572" s="49">
        <v>0</v>
      </c>
      <c r="S1572" s="32">
        <f t="shared" si="67"/>
        <v>7147</v>
      </c>
      <c r="T1572" s="49">
        <f>P1572+Q1572+R1572</f>
        <v>7147</v>
      </c>
      <c r="U1572" s="51">
        <v>2384</v>
      </c>
      <c r="V1572" s="51">
        <v>1368</v>
      </c>
      <c r="W1572" s="51">
        <v>1368</v>
      </c>
      <c r="X1572" s="51"/>
      <c r="Y1572" s="32">
        <f>P1572-(U1572+V1572)</f>
        <v>3395</v>
      </c>
      <c r="Z1572" s="49" t="s">
        <v>13322</v>
      </c>
      <c r="AA1572" s="67">
        <v>1.7909999999999999E-2</v>
      </c>
      <c r="AC1572" s="67">
        <f t="shared" si="68"/>
        <v>-1.7909999999999999E-2</v>
      </c>
      <c r="AN1572" s="48" t="s">
        <v>13325</v>
      </c>
      <c r="AO1572" s="48" t="s">
        <v>52</v>
      </c>
    </row>
    <row r="1573" spans="1:41" ht="15" x14ac:dyDescent="0.2">
      <c r="A1573" s="30" t="s">
        <v>4260</v>
      </c>
      <c r="B1573" s="30" t="s">
        <v>4261</v>
      </c>
      <c r="C1573" s="49" t="s">
        <v>7070</v>
      </c>
      <c r="D1573" s="49" t="s">
        <v>7630</v>
      </c>
      <c r="E1573" s="30" t="s">
        <v>10940</v>
      </c>
      <c r="F1573" s="49" t="s">
        <v>10693</v>
      </c>
      <c r="G1573" s="49" t="s">
        <v>8682</v>
      </c>
      <c r="H1573" s="49" t="s">
        <v>8683</v>
      </c>
      <c r="I1573" s="49" t="s">
        <v>10941</v>
      </c>
      <c r="J1573" s="50">
        <v>12</v>
      </c>
      <c r="K1573" s="49">
        <v>4000</v>
      </c>
      <c r="L1573" s="49">
        <f>K1573-U1573</f>
        <v>4000</v>
      </c>
      <c r="M1573" s="49"/>
      <c r="N1573" s="48" t="s">
        <v>7076</v>
      </c>
      <c r="P1573" s="49">
        <v>236</v>
      </c>
      <c r="Q1573" s="49">
        <v>0</v>
      </c>
      <c r="R1573" s="49">
        <v>0</v>
      </c>
      <c r="S1573" s="32">
        <f t="shared" si="67"/>
        <v>236</v>
      </c>
      <c r="T1573" s="49">
        <f>P1573+Q1573+R1573</f>
        <v>236</v>
      </c>
      <c r="U1573" s="51">
        <v>0</v>
      </c>
      <c r="V1573" s="51">
        <v>0</v>
      </c>
      <c r="W1573" s="51">
        <v>0</v>
      </c>
      <c r="X1573" s="51"/>
      <c r="Y1573" s="32">
        <f>T1573-(U1573+V1573)</f>
        <v>236</v>
      </c>
      <c r="Z1573" s="49" t="s">
        <v>13321</v>
      </c>
      <c r="AA1573" s="67">
        <v>0.02</v>
      </c>
      <c r="AC1573" s="67">
        <f t="shared" si="68"/>
        <v>-0.02</v>
      </c>
      <c r="AN1573" s="48" t="s">
        <v>13325</v>
      </c>
      <c r="AO1573" s="48" t="s">
        <v>52</v>
      </c>
    </row>
    <row r="1574" spans="1:41" ht="15" x14ac:dyDescent="0.2">
      <c r="A1574" s="30" t="s">
        <v>4262</v>
      </c>
      <c r="B1574" s="30" t="s">
        <v>4263</v>
      </c>
      <c r="C1574" s="49" t="s">
        <v>7070</v>
      </c>
      <c r="D1574" s="49" t="s">
        <v>7630</v>
      </c>
      <c r="E1574" s="30" t="s">
        <v>10942</v>
      </c>
      <c r="F1574" s="49" t="s">
        <v>10693</v>
      </c>
      <c r="G1574" s="49" t="s">
        <v>8682</v>
      </c>
      <c r="H1574" s="49" t="s">
        <v>8683</v>
      </c>
      <c r="I1574" s="49" t="s">
        <v>10943</v>
      </c>
      <c r="J1574" s="50">
        <v>15</v>
      </c>
      <c r="K1574" s="49">
        <v>500</v>
      </c>
      <c r="L1574" s="49">
        <f>K1574-U1574</f>
        <v>-1056</v>
      </c>
      <c r="M1574" s="49"/>
      <c r="N1574" s="48" t="s">
        <v>7076</v>
      </c>
      <c r="P1574" s="49">
        <v>1350</v>
      </c>
      <c r="Q1574" s="49">
        <v>1000</v>
      </c>
      <c r="R1574" s="49">
        <v>0</v>
      </c>
      <c r="S1574" s="32">
        <f t="shared" si="67"/>
        <v>2350</v>
      </c>
      <c r="T1574" s="49">
        <f>P1574+Q1574+R1574</f>
        <v>2350</v>
      </c>
      <c r="U1574" s="51">
        <v>1556</v>
      </c>
      <c r="V1574" s="51">
        <v>540</v>
      </c>
      <c r="W1574" s="51">
        <v>500</v>
      </c>
      <c r="X1574" s="51"/>
      <c r="Y1574" s="32">
        <f>T1574-(U1574+V1574)</f>
        <v>254</v>
      </c>
      <c r="Z1574" s="49" t="s">
        <v>13322</v>
      </c>
      <c r="AA1574" s="67">
        <v>0.95</v>
      </c>
      <c r="AC1574" s="67">
        <f t="shared" si="68"/>
        <v>-0.95</v>
      </c>
      <c r="AN1574" s="48" t="s">
        <v>13325</v>
      </c>
      <c r="AO1574" s="48" t="s">
        <v>52</v>
      </c>
    </row>
    <row r="1575" spans="1:41" ht="15" x14ac:dyDescent="0.2">
      <c r="A1575" s="30" t="s">
        <v>4264</v>
      </c>
      <c r="B1575" s="30" t="s">
        <v>4265</v>
      </c>
      <c r="C1575" s="49" t="s">
        <v>7070</v>
      </c>
      <c r="D1575" s="49" t="s">
        <v>7577</v>
      </c>
      <c r="E1575" s="30" t="s">
        <v>10944</v>
      </c>
      <c r="F1575" s="49" t="s">
        <v>10693</v>
      </c>
      <c r="G1575" s="49" t="s">
        <v>10694</v>
      </c>
      <c r="H1575" s="49" t="s">
        <v>7591</v>
      </c>
      <c r="I1575" s="49" t="s">
        <v>10945</v>
      </c>
      <c r="J1575" s="50">
        <v>10</v>
      </c>
      <c r="K1575" s="49">
        <v>10000</v>
      </c>
      <c r="L1575" s="49">
        <f>K1575-U1575</f>
        <v>9712</v>
      </c>
      <c r="M1575" s="49"/>
      <c r="N1575" s="48" t="s">
        <v>7242</v>
      </c>
      <c r="P1575" s="49">
        <v>9424</v>
      </c>
      <c r="Q1575" s="49">
        <v>0</v>
      </c>
      <c r="R1575" s="49">
        <v>0</v>
      </c>
      <c r="S1575" s="32">
        <f t="shared" si="67"/>
        <v>9424</v>
      </c>
      <c r="T1575" s="49">
        <f>P1575+Q1575+R1575</f>
        <v>9424</v>
      </c>
      <c r="U1575" s="51">
        <v>288</v>
      </c>
      <c r="V1575" s="51">
        <v>0</v>
      </c>
      <c r="W1575" s="51">
        <v>0</v>
      </c>
      <c r="X1575" s="51"/>
      <c r="Y1575" s="32">
        <f>P1575-(U1575+V1575)</f>
        <v>9136</v>
      </c>
      <c r="Z1575" s="49" t="s">
        <v>13322</v>
      </c>
      <c r="AA1575" s="67">
        <v>4.0000000000000001E-3</v>
      </c>
      <c r="AC1575" s="67">
        <f t="shared" si="68"/>
        <v>-4.0000000000000001E-3</v>
      </c>
      <c r="AN1575" s="48" t="s">
        <v>13325</v>
      </c>
      <c r="AO1575" s="48" t="s">
        <v>52</v>
      </c>
    </row>
    <row r="1576" spans="1:41" ht="15" x14ac:dyDescent="0.2">
      <c r="A1576" s="30" t="s">
        <v>4266</v>
      </c>
      <c r="B1576" s="30" t="s">
        <v>4267</v>
      </c>
      <c r="C1576" s="49" t="s">
        <v>7070</v>
      </c>
      <c r="D1576" s="49" t="s">
        <v>7630</v>
      </c>
      <c r="E1576" s="30" t="s">
        <v>10946</v>
      </c>
      <c r="F1576" s="49" t="s">
        <v>10693</v>
      </c>
      <c r="G1576" s="49" t="s">
        <v>10913</v>
      </c>
      <c r="H1576" s="49" t="s">
        <v>7591</v>
      </c>
      <c r="I1576" s="49" t="s">
        <v>10947</v>
      </c>
      <c r="J1576" s="50">
        <v>10</v>
      </c>
      <c r="K1576" s="49">
        <v>4000</v>
      </c>
      <c r="L1576" s="49">
        <f>K1576-U1576</f>
        <v>3662</v>
      </c>
      <c r="M1576" s="49"/>
      <c r="N1576" s="48" t="s">
        <v>7242</v>
      </c>
      <c r="P1576" s="49">
        <v>2459</v>
      </c>
      <c r="Q1576" s="49">
        <v>0</v>
      </c>
      <c r="R1576" s="49">
        <v>0</v>
      </c>
      <c r="S1576" s="32">
        <f t="shared" si="67"/>
        <v>2459</v>
      </c>
      <c r="T1576" s="49">
        <f>P1576+Q1576+R1576</f>
        <v>2459</v>
      </c>
      <c r="U1576" s="51">
        <v>338</v>
      </c>
      <c r="V1576" s="51">
        <v>0</v>
      </c>
      <c r="W1576" s="51">
        <v>0</v>
      </c>
      <c r="X1576" s="51"/>
      <c r="Y1576" s="32">
        <f>P1576-(U1576+V1576)</f>
        <v>2121</v>
      </c>
      <c r="Z1576" s="49" t="s">
        <v>13322</v>
      </c>
      <c r="AA1576" s="67">
        <v>4.1200000000000004E-3</v>
      </c>
      <c r="AC1576" s="67">
        <f t="shared" si="68"/>
        <v>-4.1200000000000004E-3</v>
      </c>
      <c r="AN1576" s="48" t="s">
        <v>13325</v>
      </c>
      <c r="AO1576" s="48" t="s">
        <v>52</v>
      </c>
    </row>
    <row r="1577" spans="1:41" ht="15" x14ac:dyDescent="0.2">
      <c r="A1577" s="30" t="s">
        <v>4268</v>
      </c>
      <c r="B1577" s="30" t="s">
        <v>4269</v>
      </c>
      <c r="C1577" s="49" t="s">
        <v>7070</v>
      </c>
      <c r="D1577" s="49" t="s">
        <v>7630</v>
      </c>
      <c r="E1577" s="30" t="s">
        <v>10948</v>
      </c>
      <c r="F1577" s="49" t="s">
        <v>10693</v>
      </c>
      <c r="G1577" s="49" t="s">
        <v>8682</v>
      </c>
      <c r="H1577" s="49" t="s">
        <v>8683</v>
      </c>
      <c r="I1577" s="49" t="s">
        <v>10949</v>
      </c>
      <c r="J1577" s="50">
        <v>15</v>
      </c>
      <c r="K1577" s="49">
        <v>500</v>
      </c>
      <c r="L1577" s="49">
        <f>K1577-U1577</f>
        <v>-278</v>
      </c>
      <c r="M1577" s="49"/>
      <c r="N1577" s="48" t="s">
        <v>7076</v>
      </c>
      <c r="P1577" s="49">
        <v>693</v>
      </c>
      <c r="Q1577" s="49">
        <v>500</v>
      </c>
      <c r="R1577" s="49">
        <v>0</v>
      </c>
      <c r="S1577" s="32">
        <f t="shared" si="67"/>
        <v>1193</v>
      </c>
      <c r="T1577" s="49">
        <f>P1577+Q1577+R1577</f>
        <v>1193</v>
      </c>
      <c r="U1577" s="51">
        <v>778</v>
      </c>
      <c r="V1577" s="51">
        <v>270</v>
      </c>
      <c r="W1577" s="51">
        <v>250</v>
      </c>
      <c r="X1577" s="51"/>
      <c r="Y1577" s="32">
        <f>T1577-(U1577+V1577)</f>
        <v>145</v>
      </c>
      <c r="Z1577" s="49" t="s">
        <v>13322</v>
      </c>
      <c r="AA1577" s="67">
        <v>0.95</v>
      </c>
      <c r="AC1577" s="67">
        <f t="shared" si="68"/>
        <v>-0.95</v>
      </c>
      <c r="AN1577" s="48" t="s">
        <v>13325</v>
      </c>
      <c r="AO1577" s="48" t="s">
        <v>52</v>
      </c>
    </row>
    <row r="1578" spans="1:41" ht="15" x14ac:dyDescent="0.2">
      <c r="A1578" s="30" t="s">
        <v>4270</v>
      </c>
      <c r="B1578" s="30" t="s">
        <v>4271</v>
      </c>
      <c r="C1578" s="49" t="s">
        <v>7070</v>
      </c>
      <c r="D1578" s="49" t="s">
        <v>7630</v>
      </c>
      <c r="E1578" s="30" t="s">
        <v>10950</v>
      </c>
      <c r="F1578" s="49" t="s">
        <v>10693</v>
      </c>
      <c r="G1578" s="49" t="s">
        <v>10755</v>
      </c>
      <c r="H1578" s="49" t="s">
        <v>7817</v>
      </c>
      <c r="I1578" s="49" t="s">
        <v>10951</v>
      </c>
      <c r="J1578" s="50">
        <v>63</v>
      </c>
      <c r="K1578" s="49">
        <v>2000</v>
      </c>
      <c r="L1578" s="49">
        <f>K1578-U1578</f>
        <v>-1838</v>
      </c>
      <c r="M1578" s="49"/>
      <c r="N1578" s="48" t="s">
        <v>7242</v>
      </c>
      <c r="P1578" s="49">
        <v>4662</v>
      </c>
      <c r="Q1578" s="49">
        <v>0</v>
      </c>
      <c r="R1578" s="49">
        <v>0</v>
      </c>
      <c r="S1578" s="32">
        <f t="shared" si="67"/>
        <v>4662</v>
      </c>
      <c r="T1578" s="49">
        <f>P1578+Q1578+R1578</f>
        <v>4662</v>
      </c>
      <c r="U1578" s="51">
        <v>3838</v>
      </c>
      <c r="V1578" s="51">
        <v>2367</v>
      </c>
      <c r="W1578" s="51">
        <v>2476</v>
      </c>
      <c r="X1578" s="51"/>
      <c r="Y1578" s="32">
        <f>P1578-(U1578+V1578)</f>
        <v>-1543</v>
      </c>
      <c r="Z1578" s="49" t="s">
        <v>13320</v>
      </c>
      <c r="AA1578" s="67">
        <v>0.28399999999999997</v>
      </c>
      <c r="AC1578" s="67">
        <f t="shared" si="68"/>
        <v>-0.28399999999999997</v>
      </c>
      <c r="AN1578" s="48" t="s">
        <v>13325</v>
      </c>
      <c r="AO1578" s="48" t="s">
        <v>52</v>
      </c>
    </row>
    <row r="1579" spans="1:41" ht="15" x14ac:dyDescent="0.2">
      <c r="A1579" s="30" t="s">
        <v>4272</v>
      </c>
      <c r="B1579" s="30" t="s">
        <v>4273</v>
      </c>
      <c r="C1579" s="49" t="s">
        <v>7070</v>
      </c>
      <c r="D1579" s="49" t="s">
        <v>7577</v>
      </c>
      <c r="E1579" s="30" t="s">
        <v>10952</v>
      </c>
      <c r="F1579" s="49" t="s">
        <v>10693</v>
      </c>
      <c r="G1579" s="49" t="s">
        <v>10694</v>
      </c>
      <c r="H1579" s="49" t="s">
        <v>7591</v>
      </c>
      <c r="I1579" s="49" t="s">
        <v>10953</v>
      </c>
      <c r="J1579" s="50">
        <v>11</v>
      </c>
      <c r="K1579" s="49">
        <v>10000</v>
      </c>
      <c r="L1579" s="49">
        <f>K1579-U1579</f>
        <v>4166</v>
      </c>
      <c r="M1579" s="49"/>
      <c r="N1579" s="48" t="s">
        <v>7242</v>
      </c>
      <c r="P1579" s="49">
        <v>5376</v>
      </c>
      <c r="Q1579" s="49">
        <v>10000</v>
      </c>
      <c r="R1579" s="49">
        <v>0</v>
      </c>
      <c r="S1579" s="32">
        <f t="shared" si="67"/>
        <v>15376</v>
      </c>
      <c r="T1579" s="49">
        <f>P1579+Q1579+R1579</f>
        <v>15376</v>
      </c>
      <c r="U1579" s="51">
        <v>5834</v>
      </c>
      <c r="V1579" s="51">
        <v>4320</v>
      </c>
      <c r="W1579" s="51">
        <v>2542</v>
      </c>
      <c r="X1579" s="51"/>
      <c r="Y1579" s="32">
        <f>P1579-(U1579+V1579)</f>
        <v>-4778</v>
      </c>
      <c r="Z1579" s="49" t="s">
        <v>13320</v>
      </c>
      <c r="AA1579" s="67">
        <v>6.1249999999999999E-2</v>
      </c>
      <c r="AC1579" s="67">
        <f t="shared" si="68"/>
        <v>-6.1249999999999999E-2</v>
      </c>
      <c r="AN1579" s="48" t="s">
        <v>13325</v>
      </c>
      <c r="AO1579" s="48" t="s">
        <v>52</v>
      </c>
    </row>
    <row r="1580" spans="1:41" ht="15" x14ac:dyDescent="0.2">
      <c r="A1580" s="30" t="s">
        <v>4274</v>
      </c>
      <c r="B1580" s="30" t="s">
        <v>4275</v>
      </c>
      <c r="C1580" s="49" t="s">
        <v>7070</v>
      </c>
      <c r="D1580" s="49" t="s">
        <v>7577</v>
      </c>
      <c r="E1580" s="30" t="s">
        <v>10954</v>
      </c>
      <c r="F1580" s="49" t="s">
        <v>10693</v>
      </c>
      <c r="G1580" s="49" t="s">
        <v>10694</v>
      </c>
      <c r="H1580" s="49" t="s">
        <v>7591</v>
      </c>
      <c r="I1580" s="49" t="s">
        <v>10955</v>
      </c>
      <c r="J1580" s="50">
        <v>15</v>
      </c>
      <c r="K1580" s="49">
        <v>3000</v>
      </c>
      <c r="L1580" s="49">
        <f>K1580-U1580</f>
        <v>-2595</v>
      </c>
      <c r="M1580" s="49"/>
      <c r="N1580" s="48" t="s">
        <v>7242</v>
      </c>
      <c r="P1580" s="49">
        <v>24393</v>
      </c>
      <c r="Q1580" s="49">
        <v>0</v>
      </c>
      <c r="R1580" s="49">
        <v>0</v>
      </c>
      <c r="S1580" s="32">
        <f t="shared" si="67"/>
        <v>24393</v>
      </c>
      <c r="T1580" s="49">
        <f>P1580+Q1580+R1580</f>
        <v>24393</v>
      </c>
      <c r="U1580" s="51">
        <v>5595</v>
      </c>
      <c r="V1580" s="51">
        <v>3420</v>
      </c>
      <c r="W1580" s="51">
        <v>4444</v>
      </c>
      <c r="X1580" s="51"/>
      <c r="Y1580" s="32">
        <f>P1580-(U1580+V1580)</f>
        <v>15378</v>
      </c>
      <c r="Z1580" s="49" t="s">
        <v>13322</v>
      </c>
      <c r="AA1580" s="67">
        <v>5.1999999999999998E-2</v>
      </c>
      <c r="AC1580" s="67">
        <f t="shared" si="68"/>
        <v>-5.1999999999999998E-2</v>
      </c>
      <c r="AN1580" s="48" t="s">
        <v>13325</v>
      </c>
      <c r="AO1580" s="48" t="s">
        <v>52</v>
      </c>
    </row>
    <row r="1581" spans="1:41" ht="15" x14ac:dyDescent="0.2">
      <c r="A1581" s="30" t="s">
        <v>4276</v>
      </c>
      <c r="B1581" s="30" t="s">
        <v>4277</v>
      </c>
      <c r="C1581" s="49" t="s">
        <v>7070</v>
      </c>
      <c r="D1581" s="49" t="s">
        <v>7630</v>
      </c>
      <c r="E1581" s="30" t="s">
        <v>10956</v>
      </c>
      <c r="F1581" s="49" t="s">
        <v>10693</v>
      </c>
      <c r="G1581" s="49" t="s">
        <v>8682</v>
      </c>
      <c r="H1581" s="49" t="s">
        <v>8683</v>
      </c>
      <c r="I1581" s="49" t="s">
        <v>10957</v>
      </c>
      <c r="J1581" s="50">
        <v>13</v>
      </c>
      <c r="K1581" s="49">
        <v>800</v>
      </c>
      <c r="L1581" s="49">
        <f>K1581-U1581</f>
        <v>-1534</v>
      </c>
      <c r="M1581" s="49"/>
      <c r="N1581" s="48" t="s">
        <v>7076</v>
      </c>
      <c r="P1581" s="49">
        <v>2304</v>
      </c>
      <c r="Q1581" s="49">
        <v>800</v>
      </c>
      <c r="R1581" s="49">
        <v>800</v>
      </c>
      <c r="S1581" s="32">
        <f t="shared" si="67"/>
        <v>3104</v>
      </c>
      <c r="T1581" s="49">
        <f>P1581+Q1581+R1581</f>
        <v>3904</v>
      </c>
      <c r="U1581" s="51">
        <v>2334</v>
      </c>
      <c r="V1581" s="51">
        <v>810</v>
      </c>
      <c r="W1581" s="51">
        <v>750</v>
      </c>
      <c r="X1581" s="51"/>
      <c r="Y1581" s="32">
        <f>T1581-(U1581+V1581)</f>
        <v>760</v>
      </c>
      <c r="Z1581" s="49" t="s">
        <v>13322</v>
      </c>
      <c r="AA1581" s="67">
        <v>0.4</v>
      </c>
      <c r="AC1581" s="67">
        <f t="shared" si="68"/>
        <v>-0.4</v>
      </c>
      <c r="AN1581" s="48" t="s">
        <v>13325</v>
      </c>
      <c r="AO1581" s="48" t="s">
        <v>52</v>
      </c>
    </row>
    <row r="1582" spans="1:41" ht="15" x14ac:dyDescent="0.2">
      <c r="A1582" s="30" t="s">
        <v>4278</v>
      </c>
      <c r="B1582" s="30" t="s">
        <v>4279</v>
      </c>
      <c r="C1582" s="49" t="s">
        <v>7070</v>
      </c>
      <c r="D1582" s="49" t="s">
        <v>7630</v>
      </c>
      <c r="E1582" s="30" t="s">
        <v>10958</v>
      </c>
      <c r="F1582" s="49" t="s">
        <v>10693</v>
      </c>
      <c r="G1582" s="49" t="s">
        <v>8601</v>
      </c>
      <c r="H1582" s="49" t="s">
        <v>10779</v>
      </c>
      <c r="I1582" s="49" t="s">
        <v>10959</v>
      </c>
      <c r="J1582" s="50">
        <v>14</v>
      </c>
      <c r="K1582" s="49">
        <v>4000</v>
      </c>
      <c r="L1582" s="49">
        <f>K1582-U1582</f>
        <v>-52529</v>
      </c>
      <c r="M1582" s="49"/>
      <c r="N1582" s="48" t="s">
        <v>7242</v>
      </c>
      <c r="P1582" s="49">
        <v>57665</v>
      </c>
      <c r="Q1582" s="49">
        <v>12000</v>
      </c>
      <c r="R1582" s="49">
        <v>40000</v>
      </c>
      <c r="S1582" s="32">
        <f t="shared" si="67"/>
        <v>69665</v>
      </c>
      <c r="T1582" s="49">
        <f>P1582+Q1582+R1582</f>
        <v>109665</v>
      </c>
      <c r="U1582" s="51">
        <v>56529</v>
      </c>
      <c r="V1582" s="51">
        <v>48042</v>
      </c>
      <c r="W1582" s="51">
        <v>48177</v>
      </c>
      <c r="X1582" s="51"/>
      <c r="Y1582" s="32">
        <f>P1582-(U1582+V1582)</f>
        <v>-46906</v>
      </c>
      <c r="Z1582" s="49" t="s">
        <v>13320</v>
      </c>
      <c r="AA1582" s="67">
        <v>8.7499999999999994E-2</v>
      </c>
      <c r="AC1582" s="67">
        <f t="shared" si="68"/>
        <v>-8.7499999999999994E-2</v>
      </c>
      <c r="AN1582" s="48" t="s">
        <v>13325</v>
      </c>
      <c r="AO1582" s="48" t="s">
        <v>52</v>
      </c>
    </row>
    <row r="1583" spans="1:41" ht="15" x14ac:dyDescent="0.2">
      <c r="A1583" s="30" t="s">
        <v>4280</v>
      </c>
      <c r="B1583" s="30" t="s">
        <v>4281</v>
      </c>
      <c r="C1583" s="49" t="s">
        <v>7070</v>
      </c>
      <c r="D1583" s="49" t="s">
        <v>7630</v>
      </c>
      <c r="E1583" s="30" t="s">
        <v>10960</v>
      </c>
      <c r="F1583" s="49" t="s">
        <v>10693</v>
      </c>
      <c r="G1583" s="49" t="s">
        <v>8716</v>
      </c>
      <c r="H1583" s="49" t="s">
        <v>8717</v>
      </c>
      <c r="I1583" s="49" t="s">
        <v>10961</v>
      </c>
      <c r="J1583" s="50">
        <v>11</v>
      </c>
      <c r="K1583" s="49">
        <v>5400</v>
      </c>
      <c r="L1583" s="49">
        <f>K1583-U1583</f>
        <v>-17988</v>
      </c>
      <c r="M1583" s="49"/>
      <c r="N1583" s="48" t="s">
        <v>7076</v>
      </c>
      <c r="P1583" s="49">
        <v>10191</v>
      </c>
      <c r="Q1583" s="49">
        <v>16200</v>
      </c>
      <c r="R1583" s="49">
        <v>0</v>
      </c>
      <c r="S1583" s="32">
        <f t="shared" si="67"/>
        <v>26391</v>
      </c>
      <c r="T1583" s="49">
        <f>P1583+Q1583+R1583</f>
        <v>26391</v>
      </c>
      <c r="U1583" s="51">
        <v>23388</v>
      </c>
      <c r="V1583" s="51">
        <v>10414</v>
      </c>
      <c r="W1583" s="51">
        <v>11854</v>
      </c>
      <c r="X1583" s="51"/>
      <c r="Y1583" s="32">
        <f>T1583-(U1583+V1583)</f>
        <v>-7411</v>
      </c>
      <c r="Z1583" s="49" t="s">
        <v>13320</v>
      </c>
      <c r="AA1583" s="67">
        <v>0.27</v>
      </c>
      <c r="AC1583" s="67">
        <f t="shared" si="68"/>
        <v>-0.27</v>
      </c>
      <c r="AN1583" s="48" t="s">
        <v>13325</v>
      </c>
      <c r="AO1583" s="48" t="s">
        <v>52</v>
      </c>
    </row>
    <row r="1584" spans="1:41" ht="15" x14ac:dyDescent="0.2">
      <c r="A1584" s="30" t="s">
        <v>4282</v>
      </c>
      <c r="B1584" s="30" t="s">
        <v>4283</v>
      </c>
      <c r="C1584" s="49" t="s">
        <v>7070</v>
      </c>
      <c r="D1584" s="49" t="s">
        <v>7630</v>
      </c>
      <c r="E1584" s="30" t="s">
        <v>10962</v>
      </c>
      <c r="F1584" s="49" t="s">
        <v>10693</v>
      </c>
      <c r="G1584" s="49" t="s">
        <v>10963</v>
      </c>
      <c r="H1584" s="49" t="s">
        <v>10964</v>
      </c>
      <c r="I1584" s="49" t="s">
        <v>10965</v>
      </c>
      <c r="J1584" s="50">
        <v>10</v>
      </c>
      <c r="K1584" s="49">
        <v>2000</v>
      </c>
      <c r="L1584" s="49">
        <f>K1584-U1584</f>
        <v>1999</v>
      </c>
      <c r="M1584" s="49"/>
      <c r="N1584" s="48" t="s">
        <v>7076</v>
      </c>
      <c r="P1584" s="49">
        <v>15</v>
      </c>
      <c r="Q1584" s="49">
        <v>0</v>
      </c>
      <c r="R1584" s="49">
        <v>0</v>
      </c>
      <c r="S1584" s="32">
        <f t="shared" si="67"/>
        <v>15</v>
      </c>
      <c r="T1584" s="49">
        <f>P1584+Q1584+R1584</f>
        <v>15</v>
      </c>
      <c r="U1584" s="51">
        <v>1</v>
      </c>
      <c r="V1584" s="51">
        <v>0</v>
      </c>
      <c r="W1584" s="51">
        <v>0</v>
      </c>
      <c r="X1584" s="51"/>
      <c r="Y1584" s="32">
        <f>T1584-(U1584+V1584)</f>
        <v>14</v>
      </c>
      <c r="Z1584" s="49" t="s">
        <v>13322</v>
      </c>
      <c r="AA1584" s="67">
        <v>0.65</v>
      </c>
      <c r="AC1584" s="67">
        <f t="shared" si="68"/>
        <v>-0.65</v>
      </c>
      <c r="AN1584" s="48" t="s">
        <v>13325</v>
      </c>
      <c r="AO1584" s="48" t="s">
        <v>52</v>
      </c>
    </row>
    <row r="1585" spans="1:41" ht="15" x14ac:dyDescent="0.2">
      <c r="A1585" s="30" t="s">
        <v>4284</v>
      </c>
      <c r="B1585" s="30" t="s">
        <v>4285</v>
      </c>
      <c r="C1585" s="49" t="s">
        <v>7070</v>
      </c>
      <c r="D1585" s="49" t="s">
        <v>8209</v>
      </c>
      <c r="E1585" s="30" t="s">
        <v>10966</v>
      </c>
      <c r="F1585" s="49" t="s">
        <v>10693</v>
      </c>
      <c r="G1585" s="49" t="s">
        <v>8453</v>
      </c>
      <c r="H1585" s="49" t="s">
        <v>9412</v>
      </c>
      <c r="I1585" s="49" t="s">
        <v>10967</v>
      </c>
      <c r="J1585" s="50">
        <v>22</v>
      </c>
      <c r="K1585" s="49">
        <v>350</v>
      </c>
      <c r="L1585" s="49">
        <f>K1585-U1585</f>
        <v>-91820</v>
      </c>
      <c r="M1585" s="49"/>
      <c r="N1585" s="48" t="s">
        <v>7242</v>
      </c>
      <c r="P1585" s="49">
        <v>59095</v>
      </c>
      <c r="Q1585" s="49">
        <v>11900</v>
      </c>
      <c r="R1585" s="49">
        <v>82250</v>
      </c>
      <c r="S1585" s="32">
        <f t="shared" si="67"/>
        <v>70995</v>
      </c>
      <c r="T1585" s="49">
        <f>P1585+Q1585+R1585</f>
        <v>153245</v>
      </c>
      <c r="U1585" s="51">
        <v>92170</v>
      </c>
      <c r="V1585" s="51">
        <v>68757</v>
      </c>
      <c r="W1585" s="51">
        <v>60022</v>
      </c>
      <c r="X1585" s="51"/>
      <c r="Y1585" s="32">
        <f>P1585-(U1585+V1585)</f>
        <v>-101832</v>
      </c>
      <c r="Z1585" s="49" t="s">
        <v>13320</v>
      </c>
      <c r="AA1585" s="67">
        <v>0.53749999999999998</v>
      </c>
      <c r="AC1585" s="67">
        <f t="shared" si="68"/>
        <v>-0.53749999999999998</v>
      </c>
      <c r="AN1585" s="48" t="s">
        <v>13325</v>
      </c>
      <c r="AO1585" s="48" t="s">
        <v>52</v>
      </c>
    </row>
    <row r="1586" spans="1:41" ht="15" x14ac:dyDescent="0.2">
      <c r="A1586" s="30" t="s">
        <v>4288</v>
      </c>
      <c r="B1586" s="30" t="s">
        <v>4289</v>
      </c>
      <c r="C1586" s="49" t="s">
        <v>7070</v>
      </c>
      <c r="D1586" s="49" t="s">
        <v>7630</v>
      </c>
      <c r="E1586" s="30" t="s">
        <v>10970</v>
      </c>
      <c r="F1586" s="49" t="s">
        <v>10693</v>
      </c>
      <c r="G1586" s="49" t="s">
        <v>8716</v>
      </c>
      <c r="H1586" s="49" t="s">
        <v>8717</v>
      </c>
      <c r="I1586" s="49" t="s">
        <v>10971</v>
      </c>
      <c r="J1586" s="50">
        <v>10</v>
      </c>
      <c r="K1586" s="49">
        <v>5400</v>
      </c>
      <c r="L1586" s="49">
        <f>K1586-U1586</f>
        <v>-6720</v>
      </c>
      <c r="M1586" s="49"/>
      <c r="N1586" s="48" t="s">
        <v>7076</v>
      </c>
      <c r="P1586" s="49">
        <v>21864</v>
      </c>
      <c r="Q1586" s="49">
        <v>0</v>
      </c>
      <c r="R1586" s="49">
        <v>0</v>
      </c>
      <c r="S1586" s="32">
        <f t="shared" si="67"/>
        <v>21864</v>
      </c>
      <c r="T1586" s="49">
        <f>P1586+Q1586+R1586</f>
        <v>21864</v>
      </c>
      <c r="U1586" s="51">
        <v>12120</v>
      </c>
      <c r="V1586" s="51">
        <v>5904</v>
      </c>
      <c r="W1586" s="51">
        <v>5904</v>
      </c>
      <c r="X1586" s="51"/>
      <c r="Y1586" s="32">
        <f>T1586-(U1586+V1586)</f>
        <v>3840</v>
      </c>
      <c r="Z1586" s="49" t="s">
        <v>13322</v>
      </c>
      <c r="AA1586" s="67">
        <v>0.34699999999999998</v>
      </c>
      <c r="AC1586" s="67">
        <f t="shared" si="68"/>
        <v>-0.34699999999999998</v>
      </c>
      <c r="AN1586" s="48" t="s">
        <v>13325</v>
      </c>
      <c r="AO1586" s="48" t="s">
        <v>52</v>
      </c>
    </row>
    <row r="1587" spans="1:41" ht="15" x14ac:dyDescent="0.2">
      <c r="A1587" s="30" t="s">
        <v>4290</v>
      </c>
      <c r="B1587" s="30" t="s">
        <v>4291</v>
      </c>
      <c r="C1587" s="49" t="s">
        <v>7070</v>
      </c>
      <c r="D1587" s="49" t="s">
        <v>7577</v>
      </c>
      <c r="E1587" s="30" t="s">
        <v>10972</v>
      </c>
      <c r="F1587" s="49" t="s">
        <v>10693</v>
      </c>
      <c r="G1587" s="49" t="s">
        <v>10694</v>
      </c>
      <c r="H1587" s="49" t="s">
        <v>7591</v>
      </c>
      <c r="I1587" s="49" t="s">
        <v>10973</v>
      </c>
      <c r="J1587" s="50">
        <v>13</v>
      </c>
      <c r="K1587" s="49">
        <v>3000</v>
      </c>
      <c r="L1587" s="49">
        <f>K1587-U1587</f>
        <v>-4848</v>
      </c>
      <c r="M1587" s="49"/>
      <c r="N1587" s="48" t="s">
        <v>7242</v>
      </c>
      <c r="P1587" s="49">
        <v>7647</v>
      </c>
      <c r="Q1587" s="49">
        <v>0</v>
      </c>
      <c r="R1587" s="49">
        <v>0</v>
      </c>
      <c r="S1587" s="32">
        <f t="shared" si="67"/>
        <v>7647</v>
      </c>
      <c r="T1587" s="49">
        <f>P1587+Q1587+R1587</f>
        <v>7647</v>
      </c>
      <c r="U1587" s="51">
        <v>7848</v>
      </c>
      <c r="V1587" s="51">
        <v>3096</v>
      </c>
      <c r="W1587" s="51">
        <v>3096</v>
      </c>
      <c r="X1587" s="51"/>
      <c r="Y1587" s="32">
        <f>P1587-(U1587+V1587)</f>
        <v>-3297</v>
      </c>
      <c r="Z1587" s="49" t="s">
        <v>13320</v>
      </c>
      <c r="AA1587" s="67">
        <v>0.14499999999999999</v>
      </c>
      <c r="AC1587" s="67">
        <f t="shared" si="68"/>
        <v>-0.14499999999999999</v>
      </c>
      <c r="AN1587" s="48" t="s">
        <v>13325</v>
      </c>
      <c r="AO1587" s="48" t="s">
        <v>52</v>
      </c>
    </row>
    <row r="1588" spans="1:41" ht="15" x14ac:dyDescent="0.2">
      <c r="A1588" s="30" t="s">
        <v>4292</v>
      </c>
      <c r="B1588" s="30" t="s">
        <v>4293</v>
      </c>
      <c r="C1588" s="49" t="s">
        <v>7070</v>
      </c>
      <c r="D1588" s="49" t="s">
        <v>7630</v>
      </c>
      <c r="E1588" s="30" t="s">
        <v>10974</v>
      </c>
      <c r="F1588" s="49" t="s">
        <v>10693</v>
      </c>
      <c r="G1588" s="49" t="s">
        <v>8453</v>
      </c>
      <c r="H1588" s="49" t="s">
        <v>9412</v>
      </c>
      <c r="I1588" s="49" t="s">
        <v>10975</v>
      </c>
      <c r="J1588" s="50">
        <v>15</v>
      </c>
      <c r="K1588" s="49">
        <v>500</v>
      </c>
      <c r="L1588" s="49">
        <f>K1588-U1588</f>
        <v>-15908</v>
      </c>
      <c r="M1588" s="49"/>
      <c r="N1588" s="48" t="s">
        <v>7242</v>
      </c>
      <c r="P1588" s="49">
        <v>20339</v>
      </c>
      <c r="Q1588" s="49">
        <v>3500</v>
      </c>
      <c r="R1588" s="49">
        <v>3500</v>
      </c>
      <c r="S1588" s="32">
        <f t="shared" si="67"/>
        <v>23839</v>
      </c>
      <c r="T1588" s="49">
        <f>P1588+Q1588+R1588</f>
        <v>27339</v>
      </c>
      <c r="U1588" s="51">
        <v>16408</v>
      </c>
      <c r="V1588" s="51">
        <v>12416</v>
      </c>
      <c r="W1588" s="51">
        <v>12901</v>
      </c>
      <c r="X1588" s="51"/>
      <c r="Y1588" s="32">
        <f>P1588-(U1588+V1588)</f>
        <v>-8485</v>
      </c>
      <c r="Z1588" s="49" t="s">
        <v>13320</v>
      </c>
      <c r="AA1588" s="67">
        <v>0.37</v>
      </c>
      <c r="AC1588" s="67">
        <f t="shared" si="68"/>
        <v>-0.37</v>
      </c>
      <c r="AN1588" s="48" t="s">
        <v>13325</v>
      </c>
      <c r="AO1588" s="48" t="s">
        <v>52</v>
      </c>
    </row>
    <row r="1589" spans="1:41" ht="15" x14ac:dyDescent="0.2">
      <c r="A1589" s="30" t="s">
        <v>4294</v>
      </c>
      <c r="B1589" s="30" t="s">
        <v>4295</v>
      </c>
      <c r="C1589" s="49" t="s">
        <v>7070</v>
      </c>
      <c r="D1589" s="49" t="s">
        <v>7630</v>
      </c>
      <c r="E1589" s="30" t="s">
        <v>10976</v>
      </c>
      <c r="F1589" s="49" t="s">
        <v>10693</v>
      </c>
      <c r="G1589" s="49" t="s">
        <v>10722</v>
      </c>
      <c r="H1589" s="49" t="s">
        <v>10722</v>
      </c>
      <c r="I1589" s="49" t="s">
        <v>10977</v>
      </c>
      <c r="J1589" s="50">
        <v>9</v>
      </c>
      <c r="K1589" s="49">
        <v>1000</v>
      </c>
      <c r="L1589" s="49">
        <f>K1589-U1589</f>
        <v>-4250</v>
      </c>
      <c r="M1589" s="49"/>
      <c r="N1589" s="48" t="s">
        <v>7076</v>
      </c>
      <c r="P1589" s="49">
        <v>1166</v>
      </c>
      <c r="Q1589" s="49">
        <v>4250</v>
      </c>
      <c r="R1589" s="49">
        <v>0</v>
      </c>
      <c r="S1589" s="32">
        <f t="shared" si="67"/>
        <v>5416</v>
      </c>
      <c r="T1589" s="49">
        <f>P1589+Q1589+R1589</f>
        <v>5416</v>
      </c>
      <c r="U1589" s="51">
        <v>5250</v>
      </c>
      <c r="V1589" s="51">
        <v>5289</v>
      </c>
      <c r="W1589" s="51">
        <v>5289</v>
      </c>
      <c r="X1589" s="51"/>
      <c r="Y1589" s="32">
        <f>T1589-(U1589+V1589)</f>
        <v>-5123</v>
      </c>
      <c r="Z1589" s="49" t="s">
        <v>13320</v>
      </c>
      <c r="AA1589" s="67">
        <v>0.51</v>
      </c>
      <c r="AC1589" s="67">
        <f t="shared" si="68"/>
        <v>-0.51</v>
      </c>
      <c r="AN1589" s="48" t="s">
        <v>13325</v>
      </c>
      <c r="AO1589" s="48" t="s">
        <v>52</v>
      </c>
    </row>
    <row r="1590" spans="1:41" ht="15" x14ac:dyDescent="0.2">
      <c r="A1590" s="30" t="s">
        <v>4298</v>
      </c>
      <c r="B1590" s="30" t="s">
        <v>4299</v>
      </c>
      <c r="C1590" s="49" t="s">
        <v>7070</v>
      </c>
      <c r="D1590" s="49" t="s">
        <v>7630</v>
      </c>
      <c r="E1590" s="30" t="s">
        <v>10980</v>
      </c>
      <c r="F1590" s="49" t="s">
        <v>10693</v>
      </c>
      <c r="G1590" s="49" t="s">
        <v>8682</v>
      </c>
      <c r="H1590" s="49" t="s">
        <v>8683</v>
      </c>
      <c r="I1590" s="49" t="s">
        <v>10981</v>
      </c>
      <c r="J1590" s="50">
        <v>11</v>
      </c>
      <c r="K1590" s="49">
        <v>1700</v>
      </c>
      <c r="L1590" s="49">
        <f>K1590-U1590</f>
        <v>1580</v>
      </c>
      <c r="M1590" s="49"/>
      <c r="N1590" s="48" t="s">
        <v>7076</v>
      </c>
      <c r="P1590" s="49">
        <v>860</v>
      </c>
      <c r="Q1590" s="49">
        <v>900</v>
      </c>
      <c r="R1590" s="49">
        <v>0</v>
      </c>
      <c r="S1590" s="32">
        <f t="shared" si="67"/>
        <v>1760</v>
      </c>
      <c r="T1590" s="49">
        <f>P1590+Q1590+R1590</f>
        <v>1760</v>
      </c>
      <c r="U1590" s="51">
        <v>120</v>
      </c>
      <c r="V1590" s="51">
        <v>0</v>
      </c>
      <c r="W1590" s="51">
        <v>0</v>
      </c>
      <c r="X1590" s="51"/>
      <c r="Y1590" s="32">
        <f>T1590-(U1590+V1590)</f>
        <v>1640</v>
      </c>
      <c r="Z1590" s="49" t="s">
        <v>13322</v>
      </c>
      <c r="AA1590" s="67">
        <v>0.64900000000000002</v>
      </c>
      <c r="AC1590" s="67">
        <f t="shared" si="68"/>
        <v>-0.64900000000000002</v>
      </c>
      <c r="AN1590" s="48" t="s">
        <v>13325</v>
      </c>
      <c r="AO1590" s="48" t="s">
        <v>52</v>
      </c>
    </row>
    <row r="1591" spans="1:41" ht="15" x14ac:dyDescent="0.2">
      <c r="A1591" s="30" t="s">
        <v>4302</v>
      </c>
      <c r="B1591" s="30" t="s">
        <v>4303</v>
      </c>
      <c r="C1591" s="49" t="s">
        <v>7070</v>
      </c>
      <c r="D1591" s="49" t="s">
        <v>8209</v>
      </c>
      <c r="E1591" s="30" t="s">
        <v>10984</v>
      </c>
      <c r="F1591" s="49" t="s">
        <v>10693</v>
      </c>
      <c r="G1591" s="49" t="s">
        <v>8453</v>
      </c>
      <c r="H1591" s="49" t="s">
        <v>9412</v>
      </c>
      <c r="I1591" s="49" t="s">
        <v>10985</v>
      </c>
      <c r="J1591" s="50">
        <v>25</v>
      </c>
      <c r="K1591" s="49">
        <v>1400</v>
      </c>
      <c r="L1591" s="49">
        <f>K1591-U1591</f>
        <v>-79</v>
      </c>
      <c r="M1591" s="49"/>
      <c r="N1591" s="48" t="s">
        <v>7242</v>
      </c>
      <c r="P1591" s="49">
        <v>6115</v>
      </c>
      <c r="Q1591" s="49">
        <v>0</v>
      </c>
      <c r="R1591" s="49">
        <v>0</v>
      </c>
      <c r="S1591" s="32">
        <f t="shared" si="67"/>
        <v>6115</v>
      </c>
      <c r="T1591" s="49">
        <f>P1591+Q1591+R1591</f>
        <v>6115</v>
      </c>
      <c r="U1591" s="51">
        <v>1479</v>
      </c>
      <c r="V1591" s="51">
        <v>1590</v>
      </c>
      <c r="W1591" s="51">
        <v>1590</v>
      </c>
      <c r="X1591" s="51"/>
      <c r="Y1591" s="32">
        <f>P1591-(U1591+V1591)</f>
        <v>3046</v>
      </c>
      <c r="Z1591" s="49" t="s">
        <v>13322</v>
      </c>
      <c r="AA1591" s="67">
        <v>0.39</v>
      </c>
      <c r="AC1591" s="67">
        <f t="shared" si="68"/>
        <v>-0.39</v>
      </c>
      <c r="AN1591" s="48" t="s">
        <v>13325</v>
      </c>
      <c r="AO1591" s="48" t="s">
        <v>52</v>
      </c>
    </row>
    <row r="1592" spans="1:41" ht="15" x14ac:dyDescent="0.2">
      <c r="A1592" s="30" t="s">
        <v>4304</v>
      </c>
      <c r="B1592" s="30" t="s">
        <v>4305</v>
      </c>
      <c r="C1592" s="49" t="s">
        <v>7070</v>
      </c>
      <c r="D1592" s="49" t="s">
        <v>7630</v>
      </c>
      <c r="E1592" s="30" t="s">
        <v>10986</v>
      </c>
      <c r="F1592" s="49" t="s">
        <v>10693</v>
      </c>
      <c r="G1592" s="49" t="s">
        <v>8716</v>
      </c>
      <c r="H1592" s="49" t="s">
        <v>8717</v>
      </c>
      <c r="I1592" s="49" t="s">
        <v>10987</v>
      </c>
      <c r="J1592" s="50">
        <v>10</v>
      </c>
      <c r="K1592" s="49">
        <v>6300</v>
      </c>
      <c r="L1592" s="49">
        <f>K1592-U1592</f>
        <v>3264</v>
      </c>
      <c r="M1592" s="49"/>
      <c r="N1592" s="48" t="s">
        <v>7076</v>
      </c>
      <c r="P1592" s="49">
        <v>6300</v>
      </c>
      <c r="Q1592" s="49">
        <v>0</v>
      </c>
      <c r="R1592" s="49">
        <v>0</v>
      </c>
      <c r="S1592" s="32">
        <f t="shared" si="67"/>
        <v>6300</v>
      </c>
      <c r="T1592" s="49">
        <f>P1592+Q1592+R1592</f>
        <v>6300</v>
      </c>
      <c r="U1592" s="51">
        <v>3036</v>
      </c>
      <c r="V1592" s="51">
        <v>3000</v>
      </c>
      <c r="W1592" s="51">
        <v>3000</v>
      </c>
      <c r="X1592" s="51"/>
      <c r="Y1592" s="32">
        <f>T1592-(U1592+V1592)</f>
        <v>264</v>
      </c>
      <c r="Z1592" s="49" t="s">
        <v>13322</v>
      </c>
      <c r="AA1592" s="67">
        <v>0.32</v>
      </c>
      <c r="AC1592" s="67">
        <f t="shared" si="68"/>
        <v>-0.32</v>
      </c>
      <c r="AN1592" s="48" t="s">
        <v>13325</v>
      </c>
      <c r="AO1592" s="48" t="s">
        <v>52</v>
      </c>
    </row>
    <row r="1593" spans="1:41" ht="15" x14ac:dyDescent="0.2">
      <c r="A1593" s="30" t="s">
        <v>4308</v>
      </c>
      <c r="B1593" s="30" t="s">
        <v>4309</v>
      </c>
      <c r="C1593" s="49" t="s">
        <v>7070</v>
      </c>
      <c r="D1593" s="49" t="s">
        <v>7630</v>
      </c>
      <c r="E1593" s="30" t="s">
        <v>10990</v>
      </c>
      <c r="F1593" s="49" t="s">
        <v>10693</v>
      </c>
      <c r="G1593" s="49" t="s">
        <v>8716</v>
      </c>
      <c r="H1593" s="49" t="s">
        <v>8717</v>
      </c>
      <c r="I1593" s="49" t="s">
        <v>10991</v>
      </c>
      <c r="J1593" s="50">
        <v>10</v>
      </c>
      <c r="K1593" s="49">
        <v>5040</v>
      </c>
      <c r="L1593" s="49">
        <f>K1593-U1593</f>
        <v>4920</v>
      </c>
      <c r="M1593" s="49"/>
      <c r="N1593" s="48" t="s">
        <v>7076</v>
      </c>
      <c r="P1593" s="49">
        <v>5040</v>
      </c>
      <c r="Q1593" s="49">
        <v>0</v>
      </c>
      <c r="R1593" s="49">
        <v>0</v>
      </c>
      <c r="S1593" s="32">
        <f t="shared" si="67"/>
        <v>5040</v>
      </c>
      <c r="T1593" s="49">
        <f>P1593+Q1593+R1593</f>
        <v>5040</v>
      </c>
      <c r="U1593" s="51">
        <v>120</v>
      </c>
      <c r="V1593" s="51">
        <v>0</v>
      </c>
      <c r="W1593" s="51">
        <v>0</v>
      </c>
      <c r="X1593" s="51"/>
      <c r="Y1593" s="32">
        <f>T1593-(U1593+V1593)</f>
        <v>4920</v>
      </c>
      <c r="Z1593" s="49" t="s">
        <v>13322</v>
      </c>
      <c r="AA1593" s="67">
        <v>0.28999999999999998</v>
      </c>
      <c r="AC1593" s="67">
        <f t="shared" si="68"/>
        <v>-0.28999999999999998</v>
      </c>
      <c r="AN1593" s="48" t="s">
        <v>13325</v>
      </c>
      <c r="AO1593" s="48" t="s">
        <v>52</v>
      </c>
    </row>
    <row r="1594" spans="1:41" ht="15" x14ac:dyDescent="0.2">
      <c r="A1594" s="30" t="s">
        <v>4310</v>
      </c>
      <c r="B1594" s="30" t="s">
        <v>4311</v>
      </c>
      <c r="C1594" s="49" t="s">
        <v>7070</v>
      </c>
      <c r="D1594" s="49" t="s">
        <v>7630</v>
      </c>
      <c r="E1594" s="30" t="s">
        <v>10992</v>
      </c>
      <c r="F1594" s="49" t="s">
        <v>10693</v>
      </c>
      <c r="G1594" s="49" t="s">
        <v>8682</v>
      </c>
      <c r="H1594" s="49" t="s">
        <v>8683</v>
      </c>
      <c r="I1594" s="49" t="s">
        <v>10993</v>
      </c>
      <c r="J1594" s="50">
        <v>11</v>
      </c>
      <c r="K1594" s="49">
        <v>800</v>
      </c>
      <c r="L1594" s="49">
        <f>K1594-U1594</f>
        <v>800</v>
      </c>
      <c r="M1594" s="49"/>
      <c r="N1594" s="48" t="s">
        <v>7076</v>
      </c>
      <c r="P1594" s="49">
        <v>0</v>
      </c>
      <c r="Q1594" s="49">
        <v>0</v>
      </c>
      <c r="R1594" s="49">
        <v>0</v>
      </c>
      <c r="S1594" s="32">
        <f t="shared" si="67"/>
        <v>0</v>
      </c>
      <c r="T1594" s="49">
        <f>P1594+Q1594+R1594</f>
        <v>0</v>
      </c>
      <c r="U1594" s="51">
        <v>0</v>
      </c>
      <c r="V1594" s="51">
        <v>0</v>
      </c>
      <c r="W1594" s="51">
        <v>0</v>
      </c>
      <c r="X1594" s="51"/>
      <c r="Y1594" s="32">
        <f>T1594-(U1594+V1594)</f>
        <v>0</v>
      </c>
      <c r="Z1594" s="49" t="s">
        <v>13321</v>
      </c>
      <c r="AA1594" s="67">
        <v>0.48599999999999999</v>
      </c>
      <c r="AC1594" s="67">
        <f t="shared" si="68"/>
        <v>-0.48599999999999999</v>
      </c>
      <c r="AN1594" s="48" t="s">
        <v>13325</v>
      </c>
      <c r="AO1594" s="48" t="s">
        <v>52</v>
      </c>
    </row>
    <row r="1595" spans="1:41" ht="15" x14ac:dyDescent="0.2">
      <c r="A1595" s="30" t="s">
        <v>4312</v>
      </c>
      <c r="B1595" s="30" t="s">
        <v>4313</v>
      </c>
      <c r="C1595" s="49" t="s">
        <v>7070</v>
      </c>
      <c r="D1595" s="49" t="s">
        <v>7630</v>
      </c>
      <c r="E1595" s="30" t="s">
        <v>10994</v>
      </c>
      <c r="F1595" s="49" t="s">
        <v>10693</v>
      </c>
      <c r="G1595" s="49" t="s">
        <v>8716</v>
      </c>
      <c r="H1595" s="49" t="s">
        <v>8717</v>
      </c>
      <c r="I1595" s="49" t="s">
        <v>10995</v>
      </c>
      <c r="J1595" s="50">
        <v>8</v>
      </c>
      <c r="K1595" s="49">
        <v>2000</v>
      </c>
      <c r="L1595" s="49">
        <f>K1595-U1595</f>
        <v>-1003</v>
      </c>
      <c r="M1595" s="49"/>
      <c r="N1595" s="48" t="s">
        <v>7076</v>
      </c>
      <c r="P1595" s="49">
        <v>4403</v>
      </c>
      <c r="Q1595" s="49">
        <v>0</v>
      </c>
      <c r="R1595" s="49">
        <v>0</v>
      </c>
      <c r="S1595" s="32">
        <f t="shared" si="67"/>
        <v>4403</v>
      </c>
      <c r="T1595" s="49">
        <f>P1595+Q1595+R1595</f>
        <v>4403</v>
      </c>
      <c r="U1595" s="51">
        <v>3003</v>
      </c>
      <c r="V1595" s="51">
        <v>2289</v>
      </c>
      <c r="W1595" s="51">
        <v>2289</v>
      </c>
      <c r="X1595" s="51"/>
      <c r="Y1595" s="32">
        <f>T1595-(U1595+V1595)</f>
        <v>-889</v>
      </c>
      <c r="Z1595" s="49" t="s">
        <v>13320</v>
      </c>
      <c r="AA1595" s="67">
        <v>0.68</v>
      </c>
      <c r="AC1595" s="67">
        <f t="shared" si="68"/>
        <v>-0.68</v>
      </c>
      <c r="AN1595" s="48" t="s">
        <v>13325</v>
      </c>
      <c r="AO1595" s="48" t="s">
        <v>52</v>
      </c>
    </row>
    <row r="1596" spans="1:41" ht="15" x14ac:dyDescent="0.2">
      <c r="A1596" s="30" t="s">
        <v>4314</v>
      </c>
      <c r="B1596" s="30" t="s">
        <v>4315</v>
      </c>
      <c r="C1596" s="49" t="s">
        <v>7070</v>
      </c>
      <c r="D1596" s="49" t="s">
        <v>7570</v>
      </c>
      <c r="E1596" s="30" t="s">
        <v>10996</v>
      </c>
      <c r="F1596" s="49" t="s">
        <v>10693</v>
      </c>
      <c r="G1596" s="49" t="s">
        <v>8716</v>
      </c>
      <c r="H1596" s="49" t="s">
        <v>8717</v>
      </c>
      <c r="I1596" s="49" t="s">
        <v>10997</v>
      </c>
      <c r="J1596" s="50">
        <v>9</v>
      </c>
      <c r="K1596" s="49">
        <v>2200</v>
      </c>
      <c r="L1596" s="49">
        <f>K1596-U1596</f>
        <v>2200</v>
      </c>
      <c r="M1596" s="49"/>
      <c r="N1596" s="48" t="s">
        <v>7076</v>
      </c>
      <c r="P1596" s="49">
        <v>0</v>
      </c>
      <c r="Q1596" s="49">
        <v>0</v>
      </c>
      <c r="R1596" s="49">
        <v>0</v>
      </c>
      <c r="S1596" s="32">
        <f t="shared" si="67"/>
        <v>0</v>
      </c>
      <c r="T1596" s="49">
        <f>P1596+Q1596+R1596</f>
        <v>0</v>
      </c>
      <c r="U1596" s="51">
        <v>0</v>
      </c>
      <c r="V1596" s="51">
        <v>0</v>
      </c>
      <c r="W1596" s="51">
        <v>0</v>
      </c>
      <c r="X1596" s="51"/>
      <c r="Y1596" s="32">
        <f>T1596-(U1596+V1596)</f>
        <v>0</v>
      </c>
      <c r="Z1596" s="49" t="s">
        <v>13321</v>
      </c>
      <c r="AA1596" s="67">
        <v>0.55200000000000005</v>
      </c>
      <c r="AC1596" s="67">
        <f t="shared" si="68"/>
        <v>-0.55200000000000005</v>
      </c>
      <c r="AN1596" s="48" t="s">
        <v>13325</v>
      </c>
      <c r="AO1596" s="48" t="s">
        <v>52</v>
      </c>
    </row>
    <row r="1597" spans="1:41" ht="15" x14ac:dyDescent="0.2">
      <c r="A1597" s="30" t="s">
        <v>4316</v>
      </c>
      <c r="B1597" s="30" t="s">
        <v>4317</v>
      </c>
      <c r="C1597" s="49" t="s">
        <v>7070</v>
      </c>
      <c r="D1597" s="49" t="s">
        <v>7570</v>
      </c>
      <c r="E1597" s="30" t="s">
        <v>10998</v>
      </c>
      <c r="F1597" s="49" t="s">
        <v>10693</v>
      </c>
      <c r="G1597" s="49" t="s">
        <v>8453</v>
      </c>
      <c r="H1597" s="49" t="s">
        <v>8832</v>
      </c>
      <c r="I1597" s="49" t="s">
        <v>10999</v>
      </c>
      <c r="J1597" s="50">
        <v>15</v>
      </c>
      <c r="K1597" s="49">
        <v>3000</v>
      </c>
      <c r="L1597" s="49">
        <f>K1597-U1597</f>
        <v>2794</v>
      </c>
      <c r="M1597" s="49"/>
      <c r="N1597" s="48" t="s">
        <v>7242</v>
      </c>
      <c r="P1597" s="49">
        <v>1414</v>
      </c>
      <c r="Q1597" s="49">
        <v>3000</v>
      </c>
      <c r="R1597" s="49">
        <v>0</v>
      </c>
      <c r="S1597" s="32">
        <f t="shared" si="67"/>
        <v>4414</v>
      </c>
      <c r="T1597" s="49">
        <f>P1597+Q1597+R1597</f>
        <v>4414</v>
      </c>
      <c r="U1597" s="51">
        <v>206</v>
      </c>
      <c r="V1597" s="51">
        <v>123</v>
      </c>
      <c r="W1597" s="51">
        <v>123</v>
      </c>
      <c r="X1597" s="51"/>
      <c r="Y1597" s="32">
        <f>P1597-(U1597+V1597)</f>
        <v>1085</v>
      </c>
      <c r="Z1597" s="49" t="s">
        <v>13322</v>
      </c>
      <c r="AA1597" s="67">
        <v>0.16</v>
      </c>
      <c r="AC1597" s="67">
        <f t="shared" si="68"/>
        <v>-0.16</v>
      </c>
      <c r="AN1597" s="48" t="s">
        <v>13325</v>
      </c>
      <c r="AO1597" s="48" t="s">
        <v>52</v>
      </c>
    </row>
    <row r="1598" spans="1:41" ht="15" x14ac:dyDescent="0.2">
      <c r="A1598" s="30" t="s">
        <v>4318</v>
      </c>
      <c r="B1598" s="30" t="s">
        <v>4319</v>
      </c>
      <c r="C1598" s="49" t="s">
        <v>7070</v>
      </c>
      <c r="D1598" s="49" t="s">
        <v>7630</v>
      </c>
      <c r="E1598" s="30" t="s">
        <v>11000</v>
      </c>
      <c r="F1598" s="49" t="s">
        <v>10693</v>
      </c>
      <c r="G1598" s="49" t="s">
        <v>11001</v>
      </c>
      <c r="H1598" s="49" t="s">
        <v>10746</v>
      </c>
      <c r="I1598" s="49" t="s">
        <v>11002</v>
      </c>
      <c r="J1598" s="50">
        <v>20</v>
      </c>
      <c r="K1598" s="49">
        <v>3000</v>
      </c>
      <c r="L1598" s="49">
        <f>K1598-U1598</f>
        <v>3000</v>
      </c>
      <c r="M1598" s="49"/>
      <c r="N1598" s="48" t="s">
        <v>7242</v>
      </c>
      <c r="P1598" s="49">
        <v>1755</v>
      </c>
      <c r="Q1598" s="49">
        <v>0</v>
      </c>
      <c r="R1598" s="49">
        <v>0</v>
      </c>
      <c r="S1598" s="32">
        <f t="shared" si="67"/>
        <v>1755</v>
      </c>
      <c r="T1598" s="49">
        <f>P1598+Q1598+R1598</f>
        <v>1755</v>
      </c>
      <c r="U1598" s="51">
        <v>0</v>
      </c>
      <c r="V1598" s="51">
        <v>0</v>
      </c>
      <c r="W1598" s="51">
        <v>0</v>
      </c>
      <c r="X1598" s="51"/>
      <c r="Y1598" s="32">
        <f>P1598-(U1598+V1598)</f>
        <v>1755</v>
      </c>
      <c r="Z1598" s="49" t="s">
        <v>13321</v>
      </c>
      <c r="AA1598" s="67">
        <v>0.104</v>
      </c>
      <c r="AC1598" s="67">
        <f t="shared" si="68"/>
        <v>-0.104</v>
      </c>
      <c r="AN1598" s="48" t="s">
        <v>13325</v>
      </c>
      <c r="AO1598" s="48" t="s">
        <v>52</v>
      </c>
    </row>
    <row r="1599" spans="1:41" ht="15" x14ac:dyDescent="0.2">
      <c r="A1599" s="30" t="s">
        <v>4320</v>
      </c>
      <c r="B1599" s="30" t="s">
        <v>4321</v>
      </c>
      <c r="C1599" s="49" t="s">
        <v>7070</v>
      </c>
      <c r="D1599" s="49" t="s">
        <v>7630</v>
      </c>
      <c r="E1599" s="30" t="s">
        <v>11003</v>
      </c>
      <c r="F1599" s="49" t="s">
        <v>10693</v>
      </c>
      <c r="G1599" s="49" t="s">
        <v>10768</v>
      </c>
      <c r="H1599" s="49" t="s">
        <v>7651</v>
      </c>
      <c r="I1599" s="49" t="s">
        <v>11004</v>
      </c>
      <c r="J1599" s="50">
        <v>13</v>
      </c>
      <c r="K1599" s="49">
        <v>1500</v>
      </c>
      <c r="L1599" s="49">
        <f>K1599-U1599</f>
        <v>-1673</v>
      </c>
      <c r="M1599" s="49"/>
      <c r="N1599" s="48" t="s">
        <v>7242</v>
      </c>
      <c r="P1599" s="49">
        <v>5685</v>
      </c>
      <c r="Q1599" s="49">
        <v>1500</v>
      </c>
      <c r="R1599" s="49">
        <v>0</v>
      </c>
      <c r="S1599" s="32">
        <f t="shared" si="67"/>
        <v>7185</v>
      </c>
      <c r="T1599" s="49">
        <f>P1599+Q1599+R1599</f>
        <v>7185</v>
      </c>
      <c r="U1599" s="51">
        <v>3173</v>
      </c>
      <c r="V1599" s="51">
        <v>2265</v>
      </c>
      <c r="W1599" s="51">
        <v>2310</v>
      </c>
      <c r="X1599" s="51"/>
      <c r="Y1599" s="32">
        <f>P1599-(U1599+V1599)</f>
        <v>247</v>
      </c>
      <c r="Z1599" s="49" t="s">
        <v>13322</v>
      </c>
      <c r="AA1599" s="67">
        <v>9.5000000000000001E-2</v>
      </c>
      <c r="AC1599" s="67">
        <f t="shared" si="68"/>
        <v>-9.5000000000000001E-2</v>
      </c>
      <c r="AN1599" s="48" t="s">
        <v>13325</v>
      </c>
      <c r="AO1599" s="48" t="s">
        <v>52</v>
      </c>
    </row>
    <row r="1600" spans="1:41" ht="15" x14ac:dyDescent="0.2">
      <c r="A1600" s="30" t="s">
        <v>4322</v>
      </c>
      <c r="B1600" s="30" t="s">
        <v>4323</v>
      </c>
      <c r="C1600" s="49" t="s">
        <v>7070</v>
      </c>
      <c r="D1600" s="49" t="s">
        <v>7570</v>
      </c>
      <c r="E1600" s="30" t="s">
        <v>11005</v>
      </c>
      <c r="F1600" s="49" t="s">
        <v>10693</v>
      </c>
      <c r="G1600" s="49" t="s">
        <v>10722</v>
      </c>
      <c r="H1600" s="49" t="s">
        <v>10722</v>
      </c>
      <c r="I1600" s="49" t="s">
        <v>11006</v>
      </c>
      <c r="J1600" s="50">
        <v>8</v>
      </c>
      <c r="K1600" s="49">
        <v>400</v>
      </c>
      <c r="L1600" s="49">
        <f>K1600-U1600</f>
        <v>94</v>
      </c>
      <c r="M1600" s="49"/>
      <c r="N1600" s="48" t="s">
        <v>7076</v>
      </c>
      <c r="P1600" s="49">
        <v>0</v>
      </c>
      <c r="Q1600" s="49">
        <v>0</v>
      </c>
      <c r="R1600" s="49">
        <v>0</v>
      </c>
      <c r="S1600" s="32">
        <f t="shared" si="67"/>
        <v>0</v>
      </c>
      <c r="T1600" s="49">
        <f>P1600+Q1600+R1600</f>
        <v>0</v>
      </c>
      <c r="U1600" s="51">
        <v>306</v>
      </c>
      <c r="V1600" s="51">
        <v>0</v>
      </c>
      <c r="W1600" s="51">
        <v>0</v>
      </c>
      <c r="X1600" s="51"/>
      <c r="Y1600" s="32">
        <f>T1600-(U1600+V1600)</f>
        <v>-306</v>
      </c>
      <c r="Z1600" s="49" t="s">
        <v>13320</v>
      </c>
      <c r="AA1600" s="67">
        <v>0.8</v>
      </c>
      <c r="AC1600" s="67">
        <f t="shared" si="68"/>
        <v>-0.8</v>
      </c>
      <c r="AN1600" s="48" t="s">
        <v>13325</v>
      </c>
      <c r="AO1600" s="48" t="s">
        <v>52</v>
      </c>
    </row>
    <row r="1601" spans="1:41" ht="15" x14ac:dyDescent="0.2">
      <c r="A1601" s="30" t="s">
        <v>4324</v>
      </c>
      <c r="B1601" s="30" t="s">
        <v>4325</v>
      </c>
      <c r="C1601" s="49" t="s">
        <v>7070</v>
      </c>
      <c r="D1601" s="49" t="s">
        <v>7570</v>
      </c>
      <c r="E1601" s="30" t="s">
        <v>11007</v>
      </c>
      <c r="F1601" s="49" t="s">
        <v>10693</v>
      </c>
      <c r="G1601" s="49" t="s">
        <v>8936</v>
      </c>
      <c r="H1601" s="49" t="s">
        <v>11008</v>
      </c>
      <c r="I1601" s="49" t="s">
        <v>11009</v>
      </c>
      <c r="J1601" s="50">
        <v>19</v>
      </c>
      <c r="K1601" s="49">
        <v>3000</v>
      </c>
      <c r="L1601" s="49">
        <f>K1601-U1601</f>
        <v>2428</v>
      </c>
      <c r="M1601" s="49"/>
      <c r="N1601" s="48" t="s">
        <v>7242</v>
      </c>
      <c r="P1601" s="49">
        <v>0</v>
      </c>
      <c r="Q1601" s="49">
        <v>0</v>
      </c>
      <c r="R1601" s="49">
        <v>0</v>
      </c>
      <c r="S1601" s="32">
        <f t="shared" si="67"/>
        <v>0</v>
      </c>
      <c r="T1601" s="49">
        <f>P1601+Q1601+R1601</f>
        <v>0</v>
      </c>
      <c r="U1601" s="51">
        <v>572</v>
      </c>
      <c r="V1601" s="51">
        <v>48</v>
      </c>
      <c r="W1601" s="51">
        <v>48</v>
      </c>
      <c r="X1601" s="51"/>
      <c r="Y1601" s="32">
        <f>P1601-(U1601+V1601)</f>
        <v>-620</v>
      </c>
      <c r="Z1601" s="49" t="s">
        <v>13320</v>
      </c>
      <c r="AA1601" s="67">
        <v>0.21576999999999999</v>
      </c>
      <c r="AC1601" s="67">
        <f t="shared" si="68"/>
        <v>-0.21576999999999999</v>
      </c>
      <c r="AN1601" s="48" t="s">
        <v>13325</v>
      </c>
      <c r="AO1601" s="48" t="s">
        <v>52</v>
      </c>
    </row>
    <row r="1602" spans="1:41" ht="15" x14ac:dyDescent="0.2">
      <c r="A1602" s="30" t="s">
        <v>4326</v>
      </c>
      <c r="B1602" s="30" t="s">
        <v>4327</v>
      </c>
      <c r="C1602" s="49" t="s">
        <v>7070</v>
      </c>
      <c r="D1602" s="49" t="s">
        <v>7570</v>
      </c>
      <c r="E1602" s="30" t="s">
        <v>11010</v>
      </c>
      <c r="F1602" s="49" t="s">
        <v>10693</v>
      </c>
      <c r="G1602" s="49" t="s">
        <v>8716</v>
      </c>
      <c r="H1602" s="49" t="s">
        <v>8717</v>
      </c>
      <c r="I1602" s="49" t="s">
        <v>11011</v>
      </c>
      <c r="J1602" s="50">
        <v>9</v>
      </c>
      <c r="K1602" s="49">
        <v>1125</v>
      </c>
      <c r="L1602" s="49">
        <f>K1602-U1602</f>
        <v>-54</v>
      </c>
      <c r="M1602" s="49"/>
      <c r="N1602" s="48" t="s">
        <v>7076</v>
      </c>
      <c r="P1602" s="49">
        <v>0</v>
      </c>
      <c r="Q1602" s="49">
        <v>1125</v>
      </c>
      <c r="R1602" s="49">
        <v>0</v>
      </c>
      <c r="S1602" s="32">
        <f t="shared" ref="S1602:S1665" si="69">P1602+Q1602</f>
        <v>1125</v>
      </c>
      <c r="T1602" s="49">
        <f>P1602+Q1602+R1602</f>
        <v>1125</v>
      </c>
      <c r="U1602" s="51">
        <v>1179</v>
      </c>
      <c r="V1602" s="51">
        <v>1500</v>
      </c>
      <c r="W1602" s="51">
        <v>1500</v>
      </c>
      <c r="X1602" s="51"/>
      <c r="Y1602" s="32">
        <f>T1602-(U1602+V1602)</f>
        <v>-1554</v>
      </c>
      <c r="Z1602" s="49" t="s">
        <v>13320</v>
      </c>
      <c r="AA1602" s="67">
        <v>0.99</v>
      </c>
      <c r="AC1602" s="67">
        <f t="shared" ref="AC1602:AC1665" si="70">AB1602-AA1602</f>
        <v>-0.99</v>
      </c>
      <c r="AN1602" s="48" t="s">
        <v>13325</v>
      </c>
      <c r="AO1602" s="48" t="s">
        <v>52</v>
      </c>
    </row>
    <row r="1603" spans="1:41" ht="15" x14ac:dyDescent="0.2">
      <c r="A1603" s="30" t="s">
        <v>4328</v>
      </c>
      <c r="B1603" s="30" t="s">
        <v>4329</v>
      </c>
      <c r="C1603" s="49" t="s">
        <v>7070</v>
      </c>
      <c r="D1603" s="49" t="s">
        <v>7630</v>
      </c>
      <c r="E1603" s="30" t="s">
        <v>11012</v>
      </c>
      <c r="F1603" s="49" t="s">
        <v>10693</v>
      </c>
      <c r="G1603" s="49" t="s">
        <v>11013</v>
      </c>
      <c r="H1603" s="49" t="s">
        <v>8520</v>
      </c>
      <c r="I1603" s="49" t="s">
        <v>11014</v>
      </c>
      <c r="J1603" s="50">
        <v>11</v>
      </c>
      <c r="K1603" s="49">
        <v>12000</v>
      </c>
      <c r="L1603" s="49">
        <f>K1603-U1603</f>
        <v>11760</v>
      </c>
      <c r="M1603" s="49"/>
      <c r="N1603" s="48" t="s">
        <v>7242</v>
      </c>
      <c r="P1603" s="49">
        <v>0</v>
      </c>
      <c r="Q1603" s="49">
        <v>0</v>
      </c>
      <c r="R1603" s="49">
        <v>0</v>
      </c>
      <c r="S1603" s="32">
        <f t="shared" si="69"/>
        <v>0</v>
      </c>
      <c r="T1603" s="49">
        <f>P1603+Q1603+R1603</f>
        <v>0</v>
      </c>
      <c r="U1603" s="51">
        <v>240</v>
      </c>
      <c r="V1603" s="51">
        <v>0</v>
      </c>
      <c r="W1603" s="51">
        <v>0</v>
      </c>
      <c r="X1603" s="51"/>
      <c r="Y1603" s="32">
        <f>P1603-(U1603+V1603)</f>
        <v>-240</v>
      </c>
      <c r="Z1603" s="49" t="s">
        <v>13320</v>
      </c>
      <c r="AA1603" s="67">
        <v>0.26500000000000001</v>
      </c>
      <c r="AC1603" s="67">
        <f t="shared" si="70"/>
        <v>-0.26500000000000001</v>
      </c>
      <c r="AN1603" s="48" t="s">
        <v>13325</v>
      </c>
      <c r="AO1603" s="48" t="s">
        <v>52</v>
      </c>
    </row>
    <row r="1604" spans="1:41" ht="15" x14ac:dyDescent="0.2">
      <c r="A1604" s="30" t="s">
        <v>4330</v>
      </c>
      <c r="B1604" s="30" t="s">
        <v>4331</v>
      </c>
      <c r="C1604" s="49" t="s">
        <v>7070</v>
      </c>
      <c r="D1604" s="49" t="s">
        <v>7570</v>
      </c>
      <c r="E1604" s="30" t="s">
        <v>11015</v>
      </c>
      <c r="F1604" s="49" t="s">
        <v>10693</v>
      </c>
      <c r="G1604" s="49" t="s">
        <v>10705</v>
      </c>
      <c r="H1604" s="49" t="s">
        <v>10706</v>
      </c>
      <c r="I1604" s="49" t="s">
        <v>11016</v>
      </c>
      <c r="J1604" s="50">
        <v>13</v>
      </c>
      <c r="K1604" s="49">
        <v>5000</v>
      </c>
      <c r="L1604" s="49">
        <f>K1604-U1604</f>
        <v>3821</v>
      </c>
      <c r="M1604" s="49"/>
      <c r="N1604" s="48" t="s">
        <v>7242</v>
      </c>
      <c r="P1604" s="49">
        <v>0</v>
      </c>
      <c r="Q1604" s="49">
        <v>0</v>
      </c>
      <c r="R1604" s="49">
        <v>0</v>
      </c>
      <c r="S1604" s="32">
        <f t="shared" si="69"/>
        <v>0</v>
      </c>
      <c r="T1604" s="49">
        <f>P1604+Q1604+R1604</f>
        <v>0</v>
      </c>
      <c r="U1604" s="51">
        <v>1179</v>
      </c>
      <c r="V1604" s="51">
        <v>1500</v>
      </c>
      <c r="W1604" s="51">
        <v>1500</v>
      </c>
      <c r="X1604" s="51"/>
      <c r="Y1604" s="32">
        <f>P1604-(U1604+V1604)</f>
        <v>-2679</v>
      </c>
      <c r="Z1604" s="49" t="s">
        <v>13320</v>
      </c>
      <c r="AA1604" s="67">
        <v>0.33</v>
      </c>
      <c r="AC1604" s="67">
        <f t="shared" si="70"/>
        <v>-0.33</v>
      </c>
      <c r="AN1604" s="48" t="s">
        <v>13325</v>
      </c>
      <c r="AO1604" s="48" t="s">
        <v>52</v>
      </c>
    </row>
    <row r="1605" spans="1:41" ht="15" x14ac:dyDescent="0.2">
      <c r="A1605" s="30" t="s">
        <v>5092</v>
      </c>
      <c r="B1605" s="30" t="s">
        <v>5093</v>
      </c>
      <c r="C1605" s="49" t="s">
        <v>7070</v>
      </c>
      <c r="D1605" s="49" t="s">
        <v>7620</v>
      </c>
      <c r="E1605" s="30" t="s">
        <v>11432</v>
      </c>
      <c r="F1605" s="49" t="s">
        <v>9361</v>
      </c>
      <c r="G1605" s="49" t="s">
        <v>8865</v>
      </c>
      <c r="H1605" s="49" t="s">
        <v>7097</v>
      </c>
      <c r="I1605" s="49" t="s">
        <v>11433</v>
      </c>
      <c r="J1605" s="50">
        <v>15</v>
      </c>
      <c r="K1605" s="49">
        <v>10000</v>
      </c>
      <c r="L1605" s="49">
        <f>K1605-U1605</f>
        <v>10000</v>
      </c>
      <c r="M1605" s="49"/>
      <c r="N1605" s="48" t="s">
        <v>7242</v>
      </c>
      <c r="P1605" s="49">
        <v>2211</v>
      </c>
      <c r="Q1605" s="49">
        <v>0</v>
      </c>
      <c r="R1605" s="49">
        <v>0</v>
      </c>
      <c r="S1605" s="32">
        <f t="shared" si="69"/>
        <v>2211</v>
      </c>
      <c r="T1605" s="49">
        <f>P1605+Q1605+R1605</f>
        <v>2211</v>
      </c>
      <c r="U1605" s="51">
        <v>0</v>
      </c>
      <c r="V1605" s="51">
        <v>0</v>
      </c>
      <c r="W1605" s="51">
        <v>0</v>
      </c>
      <c r="X1605" s="51"/>
      <c r="Y1605" s="32">
        <f>P1605-(U1605+V1605)</f>
        <v>2211</v>
      </c>
      <c r="Z1605" s="49" t="s">
        <v>13321</v>
      </c>
      <c r="AA1605" s="67">
        <v>7.8E-2</v>
      </c>
      <c r="AC1605" s="67">
        <f t="shared" si="70"/>
        <v>-7.8E-2</v>
      </c>
      <c r="AN1605" s="48" t="s">
        <v>13325</v>
      </c>
      <c r="AO1605" s="48" t="s">
        <v>52</v>
      </c>
    </row>
    <row r="1606" spans="1:41" ht="15" x14ac:dyDescent="0.2">
      <c r="A1606" s="30" t="s">
        <v>5659</v>
      </c>
      <c r="B1606" s="30" t="s">
        <v>5660</v>
      </c>
      <c r="C1606" s="49" t="s">
        <v>7070</v>
      </c>
      <c r="D1606" s="49" t="s">
        <v>7630</v>
      </c>
      <c r="E1606" s="30" t="s">
        <v>11913</v>
      </c>
      <c r="F1606" s="49" t="s">
        <v>11914</v>
      </c>
      <c r="G1606" s="49" t="s">
        <v>11027</v>
      </c>
      <c r="H1606" s="49" t="s">
        <v>11030</v>
      </c>
      <c r="I1606" s="49" t="s">
        <v>5660</v>
      </c>
      <c r="J1606" s="50">
        <v>3</v>
      </c>
      <c r="K1606" s="49">
        <v>10000</v>
      </c>
      <c r="L1606" s="49">
        <f>K1606-U1606</f>
        <v>-60067</v>
      </c>
      <c r="M1606" s="49"/>
      <c r="N1606" s="48" t="s">
        <v>7076</v>
      </c>
      <c r="P1606" s="49">
        <v>25102</v>
      </c>
      <c r="Q1606" s="49">
        <v>10000</v>
      </c>
      <c r="R1606" s="49">
        <v>0</v>
      </c>
      <c r="S1606" s="32">
        <f t="shared" si="69"/>
        <v>35102</v>
      </c>
      <c r="T1606" s="49">
        <f>P1606+Q1606+R1606</f>
        <v>35102</v>
      </c>
      <c r="U1606" s="51">
        <v>70067</v>
      </c>
      <c r="V1606" s="51">
        <v>26595</v>
      </c>
      <c r="W1606" s="51">
        <v>25165</v>
      </c>
      <c r="X1606" s="51"/>
      <c r="Y1606" s="32">
        <f>T1606-(U1606+V1606)</f>
        <v>-61560</v>
      </c>
      <c r="Z1606" s="49" t="s">
        <v>13320</v>
      </c>
      <c r="AA1606" s="67">
        <v>0.31</v>
      </c>
      <c r="AC1606" s="67">
        <f t="shared" si="70"/>
        <v>-0.31</v>
      </c>
      <c r="AN1606" s="48" t="s">
        <v>13325</v>
      </c>
      <c r="AO1606" s="48" t="s">
        <v>52</v>
      </c>
    </row>
    <row r="1607" spans="1:41" ht="15" x14ac:dyDescent="0.2">
      <c r="A1607" s="30" t="s">
        <v>5663</v>
      </c>
      <c r="B1607" s="30" t="s">
        <v>5664</v>
      </c>
      <c r="C1607" s="49" t="s">
        <v>7070</v>
      </c>
      <c r="D1607" s="49" t="s">
        <v>7630</v>
      </c>
      <c r="E1607" s="30" t="s">
        <v>11917</v>
      </c>
      <c r="F1607" s="49" t="s">
        <v>11914</v>
      </c>
      <c r="G1607" s="49" t="s">
        <v>11027</v>
      </c>
      <c r="H1607" s="49" t="s">
        <v>11030</v>
      </c>
      <c r="I1607" s="49" t="s">
        <v>5664</v>
      </c>
      <c r="J1607" s="50">
        <v>2</v>
      </c>
      <c r="K1607" s="49">
        <v>10000</v>
      </c>
      <c r="L1607" s="49">
        <f>K1607-U1607</f>
        <v>-58418</v>
      </c>
      <c r="M1607" s="49"/>
      <c r="N1607" s="48" t="s">
        <v>7076</v>
      </c>
      <c r="P1607" s="49">
        <v>28989</v>
      </c>
      <c r="Q1607" s="49">
        <v>18000</v>
      </c>
      <c r="R1607" s="49">
        <v>0</v>
      </c>
      <c r="S1607" s="32">
        <f t="shared" si="69"/>
        <v>46989</v>
      </c>
      <c r="T1607" s="49">
        <f>P1607+Q1607+R1607</f>
        <v>46989</v>
      </c>
      <c r="U1607" s="51">
        <v>68418</v>
      </c>
      <c r="V1607" s="51">
        <v>25429</v>
      </c>
      <c r="W1607" s="51">
        <v>23293</v>
      </c>
      <c r="X1607" s="51"/>
      <c r="Y1607" s="32">
        <f>T1607-(U1607+V1607)</f>
        <v>-46858</v>
      </c>
      <c r="Z1607" s="49" t="s">
        <v>13320</v>
      </c>
      <c r="AA1607" s="67">
        <v>0.04</v>
      </c>
      <c r="AC1607" s="67">
        <f t="shared" si="70"/>
        <v>-0.04</v>
      </c>
      <c r="AN1607" s="48" t="s">
        <v>13325</v>
      </c>
      <c r="AO1607" s="48" t="s">
        <v>52</v>
      </c>
    </row>
    <row r="1608" spans="1:41" ht="15" x14ac:dyDescent="0.2">
      <c r="A1608" s="30" t="s">
        <v>5669</v>
      </c>
      <c r="B1608" s="30" t="s">
        <v>5670</v>
      </c>
      <c r="C1608" s="49" t="s">
        <v>7070</v>
      </c>
      <c r="D1608" s="49" t="s">
        <v>7630</v>
      </c>
      <c r="E1608" s="30" t="s">
        <v>11920</v>
      </c>
      <c r="F1608" s="49" t="s">
        <v>11914</v>
      </c>
      <c r="G1608" s="49" t="s">
        <v>11027</v>
      </c>
      <c r="H1608" s="49" t="s">
        <v>11030</v>
      </c>
      <c r="I1608" s="49" t="s">
        <v>5670</v>
      </c>
      <c r="J1608" s="50">
        <v>3</v>
      </c>
      <c r="K1608" s="49">
        <v>1000</v>
      </c>
      <c r="L1608" s="49">
        <f>K1608-U1608</f>
        <v>-1568</v>
      </c>
      <c r="M1608" s="49"/>
      <c r="N1608" s="48" t="s">
        <v>7076</v>
      </c>
      <c r="P1608" s="49">
        <v>2085</v>
      </c>
      <c r="Q1608" s="49">
        <v>0</v>
      </c>
      <c r="R1608" s="49">
        <v>0</v>
      </c>
      <c r="S1608" s="32">
        <f t="shared" si="69"/>
        <v>2085</v>
      </c>
      <c r="T1608" s="49">
        <f>P1608+Q1608+R1608</f>
        <v>2085</v>
      </c>
      <c r="U1608" s="51">
        <v>2568</v>
      </c>
      <c r="V1608" s="51">
        <v>1530</v>
      </c>
      <c r="W1608" s="51">
        <v>784</v>
      </c>
      <c r="X1608" s="51"/>
      <c r="Y1608" s="32">
        <f>T1608-(U1608+V1608)</f>
        <v>-2013</v>
      </c>
      <c r="Z1608" s="49" t="s">
        <v>13320</v>
      </c>
      <c r="AA1608" s="67">
        <v>3.3000000000000002E-2</v>
      </c>
      <c r="AC1608" s="67">
        <f t="shared" si="70"/>
        <v>-3.3000000000000002E-2</v>
      </c>
      <c r="AN1608" s="48" t="s">
        <v>13325</v>
      </c>
      <c r="AO1608" s="48" t="s">
        <v>52</v>
      </c>
    </row>
    <row r="1609" spans="1:41" ht="15" x14ac:dyDescent="0.2">
      <c r="A1609" s="30" t="s">
        <v>5745</v>
      </c>
      <c r="B1609" s="30" t="s">
        <v>5746</v>
      </c>
      <c r="C1609" s="49" t="s">
        <v>7070</v>
      </c>
      <c r="D1609" s="49" t="s">
        <v>8209</v>
      </c>
      <c r="E1609" s="30" t="s">
        <v>11970</v>
      </c>
      <c r="F1609" s="49" t="s">
        <v>11968</v>
      </c>
      <c r="G1609" s="49" t="s">
        <v>8453</v>
      </c>
      <c r="H1609" s="49" t="s">
        <v>9902</v>
      </c>
      <c r="I1609" s="49" t="s">
        <v>11971</v>
      </c>
      <c r="J1609" s="50">
        <v>31</v>
      </c>
      <c r="K1609" s="49">
        <v>2500</v>
      </c>
      <c r="L1609" s="49">
        <f>K1609-U1609</f>
        <v>2231</v>
      </c>
      <c r="M1609" s="49"/>
      <c r="N1609" s="48" t="s">
        <v>7242</v>
      </c>
      <c r="P1609" s="49">
        <v>156</v>
      </c>
      <c r="Q1609" s="49">
        <v>0</v>
      </c>
      <c r="R1609" s="49">
        <v>0</v>
      </c>
      <c r="S1609" s="32">
        <f t="shared" si="69"/>
        <v>156</v>
      </c>
      <c r="T1609" s="49">
        <f>P1609+Q1609+R1609</f>
        <v>156</v>
      </c>
      <c r="U1609" s="51">
        <v>269</v>
      </c>
      <c r="V1609" s="51">
        <v>0</v>
      </c>
      <c r="W1609" s="51">
        <v>0</v>
      </c>
      <c r="X1609" s="51"/>
      <c r="Y1609" s="32">
        <f>P1609-(U1609+V1609)</f>
        <v>-113</v>
      </c>
      <c r="Z1609" s="49" t="s">
        <v>13320</v>
      </c>
      <c r="AA1609" s="67">
        <v>0.22</v>
      </c>
      <c r="AC1609" s="67">
        <f t="shared" si="70"/>
        <v>-0.22</v>
      </c>
      <c r="AN1609" s="48" t="s">
        <v>13325</v>
      </c>
      <c r="AO1609" s="48" t="s">
        <v>52</v>
      </c>
    </row>
    <row r="1610" spans="1:41" ht="15" x14ac:dyDescent="0.2">
      <c r="A1610" s="30" t="s">
        <v>5753</v>
      </c>
      <c r="B1610" s="30" t="s">
        <v>5754</v>
      </c>
      <c r="C1610" s="49" t="s">
        <v>7070</v>
      </c>
      <c r="D1610" s="49" t="s">
        <v>8209</v>
      </c>
      <c r="E1610" s="30" t="s">
        <v>11978</v>
      </c>
      <c r="F1610" s="49" t="s">
        <v>11968</v>
      </c>
      <c r="G1610" s="49" t="s">
        <v>8453</v>
      </c>
      <c r="H1610" s="49" t="s">
        <v>9902</v>
      </c>
      <c r="I1610" s="49" t="s">
        <v>11979</v>
      </c>
      <c r="J1610" s="50">
        <v>31</v>
      </c>
      <c r="K1610" s="49">
        <v>2500</v>
      </c>
      <c r="L1610" s="49">
        <f>K1610-U1610</f>
        <v>2500</v>
      </c>
      <c r="M1610" s="49"/>
      <c r="N1610" s="48" t="s">
        <v>7242</v>
      </c>
      <c r="P1610" s="49">
        <v>22</v>
      </c>
      <c r="Q1610" s="49">
        <v>0</v>
      </c>
      <c r="R1610" s="49">
        <v>0</v>
      </c>
      <c r="S1610" s="32">
        <f t="shared" si="69"/>
        <v>22</v>
      </c>
      <c r="T1610" s="49">
        <f>P1610+Q1610+R1610</f>
        <v>22</v>
      </c>
      <c r="U1610" s="51">
        <v>0</v>
      </c>
      <c r="V1610" s="51">
        <v>0</v>
      </c>
      <c r="W1610" s="51">
        <v>0</v>
      </c>
      <c r="X1610" s="51"/>
      <c r="Y1610" s="32">
        <f>P1610-(U1610+V1610)</f>
        <v>22</v>
      </c>
      <c r="Z1610" s="49" t="s">
        <v>13321</v>
      </c>
      <c r="AA1610" s="67">
        <v>0.17</v>
      </c>
      <c r="AC1610" s="67">
        <f t="shared" si="70"/>
        <v>-0.17</v>
      </c>
      <c r="AN1610" s="48" t="s">
        <v>13325</v>
      </c>
      <c r="AO1610" s="48" t="s">
        <v>52</v>
      </c>
    </row>
    <row r="1611" spans="1:41" ht="15" x14ac:dyDescent="0.2">
      <c r="A1611" s="30" t="s">
        <v>5757</v>
      </c>
      <c r="B1611" s="30" t="s">
        <v>5758</v>
      </c>
      <c r="C1611" s="49" t="s">
        <v>7070</v>
      </c>
      <c r="D1611" s="49" t="s">
        <v>7686</v>
      </c>
      <c r="E1611" s="30" t="s">
        <v>11984</v>
      </c>
      <c r="F1611" s="49" t="s">
        <v>11968</v>
      </c>
      <c r="G1611" s="49" t="s">
        <v>8936</v>
      </c>
      <c r="H1611" s="49" t="s">
        <v>9783</v>
      </c>
      <c r="I1611" s="49" t="s">
        <v>11985</v>
      </c>
      <c r="J1611" s="50">
        <v>4</v>
      </c>
      <c r="K1611" s="49">
        <v>2500</v>
      </c>
      <c r="L1611" s="49">
        <f>K1611-U1611</f>
        <v>-49822</v>
      </c>
      <c r="M1611" s="49"/>
      <c r="N1611" s="48" t="s">
        <v>7242</v>
      </c>
      <c r="P1611" s="49">
        <v>21325</v>
      </c>
      <c r="Q1611" s="49">
        <v>12500</v>
      </c>
      <c r="R1611" s="49">
        <v>0</v>
      </c>
      <c r="S1611" s="32">
        <f t="shared" si="69"/>
        <v>33825</v>
      </c>
      <c r="T1611" s="49">
        <f>P1611+Q1611+R1611</f>
        <v>33825</v>
      </c>
      <c r="U1611" s="51">
        <v>52322</v>
      </c>
      <c r="V1611" s="51">
        <v>8149</v>
      </c>
      <c r="W1611" s="51">
        <v>8026</v>
      </c>
      <c r="X1611" s="51"/>
      <c r="Y1611" s="32">
        <f>P1611-(U1611+V1611)</f>
        <v>-39146</v>
      </c>
      <c r="Z1611" s="49" t="s">
        <v>13320</v>
      </c>
      <c r="AA1611" s="67">
        <v>0.86</v>
      </c>
      <c r="AC1611" s="67">
        <f t="shared" si="70"/>
        <v>-0.86</v>
      </c>
      <c r="AN1611" s="48" t="s">
        <v>13325</v>
      </c>
      <c r="AO1611" s="48" t="s">
        <v>52</v>
      </c>
    </row>
    <row r="1612" spans="1:41" ht="15" x14ac:dyDescent="0.2">
      <c r="A1612" s="30" t="s">
        <v>5763</v>
      </c>
      <c r="B1612" s="30" t="s">
        <v>5764</v>
      </c>
      <c r="C1612" s="49" t="s">
        <v>7070</v>
      </c>
      <c r="D1612" s="49" t="s">
        <v>8196</v>
      </c>
      <c r="E1612" s="30" t="s">
        <v>11992</v>
      </c>
      <c r="F1612" s="49" t="s">
        <v>11968</v>
      </c>
      <c r="G1612" s="49" t="s">
        <v>11987</v>
      </c>
      <c r="H1612" s="49" t="s">
        <v>11988</v>
      </c>
      <c r="I1612" s="49" t="s">
        <v>11993</v>
      </c>
      <c r="J1612" s="50">
        <v>15</v>
      </c>
      <c r="K1612" s="49">
        <v>400</v>
      </c>
      <c r="L1612" s="49">
        <f>K1612-U1612</f>
        <v>-163</v>
      </c>
      <c r="M1612" s="49"/>
      <c r="N1612" s="48" t="s">
        <v>7242</v>
      </c>
      <c r="P1612" s="49">
        <v>540</v>
      </c>
      <c r="Q1612" s="49">
        <v>0</v>
      </c>
      <c r="R1612" s="49">
        <v>0</v>
      </c>
      <c r="S1612" s="32">
        <f t="shared" si="69"/>
        <v>540</v>
      </c>
      <c r="T1612" s="49">
        <f>P1612+Q1612+R1612</f>
        <v>540</v>
      </c>
      <c r="U1612" s="51">
        <v>563</v>
      </c>
      <c r="V1612" s="51">
        <v>0</v>
      </c>
      <c r="W1612" s="51">
        <v>0</v>
      </c>
      <c r="X1612" s="51"/>
      <c r="Y1612" s="32">
        <f>P1612-(U1612+V1612)</f>
        <v>-23</v>
      </c>
      <c r="Z1612" s="49" t="s">
        <v>13320</v>
      </c>
      <c r="AA1612" s="67">
        <v>3.52</v>
      </c>
      <c r="AC1612" s="67">
        <f t="shared" si="70"/>
        <v>-3.52</v>
      </c>
      <c r="AN1612" s="48" t="s">
        <v>13325</v>
      </c>
      <c r="AO1612" s="48" t="s">
        <v>52</v>
      </c>
    </row>
    <row r="1613" spans="1:41" ht="15" x14ac:dyDescent="0.2">
      <c r="A1613" s="30" t="s">
        <v>5771</v>
      </c>
      <c r="B1613" s="30" t="s">
        <v>5772</v>
      </c>
      <c r="C1613" s="49" t="s">
        <v>7070</v>
      </c>
      <c r="D1613" s="49" t="s">
        <v>7686</v>
      </c>
      <c r="E1613" s="30" t="s">
        <v>12000</v>
      </c>
      <c r="F1613" s="49" t="s">
        <v>11968</v>
      </c>
      <c r="G1613" s="49" t="s">
        <v>9773</v>
      </c>
      <c r="H1613" s="49" t="s">
        <v>9818</v>
      </c>
      <c r="I1613" s="49" t="s">
        <v>12001</v>
      </c>
      <c r="J1613" s="50">
        <v>127</v>
      </c>
      <c r="K1613" s="49">
        <v>3000</v>
      </c>
      <c r="L1613" s="49">
        <f>K1613-U1613</f>
        <v>2569</v>
      </c>
      <c r="M1613" s="49"/>
      <c r="N1613" s="48" t="s">
        <v>7242</v>
      </c>
      <c r="P1613" s="49">
        <v>5639</v>
      </c>
      <c r="Q1613" s="49">
        <v>0</v>
      </c>
      <c r="R1613" s="49">
        <v>0</v>
      </c>
      <c r="S1613" s="32">
        <f t="shared" si="69"/>
        <v>5639</v>
      </c>
      <c r="T1613" s="49">
        <f>P1613+Q1613+R1613</f>
        <v>5639</v>
      </c>
      <c r="U1613" s="51">
        <v>431</v>
      </c>
      <c r="V1613" s="51">
        <v>228</v>
      </c>
      <c r="W1613" s="51">
        <v>228</v>
      </c>
      <c r="X1613" s="51"/>
      <c r="Y1613" s="32">
        <f>P1613-(U1613+V1613)</f>
        <v>4980</v>
      </c>
      <c r="Z1613" s="49" t="s">
        <v>13322</v>
      </c>
      <c r="AA1613" s="67">
        <v>1.62825</v>
      </c>
      <c r="AC1613" s="67">
        <f t="shared" si="70"/>
        <v>-1.62825</v>
      </c>
      <c r="AN1613" s="48" t="s">
        <v>13325</v>
      </c>
      <c r="AO1613" s="48" t="s">
        <v>52</v>
      </c>
    </row>
    <row r="1614" spans="1:41" ht="15" x14ac:dyDescent="0.2">
      <c r="A1614" s="30" t="s">
        <v>5797</v>
      </c>
      <c r="B1614" s="30" t="s">
        <v>5798</v>
      </c>
      <c r="C1614" s="49" t="s">
        <v>7070</v>
      </c>
      <c r="D1614" s="49" t="s">
        <v>8196</v>
      </c>
      <c r="E1614" s="30" t="s">
        <v>12031</v>
      </c>
      <c r="F1614" s="49" t="s">
        <v>11968</v>
      </c>
      <c r="G1614" s="49" t="s">
        <v>8899</v>
      </c>
      <c r="H1614" s="49" t="s">
        <v>8858</v>
      </c>
      <c r="I1614" s="49" t="s">
        <v>12032</v>
      </c>
      <c r="J1614" s="50">
        <v>9</v>
      </c>
      <c r="K1614" s="49">
        <v>10000</v>
      </c>
      <c r="L1614" s="49">
        <f>K1614-U1614</f>
        <v>-908</v>
      </c>
      <c r="M1614" s="49"/>
      <c r="N1614" s="48" t="s">
        <v>7242</v>
      </c>
      <c r="P1614" s="49">
        <v>17418</v>
      </c>
      <c r="Q1614" s="49">
        <v>20</v>
      </c>
      <c r="R1614" s="49">
        <v>0</v>
      </c>
      <c r="S1614" s="32">
        <f t="shared" si="69"/>
        <v>17438</v>
      </c>
      <c r="T1614" s="49">
        <f>P1614+Q1614+R1614</f>
        <v>17438</v>
      </c>
      <c r="U1614" s="51">
        <v>10908</v>
      </c>
      <c r="V1614" s="51">
        <v>7866</v>
      </c>
      <c r="W1614" s="51">
        <v>7000</v>
      </c>
      <c r="X1614" s="51"/>
      <c r="Y1614" s="32">
        <f>P1614-(U1614+V1614)</f>
        <v>-1356</v>
      </c>
      <c r="Z1614" s="49" t="s">
        <v>13320</v>
      </c>
      <c r="AA1614" s="67">
        <v>1.2</v>
      </c>
      <c r="AC1614" s="67">
        <f t="shared" si="70"/>
        <v>-1.2</v>
      </c>
      <c r="AN1614" s="48" t="s">
        <v>13325</v>
      </c>
      <c r="AO1614" s="48" t="s">
        <v>52</v>
      </c>
    </row>
    <row r="1615" spans="1:41" ht="15" x14ac:dyDescent="0.2">
      <c r="A1615" s="30" t="s">
        <v>5799</v>
      </c>
      <c r="B1615" s="30" t="s">
        <v>5800</v>
      </c>
      <c r="C1615" s="49" t="s">
        <v>7070</v>
      </c>
      <c r="D1615" s="49" t="s">
        <v>8209</v>
      </c>
      <c r="E1615" s="30" t="s">
        <v>12033</v>
      </c>
      <c r="F1615" s="49" t="s">
        <v>11968</v>
      </c>
      <c r="G1615" s="49" t="s">
        <v>8453</v>
      </c>
      <c r="H1615" s="49" t="s">
        <v>9902</v>
      </c>
      <c r="I1615" s="49" t="s">
        <v>12034</v>
      </c>
      <c r="J1615" s="50">
        <v>33</v>
      </c>
      <c r="K1615" s="49">
        <v>888</v>
      </c>
      <c r="L1615" s="49">
        <f>K1615-U1615</f>
        <v>-70195</v>
      </c>
      <c r="M1615" s="49"/>
      <c r="N1615" s="48" t="s">
        <v>7242</v>
      </c>
      <c r="P1615" s="49">
        <v>24246</v>
      </c>
      <c r="Q1615" s="49">
        <v>57324</v>
      </c>
      <c r="R1615" s="49">
        <v>26640</v>
      </c>
      <c r="S1615" s="32">
        <f t="shared" si="69"/>
        <v>81570</v>
      </c>
      <c r="T1615" s="49">
        <f>P1615+Q1615+R1615</f>
        <v>108210</v>
      </c>
      <c r="U1615" s="51">
        <v>71083</v>
      </c>
      <c r="V1615" s="51">
        <v>31810</v>
      </c>
      <c r="W1615" s="51">
        <v>27871</v>
      </c>
      <c r="X1615" s="51"/>
      <c r="Y1615" s="32">
        <f>P1615-(U1615+V1615)</f>
        <v>-78647</v>
      </c>
      <c r="Z1615" s="49" t="s">
        <v>13320</v>
      </c>
      <c r="AA1615" s="67">
        <v>0.4</v>
      </c>
      <c r="AC1615" s="67">
        <f t="shared" si="70"/>
        <v>-0.4</v>
      </c>
      <c r="AN1615" s="48" t="s">
        <v>13325</v>
      </c>
      <c r="AO1615" s="48" t="s">
        <v>52</v>
      </c>
    </row>
    <row r="1616" spans="1:41" ht="15" x14ac:dyDescent="0.2">
      <c r="A1616" s="30" t="s">
        <v>5801</v>
      </c>
      <c r="B1616" s="30" t="s">
        <v>5802</v>
      </c>
      <c r="C1616" s="49" t="s">
        <v>7070</v>
      </c>
      <c r="D1616" s="49" t="s">
        <v>8209</v>
      </c>
      <c r="E1616" s="30" t="s">
        <v>12035</v>
      </c>
      <c r="F1616" s="49" t="s">
        <v>11968</v>
      </c>
      <c r="G1616" s="49" t="s">
        <v>12036</v>
      </c>
      <c r="H1616" s="49" t="s">
        <v>9774</v>
      </c>
      <c r="I1616" s="49" t="s">
        <v>12037</v>
      </c>
      <c r="J1616" s="50">
        <v>14</v>
      </c>
      <c r="K1616" s="49">
        <v>3000</v>
      </c>
      <c r="L1616" s="49">
        <f>K1616-U1616</f>
        <v>-40217</v>
      </c>
      <c r="M1616" s="49"/>
      <c r="N1616" s="48" t="s">
        <v>7242</v>
      </c>
      <c r="P1616" s="49">
        <v>22379</v>
      </c>
      <c r="Q1616" s="49">
        <v>27000</v>
      </c>
      <c r="R1616" s="49">
        <v>0</v>
      </c>
      <c r="S1616" s="32">
        <f t="shared" si="69"/>
        <v>49379</v>
      </c>
      <c r="T1616" s="49">
        <f>P1616+Q1616+R1616</f>
        <v>49379</v>
      </c>
      <c r="U1616" s="51">
        <v>43217</v>
      </c>
      <c r="V1616" s="51">
        <v>13749</v>
      </c>
      <c r="W1616" s="51">
        <v>12695</v>
      </c>
      <c r="X1616" s="51"/>
      <c r="Y1616" s="32">
        <f>P1616-(U1616+V1616)</f>
        <v>-34587</v>
      </c>
      <c r="Z1616" s="49" t="s">
        <v>13320</v>
      </c>
      <c r="AA1616" s="67">
        <v>1.29</v>
      </c>
      <c r="AC1616" s="67">
        <f t="shared" si="70"/>
        <v>-1.29</v>
      </c>
      <c r="AN1616" s="48" t="s">
        <v>13325</v>
      </c>
      <c r="AO1616" s="48" t="s">
        <v>52</v>
      </c>
    </row>
    <row r="1617" spans="1:41" ht="15" x14ac:dyDescent="0.2">
      <c r="A1617" s="30" t="s">
        <v>5805</v>
      </c>
      <c r="B1617" s="30" t="s">
        <v>5806</v>
      </c>
      <c r="C1617" s="49" t="s">
        <v>7070</v>
      </c>
      <c r="D1617" s="49" t="s">
        <v>8209</v>
      </c>
      <c r="E1617" s="30" t="s">
        <v>12040</v>
      </c>
      <c r="F1617" s="49" t="s">
        <v>11968</v>
      </c>
      <c r="G1617" s="49" t="s">
        <v>8453</v>
      </c>
      <c r="H1617" s="49" t="s">
        <v>9902</v>
      </c>
      <c r="I1617" s="49" t="s">
        <v>12041</v>
      </c>
      <c r="J1617" s="50">
        <v>33</v>
      </c>
      <c r="K1617" s="49">
        <v>888</v>
      </c>
      <c r="L1617" s="49">
        <f>K1617-U1617</f>
        <v>-52593</v>
      </c>
      <c r="M1617" s="49"/>
      <c r="N1617" s="48" t="s">
        <v>7242</v>
      </c>
      <c r="P1617" s="49">
        <v>19472</v>
      </c>
      <c r="Q1617" s="49">
        <v>38004</v>
      </c>
      <c r="R1617" s="49">
        <v>24864</v>
      </c>
      <c r="S1617" s="32">
        <f t="shared" si="69"/>
        <v>57476</v>
      </c>
      <c r="T1617" s="49">
        <f>P1617+Q1617+R1617</f>
        <v>82340</v>
      </c>
      <c r="U1617" s="51">
        <v>53481</v>
      </c>
      <c r="V1617" s="51">
        <v>20736</v>
      </c>
      <c r="W1617" s="51">
        <v>17800</v>
      </c>
      <c r="X1617" s="51"/>
      <c r="Y1617" s="32">
        <f>P1617-(U1617+V1617)</f>
        <v>-54745</v>
      </c>
      <c r="Z1617" s="49" t="s">
        <v>13320</v>
      </c>
      <c r="AA1617" s="67">
        <v>0.22</v>
      </c>
      <c r="AC1617" s="67">
        <f t="shared" si="70"/>
        <v>-0.22</v>
      </c>
      <c r="AN1617" s="48" t="s">
        <v>13325</v>
      </c>
      <c r="AO1617" s="48" t="s">
        <v>52</v>
      </c>
    </row>
    <row r="1618" spans="1:41" ht="15" x14ac:dyDescent="0.2">
      <c r="A1618" s="30" t="s">
        <v>5807</v>
      </c>
      <c r="B1618" s="30" t="s">
        <v>5808</v>
      </c>
      <c r="C1618" s="49" t="s">
        <v>7070</v>
      </c>
      <c r="D1618" s="49" t="s">
        <v>8209</v>
      </c>
      <c r="E1618" s="30" t="s">
        <v>12042</v>
      </c>
      <c r="F1618" s="49" t="s">
        <v>11968</v>
      </c>
      <c r="G1618" s="49" t="s">
        <v>8936</v>
      </c>
      <c r="H1618" s="49" t="s">
        <v>9774</v>
      </c>
      <c r="I1618" s="49" t="s">
        <v>12043</v>
      </c>
      <c r="J1618" s="50">
        <v>4</v>
      </c>
      <c r="K1618" s="49">
        <v>6000</v>
      </c>
      <c r="L1618" s="49">
        <f>K1618-U1618</f>
        <v>-48125</v>
      </c>
      <c r="M1618" s="49"/>
      <c r="N1618" s="48" t="s">
        <v>7242</v>
      </c>
      <c r="P1618" s="49">
        <v>37794</v>
      </c>
      <c r="Q1618" s="49">
        <v>6000</v>
      </c>
      <c r="R1618" s="49">
        <v>0</v>
      </c>
      <c r="S1618" s="32">
        <f t="shared" si="69"/>
        <v>43794</v>
      </c>
      <c r="T1618" s="49">
        <f>P1618+Q1618+R1618</f>
        <v>43794</v>
      </c>
      <c r="U1618" s="51">
        <v>54125</v>
      </c>
      <c r="V1618" s="51">
        <v>21615</v>
      </c>
      <c r="W1618" s="51">
        <v>19695</v>
      </c>
      <c r="X1618" s="51"/>
      <c r="Y1618" s="32">
        <f>P1618-(U1618+V1618)</f>
        <v>-37946</v>
      </c>
      <c r="Z1618" s="49" t="s">
        <v>13320</v>
      </c>
      <c r="AA1618" s="67">
        <v>3.29</v>
      </c>
      <c r="AC1618" s="67">
        <f t="shared" si="70"/>
        <v>-3.29</v>
      </c>
      <c r="AN1618" s="48" t="s">
        <v>13325</v>
      </c>
      <c r="AO1618" s="48" t="s">
        <v>52</v>
      </c>
    </row>
    <row r="1619" spans="1:41" ht="15" x14ac:dyDescent="0.2">
      <c r="A1619" s="30" t="s">
        <v>5809</v>
      </c>
      <c r="B1619" s="30" t="s">
        <v>5810</v>
      </c>
      <c r="C1619" s="49" t="s">
        <v>7070</v>
      </c>
      <c r="D1619" s="49" t="s">
        <v>8209</v>
      </c>
      <c r="E1619" s="30" t="s">
        <v>12044</v>
      </c>
      <c r="F1619" s="49" t="s">
        <v>11968</v>
      </c>
      <c r="G1619" s="49" t="s">
        <v>8453</v>
      </c>
      <c r="H1619" s="49" t="s">
        <v>9902</v>
      </c>
      <c r="I1619" s="49" t="s">
        <v>12045</v>
      </c>
      <c r="J1619" s="50">
        <v>33</v>
      </c>
      <c r="K1619" s="49">
        <v>1500</v>
      </c>
      <c r="L1619" s="49">
        <f>K1619-U1619</f>
        <v>-44975</v>
      </c>
      <c r="M1619" s="49"/>
      <c r="N1619" s="48" t="s">
        <v>7242</v>
      </c>
      <c r="P1619" s="49">
        <v>14818</v>
      </c>
      <c r="Q1619" s="49">
        <v>36000</v>
      </c>
      <c r="R1619" s="49">
        <v>16500</v>
      </c>
      <c r="S1619" s="32">
        <f t="shared" si="69"/>
        <v>50818</v>
      </c>
      <c r="T1619" s="49">
        <f>P1619+Q1619+R1619</f>
        <v>67318</v>
      </c>
      <c r="U1619" s="51">
        <v>46475</v>
      </c>
      <c r="V1619" s="51">
        <v>17677</v>
      </c>
      <c r="W1619" s="51">
        <v>16138</v>
      </c>
      <c r="X1619" s="51"/>
      <c r="Y1619" s="32">
        <f>P1619-(U1619+V1619)</f>
        <v>-49334</v>
      </c>
      <c r="Z1619" s="49" t="s">
        <v>13320</v>
      </c>
      <c r="AA1619" s="67">
        <v>0.41</v>
      </c>
      <c r="AC1619" s="67">
        <f t="shared" si="70"/>
        <v>-0.41</v>
      </c>
      <c r="AN1619" s="48" t="s">
        <v>13325</v>
      </c>
      <c r="AO1619" s="48" t="s">
        <v>52</v>
      </c>
    </row>
    <row r="1620" spans="1:41" ht="15" x14ac:dyDescent="0.2">
      <c r="A1620" s="30" t="s">
        <v>5817</v>
      </c>
      <c r="B1620" s="30" t="s">
        <v>5818</v>
      </c>
      <c r="C1620" s="49" t="s">
        <v>7070</v>
      </c>
      <c r="D1620" s="49" t="s">
        <v>8196</v>
      </c>
      <c r="E1620" s="30" t="s">
        <v>12054</v>
      </c>
      <c r="F1620" s="49" t="s">
        <v>11968</v>
      </c>
      <c r="G1620" s="49" t="s">
        <v>12055</v>
      </c>
      <c r="H1620" s="49" t="s">
        <v>11988</v>
      </c>
      <c r="I1620" s="49" t="s">
        <v>12056</v>
      </c>
      <c r="J1620" s="50">
        <v>13</v>
      </c>
      <c r="K1620" s="49">
        <v>200</v>
      </c>
      <c r="L1620" s="49">
        <f>K1620-U1620</f>
        <v>200</v>
      </c>
      <c r="M1620" s="49"/>
      <c r="N1620" s="48" t="s">
        <v>7242</v>
      </c>
      <c r="P1620" s="49">
        <v>32</v>
      </c>
      <c r="Q1620" s="49">
        <v>0</v>
      </c>
      <c r="R1620" s="49">
        <v>0</v>
      </c>
      <c r="S1620" s="32">
        <f t="shared" si="69"/>
        <v>32</v>
      </c>
      <c r="T1620" s="49">
        <f>P1620+Q1620+R1620</f>
        <v>32</v>
      </c>
      <c r="U1620" s="51">
        <v>0</v>
      </c>
      <c r="V1620" s="51">
        <v>0</v>
      </c>
      <c r="W1620" s="51">
        <v>0</v>
      </c>
      <c r="X1620" s="51"/>
      <c r="Y1620" s="32">
        <f>P1620-(U1620+V1620)</f>
        <v>32</v>
      </c>
      <c r="Z1620" s="49" t="s">
        <v>13321</v>
      </c>
      <c r="AA1620" s="67">
        <v>6.92</v>
      </c>
      <c r="AC1620" s="67">
        <f t="shared" si="70"/>
        <v>-6.92</v>
      </c>
      <c r="AN1620" s="48" t="s">
        <v>13325</v>
      </c>
      <c r="AO1620" s="48" t="s">
        <v>52</v>
      </c>
    </row>
    <row r="1621" spans="1:41" ht="15" x14ac:dyDescent="0.2">
      <c r="A1621" s="30" t="s">
        <v>5819</v>
      </c>
      <c r="B1621" s="30" t="s">
        <v>5820</v>
      </c>
      <c r="C1621" s="49" t="s">
        <v>7070</v>
      </c>
      <c r="D1621" s="49" t="s">
        <v>8196</v>
      </c>
      <c r="E1621" s="30" t="s">
        <v>12054</v>
      </c>
      <c r="F1621" s="49" t="s">
        <v>11968</v>
      </c>
      <c r="G1621" s="49" t="s">
        <v>12055</v>
      </c>
      <c r="H1621" s="49" t="s">
        <v>12057</v>
      </c>
      <c r="I1621" s="49" t="s">
        <v>12058</v>
      </c>
      <c r="J1621" s="50">
        <v>13</v>
      </c>
      <c r="K1621" s="49">
        <v>200</v>
      </c>
      <c r="L1621" s="49">
        <f>K1621-U1621</f>
        <v>200</v>
      </c>
      <c r="M1621" s="49"/>
      <c r="N1621" s="48" t="s">
        <v>7242</v>
      </c>
      <c r="P1621" s="49">
        <v>31</v>
      </c>
      <c r="Q1621" s="49">
        <v>0</v>
      </c>
      <c r="R1621" s="49">
        <v>0</v>
      </c>
      <c r="S1621" s="32">
        <f t="shared" si="69"/>
        <v>31</v>
      </c>
      <c r="T1621" s="49">
        <f>P1621+Q1621+R1621</f>
        <v>31</v>
      </c>
      <c r="U1621" s="51">
        <v>0</v>
      </c>
      <c r="V1621" s="51">
        <v>0</v>
      </c>
      <c r="W1621" s="51">
        <v>0</v>
      </c>
      <c r="X1621" s="51"/>
      <c r="Y1621" s="32">
        <f>P1621-(U1621+V1621)</f>
        <v>31</v>
      </c>
      <c r="Z1621" s="49" t="s">
        <v>13321</v>
      </c>
      <c r="AA1621" s="67">
        <v>8.4700000000000006</v>
      </c>
      <c r="AC1621" s="67">
        <f t="shared" si="70"/>
        <v>-8.4700000000000006</v>
      </c>
      <c r="AN1621" s="48" t="s">
        <v>13325</v>
      </c>
      <c r="AO1621" s="48" t="s">
        <v>52</v>
      </c>
    </row>
    <row r="1622" spans="1:41" ht="15" x14ac:dyDescent="0.2">
      <c r="A1622" s="30" t="s">
        <v>5821</v>
      </c>
      <c r="B1622" s="30" t="s">
        <v>5822</v>
      </c>
      <c r="C1622" s="49" t="s">
        <v>7070</v>
      </c>
      <c r="D1622" s="49" t="s">
        <v>8196</v>
      </c>
      <c r="E1622" s="30" t="s">
        <v>12059</v>
      </c>
      <c r="F1622" s="49" t="s">
        <v>11968</v>
      </c>
      <c r="G1622" s="49" t="s">
        <v>8899</v>
      </c>
      <c r="H1622" s="49" t="s">
        <v>8858</v>
      </c>
      <c r="I1622" s="49" t="s">
        <v>12060</v>
      </c>
      <c r="J1622" s="50">
        <v>9</v>
      </c>
      <c r="K1622" s="49">
        <v>3000</v>
      </c>
      <c r="L1622" s="49">
        <f>K1622-U1622</f>
        <v>-4650</v>
      </c>
      <c r="M1622" s="49"/>
      <c r="N1622" s="48" t="s">
        <v>7242</v>
      </c>
      <c r="P1622" s="49">
        <v>10989</v>
      </c>
      <c r="Q1622" s="49">
        <v>6000</v>
      </c>
      <c r="R1622" s="49">
        <v>0</v>
      </c>
      <c r="S1622" s="32">
        <f t="shared" si="69"/>
        <v>16989</v>
      </c>
      <c r="T1622" s="49">
        <f>P1622+Q1622+R1622</f>
        <v>16989</v>
      </c>
      <c r="U1622" s="51">
        <v>7650</v>
      </c>
      <c r="V1622" s="51">
        <v>3938</v>
      </c>
      <c r="W1622" s="51">
        <v>3557</v>
      </c>
      <c r="X1622" s="51"/>
      <c r="Y1622" s="32">
        <f>P1622-(U1622+V1622)</f>
        <v>-599</v>
      </c>
      <c r="Z1622" s="49" t="s">
        <v>13320</v>
      </c>
      <c r="AA1622" s="67">
        <v>0.2</v>
      </c>
      <c r="AC1622" s="67">
        <f t="shared" si="70"/>
        <v>-0.2</v>
      </c>
      <c r="AN1622" s="48" t="s">
        <v>13325</v>
      </c>
      <c r="AO1622" s="48" t="s">
        <v>52</v>
      </c>
    </row>
    <row r="1623" spans="1:41" ht="15" x14ac:dyDescent="0.2">
      <c r="A1623" s="30" t="s">
        <v>5823</v>
      </c>
      <c r="B1623" s="30" t="s">
        <v>5824</v>
      </c>
      <c r="C1623" s="49" t="s">
        <v>7070</v>
      </c>
      <c r="D1623" s="49" t="s">
        <v>7686</v>
      </c>
      <c r="E1623" s="30" t="s">
        <v>12061</v>
      </c>
      <c r="F1623" s="49" t="s">
        <v>11968</v>
      </c>
      <c r="G1623" s="49" t="s">
        <v>8936</v>
      </c>
      <c r="H1623" s="49" t="s">
        <v>9818</v>
      </c>
      <c r="I1623" s="49" t="s">
        <v>12062</v>
      </c>
      <c r="J1623" s="50">
        <v>80</v>
      </c>
      <c r="K1623" s="49">
        <v>3000</v>
      </c>
      <c r="L1623" s="49">
        <f>K1623-U1623</f>
        <v>-319869</v>
      </c>
      <c r="M1623" s="49"/>
      <c r="N1623" s="48" t="s">
        <v>7242</v>
      </c>
      <c r="P1623" s="49">
        <v>40170</v>
      </c>
      <c r="Q1623" s="49">
        <v>210000</v>
      </c>
      <c r="R1623" s="49">
        <v>186000</v>
      </c>
      <c r="S1623" s="32">
        <f t="shared" si="69"/>
        <v>250170</v>
      </c>
      <c r="T1623" s="49">
        <f>P1623+Q1623+R1623</f>
        <v>436170</v>
      </c>
      <c r="U1623" s="51">
        <v>322869</v>
      </c>
      <c r="V1623" s="51">
        <v>149507</v>
      </c>
      <c r="W1623" s="51">
        <v>147922</v>
      </c>
      <c r="X1623" s="51"/>
      <c r="Y1623" s="32">
        <f>P1623-(U1623+V1623)</f>
        <v>-432206</v>
      </c>
      <c r="Z1623" s="49" t="s">
        <v>13320</v>
      </c>
      <c r="AA1623" s="67">
        <v>1.42</v>
      </c>
      <c r="AC1623" s="67">
        <f t="shared" si="70"/>
        <v>-1.42</v>
      </c>
      <c r="AN1623" s="48" t="s">
        <v>13325</v>
      </c>
      <c r="AO1623" s="48" t="s">
        <v>52</v>
      </c>
    </row>
    <row r="1624" spans="1:41" ht="15" x14ac:dyDescent="0.2">
      <c r="A1624" s="30" t="s">
        <v>5833</v>
      </c>
      <c r="B1624" s="30" t="s">
        <v>5834</v>
      </c>
      <c r="C1624" s="49" t="s">
        <v>7070</v>
      </c>
      <c r="D1624" s="49" t="s">
        <v>8209</v>
      </c>
      <c r="E1624" s="30" t="s">
        <v>12071</v>
      </c>
      <c r="F1624" s="49" t="s">
        <v>11968</v>
      </c>
      <c r="G1624" s="49" t="s">
        <v>8936</v>
      </c>
      <c r="H1624" s="49" t="s">
        <v>9818</v>
      </c>
      <c r="I1624" s="49" t="s">
        <v>12072</v>
      </c>
      <c r="J1624" s="50">
        <v>20</v>
      </c>
      <c r="K1624" s="49">
        <v>3000</v>
      </c>
      <c r="L1624" s="49">
        <f>K1624-U1624</f>
        <v>2912</v>
      </c>
      <c r="M1624" s="49"/>
      <c r="N1624" s="48" t="s">
        <v>7242</v>
      </c>
      <c r="P1624" s="49">
        <v>172</v>
      </c>
      <c r="Q1624" s="49">
        <v>0</v>
      </c>
      <c r="R1624" s="49">
        <v>0</v>
      </c>
      <c r="S1624" s="32">
        <f t="shared" si="69"/>
        <v>172</v>
      </c>
      <c r="T1624" s="49">
        <f>P1624+Q1624+R1624</f>
        <v>172</v>
      </c>
      <c r="U1624" s="51">
        <v>88</v>
      </c>
      <c r="V1624" s="51">
        <v>0</v>
      </c>
      <c r="W1624" s="51">
        <v>0</v>
      </c>
      <c r="X1624" s="51"/>
      <c r="Y1624" s="32">
        <f>P1624-(U1624+V1624)</f>
        <v>84</v>
      </c>
      <c r="Z1624" s="49" t="s">
        <v>13322</v>
      </c>
      <c r="AA1624" s="67">
        <v>2.16</v>
      </c>
      <c r="AC1624" s="67">
        <f t="shared" si="70"/>
        <v>-2.16</v>
      </c>
      <c r="AN1624" s="48" t="s">
        <v>13325</v>
      </c>
      <c r="AO1624" s="48" t="s">
        <v>52</v>
      </c>
    </row>
    <row r="1625" spans="1:41" ht="15" x14ac:dyDescent="0.2">
      <c r="A1625" s="30" t="s">
        <v>5855</v>
      </c>
      <c r="B1625" s="30" t="s">
        <v>5856</v>
      </c>
      <c r="C1625" s="49" t="s">
        <v>7070</v>
      </c>
      <c r="D1625" s="49" t="s">
        <v>8196</v>
      </c>
      <c r="E1625" s="30" t="s">
        <v>12094</v>
      </c>
      <c r="F1625" s="49" t="s">
        <v>11968</v>
      </c>
      <c r="G1625" s="49" t="s">
        <v>8936</v>
      </c>
      <c r="H1625" s="49" t="s">
        <v>8929</v>
      </c>
      <c r="I1625" s="49" t="s">
        <v>12095</v>
      </c>
      <c r="J1625" s="50">
        <v>23</v>
      </c>
      <c r="K1625" s="49">
        <v>3000</v>
      </c>
      <c r="L1625" s="49">
        <f>K1625-U1625</f>
        <v>2889</v>
      </c>
      <c r="M1625" s="49"/>
      <c r="N1625" s="48" t="s">
        <v>7242</v>
      </c>
      <c r="P1625" s="49">
        <v>44</v>
      </c>
      <c r="Q1625" s="49">
        <v>0</v>
      </c>
      <c r="R1625" s="49">
        <v>0</v>
      </c>
      <c r="S1625" s="32">
        <f t="shared" si="69"/>
        <v>44</v>
      </c>
      <c r="T1625" s="49">
        <f>P1625+Q1625+R1625</f>
        <v>44</v>
      </c>
      <c r="U1625" s="51">
        <v>111</v>
      </c>
      <c r="V1625" s="51">
        <v>0</v>
      </c>
      <c r="W1625" s="51">
        <v>0</v>
      </c>
      <c r="X1625" s="51"/>
      <c r="Y1625" s="32">
        <f>P1625-(U1625+V1625)</f>
        <v>-67</v>
      </c>
      <c r="Z1625" s="49" t="s">
        <v>13320</v>
      </c>
      <c r="AA1625" s="67">
        <v>0.14076</v>
      </c>
      <c r="AC1625" s="67">
        <f t="shared" si="70"/>
        <v>-0.14076</v>
      </c>
      <c r="AN1625" s="48" t="s">
        <v>13325</v>
      </c>
      <c r="AO1625" s="48" t="s">
        <v>52</v>
      </c>
    </row>
    <row r="1626" spans="1:41" ht="15" x14ac:dyDescent="0.2">
      <c r="A1626" s="30" t="s">
        <v>5857</v>
      </c>
      <c r="B1626" s="30" t="s">
        <v>5858</v>
      </c>
      <c r="C1626" s="49" t="s">
        <v>7070</v>
      </c>
      <c r="D1626" s="49" t="s">
        <v>7686</v>
      </c>
      <c r="E1626" s="30" t="s">
        <v>12096</v>
      </c>
      <c r="F1626" s="49" t="s">
        <v>11968</v>
      </c>
      <c r="G1626" s="49" t="s">
        <v>7580</v>
      </c>
      <c r="H1626" s="49" t="s">
        <v>8858</v>
      </c>
      <c r="I1626" s="49" t="s">
        <v>12097</v>
      </c>
      <c r="J1626" s="50">
        <v>9</v>
      </c>
      <c r="K1626" s="49">
        <v>2500</v>
      </c>
      <c r="L1626" s="49">
        <f>K1626-U1626</f>
        <v>1425</v>
      </c>
      <c r="M1626" s="49"/>
      <c r="N1626" s="48" t="s">
        <v>7242</v>
      </c>
      <c r="P1626" s="49">
        <v>1310</v>
      </c>
      <c r="Q1626" s="49">
        <v>0</v>
      </c>
      <c r="R1626" s="49">
        <v>0</v>
      </c>
      <c r="S1626" s="32">
        <f t="shared" si="69"/>
        <v>1310</v>
      </c>
      <c r="T1626" s="49">
        <f>P1626+Q1626+R1626</f>
        <v>1310</v>
      </c>
      <c r="U1626" s="51">
        <v>1075</v>
      </c>
      <c r="V1626" s="51">
        <v>932</v>
      </c>
      <c r="W1626" s="51">
        <v>955</v>
      </c>
      <c r="X1626" s="51"/>
      <c r="Y1626" s="32">
        <f>P1626-(U1626+V1626)</f>
        <v>-697</v>
      </c>
      <c r="Z1626" s="49" t="s">
        <v>13320</v>
      </c>
      <c r="AA1626" s="67">
        <v>0.84499999999999997</v>
      </c>
      <c r="AC1626" s="67">
        <f t="shared" si="70"/>
        <v>-0.84499999999999997</v>
      </c>
      <c r="AN1626" s="48" t="s">
        <v>13325</v>
      </c>
      <c r="AO1626" s="48" t="s">
        <v>52</v>
      </c>
    </row>
    <row r="1627" spans="1:41" ht="15" x14ac:dyDescent="0.2">
      <c r="A1627" s="30" t="s">
        <v>5887</v>
      </c>
      <c r="B1627" s="30" t="s">
        <v>5888</v>
      </c>
      <c r="C1627" s="49" t="s">
        <v>7070</v>
      </c>
      <c r="D1627" s="49" t="s">
        <v>7686</v>
      </c>
      <c r="E1627" s="30" t="s">
        <v>12096</v>
      </c>
      <c r="F1627" s="49" t="s">
        <v>11968</v>
      </c>
      <c r="G1627" s="49" t="s">
        <v>7580</v>
      </c>
      <c r="H1627" s="49" t="s">
        <v>8858</v>
      </c>
      <c r="I1627" s="49" t="s">
        <v>12123</v>
      </c>
      <c r="J1627" s="50">
        <v>14</v>
      </c>
      <c r="K1627" s="49">
        <v>2500</v>
      </c>
      <c r="L1627" s="49">
        <f>K1627-U1627</f>
        <v>-351</v>
      </c>
      <c r="M1627" s="49"/>
      <c r="N1627" s="48" t="s">
        <v>7242</v>
      </c>
      <c r="P1627" s="49">
        <v>1302</v>
      </c>
      <c r="Q1627" s="49">
        <v>2500</v>
      </c>
      <c r="R1627" s="49">
        <v>0</v>
      </c>
      <c r="S1627" s="32">
        <f t="shared" si="69"/>
        <v>3802</v>
      </c>
      <c r="T1627" s="49">
        <f>P1627+Q1627+R1627</f>
        <v>3802</v>
      </c>
      <c r="U1627" s="51">
        <v>2851</v>
      </c>
      <c r="V1627" s="51">
        <v>2115</v>
      </c>
      <c r="W1627" s="51">
        <v>1226</v>
      </c>
      <c r="X1627" s="51"/>
      <c r="Y1627" s="32">
        <f>P1627-(U1627+V1627)</f>
        <v>-3664</v>
      </c>
      <c r="Z1627" s="49" t="s">
        <v>13320</v>
      </c>
      <c r="AA1627" s="67">
        <v>0.88</v>
      </c>
      <c r="AC1627" s="67">
        <f t="shared" si="70"/>
        <v>-0.88</v>
      </c>
      <c r="AN1627" s="48" t="s">
        <v>13325</v>
      </c>
      <c r="AO1627" s="48" t="s">
        <v>52</v>
      </c>
    </row>
    <row r="1628" spans="1:41" ht="15" x14ac:dyDescent="0.2">
      <c r="A1628" s="30" t="s">
        <v>5911</v>
      </c>
      <c r="B1628" s="30" t="s">
        <v>5912</v>
      </c>
      <c r="C1628" s="49" t="s">
        <v>7070</v>
      </c>
      <c r="D1628" s="49" t="s">
        <v>8196</v>
      </c>
      <c r="E1628" s="30" t="s">
        <v>12096</v>
      </c>
      <c r="F1628" s="49" t="s">
        <v>11968</v>
      </c>
      <c r="G1628" s="49" t="s">
        <v>8899</v>
      </c>
      <c r="H1628" s="49" t="s">
        <v>8858</v>
      </c>
      <c r="I1628" s="49" t="s">
        <v>12146</v>
      </c>
      <c r="J1628" s="50">
        <v>14</v>
      </c>
      <c r="K1628" s="49">
        <v>2500</v>
      </c>
      <c r="L1628" s="49">
        <f>K1628-U1628</f>
        <v>2434</v>
      </c>
      <c r="M1628" s="49"/>
      <c r="N1628" s="48" t="s">
        <v>7242</v>
      </c>
      <c r="P1628" s="49">
        <v>2335</v>
      </c>
      <c r="Q1628" s="49">
        <v>0</v>
      </c>
      <c r="R1628" s="49">
        <v>0</v>
      </c>
      <c r="S1628" s="32">
        <f t="shared" si="69"/>
        <v>2335</v>
      </c>
      <c r="T1628" s="49">
        <f>P1628+Q1628+R1628</f>
        <v>2335</v>
      </c>
      <c r="U1628" s="51">
        <v>66</v>
      </c>
      <c r="V1628" s="51">
        <v>45</v>
      </c>
      <c r="W1628" s="51">
        <v>45</v>
      </c>
      <c r="X1628" s="51"/>
      <c r="Y1628" s="32">
        <f>P1628-(U1628+V1628)</f>
        <v>2224</v>
      </c>
      <c r="Z1628" s="49" t="s">
        <v>13322</v>
      </c>
      <c r="AA1628" s="67">
        <v>0.95</v>
      </c>
      <c r="AC1628" s="67">
        <f t="shared" si="70"/>
        <v>-0.95</v>
      </c>
      <c r="AN1628" s="48" t="s">
        <v>13325</v>
      </c>
      <c r="AO1628" s="48" t="s">
        <v>52</v>
      </c>
    </row>
    <row r="1629" spans="1:41" ht="15" x14ac:dyDescent="0.2">
      <c r="A1629" s="30" t="s">
        <v>5917</v>
      </c>
      <c r="B1629" s="30" t="s">
        <v>5918</v>
      </c>
      <c r="C1629" s="49" t="s">
        <v>7070</v>
      </c>
      <c r="D1629" s="49" t="s">
        <v>8196</v>
      </c>
      <c r="E1629" s="30" t="s">
        <v>12126</v>
      </c>
      <c r="F1629" s="49" t="s">
        <v>11968</v>
      </c>
      <c r="G1629" s="49" t="s">
        <v>8936</v>
      </c>
      <c r="H1629" s="49" t="s">
        <v>9774</v>
      </c>
      <c r="I1629" s="49" t="s">
        <v>12127</v>
      </c>
      <c r="J1629" s="50">
        <v>22</v>
      </c>
      <c r="K1629" s="49">
        <v>3000</v>
      </c>
      <c r="L1629" s="49">
        <f>K1629-U1629</f>
        <v>2996</v>
      </c>
      <c r="M1629" s="49"/>
      <c r="N1629" s="48" t="s">
        <v>7242</v>
      </c>
      <c r="P1629" s="49">
        <v>38</v>
      </c>
      <c r="Q1629" s="49">
        <v>0</v>
      </c>
      <c r="R1629" s="49">
        <v>0</v>
      </c>
      <c r="S1629" s="32">
        <f t="shared" si="69"/>
        <v>38</v>
      </c>
      <c r="T1629" s="49">
        <f>P1629+Q1629+R1629</f>
        <v>38</v>
      </c>
      <c r="U1629" s="51">
        <v>4</v>
      </c>
      <c r="V1629" s="51">
        <v>0</v>
      </c>
      <c r="W1629" s="51">
        <v>0</v>
      </c>
      <c r="X1629" s="51"/>
      <c r="Y1629" s="32">
        <f>P1629-(U1629+V1629)</f>
        <v>34</v>
      </c>
      <c r="Z1629" s="49" t="s">
        <v>13322</v>
      </c>
      <c r="AA1629" s="67">
        <v>1.254</v>
      </c>
      <c r="AC1629" s="67">
        <f t="shared" si="70"/>
        <v>-1.254</v>
      </c>
      <c r="AN1629" s="48" t="s">
        <v>13325</v>
      </c>
      <c r="AO1629" s="48" t="s">
        <v>52</v>
      </c>
    </row>
    <row r="1630" spans="1:41" ht="15" x14ac:dyDescent="0.2">
      <c r="A1630" s="30" t="s">
        <v>5995</v>
      </c>
      <c r="B1630" s="30" t="s">
        <v>5996</v>
      </c>
      <c r="C1630" s="49" t="s">
        <v>7070</v>
      </c>
      <c r="D1630" s="49" t="s">
        <v>7577</v>
      </c>
      <c r="E1630" s="30" t="s">
        <v>12232</v>
      </c>
      <c r="F1630" s="49" t="s">
        <v>12233</v>
      </c>
      <c r="G1630" s="49" t="s">
        <v>7580</v>
      </c>
      <c r="H1630" s="49" t="s">
        <v>7581</v>
      </c>
      <c r="I1630" s="49" t="s">
        <v>12234</v>
      </c>
      <c r="J1630" s="50">
        <v>17</v>
      </c>
      <c r="K1630" s="49">
        <v>10000</v>
      </c>
      <c r="L1630" s="49">
        <f>K1630-U1630</f>
        <v>-1588209</v>
      </c>
      <c r="M1630" s="49"/>
      <c r="N1630" s="48" t="s">
        <v>7242</v>
      </c>
      <c r="P1630" s="49">
        <v>1034441</v>
      </c>
      <c r="Q1630" s="49">
        <v>360000</v>
      </c>
      <c r="R1630" s="49">
        <v>820000</v>
      </c>
      <c r="S1630" s="32">
        <f t="shared" si="69"/>
        <v>1394441</v>
      </c>
      <c r="T1630" s="49">
        <f>P1630+Q1630+R1630</f>
        <v>2214441</v>
      </c>
      <c r="U1630" s="51">
        <v>1598209</v>
      </c>
      <c r="V1630" s="51">
        <v>804500</v>
      </c>
      <c r="W1630" s="51">
        <v>738533</v>
      </c>
      <c r="X1630" s="51"/>
      <c r="Y1630" s="32">
        <f>P1630-(U1630+V1630)</f>
        <v>-1368268</v>
      </c>
      <c r="Z1630" s="49" t="s">
        <v>13320</v>
      </c>
      <c r="AA1630" s="67">
        <v>7.9000000000000001E-4</v>
      </c>
      <c r="AC1630" s="67">
        <f t="shared" si="70"/>
        <v>-7.9000000000000001E-4</v>
      </c>
      <c r="AN1630" s="48" t="s">
        <v>13325</v>
      </c>
      <c r="AO1630" s="48" t="s">
        <v>52</v>
      </c>
    </row>
    <row r="1631" spans="1:41" ht="15" x14ac:dyDescent="0.2">
      <c r="A1631" s="30" t="s">
        <v>5997</v>
      </c>
      <c r="B1631" s="30" t="s">
        <v>5998</v>
      </c>
      <c r="C1631" s="49" t="s">
        <v>7070</v>
      </c>
      <c r="D1631" s="49" t="s">
        <v>7577</v>
      </c>
      <c r="E1631" s="30" t="s">
        <v>12235</v>
      </c>
      <c r="F1631" s="49" t="s">
        <v>12233</v>
      </c>
      <c r="G1631" s="49" t="s">
        <v>7580</v>
      </c>
      <c r="H1631" s="49" t="s">
        <v>7581</v>
      </c>
      <c r="I1631" s="49" t="s">
        <v>12236</v>
      </c>
      <c r="J1631" s="50">
        <v>17</v>
      </c>
      <c r="K1631" s="49">
        <v>10000</v>
      </c>
      <c r="L1631" s="49">
        <f>K1631-U1631</f>
        <v>-13137780</v>
      </c>
      <c r="M1631" s="49"/>
      <c r="N1631" s="48" t="s">
        <v>7242</v>
      </c>
      <c r="P1631" s="49">
        <v>9527911</v>
      </c>
      <c r="Q1631" s="49">
        <v>2610000</v>
      </c>
      <c r="R1631" s="49">
        <v>6000000</v>
      </c>
      <c r="S1631" s="32">
        <f t="shared" si="69"/>
        <v>12137911</v>
      </c>
      <c r="T1631" s="49">
        <f>P1631+Q1631+R1631</f>
        <v>18137911</v>
      </c>
      <c r="U1631" s="51">
        <v>13147780</v>
      </c>
      <c r="V1631" s="51">
        <v>6642436</v>
      </c>
      <c r="W1631" s="51">
        <v>6069297</v>
      </c>
      <c r="X1631" s="51"/>
      <c r="Y1631" s="32">
        <f>P1631-(U1631+V1631)</f>
        <v>-10262305</v>
      </c>
      <c r="Z1631" s="49" t="s">
        <v>13320</v>
      </c>
      <c r="AA1631" s="67">
        <v>7.2000000000000005E-4</v>
      </c>
      <c r="AC1631" s="67">
        <f t="shared" si="70"/>
        <v>-7.2000000000000005E-4</v>
      </c>
      <c r="AN1631" s="48" t="s">
        <v>13325</v>
      </c>
      <c r="AO1631" s="48" t="s">
        <v>52</v>
      </c>
    </row>
    <row r="1632" spans="1:41" ht="15" x14ac:dyDescent="0.2">
      <c r="A1632" s="30" t="s">
        <v>5999</v>
      </c>
      <c r="B1632" s="30" t="s">
        <v>6000</v>
      </c>
      <c r="C1632" s="49" t="s">
        <v>7070</v>
      </c>
      <c r="D1632" s="49" t="s">
        <v>7577</v>
      </c>
      <c r="E1632" s="30" t="s">
        <v>12237</v>
      </c>
      <c r="F1632" s="49" t="s">
        <v>12233</v>
      </c>
      <c r="G1632" s="49" t="s">
        <v>7580</v>
      </c>
      <c r="H1632" s="49" t="s">
        <v>7581</v>
      </c>
      <c r="I1632" s="49" t="s">
        <v>12238</v>
      </c>
      <c r="J1632" s="50">
        <v>17</v>
      </c>
      <c r="K1632" s="49">
        <v>10000</v>
      </c>
      <c r="L1632" s="49">
        <f>K1632-U1632</f>
        <v>-8991622</v>
      </c>
      <c r="M1632" s="49"/>
      <c r="N1632" s="48" t="s">
        <v>7242</v>
      </c>
      <c r="P1632" s="49">
        <v>7779038</v>
      </c>
      <c r="Q1632" s="49">
        <v>0</v>
      </c>
      <c r="R1632" s="49">
        <v>4210000</v>
      </c>
      <c r="S1632" s="32">
        <f t="shared" si="69"/>
        <v>7779038</v>
      </c>
      <c r="T1632" s="49">
        <f>P1632+Q1632+R1632</f>
        <v>11989038</v>
      </c>
      <c r="U1632" s="51">
        <v>9001622</v>
      </c>
      <c r="V1632" s="51">
        <v>4238608</v>
      </c>
      <c r="W1632" s="51">
        <v>3969531</v>
      </c>
      <c r="X1632" s="51"/>
      <c r="Y1632" s="32">
        <f>P1632-(U1632+V1632)</f>
        <v>-5461192</v>
      </c>
      <c r="Z1632" s="49" t="s">
        <v>13320</v>
      </c>
      <c r="AA1632" s="67">
        <v>2.9999999999999997E-4</v>
      </c>
      <c r="AC1632" s="67">
        <f t="shared" si="70"/>
        <v>-2.9999999999999997E-4</v>
      </c>
      <c r="AN1632" s="48" t="s">
        <v>13325</v>
      </c>
      <c r="AO1632" s="48" t="s">
        <v>52</v>
      </c>
    </row>
    <row r="1633" spans="1:41" ht="15" x14ac:dyDescent="0.2">
      <c r="A1633" s="30" t="s">
        <v>6001</v>
      </c>
      <c r="B1633" s="30" t="s">
        <v>6002</v>
      </c>
      <c r="C1633" s="49" t="s">
        <v>7070</v>
      </c>
      <c r="D1633" s="49" t="s">
        <v>7577</v>
      </c>
      <c r="E1633" s="30" t="s">
        <v>12239</v>
      </c>
      <c r="F1633" s="49" t="s">
        <v>12233</v>
      </c>
      <c r="G1633" s="49" t="s">
        <v>7580</v>
      </c>
      <c r="H1633" s="49" t="s">
        <v>7581</v>
      </c>
      <c r="I1633" s="49" t="s">
        <v>12240</v>
      </c>
      <c r="J1633" s="50">
        <v>17</v>
      </c>
      <c r="K1633" s="49">
        <v>10000</v>
      </c>
      <c r="L1633" s="49">
        <f>K1633-U1633</f>
        <v>-15985611</v>
      </c>
      <c r="M1633" s="49"/>
      <c r="N1633" s="48" t="s">
        <v>7242</v>
      </c>
      <c r="P1633" s="49">
        <v>11159325</v>
      </c>
      <c r="Q1633" s="49">
        <v>7620000</v>
      </c>
      <c r="R1633" s="49">
        <v>2670000</v>
      </c>
      <c r="S1633" s="32">
        <f t="shared" si="69"/>
        <v>18779325</v>
      </c>
      <c r="T1633" s="49">
        <f>P1633+Q1633+R1633</f>
        <v>21449325</v>
      </c>
      <c r="U1633" s="51">
        <v>15995611</v>
      </c>
      <c r="V1633" s="51">
        <v>7459336</v>
      </c>
      <c r="W1633" s="51">
        <v>6804970</v>
      </c>
      <c r="X1633" s="51"/>
      <c r="Y1633" s="32">
        <f>P1633-(U1633+V1633)</f>
        <v>-12295622</v>
      </c>
      <c r="Z1633" s="49" t="s">
        <v>13320</v>
      </c>
      <c r="AA1633" s="67">
        <v>7.9000000000000001E-4</v>
      </c>
      <c r="AC1633" s="67">
        <f t="shared" si="70"/>
        <v>-7.9000000000000001E-4</v>
      </c>
      <c r="AN1633" s="48" t="s">
        <v>13325</v>
      </c>
      <c r="AO1633" s="48" t="s">
        <v>52</v>
      </c>
    </row>
    <row r="1634" spans="1:41" ht="15" x14ac:dyDescent="0.2">
      <c r="A1634" s="30" t="s">
        <v>6003</v>
      </c>
      <c r="B1634" s="30" t="s">
        <v>6004</v>
      </c>
      <c r="C1634" s="49" t="s">
        <v>7070</v>
      </c>
      <c r="D1634" s="49" t="s">
        <v>7577</v>
      </c>
      <c r="E1634" s="30" t="s">
        <v>12241</v>
      </c>
      <c r="F1634" s="49" t="s">
        <v>12233</v>
      </c>
      <c r="G1634" s="49" t="s">
        <v>7580</v>
      </c>
      <c r="H1634" s="49" t="s">
        <v>7581</v>
      </c>
      <c r="I1634" s="49" t="s">
        <v>12242</v>
      </c>
      <c r="J1634" s="50">
        <v>17</v>
      </c>
      <c r="K1634" s="49">
        <v>10000</v>
      </c>
      <c r="L1634" s="49">
        <f>K1634-U1634</f>
        <v>-141487</v>
      </c>
      <c r="M1634" s="49"/>
      <c r="N1634" s="48" t="s">
        <v>7242</v>
      </c>
      <c r="P1634" s="49">
        <v>133866</v>
      </c>
      <c r="Q1634" s="49">
        <v>0</v>
      </c>
      <c r="R1634" s="49">
        <v>70000</v>
      </c>
      <c r="S1634" s="32">
        <f t="shared" si="69"/>
        <v>133866</v>
      </c>
      <c r="T1634" s="49">
        <f>P1634+Q1634+R1634</f>
        <v>203866</v>
      </c>
      <c r="U1634" s="51">
        <v>151487</v>
      </c>
      <c r="V1634" s="51">
        <v>59558</v>
      </c>
      <c r="W1634" s="51">
        <v>57397</v>
      </c>
      <c r="X1634" s="51"/>
      <c r="Y1634" s="32">
        <f>P1634-(U1634+V1634)</f>
        <v>-77179</v>
      </c>
      <c r="Z1634" s="49" t="s">
        <v>13320</v>
      </c>
      <c r="AA1634" s="67">
        <v>7.9000000000000001E-4</v>
      </c>
      <c r="AC1634" s="67">
        <f t="shared" si="70"/>
        <v>-7.9000000000000001E-4</v>
      </c>
      <c r="AN1634" s="48" t="s">
        <v>13325</v>
      </c>
      <c r="AO1634" s="48" t="s">
        <v>52</v>
      </c>
    </row>
    <row r="1635" spans="1:41" ht="15" x14ac:dyDescent="0.2">
      <c r="A1635" s="30" t="s">
        <v>6005</v>
      </c>
      <c r="B1635" s="30" t="s">
        <v>6006</v>
      </c>
      <c r="C1635" s="49" t="s">
        <v>7070</v>
      </c>
      <c r="D1635" s="49" t="s">
        <v>7577</v>
      </c>
      <c r="E1635" s="30" t="s">
        <v>12243</v>
      </c>
      <c r="F1635" s="49" t="s">
        <v>12233</v>
      </c>
      <c r="G1635" s="49" t="s">
        <v>7580</v>
      </c>
      <c r="H1635" s="49" t="s">
        <v>7581</v>
      </c>
      <c r="I1635" s="49" t="s">
        <v>12244</v>
      </c>
      <c r="J1635" s="50">
        <v>17</v>
      </c>
      <c r="K1635" s="49">
        <v>10000</v>
      </c>
      <c r="L1635" s="49">
        <f>K1635-U1635</f>
        <v>-3994</v>
      </c>
      <c r="M1635" s="49"/>
      <c r="N1635" s="48" t="s">
        <v>7242</v>
      </c>
      <c r="P1635" s="49">
        <v>10792</v>
      </c>
      <c r="Q1635" s="49">
        <v>10000</v>
      </c>
      <c r="R1635" s="49">
        <v>0</v>
      </c>
      <c r="S1635" s="32">
        <f t="shared" si="69"/>
        <v>20792</v>
      </c>
      <c r="T1635" s="49">
        <f>P1635+Q1635+R1635</f>
        <v>20792</v>
      </c>
      <c r="U1635" s="51">
        <v>13994</v>
      </c>
      <c r="V1635" s="51">
        <v>8180</v>
      </c>
      <c r="W1635" s="51">
        <v>8580</v>
      </c>
      <c r="X1635" s="51"/>
      <c r="Y1635" s="32">
        <f>P1635-(U1635+V1635)</f>
        <v>-11382</v>
      </c>
      <c r="Z1635" s="49" t="s">
        <v>13320</v>
      </c>
      <c r="AA1635" s="67">
        <v>1E-3</v>
      </c>
      <c r="AC1635" s="67">
        <f t="shared" si="70"/>
        <v>-1E-3</v>
      </c>
      <c r="AN1635" s="48" t="s">
        <v>13325</v>
      </c>
      <c r="AO1635" s="48" t="s">
        <v>52</v>
      </c>
    </row>
    <row r="1636" spans="1:41" ht="15" x14ac:dyDescent="0.2">
      <c r="A1636" s="30" t="s">
        <v>6007</v>
      </c>
      <c r="B1636" s="30" t="s">
        <v>6008</v>
      </c>
      <c r="C1636" s="49" t="s">
        <v>7070</v>
      </c>
      <c r="D1636" s="49" t="s">
        <v>7577</v>
      </c>
      <c r="E1636" s="30" t="s">
        <v>12245</v>
      </c>
      <c r="F1636" s="49" t="s">
        <v>12233</v>
      </c>
      <c r="G1636" s="49" t="s">
        <v>7580</v>
      </c>
      <c r="H1636" s="49" t="s">
        <v>7581</v>
      </c>
      <c r="I1636" s="49" t="s">
        <v>12246</v>
      </c>
      <c r="J1636" s="50">
        <v>17</v>
      </c>
      <c r="K1636" s="49">
        <v>10000</v>
      </c>
      <c r="L1636" s="49">
        <f>K1636-U1636</f>
        <v>-70726</v>
      </c>
      <c r="M1636" s="49"/>
      <c r="N1636" s="48" t="s">
        <v>7242</v>
      </c>
      <c r="P1636" s="49">
        <v>41627</v>
      </c>
      <c r="Q1636" s="49">
        <v>30000</v>
      </c>
      <c r="R1636" s="49">
        <v>40000</v>
      </c>
      <c r="S1636" s="32">
        <f t="shared" si="69"/>
        <v>71627</v>
      </c>
      <c r="T1636" s="49">
        <f>P1636+Q1636+R1636</f>
        <v>111627</v>
      </c>
      <c r="U1636" s="51">
        <v>80726</v>
      </c>
      <c r="V1636" s="51">
        <v>44662</v>
      </c>
      <c r="W1636" s="51">
        <v>45078</v>
      </c>
      <c r="X1636" s="51"/>
      <c r="Y1636" s="32">
        <f>P1636-(U1636+V1636)</f>
        <v>-83761</v>
      </c>
      <c r="Z1636" s="49" t="s">
        <v>13320</v>
      </c>
      <c r="AA1636" s="67">
        <v>3.6000000000000002E-4</v>
      </c>
      <c r="AC1636" s="67">
        <f t="shared" si="70"/>
        <v>-3.6000000000000002E-4</v>
      </c>
      <c r="AN1636" s="48" t="s">
        <v>13325</v>
      </c>
      <c r="AO1636" s="48" t="s">
        <v>52</v>
      </c>
    </row>
    <row r="1637" spans="1:41" ht="15" x14ac:dyDescent="0.2">
      <c r="A1637" s="30" t="s">
        <v>6009</v>
      </c>
      <c r="B1637" s="30" t="s">
        <v>6010</v>
      </c>
      <c r="C1637" s="49" t="s">
        <v>7070</v>
      </c>
      <c r="D1637" s="49" t="s">
        <v>7577</v>
      </c>
      <c r="E1637" s="30" t="s">
        <v>12247</v>
      </c>
      <c r="F1637" s="49" t="s">
        <v>12233</v>
      </c>
      <c r="G1637" s="49" t="s">
        <v>7580</v>
      </c>
      <c r="H1637" s="49" t="s">
        <v>7581</v>
      </c>
      <c r="I1637" s="49" t="s">
        <v>12248</v>
      </c>
      <c r="J1637" s="50">
        <v>17</v>
      </c>
      <c r="K1637" s="49">
        <v>10000</v>
      </c>
      <c r="L1637" s="49">
        <f>K1637-U1637</f>
        <v>-499134</v>
      </c>
      <c r="M1637" s="49"/>
      <c r="N1637" s="48" t="s">
        <v>7242</v>
      </c>
      <c r="P1637" s="49">
        <v>376484</v>
      </c>
      <c r="Q1637" s="49">
        <v>170000</v>
      </c>
      <c r="R1637" s="49">
        <v>150000</v>
      </c>
      <c r="S1637" s="32">
        <f t="shared" si="69"/>
        <v>546484</v>
      </c>
      <c r="T1637" s="49">
        <f>P1637+Q1637+R1637</f>
        <v>696484</v>
      </c>
      <c r="U1637" s="51">
        <v>509134</v>
      </c>
      <c r="V1637" s="51">
        <v>229011</v>
      </c>
      <c r="W1637" s="51">
        <v>219263</v>
      </c>
      <c r="X1637" s="51"/>
      <c r="Y1637" s="32">
        <f>P1637-(U1637+V1637)</f>
        <v>-361661</v>
      </c>
      <c r="Z1637" s="49" t="s">
        <v>13320</v>
      </c>
      <c r="AA1637" s="67">
        <v>7.9000000000000001E-4</v>
      </c>
      <c r="AC1637" s="67">
        <f t="shared" si="70"/>
        <v>-7.9000000000000001E-4</v>
      </c>
      <c r="AN1637" s="48" t="s">
        <v>13325</v>
      </c>
      <c r="AO1637" s="48" t="s">
        <v>52</v>
      </c>
    </row>
    <row r="1638" spans="1:41" ht="15" x14ac:dyDescent="0.2">
      <c r="A1638" s="30" t="s">
        <v>6011</v>
      </c>
      <c r="B1638" s="30" t="s">
        <v>6012</v>
      </c>
      <c r="C1638" s="49" t="s">
        <v>7070</v>
      </c>
      <c r="D1638" s="49" t="s">
        <v>7577</v>
      </c>
      <c r="E1638" s="30" t="s">
        <v>12249</v>
      </c>
      <c r="F1638" s="49" t="s">
        <v>12233</v>
      </c>
      <c r="G1638" s="49" t="s">
        <v>7580</v>
      </c>
      <c r="H1638" s="49" t="s">
        <v>7581</v>
      </c>
      <c r="I1638" s="49" t="s">
        <v>12250</v>
      </c>
      <c r="J1638" s="50">
        <v>17</v>
      </c>
      <c r="K1638" s="49">
        <v>10000</v>
      </c>
      <c r="L1638" s="49">
        <f>K1638-U1638</f>
        <v>-61206</v>
      </c>
      <c r="M1638" s="49"/>
      <c r="N1638" s="48" t="s">
        <v>7242</v>
      </c>
      <c r="P1638" s="49">
        <v>44205</v>
      </c>
      <c r="Q1638" s="49">
        <v>20000</v>
      </c>
      <c r="R1638" s="49">
        <v>30000</v>
      </c>
      <c r="S1638" s="32">
        <f t="shared" si="69"/>
        <v>64205</v>
      </c>
      <c r="T1638" s="49">
        <f>P1638+Q1638+R1638</f>
        <v>94205</v>
      </c>
      <c r="U1638" s="51">
        <v>71206</v>
      </c>
      <c r="V1638" s="51">
        <v>33874</v>
      </c>
      <c r="W1638" s="51">
        <v>32899</v>
      </c>
      <c r="X1638" s="51"/>
      <c r="Y1638" s="32">
        <f>P1638-(U1638+V1638)</f>
        <v>-60875</v>
      </c>
      <c r="Z1638" s="49" t="s">
        <v>13320</v>
      </c>
      <c r="AA1638" s="67">
        <v>7.9000000000000001E-4</v>
      </c>
      <c r="AC1638" s="67">
        <f t="shared" si="70"/>
        <v>-7.9000000000000001E-4</v>
      </c>
      <c r="AN1638" s="48" t="s">
        <v>13325</v>
      </c>
      <c r="AO1638" s="48" t="s">
        <v>52</v>
      </c>
    </row>
    <row r="1639" spans="1:41" ht="15" x14ac:dyDescent="0.2">
      <c r="A1639" s="30" t="s">
        <v>6013</v>
      </c>
      <c r="B1639" s="30" t="s">
        <v>6014</v>
      </c>
      <c r="C1639" s="49" t="s">
        <v>7070</v>
      </c>
      <c r="D1639" s="49" t="s">
        <v>7577</v>
      </c>
      <c r="E1639" s="30" t="s">
        <v>12251</v>
      </c>
      <c r="F1639" s="49" t="s">
        <v>12233</v>
      </c>
      <c r="G1639" s="49" t="s">
        <v>7580</v>
      </c>
      <c r="H1639" s="49" t="s">
        <v>7581</v>
      </c>
      <c r="I1639" s="49" t="s">
        <v>12252</v>
      </c>
      <c r="J1639" s="50">
        <v>17</v>
      </c>
      <c r="K1639" s="49">
        <v>10000</v>
      </c>
      <c r="L1639" s="49">
        <f>K1639-U1639</f>
        <v>-6007126</v>
      </c>
      <c r="M1639" s="49"/>
      <c r="N1639" s="48" t="s">
        <v>7242</v>
      </c>
      <c r="P1639" s="49">
        <v>4329622</v>
      </c>
      <c r="Q1639" s="49">
        <v>2250000</v>
      </c>
      <c r="R1639" s="49">
        <v>1880000</v>
      </c>
      <c r="S1639" s="32">
        <f t="shared" si="69"/>
        <v>6579622</v>
      </c>
      <c r="T1639" s="49">
        <f>P1639+Q1639+R1639</f>
        <v>8459622</v>
      </c>
      <c r="U1639" s="51">
        <v>6017126</v>
      </c>
      <c r="V1639" s="51">
        <v>3277246</v>
      </c>
      <c r="W1639" s="51">
        <v>2874864</v>
      </c>
      <c r="X1639" s="51"/>
      <c r="Y1639" s="32">
        <f>P1639-(U1639+V1639)</f>
        <v>-4964750</v>
      </c>
      <c r="Z1639" s="49" t="s">
        <v>13320</v>
      </c>
      <c r="AA1639" s="67">
        <v>3.6000000000000002E-4</v>
      </c>
      <c r="AC1639" s="67">
        <f t="shared" si="70"/>
        <v>-3.6000000000000002E-4</v>
      </c>
      <c r="AN1639" s="48" t="s">
        <v>13325</v>
      </c>
      <c r="AO1639" s="48" t="s">
        <v>52</v>
      </c>
    </row>
    <row r="1640" spans="1:41" ht="15" x14ac:dyDescent="0.2">
      <c r="A1640" s="30" t="s">
        <v>6015</v>
      </c>
      <c r="B1640" s="30" t="s">
        <v>6016</v>
      </c>
      <c r="C1640" s="49" t="s">
        <v>7070</v>
      </c>
      <c r="D1640" s="49" t="s">
        <v>7577</v>
      </c>
      <c r="E1640" s="30" t="s">
        <v>12253</v>
      </c>
      <c r="F1640" s="49" t="s">
        <v>12233</v>
      </c>
      <c r="G1640" s="49" t="s">
        <v>7580</v>
      </c>
      <c r="H1640" s="49" t="s">
        <v>7581</v>
      </c>
      <c r="I1640" s="49" t="s">
        <v>12254</v>
      </c>
      <c r="J1640" s="50">
        <v>17</v>
      </c>
      <c r="K1640" s="49">
        <v>10000</v>
      </c>
      <c r="L1640" s="49">
        <f>K1640-U1640</f>
        <v>8169</v>
      </c>
      <c r="M1640" s="49"/>
      <c r="N1640" s="48" t="s">
        <v>7242</v>
      </c>
      <c r="P1640" s="49">
        <v>2115</v>
      </c>
      <c r="Q1640" s="49">
        <v>0</v>
      </c>
      <c r="R1640" s="49">
        <v>0</v>
      </c>
      <c r="S1640" s="32">
        <f t="shared" si="69"/>
        <v>2115</v>
      </c>
      <c r="T1640" s="49">
        <f>P1640+Q1640+R1640</f>
        <v>2115</v>
      </c>
      <c r="U1640" s="51">
        <v>1831</v>
      </c>
      <c r="V1640" s="51">
        <v>684</v>
      </c>
      <c r="W1640" s="51">
        <v>684</v>
      </c>
      <c r="X1640" s="51"/>
      <c r="Y1640" s="32">
        <f>P1640-(U1640+V1640)</f>
        <v>-400</v>
      </c>
      <c r="Z1640" s="49" t="s">
        <v>13320</v>
      </c>
      <c r="AA1640" s="67">
        <v>8.0000000000000004E-4</v>
      </c>
      <c r="AC1640" s="67">
        <f t="shared" si="70"/>
        <v>-8.0000000000000004E-4</v>
      </c>
      <c r="AN1640" s="48" t="s">
        <v>13325</v>
      </c>
      <c r="AO1640" s="48" t="s">
        <v>52</v>
      </c>
    </row>
    <row r="1641" spans="1:41" ht="15" x14ac:dyDescent="0.2">
      <c r="A1641" s="30" t="s">
        <v>6017</v>
      </c>
      <c r="B1641" s="30" t="s">
        <v>6018</v>
      </c>
      <c r="C1641" s="49" t="s">
        <v>7070</v>
      </c>
      <c r="D1641" s="49" t="s">
        <v>7577</v>
      </c>
      <c r="E1641" s="30" t="s">
        <v>12255</v>
      </c>
      <c r="F1641" s="49" t="s">
        <v>12233</v>
      </c>
      <c r="G1641" s="49" t="s">
        <v>7580</v>
      </c>
      <c r="H1641" s="49" t="s">
        <v>7581</v>
      </c>
      <c r="I1641" s="49" t="s">
        <v>12256</v>
      </c>
      <c r="J1641" s="50">
        <v>17</v>
      </c>
      <c r="K1641" s="49">
        <v>10000</v>
      </c>
      <c r="L1641" s="49">
        <f>K1641-U1641</f>
        <v>-422139</v>
      </c>
      <c r="M1641" s="49"/>
      <c r="N1641" s="48" t="s">
        <v>7242</v>
      </c>
      <c r="P1641" s="49">
        <v>288794</v>
      </c>
      <c r="Q1641" s="49">
        <v>130000</v>
      </c>
      <c r="R1641" s="49">
        <v>130000</v>
      </c>
      <c r="S1641" s="32">
        <f t="shared" si="69"/>
        <v>418794</v>
      </c>
      <c r="T1641" s="49">
        <f>P1641+Q1641+R1641</f>
        <v>548794</v>
      </c>
      <c r="U1641" s="51">
        <v>432139</v>
      </c>
      <c r="V1641" s="51">
        <v>166554</v>
      </c>
      <c r="W1641" s="51">
        <v>156636</v>
      </c>
      <c r="X1641" s="51"/>
      <c r="Y1641" s="32">
        <f>P1641-(U1641+V1641)</f>
        <v>-309899</v>
      </c>
      <c r="Z1641" s="49" t="s">
        <v>13320</v>
      </c>
      <c r="AA1641" s="67">
        <v>8.4000000000000003E-4</v>
      </c>
      <c r="AC1641" s="67">
        <f t="shared" si="70"/>
        <v>-8.4000000000000003E-4</v>
      </c>
      <c r="AN1641" s="48" t="s">
        <v>13325</v>
      </c>
      <c r="AO1641" s="48" t="s">
        <v>52</v>
      </c>
    </row>
    <row r="1642" spans="1:41" ht="15" x14ac:dyDescent="0.2">
      <c r="A1642" s="30" t="s">
        <v>6019</v>
      </c>
      <c r="B1642" s="30" t="s">
        <v>6020</v>
      </c>
      <c r="C1642" s="49" t="s">
        <v>7070</v>
      </c>
      <c r="D1642" s="49" t="s">
        <v>7577</v>
      </c>
      <c r="E1642" s="30" t="s">
        <v>12257</v>
      </c>
      <c r="F1642" s="49" t="s">
        <v>12233</v>
      </c>
      <c r="G1642" s="49" t="s">
        <v>7580</v>
      </c>
      <c r="H1642" s="49" t="s">
        <v>7581</v>
      </c>
      <c r="I1642" s="49" t="s">
        <v>12258</v>
      </c>
      <c r="J1642" s="50">
        <v>17</v>
      </c>
      <c r="K1642" s="49">
        <v>10000</v>
      </c>
      <c r="L1642" s="49">
        <f>K1642-U1642</f>
        <v>-598750</v>
      </c>
      <c r="M1642" s="49"/>
      <c r="N1642" s="48" t="s">
        <v>7242</v>
      </c>
      <c r="P1642" s="49">
        <v>299823</v>
      </c>
      <c r="Q1642" s="49">
        <v>240000</v>
      </c>
      <c r="R1642" s="49">
        <v>250000</v>
      </c>
      <c r="S1642" s="32">
        <f t="shared" si="69"/>
        <v>539823</v>
      </c>
      <c r="T1642" s="49">
        <f>P1642+Q1642+R1642</f>
        <v>789823</v>
      </c>
      <c r="U1642" s="51">
        <v>608750</v>
      </c>
      <c r="V1642" s="51">
        <v>246600</v>
      </c>
      <c r="W1642" s="51">
        <v>236636</v>
      </c>
      <c r="X1642" s="51"/>
      <c r="Y1642" s="32">
        <f>P1642-(U1642+V1642)</f>
        <v>-555527</v>
      </c>
      <c r="Z1642" s="49" t="s">
        <v>13320</v>
      </c>
      <c r="AA1642" s="67">
        <v>1E-3</v>
      </c>
      <c r="AC1642" s="67">
        <f t="shared" si="70"/>
        <v>-1E-3</v>
      </c>
      <c r="AN1642" s="48" t="s">
        <v>13325</v>
      </c>
      <c r="AO1642" s="48" t="s">
        <v>52</v>
      </c>
    </row>
    <row r="1643" spans="1:41" ht="15" x14ac:dyDescent="0.2">
      <c r="A1643" s="30" t="s">
        <v>6021</v>
      </c>
      <c r="B1643" s="30" t="s">
        <v>6022</v>
      </c>
      <c r="C1643" s="49" t="s">
        <v>7070</v>
      </c>
      <c r="D1643" s="49" t="s">
        <v>7686</v>
      </c>
      <c r="E1643" s="30" t="s">
        <v>12259</v>
      </c>
      <c r="F1643" s="49" t="s">
        <v>12233</v>
      </c>
      <c r="G1643" s="49" t="s">
        <v>7580</v>
      </c>
      <c r="H1643" s="49" t="s">
        <v>7581</v>
      </c>
      <c r="I1643" s="49" t="s">
        <v>12260</v>
      </c>
      <c r="J1643" s="50">
        <v>17</v>
      </c>
      <c r="K1643" s="49">
        <v>10000</v>
      </c>
      <c r="L1643" s="49">
        <f>K1643-U1643</f>
        <v>-52286</v>
      </c>
      <c r="M1643" s="49"/>
      <c r="N1643" s="48" t="s">
        <v>7242</v>
      </c>
      <c r="P1643" s="49">
        <v>52555</v>
      </c>
      <c r="Q1643" s="49">
        <v>20000</v>
      </c>
      <c r="R1643" s="49">
        <v>20000</v>
      </c>
      <c r="S1643" s="32">
        <f t="shared" si="69"/>
        <v>72555</v>
      </c>
      <c r="T1643" s="49">
        <f>P1643+Q1643+R1643</f>
        <v>92555</v>
      </c>
      <c r="U1643" s="51">
        <v>62286</v>
      </c>
      <c r="V1643" s="51">
        <v>30744</v>
      </c>
      <c r="W1643" s="51">
        <v>31254</v>
      </c>
      <c r="X1643" s="51"/>
      <c r="Y1643" s="32">
        <f>P1643-(U1643+V1643)</f>
        <v>-40475</v>
      </c>
      <c r="Z1643" s="49" t="s">
        <v>13320</v>
      </c>
      <c r="AA1643" s="67">
        <v>6.3000000000000003E-4</v>
      </c>
      <c r="AC1643" s="67">
        <f t="shared" si="70"/>
        <v>-6.3000000000000003E-4</v>
      </c>
      <c r="AN1643" s="48" t="s">
        <v>13325</v>
      </c>
      <c r="AO1643" s="48" t="s">
        <v>52</v>
      </c>
    </row>
    <row r="1644" spans="1:41" ht="15" x14ac:dyDescent="0.2">
      <c r="A1644" s="30" t="s">
        <v>6023</v>
      </c>
      <c r="B1644" s="30" t="s">
        <v>6024</v>
      </c>
      <c r="C1644" s="49" t="s">
        <v>7070</v>
      </c>
      <c r="D1644" s="49" t="s">
        <v>7577</v>
      </c>
      <c r="E1644" s="30" t="s">
        <v>12261</v>
      </c>
      <c r="F1644" s="49" t="s">
        <v>12233</v>
      </c>
      <c r="G1644" s="49" t="s">
        <v>7580</v>
      </c>
      <c r="H1644" s="49" t="s">
        <v>7581</v>
      </c>
      <c r="I1644" s="49" t="s">
        <v>12262</v>
      </c>
      <c r="J1644" s="50">
        <v>17</v>
      </c>
      <c r="K1644" s="49">
        <v>10000</v>
      </c>
      <c r="L1644" s="49">
        <f>K1644-U1644</f>
        <v>8256</v>
      </c>
      <c r="M1644" s="49"/>
      <c r="N1644" s="48" t="s">
        <v>7242</v>
      </c>
      <c r="P1644" s="49">
        <v>6284</v>
      </c>
      <c r="Q1644" s="49">
        <v>0</v>
      </c>
      <c r="R1644" s="49">
        <v>0</v>
      </c>
      <c r="S1644" s="32">
        <f t="shared" si="69"/>
        <v>6284</v>
      </c>
      <c r="T1644" s="49">
        <f>P1644+Q1644+R1644</f>
        <v>6284</v>
      </c>
      <c r="U1644" s="51">
        <v>1744</v>
      </c>
      <c r="V1644" s="51">
        <v>932</v>
      </c>
      <c r="W1644" s="51">
        <v>955</v>
      </c>
      <c r="X1644" s="51"/>
      <c r="Y1644" s="32">
        <f>P1644-(U1644+V1644)</f>
        <v>3608</v>
      </c>
      <c r="Z1644" s="49" t="s">
        <v>13322</v>
      </c>
      <c r="AA1644" s="67">
        <v>5.1999999999999998E-3</v>
      </c>
      <c r="AC1644" s="67">
        <f t="shared" si="70"/>
        <v>-5.1999999999999998E-3</v>
      </c>
      <c r="AN1644" s="48" t="s">
        <v>13325</v>
      </c>
      <c r="AO1644" s="48" t="s">
        <v>52</v>
      </c>
    </row>
    <row r="1645" spans="1:41" ht="15" x14ac:dyDescent="0.2">
      <c r="A1645" s="30" t="s">
        <v>6025</v>
      </c>
      <c r="B1645" s="30" t="s">
        <v>6026</v>
      </c>
      <c r="C1645" s="49" t="s">
        <v>7070</v>
      </c>
      <c r="D1645" s="49" t="s">
        <v>7577</v>
      </c>
      <c r="E1645" s="30" t="s">
        <v>12263</v>
      </c>
      <c r="F1645" s="49" t="s">
        <v>12233</v>
      </c>
      <c r="G1645" s="49" t="s">
        <v>7580</v>
      </c>
      <c r="H1645" s="49" t="s">
        <v>7581</v>
      </c>
      <c r="I1645" s="49" t="s">
        <v>12264</v>
      </c>
      <c r="J1645" s="50">
        <v>17</v>
      </c>
      <c r="K1645" s="49">
        <v>10000</v>
      </c>
      <c r="L1645" s="49">
        <f>K1645-U1645</f>
        <v>8898</v>
      </c>
      <c r="M1645" s="49"/>
      <c r="N1645" s="48" t="s">
        <v>7242</v>
      </c>
      <c r="P1645" s="49">
        <v>7175</v>
      </c>
      <c r="Q1645" s="49">
        <v>0</v>
      </c>
      <c r="R1645" s="49">
        <v>0</v>
      </c>
      <c r="S1645" s="32">
        <f t="shared" si="69"/>
        <v>7175</v>
      </c>
      <c r="T1645" s="49">
        <f>P1645+Q1645+R1645</f>
        <v>7175</v>
      </c>
      <c r="U1645" s="51">
        <v>1102</v>
      </c>
      <c r="V1645" s="51">
        <v>612</v>
      </c>
      <c r="W1645" s="51">
        <v>583</v>
      </c>
      <c r="X1645" s="51"/>
      <c r="Y1645" s="32">
        <f>P1645-(U1645+V1645)</f>
        <v>5461</v>
      </c>
      <c r="Z1645" s="49" t="s">
        <v>13322</v>
      </c>
      <c r="AA1645" s="67">
        <v>5.2999999999999998E-4</v>
      </c>
      <c r="AC1645" s="67">
        <f t="shared" si="70"/>
        <v>-5.2999999999999998E-4</v>
      </c>
      <c r="AN1645" s="48" t="s">
        <v>13325</v>
      </c>
      <c r="AO1645" s="48" t="s">
        <v>52</v>
      </c>
    </row>
    <row r="1646" spans="1:41" ht="15" x14ac:dyDescent="0.2">
      <c r="A1646" s="30" t="s">
        <v>6027</v>
      </c>
      <c r="B1646" s="30" t="s">
        <v>6028</v>
      </c>
      <c r="C1646" s="49" t="s">
        <v>7070</v>
      </c>
      <c r="D1646" s="49" t="s">
        <v>7686</v>
      </c>
      <c r="E1646" s="30" t="s">
        <v>12265</v>
      </c>
      <c r="F1646" s="49" t="s">
        <v>12233</v>
      </c>
      <c r="G1646" s="49" t="s">
        <v>7580</v>
      </c>
      <c r="H1646" s="49" t="s">
        <v>7581</v>
      </c>
      <c r="I1646" s="49" t="s">
        <v>12266</v>
      </c>
      <c r="J1646" s="50">
        <v>17</v>
      </c>
      <c r="K1646" s="49">
        <v>10000</v>
      </c>
      <c r="L1646" s="49">
        <f>K1646-U1646</f>
        <v>-3705071</v>
      </c>
      <c r="M1646" s="49"/>
      <c r="N1646" s="48" t="s">
        <v>7242</v>
      </c>
      <c r="P1646" s="49">
        <v>1608575</v>
      </c>
      <c r="Q1646" s="49">
        <v>1980000</v>
      </c>
      <c r="R1646" s="49">
        <v>1330000</v>
      </c>
      <c r="S1646" s="32">
        <f t="shared" si="69"/>
        <v>3588575</v>
      </c>
      <c r="T1646" s="49">
        <f>P1646+Q1646+R1646</f>
        <v>4918575</v>
      </c>
      <c r="U1646" s="51">
        <v>3715071</v>
      </c>
      <c r="V1646" s="51">
        <v>1876607</v>
      </c>
      <c r="W1646" s="51">
        <v>1793586</v>
      </c>
      <c r="X1646" s="51"/>
      <c r="Y1646" s="32">
        <f>P1646-(U1646+V1646)</f>
        <v>-3983103</v>
      </c>
      <c r="Z1646" s="49" t="s">
        <v>13320</v>
      </c>
      <c r="AA1646" s="67">
        <v>5.2999999999999998E-4</v>
      </c>
      <c r="AC1646" s="67">
        <f t="shared" si="70"/>
        <v>-5.2999999999999998E-4</v>
      </c>
      <c r="AN1646" s="48" t="s">
        <v>13325</v>
      </c>
      <c r="AO1646" s="48" t="s">
        <v>52</v>
      </c>
    </row>
    <row r="1647" spans="1:41" ht="15" x14ac:dyDescent="0.2">
      <c r="A1647" s="30" t="s">
        <v>6029</v>
      </c>
      <c r="B1647" s="30" t="s">
        <v>6030</v>
      </c>
      <c r="C1647" s="49" t="s">
        <v>7070</v>
      </c>
      <c r="D1647" s="49" t="s">
        <v>7686</v>
      </c>
      <c r="E1647" s="30" t="s">
        <v>12267</v>
      </c>
      <c r="F1647" s="49" t="s">
        <v>12233</v>
      </c>
      <c r="G1647" s="49" t="s">
        <v>7580</v>
      </c>
      <c r="H1647" s="49" t="s">
        <v>7581</v>
      </c>
      <c r="I1647" s="49" t="s">
        <v>12268</v>
      </c>
      <c r="J1647" s="50">
        <v>17</v>
      </c>
      <c r="K1647" s="49">
        <v>10000</v>
      </c>
      <c r="L1647" s="49">
        <f>K1647-U1647</f>
        <v>-44987</v>
      </c>
      <c r="M1647" s="49"/>
      <c r="N1647" s="48" t="s">
        <v>7242</v>
      </c>
      <c r="P1647" s="49">
        <v>51229</v>
      </c>
      <c r="Q1647" s="49">
        <v>0</v>
      </c>
      <c r="R1647" s="49">
        <v>10000</v>
      </c>
      <c r="S1647" s="32">
        <f t="shared" si="69"/>
        <v>51229</v>
      </c>
      <c r="T1647" s="49">
        <f>P1647+Q1647+R1647</f>
        <v>61229</v>
      </c>
      <c r="U1647" s="51">
        <v>54987</v>
      </c>
      <c r="V1647" s="51">
        <v>13248</v>
      </c>
      <c r="W1647" s="51">
        <v>13007</v>
      </c>
      <c r="X1647" s="51"/>
      <c r="Y1647" s="32">
        <f>P1647-(U1647+V1647)</f>
        <v>-17006</v>
      </c>
      <c r="Z1647" s="49" t="s">
        <v>13320</v>
      </c>
      <c r="AA1647" s="67">
        <v>7.9000000000000001E-4</v>
      </c>
      <c r="AC1647" s="67">
        <f t="shared" si="70"/>
        <v>-7.9000000000000001E-4</v>
      </c>
      <c r="AN1647" s="48" t="s">
        <v>13325</v>
      </c>
      <c r="AO1647" s="48" t="s">
        <v>52</v>
      </c>
    </row>
    <row r="1648" spans="1:41" ht="15" x14ac:dyDescent="0.2">
      <c r="A1648" s="30" t="s">
        <v>6031</v>
      </c>
      <c r="B1648" s="30" t="s">
        <v>6032</v>
      </c>
      <c r="C1648" s="49" t="s">
        <v>7070</v>
      </c>
      <c r="D1648" s="49" t="s">
        <v>7686</v>
      </c>
      <c r="E1648" s="30" t="s">
        <v>12269</v>
      </c>
      <c r="F1648" s="49" t="s">
        <v>12233</v>
      </c>
      <c r="G1648" s="49" t="s">
        <v>7580</v>
      </c>
      <c r="H1648" s="49" t="s">
        <v>7581</v>
      </c>
      <c r="I1648" s="49" t="s">
        <v>12270</v>
      </c>
      <c r="J1648" s="50">
        <v>17</v>
      </c>
      <c r="K1648" s="49">
        <v>10000</v>
      </c>
      <c r="L1648" s="49">
        <f>K1648-U1648</f>
        <v>-3731597</v>
      </c>
      <c r="M1648" s="49"/>
      <c r="N1648" s="48" t="s">
        <v>7242</v>
      </c>
      <c r="P1648" s="49">
        <v>2462510</v>
      </c>
      <c r="Q1648" s="49">
        <v>1310000</v>
      </c>
      <c r="R1648" s="49">
        <v>1240000</v>
      </c>
      <c r="S1648" s="32">
        <f t="shared" si="69"/>
        <v>3772510</v>
      </c>
      <c r="T1648" s="49">
        <f>P1648+Q1648+R1648</f>
        <v>5012510</v>
      </c>
      <c r="U1648" s="51">
        <v>3741597</v>
      </c>
      <c r="V1648" s="51">
        <v>1963861</v>
      </c>
      <c r="W1648" s="51">
        <v>1838851</v>
      </c>
      <c r="X1648" s="51"/>
      <c r="Y1648" s="32">
        <f>P1648-(U1648+V1648)</f>
        <v>-3242948</v>
      </c>
      <c r="Z1648" s="49" t="s">
        <v>13320</v>
      </c>
      <c r="AA1648" s="67">
        <v>3.6000000000000002E-4</v>
      </c>
      <c r="AC1648" s="67">
        <f t="shared" si="70"/>
        <v>-3.6000000000000002E-4</v>
      </c>
      <c r="AN1648" s="48" t="s">
        <v>13325</v>
      </c>
      <c r="AO1648" s="48" t="s">
        <v>52</v>
      </c>
    </row>
    <row r="1649" spans="1:41" ht="15" x14ac:dyDescent="0.2">
      <c r="A1649" s="30" t="s">
        <v>6033</v>
      </c>
      <c r="B1649" s="30" t="s">
        <v>6034</v>
      </c>
      <c r="C1649" s="49" t="s">
        <v>7070</v>
      </c>
      <c r="D1649" s="49" t="s">
        <v>7686</v>
      </c>
      <c r="E1649" s="30" t="s">
        <v>12271</v>
      </c>
      <c r="F1649" s="49" t="s">
        <v>12233</v>
      </c>
      <c r="G1649" s="49" t="s">
        <v>7580</v>
      </c>
      <c r="H1649" s="49" t="s">
        <v>7581</v>
      </c>
      <c r="I1649" s="49" t="s">
        <v>12272</v>
      </c>
      <c r="J1649" s="50">
        <v>17</v>
      </c>
      <c r="K1649" s="49">
        <v>10000</v>
      </c>
      <c r="L1649" s="49">
        <f>K1649-U1649</f>
        <v>-3695905</v>
      </c>
      <c r="M1649" s="49"/>
      <c r="N1649" s="48" t="s">
        <v>7242</v>
      </c>
      <c r="P1649" s="49">
        <v>1720956</v>
      </c>
      <c r="Q1649" s="49">
        <v>2150000</v>
      </c>
      <c r="R1649" s="49">
        <v>1090000</v>
      </c>
      <c r="S1649" s="32">
        <f t="shared" si="69"/>
        <v>3870956</v>
      </c>
      <c r="T1649" s="49">
        <f>P1649+Q1649+R1649</f>
        <v>4960956</v>
      </c>
      <c r="U1649" s="51">
        <v>3705905</v>
      </c>
      <c r="V1649" s="51">
        <v>1781222</v>
      </c>
      <c r="W1649" s="51">
        <v>1432865</v>
      </c>
      <c r="X1649" s="51"/>
      <c r="Y1649" s="32">
        <f>P1649-(U1649+V1649)</f>
        <v>-3766171</v>
      </c>
      <c r="Z1649" s="49" t="s">
        <v>13320</v>
      </c>
      <c r="AA1649" s="67">
        <v>7.2000000000000005E-4</v>
      </c>
      <c r="AC1649" s="67">
        <f t="shared" si="70"/>
        <v>-7.2000000000000005E-4</v>
      </c>
      <c r="AN1649" s="48" t="s">
        <v>13325</v>
      </c>
      <c r="AO1649" s="48" t="s">
        <v>52</v>
      </c>
    </row>
    <row r="1650" spans="1:41" ht="15" x14ac:dyDescent="0.2">
      <c r="A1650" s="30" t="s">
        <v>6035</v>
      </c>
      <c r="B1650" s="30" t="s">
        <v>6036</v>
      </c>
      <c r="C1650" s="49" t="s">
        <v>7070</v>
      </c>
      <c r="D1650" s="49" t="s">
        <v>7686</v>
      </c>
      <c r="E1650" s="30" t="s">
        <v>12273</v>
      </c>
      <c r="F1650" s="49" t="s">
        <v>12233</v>
      </c>
      <c r="G1650" s="49" t="s">
        <v>7580</v>
      </c>
      <c r="H1650" s="49" t="s">
        <v>7581</v>
      </c>
      <c r="I1650" s="49" t="s">
        <v>12274</v>
      </c>
      <c r="J1650" s="50">
        <v>17</v>
      </c>
      <c r="K1650" s="49">
        <v>10000</v>
      </c>
      <c r="L1650" s="49">
        <f>K1650-U1650</f>
        <v>-328905</v>
      </c>
      <c r="M1650" s="49"/>
      <c r="N1650" s="48" t="s">
        <v>7242</v>
      </c>
      <c r="P1650" s="49">
        <v>226650</v>
      </c>
      <c r="Q1650" s="49">
        <v>80000</v>
      </c>
      <c r="R1650" s="49">
        <v>100000</v>
      </c>
      <c r="S1650" s="32">
        <f t="shared" si="69"/>
        <v>306650</v>
      </c>
      <c r="T1650" s="49">
        <f>P1650+Q1650+R1650</f>
        <v>406650</v>
      </c>
      <c r="U1650" s="51">
        <v>338905</v>
      </c>
      <c r="V1650" s="51">
        <v>184346</v>
      </c>
      <c r="W1650" s="51">
        <v>178317</v>
      </c>
      <c r="X1650" s="51"/>
      <c r="Y1650" s="32">
        <f>P1650-(U1650+V1650)</f>
        <v>-296601</v>
      </c>
      <c r="Z1650" s="49" t="s">
        <v>13320</v>
      </c>
      <c r="AA1650" s="67">
        <v>6.0999999999999997E-4</v>
      </c>
      <c r="AC1650" s="67">
        <f t="shared" si="70"/>
        <v>-6.0999999999999997E-4</v>
      </c>
      <c r="AN1650" s="48" t="s">
        <v>13325</v>
      </c>
      <c r="AO1650" s="48" t="s">
        <v>52</v>
      </c>
    </row>
    <row r="1651" spans="1:41" ht="15" x14ac:dyDescent="0.2">
      <c r="A1651" s="30" t="s">
        <v>6037</v>
      </c>
      <c r="B1651" s="30" t="s">
        <v>6038</v>
      </c>
      <c r="C1651" s="49" t="s">
        <v>7070</v>
      </c>
      <c r="D1651" s="49" t="s">
        <v>7686</v>
      </c>
      <c r="E1651" s="30" t="s">
        <v>12275</v>
      </c>
      <c r="F1651" s="49" t="s">
        <v>12233</v>
      </c>
      <c r="G1651" s="49" t="s">
        <v>7580</v>
      </c>
      <c r="H1651" s="49" t="s">
        <v>7581</v>
      </c>
      <c r="I1651" s="49" t="s">
        <v>12276</v>
      </c>
      <c r="J1651" s="50">
        <v>17</v>
      </c>
      <c r="K1651" s="49">
        <v>10000</v>
      </c>
      <c r="L1651" s="49">
        <f>K1651-U1651</f>
        <v>-5751</v>
      </c>
      <c r="M1651" s="49"/>
      <c r="N1651" s="48" t="s">
        <v>7242</v>
      </c>
      <c r="P1651" s="49">
        <v>13418</v>
      </c>
      <c r="Q1651" s="49">
        <v>10000</v>
      </c>
      <c r="R1651" s="49">
        <v>0</v>
      </c>
      <c r="S1651" s="32">
        <f t="shared" si="69"/>
        <v>23418</v>
      </c>
      <c r="T1651" s="49">
        <f>P1651+Q1651+R1651</f>
        <v>23418</v>
      </c>
      <c r="U1651" s="51">
        <v>15751</v>
      </c>
      <c r="V1651" s="51">
        <v>11178</v>
      </c>
      <c r="W1651" s="51">
        <v>9401</v>
      </c>
      <c r="X1651" s="51"/>
      <c r="Y1651" s="32">
        <f>P1651-(U1651+V1651)</f>
        <v>-13511</v>
      </c>
      <c r="Z1651" s="49" t="s">
        <v>13320</v>
      </c>
      <c r="AA1651" s="67">
        <v>6.3000000000000003E-4</v>
      </c>
      <c r="AC1651" s="67">
        <f t="shared" si="70"/>
        <v>-6.3000000000000003E-4</v>
      </c>
      <c r="AN1651" s="48" t="s">
        <v>13325</v>
      </c>
      <c r="AO1651" s="48" t="s">
        <v>52</v>
      </c>
    </row>
    <row r="1652" spans="1:41" ht="15" x14ac:dyDescent="0.2">
      <c r="A1652" s="30" t="s">
        <v>6039</v>
      </c>
      <c r="B1652" s="30" t="s">
        <v>6040</v>
      </c>
      <c r="C1652" s="49" t="s">
        <v>7070</v>
      </c>
      <c r="D1652" s="49" t="s">
        <v>7577</v>
      </c>
      <c r="E1652" s="30" t="s">
        <v>12277</v>
      </c>
      <c r="F1652" s="49" t="s">
        <v>12233</v>
      </c>
      <c r="G1652" s="49" t="s">
        <v>7580</v>
      </c>
      <c r="H1652" s="49" t="s">
        <v>7581</v>
      </c>
      <c r="I1652" s="49" t="s">
        <v>12278</v>
      </c>
      <c r="J1652" s="50">
        <v>17</v>
      </c>
      <c r="K1652" s="49">
        <v>10000</v>
      </c>
      <c r="L1652" s="49">
        <f>K1652-U1652</f>
        <v>9462</v>
      </c>
      <c r="M1652" s="49"/>
      <c r="N1652" s="48" t="s">
        <v>7242</v>
      </c>
      <c r="P1652" s="49">
        <v>956</v>
      </c>
      <c r="Q1652" s="49">
        <v>0</v>
      </c>
      <c r="R1652" s="49">
        <v>0</v>
      </c>
      <c r="S1652" s="32">
        <f t="shared" si="69"/>
        <v>956</v>
      </c>
      <c r="T1652" s="49">
        <f>P1652+Q1652+R1652</f>
        <v>956</v>
      </c>
      <c r="U1652" s="51">
        <v>538</v>
      </c>
      <c r="V1652" s="51">
        <v>0</v>
      </c>
      <c r="W1652" s="51">
        <v>0</v>
      </c>
      <c r="X1652" s="51"/>
      <c r="Y1652" s="32">
        <f>P1652-(U1652+V1652)</f>
        <v>418</v>
      </c>
      <c r="Z1652" s="49" t="s">
        <v>13322</v>
      </c>
      <c r="AA1652" s="67">
        <v>6.8999999999999997E-4</v>
      </c>
      <c r="AC1652" s="67">
        <f t="shared" si="70"/>
        <v>-6.8999999999999997E-4</v>
      </c>
      <c r="AN1652" s="48" t="s">
        <v>13325</v>
      </c>
      <c r="AO1652" s="48" t="s">
        <v>52</v>
      </c>
    </row>
    <row r="1653" spans="1:41" ht="15" x14ac:dyDescent="0.2">
      <c r="A1653" s="30" t="s">
        <v>6041</v>
      </c>
      <c r="B1653" s="30" t="s">
        <v>6042</v>
      </c>
      <c r="C1653" s="49" t="s">
        <v>7070</v>
      </c>
      <c r="D1653" s="49" t="s">
        <v>7686</v>
      </c>
      <c r="E1653" s="30" t="s">
        <v>12279</v>
      </c>
      <c r="F1653" s="49" t="s">
        <v>12233</v>
      </c>
      <c r="G1653" s="49" t="s">
        <v>7580</v>
      </c>
      <c r="H1653" s="49" t="s">
        <v>7581</v>
      </c>
      <c r="I1653" s="49" t="s">
        <v>12280</v>
      </c>
      <c r="J1653" s="50">
        <v>17</v>
      </c>
      <c r="K1653" s="49">
        <v>10000</v>
      </c>
      <c r="L1653" s="49">
        <f>K1653-U1653</f>
        <v>-16723</v>
      </c>
      <c r="M1653" s="49"/>
      <c r="N1653" s="48" t="s">
        <v>7242</v>
      </c>
      <c r="P1653" s="49">
        <v>11062</v>
      </c>
      <c r="Q1653" s="49">
        <v>10000</v>
      </c>
      <c r="R1653" s="49">
        <v>20000</v>
      </c>
      <c r="S1653" s="32">
        <f t="shared" si="69"/>
        <v>21062</v>
      </c>
      <c r="T1653" s="49">
        <f>P1653+Q1653+R1653</f>
        <v>41062</v>
      </c>
      <c r="U1653" s="51">
        <v>26723</v>
      </c>
      <c r="V1653" s="51">
        <v>17803</v>
      </c>
      <c r="W1653" s="51">
        <v>15837</v>
      </c>
      <c r="X1653" s="51"/>
      <c r="Y1653" s="32">
        <f>P1653-(U1653+V1653)</f>
        <v>-33464</v>
      </c>
      <c r="Z1653" s="49" t="s">
        <v>13320</v>
      </c>
      <c r="AA1653" s="67">
        <v>7.9000000000000001E-4</v>
      </c>
      <c r="AC1653" s="67">
        <f t="shared" si="70"/>
        <v>-7.9000000000000001E-4</v>
      </c>
      <c r="AN1653" s="48" t="s">
        <v>13325</v>
      </c>
      <c r="AO1653" s="48" t="s">
        <v>52</v>
      </c>
    </row>
    <row r="1654" spans="1:41" ht="15" x14ac:dyDescent="0.2">
      <c r="A1654" s="30" t="s">
        <v>6043</v>
      </c>
      <c r="B1654" s="30" t="s">
        <v>6044</v>
      </c>
      <c r="C1654" s="49" t="s">
        <v>7070</v>
      </c>
      <c r="D1654" s="49" t="s">
        <v>7686</v>
      </c>
      <c r="E1654" s="30" t="s">
        <v>12281</v>
      </c>
      <c r="F1654" s="49" t="s">
        <v>12233</v>
      </c>
      <c r="G1654" s="49" t="s">
        <v>7580</v>
      </c>
      <c r="H1654" s="49" t="s">
        <v>7581</v>
      </c>
      <c r="I1654" s="49" t="s">
        <v>12282</v>
      </c>
      <c r="J1654" s="50">
        <v>17</v>
      </c>
      <c r="K1654" s="49">
        <v>10000</v>
      </c>
      <c r="L1654" s="49">
        <f>K1654-U1654</f>
        <v>3079</v>
      </c>
      <c r="M1654" s="49"/>
      <c r="N1654" s="48" t="s">
        <v>7242</v>
      </c>
      <c r="P1654" s="49">
        <v>6774</v>
      </c>
      <c r="Q1654" s="49">
        <v>0</v>
      </c>
      <c r="R1654" s="49">
        <v>10000</v>
      </c>
      <c r="S1654" s="32">
        <f t="shared" si="69"/>
        <v>6774</v>
      </c>
      <c r="T1654" s="49">
        <f>P1654+Q1654+R1654</f>
        <v>16774</v>
      </c>
      <c r="U1654" s="51">
        <v>6921</v>
      </c>
      <c r="V1654" s="51">
        <v>4605</v>
      </c>
      <c r="W1654" s="51">
        <v>3746</v>
      </c>
      <c r="X1654" s="51"/>
      <c r="Y1654" s="32">
        <f>P1654-(U1654+V1654)</f>
        <v>-4752</v>
      </c>
      <c r="Z1654" s="49" t="s">
        <v>13320</v>
      </c>
      <c r="AA1654" s="67">
        <v>7.9000000000000001E-4</v>
      </c>
      <c r="AC1654" s="67">
        <f t="shared" si="70"/>
        <v>-7.9000000000000001E-4</v>
      </c>
      <c r="AN1654" s="48" t="s">
        <v>13325</v>
      </c>
      <c r="AO1654" s="48" t="s">
        <v>52</v>
      </c>
    </row>
    <row r="1655" spans="1:41" ht="15" x14ac:dyDescent="0.2">
      <c r="A1655" s="30" t="s">
        <v>6045</v>
      </c>
      <c r="B1655" s="30" t="s">
        <v>6046</v>
      </c>
      <c r="C1655" s="49" t="s">
        <v>7070</v>
      </c>
      <c r="D1655" s="49" t="s">
        <v>7686</v>
      </c>
      <c r="E1655" s="30" t="s">
        <v>12283</v>
      </c>
      <c r="F1655" s="49" t="s">
        <v>12233</v>
      </c>
      <c r="G1655" s="49" t="s">
        <v>7580</v>
      </c>
      <c r="H1655" s="49" t="s">
        <v>7581</v>
      </c>
      <c r="I1655" s="49" t="s">
        <v>12284</v>
      </c>
      <c r="J1655" s="50">
        <v>17</v>
      </c>
      <c r="K1655" s="49">
        <v>10000</v>
      </c>
      <c r="L1655" s="49">
        <f>K1655-U1655</f>
        <v>-4658475</v>
      </c>
      <c r="M1655" s="49"/>
      <c r="N1655" s="48" t="s">
        <v>7242</v>
      </c>
      <c r="P1655" s="49">
        <v>3090617</v>
      </c>
      <c r="Q1655" s="49">
        <v>1100000</v>
      </c>
      <c r="R1655" s="49">
        <v>2120000</v>
      </c>
      <c r="S1655" s="32">
        <f t="shared" si="69"/>
        <v>4190617</v>
      </c>
      <c r="T1655" s="49">
        <f>P1655+Q1655+R1655</f>
        <v>6310617</v>
      </c>
      <c r="U1655" s="51">
        <v>4668475</v>
      </c>
      <c r="V1655" s="51">
        <v>2174421</v>
      </c>
      <c r="W1655" s="51">
        <v>2119519</v>
      </c>
      <c r="X1655" s="51"/>
      <c r="Y1655" s="32">
        <f>P1655-(U1655+V1655)</f>
        <v>-3752279</v>
      </c>
      <c r="Z1655" s="49" t="s">
        <v>13320</v>
      </c>
      <c r="AA1655" s="67">
        <v>4.2999999999999999E-4</v>
      </c>
      <c r="AC1655" s="67">
        <f t="shared" si="70"/>
        <v>-4.2999999999999999E-4</v>
      </c>
      <c r="AN1655" s="48" t="s">
        <v>13325</v>
      </c>
      <c r="AO1655" s="48" t="s">
        <v>52</v>
      </c>
    </row>
    <row r="1656" spans="1:41" ht="15" x14ac:dyDescent="0.2">
      <c r="A1656" s="30" t="s">
        <v>6047</v>
      </c>
      <c r="B1656" s="30" t="s">
        <v>6048</v>
      </c>
      <c r="C1656" s="49" t="s">
        <v>7070</v>
      </c>
      <c r="D1656" s="49" t="s">
        <v>7577</v>
      </c>
      <c r="E1656" s="30" t="s">
        <v>12285</v>
      </c>
      <c r="F1656" s="49" t="s">
        <v>12233</v>
      </c>
      <c r="G1656" s="49" t="s">
        <v>7580</v>
      </c>
      <c r="H1656" s="49" t="s">
        <v>7581</v>
      </c>
      <c r="I1656" s="49" t="s">
        <v>12286</v>
      </c>
      <c r="J1656" s="50">
        <v>17</v>
      </c>
      <c r="K1656" s="49">
        <v>10000</v>
      </c>
      <c r="L1656" s="49">
        <f>K1656-U1656</f>
        <v>-4931</v>
      </c>
      <c r="M1656" s="49"/>
      <c r="N1656" s="48" t="s">
        <v>7242</v>
      </c>
      <c r="P1656" s="49">
        <v>29822</v>
      </c>
      <c r="Q1656" s="49">
        <v>0</v>
      </c>
      <c r="R1656" s="49">
        <v>0</v>
      </c>
      <c r="S1656" s="32">
        <f t="shared" si="69"/>
        <v>29822</v>
      </c>
      <c r="T1656" s="49">
        <f>P1656+Q1656+R1656</f>
        <v>29822</v>
      </c>
      <c r="U1656" s="51">
        <v>14931</v>
      </c>
      <c r="V1656" s="51">
        <v>9695</v>
      </c>
      <c r="W1656" s="51">
        <v>7074</v>
      </c>
      <c r="X1656" s="51"/>
      <c r="Y1656" s="32">
        <f>P1656-(U1656+V1656)</f>
        <v>5196</v>
      </c>
      <c r="Z1656" s="49" t="s">
        <v>13322</v>
      </c>
      <c r="AA1656" s="67">
        <v>7.9000000000000001E-4</v>
      </c>
      <c r="AC1656" s="67">
        <f t="shared" si="70"/>
        <v>-7.9000000000000001E-4</v>
      </c>
      <c r="AN1656" s="48" t="s">
        <v>13325</v>
      </c>
      <c r="AO1656" s="48" t="s">
        <v>52</v>
      </c>
    </row>
    <row r="1657" spans="1:41" ht="15" x14ac:dyDescent="0.2">
      <c r="A1657" s="30" t="s">
        <v>6049</v>
      </c>
      <c r="B1657" s="30" t="s">
        <v>6050</v>
      </c>
      <c r="C1657" s="49" t="s">
        <v>7070</v>
      </c>
      <c r="D1657" s="49" t="s">
        <v>7686</v>
      </c>
      <c r="E1657" s="30" t="s">
        <v>12287</v>
      </c>
      <c r="F1657" s="49" t="s">
        <v>12233</v>
      </c>
      <c r="G1657" s="49" t="s">
        <v>7580</v>
      </c>
      <c r="H1657" s="49" t="s">
        <v>7581</v>
      </c>
      <c r="I1657" s="49" t="s">
        <v>12288</v>
      </c>
      <c r="J1657" s="50">
        <v>17</v>
      </c>
      <c r="K1657" s="49">
        <v>10000</v>
      </c>
      <c r="L1657" s="49">
        <f>K1657-U1657</f>
        <v>-2918795</v>
      </c>
      <c r="M1657" s="49"/>
      <c r="N1657" s="48" t="s">
        <v>7242</v>
      </c>
      <c r="P1657" s="49">
        <v>2013017</v>
      </c>
      <c r="Q1657" s="49">
        <v>1320000</v>
      </c>
      <c r="R1657" s="49">
        <v>980000</v>
      </c>
      <c r="S1657" s="32">
        <f t="shared" si="69"/>
        <v>3333017</v>
      </c>
      <c r="T1657" s="49">
        <f>P1657+Q1657+R1657</f>
        <v>4313017</v>
      </c>
      <c r="U1657" s="51">
        <v>2928795</v>
      </c>
      <c r="V1657" s="51">
        <v>1759308</v>
      </c>
      <c r="W1657" s="51">
        <v>1633529</v>
      </c>
      <c r="X1657" s="51"/>
      <c r="Y1657" s="32">
        <f>P1657-(U1657+V1657)</f>
        <v>-2675086</v>
      </c>
      <c r="Z1657" s="49" t="s">
        <v>13320</v>
      </c>
      <c r="AA1657" s="67">
        <v>3.6000000000000002E-4</v>
      </c>
      <c r="AC1657" s="67">
        <f t="shared" si="70"/>
        <v>-3.6000000000000002E-4</v>
      </c>
      <c r="AN1657" s="48" t="s">
        <v>13325</v>
      </c>
      <c r="AO1657" s="48" t="s">
        <v>52</v>
      </c>
    </row>
    <row r="1658" spans="1:41" ht="15" x14ac:dyDescent="0.2">
      <c r="A1658" s="30" t="s">
        <v>6051</v>
      </c>
      <c r="B1658" s="30" t="s">
        <v>6052</v>
      </c>
      <c r="C1658" s="49" t="s">
        <v>7070</v>
      </c>
      <c r="D1658" s="49" t="s">
        <v>7686</v>
      </c>
      <c r="E1658" s="30" t="s">
        <v>12289</v>
      </c>
      <c r="F1658" s="49" t="s">
        <v>12233</v>
      </c>
      <c r="G1658" s="49" t="s">
        <v>7580</v>
      </c>
      <c r="H1658" s="49" t="s">
        <v>7581</v>
      </c>
      <c r="I1658" s="49" t="s">
        <v>12290</v>
      </c>
      <c r="J1658" s="50">
        <v>17</v>
      </c>
      <c r="K1658" s="49">
        <v>10000</v>
      </c>
      <c r="L1658" s="49">
        <f>K1658-U1658</f>
        <v>-461346</v>
      </c>
      <c r="M1658" s="49"/>
      <c r="N1658" s="48" t="s">
        <v>7242</v>
      </c>
      <c r="P1658" s="49">
        <v>411761</v>
      </c>
      <c r="Q1658" s="49">
        <v>110000</v>
      </c>
      <c r="R1658" s="49">
        <v>170000</v>
      </c>
      <c r="S1658" s="32">
        <f t="shared" si="69"/>
        <v>521761</v>
      </c>
      <c r="T1658" s="49">
        <f>P1658+Q1658+R1658</f>
        <v>691761</v>
      </c>
      <c r="U1658" s="51">
        <v>471346</v>
      </c>
      <c r="V1658" s="51">
        <v>281497</v>
      </c>
      <c r="W1658" s="51">
        <v>282851</v>
      </c>
      <c r="X1658" s="51"/>
      <c r="Y1658" s="32">
        <f>P1658-(U1658+V1658)</f>
        <v>-341082</v>
      </c>
      <c r="Z1658" s="49" t="s">
        <v>13320</v>
      </c>
      <c r="AA1658" s="67">
        <v>4.8999999999999998E-4</v>
      </c>
      <c r="AC1658" s="67">
        <f t="shared" si="70"/>
        <v>-4.8999999999999998E-4</v>
      </c>
      <c r="AN1658" s="48" t="s">
        <v>13325</v>
      </c>
      <c r="AO1658" s="48" t="s">
        <v>52</v>
      </c>
    </row>
    <row r="1659" spans="1:41" ht="15" x14ac:dyDescent="0.2">
      <c r="A1659" s="30" t="s">
        <v>6053</v>
      </c>
      <c r="B1659" s="30" t="s">
        <v>6054</v>
      </c>
      <c r="C1659" s="49" t="s">
        <v>7070</v>
      </c>
      <c r="D1659" s="49" t="s">
        <v>7686</v>
      </c>
      <c r="E1659" s="30" t="s">
        <v>12291</v>
      </c>
      <c r="F1659" s="49" t="s">
        <v>12233</v>
      </c>
      <c r="G1659" s="49" t="s">
        <v>7580</v>
      </c>
      <c r="H1659" s="49" t="s">
        <v>7581</v>
      </c>
      <c r="I1659" s="49" t="s">
        <v>12292</v>
      </c>
      <c r="J1659" s="50">
        <v>17</v>
      </c>
      <c r="K1659" s="49">
        <v>10000</v>
      </c>
      <c r="L1659" s="49">
        <f>K1659-U1659</f>
        <v>-1502545</v>
      </c>
      <c r="M1659" s="49"/>
      <c r="N1659" s="48" t="s">
        <v>7242</v>
      </c>
      <c r="P1659" s="49">
        <v>1090417</v>
      </c>
      <c r="Q1659" s="49">
        <v>270000</v>
      </c>
      <c r="R1659" s="49">
        <v>700000</v>
      </c>
      <c r="S1659" s="32">
        <f t="shared" si="69"/>
        <v>1360417</v>
      </c>
      <c r="T1659" s="49">
        <f>P1659+Q1659+R1659</f>
        <v>2060417</v>
      </c>
      <c r="U1659" s="51">
        <v>1512545</v>
      </c>
      <c r="V1659" s="51">
        <v>791847</v>
      </c>
      <c r="W1659" s="51">
        <v>671076</v>
      </c>
      <c r="X1659" s="51"/>
      <c r="Y1659" s="32">
        <f>P1659-(U1659+V1659)</f>
        <v>-1213975</v>
      </c>
      <c r="Z1659" s="49" t="s">
        <v>13320</v>
      </c>
      <c r="AA1659" s="67">
        <v>5.1000000000000004E-4</v>
      </c>
      <c r="AC1659" s="67">
        <f t="shared" si="70"/>
        <v>-5.1000000000000004E-4</v>
      </c>
      <c r="AN1659" s="48" t="s">
        <v>13325</v>
      </c>
      <c r="AO1659" s="48" t="s">
        <v>52</v>
      </c>
    </row>
    <row r="1660" spans="1:41" ht="15" x14ac:dyDescent="0.2">
      <c r="A1660" s="30" t="s">
        <v>6055</v>
      </c>
      <c r="B1660" s="30" t="s">
        <v>6056</v>
      </c>
      <c r="C1660" s="49" t="s">
        <v>7070</v>
      </c>
      <c r="D1660" s="49" t="s">
        <v>7577</v>
      </c>
      <c r="E1660" s="30" t="s">
        <v>12293</v>
      </c>
      <c r="F1660" s="49" t="s">
        <v>12233</v>
      </c>
      <c r="G1660" s="49" t="s">
        <v>7580</v>
      </c>
      <c r="H1660" s="49" t="s">
        <v>7581</v>
      </c>
      <c r="I1660" s="49" t="s">
        <v>12294</v>
      </c>
      <c r="J1660" s="50">
        <v>17</v>
      </c>
      <c r="K1660" s="49">
        <v>10000</v>
      </c>
      <c r="L1660" s="49">
        <f>K1660-U1660</f>
        <v>-109492</v>
      </c>
      <c r="M1660" s="49"/>
      <c r="N1660" s="48" t="s">
        <v>7242</v>
      </c>
      <c r="P1660" s="49">
        <v>82896</v>
      </c>
      <c r="Q1660" s="49">
        <v>20000</v>
      </c>
      <c r="R1660" s="49">
        <v>70000</v>
      </c>
      <c r="S1660" s="32">
        <f t="shared" si="69"/>
        <v>102896</v>
      </c>
      <c r="T1660" s="49">
        <f>P1660+Q1660+R1660</f>
        <v>172896</v>
      </c>
      <c r="U1660" s="51">
        <v>119492</v>
      </c>
      <c r="V1660" s="51">
        <v>78413</v>
      </c>
      <c r="W1660" s="51">
        <v>32951</v>
      </c>
      <c r="X1660" s="51"/>
      <c r="Y1660" s="32">
        <f>P1660-(U1660+V1660)</f>
        <v>-115009</v>
      </c>
      <c r="Z1660" s="49" t="s">
        <v>13320</v>
      </c>
      <c r="AA1660" s="67">
        <v>7.9000000000000001E-4</v>
      </c>
      <c r="AC1660" s="67">
        <f t="shared" si="70"/>
        <v>-7.9000000000000001E-4</v>
      </c>
      <c r="AN1660" s="48" t="s">
        <v>13325</v>
      </c>
      <c r="AO1660" s="48" t="s">
        <v>52</v>
      </c>
    </row>
    <row r="1661" spans="1:41" ht="15" x14ac:dyDescent="0.2">
      <c r="A1661" s="30" t="s">
        <v>6057</v>
      </c>
      <c r="B1661" s="30" t="s">
        <v>6058</v>
      </c>
      <c r="C1661" s="49" t="s">
        <v>7070</v>
      </c>
      <c r="D1661" s="49" t="s">
        <v>7686</v>
      </c>
      <c r="E1661" s="30" t="s">
        <v>12295</v>
      </c>
      <c r="F1661" s="49" t="s">
        <v>12233</v>
      </c>
      <c r="G1661" s="49" t="s">
        <v>7580</v>
      </c>
      <c r="H1661" s="49" t="s">
        <v>7581</v>
      </c>
      <c r="I1661" s="49" t="s">
        <v>12296</v>
      </c>
      <c r="J1661" s="50">
        <v>17</v>
      </c>
      <c r="K1661" s="49">
        <v>10000</v>
      </c>
      <c r="L1661" s="49">
        <f>K1661-U1661</f>
        <v>-893573</v>
      </c>
      <c r="M1661" s="49"/>
      <c r="N1661" s="48" t="s">
        <v>7242</v>
      </c>
      <c r="P1661" s="49">
        <v>743683</v>
      </c>
      <c r="Q1661" s="49">
        <v>120000</v>
      </c>
      <c r="R1661" s="49">
        <v>330000</v>
      </c>
      <c r="S1661" s="32">
        <f t="shared" si="69"/>
        <v>863683</v>
      </c>
      <c r="T1661" s="49">
        <f>P1661+Q1661+R1661</f>
        <v>1193683</v>
      </c>
      <c r="U1661" s="51">
        <v>903573</v>
      </c>
      <c r="V1661" s="51">
        <v>360705</v>
      </c>
      <c r="W1661" s="51">
        <v>334388</v>
      </c>
      <c r="X1661" s="51"/>
      <c r="Y1661" s="32">
        <f>P1661-(U1661+V1661)</f>
        <v>-520595</v>
      </c>
      <c r="Z1661" s="49" t="s">
        <v>13320</v>
      </c>
      <c r="AA1661" s="67">
        <v>7.9000000000000001E-4</v>
      </c>
      <c r="AC1661" s="67">
        <f t="shared" si="70"/>
        <v>-7.9000000000000001E-4</v>
      </c>
      <c r="AN1661" s="48" t="s">
        <v>13325</v>
      </c>
      <c r="AO1661" s="48" t="s">
        <v>52</v>
      </c>
    </row>
    <row r="1662" spans="1:41" ht="15" x14ac:dyDescent="0.2">
      <c r="A1662" s="30" t="s">
        <v>6059</v>
      </c>
      <c r="B1662" s="30" t="s">
        <v>6060</v>
      </c>
      <c r="C1662" s="49" t="s">
        <v>7070</v>
      </c>
      <c r="D1662" s="49" t="s">
        <v>7686</v>
      </c>
      <c r="E1662" s="30" t="s">
        <v>12297</v>
      </c>
      <c r="F1662" s="49" t="s">
        <v>12233</v>
      </c>
      <c r="G1662" s="49" t="s">
        <v>7580</v>
      </c>
      <c r="H1662" s="49" t="s">
        <v>7581</v>
      </c>
      <c r="I1662" s="49" t="s">
        <v>12298</v>
      </c>
      <c r="J1662" s="50">
        <v>17</v>
      </c>
      <c r="K1662" s="49">
        <v>10000</v>
      </c>
      <c r="L1662" s="49">
        <f>K1662-U1662</f>
        <v>-289607</v>
      </c>
      <c r="M1662" s="49"/>
      <c r="N1662" s="48" t="s">
        <v>7242</v>
      </c>
      <c r="P1662" s="49">
        <v>215716</v>
      </c>
      <c r="Q1662" s="49">
        <v>70000</v>
      </c>
      <c r="R1662" s="49">
        <v>180000</v>
      </c>
      <c r="S1662" s="32">
        <f t="shared" si="69"/>
        <v>285716</v>
      </c>
      <c r="T1662" s="49">
        <f>P1662+Q1662+R1662</f>
        <v>465716</v>
      </c>
      <c r="U1662" s="51">
        <v>299607</v>
      </c>
      <c r="V1662" s="51">
        <v>201223</v>
      </c>
      <c r="W1662" s="51">
        <v>188985</v>
      </c>
      <c r="X1662" s="51"/>
      <c r="Y1662" s="32">
        <f>P1662-(U1662+V1662)</f>
        <v>-285114</v>
      </c>
      <c r="Z1662" s="49" t="s">
        <v>13320</v>
      </c>
      <c r="AA1662" s="67">
        <v>3.6000000000000002E-4</v>
      </c>
      <c r="AC1662" s="67">
        <f t="shared" si="70"/>
        <v>-3.6000000000000002E-4</v>
      </c>
      <c r="AN1662" s="48" t="s">
        <v>13325</v>
      </c>
      <c r="AO1662" s="48" t="s">
        <v>52</v>
      </c>
    </row>
    <row r="1663" spans="1:41" ht="15" x14ac:dyDescent="0.2">
      <c r="A1663" s="30" t="s">
        <v>6061</v>
      </c>
      <c r="B1663" s="30" t="s">
        <v>6062</v>
      </c>
      <c r="C1663" s="49" t="s">
        <v>7070</v>
      </c>
      <c r="D1663" s="49" t="s">
        <v>7577</v>
      </c>
      <c r="E1663" s="30" t="s">
        <v>12299</v>
      </c>
      <c r="F1663" s="49" t="s">
        <v>12233</v>
      </c>
      <c r="G1663" s="49" t="s">
        <v>7580</v>
      </c>
      <c r="H1663" s="49" t="s">
        <v>7581</v>
      </c>
      <c r="I1663" s="49" t="s">
        <v>12300</v>
      </c>
      <c r="J1663" s="50">
        <v>17</v>
      </c>
      <c r="K1663" s="49">
        <v>10000</v>
      </c>
      <c r="L1663" s="49">
        <f>K1663-U1663</f>
        <v>-61271</v>
      </c>
      <c r="M1663" s="49"/>
      <c r="N1663" s="48" t="s">
        <v>7242</v>
      </c>
      <c r="P1663" s="49">
        <v>90985</v>
      </c>
      <c r="Q1663" s="49">
        <v>20000</v>
      </c>
      <c r="R1663" s="49">
        <v>0</v>
      </c>
      <c r="S1663" s="32">
        <f t="shared" si="69"/>
        <v>110985</v>
      </c>
      <c r="T1663" s="49">
        <f>P1663+Q1663+R1663</f>
        <v>110985</v>
      </c>
      <c r="U1663" s="51">
        <v>71271</v>
      </c>
      <c r="V1663" s="51">
        <v>52388</v>
      </c>
      <c r="W1663" s="51">
        <v>20868</v>
      </c>
      <c r="X1663" s="51"/>
      <c r="Y1663" s="32">
        <f>P1663-(U1663+V1663)</f>
        <v>-32674</v>
      </c>
      <c r="Z1663" s="49" t="s">
        <v>13320</v>
      </c>
      <c r="AA1663" s="67">
        <v>7.9000000000000001E-4</v>
      </c>
      <c r="AC1663" s="67">
        <f t="shared" si="70"/>
        <v>-7.9000000000000001E-4</v>
      </c>
      <c r="AN1663" s="48" t="s">
        <v>13325</v>
      </c>
      <c r="AO1663" s="48" t="s">
        <v>52</v>
      </c>
    </row>
    <row r="1664" spans="1:41" ht="15" x14ac:dyDescent="0.2">
      <c r="A1664" s="30" t="s">
        <v>6063</v>
      </c>
      <c r="B1664" s="30" t="s">
        <v>6064</v>
      </c>
      <c r="C1664" s="49" t="s">
        <v>7070</v>
      </c>
      <c r="D1664" s="49" t="s">
        <v>7686</v>
      </c>
      <c r="E1664" s="30" t="s">
        <v>12301</v>
      </c>
      <c r="F1664" s="49" t="s">
        <v>12233</v>
      </c>
      <c r="G1664" s="49" t="s">
        <v>7580</v>
      </c>
      <c r="H1664" s="49" t="s">
        <v>7581</v>
      </c>
      <c r="I1664" s="49" t="s">
        <v>12302</v>
      </c>
      <c r="J1664" s="50">
        <v>17</v>
      </c>
      <c r="K1664" s="49">
        <v>10000</v>
      </c>
      <c r="L1664" s="49">
        <f>K1664-U1664</f>
        <v>-8339</v>
      </c>
      <c r="M1664" s="49"/>
      <c r="N1664" s="48" t="s">
        <v>7242</v>
      </c>
      <c r="P1664" s="49">
        <v>21882</v>
      </c>
      <c r="Q1664" s="49">
        <v>0</v>
      </c>
      <c r="R1664" s="49">
        <v>10000</v>
      </c>
      <c r="S1664" s="32">
        <f t="shared" si="69"/>
        <v>21882</v>
      </c>
      <c r="T1664" s="49">
        <f>P1664+Q1664+R1664</f>
        <v>31882</v>
      </c>
      <c r="U1664" s="51">
        <v>18339</v>
      </c>
      <c r="V1664" s="51">
        <v>11456</v>
      </c>
      <c r="W1664" s="51">
        <v>9880</v>
      </c>
      <c r="X1664" s="51"/>
      <c r="Y1664" s="32">
        <f>P1664-(U1664+V1664)</f>
        <v>-7913</v>
      </c>
      <c r="Z1664" s="49" t="s">
        <v>13320</v>
      </c>
      <c r="AA1664" s="67">
        <v>8.0000000000000004E-4</v>
      </c>
      <c r="AC1664" s="67">
        <f t="shared" si="70"/>
        <v>-8.0000000000000004E-4</v>
      </c>
      <c r="AN1664" s="48" t="s">
        <v>13325</v>
      </c>
      <c r="AO1664" s="48" t="s">
        <v>52</v>
      </c>
    </row>
    <row r="1665" spans="1:41" ht="15" x14ac:dyDescent="0.2">
      <c r="A1665" s="30" t="s">
        <v>6065</v>
      </c>
      <c r="B1665" s="30" t="s">
        <v>6066</v>
      </c>
      <c r="C1665" s="49" t="s">
        <v>7070</v>
      </c>
      <c r="D1665" s="49" t="s">
        <v>7686</v>
      </c>
      <c r="E1665" s="30" t="s">
        <v>12303</v>
      </c>
      <c r="F1665" s="49" t="s">
        <v>12233</v>
      </c>
      <c r="G1665" s="49" t="s">
        <v>7580</v>
      </c>
      <c r="H1665" s="49" t="s">
        <v>7581</v>
      </c>
      <c r="I1665" s="49" t="s">
        <v>12304</v>
      </c>
      <c r="J1665" s="50">
        <v>17</v>
      </c>
      <c r="K1665" s="49">
        <v>10000</v>
      </c>
      <c r="L1665" s="49">
        <f>K1665-U1665</f>
        <v>-140650</v>
      </c>
      <c r="M1665" s="49"/>
      <c r="N1665" s="48" t="s">
        <v>7242</v>
      </c>
      <c r="P1665" s="49">
        <v>103757</v>
      </c>
      <c r="Q1665" s="49">
        <v>30000</v>
      </c>
      <c r="R1665" s="49">
        <v>80000</v>
      </c>
      <c r="S1665" s="32">
        <f t="shared" si="69"/>
        <v>133757</v>
      </c>
      <c r="T1665" s="49">
        <f>P1665+Q1665+R1665</f>
        <v>213757</v>
      </c>
      <c r="U1665" s="51">
        <v>150650</v>
      </c>
      <c r="V1665" s="51">
        <v>85247</v>
      </c>
      <c r="W1665" s="51">
        <v>69801</v>
      </c>
      <c r="X1665" s="51"/>
      <c r="Y1665" s="32">
        <f>P1665-(U1665+V1665)</f>
        <v>-132140</v>
      </c>
      <c r="Z1665" s="49" t="s">
        <v>13320</v>
      </c>
      <c r="AA1665" s="67">
        <v>8.4000000000000003E-4</v>
      </c>
      <c r="AC1665" s="67">
        <f t="shared" si="70"/>
        <v>-8.4000000000000003E-4</v>
      </c>
      <c r="AN1665" s="48" t="s">
        <v>13325</v>
      </c>
      <c r="AO1665" s="48" t="s">
        <v>52</v>
      </c>
    </row>
    <row r="1666" spans="1:41" ht="15" x14ac:dyDescent="0.2">
      <c r="A1666" s="30" t="s">
        <v>6067</v>
      </c>
      <c r="B1666" s="30" t="s">
        <v>6068</v>
      </c>
      <c r="C1666" s="49" t="s">
        <v>7070</v>
      </c>
      <c r="D1666" s="49" t="s">
        <v>7577</v>
      </c>
      <c r="E1666" s="30" t="s">
        <v>12305</v>
      </c>
      <c r="F1666" s="49" t="s">
        <v>12233</v>
      </c>
      <c r="G1666" s="49" t="s">
        <v>7580</v>
      </c>
      <c r="H1666" s="49" t="s">
        <v>7581</v>
      </c>
      <c r="I1666" s="49" t="s">
        <v>12306</v>
      </c>
      <c r="J1666" s="50">
        <v>17</v>
      </c>
      <c r="K1666" s="49">
        <v>10000</v>
      </c>
      <c r="L1666" s="49">
        <f>K1666-U1666</f>
        <v>1907</v>
      </c>
      <c r="M1666" s="49"/>
      <c r="N1666" s="48" t="s">
        <v>7242</v>
      </c>
      <c r="P1666" s="49">
        <v>8829</v>
      </c>
      <c r="Q1666" s="49">
        <v>0</v>
      </c>
      <c r="R1666" s="49">
        <v>10000</v>
      </c>
      <c r="S1666" s="32">
        <f t="shared" ref="S1666:S1729" si="71">P1666+Q1666</f>
        <v>8829</v>
      </c>
      <c r="T1666" s="49">
        <f>P1666+Q1666+R1666</f>
        <v>18829</v>
      </c>
      <c r="U1666" s="51">
        <v>8093</v>
      </c>
      <c r="V1666" s="51">
        <v>5823</v>
      </c>
      <c r="W1666" s="51">
        <v>4712</v>
      </c>
      <c r="X1666" s="51"/>
      <c r="Y1666" s="32">
        <f>P1666-(U1666+V1666)</f>
        <v>-5087</v>
      </c>
      <c r="Z1666" s="49" t="s">
        <v>13320</v>
      </c>
      <c r="AA1666" s="67">
        <v>8.0000000000000004E-4</v>
      </c>
      <c r="AC1666" s="67">
        <f t="shared" ref="AC1666:AC1729" si="72">AB1666-AA1666</f>
        <v>-8.0000000000000004E-4</v>
      </c>
      <c r="AN1666" s="48" t="s">
        <v>13325</v>
      </c>
      <c r="AO1666" s="48" t="s">
        <v>52</v>
      </c>
    </row>
    <row r="1667" spans="1:41" ht="15" x14ac:dyDescent="0.2">
      <c r="A1667" s="30" t="s">
        <v>6069</v>
      </c>
      <c r="B1667" s="30" t="s">
        <v>6070</v>
      </c>
      <c r="C1667" s="49" t="s">
        <v>7070</v>
      </c>
      <c r="D1667" s="49" t="s">
        <v>7686</v>
      </c>
      <c r="E1667" s="30" t="s">
        <v>12307</v>
      </c>
      <c r="F1667" s="49" t="s">
        <v>12233</v>
      </c>
      <c r="G1667" s="49" t="s">
        <v>7580</v>
      </c>
      <c r="H1667" s="49" t="s">
        <v>7581</v>
      </c>
      <c r="I1667" s="49" t="s">
        <v>12308</v>
      </c>
      <c r="J1667" s="50">
        <v>17</v>
      </c>
      <c r="K1667" s="49">
        <v>10000</v>
      </c>
      <c r="L1667" s="49">
        <f>K1667-U1667</f>
        <v>-140728</v>
      </c>
      <c r="M1667" s="49"/>
      <c r="N1667" s="48" t="s">
        <v>7242</v>
      </c>
      <c r="P1667" s="49">
        <v>127311</v>
      </c>
      <c r="Q1667" s="49">
        <v>30000</v>
      </c>
      <c r="R1667" s="49">
        <v>10000</v>
      </c>
      <c r="S1667" s="32">
        <f t="shared" si="71"/>
        <v>157311</v>
      </c>
      <c r="T1667" s="49">
        <f>P1667+Q1667+R1667</f>
        <v>167311</v>
      </c>
      <c r="U1667" s="51">
        <v>150728</v>
      </c>
      <c r="V1667" s="51">
        <v>23969</v>
      </c>
      <c r="W1667" s="51">
        <v>24320</v>
      </c>
      <c r="X1667" s="51"/>
      <c r="Y1667" s="32">
        <f>P1667-(U1667+V1667)</f>
        <v>-47386</v>
      </c>
      <c r="Z1667" s="49" t="s">
        <v>13320</v>
      </c>
      <c r="AA1667" s="67">
        <v>6.4999999999999997E-4</v>
      </c>
      <c r="AC1667" s="67">
        <f t="shared" si="72"/>
        <v>-6.4999999999999997E-4</v>
      </c>
      <c r="AN1667" s="48" t="s">
        <v>13325</v>
      </c>
      <c r="AO1667" s="48" t="s">
        <v>52</v>
      </c>
    </row>
    <row r="1668" spans="1:41" ht="15" x14ac:dyDescent="0.2">
      <c r="A1668" s="30" t="s">
        <v>6071</v>
      </c>
      <c r="B1668" s="30" t="s">
        <v>6072</v>
      </c>
      <c r="C1668" s="49" t="s">
        <v>7070</v>
      </c>
      <c r="D1668" s="49" t="s">
        <v>7686</v>
      </c>
      <c r="E1668" s="30" t="s">
        <v>12309</v>
      </c>
      <c r="F1668" s="49" t="s">
        <v>12233</v>
      </c>
      <c r="G1668" s="49" t="s">
        <v>7580</v>
      </c>
      <c r="H1668" s="49" t="s">
        <v>7581</v>
      </c>
      <c r="I1668" s="49" t="s">
        <v>12310</v>
      </c>
      <c r="J1668" s="50">
        <v>17</v>
      </c>
      <c r="K1668" s="49">
        <v>10000</v>
      </c>
      <c r="L1668" s="49">
        <f>K1668-U1668</f>
        <v>310</v>
      </c>
      <c r="M1668" s="49"/>
      <c r="N1668" s="48" t="s">
        <v>7242</v>
      </c>
      <c r="P1668" s="49">
        <v>8845</v>
      </c>
      <c r="Q1668" s="49">
        <v>10000</v>
      </c>
      <c r="R1668" s="49">
        <v>0</v>
      </c>
      <c r="S1668" s="32">
        <f t="shared" si="71"/>
        <v>18845</v>
      </c>
      <c r="T1668" s="49">
        <f>P1668+Q1668+R1668</f>
        <v>18845</v>
      </c>
      <c r="U1668" s="51">
        <v>9690</v>
      </c>
      <c r="V1668" s="51">
        <v>4888</v>
      </c>
      <c r="W1668" s="51">
        <v>5446</v>
      </c>
      <c r="X1668" s="51"/>
      <c r="Y1668" s="32">
        <f>P1668-(U1668+V1668)</f>
        <v>-5733</v>
      </c>
      <c r="Z1668" s="49" t="s">
        <v>13320</v>
      </c>
      <c r="AA1668" s="67">
        <v>7.9000000000000001E-4</v>
      </c>
      <c r="AC1668" s="67">
        <f t="shared" si="72"/>
        <v>-7.9000000000000001E-4</v>
      </c>
      <c r="AN1668" s="48" t="s">
        <v>13325</v>
      </c>
      <c r="AO1668" s="48" t="s">
        <v>52</v>
      </c>
    </row>
    <row r="1669" spans="1:41" ht="15" x14ac:dyDescent="0.2">
      <c r="A1669" s="30" t="s">
        <v>6073</v>
      </c>
      <c r="B1669" s="30" t="s">
        <v>6074</v>
      </c>
      <c r="C1669" s="49" t="s">
        <v>7070</v>
      </c>
      <c r="D1669" s="49" t="s">
        <v>7686</v>
      </c>
      <c r="E1669" s="30" t="s">
        <v>12311</v>
      </c>
      <c r="F1669" s="49" t="s">
        <v>12233</v>
      </c>
      <c r="G1669" s="49" t="s">
        <v>7580</v>
      </c>
      <c r="H1669" s="49" t="s">
        <v>7581</v>
      </c>
      <c r="I1669" s="49" t="s">
        <v>12312</v>
      </c>
      <c r="J1669" s="50">
        <v>17</v>
      </c>
      <c r="K1669" s="49">
        <v>10000</v>
      </c>
      <c r="L1669" s="49">
        <f>K1669-U1669</f>
        <v>-20089</v>
      </c>
      <c r="M1669" s="49"/>
      <c r="N1669" s="48" t="s">
        <v>7242</v>
      </c>
      <c r="P1669" s="49">
        <v>21347</v>
      </c>
      <c r="Q1669" s="49">
        <v>10000</v>
      </c>
      <c r="R1669" s="49">
        <v>10000</v>
      </c>
      <c r="S1669" s="32">
        <f t="shared" si="71"/>
        <v>31347</v>
      </c>
      <c r="T1669" s="49">
        <f>P1669+Q1669+R1669</f>
        <v>41347</v>
      </c>
      <c r="U1669" s="51">
        <v>30089</v>
      </c>
      <c r="V1669" s="51">
        <v>17558</v>
      </c>
      <c r="W1669" s="51">
        <v>17780</v>
      </c>
      <c r="X1669" s="51"/>
      <c r="Y1669" s="32">
        <f>P1669-(U1669+V1669)</f>
        <v>-26300</v>
      </c>
      <c r="Z1669" s="49" t="s">
        <v>13320</v>
      </c>
      <c r="AA1669" s="67">
        <v>1.5200000000000001E-3</v>
      </c>
      <c r="AC1669" s="67">
        <f t="shared" si="72"/>
        <v>-1.5200000000000001E-3</v>
      </c>
      <c r="AN1669" s="48" t="s">
        <v>13325</v>
      </c>
      <c r="AO1669" s="48" t="s">
        <v>52</v>
      </c>
    </row>
    <row r="1670" spans="1:41" ht="15" x14ac:dyDescent="0.2">
      <c r="A1670" s="30" t="s">
        <v>6075</v>
      </c>
      <c r="B1670" s="30" t="s">
        <v>6076</v>
      </c>
      <c r="C1670" s="49" t="s">
        <v>7070</v>
      </c>
      <c r="D1670" s="49" t="s">
        <v>7686</v>
      </c>
      <c r="E1670" s="30" t="s">
        <v>12313</v>
      </c>
      <c r="F1670" s="49" t="s">
        <v>12233</v>
      </c>
      <c r="G1670" s="49" t="s">
        <v>7580</v>
      </c>
      <c r="H1670" s="49" t="s">
        <v>7581</v>
      </c>
      <c r="I1670" s="49" t="s">
        <v>12314</v>
      </c>
      <c r="J1670" s="50">
        <v>17</v>
      </c>
      <c r="K1670" s="49">
        <v>10000</v>
      </c>
      <c r="L1670" s="49">
        <f>K1670-U1670</f>
        <v>-30135</v>
      </c>
      <c r="M1670" s="49"/>
      <c r="N1670" s="48" t="s">
        <v>7242</v>
      </c>
      <c r="P1670" s="49">
        <v>29281</v>
      </c>
      <c r="Q1670" s="49">
        <v>20000</v>
      </c>
      <c r="R1670" s="49">
        <v>10000</v>
      </c>
      <c r="S1670" s="32">
        <f t="shared" si="71"/>
        <v>49281</v>
      </c>
      <c r="T1670" s="49">
        <f>P1670+Q1670+R1670</f>
        <v>59281</v>
      </c>
      <c r="U1670" s="51">
        <v>40135</v>
      </c>
      <c r="V1670" s="51">
        <v>25230</v>
      </c>
      <c r="W1670" s="51">
        <v>26168</v>
      </c>
      <c r="X1670" s="51"/>
      <c r="Y1670" s="32">
        <f>P1670-(U1670+V1670)</f>
        <v>-36084</v>
      </c>
      <c r="Z1670" s="49" t="s">
        <v>13320</v>
      </c>
      <c r="AA1670" s="67">
        <v>7.9000000000000001E-4</v>
      </c>
      <c r="AC1670" s="67">
        <f t="shared" si="72"/>
        <v>-7.9000000000000001E-4</v>
      </c>
      <c r="AN1670" s="48" t="s">
        <v>13325</v>
      </c>
      <c r="AO1670" s="48" t="s">
        <v>52</v>
      </c>
    </row>
    <row r="1671" spans="1:41" ht="15" x14ac:dyDescent="0.2">
      <c r="A1671" s="30" t="s">
        <v>6077</v>
      </c>
      <c r="B1671" s="30" t="s">
        <v>6078</v>
      </c>
      <c r="C1671" s="49" t="s">
        <v>7070</v>
      </c>
      <c r="D1671" s="49" t="s">
        <v>7686</v>
      </c>
      <c r="E1671" s="30" t="s">
        <v>12315</v>
      </c>
      <c r="F1671" s="49" t="s">
        <v>12233</v>
      </c>
      <c r="G1671" s="49" t="s">
        <v>7580</v>
      </c>
      <c r="H1671" s="49" t="s">
        <v>7581</v>
      </c>
      <c r="I1671" s="49" t="s">
        <v>12316</v>
      </c>
      <c r="J1671" s="50">
        <v>17</v>
      </c>
      <c r="K1671" s="49">
        <v>10000</v>
      </c>
      <c r="L1671" s="49">
        <f>K1671-U1671</f>
        <v>-1135743</v>
      </c>
      <c r="M1671" s="49"/>
      <c r="N1671" s="48" t="s">
        <v>7242</v>
      </c>
      <c r="P1671" s="49">
        <v>815812</v>
      </c>
      <c r="Q1671" s="49">
        <v>340000</v>
      </c>
      <c r="R1671" s="49">
        <v>420000</v>
      </c>
      <c r="S1671" s="32">
        <f t="shared" si="71"/>
        <v>1155812</v>
      </c>
      <c r="T1671" s="49">
        <f>P1671+Q1671+R1671</f>
        <v>1575812</v>
      </c>
      <c r="U1671" s="51">
        <v>1145743</v>
      </c>
      <c r="V1671" s="51">
        <v>489033</v>
      </c>
      <c r="W1671" s="51">
        <v>460267</v>
      </c>
      <c r="X1671" s="51"/>
      <c r="Y1671" s="32">
        <f>P1671-(U1671+V1671)</f>
        <v>-818964</v>
      </c>
      <c r="Z1671" s="49" t="s">
        <v>13320</v>
      </c>
      <c r="AA1671" s="67">
        <v>7.9000000000000001E-4</v>
      </c>
      <c r="AC1671" s="67">
        <f t="shared" si="72"/>
        <v>-7.9000000000000001E-4</v>
      </c>
      <c r="AN1671" s="48" t="s">
        <v>13325</v>
      </c>
      <c r="AO1671" s="48" t="s">
        <v>52</v>
      </c>
    </row>
    <row r="1672" spans="1:41" ht="15" x14ac:dyDescent="0.2">
      <c r="A1672" s="30" t="s">
        <v>6079</v>
      </c>
      <c r="B1672" s="30" t="s">
        <v>6080</v>
      </c>
      <c r="C1672" s="49" t="s">
        <v>7070</v>
      </c>
      <c r="D1672" s="49" t="s">
        <v>7686</v>
      </c>
      <c r="E1672" s="30" t="s">
        <v>12317</v>
      </c>
      <c r="F1672" s="49" t="s">
        <v>12233</v>
      </c>
      <c r="G1672" s="49" t="s">
        <v>7580</v>
      </c>
      <c r="H1672" s="49" t="s">
        <v>7581</v>
      </c>
      <c r="I1672" s="49" t="s">
        <v>12318</v>
      </c>
      <c r="J1672" s="50">
        <v>17</v>
      </c>
      <c r="K1672" s="49">
        <v>10000</v>
      </c>
      <c r="L1672" s="49">
        <f>K1672-U1672</f>
        <v>-823976</v>
      </c>
      <c r="M1672" s="49"/>
      <c r="N1672" s="48" t="s">
        <v>7242</v>
      </c>
      <c r="P1672" s="49">
        <v>689341</v>
      </c>
      <c r="Q1672" s="49">
        <v>100000</v>
      </c>
      <c r="R1672" s="49">
        <v>320000</v>
      </c>
      <c r="S1672" s="32">
        <f t="shared" si="71"/>
        <v>789341</v>
      </c>
      <c r="T1672" s="49">
        <f>P1672+Q1672+R1672</f>
        <v>1109341</v>
      </c>
      <c r="U1672" s="51">
        <v>833976</v>
      </c>
      <c r="V1672" s="51">
        <v>335238</v>
      </c>
      <c r="W1672" s="51">
        <v>307372</v>
      </c>
      <c r="X1672" s="51"/>
      <c r="Y1672" s="32">
        <f>P1672-(U1672+V1672)</f>
        <v>-479873</v>
      </c>
      <c r="Z1672" s="49" t="s">
        <v>13320</v>
      </c>
      <c r="AA1672" s="67">
        <v>7.9000000000000001E-4</v>
      </c>
      <c r="AC1672" s="67">
        <f t="shared" si="72"/>
        <v>-7.9000000000000001E-4</v>
      </c>
      <c r="AN1672" s="48" t="s">
        <v>13325</v>
      </c>
      <c r="AO1672" s="48" t="s">
        <v>52</v>
      </c>
    </row>
    <row r="1673" spans="1:41" ht="15" x14ac:dyDescent="0.2">
      <c r="A1673" s="30" t="s">
        <v>6081</v>
      </c>
      <c r="B1673" s="30" t="s">
        <v>6082</v>
      </c>
      <c r="C1673" s="49" t="s">
        <v>7070</v>
      </c>
      <c r="D1673" s="49" t="s">
        <v>7577</v>
      </c>
      <c r="E1673" s="30" t="s">
        <v>12319</v>
      </c>
      <c r="F1673" s="49" t="s">
        <v>12233</v>
      </c>
      <c r="G1673" s="49" t="s">
        <v>7580</v>
      </c>
      <c r="H1673" s="49" t="s">
        <v>7581</v>
      </c>
      <c r="I1673" s="49" t="s">
        <v>12320</v>
      </c>
      <c r="J1673" s="50">
        <v>17</v>
      </c>
      <c r="K1673" s="49">
        <v>10000</v>
      </c>
      <c r="L1673" s="49">
        <f>K1673-U1673</f>
        <v>7755</v>
      </c>
      <c r="M1673" s="49"/>
      <c r="N1673" s="48" t="s">
        <v>7242</v>
      </c>
      <c r="P1673" s="49">
        <v>3754</v>
      </c>
      <c r="Q1673" s="49">
        <v>0</v>
      </c>
      <c r="R1673" s="49">
        <v>0</v>
      </c>
      <c r="S1673" s="32">
        <f t="shared" si="71"/>
        <v>3754</v>
      </c>
      <c r="T1673" s="49">
        <f>P1673+Q1673+R1673</f>
        <v>3754</v>
      </c>
      <c r="U1673" s="51">
        <v>2245</v>
      </c>
      <c r="V1673" s="51">
        <v>1002</v>
      </c>
      <c r="W1673" s="51">
        <v>952</v>
      </c>
      <c r="X1673" s="51"/>
      <c r="Y1673" s="32">
        <f>P1673-(U1673+V1673)</f>
        <v>507</v>
      </c>
      <c r="Z1673" s="49" t="s">
        <v>13322</v>
      </c>
      <c r="AA1673" s="67">
        <v>7.9000000000000001E-4</v>
      </c>
      <c r="AC1673" s="67">
        <f t="shared" si="72"/>
        <v>-7.9000000000000001E-4</v>
      </c>
      <c r="AN1673" s="48" t="s">
        <v>13325</v>
      </c>
      <c r="AO1673" s="48" t="s">
        <v>52</v>
      </c>
    </row>
    <row r="1674" spans="1:41" ht="15" x14ac:dyDescent="0.2">
      <c r="A1674" s="30" t="s">
        <v>6083</v>
      </c>
      <c r="B1674" s="30" t="s">
        <v>6084</v>
      </c>
      <c r="C1674" s="49" t="s">
        <v>7070</v>
      </c>
      <c r="D1674" s="49" t="s">
        <v>7686</v>
      </c>
      <c r="E1674" s="30" t="s">
        <v>12321</v>
      </c>
      <c r="F1674" s="49" t="s">
        <v>12233</v>
      </c>
      <c r="G1674" s="49" t="s">
        <v>7580</v>
      </c>
      <c r="H1674" s="49" t="s">
        <v>7581</v>
      </c>
      <c r="I1674" s="49" t="s">
        <v>12322</v>
      </c>
      <c r="J1674" s="50">
        <v>17</v>
      </c>
      <c r="K1674" s="49">
        <v>10000</v>
      </c>
      <c r="L1674" s="49">
        <f>K1674-U1674</f>
        <v>-279375</v>
      </c>
      <c r="M1674" s="49"/>
      <c r="N1674" s="48" t="s">
        <v>7242</v>
      </c>
      <c r="P1674" s="49">
        <v>184180</v>
      </c>
      <c r="Q1674" s="49">
        <v>140000</v>
      </c>
      <c r="R1674" s="49">
        <v>70000</v>
      </c>
      <c r="S1674" s="32">
        <f t="shared" si="71"/>
        <v>324180</v>
      </c>
      <c r="T1674" s="49">
        <f>P1674+Q1674+R1674</f>
        <v>394180</v>
      </c>
      <c r="U1674" s="51">
        <v>289375</v>
      </c>
      <c r="V1674" s="51">
        <v>182079</v>
      </c>
      <c r="W1674" s="51">
        <v>167649</v>
      </c>
      <c r="X1674" s="51"/>
      <c r="Y1674" s="32">
        <f>P1674-(U1674+V1674)</f>
        <v>-287274</v>
      </c>
      <c r="Z1674" s="49" t="s">
        <v>13320</v>
      </c>
      <c r="AA1674" s="67">
        <v>6.0999999999999997E-4</v>
      </c>
      <c r="AC1674" s="67">
        <f t="shared" si="72"/>
        <v>-6.0999999999999997E-4</v>
      </c>
      <c r="AN1674" s="48" t="s">
        <v>13325</v>
      </c>
      <c r="AO1674" s="48" t="s">
        <v>52</v>
      </c>
    </row>
    <row r="1675" spans="1:41" ht="15" x14ac:dyDescent="0.2">
      <c r="A1675" s="30" t="s">
        <v>6085</v>
      </c>
      <c r="B1675" s="30" t="s">
        <v>6086</v>
      </c>
      <c r="C1675" s="49" t="s">
        <v>7070</v>
      </c>
      <c r="D1675" s="49" t="s">
        <v>7686</v>
      </c>
      <c r="E1675" s="30" t="s">
        <v>12323</v>
      </c>
      <c r="F1675" s="49" t="s">
        <v>12233</v>
      </c>
      <c r="G1675" s="49" t="s">
        <v>7580</v>
      </c>
      <c r="H1675" s="49" t="s">
        <v>7581</v>
      </c>
      <c r="I1675" s="49" t="s">
        <v>12324</v>
      </c>
      <c r="J1675" s="50">
        <v>17</v>
      </c>
      <c r="K1675" s="49">
        <v>10000</v>
      </c>
      <c r="L1675" s="49">
        <f>K1675-U1675</f>
        <v>-135399</v>
      </c>
      <c r="M1675" s="49"/>
      <c r="N1675" s="48" t="s">
        <v>7242</v>
      </c>
      <c r="P1675" s="49">
        <v>105642</v>
      </c>
      <c r="Q1675" s="49">
        <v>30000</v>
      </c>
      <c r="R1675" s="49">
        <v>60000</v>
      </c>
      <c r="S1675" s="32">
        <f t="shared" si="71"/>
        <v>135642</v>
      </c>
      <c r="T1675" s="49">
        <f>P1675+Q1675+R1675</f>
        <v>195642</v>
      </c>
      <c r="U1675" s="51">
        <v>145399</v>
      </c>
      <c r="V1675" s="51">
        <v>60598</v>
      </c>
      <c r="W1675" s="51">
        <v>58348</v>
      </c>
      <c r="X1675" s="51"/>
      <c r="Y1675" s="32">
        <f>P1675-(U1675+V1675)</f>
        <v>-100355</v>
      </c>
      <c r="Z1675" s="49" t="s">
        <v>13320</v>
      </c>
      <c r="AA1675" s="67">
        <v>7.9000000000000001E-4</v>
      </c>
      <c r="AC1675" s="67">
        <f t="shared" si="72"/>
        <v>-7.9000000000000001E-4</v>
      </c>
      <c r="AN1675" s="48" t="s">
        <v>13325</v>
      </c>
      <c r="AO1675" s="48" t="s">
        <v>52</v>
      </c>
    </row>
    <row r="1676" spans="1:41" ht="15" x14ac:dyDescent="0.2">
      <c r="A1676" s="30" t="s">
        <v>6087</v>
      </c>
      <c r="B1676" s="30" t="s">
        <v>6088</v>
      </c>
      <c r="C1676" s="49" t="s">
        <v>7070</v>
      </c>
      <c r="D1676" s="49" t="s">
        <v>7577</v>
      </c>
      <c r="E1676" s="30" t="s">
        <v>12325</v>
      </c>
      <c r="F1676" s="49" t="s">
        <v>12233</v>
      </c>
      <c r="G1676" s="49" t="s">
        <v>7580</v>
      </c>
      <c r="H1676" s="49" t="s">
        <v>7581</v>
      </c>
      <c r="I1676" s="49" t="s">
        <v>12326</v>
      </c>
      <c r="J1676" s="50">
        <v>17</v>
      </c>
      <c r="K1676" s="49">
        <v>5000</v>
      </c>
      <c r="L1676" s="49">
        <f>K1676-U1676</f>
        <v>-28400</v>
      </c>
      <c r="M1676" s="49"/>
      <c r="N1676" s="48" t="s">
        <v>7242</v>
      </c>
      <c r="P1676" s="49">
        <v>56079</v>
      </c>
      <c r="Q1676" s="49">
        <v>0</v>
      </c>
      <c r="R1676" s="49">
        <v>0</v>
      </c>
      <c r="S1676" s="32">
        <f t="shared" si="71"/>
        <v>56079</v>
      </c>
      <c r="T1676" s="49">
        <f>P1676+Q1676+R1676</f>
        <v>56079</v>
      </c>
      <c r="U1676" s="51">
        <v>33400</v>
      </c>
      <c r="V1676" s="51">
        <v>23830</v>
      </c>
      <c r="W1676" s="51">
        <v>24000</v>
      </c>
      <c r="X1676" s="51"/>
      <c r="Y1676" s="32">
        <f>P1676-(U1676+V1676)</f>
        <v>-1151</v>
      </c>
      <c r="Z1676" s="49" t="s">
        <v>13320</v>
      </c>
      <c r="AA1676" s="67">
        <v>4.0000000000000001E-3</v>
      </c>
      <c r="AC1676" s="67">
        <f t="shared" si="72"/>
        <v>-4.0000000000000001E-3</v>
      </c>
      <c r="AN1676" s="48" t="s">
        <v>13325</v>
      </c>
      <c r="AO1676" s="48" t="s">
        <v>52</v>
      </c>
    </row>
    <row r="1677" spans="1:41" ht="15" x14ac:dyDescent="0.2">
      <c r="A1677" s="30" t="s">
        <v>6089</v>
      </c>
      <c r="B1677" s="30" t="s">
        <v>6090</v>
      </c>
      <c r="C1677" s="49" t="s">
        <v>7070</v>
      </c>
      <c r="D1677" s="49" t="s">
        <v>7686</v>
      </c>
      <c r="E1677" s="30" t="s">
        <v>12327</v>
      </c>
      <c r="F1677" s="49" t="s">
        <v>12233</v>
      </c>
      <c r="G1677" s="49" t="s">
        <v>7580</v>
      </c>
      <c r="H1677" s="49" t="s">
        <v>7581</v>
      </c>
      <c r="I1677" s="49" t="s">
        <v>12328</v>
      </c>
      <c r="J1677" s="50">
        <v>17</v>
      </c>
      <c r="K1677" s="49">
        <v>10000</v>
      </c>
      <c r="L1677" s="49">
        <f>K1677-U1677</f>
        <v>-102644</v>
      </c>
      <c r="M1677" s="49"/>
      <c r="N1677" s="48" t="s">
        <v>7242</v>
      </c>
      <c r="P1677" s="49">
        <v>72326</v>
      </c>
      <c r="Q1677" s="49">
        <v>50000</v>
      </c>
      <c r="R1677" s="49">
        <v>10000</v>
      </c>
      <c r="S1677" s="32">
        <f t="shared" si="71"/>
        <v>122326</v>
      </c>
      <c r="T1677" s="49">
        <f>P1677+Q1677+R1677</f>
        <v>132326</v>
      </c>
      <c r="U1677" s="51">
        <v>112644</v>
      </c>
      <c r="V1677" s="51">
        <v>14266</v>
      </c>
      <c r="W1677" s="51">
        <v>12258</v>
      </c>
      <c r="X1677" s="51"/>
      <c r="Y1677" s="32">
        <f>P1677-(U1677+V1677)</f>
        <v>-54584</v>
      </c>
      <c r="Z1677" s="49" t="s">
        <v>13320</v>
      </c>
      <c r="AA1677" s="67">
        <v>8.0000000000000004E-4</v>
      </c>
      <c r="AC1677" s="67">
        <f t="shared" si="72"/>
        <v>-8.0000000000000004E-4</v>
      </c>
      <c r="AN1677" s="48" t="s">
        <v>13325</v>
      </c>
      <c r="AO1677" s="48" t="s">
        <v>52</v>
      </c>
    </row>
    <row r="1678" spans="1:41" ht="15" x14ac:dyDescent="0.2">
      <c r="A1678" s="30" t="s">
        <v>6091</v>
      </c>
      <c r="B1678" s="30" t="s">
        <v>6092</v>
      </c>
      <c r="C1678" s="49" t="s">
        <v>7070</v>
      </c>
      <c r="D1678" s="49" t="s">
        <v>7686</v>
      </c>
      <c r="E1678" s="30" t="s">
        <v>12329</v>
      </c>
      <c r="F1678" s="49" t="s">
        <v>12233</v>
      </c>
      <c r="G1678" s="49" t="s">
        <v>7580</v>
      </c>
      <c r="H1678" s="49" t="s">
        <v>7581</v>
      </c>
      <c r="I1678" s="49" t="s">
        <v>12330</v>
      </c>
      <c r="J1678" s="50">
        <v>17</v>
      </c>
      <c r="K1678" s="49">
        <v>10000</v>
      </c>
      <c r="L1678" s="49">
        <f>K1678-U1678</f>
        <v>-106709</v>
      </c>
      <c r="M1678" s="49"/>
      <c r="N1678" s="48" t="s">
        <v>7242</v>
      </c>
      <c r="P1678" s="49">
        <v>82029</v>
      </c>
      <c r="Q1678" s="49">
        <v>40000</v>
      </c>
      <c r="R1678" s="49">
        <v>50000</v>
      </c>
      <c r="S1678" s="32">
        <f t="shared" si="71"/>
        <v>122029</v>
      </c>
      <c r="T1678" s="49">
        <f>P1678+Q1678+R1678</f>
        <v>172029</v>
      </c>
      <c r="U1678" s="51">
        <v>116709</v>
      </c>
      <c r="V1678" s="51">
        <v>56515</v>
      </c>
      <c r="W1678" s="51">
        <v>54683</v>
      </c>
      <c r="X1678" s="51"/>
      <c r="Y1678" s="32">
        <f>P1678-(U1678+V1678)</f>
        <v>-91195</v>
      </c>
      <c r="Z1678" s="49" t="s">
        <v>13320</v>
      </c>
      <c r="AA1678" s="67">
        <v>8.4000000000000003E-4</v>
      </c>
      <c r="AC1678" s="67">
        <f t="shared" si="72"/>
        <v>-8.4000000000000003E-4</v>
      </c>
      <c r="AN1678" s="48" t="s">
        <v>13325</v>
      </c>
      <c r="AO1678" s="48" t="s">
        <v>52</v>
      </c>
    </row>
    <row r="1679" spans="1:41" ht="15" x14ac:dyDescent="0.2">
      <c r="A1679" s="30" t="s">
        <v>6093</v>
      </c>
      <c r="B1679" s="30" t="s">
        <v>6094</v>
      </c>
      <c r="C1679" s="49" t="s">
        <v>7070</v>
      </c>
      <c r="D1679" s="49" t="s">
        <v>7686</v>
      </c>
      <c r="E1679" s="30" t="s">
        <v>12331</v>
      </c>
      <c r="F1679" s="49" t="s">
        <v>12233</v>
      </c>
      <c r="G1679" s="49" t="s">
        <v>7580</v>
      </c>
      <c r="H1679" s="49" t="s">
        <v>7581</v>
      </c>
      <c r="I1679" s="49" t="s">
        <v>12332</v>
      </c>
      <c r="J1679" s="50">
        <v>17</v>
      </c>
      <c r="K1679" s="49">
        <v>10000</v>
      </c>
      <c r="L1679" s="49">
        <f>K1679-U1679</f>
        <v>-86700</v>
      </c>
      <c r="M1679" s="49"/>
      <c r="N1679" s="48" t="s">
        <v>7242</v>
      </c>
      <c r="P1679" s="49">
        <v>46543</v>
      </c>
      <c r="Q1679" s="49">
        <v>50000</v>
      </c>
      <c r="R1679" s="49">
        <v>40000</v>
      </c>
      <c r="S1679" s="32">
        <f t="shared" si="71"/>
        <v>96543</v>
      </c>
      <c r="T1679" s="49">
        <f>P1679+Q1679+R1679</f>
        <v>136543</v>
      </c>
      <c r="U1679" s="51">
        <v>96700</v>
      </c>
      <c r="V1679" s="51">
        <v>56918</v>
      </c>
      <c r="W1679" s="51">
        <v>44086</v>
      </c>
      <c r="X1679" s="51"/>
      <c r="Y1679" s="32">
        <f>P1679-(U1679+V1679)</f>
        <v>-107075</v>
      </c>
      <c r="Z1679" s="49" t="s">
        <v>13320</v>
      </c>
      <c r="AA1679" s="67">
        <v>7.9000000000000001E-4</v>
      </c>
      <c r="AC1679" s="67">
        <f t="shared" si="72"/>
        <v>-7.9000000000000001E-4</v>
      </c>
      <c r="AN1679" s="48" t="s">
        <v>13325</v>
      </c>
      <c r="AO1679" s="48" t="s">
        <v>52</v>
      </c>
    </row>
    <row r="1680" spans="1:41" ht="15" x14ac:dyDescent="0.2">
      <c r="A1680" s="30" t="s">
        <v>6095</v>
      </c>
      <c r="B1680" s="30" t="s">
        <v>6096</v>
      </c>
      <c r="C1680" s="49" t="s">
        <v>7070</v>
      </c>
      <c r="D1680" s="49" t="s">
        <v>7686</v>
      </c>
      <c r="E1680" s="30" t="s">
        <v>12333</v>
      </c>
      <c r="F1680" s="49" t="s">
        <v>12233</v>
      </c>
      <c r="G1680" s="49" t="s">
        <v>7580</v>
      </c>
      <c r="H1680" s="49" t="s">
        <v>7581</v>
      </c>
      <c r="I1680" s="49" t="s">
        <v>12334</v>
      </c>
      <c r="J1680" s="50">
        <v>17</v>
      </c>
      <c r="K1680" s="49">
        <v>10000</v>
      </c>
      <c r="L1680" s="49">
        <f>K1680-U1680</f>
        <v>-26829</v>
      </c>
      <c r="M1680" s="49"/>
      <c r="N1680" s="48" t="s">
        <v>7242</v>
      </c>
      <c r="P1680" s="49">
        <v>28699</v>
      </c>
      <c r="Q1680" s="49">
        <v>10000</v>
      </c>
      <c r="R1680" s="49">
        <v>20000</v>
      </c>
      <c r="S1680" s="32">
        <f t="shared" si="71"/>
        <v>38699</v>
      </c>
      <c r="T1680" s="49">
        <f>P1680+Q1680+R1680</f>
        <v>58699</v>
      </c>
      <c r="U1680" s="51">
        <v>36829</v>
      </c>
      <c r="V1680" s="51">
        <v>25185</v>
      </c>
      <c r="W1680" s="51">
        <v>21751</v>
      </c>
      <c r="X1680" s="51"/>
      <c r="Y1680" s="32">
        <f>P1680-(U1680+V1680)</f>
        <v>-33315</v>
      </c>
      <c r="Z1680" s="49" t="s">
        <v>13320</v>
      </c>
      <c r="AA1680" s="67">
        <v>6.0999999999999997E-4</v>
      </c>
      <c r="AC1680" s="67">
        <f t="shared" si="72"/>
        <v>-6.0999999999999997E-4</v>
      </c>
      <c r="AN1680" s="48" t="s">
        <v>13325</v>
      </c>
      <c r="AO1680" s="48" t="s">
        <v>52</v>
      </c>
    </row>
    <row r="1681" spans="1:41" ht="15" x14ac:dyDescent="0.2">
      <c r="A1681" s="30" t="s">
        <v>6097</v>
      </c>
      <c r="B1681" s="30" t="s">
        <v>6098</v>
      </c>
      <c r="C1681" s="49" t="s">
        <v>7070</v>
      </c>
      <c r="D1681" s="49" t="s">
        <v>7686</v>
      </c>
      <c r="E1681" s="30" t="s">
        <v>12335</v>
      </c>
      <c r="F1681" s="49" t="s">
        <v>12233</v>
      </c>
      <c r="G1681" s="49" t="s">
        <v>7580</v>
      </c>
      <c r="H1681" s="49" t="s">
        <v>7581</v>
      </c>
      <c r="I1681" s="49" t="s">
        <v>12336</v>
      </c>
      <c r="J1681" s="50">
        <v>17</v>
      </c>
      <c r="K1681" s="49">
        <v>10000</v>
      </c>
      <c r="L1681" s="49">
        <f>K1681-U1681</f>
        <v>-46232</v>
      </c>
      <c r="M1681" s="49"/>
      <c r="N1681" s="48" t="s">
        <v>7242</v>
      </c>
      <c r="P1681" s="49">
        <v>51698</v>
      </c>
      <c r="Q1681" s="49">
        <v>20000</v>
      </c>
      <c r="R1681" s="49">
        <v>20000</v>
      </c>
      <c r="S1681" s="32">
        <f t="shared" si="71"/>
        <v>71698</v>
      </c>
      <c r="T1681" s="49">
        <f>P1681+Q1681+R1681</f>
        <v>91698</v>
      </c>
      <c r="U1681" s="51">
        <v>56232</v>
      </c>
      <c r="V1681" s="51">
        <v>40428</v>
      </c>
      <c r="W1681" s="51">
        <v>24478</v>
      </c>
      <c r="X1681" s="51"/>
      <c r="Y1681" s="32">
        <f>P1681-(U1681+V1681)</f>
        <v>-44962</v>
      </c>
      <c r="Z1681" s="49" t="s">
        <v>13320</v>
      </c>
      <c r="AA1681" s="67">
        <v>3.6000000000000002E-4</v>
      </c>
      <c r="AC1681" s="67">
        <f t="shared" si="72"/>
        <v>-3.6000000000000002E-4</v>
      </c>
      <c r="AN1681" s="48" t="s">
        <v>13325</v>
      </c>
      <c r="AO1681" s="48" t="s">
        <v>52</v>
      </c>
    </row>
    <row r="1682" spans="1:41" ht="15" x14ac:dyDescent="0.2">
      <c r="A1682" s="30" t="s">
        <v>6099</v>
      </c>
      <c r="B1682" s="30" t="s">
        <v>6100</v>
      </c>
      <c r="C1682" s="49" t="s">
        <v>7070</v>
      </c>
      <c r="D1682" s="49" t="s">
        <v>7686</v>
      </c>
      <c r="E1682" s="30" t="s">
        <v>12337</v>
      </c>
      <c r="F1682" s="49" t="s">
        <v>12233</v>
      </c>
      <c r="G1682" s="49" t="s">
        <v>7580</v>
      </c>
      <c r="H1682" s="49" t="s">
        <v>7581</v>
      </c>
      <c r="I1682" s="49" t="s">
        <v>12338</v>
      </c>
      <c r="J1682" s="50">
        <v>17</v>
      </c>
      <c r="K1682" s="49">
        <v>5000</v>
      </c>
      <c r="L1682" s="49">
        <f>K1682-U1682</f>
        <v>-164796</v>
      </c>
      <c r="M1682" s="49"/>
      <c r="N1682" s="48" t="s">
        <v>7242</v>
      </c>
      <c r="P1682" s="49">
        <v>140194</v>
      </c>
      <c r="Q1682" s="49">
        <v>0</v>
      </c>
      <c r="R1682" s="49">
        <v>85000</v>
      </c>
      <c r="S1682" s="32">
        <f t="shared" si="71"/>
        <v>140194</v>
      </c>
      <c r="T1682" s="49">
        <f>P1682+Q1682+R1682</f>
        <v>225194</v>
      </c>
      <c r="U1682" s="51">
        <v>169796</v>
      </c>
      <c r="V1682" s="51">
        <v>88784</v>
      </c>
      <c r="W1682" s="51">
        <v>85345</v>
      </c>
      <c r="X1682" s="51"/>
      <c r="Y1682" s="32">
        <f>P1682-(U1682+V1682)</f>
        <v>-118386</v>
      </c>
      <c r="Z1682" s="49" t="s">
        <v>13320</v>
      </c>
      <c r="AA1682" s="67">
        <v>8.9999999999999998E-4</v>
      </c>
      <c r="AC1682" s="67">
        <f t="shared" si="72"/>
        <v>-8.9999999999999998E-4</v>
      </c>
      <c r="AN1682" s="48" t="s">
        <v>13325</v>
      </c>
      <c r="AO1682" s="48" t="s">
        <v>52</v>
      </c>
    </row>
    <row r="1683" spans="1:41" ht="15" x14ac:dyDescent="0.2">
      <c r="A1683" s="30" t="s">
        <v>6101</v>
      </c>
      <c r="B1683" s="30" t="s">
        <v>6102</v>
      </c>
      <c r="C1683" s="49" t="s">
        <v>7070</v>
      </c>
      <c r="D1683" s="49" t="s">
        <v>7686</v>
      </c>
      <c r="E1683" s="30" t="s">
        <v>12339</v>
      </c>
      <c r="F1683" s="49" t="s">
        <v>12233</v>
      </c>
      <c r="G1683" s="49" t="s">
        <v>7580</v>
      </c>
      <c r="H1683" s="49" t="s">
        <v>7581</v>
      </c>
      <c r="I1683" s="49" t="s">
        <v>12340</v>
      </c>
      <c r="J1683" s="50">
        <v>17</v>
      </c>
      <c r="K1683" s="49">
        <v>10000</v>
      </c>
      <c r="L1683" s="49">
        <f>K1683-U1683</f>
        <v>-20681</v>
      </c>
      <c r="M1683" s="49"/>
      <c r="N1683" s="48" t="s">
        <v>7242</v>
      </c>
      <c r="P1683" s="49">
        <v>20385</v>
      </c>
      <c r="Q1683" s="49">
        <v>0</v>
      </c>
      <c r="R1683" s="49">
        <v>30000</v>
      </c>
      <c r="S1683" s="32">
        <f t="shared" si="71"/>
        <v>20385</v>
      </c>
      <c r="T1683" s="49">
        <f>P1683+Q1683+R1683</f>
        <v>50385</v>
      </c>
      <c r="U1683" s="51">
        <v>30681</v>
      </c>
      <c r="V1683" s="51">
        <v>19416</v>
      </c>
      <c r="W1683" s="51">
        <v>16762</v>
      </c>
      <c r="X1683" s="51"/>
      <c r="Y1683" s="32">
        <f>P1683-(U1683+V1683)</f>
        <v>-29712</v>
      </c>
      <c r="Z1683" s="49" t="s">
        <v>13320</v>
      </c>
      <c r="AA1683" s="67">
        <v>5.5000000000000003E-4</v>
      </c>
      <c r="AC1683" s="67">
        <f t="shared" si="72"/>
        <v>-5.5000000000000003E-4</v>
      </c>
      <c r="AN1683" s="48" t="s">
        <v>13325</v>
      </c>
      <c r="AO1683" s="48" t="s">
        <v>52</v>
      </c>
    </row>
    <row r="1684" spans="1:41" ht="15" x14ac:dyDescent="0.2">
      <c r="A1684" s="30" t="s">
        <v>6103</v>
      </c>
      <c r="B1684" s="30" t="s">
        <v>6104</v>
      </c>
      <c r="C1684" s="49" t="s">
        <v>7070</v>
      </c>
      <c r="D1684" s="49" t="s">
        <v>7686</v>
      </c>
      <c r="E1684" s="30" t="s">
        <v>12341</v>
      </c>
      <c r="F1684" s="49" t="s">
        <v>12233</v>
      </c>
      <c r="G1684" s="49" t="s">
        <v>7580</v>
      </c>
      <c r="H1684" s="49" t="s">
        <v>7581</v>
      </c>
      <c r="I1684" s="49" t="s">
        <v>12342</v>
      </c>
      <c r="J1684" s="50">
        <v>17</v>
      </c>
      <c r="K1684" s="49">
        <v>10000</v>
      </c>
      <c r="L1684" s="49">
        <f>K1684-U1684</f>
        <v>-8261672</v>
      </c>
      <c r="M1684" s="49"/>
      <c r="N1684" s="48" t="s">
        <v>7242</v>
      </c>
      <c r="P1684" s="49">
        <v>5993596</v>
      </c>
      <c r="Q1684" s="49">
        <v>1690000</v>
      </c>
      <c r="R1684" s="49">
        <v>3680000</v>
      </c>
      <c r="S1684" s="32">
        <f t="shared" si="71"/>
        <v>7683596</v>
      </c>
      <c r="T1684" s="49">
        <f>P1684+Q1684+R1684</f>
        <v>11363596</v>
      </c>
      <c r="U1684" s="51">
        <v>8271672</v>
      </c>
      <c r="V1684" s="51">
        <v>4202517</v>
      </c>
      <c r="W1684" s="51">
        <v>3741279</v>
      </c>
      <c r="X1684" s="51"/>
      <c r="Y1684" s="32">
        <f>P1684-(U1684+V1684)</f>
        <v>-6480593</v>
      </c>
      <c r="Z1684" s="49" t="s">
        <v>13320</v>
      </c>
      <c r="AA1684" s="67">
        <v>5.2999999999999998E-4</v>
      </c>
      <c r="AC1684" s="67">
        <f t="shared" si="72"/>
        <v>-5.2999999999999998E-4</v>
      </c>
      <c r="AN1684" s="48" t="s">
        <v>13325</v>
      </c>
      <c r="AO1684" s="48" t="s">
        <v>52</v>
      </c>
    </row>
    <row r="1685" spans="1:41" ht="15" x14ac:dyDescent="0.2">
      <c r="A1685" s="30" t="s">
        <v>6105</v>
      </c>
      <c r="B1685" s="30" t="s">
        <v>6106</v>
      </c>
      <c r="C1685" s="49" t="s">
        <v>7070</v>
      </c>
      <c r="D1685" s="49" t="s">
        <v>7686</v>
      </c>
      <c r="E1685" s="30" t="s">
        <v>12343</v>
      </c>
      <c r="F1685" s="49" t="s">
        <v>12233</v>
      </c>
      <c r="G1685" s="49" t="s">
        <v>7580</v>
      </c>
      <c r="H1685" s="49" t="s">
        <v>7581</v>
      </c>
      <c r="I1685" s="49" t="s">
        <v>12344</v>
      </c>
      <c r="J1685" s="50">
        <v>17</v>
      </c>
      <c r="K1685" s="49">
        <v>10000</v>
      </c>
      <c r="L1685" s="49">
        <f>K1685-U1685</f>
        <v>1248</v>
      </c>
      <c r="M1685" s="49"/>
      <c r="N1685" s="48" t="s">
        <v>7242</v>
      </c>
      <c r="P1685" s="49">
        <v>8337</v>
      </c>
      <c r="Q1685" s="49">
        <v>0</v>
      </c>
      <c r="R1685" s="49">
        <v>10000</v>
      </c>
      <c r="S1685" s="32">
        <f t="shared" si="71"/>
        <v>8337</v>
      </c>
      <c r="T1685" s="49">
        <f>P1685+Q1685+R1685</f>
        <v>18337</v>
      </c>
      <c r="U1685" s="51">
        <v>8752</v>
      </c>
      <c r="V1685" s="51">
        <v>4433</v>
      </c>
      <c r="W1685" s="51">
        <v>4269</v>
      </c>
      <c r="X1685" s="51"/>
      <c r="Y1685" s="32">
        <f>P1685-(U1685+V1685)</f>
        <v>-4848</v>
      </c>
      <c r="Z1685" s="49" t="s">
        <v>13320</v>
      </c>
      <c r="AA1685" s="67">
        <v>8.0000000000000004E-4</v>
      </c>
      <c r="AC1685" s="67">
        <f t="shared" si="72"/>
        <v>-8.0000000000000004E-4</v>
      </c>
      <c r="AN1685" s="48" t="s">
        <v>13325</v>
      </c>
      <c r="AO1685" s="48" t="s">
        <v>52</v>
      </c>
    </row>
    <row r="1686" spans="1:41" ht="15" x14ac:dyDescent="0.2">
      <c r="A1686" s="30" t="s">
        <v>6107</v>
      </c>
      <c r="B1686" s="30" t="s">
        <v>6108</v>
      </c>
      <c r="C1686" s="49" t="s">
        <v>7070</v>
      </c>
      <c r="D1686" s="49" t="s">
        <v>7686</v>
      </c>
      <c r="E1686" s="30" t="s">
        <v>12345</v>
      </c>
      <c r="F1686" s="49" t="s">
        <v>12233</v>
      </c>
      <c r="G1686" s="49" t="s">
        <v>7580</v>
      </c>
      <c r="H1686" s="49" t="s">
        <v>7581</v>
      </c>
      <c r="I1686" s="49" t="s">
        <v>12346</v>
      </c>
      <c r="J1686" s="50">
        <v>17</v>
      </c>
      <c r="K1686" s="49">
        <v>10000</v>
      </c>
      <c r="L1686" s="49">
        <f>K1686-U1686</f>
        <v>-93956</v>
      </c>
      <c r="M1686" s="49"/>
      <c r="N1686" s="48" t="s">
        <v>7242</v>
      </c>
      <c r="P1686" s="49">
        <v>68742</v>
      </c>
      <c r="Q1686" s="49">
        <v>40000</v>
      </c>
      <c r="R1686" s="49">
        <v>20000</v>
      </c>
      <c r="S1686" s="32">
        <f t="shared" si="71"/>
        <v>108742</v>
      </c>
      <c r="T1686" s="49">
        <f>P1686+Q1686+R1686</f>
        <v>128742</v>
      </c>
      <c r="U1686" s="51">
        <v>103956</v>
      </c>
      <c r="V1686" s="51">
        <v>38554</v>
      </c>
      <c r="W1686" s="51">
        <v>37582</v>
      </c>
      <c r="X1686" s="51"/>
      <c r="Y1686" s="32">
        <f>P1686-(U1686+V1686)</f>
        <v>-73768</v>
      </c>
      <c r="Z1686" s="49" t="s">
        <v>13320</v>
      </c>
      <c r="AA1686" s="67">
        <v>3.6000000000000002E-4</v>
      </c>
      <c r="AC1686" s="67">
        <f t="shared" si="72"/>
        <v>-3.6000000000000002E-4</v>
      </c>
      <c r="AN1686" s="48" t="s">
        <v>13325</v>
      </c>
      <c r="AO1686" s="48" t="s">
        <v>52</v>
      </c>
    </row>
    <row r="1687" spans="1:41" ht="15" x14ac:dyDescent="0.2">
      <c r="A1687" s="30" t="s">
        <v>6109</v>
      </c>
      <c r="B1687" s="30" t="s">
        <v>6110</v>
      </c>
      <c r="C1687" s="49" t="s">
        <v>7070</v>
      </c>
      <c r="D1687" s="49" t="s">
        <v>7686</v>
      </c>
      <c r="E1687" s="30" t="s">
        <v>12347</v>
      </c>
      <c r="F1687" s="49" t="s">
        <v>12233</v>
      </c>
      <c r="G1687" s="49" t="s">
        <v>7580</v>
      </c>
      <c r="H1687" s="49" t="s">
        <v>7581</v>
      </c>
      <c r="I1687" s="49" t="s">
        <v>12348</v>
      </c>
      <c r="J1687" s="50">
        <v>17</v>
      </c>
      <c r="K1687" s="49">
        <v>10000</v>
      </c>
      <c r="L1687" s="49">
        <f>K1687-U1687</f>
        <v>-99452</v>
      </c>
      <c r="M1687" s="49"/>
      <c r="N1687" s="48" t="s">
        <v>7242</v>
      </c>
      <c r="P1687" s="49">
        <v>68134</v>
      </c>
      <c r="Q1687" s="49">
        <v>50000</v>
      </c>
      <c r="R1687" s="49">
        <v>20000</v>
      </c>
      <c r="S1687" s="32">
        <f t="shared" si="71"/>
        <v>118134</v>
      </c>
      <c r="T1687" s="49">
        <f>P1687+Q1687+R1687</f>
        <v>138134</v>
      </c>
      <c r="U1687" s="51">
        <v>109452</v>
      </c>
      <c r="V1687" s="51">
        <v>39350</v>
      </c>
      <c r="W1687" s="51">
        <v>40170</v>
      </c>
      <c r="X1687" s="51"/>
      <c r="Y1687" s="32">
        <f>P1687-(U1687+V1687)</f>
        <v>-80668</v>
      </c>
      <c r="Z1687" s="49" t="s">
        <v>13320</v>
      </c>
      <c r="AA1687" s="67">
        <v>5.5000000000000003E-4</v>
      </c>
      <c r="AC1687" s="67">
        <f t="shared" si="72"/>
        <v>-5.5000000000000003E-4</v>
      </c>
      <c r="AN1687" s="48" t="s">
        <v>13325</v>
      </c>
      <c r="AO1687" s="48" t="s">
        <v>52</v>
      </c>
    </row>
    <row r="1688" spans="1:41" ht="15" x14ac:dyDescent="0.2">
      <c r="A1688" s="30" t="s">
        <v>6111</v>
      </c>
      <c r="B1688" s="30" t="s">
        <v>6112</v>
      </c>
      <c r="C1688" s="49" t="s">
        <v>7070</v>
      </c>
      <c r="D1688" s="49" t="s">
        <v>7577</v>
      </c>
      <c r="E1688" s="30" t="s">
        <v>12349</v>
      </c>
      <c r="F1688" s="49" t="s">
        <v>12233</v>
      </c>
      <c r="G1688" s="49" t="s">
        <v>7580</v>
      </c>
      <c r="H1688" s="49" t="s">
        <v>7581</v>
      </c>
      <c r="I1688" s="49" t="s">
        <v>12350</v>
      </c>
      <c r="J1688" s="50">
        <v>17</v>
      </c>
      <c r="K1688" s="49">
        <v>10000</v>
      </c>
      <c r="L1688" s="49">
        <f>K1688-U1688</f>
        <v>-8418</v>
      </c>
      <c r="M1688" s="49"/>
      <c r="N1688" s="48" t="s">
        <v>7242</v>
      </c>
      <c r="P1688" s="49">
        <v>12324</v>
      </c>
      <c r="Q1688" s="49">
        <v>10000</v>
      </c>
      <c r="R1688" s="49">
        <v>0</v>
      </c>
      <c r="S1688" s="32">
        <f t="shared" si="71"/>
        <v>22324</v>
      </c>
      <c r="T1688" s="49">
        <f>P1688+Q1688+R1688</f>
        <v>22324</v>
      </c>
      <c r="U1688" s="51">
        <v>18418</v>
      </c>
      <c r="V1688" s="51">
        <v>2256</v>
      </c>
      <c r="W1688" s="51">
        <v>1441</v>
      </c>
      <c r="X1688" s="51"/>
      <c r="Y1688" s="32">
        <f>P1688-(U1688+V1688)</f>
        <v>-8350</v>
      </c>
      <c r="Z1688" s="49" t="s">
        <v>13320</v>
      </c>
      <c r="AA1688" s="67">
        <v>9.6000000000000002E-4</v>
      </c>
      <c r="AC1688" s="67">
        <f t="shared" si="72"/>
        <v>-9.6000000000000002E-4</v>
      </c>
      <c r="AN1688" s="48" t="s">
        <v>13325</v>
      </c>
      <c r="AO1688" s="48" t="s">
        <v>52</v>
      </c>
    </row>
    <row r="1689" spans="1:41" ht="15" x14ac:dyDescent="0.2">
      <c r="A1689" s="30" t="s">
        <v>6113</v>
      </c>
      <c r="B1689" s="30" t="s">
        <v>6114</v>
      </c>
      <c r="C1689" s="49" t="s">
        <v>7070</v>
      </c>
      <c r="D1689" s="49" t="s">
        <v>7686</v>
      </c>
      <c r="E1689" s="30" t="s">
        <v>12351</v>
      </c>
      <c r="F1689" s="49" t="s">
        <v>12233</v>
      </c>
      <c r="G1689" s="49" t="s">
        <v>7580</v>
      </c>
      <c r="H1689" s="49" t="s">
        <v>7581</v>
      </c>
      <c r="I1689" s="49" t="s">
        <v>12352</v>
      </c>
      <c r="J1689" s="50">
        <v>17</v>
      </c>
      <c r="K1689" s="49">
        <v>5000</v>
      </c>
      <c r="L1689" s="49">
        <f>K1689-U1689</f>
        <v>-23176</v>
      </c>
      <c r="M1689" s="49"/>
      <c r="N1689" s="48" t="s">
        <v>7242</v>
      </c>
      <c r="P1689" s="49">
        <v>20198</v>
      </c>
      <c r="Q1689" s="49">
        <v>10000</v>
      </c>
      <c r="R1689" s="49">
        <v>10000</v>
      </c>
      <c r="S1689" s="32">
        <f t="shared" si="71"/>
        <v>30198</v>
      </c>
      <c r="T1689" s="49">
        <f>P1689+Q1689+R1689</f>
        <v>40198</v>
      </c>
      <c r="U1689" s="51">
        <v>28176</v>
      </c>
      <c r="V1689" s="51">
        <v>14263</v>
      </c>
      <c r="W1689" s="51">
        <v>14212</v>
      </c>
      <c r="X1689" s="51"/>
      <c r="Y1689" s="32">
        <f>P1689-(U1689+V1689)</f>
        <v>-22241</v>
      </c>
      <c r="Z1689" s="49" t="s">
        <v>13320</v>
      </c>
      <c r="AA1689" s="67">
        <v>4.7999999999999996E-3</v>
      </c>
      <c r="AC1689" s="67">
        <f t="shared" si="72"/>
        <v>-4.7999999999999996E-3</v>
      </c>
      <c r="AN1689" s="48" t="s">
        <v>13325</v>
      </c>
      <c r="AO1689" s="48" t="s">
        <v>52</v>
      </c>
    </row>
    <row r="1690" spans="1:41" ht="15" x14ac:dyDescent="0.2">
      <c r="A1690" s="30" t="s">
        <v>6115</v>
      </c>
      <c r="B1690" s="30" t="s">
        <v>6116</v>
      </c>
      <c r="C1690" s="49" t="s">
        <v>7070</v>
      </c>
      <c r="D1690" s="49" t="s">
        <v>7577</v>
      </c>
      <c r="E1690" s="30" t="s">
        <v>12353</v>
      </c>
      <c r="F1690" s="49" t="s">
        <v>12233</v>
      </c>
      <c r="G1690" s="49" t="s">
        <v>7580</v>
      </c>
      <c r="H1690" s="49" t="s">
        <v>7581</v>
      </c>
      <c r="I1690" s="49" t="s">
        <v>12354</v>
      </c>
      <c r="J1690" s="50">
        <v>17</v>
      </c>
      <c r="K1690" s="49">
        <v>10000</v>
      </c>
      <c r="L1690" s="49">
        <f>K1690-U1690</f>
        <v>4563</v>
      </c>
      <c r="M1690" s="49"/>
      <c r="N1690" s="48" t="s">
        <v>7242</v>
      </c>
      <c r="P1690" s="49">
        <v>16647</v>
      </c>
      <c r="Q1690" s="49">
        <v>0</v>
      </c>
      <c r="R1690" s="49">
        <v>0</v>
      </c>
      <c r="S1690" s="32">
        <f t="shared" si="71"/>
        <v>16647</v>
      </c>
      <c r="T1690" s="49">
        <f>P1690+Q1690+R1690</f>
        <v>16647</v>
      </c>
      <c r="U1690" s="51">
        <v>5437</v>
      </c>
      <c r="V1690" s="51">
        <v>2646</v>
      </c>
      <c r="W1690" s="51">
        <v>1071</v>
      </c>
      <c r="X1690" s="51"/>
      <c r="Y1690" s="32">
        <f>P1690-(U1690+V1690)</f>
        <v>8564</v>
      </c>
      <c r="Z1690" s="49" t="s">
        <v>13322</v>
      </c>
      <c r="AA1690" s="67">
        <v>8.8999999999999995E-4</v>
      </c>
      <c r="AC1690" s="67">
        <f t="shared" si="72"/>
        <v>-8.8999999999999995E-4</v>
      </c>
      <c r="AN1690" s="48" t="s">
        <v>13325</v>
      </c>
      <c r="AO1690" s="48" t="s">
        <v>52</v>
      </c>
    </row>
    <row r="1691" spans="1:41" ht="15" x14ac:dyDescent="0.2">
      <c r="A1691" s="30" t="s">
        <v>6117</v>
      </c>
      <c r="B1691" s="30" t="s">
        <v>6118</v>
      </c>
      <c r="C1691" s="49" t="s">
        <v>7070</v>
      </c>
      <c r="D1691" s="49" t="s">
        <v>7686</v>
      </c>
      <c r="E1691" s="30" t="s">
        <v>12355</v>
      </c>
      <c r="F1691" s="49" t="s">
        <v>12233</v>
      </c>
      <c r="G1691" s="49" t="s">
        <v>7580</v>
      </c>
      <c r="H1691" s="49" t="s">
        <v>7581</v>
      </c>
      <c r="I1691" s="49" t="s">
        <v>12356</v>
      </c>
      <c r="J1691" s="50">
        <v>17</v>
      </c>
      <c r="K1691" s="49">
        <v>10000</v>
      </c>
      <c r="L1691" s="49">
        <f>K1691-U1691</f>
        <v>-24692</v>
      </c>
      <c r="M1691" s="49"/>
      <c r="N1691" s="48" t="s">
        <v>7242</v>
      </c>
      <c r="P1691" s="49">
        <v>29595</v>
      </c>
      <c r="Q1691" s="49">
        <v>0</v>
      </c>
      <c r="R1691" s="49">
        <v>20000</v>
      </c>
      <c r="S1691" s="32">
        <f t="shared" si="71"/>
        <v>29595</v>
      </c>
      <c r="T1691" s="49">
        <f>P1691+Q1691+R1691</f>
        <v>49595</v>
      </c>
      <c r="U1691" s="51">
        <v>34692</v>
      </c>
      <c r="V1691" s="51">
        <v>18381</v>
      </c>
      <c r="W1691" s="51">
        <v>18829</v>
      </c>
      <c r="X1691" s="51"/>
      <c r="Y1691" s="32">
        <f>P1691-(U1691+V1691)</f>
        <v>-23478</v>
      </c>
      <c r="Z1691" s="49" t="s">
        <v>13320</v>
      </c>
      <c r="AA1691" s="67">
        <v>8.0000000000000004E-4</v>
      </c>
      <c r="AC1691" s="67">
        <f t="shared" si="72"/>
        <v>-8.0000000000000004E-4</v>
      </c>
      <c r="AN1691" s="48" t="s">
        <v>13325</v>
      </c>
      <c r="AO1691" s="48" t="s">
        <v>52</v>
      </c>
    </row>
    <row r="1692" spans="1:41" ht="15" x14ac:dyDescent="0.2">
      <c r="A1692" s="30" t="s">
        <v>6119</v>
      </c>
      <c r="B1692" s="30" t="s">
        <v>6120</v>
      </c>
      <c r="C1692" s="49" t="s">
        <v>7070</v>
      </c>
      <c r="D1692" s="49" t="s">
        <v>7577</v>
      </c>
      <c r="E1692" s="30" t="s">
        <v>12357</v>
      </c>
      <c r="F1692" s="49" t="s">
        <v>12233</v>
      </c>
      <c r="G1692" s="49" t="s">
        <v>7580</v>
      </c>
      <c r="H1692" s="49" t="s">
        <v>7581</v>
      </c>
      <c r="I1692" s="49" t="s">
        <v>12358</v>
      </c>
      <c r="J1692" s="50">
        <v>17</v>
      </c>
      <c r="K1692" s="49">
        <v>10000</v>
      </c>
      <c r="L1692" s="49">
        <f>K1692-U1692</f>
        <v>-476</v>
      </c>
      <c r="M1692" s="49"/>
      <c r="N1692" s="48" t="s">
        <v>7242</v>
      </c>
      <c r="P1692" s="49">
        <v>26182</v>
      </c>
      <c r="Q1692" s="49">
        <v>0</v>
      </c>
      <c r="R1692" s="49">
        <v>0</v>
      </c>
      <c r="S1692" s="32">
        <f t="shared" si="71"/>
        <v>26182</v>
      </c>
      <c r="T1692" s="49">
        <f>P1692+Q1692+R1692</f>
        <v>26182</v>
      </c>
      <c r="U1692" s="51">
        <v>10476</v>
      </c>
      <c r="V1692" s="51">
        <v>6326</v>
      </c>
      <c r="W1692" s="51">
        <v>5373</v>
      </c>
      <c r="X1692" s="51"/>
      <c r="Y1692" s="32">
        <f>P1692-(U1692+V1692)</f>
        <v>9380</v>
      </c>
      <c r="Z1692" s="49" t="s">
        <v>13322</v>
      </c>
      <c r="AA1692" s="67">
        <v>8.4000000000000003E-4</v>
      </c>
      <c r="AC1692" s="67">
        <f t="shared" si="72"/>
        <v>-8.4000000000000003E-4</v>
      </c>
      <c r="AN1692" s="48" t="s">
        <v>13325</v>
      </c>
      <c r="AO1692" s="48" t="s">
        <v>52</v>
      </c>
    </row>
    <row r="1693" spans="1:41" ht="15" x14ac:dyDescent="0.2">
      <c r="A1693" s="30" t="s">
        <v>6121</v>
      </c>
      <c r="B1693" s="30" t="s">
        <v>6122</v>
      </c>
      <c r="C1693" s="49" t="s">
        <v>7070</v>
      </c>
      <c r="D1693" s="49" t="s">
        <v>7577</v>
      </c>
      <c r="E1693" s="30" t="s">
        <v>12359</v>
      </c>
      <c r="F1693" s="49" t="s">
        <v>12233</v>
      </c>
      <c r="G1693" s="49" t="s">
        <v>7580</v>
      </c>
      <c r="H1693" s="49" t="s">
        <v>7581</v>
      </c>
      <c r="I1693" s="49" t="s">
        <v>12360</v>
      </c>
      <c r="J1693" s="50">
        <v>17</v>
      </c>
      <c r="K1693" s="49">
        <v>10000</v>
      </c>
      <c r="L1693" s="49">
        <f>K1693-U1693</f>
        <v>8301</v>
      </c>
      <c r="M1693" s="49"/>
      <c r="N1693" s="48" t="s">
        <v>7242</v>
      </c>
      <c r="P1693" s="49">
        <v>9405</v>
      </c>
      <c r="Q1693" s="49">
        <v>0</v>
      </c>
      <c r="R1693" s="49">
        <v>0</v>
      </c>
      <c r="S1693" s="32">
        <f t="shared" si="71"/>
        <v>9405</v>
      </c>
      <c r="T1693" s="49">
        <f>P1693+Q1693+R1693</f>
        <v>9405</v>
      </c>
      <c r="U1693" s="51">
        <v>1699</v>
      </c>
      <c r="V1693" s="51">
        <v>842</v>
      </c>
      <c r="W1693" s="51">
        <v>822</v>
      </c>
      <c r="X1693" s="51"/>
      <c r="Y1693" s="32">
        <f>P1693-(U1693+V1693)</f>
        <v>6864</v>
      </c>
      <c r="Z1693" s="49" t="s">
        <v>13322</v>
      </c>
      <c r="AA1693" s="67">
        <v>6.0999999999999997E-4</v>
      </c>
      <c r="AC1693" s="67">
        <f t="shared" si="72"/>
        <v>-6.0999999999999997E-4</v>
      </c>
      <c r="AN1693" s="48" t="s">
        <v>13325</v>
      </c>
      <c r="AO1693" s="48" t="s">
        <v>52</v>
      </c>
    </row>
    <row r="1694" spans="1:41" ht="15" x14ac:dyDescent="0.2">
      <c r="A1694" s="30" t="s">
        <v>6123</v>
      </c>
      <c r="B1694" s="30" t="s">
        <v>6124</v>
      </c>
      <c r="C1694" s="49" t="s">
        <v>7070</v>
      </c>
      <c r="D1694" s="49" t="s">
        <v>7686</v>
      </c>
      <c r="E1694" s="30" t="s">
        <v>12361</v>
      </c>
      <c r="F1694" s="49" t="s">
        <v>12233</v>
      </c>
      <c r="G1694" s="49" t="s">
        <v>7580</v>
      </c>
      <c r="H1694" s="49" t="s">
        <v>7581</v>
      </c>
      <c r="I1694" s="49" t="s">
        <v>12362</v>
      </c>
      <c r="J1694" s="50">
        <v>17</v>
      </c>
      <c r="K1694" s="49">
        <v>10000</v>
      </c>
      <c r="L1694" s="49">
        <f>K1694-U1694</f>
        <v>-15582</v>
      </c>
      <c r="M1694" s="49"/>
      <c r="N1694" s="48" t="s">
        <v>7242</v>
      </c>
      <c r="P1694" s="49">
        <v>17735</v>
      </c>
      <c r="Q1694" s="49">
        <v>20000</v>
      </c>
      <c r="R1694" s="49">
        <v>0</v>
      </c>
      <c r="S1694" s="32">
        <f t="shared" si="71"/>
        <v>37735</v>
      </c>
      <c r="T1694" s="49">
        <f>P1694+Q1694+R1694</f>
        <v>37735</v>
      </c>
      <c r="U1694" s="51">
        <v>25582</v>
      </c>
      <c r="V1694" s="51">
        <v>18861</v>
      </c>
      <c r="W1694" s="51">
        <v>16587</v>
      </c>
      <c r="X1694" s="51"/>
      <c r="Y1694" s="32">
        <f>P1694-(U1694+V1694)</f>
        <v>-26708</v>
      </c>
      <c r="Z1694" s="49" t="s">
        <v>13320</v>
      </c>
      <c r="AA1694" s="67">
        <v>5.5000000000000003E-4</v>
      </c>
      <c r="AC1694" s="67">
        <f t="shared" si="72"/>
        <v>-5.5000000000000003E-4</v>
      </c>
      <c r="AN1694" s="48" t="s">
        <v>13325</v>
      </c>
      <c r="AO1694" s="48" t="s">
        <v>52</v>
      </c>
    </row>
    <row r="1695" spans="1:41" ht="15" x14ac:dyDescent="0.2">
      <c r="A1695" s="30" t="s">
        <v>6125</v>
      </c>
      <c r="B1695" s="30" t="s">
        <v>6126</v>
      </c>
      <c r="C1695" s="49" t="s">
        <v>7070</v>
      </c>
      <c r="D1695" s="49" t="s">
        <v>7686</v>
      </c>
      <c r="E1695" s="30" t="s">
        <v>12363</v>
      </c>
      <c r="F1695" s="49" t="s">
        <v>12233</v>
      </c>
      <c r="G1695" s="49" t="s">
        <v>7580</v>
      </c>
      <c r="H1695" s="49" t="s">
        <v>7581</v>
      </c>
      <c r="I1695" s="49" t="s">
        <v>12364</v>
      </c>
      <c r="J1695" s="50">
        <v>17</v>
      </c>
      <c r="K1695" s="49">
        <v>10000</v>
      </c>
      <c r="L1695" s="49">
        <f>K1695-U1695</f>
        <v>-96797</v>
      </c>
      <c r="M1695" s="49"/>
      <c r="N1695" s="48" t="s">
        <v>7242</v>
      </c>
      <c r="P1695" s="49">
        <v>88319</v>
      </c>
      <c r="Q1695" s="49">
        <v>30000</v>
      </c>
      <c r="R1695" s="49">
        <v>20000</v>
      </c>
      <c r="S1695" s="32">
        <f t="shared" si="71"/>
        <v>118319</v>
      </c>
      <c r="T1695" s="49">
        <f>P1695+Q1695+R1695</f>
        <v>138319</v>
      </c>
      <c r="U1695" s="51">
        <v>106797</v>
      </c>
      <c r="V1695" s="51">
        <v>47590</v>
      </c>
      <c r="W1695" s="51">
        <v>46289</v>
      </c>
      <c r="X1695" s="51"/>
      <c r="Y1695" s="32">
        <f>P1695-(U1695+V1695)</f>
        <v>-66068</v>
      </c>
      <c r="Z1695" s="49" t="s">
        <v>13320</v>
      </c>
      <c r="AA1695" s="67">
        <v>3.6000000000000002E-4</v>
      </c>
      <c r="AC1695" s="67">
        <f t="shared" si="72"/>
        <v>-3.6000000000000002E-4</v>
      </c>
      <c r="AN1695" s="48" t="s">
        <v>13325</v>
      </c>
      <c r="AO1695" s="48" t="s">
        <v>52</v>
      </c>
    </row>
    <row r="1696" spans="1:41" ht="15" x14ac:dyDescent="0.2">
      <c r="A1696" s="30" t="s">
        <v>6127</v>
      </c>
      <c r="B1696" s="30" t="s">
        <v>6128</v>
      </c>
      <c r="C1696" s="49" t="s">
        <v>7070</v>
      </c>
      <c r="D1696" s="49" t="s">
        <v>7686</v>
      </c>
      <c r="E1696" s="30" t="s">
        <v>12365</v>
      </c>
      <c r="F1696" s="49" t="s">
        <v>12233</v>
      </c>
      <c r="G1696" s="49" t="s">
        <v>7580</v>
      </c>
      <c r="H1696" s="49" t="s">
        <v>7581</v>
      </c>
      <c r="I1696" s="49" t="s">
        <v>12366</v>
      </c>
      <c r="J1696" s="50">
        <v>17</v>
      </c>
      <c r="K1696" s="49">
        <v>10000</v>
      </c>
      <c r="L1696" s="49">
        <f>K1696-U1696</f>
        <v>-3473</v>
      </c>
      <c r="M1696" s="49"/>
      <c r="N1696" s="48" t="s">
        <v>7242</v>
      </c>
      <c r="P1696" s="49">
        <v>14542</v>
      </c>
      <c r="Q1696" s="49">
        <v>0</v>
      </c>
      <c r="R1696" s="49">
        <v>10000</v>
      </c>
      <c r="S1696" s="32">
        <f t="shared" si="71"/>
        <v>14542</v>
      </c>
      <c r="T1696" s="49">
        <f>P1696+Q1696+R1696</f>
        <v>24542</v>
      </c>
      <c r="U1696" s="51">
        <v>13473</v>
      </c>
      <c r="V1696" s="51">
        <v>4689</v>
      </c>
      <c r="W1696" s="51">
        <v>5277</v>
      </c>
      <c r="X1696" s="51"/>
      <c r="Y1696" s="32">
        <f>P1696-(U1696+V1696)</f>
        <v>-3620</v>
      </c>
      <c r="Z1696" s="49" t="s">
        <v>13320</v>
      </c>
      <c r="AA1696" s="67">
        <v>8.0000000000000004E-4</v>
      </c>
      <c r="AC1696" s="67">
        <f t="shared" si="72"/>
        <v>-8.0000000000000004E-4</v>
      </c>
      <c r="AN1696" s="48" t="s">
        <v>13325</v>
      </c>
      <c r="AO1696" s="48" t="s">
        <v>52</v>
      </c>
    </row>
    <row r="1697" spans="1:41" ht="15" x14ac:dyDescent="0.2">
      <c r="A1697" s="30" t="s">
        <v>6129</v>
      </c>
      <c r="B1697" s="30" t="s">
        <v>6130</v>
      </c>
      <c r="C1697" s="49" t="s">
        <v>7070</v>
      </c>
      <c r="D1697" s="49" t="s">
        <v>7686</v>
      </c>
      <c r="E1697" s="30" t="s">
        <v>12367</v>
      </c>
      <c r="F1697" s="49" t="s">
        <v>12233</v>
      </c>
      <c r="G1697" s="49" t="s">
        <v>7580</v>
      </c>
      <c r="H1697" s="49" t="s">
        <v>7581</v>
      </c>
      <c r="I1697" s="49" t="s">
        <v>12368</v>
      </c>
      <c r="J1697" s="50">
        <v>17</v>
      </c>
      <c r="K1697" s="49">
        <v>10000</v>
      </c>
      <c r="L1697" s="49">
        <f>K1697-U1697</f>
        <v>-168830</v>
      </c>
      <c r="M1697" s="49"/>
      <c r="N1697" s="48" t="s">
        <v>7242</v>
      </c>
      <c r="P1697" s="49">
        <v>115198</v>
      </c>
      <c r="Q1697" s="49">
        <v>70000</v>
      </c>
      <c r="R1697" s="49">
        <v>60000</v>
      </c>
      <c r="S1697" s="32">
        <f t="shared" si="71"/>
        <v>185198</v>
      </c>
      <c r="T1697" s="49">
        <f>P1697+Q1697+R1697</f>
        <v>245198</v>
      </c>
      <c r="U1697" s="51">
        <v>178830</v>
      </c>
      <c r="V1697" s="51">
        <v>90650</v>
      </c>
      <c r="W1697" s="51">
        <v>85336</v>
      </c>
      <c r="X1697" s="51"/>
      <c r="Y1697" s="32">
        <f>P1697-(U1697+V1697)</f>
        <v>-154282</v>
      </c>
      <c r="Z1697" s="49" t="s">
        <v>13320</v>
      </c>
      <c r="AA1697" s="67">
        <v>7.9000000000000001E-4</v>
      </c>
      <c r="AC1697" s="67">
        <f t="shared" si="72"/>
        <v>-7.9000000000000001E-4</v>
      </c>
      <c r="AN1697" s="48" t="s">
        <v>13325</v>
      </c>
      <c r="AO1697" s="48" t="s">
        <v>52</v>
      </c>
    </row>
    <row r="1698" spans="1:41" ht="15" x14ac:dyDescent="0.2">
      <c r="A1698" s="30" t="s">
        <v>6131</v>
      </c>
      <c r="B1698" s="30" t="s">
        <v>6132</v>
      </c>
      <c r="C1698" s="49" t="s">
        <v>7070</v>
      </c>
      <c r="D1698" s="49" t="s">
        <v>7686</v>
      </c>
      <c r="E1698" s="30" t="s">
        <v>12369</v>
      </c>
      <c r="F1698" s="49" t="s">
        <v>12233</v>
      </c>
      <c r="G1698" s="49" t="s">
        <v>7580</v>
      </c>
      <c r="H1698" s="49" t="s">
        <v>7581</v>
      </c>
      <c r="I1698" s="49" t="s">
        <v>12370</v>
      </c>
      <c r="J1698" s="50">
        <v>17</v>
      </c>
      <c r="K1698" s="49">
        <v>5000</v>
      </c>
      <c r="L1698" s="49">
        <f>K1698-U1698</f>
        <v>2573</v>
      </c>
      <c r="M1698" s="49"/>
      <c r="N1698" s="48" t="s">
        <v>7242</v>
      </c>
      <c r="P1698" s="49">
        <v>2913</v>
      </c>
      <c r="Q1698" s="49">
        <v>0</v>
      </c>
      <c r="R1698" s="49">
        <v>5000</v>
      </c>
      <c r="S1698" s="32">
        <f t="shared" si="71"/>
        <v>2913</v>
      </c>
      <c r="T1698" s="49">
        <f>P1698+Q1698+R1698</f>
        <v>7913</v>
      </c>
      <c r="U1698" s="51">
        <v>2427</v>
      </c>
      <c r="V1698" s="51">
        <v>1446</v>
      </c>
      <c r="W1698" s="51">
        <v>1339</v>
      </c>
      <c r="X1698" s="51"/>
      <c r="Y1698" s="32">
        <f>P1698-(U1698+V1698)</f>
        <v>-960</v>
      </c>
      <c r="Z1698" s="49" t="s">
        <v>13320</v>
      </c>
      <c r="AA1698" s="67">
        <v>2.7499999999999998E-3</v>
      </c>
      <c r="AC1698" s="67">
        <f t="shared" si="72"/>
        <v>-2.7499999999999998E-3</v>
      </c>
      <c r="AN1698" s="48" t="s">
        <v>13325</v>
      </c>
      <c r="AO1698" s="48" t="s">
        <v>52</v>
      </c>
    </row>
    <row r="1699" spans="1:41" ht="15" x14ac:dyDescent="0.2">
      <c r="A1699" s="30" t="s">
        <v>6133</v>
      </c>
      <c r="B1699" s="30" t="s">
        <v>6134</v>
      </c>
      <c r="C1699" s="49" t="s">
        <v>7070</v>
      </c>
      <c r="D1699" s="49" t="s">
        <v>7686</v>
      </c>
      <c r="E1699" s="30" t="s">
        <v>12371</v>
      </c>
      <c r="F1699" s="49" t="s">
        <v>12233</v>
      </c>
      <c r="G1699" s="49" t="s">
        <v>7580</v>
      </c>
      <c r="H1699" s="49" t="s">
        <v>7581</v>
      </c>
      <c r="I1699" s="49" t="s">
        <v>12372</v>
      </c>
      <c r="J1699" s="50">
        <v>17</v>
      </c>
      <c r="K1699" s="49">
        <v>10000</v>
      </c>
      <c r="L1699" s="49">
        <f>K1699-U1699</f>
        <v>-55220</v>
      </c>
      <c r="M1699" s="49"/>
      <c r="N1699" s="48" t="s">
        <v>7242</v>
      </c>
      <c r="P1699" s="49">
        <v>66422</v>
      </c>
      <c r="Q1699" s="49">
        <v>20000</v>
      </c>
      <c r="R1699" s="49">
        <v>20000</v>
      </c>
      <c r="S1699" s="32">
        <f t="shared" si="71"/>
        <v>86422</v>
      </c>
      <c r="T1699" s="49">
        <f>P1699+Q1699+R1699</f>
        <v>106422</v>
      </c>
      <c r="U1699" s="51">
        <v>65220</v>
      </c>
      <c r="V1699" s="51">
        <v>48356</v>
      </c>
      <c r="W1699" s="51">
        <v>21894</v>
      </c>
      <c r="X1699" s="51"/>
      <c r="Y1699" s="32">
        <f>P1699-(U1699+V1699)</f>
        <v>-47154</v>
      </c>
      <c r="Z1699" s="49" t="s">
        <v>13320</v>
      </c>
      <c r="AA1699" s="67">
        <v>8.0000000000000004E-4</v>
      </c>
      <c r="AC1699" s="67">
        <f t="shared" si="72"/>
        <v>-8.0000000000000004E-4</v>
      </c>
      <c r="AN1699" s="48" t="s">
        <v>13325</v>
      </c>
      <c r="AO1699" s="48" t="s">
        <v>52</v>
      </c>
    </row>
    <row r="1700" spans="1:41" ht="15" x14ac:dyDescent="0.2">
      <c r="A1700" s="30" t="s">
        <v>6135</v>
      </c>
      <c r="B1700" s="30" t="s">
        <v>6136</v>
      </c>
      <c r="C1700" s="49" t="s">
        <v>7070</v>
      </c>
      <c r="D1700" s="49" t="s">
        <v>7630</v>
      </c>
      <c r="E1700" s="30" t="s">
        <v>12373</v>
      </c>
      <c r="F1700" s="49" t="s">
        <v>12233</v>
      </c>
      <c r="G1700" s="49" t="s">
        <v>7580</v>
      </c>
      <c r="H1700" s="49" t="s">
        <v>7581</v>
      </c>
      <c r="I1700" s="49" t="s">
        <v>12374</v>
      </c>
      <c r="J1700" s="50">
        <v>13</v>
      </c>
      <c r="K1700" s="49">
        <v>5000</v>
      </c>
      <c r="L1700" s="49">
        <f>K1700-U1700</f>
        <v>4889</v>
      </c>
      <c r="M1700" s="49"/>
      <c r="N1700" s="48" t="s">
        <v>7242</v>
      </c>
      <c r="P1700" s="49">
        <v>2573</v>
      </c>
      <c r="Q1700" s="49">
        <v>0</v>
      </c>
      <c r="R1700" s="49">
        <v>0</v>
      </c>
      <c r="S1700" s="32">
        <f t="shared" si="71"/>
        <v>2573</v>
      </c>
      <c r="T1700" s="49">
        <f>P1700+Q1700+R1700</f>
        <v>2573</v>
      </c>
      <c r="U1700" s="51">
        <v>111</v>
      </c>
      <c r="V1700" s="51">
        <v>0</v>
      </c>
      <c r="W1700" s="51">
        <v>0</v>
      </c>
      <c r="X1700" s="51"/>
      <c r="Y1700" s="32">
        <f>P1700-(U1700+V1700)</f>
        <v>2462</v>
      </c>
      <c r="Z1700" s="49" t="s">
        <v>13322</v>
      </c>
      <c r="AA1700" s="67">
        <v>3.2699999999999999E-3</v>
      </c>
      <c r="AC1700" s="67">
        <f t="shared" si="72"/>
        <v>-3.2699999999999999E-3</v>
      </c>
      <c r="AN1700" s="48" t="s">
        <v>13325</v>
      </c>
      <c r="AO1700" s="48" t="s">
        <v>52</v>
      </c>
    </row>
    <row r="1701" spans="1:41" ht="15" x14ac:dyDescent="0.2">
      <c r="A1701" s="30" t="s">
        <v>6137</v>
      </c>
      <c r="B1701" s="30" t="s">
        <v>6138</v>
      </c>
      <c r="C1701" s="49" t="s">
        <v>7070</v>
      </c>
      <c r="D1701" s="49" t="s">
        <v>7686</v>
      </c>
      <c r="E1701" s="30" t="s">
        <v>12375</v>
      </c>
      <c r="F1701" s="49" t="s">
        <v>12233</v>
      </c>
      <c r="G1701" s="49" t="s">
        <v>7580</v>
      </c>
      <c r="H1701" s="49" t="s">
        <v>7581</v>
      </c>
      <c r="I1701" s="49" t="s">
        <v>12376</v>
      </c>
      <c r="J1701" s="50">
        <v>17</v>
      </c>
      <c r="K1701" s="49">
        <v>10000</v>
      </c>
      <c r="L1701" s="49">
        <f>K1701-U1701</f>
        <v>-241416</v>
      </c>
      <c r="M1701" s="49"/>
      <c r="N1701" s="48" t="s">
        <v>7242</v>
      </c>
      <c r="P1701" s="49">
        <v>219970</v>
      </c>
      <c r="Q1701" s="49">
        <v>0</v>
      </c>
      <c r="R1701" s="49">
        <v>150000</v>
      </c>
      <c r="S1701" s="32">
        <f t="shared" si="71"/>
        <v>219970</v>
      </c>
      <c r="T1701" s="49">
        <f>P1701+Q1701+R1701</f>
        <v>369970</v>
      </c>
      <c r="U1701" s="51">
        <v>251416</v>
      </c>
      <c r="V1701" s="51">
        <v>153058</v>
      </c>
      <c r="W1701" s="51">
        <v>158054</v>
      </c>
      <c r="X1701" s="51"/>
      <c r="Y1701" s="32">
        <f>P1701-(U1701+V1701)</f>
        <v>-184504</v>
      </c>
      <c r="Z1701" s="49" t="s">
        <v>13320</v>
      </c>
      <c r="AA1701" s="67">
        <v>7.9000000000000001E-4</v>
      </c>
      <c r="AC1701" s="67">
        <f t="shared" si="72"/>
        <v>-7.9000000000000001E-4</v>
      </c>
      <c r="AN1701" s="48" t="s">
        <v>13325</v>
      </c>
      <c r="AO1701" s="48" t="s">
        <v>52</v>
      </c>
    </row>
    <row r="1702" spans="1:41" ht="15" x14ac:dyDescent="0.2">
      <c r="A1702" s="30" t="s">
        <v>6139</v>
      </c>
      <c r="B1702" s="30" t="s">
        <v>6140</v>
      </c>
      <c r="C1702" s="49" t="s">
        <v>7070</v>
      </c>
      <c r="D1702" s="49" t="s">
        <v>7577</v>
      </c>
      <c r="E1702" s="30" t="s">
        <v>12377</v>
      </c>
      <c r="F1702" s="49" t="s">
        <v>12233</v>
      </c>
      <c r="G1702" s="49" t="s">
        <v>7580</v>
      </c>
      <c r="H1702" s="49" t="s">
        <v>7581</v>
      </c>
      <c r="I1702" s="49" t="s">
        <v>12378</v>
      </c>
      <c r="J1702" s="50">
        <v>17</v>
      </c>
      <c r="K1702" s="49">
        <v>10000</v>
      </c>
      <c r="L1702" s="49">
        <f>K1702-U1702</f>
        <v>8808</v>
      </c>
      <c r="M1702" s="49"/>
      <c r="N1702" s="48" t="s">
        <v>7242</v>
      </c>
      <c r="P1702" s="49">
        <v>8786</v>
      </c>
      <c r="Q1702" s="49">
        <v>0</v>
      </c>
      <c r="R1702" s="49">
        <v>0</v>
      </c>
      <c r="S1702" s="32">
        <f t="shared" si="71"/>
        <v>8786</v>
      </c>
      <c r="T1702" s="49">
        <f>P1702+Q1702+R1702</f>
        <v>8786</v>
      </c>
      <c r="U1702" s="51">
        <v>1192</v>
      </c>
      <c r="V1702" s="51">
        <v>684</v>
      </c>
      <c r="W1702" s="51">
        <v>684</v>
      </c>
      <c r="X1702" s="51"/>
      <c r="Y1702" s="32">
        <f>P1702-(U1702+V1702)</f>
        <v>6910</v>
      </c>
      <c r="Z1702" s="49" t="s">
        <v>13322</v>
      </c>
      <c r="AA1702" s="67">
        <v>8.0000000000000004E-4</v>
      </c>
      <c r="AC1702" s="67">
        <f t="shared" si="72"/>
        <v>-8.0000000000000004E-4</v>
      </c>
      <c r="AN1702" s="48" t="s">
        <v>13325</v>
      </c>
      <c r="AO1702" s="48" t="s">
        <v>52</v>
      </c>
    </row>
    <row r="1703" spans="1:41" ht="15" x14ac:dyDescent="0.2">
      <c r="A1703" s="30" t="s">
        <v>6141</v>
      </c>
      <c r="B1703" s="30" t="s">
        <v>6142</v>
      </c>
      <c r="C1703" s="49" t="s">
        <v>7070</v>
      </c>
      <c r="D1703" s="49" t="s">
        <v>7577</v>
      </c>
      <c r="E1703" s="30" t="s">
        <v>12379</v>
      </c>
      <c r="F1703" s="49" t="s">
        <v>12233</v>
      </c>
      <c r="G1703" s="49" t="s">
        <v>7580</v>
      </c>
      <c r="H1703" s="49" t="s">
        <v>7581</v>
      </c>
      <c r="I1703" s="49" t="s">
        <v>12380</v>
      </c>
      <c r="J1703" s="50">
        <v>17</v>
      </c>
      <c r="K1703" s="49">
        <v>10000</v>
      </c>
      <c r="L1703" s="49">
        <f>K1703-U1703</f>
        <v>5641</v>
      </c>
      <c r="M1703" s="49"/>
      <c r="N1703" s="48" t="s">
        <v>7242</v>
      </c>
      <c r="P1703" s="49">
        <v>7609</v>
      </c>
      <c r="Q1703" s="49">
        <v>0</v>
      </c>
      <c r="R1703" s="49">
        <v>0</v>
      </c>
      <c r="S1703" s="32">
        <f t="shared" si="71"/>
        <v>7609</v>
      </c>
      <c r="T1703" s="49">
        <f>P1703+Q1703+R1703</f>
        <v>7609</v>
      </c>
      <c r="U1703" s="51">
        <v>4359</v>
      </c>
      <c r="V1703" s="51">
        <v>1965</v>
      </c>
      <c r="W1703" s="51">
        <v>1663</v>
      </c>
      <c r="X1703" s="51"/>
      <c r="Y1703" s="32">
        <f>P1703-(U1703+V1703)</f>
        <v>1285</v>
      </c>
      <c r="Z1703" s="49" t="s">
        <v>13322</v>
      </c>
      <c r="AA1703" s="67">
        <v>4.9500000000000004E-3</v>
      </c>
      <c r="AC1703" s="67">
        <f t="shared" si="72"/>
        <v>-4.9500000000000004E-3</v>
      </c>
      <c r="AN1703" s="48" t="s">
        <v>13325</v>
      </c>
      <c r="AO1703" s="48" t="s">
        <v>52</v>
      </c>
    </row>
    <row r="1704" spans="1:41" ht="15" x14ac:dyDescent="0.2">
      <c r="A1704" s="30" t="s">
        <v>6143</v>
      </c>
      <c r="B1704" s="30" t="s">
        <v>6144</v>
      </c>
      <c r="C1704" s="49" t="s">
        <v>7070</v>
      </c>
      <c r="D1704" s="49" t="s">
        <v>7577</v>
      </c>
      <c r="E1704" s="30" t="s">
        <v>12381</v>
      </c>
      <c r="F1704" s="49" t="s">
        <v>12233</v>
      </c>
      <c r="G1704" s="49" t="s">
        <v>7580</v>
      </c>
      <c r="H1704" s="49" t="s">
        <v>7581</v>
      </c>
      <c r="I1704" s="49" t="s">
        <v>12382</v>
      </c>
      <c r="J1704" s="50">
        <v>17</v>
      </c>
      <c r="K1704" s="49">
        <v>10000</v>
      </c>
      <c r="L1704" s="49">
        <f>K1704-U1704</f>
        <v>-873</v>
      </c>
      <c r="M1704" s="49"/>
      <c r="N1704" s="48" t="s">
        <v>7242</v>
      </c>
      <c r="P1704" s="49">
        <v>50615</v>
      </c>
      <c r="Q1704" s="49">
        <v>0</v>
      </c>
      <c r="R1704" s="49">
        <v>0</v>
      </c>
      <c r="S1704" s="32">
        <f t="shared" si="71"/>
        <v>50615</v>
      </c>
      <c r="T1704" s="49">
        <f>P1704+Q1704+R1704</f>
        <v>50615</v>
      </c>
      <c r="U1704" s="51">
        <v>10873</v>
      </c>
      <c r="V1704" s="51">
        <v>7491</v>
      </c>
      <c r="W1704" s="51">
        <v>6670</v>
      </c>
      <c r="X1704" s="51"/>
      <c r="Y1704" s="32">
        <f>P1704-(U1704+V1704)</f>
        <v>32251</v>
      </c>
      <c r="Z1704" s="49" t="s">
        <v>13322</v>
      </c>
      <c r="AA1704" s="67">
        <v>8.0000000000000004E-4</v>
      </c>
      <c r="AC1704" s="67">
        <f t="shared" si="72"/>
        <v>-8.0000000000000004E-4</v>
      </c>
      <c r="AN1704" s="48" t="s">
        <v>13325</v>
      </c>
      <c r="AO1704" s="48" t="s">
        <v>52</v>
      </c>
    </row>
    <row r="1705" spans="1:41" ht="15" x14ac:dyDescent="0.2">
      <c r="A1705" s="30" t="s">
        <v>6145</v>
      </c>
      <c r="B1705" s="30" t="s">
        <v>6146</v>
      </c>
      <c r="C1705" s="49" t="s">
        <v>7070</v>
      </c>
      <c r="D1705" s="49" t="s">
        <v>7686</v>
      </c>
      <c r="E1705" s="30" t="s">
        <v>12383</v>
      </c>
      <c r="F1705" s="49" t="s">
        <v>12233</v>
      </c>
      <c r="G1705" s="49" t="s">
        <v>7580</v>
      </c>
      <c r="H1705" s="49" t="s">
        <v>7581</v>
      </c>
      <c r="I1705" s="49" t="s">
        <v>12384</v>
      </c>
      <c r="J1705" s="50">
        <v>17</v>
      </c>
      <c r="K1705" s="49">
        <v>10000</v>
      </c>
      <c r="L1705" s="49">
        <f>K1705-U1705</f>
        <v>-150006</v>
      </c>
      <c r="M1705" s="49"/>
      <c r="N1705" s="48" t="s">
        <v>7242</v>
      </c>
      <c r="P1705" s="49">
        <v>107829</v>
      </c>
      <c r="Q1705" s="49">
        <v>80000</v>
      </c>
      <c r="R1705" s="49">
        <v>30000</v>
      </c>
      <c r="S1705" s="32">
        <f t="shared" si="71"/>
        <v>187829</v>
      </c>
      <c r="T1705" s="49">
        <f>P1705+Q1705+R1705</f>
        <v>217829</v>
      </c>
      <c r="U1705" s="51">
        <v>160006</v>
      </c>
      <c r="V1705" s="51">
        <v>84574</v>
      </c>
      <c r="W1705" s="51">
        <v>64607</v>
      </c>
      <c r="X1705" s="51"/>
      <c r="Y1705" s="32">
        <f>P1705-(U1705+V1705)</f>
        <v>-136751</v>
      </c>
      <c r="Z1705" s="49" t="s">
        <v>13320</v>
      </c>
      <c r="AA1705" s="67">
        <v>7.9000000000000001E-4</v>
      </c>
      <c r="AC1705" s="67">
        <f t="shared" si="72"/>
        <v>-7.9000000000000001E-4</v>
      </c>
      <c r="AN1705" s="48" t="s">
        <v>13325</v>
      </c>
      <c r="AO1705" s="48" t="s">
        <v>52</v>
      </c>
    </row>
    <row r="1706" spans="1:41" ht="15" x14ac:dyDescent="0.2">
      <c r="A1706" s="30" t="s">
        <v>6147</v>
      </c>
      <c r="B1706" s="30" t="s">
        <v>6148</v>
      </c>
      <c r="C1706" s="49" t="s">
        <v>7070</v>
      </c>
      <c r="D1706" s="49" t="s">
        <v>7577</v>
      </c>
      <c r="E1706" s="30" t="s">
        <v>12385</v>
      </c>
      <c r="F1706" s="49" t="s">
        <v>12233</v>
      </c>
      <c r="G1706" s="49" t="s">
        <v>7580</v>
      </c>
      <c r="H1706" s="49" t="s">
        <v>12386</v>
      </c>
      <c r="I1706" s="49" t="s">
        <v>12387</v>
      </c>
      <c r="J1706" s="50">
        <v>31</v>
      </c>
      <c r="K1706" s="49">
        <v>2000</v>
      </c>
      <c r="L1706" s="49">
        <f>K1706-U1706</f>
        <v>-7686</v>
      </c>
      <c r="M1706" s="49"/>
      <c r="N1706" s="48" t="s">
        <v>7242</v>
      </c>
      <c r="P1706" s="49">
        <v>22515</v>
      </c>
      <c r="Q1706" s="49">
        <v>0</v>
      </c>
      <c r="R1706" s="49">
        <v>0</v>
      </c>
      <c r="S1706" s="32">
        <f t="shared" si="71"/>
        <v>22515</v>
      </c>
      <c r="T1706" s="49">
        <f>P1706+Q1706+R1706</f>
        <v>22515</v>
      </c>
      <c r="U1706" s="51">
        <v>9686</v>
      </c>
      <c r="V1706" s="51">
        <v>6624</v>
      </c>
      <c r="W1706" s="51">
        <v>4802</v>
      </c>
      <c r="X1706" s="51"/>
      <c r="Y1706" s="32">
        <f>P1706-(U1706+V1706)</f>
        <v>6205</v>
      </c>
      <c r="Z1706" s="49" t="s">
        <v>13322</v>
      </c>
      <c r="AA1706" s="67">
        <v>0.18937999999999999</v>
      </c>
      <c r="AC1706" s="67">
        <f t="shared" si="72"/>
        <v>-0.18937999999999999</v>
      </c>
      <c r="AN1706" s="48" t="s">
        <v>13325</v>
      </c>
      <c r="AO1706" s="48" t="s">
        <v>52</v>
      </c>
    </row>
    <row r="1707" spans="1:41" ht="15" x14ac:dyDescent="0.2">
      <c r="A1707" s="30" t="s">
        <v>6149</v>
      </c>
      <c r="B1707" s="30" t="s">
        <v>6150</v>
      </c>
      <c r="C1707" s="49" t="s">
        <v>7070</v>
      </c>
      <c r="D1707" s="49" t="s">
        <v>7686</v>
      </c>
      <c r="E1707" s="30" t="s">
        <v>12388</v>
      </c>
      <c r="F1707" s="49" t="s">
        <v>12233</v>
      </c>
      <c r="G1707" s="49" t="s">
        <v>7580</v>
      </c>
      <c r="H1707" s="49" t="s">
        <v>7581</v>
      </c>
      <c r="I1707" s="49" t="s">
        <v>12389</v>
      </c>
      <c r="J1707" s="50">
        <v>17</v>
      </c>
      <c r="K1707" s="49">
        <v>10000</v>
      </c>
      <c r="L1707" s="49">
        <f>K1707-U1707</f>
        <v>-190245</v>
      </c>
      <c r="M1707" s="49"/>
      <c r="N1707" s="48" t="s">
        <v>7242</v>
      </c>
      <c r="P1707" s="49">
        <v>132405</v>
      </c>
      <c r="Q1707" s="49">
        <v>50000</v>
      </c>
      <c r="R1707" s="49">
        <v>110000</v>
      </c>
      <c r="S1707" s="32">
        <f t="shared" si="71"/>
        <v>182405</v>
      </c>
      <c r="T1707" s="49">
        <f>P1707+Q1707+R1707</f>
        <v>292405</v>
      </c>
      <c r="U1707" s="51">
        <v>200245</v>
      </c>
      <c r="V1707" s="51">
        <v>111673</v>
      </c>
      <c r="W1707" s="51">
        <v>101289</v>
      </c>
      <c r="X1707" s="51"/>
      <c r="Y1707" s="32">
        <f>P1707-(U1707+V1707)</f>
        <v>-179513</v>
      </c>
      <c r="Z1707" s="49" t="s">
        <v>13320</v>
      </c>
      <c r="AA1707" s="67">
        <v>7.9000000000000001E-4</v>
      </c>
      <c r="AC1707" s="67">
        <f t="shared" si="72"/>
        <v>-7.9000000000000001E-4</v>
      </c>
      <c r="AN1707" s="48" t="s">
        <v>13325</v>
      </c>
      <c r="AO1707" s="48" t="s">
        <v>52</v>
      </c>
    </row>
    <row r="1708" spans="1:41" ht="15" x14ac:dyDescent="0.2">
      <c r="A1708" s="30" t="s">
        <v>6151</v>
      </c>
      <c r="B1708" s="30" t="s">
        <v>6152</v>
      </c>
      <c r="C1708" s="49" t="s">
        <v>7070</v>
      </c>
      <c r="D1708" s="49" t="s">
        <v>7686</v>
      </c>
      <c r="E1708" s="30" t="s">
        <v>12390</v>
      </c>
      <c r="F1708" s="49" t="s">
        <v>12233</v>
      </c>
      <c r="G1708" s="49" t="s">
        <v>7580</v>
      </c>
      <c r="H1708" s="49" t="s">
        <v>7581</v>
      </c>
      <c r="I1708" s="49" t="s">
        <v>12391</v>
      </c>
      <c r="J1708" s="50">
        <v>17</v>
      </c>
      <c r="K1708" s="49">
        <v>10000</v>
      </c>
      <c r="L1708" s="49">
        <f>K1708-U1708</f>
        <v>-36475</v>
      </c>
      <c r="M1708" s="49"/>
      <c r="N1708" s="48" t="s">
        <v>7242</v>
      </c>
      <c r="P1708" s="49">
        <v>29714</v>
      </c>
      <c r="Q1708" s="49">
        <v>20000</v>
      </c>
      <c r="R1708" s="49">
        <v>20000</v>
      </c>
      <c r="S1708" s="32">
        <f t="shared" si="71"/>
        <v>49714</v>
      </c>
      <c r="T1708" s="49">
        <f>P1708+Q1708+R1708</f>
        <v>69714</v>
      </c>
      <c r="U1708" s="51">
        <v>46475</v>
      </c>
      <c r="V1708" s="51">
        <v>17677</v>
      </c>
      <c r="W1708" s="51">
        <v>16138</v>
      </c>
      <c r="X1708" s="51"/>
      <c r="Y1708" s="32">
        <f>P1708-(U1708+V1708)</f>
        <v>-34438</v>
      </c>
      <c r="Z1708" s="49" t="s">
        <v>13320</v>
      </c>
      <c r="AA1708" s="67">
        <v>8.4000000000000003E-4</v>
      </c>
      <c r="AC1708" s="67">
        <f t="shared" si="72"/>
        <v>-8.4000000000000003E-4</v>
      </c>
      <c r="AN1708" s="48" t="s">
        <v>13325</v>
      </c>
      <c r="AO1708" s="48" t="s">
        <v>52</v>
      </c>
    </row>
    <row r="1709" spans="1:41" ht="15" x14ac:dyDescent="0.2">
      <c r="A1709" s="30" t="s">
        <v>6153</v>
      </c>
      <c r="B1709" s="30" t="s">
        <v>6154</v>
      </c>
      <c r="C1709" s="49" t="s">
        <v>7070</v>
      </c>
      <c r="D1709" s="49" t="s">
        <v>7577</v>
      </c>
      <c r="E1709" s="30" t="s">
        <v>12392</v>
      </c>
      <c r="F1709" s="49" t="s">
        <v>12233</v>
      </c>
      <c r="G1709" s="49" t="s">
        <v>7580</v>
      </c>
      <c r="H1709" s="49" t="s">
        <v>7581</v>
      </c>
      <c r="I1709" s="49" t="s">
        <v>12393</v>
      </c>
      <c r="J1709" s="50">
        <v>17</v>
      </c>
      <c r="K1709" s="49">
        <v>10000</v>
      </c>
      <c r="L1709" s="49">
        <f>K1709-U1709</f>
        <v>-6510</v>
      </c>
      <c r="M1709" s="49"/>
      <c r="N1709" s="48" t="s">
        <v>7242</v>
      </c>
      <c r="P1709" s="49">
        <v>17168</v>
      </c>
      <c r="Q1709" s="49">
        <v>0</v>
      </c>
      <c r="R1709" s="49">
        <v>10000</v>
      </c>
      <c r="S1709" s="32">
        <f t="shared" si="71"/>
        <v>17168</v>
      </c>
      <c r="T1709" s="49">
        <f>P1709+Q1709+R1709</f>
        <v>27168</v>
      </c>
      <c r="U1709" s="51">
        <v>16510</v>
      </c>
      <c r="V1709" s="51">
        <v>14282</v>
      </c>
      <c r="W1709" s="51">
        <v>14783</v>
      </c>
      <c r="X1709" s="51"/>
      <c r="Y1709" s="32">
        <f>P1709-(U1709+V1709)</f>
        <v>-13624</v>
      </c>
      <c r="Z1709" s="49" t="s">
        <v>13320</v>
      </c>
      <c r="AA1709" s="67">
        <v>4.9500000000000004E-3</v>
      </c>
      <c r="AC1709" s="67">
        <f t="shared" si="72"/>
        <v>-4.9500000000000004E-3</v>
      </c>
      <c r="AN1709" s="48" t="s">
        <v>13325</v>
      </c>
      <c r="AO1709" s="48" t="s">
        <v>52</v>
      </c>
    </row>
    <row r="1710" spans="1:41" ht="15" x14ac:dyDescent="0.2">
      <c r="A1710" s="30" t="s">
        <v>6155</v>
      </c>
      <c r="B1710" s="30" t="s">
        <v>6156</v>
      </c>
      <c r="C1710" s="49" t="s">
        <v>7070</v>
      </c>
      <c r="D1710" s="49" t="s">
        <v>7577</v>
      </c>
      <c r="E1710" s="30" t="s">
        <v>12394</v>
      </c>
      <c r="F1710" s="49" t="s">
        <v>12233</v>
      </c>
      <c r="G1710" s="49" t="s">
        <v>7580</v>
      </c>
      <c r="H1710" s="49" t="s">
        <v>7581</v>
      </c>
      <c r="I1710" s="49" t="s">
        <v>12395</v>
      </c>
      <c r="J1710" s="50">
        <v>17</v>
      </c>
      <c r="K1710" s="49">
        <v>5000</v>
      </c>
      <c r="L1710" s="49">
        <f>K1710-U1710</f>
        <v>3479</v>
      </c>
      <c r="M1710" s="49"/>
      <c r="N1710" s="48" t="s">
        <v>7242</v>
      </c>
      <c r="P1710" s="49">
        <v>2394</v>
      </c>
      <c r="Q1710" s="49">
        <v>0</v>
      </c>
      <c r="R1710" s="49">
        <v>0</v>
      </c>
      <c r="S1710" s="32">
        <f t="shared" si="71"/>
        <v>2394</v>
      </c>
      <c r="T1710" s="49">
        <f>P1710+Q1710+R1710</f>
        <v>2394</v>
      </c>
      <c r="U1710" s="51">
        <v>1521</v>
      </c>
      <c r="V1710" s="51">
        <v>350</v>
      </c>
      <c r="W1710" s="51">
        <v>270</v>
      </c>
      <c r="X1710" s="51"/>
      <c r="Y1710" s="32">
        <f>P1710-(U1710+V1710)</f>
        <v>523</v>
      </c>
      <c r="Z1710" s="49" t="s">
        <v>13322</v>
      </c>
      <c r="AA1710" s="67">
        <v>3.6800000000000001E-3</v>
      </c>
      <c r="AC1710" s="67">
        <f t="shared" si="72"/>
        <v>-3.6800000000000001E-3</v>
      </c>
      <c r="AN1710" s="48" t="s">
        <v>13325</v>
      </c>
      <c r="AO1710" s="48" t="s">
        <v>52</v>
      </c>
    </row>
    <row r="1711" spans="1:41" ht="15" x14ac:dyDescent="0.2">
      <c r="A1711" s="30" t="s">
        <v>6157</v>
      </c>
      <c r="B1711" s="30" t="s">
        <v>6158</v>
      </c>
      <c r="C1711" s="49" t="s">
        <v>7070</v>
      </c>
      <c r="D1711" s="49" t="s">
        <v>7577</v>
      </c>
      <c r="E1711" s="30" t="s">
        <v>12396</v>
      </c>
      <c r="F1711" s="49" t="s">
        <v>12233</v>
      </c>
      <c r="G1711" s="49" t="s">
        <v>7580</v>
      </c>
      <c r="H1711" s="49" t="s">
        <v>7581</v>
      </c>
      <c r="I1711" s="49" t="s">
        <v>12397</v>
      </c>
      <c r="J1711" s="50">
        <v>17</v>
      </c>
      <c r="K1711" s="49">
        <v>10000</v>
      </c>
      <c r="L1711" s="49">
        <f>K1711-U1711</f>
        <v>-15760</v>
      </c>
      <c r="M1711" s="49"/>
      <c r="N1711" s="48" t="s">
        <v>7242</v>
      </c>
      <c r="P1711" s="49">
        <v>63988</v>
      </c>
      <c r="Q1711" s="49">
        <v>0</v>
      </c>
      <c r="R1711" s="49">
        <v>0</v>
      </c>
      <c r="S1711" s="32">
        <f t="shared" si="71"/>
        <v>63988</v>
      </c>
      <c r="T1711" s="49">
        <f>P1711+Q1711+R1711</f>
        <v>63988</v>
      </c>
      <c r="U1711" s="51">
        <v>25760</v>
      </c>
      <c r="V1711" s="51">
        <v>20668</v>
      </c>
      <c r="W1711" s="51">
        <v>18963</v>
      </c>
      <c r="X1711" s="51"/>
      <c r="Y1711" s="32">
        <f>P1711-(U1711+V1711)</f>
        <v>17560</v>
      </c>
      <c r="Z1711" s="49" t="s">
        <v>13322</v>
      </c>
      <c r="AA1711" s="67">
        <v>2.9000000000000001E-2</v>
      </c>
      <c r="AC1711" s="67">
        <f t="shared" si="72"/>
        <v>-2.9000000000000001E-2</v>
      </c>
      <c r="AN1711" s="48" t="s">
        <v>13325</v>
      </c>
      <c r="AO1711" s="48" t="s">
        <v>52</v>
      </c>
    </row>
    <row r="1712" spans="1:41" ht="15" x14ac:dyDescent="0.2">
      <c r="A1712" s="30" t="s">
        <v>6159</v>
      </c>
      <c r="B1712" s="30" t="s">
        <v>6160</v>
      </c>
      <c r="C1712" s="49" t="s">
        <v>7070</v>
      </c>
      <c r="D1712" s="49" t="s">
        <v>7630</v>
      </c>
      <c r="E1712" s="30" t="s">
        <v>12398</v>
      </c>
      <c r="F1712" s="49" t="s">
        <v>12233</v>
      </c>
      <c r="G1712" s="49" t="s">
        <v>7580</v>
      </c>
      <c r="H1712" s="49" t="s">
        <v>12386</v>
      </c>
      <c r="I1712" s="49" t="s">
        <v>12399</v>
      </c>
      <c r="J1712" s="50">
        <v>31</v>
      </c>
      <c r="K1712" s="49">
        <v>5000</v>
      </c>
      <c r="L1712" s="49">
        <f>K1712-U1712</f>
        <v>4592</v>
      </c>
      <c r="M1712" s="49"/>
      <c r="N1712" s="48" t="s">
        <v>7242</v>
      </c>
      <c r="P1712" s="49">
        <v>783</v>
      </c>
      <c r="Q1712" s="49">
        <v>0</v>
      </c>
      <c r="R1712" s="49">
        <v>5000</v>
      </c>
      <c r="S1712" s="32">
        <f t="shared" si="71"/>
        <v>783</v>
      </c>
      <c r="T1712" s="49">
        <f>P1712+Q1712+R1712</f>
        <v>5783</v>
      </c>
      <c r="U1712" s="51">
        <v>408</v>
      </c>
      <c r="V1712" s="51">
        <v>504</v>
      </c>
      <c r="W1712" s="51">
        <v>504</v>
      </c>
      <c r="X1712" s="51"/>
      <c r="Y1712" s="32">
        <f>P1712-(U1712+V1712)</f>
        <v>-129</v>
      </c>
      <c r="Z1712" s="49" t="s">
        <v>13320</v>
      </c>
      <c r="AA1712" s="67">
        <v>6.4000000000000005E-4</v>
      </c>
      <c r="AC1712" s="67">
        <f t="shared" si="72"/>
        <v>-6.4000000000000005E-4</v>
      </c>
      <c r="AN1712" s="48" t="s">
        <v>13325</v>
      </c>
      <c r="AO1712" s="48" t="s">
        <v>52</v>
      </c>
    </row>
    <row r="1713" spans="1:41" ht="15" x14ac:dyDescent="0.2">
      <c r="A1713" s="30" t="s">
        <v>6161</v>
      </c>
      <c r="B1713" s="30" t="s">
        <v>6162</v>
      </c>
      <c r="C1713" s="49" t="s">
        <v>7070</v>
      </c>
      <c r="D1713" s="49" t="s">
        <v>7577</v>
      </c>
      <c r="E1713" s="30" t="s">
        <v>12400</v>
      </c>
      <c r="F1713" s="49" t="s">
        <v>12233</v>
      </c>
      <c r="G1713" s="49" t="s">
        <v>7580</v>
      </c>
      <c r="H1713" s="49" t="s">
        <v>12386</v>
      </c>
      <c r="I1713" s="49" t="s">
        <v>12401</v>
      </c>
      <c r="J1713" s="50">
        <v>16</v>
      </c>
      <c r="K1713" s="49">
        <v>5000</v>
      </c>
      <c r="L1713" s="49">
        <f>K1713-U1713</f>
        <v>5000</v>
      </c>
      <c r="M1713" s="49"/>
      <c r="N1713" s="48" t="s">
        <v>7242</v>
      </c>
      <c r="P1713" s="49">
        <v>1518</v>
      </c>
      <c r="Q1713" s="49">
        <v>0</v>
      </c>
      <c r="R1713" s="49">
        <v>0</v>
      </c>
      <c r="S1713" s="32">
        <f t="shared" si="71"/>
        <v>1518</v>
      </c>
      <c r="T1713" s="49">
        <f>P1713+Q1713+R1713</f>
        <v>1518</v>
      </c>
      <c r="U1713" s="51">
        <v>0</v>
      </c>
      <c r="V1713" s="51">
        <v>0</v>
      </c>
      <c r="W1713" s="51">
        <v>0</v>
      </c>
      <c r="X1713" s="51"/>
      <c r="Y1713" s="32">
        <f>P1713-(U1713+V1713)</f>
        <v>1518</v>
      </c>
      <c r="Z1713" s="49" t="s">
        <v>13321</v>
      </c>
      <c r="AA1713" s="67">
        <v>5.1999999999999998E-3</v>
      </c>
      <c r="AC1713" s="67">
        <f t="shared" si="72"/>
        <v>-5.1999999999999998E-3</v>
      </c>
      <c r="AN1713" s="48" t="s">
        <v>13325</v>
      </c>
      <c r="AO1713" s="48" t="s">
        <v>52</v>
      </c>
    </row>
    <row r="1714" spans="1:41" ht="15" x14ac:dyDescent="0.2">
      <c r="A1714" s="30" t="s">
        <v>6163</v>
      </c>
      <c r="B1714" s="30" t="s">
        <v>6164</v>
      </c>
      <c r="C1714" s="49" t="s">
        <v>7070</v>
      </c>
      <c r="D1714" s="49" t="s">
        <v>7686</v>
      </c>
      <c r="E1714" s="30" t="s">
        <v>12402</v>
      </c>
      <c r="F1714" s="49" t="s">
        <v>12233</v>
      </c>
      <c r="G1714" s="49" t="s">
        <v>7580</v>
      </c>
      <c r="H1714" s="49" t="s">
        <v>7581</v>
      </c>
      <c r="I1714" s="49" t="s">
        <v>12403</v>
      </c>
      <c r="J1714" s="50">
        <v>17</v>
      </c>
      <c r="K1714" s="49">
        <v>10000</v>
      </c>
      <c r="L1714" s="49">
        <f>K1714-U1714</f>
        <v>-34051</v>
      </c>
      <c r="M1714" s="49"/>
      <c r="N1714" s="48" t="s">
        <v>7242</v>
      </c>
      <c r="P1714" s="49">
        <v>34836</v>
      </c>
      <c r="Q1714" s="49">
        <v>0</v>
      </c>
      <c r="R1714" s="49">
        <v>30000</v>
      </c>
      <c r="S1714" s="32">
        <f t="shared" si="71"/>
        <v>34836</v>
      </c>
      <c r="T1714" s="49">
        <f>P1714+Q1714+R1714</f>
        <v>64836</v>
      </c>
      <c r="U1714" s="51">
        <v>44051</v>
      </c>
      <c r="V1714" s="51">
        <v>36686</v>
      </c>
      <c r="W1714" s="51">
        <v>36433</v>
      </c>
      <c r="X1714" s="51"/>
      <c r="Y1714" s="32">
        <f>P1714-(U1714+V1714)</f>
        <v>-45901</v>
      </c>
      <c r="Z1714" s="49" t="s">
        <v>13320</v>
      </c>
      <c r="AA1714" s="67">
        <v>8.0000000000000004E-4</v>
      </c>
      <c r="AC1714" s="67">
        <f t="shared" si="72"/>
        <v>-8.0000000000000004E-4</v>
      </c>
      <c r="AN1714" s="48" t="s">
        <v>13325</v>
      </c>
      <c r="AO1714" s="48" t="s">
        <v>52</v>
      </c>
    </row>
    <row r="1715" spans="1:41" ht="15" x14ac:dyDescent="0.2">
      <c r="A1715" s="30" t="s">
        <v>6165</v>
      </c>
      <c r="B1715" s="30" t="s">
        <v>6166</v>
      </c>
      <c r="C1715" s="49" t="s">
        <v>7070</v>
      </c>
      <c r="D1715" s="49" t="s">
        <v>7686</v>
      </c>
      <c r="E1715" s="30" t="s">
        <v>12404</v>
      </c>
      <c r="F1715" s="49" t="s">
        <v>12233</v>
      </c>
      <c r="G1715" s="49" t="s">
        <v>7580</v>
      </c>
      <c r="H1715" s="49" t="s">
        <v>7581</v>
      </c>
      <c r="I1715" s="49" t="s">
        <v>12405</v>
      </c>
      <c r="J1715" s="50">
        <v>17</v>
      </c>
      <c r="K1715" s="49">
        <v>10000</v>
      </c>
      <c r="L1715" s="49">
        <f>K1715-U1715</f>
        <v>-149989</v>
      </c>
      <c r="M1715" s="49"/>
      <c r="N1715" s="48" t="s">
        <v>7242</v>
      </c>
      <c r="P1715" s="49">
        <v>105501</v>
      </c>
      <c r="Q1715" s="49">
        <v>30000</v>
      </c>
      <c r="R1715" s="49">
        <v>80000</v>
      </c>
      <c r="S1715" s="32">
        <f t="shared" si="71"/>
        <v>135501</v>
      </c>
      <c r="T1715" s="49">
        <f>P1715+Q1715+R1715</f>
        <v>215501</v>
      </c>
      <c r="U1715" s="51">
        <v>159989</v>
      </c>
      <c r="V1715" s="51">
        <v>75990</v>
      </c>
      <c r="W1715" s="51">
        <v>73412</v>
      </c>
      <c r="X1715" s="51"/>
      <c r="Y1715" s="32">
        <f>P1715-(U1715+V1715)</f>
        <v>-130478</v>
      </c>
      <c r="Z1715" s="49" t="s">
        <v>13320</v>
      </c>
      <c r="AA1715" s="67">
        <v>8.4000000000000003E-4</v>
      </c>
      <c r="AC1715" s="67">
        <f t="shared" si="72"/>
        <v>-8.4000000000000003E-4</v>
      </c>
      <c r="AN1715" s="48" t="s">
        <v>13325</v>
      </c>
      <c r="AO1715" s="48" t="s">
        <v>52</v>
      </c>
    </row>
    <row r="1716" spans="1:41" ht="15" x14ac:dyDescent="0.2">
      <c r="A1716" s="30" t="s">
        <v>6167</v>
      </c>
      <c r="B1716" s="30" t="s">
        <v>6168</v>
      </c>
      <c r="C1716" s="49" t="s">
        <v>7070</v>
      </c>
      <c r="D1716" s="49" t="s">
        <v>7577</v>
      </c>
      <c r="E1716" s="30" t="s">
        <v>12406</v>
      </c>
      <c r="F1716" s="49" t="s">
        <v>12233</v>
      </c>
      <c r="G1716" s="49" t="s">
        <v>7580</v>
      </c>
      <c r="H1716" s="49" t="s">
        <v>7581</v>
      </c>
      <c r="I1716" s="49" t="s">
        <v>12407</v>
      </c>
      <c r="J1716" s="50">
        <v>17</v>
      </c>
      <c r="K1716" s="49">
        <v>10000</v>
      </c>
      <c r="L1716" s="49">
        <f>K1716-U1716</f>
        <v>-9950</v>
      </c>
      <c r="M1716" s="49"/>
      <c r="N1716" s="48" t="s">
        <v>7242</v>
      </c>
      <c r="P1716" s="49">
        <v>22106</v>
      </c>
      <c r="Q1716" s="49">
        <v>10000</v>
      </c>
      <c r="R1716" s="49">
        <v>0</v>
      </c>
      <c r="S1716" s="32">
        <f t="shared" si="71"/>
        <v>32106</v>
      </c>
      <c r="T1716" s="49">
        <f>P1716+Q1716+R1716</f>
        <v>32106</v>
      </c>
      <c r="U1716" s="51">
        <v>19950</v>
      </c>
      <c r="V1716" s="51">
        <v>14091</v>
      </c>
      <c r="W1716" s="51">
        <v>14403</v>
      </c>
      <c r="X1716" s="51"/>
      <c r="Y1716" s="32">
        <f>P1716-(U1716+V1716)</f>
        <v>-11935</v>
      </c>
      <c r="Z1716" s="49" t="s">
        <v>13320</v>
      </c>
      <c r="AA1716" s="67">
        <v>4.9500000000000004E-3</v>
      </c>
      <c r="AC1716" s="67">
        <f t="shared" si="72"/>
        <v>-4.9500000000000004E-3</v>
      </c>
      <c r="AN1716" s="48" t="s">
        <v>13325</v>
      </c>
      <c r="AO1716" s="48" t="s">
        <v>52</v>
      </c>
    </row>
    <row r="1717" spans="1:41" ht="15" x14ac:dyDescent="0.2">
      <c r="A1717" s="30" t="s">
        <v>6169</v>
      </c>
      <c r="B1717" s="30" t="s">
        <v>6170</v>
      </c>
      <c r="C1717" s="49" t="s">
        <v>7070</v>
      </c>
      <c r="D1717" s="49" t="s">
        <v>7686</v>
      </c>
      <c r="E1717" s="30" t="s">
        <v>12408</v>
      </c>
      <c r="F1717" s="49" t="s">
        <v>12233</v>
      </c>
      <c r="G1717" s="49" t="s">
        <v>7580</v>
      </c>
      <c r="H1717" s="49" t="s">
        <v>7581</v>
      </c>
      <c r="I1717" s="49" t="s">
        <v>12409</v>
      </c>
      <c r="J1717" s="50">
        <v>17</v>
      </c>
      <c r="K1717" s="49">
        <v>10000</v>
      </c>
      <c r="L1717" s="49">
        <f>K1717-U1717</f>
        <v>-70784</v>
      </c>
      <c r="M1717" s="49"/>
      <c r="N1717" s="48" t="s">
        <v>7242</v>
      </c>
      <c r="P1717" s="49">
        <v>55048</v>
      </c>
      <c r="Q1717" s="49">
        <v>20000</v>
      </c>
      <c r="R1717" s="49">
        <v>30000</v>
      </c>
      <c r="S1717" s="32">
        <f t="shared" si="71"/>
        <v>75048</v>
      </c>
      <c r="T1717" s="49">
        <f>P1717+Q1717+R1717</f>
        <v>105048</v>
      </c>
      <c r="U1717" s="51">
        <v>80784</v>
      </c>
      <c r="V1717" s="51">
        <v>36993</v>
      </c>
      <c r="W1717" s="51">
        <v>36224</v>
      </c>
      <c r="X1717" s="51"/>
      <c r="Y1717" s="32">
        <f>P1717-(U1717+V1717)</f>
        <v>-62729</v>
      </c>
      <c r="Z1717" s="49" t="s">
        <v>13320</v>
      </c>
      <c r="AA1717" s="67">
        <v>4.2999999999999999E-4</v>
      </c>
      <c r="AC1717" s="67">
        <f t="shared" si="72"/>
        <v>-4.2999999999999999E-4</v>
      </c>
      <c r="AN1717" s="48" t="s">
        <v>13325</v>
      </c>
      <c r="AO1717" s="48" t="s">
        <v>52</v>
      </c>
    </row>
    <row r="1718" spans="1:41" ht="15" x14ac:dyDescent="0.2">
      <c r="A1718" s="30" t="s">
        <v>6171</v>
      </c>
      <c r="B1718" s="30" t="s">
        <v>6172</v>
      </c>
      <c r="C1718" s="49" t="s">
        <v>7070</v>
      </c>
      <c r="D1718" s="49" t="s">
        <v>7686</v>
      </c>
      <c r="E1718" s="30" t="s">
        <v>12410</v>
      </c>
      <c r="F1718" s="49" t="s">
        <v>12233</v>
      </c>
      <c r="G1718" s="49" t="s">
        <v>7580</v>
      </c>
      <c r="H1718" s="49" t="s">
        <v>7581</v>
      </c>
      <c r="I1718" s="49" t="s">
        <v>12411</v>
      </c>
      <c r="J1718" s="50">
        <v>17</v>
      </c>
      <c r="K1718" s="49">
        <v>10000</v>
      </c>
      <c r="L1718" s="49">
        <f>K1718-U1718</f>
        <v>-118369</v>
      </c>
      <c r="M1718" s="49"/>
      <c r="N1718" s="48" t="s">
        <v>7242</v>
      </c>
      <c r="P1718" s="49">
        <v>67618</v>
      </c>
      <c r="Q1718" s="49">
        <v>50000</v>
      </c>
      <c r="R1718" s="49">
        <v>50000</v>
      </c>
      <c r="S1718" s="32">
        <f t="shared" si="71"/>
        <v>117618</v>
      </c>
      <c r="T1718" s="49">
        <f>P1718+Q1718+R1718</f>
        <v>167618</v>
      </c>
      <c r="U1718" s="51">
        <v>128369</v>
      </c>
      <c r="V1718" s="51">
        <v>57945</v>
      </c>
      <c r="W1718" s="51">
        <v>54184</v>
      </c>
      <c r="X1718" s="51"/>
      <c r="Y1718" s="32">
        <f>P1718-(U1718+V1718)</f>
        <v>-118696</v>
      </c>
      <c r="Z1718" s="49" t="s">
        <v>13320</v>
      </c>
      <c r="AA1718" s="67">
        <v>7.9000000000000001E-4</v>
      </c>
      <c r="AC1718" s="67">
        <f t="shared" si="72"/>
        <v>-7.9000000000000001E-4</v>
      </c>
      <c r="AN1718" s="48" t="s">
        <v>13325</v>
      </c>
      <c r="AO1718" s="48" t="s">
        <v>52</v>
      </c>
    </row>
    <row r="1719" spans="1:41" ht="15" x14ac:dyDescent="0.2">
      <c r="A1719" s="30" t="s">
        <v>6173</v>
      </c>
      <c r="B1719" s="30" t="s">
        <v>6174</v>
      </c>
      <c r="C1719" s="49" t="s">
        <v>7070</v>
      </c>
      <c r="D1719" s="49" t="s">
        <v>7577</v>
      </c>
      <c r="E1719" s="30" t="s">
        <v>12412</v>
      </c>
      <c r="F1719" s="49" t="s">
        <v>12233</v>
      </c>
      <c r="G1719" s="49" t="s">
        <v>7580</v>
      </c>
      <c r="H1719" s="49" t="s">
        <v>7581</v>
      </c>
      <c r="I1719" s="49" t="s">
        <v>12413</v>
      </c>
      <c r="J1719" s="50">
        <v>17</v>
      </c>
      <c r="K1719" s="49">
        <v>10000</v>
      </c>
      <c r="L1719" s="49">
        <f>K1719-U1719</f>
        <v>5577</v>
      </c>
      <c r="M1719" s="49"/>
      <c r="N1719" s="48" t="s">
        <v>7242</v>
      </c>
      <c r="P1719" s="49">
        <v>38604</v>
      </c>
      <c r="Q1719" s="49">
        <v>0</v>
      </c>
      <c r="R1719" s="49">
        <v>0</v>
      </c>
      <c r="S1719" s="32">
        <f t="shared" si="71"/>
        <v>38604</v>
      </c>
      <c r="T1719" s="49">
        <f>P1719+Q1719+R1719</f>
        <v>38604</v>
      </c>
      <c r="U1719" s="51">
        <v>4423</v>
      </c>
      <c r="V1719" s="51">
        <v>3320</v>
      </c>
      <c r="W1719" s="51">
        <v>2454</v>
      </c>
      <c r="X1719" s="51"/>
      <c r="Y1719" s="32">
        <f>P1719-(U1719+V1719)</f>
        <v>30861</v>
      </c>
      <c r="Z1719" s="49" t="s">
        <v>13322</v>
      </c>
      <c r="AA1719" s="67">
        <v>7.9000000000000001E-4</v>
      </c>
      <c r="AC1719" s="67">
        <f t="shared" si="72"/>
        <v>-7.9000000000000001E-4</v>
      </c>
      <c r="AN1719" s="48" t="s">
        <v>13325</v>
      </c>
      <c r="AO1719" s="48" t="s">
        <v>52</v>
      </c>
    </row>
    <row r="1720" spans="1:41" ht="15" x14ac:dyDescent="0.2">
      <c r="A1720" s="30" t="s">
        <v>6175</v>
      </c>
      <c r="B1720" s="30" t="s">
        <v>6176</v>
      </c>
      <c r="C1720" s="49" t="s">
        <v>7070</v>
      </c>
      <c r="D1720" s="49" t="s">
        <v>7686</v>
      </c>
      <c r="E1720" s="30" t="s">
        <v>12414</v>
      </c>
      <c r="F1720" s="49" t="s">
        <v>12233</v>
      </c>
      <c r="G1720" s="49" t="s">
        <v>7580</v>
      </c>
      <c r="H1720" s="49" t="s">
        <v>7581</v>
      </c>
      <c r="I1720" s="49" t="s">
        <v>12415</v>
      </c>
      <c r="J1720" s="50">
        <v>17</v>
      </c>
      <c r="K1720" s="49">
        <v>10000</v>
      </c>
      <c r="L1720" s="49">
        <f>K1720-U1720</f>
        <v>-3652</v>
      </c>
      <c r="M1720" s="49"/>
      <c r="N1720" s="48" t="s">
        <v>7242</v>
      </c>
      <c r="P1720" s="49">
        <v>19597</v>
      </c>
      <c r="Q1720" s="49">
        <v>0</v>
      </c>
      <c r="R1720" s="49">
        <v>0</v>
      </c>
      <c r="S1720" s="32">
        <f t="shared" si="71"/>
        <v>19597</v>
      </c>
      <c r="T1720" s="49">
        <f>P1720+Q1720+R1720</f>
        <v>19597</v>
      </c>
      <c r="U1720" s="51">
        <v>13652</v>
      </c>
      <c r="V1720" s="51">
        <v>9309</v>
      </c>
      <c r="W1720" s="51">
        <v>8803</v>
      </c>
      <c r="X1720" s="51"/>
      <c r="Y1720" s="32">
        <f>P1720-(U1720+V1720)</f>
        <v>-3364</v>
      </c>
      <c r="Z1720" s="49" t="s">
        <v>13320</v>
      </c>
      <c r="AA1720" s="67">
        <v>1.4499999999999999E-3</v>
      </c>
      <c r="AC1720" s="67">
        <f t="shared" si="72"/>
        <v>-1.4499999999999999E-3</v>
      </c>
      <c r="AN1720" s="48" t="s">
        <v>13325</v>
      </c>
      <c r="AO1720" s="48" t="s">
        <v>52</v>
      </c>
    </row>
    <row r="1721" spans="1:41" ht="15" x14ac:dyDescent="0.2">
      <c r="A1721" s="30" t="s">
        <v>6177</v>
      </c>
      <c r="B1721" s="30" t="s">
        <v>6178</v>
      </c>
      <c r="C1721" s="49" t="s">
        <v>7070</v>
      </c>
      <c r="D1721" s="49" t="s">
        <v>7686</v>
      </c>
      <c r="E1721" s="30" t="s">
        <v>12416</v>
      </c>
      <c r="F1721" s="49" t="s">
        <v>12233</v>
      </c>
      <c r="G1721" s="49" t="s">
        <v>7580</v>
      </c>
      <c r="H1721" s="49" t="s">
        <v>7581</v>
      </c>
      <c r="I1721" s="49" t="s">
        <v>12417</v>
      </c>
      <c r="J1721" s="50">
        <v>17</v>
      </c>
      <c r="K1721" s="49">
        <v>10000</v>
      </c>
      <c r="L1721" s="49">
        <f>K1721-U1721</f>
        <v>-59541</v>
      </c>
      <c r="M1721" s="49"/>
      <c r="N1721" s="48" t="s">
        <v>7242</v>
      </c>
      <c r="P1721" s="49">
        <v>51092</v>
      </c>
      <c r="Q1721" s="49">
        <v>10000</v>
      </c>
      <c r="R1721" s="49">
        <v>30000</v>
      </c>
      <c r="S1721" s="32">
        <f t="shared" si="71"/>
        <v>61092</v>
      </c>
      <c r="T1721" s="49">
        <f>P1721+Q1721+R1721</f>
        <v>91092</v>
      </c>
      <c r="U1721" s="51">
        <v>69541</v>
      </c>
      <c r="V1721" s="51">
        <v>31281</v>
      </c>
      <c r="W1721" s="51">
        <v>30792</v>
      </c>
      <c r="X1721" s="51"/>
      <c r="Y1721" s="32">
        <f>P1721-(U1721+V1721)</f>
        <v>-49730</v>
      </c>
      <c r="Z1721" s="49" t="s">
        <v>13320</v>
      </c>
      <c r="AA1721" s="67">
        <v>5.1999999999999995E-4</v>
      </c>
      <c r="AC1721" s="67">
        <f t="shared" si="72"/>
        <v>-5.1999999999999995E-4</v>
      </c>
      <c r="AN1721" s="48" t="s">
        <v>13325</v>
      </c>
      <c r="AO1721" s="48" t="s">
        <v>52</v>
      </c>
    </row>
    <row r="1722" spans="1:41" ht="15" x14ac:dyDescent="0.2">
      <c r="A1722" s="30" t="s">
        <v>6179</v>
      </c>
      <c r="B1722" s="30" t="s">
        <v>6180</v>
      </c>
      <c r="C1722" s="49" t="s">
        <v>7070</v>
      </c>
      <c r="D1722" s="49" t="s">
        <v>7686</v>
      </c>
      <c r="E1722" s="30" t="s">
        <v>12418</v>
      </c>
      <c r="F1722" s="49" t="s">
        <v>12233</v>
      </c>
      <c r="G1722" s="49" t="s">
        <v>7580</v>
      </c>
      <c r="H1722" s="49" t="s">
        <v>7581</v>
      </c>
      <c r="I1722" s="49" t="s">
        <v>12419</v>
      </c>
      <c r="J1722" s="50">
        <v>17</v>
      </c>
      <c r="K1722" s="49">
        <v>10000</v>
      </c>
      <c r="L1722" s="49">
        <f>K1722-U1722</f>
        <v>-194056</v>
      </c>
      <c r="M1722" s="49"/>
      <c r="N1722" s="48" t="s">
        <v>7242</v>
      </c>
      <c r="P1722" s="49">
        <v>149872</v>
      </c>
      <c r="Q1722" s="49">
        <v>50000</v>
      </c>
      <c r="R1722" s="49">
        <v>80000</v>
      </c>
      <c r="S1722" s="32">
        <f t="shared" si="71"/>
        <v>199872</v>
      </c>
      <c r="T1722" s="49">
        <f>P1722+Q1722+R1722</f>
        <v>279872</v>
      </c>
      <c r="U1722" s="51">
        <v>204056</v>
      </c>
      <c r="V1722" s="51">
        <v>117768</v>
      </c>
      <c r="W1722" s="51">
        <v>97532</v>
      </c>
      <c r="X1722" s="51"/>
      <c r="Y1722" s="32">
        <f>P1722-(U1722+V1722)</f>
        <v>-171952</v>
      </c>
      <c r="Z1722" s="49" t="s">
        <v>13320</v>
      </c>
      <c r="AA1722" s="67">
        <v>1.2600000000000001E-3</v>
      </c>
      <c r="AC1722" s="67">
        <f t="shared" si="72"/>
        <v>-1.2600000000000001E-3</v>
      </c>
      <c r="AN1722" s="48" t="s">
        <v>13325</v>
      </c>
      <c r="AO1722" s="48" t="s">
        <v>52</v>
      </c>
    </row>
    <row r="1723" spans="1:41" ht="15" x14ac:dyDescent="0.2">
      <c r="A1723" s="30" t="s">
        <v>6181</v>
      </c>
      <c r="B1723" s="30" t="s">
        <v>6182</v>
      </c>
      <c r="C1723" s="49" t="s">
        <v>7070</v>
      </c>
      <c r="D1723" s="49" t="s">
        <v>7577</v>
      </c>
      <c r="E1723" s="30" t="s">
        <v>12420</v>
      </c>
      <c r="F1723" s="49" t="s">
        <v>12233</v>
      </c>
      <c r="G1723" s="49" t="s">
        <v>7580</v>
      </c>
      <c r="H1723" s="49" t="s">
        <v>7581</v>
      </c>
      <c r="I1723" s="49" t="s">
        <v>12421</v>
      </c>
      <c r="J1723" s="50">
        <v>17</v>
      </c>
      <c r="K1723" s="49">
        <v>10000</v>
      </c>
      <c r="L1723" s="49">
        <f>K1723-U1723</f>
        <v>4503</v>
      </c>
      <c r="M1723" s="49"/>
      <c r="N1723" s="48" t="s">
        <v>7242</v>
      </c>
      <c r="P1723" s="49">
        <v>16046</v>
      </c>
      <c r="Q1723" s="49">
        <v>0</v>
      </c>
      <c r="R1723" s="49">
        <v>0</v>
      </c>
      <c r="S1723" s="32">
        <f t="shared" si="71"/>
        <v>16046</v>
      </c>
      <c r="T1723" s="49">
        <f>P1723+Q1723+R1723</f>
        <v>16046</v>
      </c>
      <c r="U1723" s="51">
        <v>5497</v>
      </c>
      <c r="V1723" s="51">
        <v>2776</v>
      </c>
      <c r="W1723" s="51">
        <v>2346</v>
      </c>
      <c r="X1723" s="51"/>
      <c r="Y1723" s="32">
        <f>P1723-(U1723+V1723)</f>
        <v>7773</v>
      </c>
      <c r="Z1723" s="49" t="s">
        <v>13322</v>
      </c>
      <c r="AA1723" s="67">
        <v>7.9000000000000001E-4</v>
      </c>
      <c r="AC1723" s="67">
        <f t="shared" si="72"/>
        <v>-7.9000000000000001E-4</v>
      </c>
      <c r="AN1723" s="48" t="s">
        <v>13325</v>
      </c>
      <c r="AO1723" s="48" t="s">
        <v>52</v>
      </c>
    </row>
    <row r="1724" spans="1:41" ht="15" x14ac:dyDescent="0.2">
      <c r="A1724" s="30" t="s">
        <v>6183</v>
      </c>
      <c r="B1724" s="30" t="s">
        <v>6184</v>
      </c>
      <c r="C1724" s="49" t="s">
        <v>7070</v>
      </c>
      <c r="D1724" s="49" t="s">
        <v>7577</v>
      </c>
      <c r="E1724" s="30" t="s">
        <v>12422</v>
      </c>
      <c r="F1724" s="49" t="s">
        <v>12233</v>
      </c>
      <c r="G1724" s="49" t="s">
        <v>7580</v>
      </c>
      <c r="H1724" s="49" t="s">
        <v>7581</v>
      </c>
      <c r="I1724" s="49" t="s">
        <v>12423</v>
      </c>
      <c r="J1724" s="50">
        <v>17</v>
      </c>
      <c r="K1724" s="49">
        <v>10000</v>
      </c>
      <c r="L1724" s="49">
        <f>K1724-U1724</f>
        <v>9437</v>
      </c>
      <c r="M1724" s="49"/>
      <c r="N1724" s="48" t="s">
        <v>7242</v>
      </c>
      <c r="P1724" s="49">
        <v>1111</v>
      </c>
      <c r="Q1724" s="49">
        <v>0</v>
      </c>
      <c r="R1724" s="49">
        <v>0</v>
      </c>
      <c r="S1724" s="32">
        <f t="shared" si="71"/>
        <v>1111</v>
      </c>
      <c r="T1724" s="49">
        <f>P1724+Q1724+R1724</f>
        <v>1111</v>
      </c>
      <c r="U1724" s="51">
        <v>563</v>
      </c>
      <c r="V1724" s="51">
        <v>0</v>
      </c>
      <c r="W1724" s="51">
        <v>0</v>
      </c>
      <c r="X1724" s="51"/>
      <c r="Y1724" s="32">
        <f>P1724-(U1724+V1724)</f>
        <v>548</v>
      </c>
      <c r="Z1724" s="49" t="s">
        <v>13322</v>
      </c>
      <c r="AA1724" s="67">
        <v>4.6780000000000002E-2</v>
      </c>
      <c r="AC1724" s="67">
        <f t="shared" si="72"/>
        <v>-4.6780000000000002E-2</v>
      </c>
      <c r="AN1724" s="48" t="s">
        <v>13325</v>
      </c>
      <c r="AO1724" s="48" t="s">
        <v>52</v>
      </c>
    </row>
    <row r="1725" spans="1:41" ht="15" x14ac:dyDescent="0.2">
      <c r="A1725" s="30" t="s">
        <v>6185</v>
      </c>
      <c r="B1725" s="30" t="s">
        <v>6186</v>
      </c>
      <c r="C1725" s="49" t="s">
        <v>7070</v>
      </c>
      <c r="D1725" s="49" t="s">
        <v>7577</v>
      </c>
      <c r="E1725" s="30" t="s">
        <v>12424</v>
      </c>
      <c r="F1725" s="49" t="s">
        <v>12233</v>
      </c>
      <c r="G1725" s="49" t="s">
        <v>7580</v>
      </c>
      <c r="H1725" s="49" t="s">
        <v>7581</v>
      </c>
      <c r="I1725" s="49" t="s">
        <v>12425</v>
      </c>
      <c r="J1725" s="50">
        <v>17</v>
      </c>
      <c r="K1725" s="49">
        <v>10000</v>
      </c>
      <c r="L1725" s="49">
        <f>K1725-U1725</f>
        <v>9920</v>
      </c>
      <c r="M1725" s="49"/>
      <c r="N1725" s="48" t="s">
        <v>7242</v>
      </c>
      <c r="P1725" s="49">
        <v>688</v>
      </c>
      <c r="Q1725" s="49">
        <v>0</v>
      </c>
      <c r="R1725" s="49">
        <v>0</v>
      </c>
      <c r="S1725" s="32">
        <f t="shared" si="71"/>
        <v>688</v>
      </c>
      <c r="T1725" s="49">
        <f>P1725+Q1725+R1725</f>
        <v>688</v>
      </c>
      <c r="U1725" s="51">
        <v>80</v>
      </c>
      <c r="V1725" s="51">
        <v>0</v>
      </c>
      <c r="W1725" s="51">
        <v>0</v>
      </c>
      <c r="X1725" s="51"/>
      <c r="Y1725" s="32">
        <f>P1725-(U1725+V1725)</f>
        <v>608</v>
      </c>
      <c r="Z1725" s="49" t="s">
        <v>13322</v>
      </c>
      <c r="AA1725" s="67">
        <v>1.3259999999999999E-2</v>
      </c>
      <c r="AC1725" s="67">
        <f t="shared" si="72"/>
        <v>-1.3259999999999999E-2</v>
      </c>
      <c r="AN1725" s="48" t="s">
        <v>13325</v>
      </c>
      <c r="AO1725" s="48" t="s">
        <v>52</v>
      </c>
    </row>
    <row r="1726" spans="1:41" ht="15" x14ac:dyDescent="0.2">
      <c r="A1726" s="30" t="s">
        <v>6187</v>
      </c>
      <c r="B1726" s="30" t="s">
        <v>6188</v>
      </c>
      <c r="C1726" s="49" t="s">
        <v>7070</v>
      </c>
      <c r="D1726" s="49" t="s">
        <v>7686</v>
      </c>
      <c r="E1726" s="30" t="s">
        <v>12426</v>
      </c>
      <c r="F1726" s="49" t="s">
        <v>12233</v>
      </c>
      <c r="G1726" s="49" t="s">
        <v>7580</v>
      </c>
      <c r="H1726" s="49" t="s">
        <v>7581</v>
      </c>
      <c r="I1726" s="49" t="s">
        <v>12427</v>
      </c>
      <c r="J1726" s="50">
        <v>17</v>
      </c>
      <c r="K1726" s="49">
        <v>10000</v>
      </c>
      <c r="L1726" s="49">
        <f>K1726-U1726</f>
        <v>-1574825</v>
      </c>
      <c r="M1726" s="49"/>
      <c r="N1726" s="48" t="s">
        <v>7242</v>
      </c>
      <c r="P1726" s="49">
        <v>1054536</v>
      </c>
      <c r="Q1726" s="49">
        <v>480000</v>
      </c>
      <c r="R1726" s="49">
        <v>610000</v>
      </c>
      <c r="S1726" s="32">
        <f t="shared" si="71"/>
        <v>1534536</v>
      </c>
      <c r="T1726" s="49">
        <f>P1726+Q1726+R1726</f>
        <v>2144536</v>
      </c>
      <c r="U1726" s="51">
        <v>1584825</v>
      </c>
      <c r="V1726" s="51">
        <v>691665</v>
      </c>
      <c r="W1726" s="51">
        <v>690605</v>
      </c>
      <c r="X1726" s="51"/>
      <c r="Y1726" s="32">
        <f>P1726-(U1726+V1726)</f>
        <v>-1221954</v>
      </c>
      <c r="Z1726" s="49" t="s">
        <v>13320</v>
      </c>
      <c r="AA1726" s="67">
        <v>8.4000000000000003E-4</v>
      </c>
      <c r="AC1726" s="67">
        <f t="shared" si="72"/>
        <v>-8.4000000000000003E-4</v>
      </c>
      <c r="AN1726" s="48" t="s">
        <v>13325</v>
      </c>
      <c r="AO1726" s="48" t="s">
        <v>52</v>
      </c>
    </row>
    <row r="1727" spans="1:41" ht="15" x14ac:dyDescent="0.2">
      <c r="A1727" s="30" t="s">
        <v>6189</v>
      </c>
      <c r="B1727" s="30" t="s">
        <v>6190</v>
      </c>
      <c r="C1727" s="49" t="s">
        <v>7070</v>
      </c>
      <c r="D1727" s="49" t="s">
        <v>7686</v>
      </c>
      <c r="E1727" s="30" t="s">
        <v>12428</v>
      </c>
      <c r="F1727" s="49" t="s">
        <v>12233</v>
      </c>
      <c r="G1727" s="49" t="s">
        <v>7580</v>
      </c>
      <c r="H1727" s="49" t="s">
        <v>7581</v>
      </c>
      <c r="I1727" s="49" t="s">
        <v>12429</v>
      </c>
      <c r="J1727" s="50">
        <v>17</v>
      </c>
      <c r="K1727" s="49">
        <v>10000</v>
      </c>
      <c r="L1727" s="49">
        <f>K1727-U1727</f>
        <v>-202234</v>
      </c>
      <c r="M1727" s="49"/>
      <c r="N1727" s="48" t="s">
        <v>7242</v>
      </c>
      <c r="P1727" s="49">
        <v>226643</v>
      </c>
      <c r="Q1727" s="49">
        <v>0</v>
      </c>
      <c r="R1727" s="49">
        <v>90000</v>
      </c>
      <c r="S1727" s="32">
        <f t="shared" si="71"/>
        <v>226643</v>
      </c>
      <c r="T1727" s="49">
        <f>P1727+Q1727+R1727</f>
        <v>316643</v>
      </c>
      <c r="U1727" s="51">
        <v>212234</v>
      </c>
      <c r="V1727" s="51">
        <v>145583</v>
      </c>
      <c r="W1727" s="51">
        <v>125854</v>
      </c>
      <c r="X1727" s="51"/>
      <c r="Y1727" s="32">
        <f>P1727-(U1727+V1727)</f>
        <v>-131174</v>
      </c>
      <c r="Z1727" s="49" t="s">
        <v>13320</v>
      </c>
      <c r="AA1727" s="67">
        <v>7.9000000000000001E-4</v>
      </c>
      <c r="AC1727" s="67">
        <f t="shared" si="72"/>
        <v>-7.9000000000000001E-4</v>
      </c>
      <c r="AN1727" s="48" t="s">
        <v>13325</v>
      </c>
      <c r="AO1727" s="48" t="s">
        <v>52</v>
      </c>
    </row>
    <row r="1728" spans="1:41" ht="15" x14ac:dyDescent="0.2">
      <c r="A1728" s="30" t="s">
        <v>6191</v>
      </c>
      <c r="B1728" s="30" t="s">
        <v>6192</v>
      </c>
      <c r="C1728" s="49" t="s">
        <v>7070</v>
      </c>
      <c r="D1728" s="49" t="s">
        <v>7686</v>
      </c>
      <c r="E1728" s="30" t="s">
        <v>12430</v>
      </c>
      <c r="F1728" s="49" t="s">
        <v>12233</v>
      </c>
      <c r="G1728" s="49" t="s">
        <v>7580</v>
      </c>
      <c r="H1728" s="49" t="s">
        <v>7581</v>
      </c>
      <c r="I1728" s="49" t="s">
        <v>12431</v>
      </c>
      <c r="J1728" s="50">
        <v>17</v>
      </c>
      <c r="K1728" s="49">
        <v>5000</v>
      </c>
      <c r="L1728" s="49">
        <f>K1728-U1728</f>
        <v>-87930</v>
      </c>
      <c r="M1728" s="49"/>
      <c r="N1728" s="48" t="s">
        <v>7242</v>
      </c>
      <c r="P1728" s="49">
        <v>71521</v>
      </c>
      <c r="Q1728" s="49">
        <v>25000</v>
      </c>
      <c r="R1728" s="49">
        <v>20000</v>
      </c>
      <c r="S1728" s="32">
        <f t="shared" si="71"/>
        <v>96521</v>
      </c>
      <c r="T1728" s="49">
        <f>P1728+Q1728+R1728</f>
        <v>116521</v>
      </c>
      <c r="U1728" s="51">
        <v>92930</v>
      </c>
      <c r="V1728" s="51">
        <v>30816</v>
      </c>
      <c r="W1728" s="51">
        <v>29461</v>
      </c>
      <c r="X1728" s="51"/>
      <c r="Y1728" s="32">
        <f>P1728-(U1728+V1728)</f>
        <v>-52225</v>
      </c>
      <c r="Z1728" s="49" t="s">
        <v>13320</v>
      </c>
      <c r="AA1728" s="67">
        <v>1.5100000000000001E-2</v>
      </c>
      <c r="AC1728" s="67">
        <f t="shared" si="72"/>
        <v>-1.5100000000000001E-2</v>
      </c>
      <c r="AN1728" s="48" t="s">
        <v>13325</v>
      </c>
      <c r="AO1728" s="48" t="s">
        <v>52</v>
      </c>
    </row>
    <row r="1729" spans="1:41" ht="15" x14ac:dyDescent="0.2">
      <c r="A1729" s="30" t="s">
        <v>6193</v>
      </c>
      <c r="B1729" s="30" t="s">
        <v>6194</v>
      </c>
      <c r="C1729" s="49" t="s">
        <v>7070</v>
      </c>
      <c r="D1729" s="49" t="s">
        <v>7686</v>
      </c>
      <c r="E1729" s="30" t="s">
        <v>12432</v>
      </c>
      <c r="F1729" s="49" t="s">
        <v>12233</v>
      </c>
      <c r="G1729" s="49" t="s">
        <v>7580</v>
      </c>
      <c r="H1729" s="49" t="s">
        <v>7581</v>
      </c>
      <c r="I1729" s="49" t="s">
        <v>12433</v>
      </c>
      <c r="J1729" s="50">
        <v>17</v>
      </c>
      <c r="K1729" s="49">
        <v>10000</v>
      </c>
      <c r="L1729" s="49">
        <f>K1729-U1729</f>
        <v>7965</v>
      </c>
      <c r="M1729" s="49"/>
      <c r="N1729" s="48" t="s">
        <v>7242</v>
      </c>
      <c r="P1729" s="49">
        <v>1662</v>
      </c>
      <c r="Q1729" s="49">
        <v>0</v>
      </c>
      <c r="R1729" s="49">
        <v>10000</v>
      </c>
      <c r="S1729" s="32">
        <f t="shared" si="71"/>
        <v>1662</v>
      </c>
      <c r="T1729" s="49">
        <f>P1729+Q1729+R1729</f>
        <v>11662</v>
      </c>
      <c r="U1729" s="51">
        <v>2035</v>
      </c>
      <c r="V1729" s="51">
        <v>1145</v>
      </c>
      <c r="W1729" s="51">
        <v>1168</v>
      </c>
      <c r="X1729" s="51"/>
      <c r="Y1729" s="32">
        <f>P1729-(U1729+V1729)</f>
        <v>-1518</v>
      </c>
      <c r="Z1729" s="49" t="s">
        <v>13320</v>
      </c>
      <c r="AA1729" s="67">
        <v>8.0000000000000004E-4</v>
      </c>
      <c r="AC1729" s="67">
        <f t="shared" si="72"/>
        <v>-8.0000000000000004E-4</v>
      </c>
      <c r="AN1729" s="48" t="s">
        <v>13325</v>
      </c>
      <c r="AO1729" s="48" t="s">
        <v>52</v>
      </c>
    </row>
    <row r="1730" spans="1:41" ht="15" x14ac:dyDescent="0.2">
      <c r="A1730" s="30" t="s">
        <v>6195</v>
      </c>
      <c r="B1730" s="30" t="s">
        <v>6196</v>
      </c>
      <c r="C1730" s="49" t="s">
        <v>7070</v>
      </c>
      <c r="D1730" s="49" t="s">
        <v>7686</v>
      </c>
      <c r="E1730" s="30" t="s">
        <v>12434</v>
      </c>
      <c r="F1730" s="49" t="s">
        <v>12233</v>
      </c>
      <c r="G1730" s="49" t="s">
        <v>7580</v>
      </c>
      <c r="H1730" s="49" t="s">
        <v>7581</v>
      </c>
      <c r="I1730" s="49" t="s">
        <v>12435</v>
      </c>
      <c r="J1730" s="50">
        <v>17</v>
      </c>
      <c r="K1730" s="49">
        <v>10000</v>
      </c>
      <c r="L1730" s="49">
        <f>K1730-U1730</f>
        <v>-53910</v>
      </c>
      <c r="M1730" s="49"/>
      <c r="N1730" s="48" t="s">
        <v>7242</v>
      </c>
      <c r="P1730" s="49">
        <v>13381</v>
      </c>
      <c r="Q1730" s="49">
        <v>80000</v>
      </c>
      <c r="R1730" s="49">
        <v>40000</v>
      </c>
      <c r="S1730" s="32">
        <f t="shared" ref="S1730:S1793" si="73">P1730+Q1730</f>
        <v>93381</v>
      </c>
      <c r="T1730" s="49">
        <f>P1730+Q1730+R1730</f>
        <v>133381</v>
      </c>
      <c r="U1730" s="51">
        <v>63910</v>
      </c>
      <c r="V1730" s="51">
        <v>40446</v>
      </c>
      <c r="W1730" s="51">
        <v>41909</v>
      </c>
      <c r="X1730" s="51"/>
      <c r="Y1730" s="32">
        <f>P1730-(U1730+V1730)</f>
        <v>-90975</v>
      </c>
      <c r="Z1730" s="49" t="s">
        <v>13320</v>
      </c>
      <c r="AA1730" s="67">
        <v>3.6000000000000002E-4</v>
      </c>
      <c r="AC1730" s="67">
        <f t="shared" ref="AC1730:AC1793" si="74">AB1730-AA1730</f>
        <v>-3.6000000000000002E-4</v>
      </c>
      <c r="AN1730" s="48" t="s">
        <v>13325</v>
      </c>
      <c r="AO1730" s="48" t="s">
        <v>52</v>
      </c>
    </row>
    <row r="1731" spans="1:41" ht="15" x14ac:dyDescent="0.2">
      <c r="A1731" s="30" t="s">
        <v>6197</v>
      </c>
      <c r="B1731" s="30" t="s">
        <v>6198</v>
      </c>
      <c r="C1731" s="49" t="s">
        <v>7070</v>
      </c>
      <c r="D1731" s="49" t="s">
        <v>7577</v>
      </c>
      <c r="E1731" s="30" t="s">
        <v>12436</v>
      </c>
      <c r="F1731" s="49" t="s">
        <v>12233</v>
      </c>
      <c r="G1731" s="49" t="s">
        <v>7580</v>
      </c>
      <c r="H1731" s="49" t="s">
        <v>7581</v>
      </c>
      <c r="I1731" s="49" t="s">
        <v>12437</v>
      </c>
      <c r="J1731" s="50">
        <v>17</v>
      </c>
      <c r="K1731" s="49">
        <v>10000</v>
      </c>
      <c r="L1731" s="49">
        <f>K1731-U1731</f>
        <v>6086</v>
      </c>
      <c r="M1731" s="49"/>
      <c r="N1731" s="48" t="s">
        <v>7242</v>
      </c>
      <c r="P1731" s="49">
        <v>6270</v>
      </c>
      <c r="Q1731" s="49">
        <v>0</v>
      </c>
      <c r="R1731" s="49">
        <v>0</v>
      </c>
      <c r="S1731" s="32">
        <f t="shared" si="73"/>
        <v>6270</v>
      </c>
      <c r="T1731" s="49">
        <f>P1731+Q1731+R1731</f>
        <v>6270</v>
      </c>
      <c r="U1731" s="51">
        <v>3914</v>
      </c>
      <c r="V1731" s="51">
        <v>2730</v>
      </c>
      <c r="W1731" s="51">
        <v>1160</v>
      </c>
      <c r="X1731" s="51"/>
      <c r="Y1731" s="32">
        <f>P1731-(U1731+V1731)</f>
        <v>-374</v>
      </c>
      <c r="Z1731" s="49" t="s">
        <v>13320</v>
      </c>
      <c r="AA1731" s="67">
        <v>1.34E-3</v>
      </c>
      <c r="AC1731" s="67">
        <f t="shared" si="74"/>
        <v>-1.34E-3</v>
      </c>
      <c r="AN1731" s="48" t="s">
        <v>13325</v>
      </c>
      <c r="AO1731" s="48" t="s">
        <v>52</v>
      </c>
    </row>
    <row r="1732" spans="1:41" ht="15" x14ac:dyDescent="0.2">
      <c r="A1732" s="30" t="s">
        <v>6199</v>
      </c>
      <c r="B1732" s="30" t="s">
        <v>6200</v>
      </c>
      <c r="C1732" s="49" t="s">
        <v>7070</v>
      </c>
      <c r="D1732" s="49" t="s">
        <v>7577</v>
      </c>
      <c r="E1732" s="30" t="s">
        <v>12438</v>
      </c>
      <c r="F1732" s="49" t="s">
        <v>12233</v>
      </c>
      <c r="G1732" s="49" t="s">
        <v>7580</v>
      </c>
      <c r="H1732" s="49" t="s">
        <v>7581</v>
      </c>
      <c r="I1732" s="49" t="s">
        <v>12439</v>
      </c>
      <c r="J1732" s="50">
        <v>17</v>
      </c>
      <c r="K1732" s="49">
        <v>5000</v>
      </c>
      <c r="L1732" s="49">
        <f>K1732-U1732</f>
        <v>702</v>
      </c>
      <c r="M1732" s="49"/>
      <c r="N1732" s="48" t="s">
        <v>7242</v>
      </c>
      <c r="P1732" s="49">
        <v>5347</v>
      </c>
      <c r="Q1732" s="49">
        <v>5000</v>
      </c>
      <c r="R1732" s="49">
        <v>0</v>
      </c>
      <c r="S1732" s="32">
        <f t="shared" si="73"/>
        <v>10347</v>
      </c>
      <c r="T1732" s="49">
        <f>P1732+Q1732+R1732</f>
        <v>10347</v>
      </c>
      <c r="U1732" s="51">
        <v>4298</v>
      </c>
      <c r="V1732" s="51">
        <v>3171</v>
      </c>
      <c r="W1732" s="51">
        <v>3213</v>
      </c>
      <c r="X1732" s="51"/>
      <c r="Y1732" s="32">
        <f>P1732-(U1732+V1732)</f>
        <v>-2122</v>
      </c>
      <c r="Z1732" s="49" t="s">
        <v>13320</v>
      </c>
      <c r="AA1732" s="67">
        <v>9.9000000000000005E-2</v>
      </c>
      <c r="AC1732" s="67">
        <f t="shared" si="74"/>
        <v>-9.9000000000000005E-2</v>
      </c>
      <c r="AN1732" s="48" t="s">
        <v>13325</v>
      </c>
      <c r="AO1732" s="48" t="s">
        <v>52</v>
      </c>
    </row>
    <row r="1733" spans="1:41" ht="15" x14ac:dyDescent="0.2">
      <c r="A1733" s="30" t="s">
        <v>6201</v>
      </c>
      <c r="B1733" s="30" t="s">
        <v>6202</v>
      </c>
      <c r="C1733" s="49" t="s">
        <v>7070</v>
      </c>
      <c r="D1733" s="49" t="s">
        <v>7686</v>
      </c>
      <c r="E1733" s="30" t="s">
        <v>12440</v>
      </c>
      <c r="F1733" s="49" t="s">
        <v>12233</v>
      </c>
      <c r="G1733" s="49" t="s">
        <v>7580</v>
      </c>
      <c r="H1733" s="49" t="s">
        <v>7581</v>
      </c>
      <c r="I1733" s="49" t="s">
        <v>12441</v>
      </c>
      <c r="J1733" s="50">
        <v>17</v>
      </c>
      <c r="K1733" s="49">
        <v>10000</v>
      </c>
      <c r="L1733" s="49">
        <f>K1733-U1733</f>
        <v>-23867</v>
      </c>
      <c r="M1733" s="49"/>
      <c r="N1733" s="48" t="s">
        <v>7242</v>
      </c>
      <c r="P1733" s="49">
        <v>24848</v>
      </c>
      <c r="Q1733" s="49">
        <v>20000</v>
      </c>
      <c r="R1733" s="49">
        <v>10000</v>
      </c>
      <c r="S1733" s="32">
        <f t="shared" si="73"/>
        <v>44848</v>
      </c>
      <c r="T1733" s="49">
        <f>P1733+Q1733+R1733</f>
        <v>54848</v>
      </c>
      <c r="U1733" s="51">
        <v>33867</v>
      </c>
      <c r="V1733" s="51">
        <v>24912</v>
      </c>
      <c r="W1733" s="51">
        <v>24739</v>
      </c>
      <c r="X1733" s="51"/>
      <c r="Y1733" s="32">
        <f>P1733-(U1733+V1733)</f>
        <v>-33931</v>
      </c>
      <c r="Z1733" s="49" t="s">
        <v>13320</v>
      </c>
      <c r="AA1733" s="67">
        <v>7.9000000000000001E-4</v>
      </c>
      <c r="AC1733" s="67">
        <f t="shared" si="74"/>
        <v>-7.9000000000000001E-4</v>
      </c>
      <c r="AN1733" s="48" t="s">
        <v>13325</v>
      </c>
      <c r="AO1733" s="48" t="s">
        <v>52</v>
      </c>
    </row>
    <row r="1734" spans="1:41" ht="15" x14ac:dyDescent="0.2">
      <c r="A1734" s="30" t="s">
        <v>6203</v>
      </c>
      <c r="B1734" s="30" t="s">
        <v>6204</v>
      </c>
      <c r="C1734" s="49" t="s">
        <v>7070</v>
      </c>
      <c r="D1734" s="49" t="s">
        <v>7577</v>
      </c>
      <c r="E1734" s="30" t="s">
        <v>12442</v>
      </c>
      <c r="F1734" s="49" t="s">
        <v>12233</v>
      </c>
      <c r="G1734" s="49" t="s">
        <v>7580</v>
      </c>
      <c r="H1734" s="49" t="s">
        <v>7581</v>
      </c>
      <c r="I1734" s="49" t="s">
        <v>12443</v>
      </c>
      <c r="J1734" s="50">
        <v>17</v>
      </c>
      <c r="K1734" s="49">
        <v>10000</v>
      </c>
      <c r="L1734" s="49">
        <f>K1734-U1734</f>
        <v>-23392</v>
      </c>
      <c r="M1734" s="49"/>
      <c r="N1734" s="48" t="s">
        <v>7242</v>
      </c>
      <c r="P1734" s="49">
        <v>50379</v>
      </c>
      <c r="Q1734" s="49">
        <v>0</v>
      </c>
      <c r="R1734" s="49">
        <v>0</v>
      </c>
      <c r="S1734" s="32">
        <f t="shared" si="73"/>
        <v>50379</v>
      </c>
      <c r="T1734" s="49">
        <f>P1734+Q1734+R1734</f>
        <v>50379</v>
      </c>
      <c r="U1734" s="51">
        <v>33392</v>
      </c>
      <c r="V1734" s="51">
        <v>15578</v>
      </c>
      <c r="W1734" s="51">
        <v>15140</v>
      </c>
      <c r="X1734" s="51"/>
      <c r="Y1734" s="32">
        <f>P1734-(U1734+V1734)</f>
        <v>1409</v>
      </c>
      <c r="Z1734" s="49" t="s">
        <v>13322</v>
      </c>
      <c r="AA1734" s="67">
        <v>6.0999999999999997E-4</v>
      </c>
      <c r="AC1734" s="67">
        <f t="shared" si="74"/>
        <v>-6.0999999999999997E-4</v>
      </c>
      <c r="AN1734" s="48" t="s">
        <v>13325</v>
      </c>
      <c r="AO1734" s="48" t="s">
        <v>52</v>
      </c>
    </row>
    <row r="1735" spans="1:41" ht="15" x14ac:dyDescent="0.2">
      <c r="A1735" s="30" t="s">
        <v>6205</v>
      </c>
      <c r="B1735" s="30" t="s">
        <v>6206</v>
      </c>
      <c r="C1735" s="49" t="s">
        <v>7070</v>
      </c>
      <c r="D1735" s="49" t="s">
        <v>7686</v>
      </c>
      <c r="E1735" s="30" t="s">
        <v>12444</v>
      </c>
      <c r="F1735" s="49" t="s">
        <v>12233</v>
      </c>
      <c r="G1735" s="49" t="s">
        <v>7580</v>
      </c>
      <c r="H1735" s="49" t="s">
        <v>7581</v>
      </c>
      <c r="I1735" s="49" t="s">
        <v>12445</v>
      </c>
      <c r="J1735" s="50">
        <v>17</v>
      </c>
      <c r="K1735" s="49">
        <v>10000</v>
      </c>
      <c r="L1735" s="49">
        <f>K1735-U1735</f>
        <v>-49201</v>
      </c>
      <c r="M1735" s="49"/>
      <c r="N1735" s="48" t="s">
        <v>7242</v>
      </c>
      <c r="P1735" s="49">
        <v>32145</v>
      </c>
      <c r="Q1735" s="49">
        <v>10000</v>
      </c>
      <c r="R1735" s="49">
        <v>30000</v>
      </c>
      <c r="S1735" s="32">
        <f t="shared" si="73"/>
        <v>42145</v>
      </c>
      <c r="T1735" s="49">
        <f>P1735+Q1735+R1735</f>
        <v>72145</v>
      </c>
      <c r="U1735" s="51">
        <v>59201</v>
      </c>
      <c r="V1735" s="51">
        <v>22839</v>
      </c>
      <c r="W1735" s="51">
        <v>23136</v>
      </c>
      <c r="X1735" s="51"/>
      <c r="Y1735" s="32">
        <f>P1735-(U1735+V1735)</f>
        <v>-49895</v>
      </c>
      <c r="Z1735" s="49" t="s">
        <v>13320</v>
      </c>
      <c r="AA1735" s="67">
        <v>3.6000000000000002E-4</v>
      </c>
      <c r="AC1735" s="67">
        <f t="shared" si="74"/>
        <v>-3.6000000000000002E-4</v>
      </c>
      <c r="AN1735" s="48" t="s">
        <v>13325</v>
      </c>
      <c r="AO1735" s="48" t="s">
        <v>52</v>
      </c>
    </row>
    <row r="1736" spans="1:41" ht="15" x14ac:dyDescent="0.2">
      <c r="A1736" s="30" t="s">
        <v>6207</v>
      </c>
      <c r="B1736" s="30" t="s">
        <v>6208</v>
      </c>
      <c r="C1736" s="49" t="s">
        <v>7070</v>
      </c>
      <c r="D1736" s="49" t="s">
        <v>7686</v>
      </c>
      <c r="E1736" s="30" t="s">
        <v>12446</v>
      </c>
      <c r="F1736" s="49" t="s">
        <v>12233</v>
      </c>
      <c r="G1736" s="49" t="s">
        <v>7580</v>
      </c>
      <c r="H1736" s="49" t="s">
        <v>7581</v>
      </c>
      <c r="I1736" s="49" t="s">
        <v>12447</v>
      </c>
      <c r="J1736" s="50">
        <v>17</v>
      </c>
      <c r="K1736" s="49">
        <v>10000</v>
      </c>
      <c r="L1736" s="49">
        <f>K1736-U1736</f>
        <v>-35582</v>
      </c>
      <c r="M1736" s="49"/>
      <c r="N1736" s="48" t="s">
        <v>7242</v>
      </c>
      <c r="P1736" s="49">
        <v>33664</v>
      </c>
      <c r="Q1736" s="49">
        <v>0</v>
      </c>
      <c r="R1736" s="49">
        <v>10000</v>
      </c>
      <c r="S1736" s="32">
        <f t="shared" si="73"/>
        <v>33664</v>
      </c>
      <c r="T1736" s="49">
        <f>P1736+Q1736+R1736</f>
        <v>43664</v>
      </c>
      <c r="U1736" s="51">
        <v>45582</v>
      </c>
      <c r="V1736" s="51">
        <v>8846</v>
      </c>
      <c r="W1736" s="51">
        <v>9010</v>
      </c>
      <c r="X1736" s="51"/>
      <c r="Y1736" s="32">
        <f>P1736-(U1736+V1736)</f>
        <v>-20764</v>
      </c>
      <c r="Z1736" s="49" t="s">
        <v>13320</v>
      </c>
      <c r="AA1736" s="67">
        <v>5.5000000000000003E-4</v>
      </c>
      <c r="AC1736" s="67">
        <f t="shared" si="74"/>
        <v>-5.5000000000000003E-4</v>
      </c>
      <c r="AN1736" s="48" t="s">
        <v>13325</v>
      </c>
      <c r="AO1736" s="48" t="s">
        <v>52</v>
      </c>
    </row>
    <row r="1737" spans="1:41" ht="15" x14ac:dyDescent="0.2">
      <c r="A1737" s="30" t="s">
        <v>6209</v>
      </c>
      <c r="B1737" s="30" t="s">
        <v>6210</v>
      </c>
      <c r="C1737" s="49" t="s">
        <v>7070</v>
      </c>
      <c r="D1737" s="49" t="s">
        <v>7686</v>
      </c>
      <c r="E1737" s="30" t="s">
        <v>12448</v>
      </c>
      <c r="F1737" s="49" t="s">
        <v>12233</v>
      </c>
      <c r="G1737" s="49" t="s">
        <v>7580</v>
      </c>
      <c r="H1737" s="49" t="s">
        <v>7581</v>
      </c>
      <c r="I1737" s="49" t="s">
        <v>12449</v>
      </c>
      <c r="J1737" s="50">
        <v>17</v>
      </c>
      <c r="K1737" s="49">
        <v>10000</v>
      </c>
      <c r="L1737" s="49">
        <f>K1737-U1737</f>
        <v>-71373</v>
      </c>
      <c r="M1737" s="49"/>
      <c r="N1737" s="48" t="s">
        <v>7242</v>
      </c>
      <c r="P1737" s="49">
        <v>74613</v>
      </c>
      <c r="Q1737" s="49">
        <v>20000</v>
      </c>
      <c r="R1737" s="49">
        <v>20000</v>
      </c>
      <c r="S1737" s="32">
        <f t="shared" si="73"/>
        <v>94613</v>
      </c>
      <c r="T1737" s="49">
        <f>P1737+Q1737+R1737</f>
        <v>114613</v>
      </c>
      <c r="U1737" s="51">
        <v>81373</v>
      </c>
      <c r="V1737" s="51">
        <v>35415</v>
      </c>
      <c r="W1737" s="51">
        <v>30201</v>
      </c>
      <c r="X1737" s="51"/>
      <c r="Y1737" s="32">
        <f>P1737-(U1737+V1737)</f>
        <v>-42175</v>
      </c>
      <c r="Z1737" s="49" t="s">
        <v>13320</v>
      </c>
      <c r="AA1737" s="67">
        <v>3.6000000000000002E-4</v>
      </c>
      <c r="AC1737" s="67">
        <f t="shared" si="74"/>
        <v>-3.6000000000000002E-4</v>
      </c>
      <c r="AN1737" s="48" t="s">
        <v>13325</v>
      </c>
      <c r="AO1737" s="48" t="s">
        <v>52</v>
      </c>
    </row>
    <row r="1738" spans="1:41" ht="15" x14ac:dyDescent="0.2">
      <c r="A1738" s="30" t="s">
        <v>6211</v>
      </c>
      <c r="B1738" s="30" t="s">
        <v>6212</v>
      </c>
      <c r="C1738" s="49" t="s">
        <v>7070</v>
      </c>
      <c r="D1738" s="49" t="s">
        <v>7577</v>
      </c>
      <c r="E1738" s="30" t="s">
        <v>12450</v>
      </c>
      <c r="F1738" s="49" t="s">
        <v>12233</v>
      </c>
      <c r="G1738" s="49" t="s">
        <v>7580</v>
      </c>
      <c r="H1738" s="49" t="s">
        <v>7581</v>
      </c>
      <c r="I1738" s="49" t="s">
        <v>12451</v>
      </c>
      <c r="J1738" s="50">
        <v>17</v>
      </c>
      <c r="K1738" s="49">
        <v>10000</v>
      </c>
      <c r="L1738" s="49">
        <f>K1738-U1738</f>
        <v>7761</v>
      </c>
      <c r="M1738" s="49"/>
      <c r="N1738" s="48" t="s">
        <v>7242</v>
      </c>
      <c r="P1738" s="49">
        <v>5315</v>
      </c>
      <c r="Q1738" s="49">
        <v>0</v>
      </c>
      <c r="R1738" s="49">
        <v>0</v>
      </c>
      <c r="S1738" s="32">
        <f t="shared" si="73"/>
        <v>5315</v>
      </c>
      <c r="T1738" s="49">
        <f>P1738+Q1738+R1738</f>
        <v>5315</v>
      </c>
      <c r="U1738" s="51">
        <v>2239</v>
      </c>
      <c r="V1738" s="51">
        <v>1320</v>
      </c>
      <c r="W1738" s="51">
        <v>535</v>
      </c>
      <c r="X1738" s="51"/>
      <c r="Y1738" s="32">
        <f>P1738-(U1738+V1738)</f>
        <v>1756</v>
      </c>
      <c r="Z1738" s="49" t="s">
        <v>13322</v>
      </c>
      <c r="AA1738" s="67">
        <v>8.0000000000000004E-4</v>
      </c>
      <c r="AC1738" s="67">
        <f t="shared" si="74"/>
        <v>-8.0000000000000004E-4</v>
      </c>
      <c r="AN1738" s="48" t="s">
        <v>13325</v>
      </c>
      <c r="AO1738" s="48" t="s">
        <v>52</v>
      </c>
    </row>
    <row r="1739" spans="1:41" ht="15" x14ac:dyDescent="0.2">
      <c r="A1739" s="30" t="s">
        <v>6213</v>
      </c>
      <c r="B1739" s="30" t="s">
        <v>6214</v>
      </c>
      <c r="C1739" s="49" t="s">
        <v>7070</v>
      </c>
      <c r="D1739" s="49" t="s">
        <v>7686</v>
      </c>
      <c r="E1739" s="30" t="s">
        <v>12452</v>
      </c>
      <c r="F1739" s="49" t="s">
        <v>12233</v>
      </c>
      <c r="G1739" s="49" t="s">
        <v>7580</v>
      </c>
      <c r="H1739" s="49" t="s">
        <v>7581</v>
      </c>
      <c r="I1739" s="49" t="s">
        <v>12453</v>
      </c>
      <c r="J1739" s="50">
        <v>17</v>
      </c>
      <c r="K1739" s="49">
        <v>10000</v>
      </c>
      <c r="L1739" s="49">
        <f>K1739-U1739</f>
        <v>-1730055</v>
      </c>
      <c r="M1739" s="49"/>
      <c r="N1739" s="48" t="s">
        <v>7242</v>
      </c>
      <c r="P1739" s="49">
        <v>932693</v>
      </c>
      <c r="Q1739" s="49">
        <v>520000</v>
      </c>
      <c r="R1739" s="49">
        <v>700000</v>
      </c>
      <c r="S1739" s="32">
        <f t="shared" si="73"/>
        <v>1452693</v>
      </c>
      <c r="T1739" s="49">
        <f>P1739+Q1739+R1739</f>
        <v>2152693</v>
      </c>
      <c r="U1739" s="51">
        <v>1740055</v>
      </c>
      <c r="V1739" s="51">
        <v>703798</v>
      </c>
      <c r="W1739" s="51">
        <v>668157</v>
      </c>
      <c r="X1739" s="51"/>
      <c r="Y1739" s="32">
        <f>P1739-(U1739+V1739)</f>
        <v>-1511160</v>
      </c>
      <c r="Z1739" s="49" t="s">
        <v>13320</v>
      </c>
      <c r="AA1739" s="67">
        <v>3.6000000000000002E-4</v>
      </c>
      <c r="AC1739" s="67">
        <f t="shared" si="74"/>
        <v>-3.6000000000000002E-4</v>
      </c>
      <c r="AN1739" s="48" t="s">
        <v>13325</v>
      </c>
      <c r="AO1739" s="48" t="s">
        <v>52</v>
      </c>
    </row>
    <row r="1740" spans="1:41" ht="15" x14ac:dyDescent="0.2">
      <c r="A1740" s="30" t="s">
        <v>6215</v>
      </c>
      <c r="B1740" s="30" t="s">
        <v>6216</v>
      </c>
      <c r="C1740" s="49" t="s">
        <v>7070</v>
      </c>
      <c r="D1740" s="49" t="s">
        <v>7686</v>
      </c>
      <c r="E1740" s="30" t="s">
        <v>12454</v>
      </c>
      <c r="F1740" s="49" t="s">
        <v>12233</v>
      </c>
      <c r="G1740" s="49" t="s">
        <v>7580</v>
      </c>
      <c r="H1740" s="49" t="s">
        <v>7581</v>
      </c>
      <c r="I1740" s="49" t="s">
        <v>12455</v>
      </c>
      <c r="J1740" s="50">
        <v>17</v>
      </c>
      <c r="K1740" s="49">
        <v>10000</v>
      </c>
      <c r="L1740" s="49">
        <f>K1740-U1740</f>
        <v>-148879</v>
      </c>
      <c r="M1740" s="49"/>
      <c r="N1740" s="48" t="s">
        <v>7242</v>
      </c>
      <c r="P1740" s="49">
        <v>166272</v>
      </c>
      <c r="Q1740" s="49">
        <v>30000</v>
      </c>
      <c r="R1740" s="49">
        <v>40000</v>
      </c>
      <c r="S1740" s="32">
        <f t="shared" si="73"/>
        <v>196272</v>
      </c>
      <c r="T1740" s="49">
        <f>P1740+Q1740+R1740</f>
        <v>236272</v>
      </c>
      <c r="U1740" s="51">
        <v>158879</v>
      </c>
      <c r="V1740" s="51">
        <v>112633</v>
      </c>
      <c r="W1740" s="51">
        <v>103396</v>
      </c>
      <c r="X1740" s="51"/>
      <c r="Y1740" s="32">
        <f>P1740-(U1740+V1740)</f>
        <v>-105240</v>
      </c>
      <c r="Z1740" s="49" t="s">
        <v>13320</v>
      </c>
      <c r="AA1740" s="67">
        <v>3.6000000000000002E-4</v>
      </c>
      <c r="AC1740" s="67">
        <f t="shared" si="74"/>
        <v>-3.6000000000000002E-4</v>
      </c>
      <c r="AN1740" s="48" t="s">
        <v>13325</v>
      </c>
      <c r="AO1740" s="48" t="s">
        <v>52</v>
      </c>
    </row>
    <row r="1741" spans="1:41" ht="15" x14ac:dyDescent="0.2">
      <c r="A1741" s="30" t="s">
        <v>6217</v>
      </c>
      <c r="B1741" s="30" t="s">
        <v>6218</v>
      </c>
      <c r="C1741" s="49" t="s">
        <v>7070</v>
      </c>
      <c r="D1741" s="49" t="s">
        <v>7577</v>
      </c>
      <c r="E1741" s="30" t="s">
        <v>12456</v>
      </c>
      <c r="F1741" s="49" t="s">
        <v>12233</v>
      </c>
      <c r="G1741" s="49" t="s">
        <v>7580</v>
      </c>
      <c r="H1741" s="49" t="s">
        <v>7591</v>
      </c>
      <c r="I1741" s="49" t="s">
        <v>12457</v>
      </c>
      <c r="J1741" s="50">
        <v>9</v>
      </c>
      <c r="K1741" s="49">
        <v>4000</v>
      </c>
      <c r="L1741" s="49">
        <f>K1741-U1741</f>
        <v>2012</v>
      </c>
      <c r="M1741" s="49"/>
      <c r="N1741" s="48" t="s">
        <v>7242</v>
      </c>
      <c r="P1741" s="49">
        <v>2637</v>
      </c>
      <c r="Q1741" s="49">
        <v>0</v>
      </c>
      <c r="R1741" s="49">
        <v>0</v>
      </c>
      <c r="S1741" s="32">
        <f t="shared" si="73"/>
        <v>2637</v>
      </c>
      <c r="T1741" s="49">
        <f>P1741+Q1741+R1741</f>
        <v>2637</v>
      </c>
      <c r="U1741" s="51">
        <v>1988</v>
      </c>
      <c r="V1741" s="51">
        <v>456</v>
      </c>
      <c r="W1741" s="51">
        <v>456</v>
      </c>
      <c r="X1741" s="51"/>
      <c r="Y1741" s="32">
        <f>P1741-(U1741+V1741)</f>
        <v>193</v>
      </c>
      <c r="Z1741" s="49" t="s">
        <v>13322</v>
      </c>
      <c r="AA1741" s="67">
        <v>3.5749999999999997E-2</v>
      </c>
      <c r="AC1741" s="67">
        <f t="shared" si="74"/>
        <v>-3.5749999999999997E-2</v>
      </c>
      <c r="AN1741" s="48" t="s">
        <v>13325</v>
      </c>
      <c r="AO1741" s="48" t="s">
        <v>52</v>
      </c>
    </row>
    <row r="1742" spans="1:41" ht="15" x14ac:dyDescent="0.2">
      <c r="A1742" s="30" t="s">
        <v>6219</v>
      </c>
      <c r="B1742" s="30" t="s">
        <v>6220</v>
      </c>
      <c r="C1742" s="49" t="s">
        <v>7070</v>
      </c>
      <c r="D1742" s="49" t="s">
        <v>7686</v>
      </c>
      <c r="E1742" s="30" t="s">
        <v>12458</v>
      </c>
      <c r="F1742" s="49" t="s">
        <v>12233</v>
      </c>
      <c r="G1742" s="49" t="s">
        <v>7580</v>
      </c>
      <c r="H1742" s="49" t="s">
        <v>7581</v>
      </c>
      <c r="I1742" s="49" t="s">
        <v>12459</v>
      </c>
      <c r="J1742" s="50">
        <v>17</v>
      </c>
      <c r="K1742" s="49">
        <v>10000</v>
      </c>
      <c r="L1742" s="49">
        <f>K1742-U1742</f>
        <v>-35577</v>
      </c>
      <c r="M1742" s="49"/>
      <c r="N1742" s="48" t="s">
        <v>7242</v>
      </c>
      <c r="P1742" s="49">
        <v>25041</v>
      </c>
      <c r="Q1742" s="49">
        <v>20000</v>
      </c>
      <c r="R1742" s="49">
        <v>10000</v>
      </c>
      <c r="S1742" s="32">
        <f t="shared" si="73"/>
        <v>45041</v>
      </c>
      <c r="T1742" s="49">
        <f>P1742+Q1742+R1742</f>
        <v>55041</v>
      </c>
      <c r="U1742" s="51">
        <v>45577</v>
      </c>
      <c r="V1742" s="51">
        <v>15358</v>
      </c>
      <c r="W1742" s="51">
        <v>13740</v>
      </c>
      <c r="X1742" s="51"/>
      <c r="Y1742" s="32">
        <f>P1742-(U1742+V1742)</f>
        <v>-35894</v>
      </c>
      <c r="Z1742" s="49" t="s">
        <v>13320</v>
      </c>
      <c r="AA1742" s="67">
        <v>8.4000000000000003E-4</v>
      </c>
      <c r="AC1742" s="67">
        <f t="shared" si="74"/>
        <v>-8.4000000000000003E-4</v>
      </c>
      <c r="AN1742" s="48" t="s">
        <v>13325</v>
      </c>
      <c r="AO1742" s="48" t="s">
        <v>52</v>
      </c>
    </row>
    <row r="1743" spans="1:41" ht="15" x14ac:dyDescent="0.2">
      <c r="A1743" s="30" t="s">
        <v>6221</v>
      </c>
      <c r="B1743" s="30" t="s">
        <v>6222</v>
      </c>
      <c r="C1743" s="49" t="s">
        <v>7070</v>
      </c>
      <c r="D1743" s="49" t="s">
        <v>7686</v>
      </c>
      <c r="E1743" s="30" t="s">
        <v>12460</v>
      </c>
      <c r="F1743" s="49" t="s">
        <v>12233</v>
      </c>
      <c r="G1743" s="49" t="s">
        <v>7580</v>
      </c>
      <c r="H1743" s="49" t="s">
        <v>7581</v>
      </c>
      <c r="I1743" s="49" t="s">
        <v>12461</v>
      </c>
      <c r="J1743" s="50">
        <v>17</v>
      </c>
      <c r="K1743" s="49">
        <v>10000</v>
      </c>
      <c r="L1743" s="49">
        <f>K1743-U1743</f>
        <v>-100254</v>
      </c>
      <c r="M1743" s="49"/>
      <c r="N1743" s="48" t="s">
        <v>7242</v>
      </c>
      <c r="P1743" s="49">
        <v>84958</v>
      </c>
      <c r="Q1743" s="49">
        <v>20000</v>
      </c>
      <c r="R1743" s="49">
        <v>30000</v>
      </c>
      <c r="S1743" s="32">
        <f t="shared" si="73"/>
        <v>104958</v>
      </c>
      <c r="T1743" s="49">
        <f>P1743+Q1743+R1743</f>
        <v>134958</v>
      </c>
      <c r="U1743" s="51">
        <v>110254</v>
      </c>
      <c r="V1743" s="51">
        <v>29437</v>
      </c>
      <c r="W1743" s="51">
        <v>26105</v>
      </c>
      <c r="X1743" s="51"/>
      <c r="Y1743" s="32">
        <f>P1743-(U1743+V1743)</f>
        <v>-54733</v>
      </c>
      <c r="Z1743" s="49" t="s">
        <v>13320</v>
      </c>
      <c r="AA1743" s="67">
        <v>7.5000000000000002E-4</v>
      </c>
      <c r="AC1743" s="67">
        <f t="shared" si="74"/>
        <v>-7.5000000000000002E-4</v>
      </c>
      <c r="AN1743" s="48" t="s">
        <v>13325</v>
      </c>
      <c r="AO1743" s="48" t="s">
        <v>52</v>
      </c>
    </row>
    <row r="1744" spans="1:41" ht="15" x14ac:dyDescent="0.2">
      <c r="A1744" s="30" t="s">
        <v>6223</v>
      </c>
      <c r="B1744" s="30" t="s">
        <v>6224</v>
      </c>
      <c r="C1744" s="49" t="s">
        <v>7070</v>
      </c>
      <c r="D1744" s="49" t="s">
        <v>7686</v>
      </c>
      <c r="E1744" s="30" t="s">
        <v>12462</v>
      </c>
      <c r="F1744" s="49" t="s">
        <v>12233</v>
      </c>
      <c r="G1744" s="49" t="s">
        <v>7580</v>
      </c>
      <c r="H1744" s="49" t="s">
        <v>7581</v>
      </c>
      <c r="I1744" s="49" t="s">
        <v>12463</v>
      </c>
      <c r="J1744" s="50">
        <v>17</v>
      </c>
      <c r="K1744" s="49">
        <v>10000</v>
      </c>
      <c r="L1744" s="49">
        <f>K1744-U1744</f>
        <v>-108213</v>
      </c>
      <c r="M1744" s="49"/>
      <c r="N1744" s="48" t="s">
        <v>7242</v>
      </c>
      <c r="P1744" s="49">
        <v>51919</v>
      </c>
      <c r="Q1744" s="49">
        <v>50000</v>
      </c>
      <c r="R1744" s="49">
        <v>60000</v>
      </c>
      <c r="S1744" s="32">
        <f t="shared" si="73"/>
        <v>101919</v>
      </c>
      <c r="T1744" s="49">
        <f>P1744+Q1744+R1744</f>
        <v>161919</v>
      </c>
      <c r="U1744" s="51">
        <v>118213</v>
      </c>
      <c r="V1744" s="51">
        <v>62320</v>
      </c>
      <c r="W1744" s="51">
        <v>63401</v>
      </c>
      <c r="X1744" s="51"/>
      <c r="Y1744" s="32">
        <f>P1744-(U1744+V1744)</f>
        <v>-128614</v>
      </c>
      <c r="Z1744" s="49" t="s">
        <v>13320</v>
      </c>
      <c r="AA1744" s="67">
        <v>6.0999999999999997E-4</v>
      </c>
      <c r="AC1744" s="67">
        <f t="shared" si="74"/>
        <v>-6.0999999999999997E-4</v>
      </c>
      <c r="AN1744" s="48" t="s">
        <v>13325</v>
      </c>
      <c r="AO1744" s="48" t="s">
        <v>52</v>
      </c>
    </row>
    <row r="1745" spans="1:41" ht="15" x14ac:dyDescent="0.2">
      <c r="A1745" s="30" t="s">
        <v>6225</v>
      </c>
      <c r="B1745" s="30" t="s">
        <v>6226</v>
      </c>
      <c r="C1745" s="49" t="s">
        <v>7070</v>
      </c>
      <c r="D1745" s="49" t="s">
        <v>7577</v>
      </c>
      <c r="E1745" s="30" t="s">
        <v>12464</v>
      </c>
      <c r="F1745" s="49" t="s">
        <v>12233</v>
      </c>
      <c r="G1745" s="49" t="s">
        <v>7580</v>
      </c>
      <c r="H1745" s="49" t="s">
        <v>7581</v>
      </c>
      <c r="I1745" s="49" t="s">
        <v>12465</v>
      </c>
      <c r="J1745" s="50">
        <v>17</v>
      </c>
      <c r="K1745" s="49">
        <v>10000</v>
      </c>
      <c r="L1745" s="49">
        <f>K1745-U1745</f>
        <v>1747</v>
      </c>
      <c r="M1745" s="49"/>
      <c r="N1745" s="48" t="s">
        <v>7242</v>
      </c>
      <c r="P1745" s="49">
        <v>25146</v>
      </c>
      <c r="Q1745" s="49">
        <v>0</v>
      </c>
      <c r="R1745" s="49">
        <v>0</v>
      </c>
      <c r="S1745" s="32">
        <f t="shared" si="73"/>
        <v>25146</v>
      </c>
      <c r="T1745" s="49">
        <f>P1745+Q1745+R1745</f>
        <v>25146</v>
      </c>
      <c r="U1745" s="51">
        <v>8253</v>
      </c>
      <c r="V1745" s="51">
        <v>6184</v>
      </c>
      <c r="W1745" s="51">
        <v>4452</v>
      </c>
      <c r="X1745" s="51"/>
      <c r="Y1745" s="32">
        <f>P1745-(U1745+V1745)</f>
        <v>10709</v>
      </c>
      <c r="Z1745" s="49" t="s">
        <v>13322</v>
      </c>
      <c r="AA1745" s="67">
        <v>4.2999999999999999E-4</v>
      </c>
      <c r="AC1745" s="67">
        <f t="shared" si="74"/>
        <v>-4.2999999999999999E-4</v>
      </c>
      <c r="AN1745" s="48" t="s">
        <v>13325</v>
      </c>
      <c r="AO1745" s="48" t="s">
        <v>52</v>
      </c>
    </row>
    <row r="1746" spans="1:41" ht="15" x14ac:dyDescent="0.2">
      <c r="A1746" s="30" t="s">
        <v>6227</v>
      </c>
      <c r="B1746" s="30" t="s">
        <v>6228</v>
      </c>
      <c r="C1746" s="49" t="s">
        <v>7070</v>
      </c>
      <c r="D1746" s="49" t="s">
        <v>7577</v>
      </c>
      <c r="E1746" s="30" t="s">
        <v>12466</v>
      </c>
      <c r="F1746" s="49" t="s">
        <v>12233</v>
      </c>
      <c r="G1746" s="49" t="s">
        <v>7580</v>
      </c>
      <c r="H1746" s="49" t="s">
        <v>7581</v>
      </c>
      <c r="I1746" s="49" t="s">
        <v>12467</v>
      </c>
      <c r="J1746" s="50">
        <v>17</v>
      </c>
      <c r="K1746" s="49">
        <v>10000</v>
      </c>
      <c r="L1746" s="49">
        <f>K1746-U1746</f>
        <v>8749</v>
      </c>
      <c r="M1746" s="49"/>
      <c r="N1746" s="48" t="s">
        <v>7242</v>
      </c>
      <c r="P1746" s="49">
        <v>4170</v>
      </c>
      <c r="Q1746" s="49">
        <v>0</v>
      </c>
      <c r="R1746" s="49">
        <v>0</v>
      </c>
      <c r="S1746" s="32">
        <f t="shared" si="73"/>
        <v>4170</v>
      </c>
      <c r="T1746" s="49">
        <f>P1746+Q1746+R1746</f>
        <v>4170</v>
      </c>
      <c r="U1746" s="51">
        <v>1251</v>
      </c>
      <c r="V1746" s="51">
        <v>932</v>
      </c>
      <c r="W1746" s="51">
        <v>955</v>
      </c>
      <c r="X1746" s="51"/>
      <c r="Y1746" s="32">
        <f>P1746-(U1746+V1746)</f>
        <v>1987</v>
      </c>
      <c r="Z1746" s="49" t="s">
        <v>13322</v>
      </c>
      <c r="AA1746" s="67">
        <v>5.5000000000000003E-4</v>
      </c>
      <c r="AC1746" s="67">
        <f t="shared" si="74"/>
        <v>-5.5000000000000003E-4</v>
      </c>
      <c r="AN1746" s="48" t="s">
        <v>13325</v>
      </c>
      <c r="AO1746" s="48" t="s">
        <v>52</v>
      </c>
    </row>
    <row r="1747" spans="1:41" ht="15" x14ac:dyDescent="0.2">
      <c r="A1747" s="30" t="s">
        <v>6229</v>
      </c>
      <c r="B1747" s="30" t="s">
        <v>6230</v>
      </c>
      <c r="C1747" s="49" t="s">
        <v>7070</v>
      </c>
      <c r="D1747" s="49" t="s">
        <v>7686</v>
      </c>
      <c r="E1747" s="30" t="s">
        <v>12468</v>
      </c>
      <c r="F1747" s="49" t="s">
        <v>12233</v>
      </c>
      <c r="G1747" s="49" t="s">
        <v>7580</v>
      </c>
      <c r="H1747" s="49" t="s">
        <v>7581</v>
      </c>
      <c r="I1747" s="49" t="s">
        <v>12469</v>
      </c>
      <c r="J1747" s="50">
        <v>17</v>
      </c>
      <c r="K1747" s="49">
        <v>10000</v>
      </c>
      <c r="L1747" s="49">
        <f>K1747-U1747</f>
        <v>-67519</v>
      </c>
      <c r="M1747" s="49"/>
      <c r="N1747" s="48" t="s">
        <v>7242</v>
      </c>
      <c r="P1747" s="49">
        <v>62522</v>
      </c>
      <c r="Q1747" s="49">
        <v>20000</v>
      </c>
      <c r="R1747" s="49">
        <v>20000</v>
      </c>
      <c r="S1747" s="32">
        <f t="shared" si="73"/>
        <v>82522</v>
      </c>
      <c r="T1747" s="49">
        <f>P1747+Q1747+R1747</f>
        <v>102522</v>
      </c>
      <c r="U1747" s="51">
        <v>77519</v>
      </c>
      <c r="V1747" s="51">
        <v>31756</v>
      </c>
      <c r="W1747" s="51">
        <v>31728</v>
      </c>
      <c r="X1747" s="51"/>
      <c r="Y1747" s="32">
        <f>P1747-(U1747+V1747)</f>
        <v>-46753</v>
      </c>
      <c r="Z1747" s="49" t="s">
        <v>13320</v>
      </c>
      <c r="AA1747" s="67">
        <v>7.9000000000000001E-4</v>
      </c>
      <c r="AC1747" s="67">
        <f t="shared" si="74"/>
        <v>-7.9000000000000001E-4</v>
      </c>
      <c r="AN1747" s="48" t="s">
        <v>13325</v>
      </c>
      <c r="AO1747" s="48" t="s">
        <v>52</v>
      </c>
    </row>
    <row r="1748" spans="1:41" ht="15" x14ac:dyDescent="0.2">
      <c r="A1748" s="30" t="s">
        <v>6231</v>
      </c>
      <c r="B1748" s="30" t="s">
        <v>6232</v>
      </c>
      <c r="C1748" s="49" t="s">
        <v>7070</v>
      </c>
      <c r="D1748" s="49" t="s">
        <v>7577</v>
      </c>
      <c r="E1748" s="30" t="s">
        <v>12470</v>
      </c>
      <c r="F1748" s="49" t="s">
        <v>12233</v>
      </c>
      <c r="G1748" s="49" t="s">
        <v>7580</v>
      </c>
      <c r="H1748" s="49" t="s">
        <v>7581</v>
      </c>
      <c r="I1748" s="49" t="s">
        <v>12471</v>
      </c>
      <c r="J1748" s="50">
        <v>17</v>
      </c>
      <c r="K1748" s="49">
        <v>10000</v>
      </c>
      <c r="L1748" s="49">
        <f>K1748-U1748</f>
        <v>-707</v>
      </c>
      <c r="M1748" s="49"/>
      <c r="N1748" s="48" t="s">
        <v>7242</v>
      </c>
      <c r="P1748" s="49">
        <v>11134</v>
      </c>
      <c r="Q1748" s="49">
        <v>0</v>
      </c>
      <c r="R1748" s="49">
        <v>10000</v>
      </c>
      <c r="S1748" s="32">
        <f t="shared" si="73"/>
        <v>11134</v>
      </c>
      <c r="T1748" s="49">
        <f>P1748+Q1748+R1748</f>
        <v>21134</v>
      </c>
      <c r="U1748" s="51">
        <v>10707</v>
      </c>
      <c r="V1748" s="51">
        <v>6991</v>
      </c>
      <c r="W1748" s="51">
        <v>6927</v>
      </c>
      <c r="X1748" s="51"/>
      <c r="Y1748" s="32">
        <f>P1748-(U1748+V1748)</f>
        <v>-6564</v>
      </c>
      <c r="Z1748" s="49" t="s">
        <v>13320</v>
      </c>
      <c r="AA1748" s="67">
        <v>7.9000000000000001E-4</v>
      </c>
      <c r="AC1748" s="67">
        <f t="shared" si="74"/>
        <v>-7.9000000000000001E-4</v>
      </c>
      <c r="AN1748" s="48" t="s">
        <v>13325</v>
      </c>
      <c r="AO1748" s="48" t="s">
        <v>52</v>
      </c>
    </row>
    <row r="1749" spans="1:41" ht="15" x14ac:dyDescent="0.2">
      <c r="A1749" s="30" t="s">
        <v>6233</v>
      </c>
      <c r="B1749" s="30" t="s">
        <v>6234</v>
      </c>
      <c r="C1749" s="49" t="s">
        <v>7070</v>
      </c>
      <c r="D1749" s="49" t="s">
        <v>7630</v>
      </c>
      <c r="E1749" s="30" t="s">
        <v>12472</v>
      </c>
      <c r="F1749" s="49" t="s">
        <v>12233</v>
      </c>
      <c r="G1749" s="49" t="s">
        <v>7580</v>
      </c>
      <c r="H1749" s="49" t="s">
        <v>12473</v>
      </c>
      <c r="I1749" s="49" t="s">
        <v>12474</v>
      </c>
      <c r="J1749" s="50">
        <v>32</v>
      </c>
      <c r="K1749" s="49">
        <v>3000</v>
      </c>
      <c r="L1749" s="49">
        <f>K1749-U1749</f>
        <v>2731</v>
      </c>
      <c r="M1749" s="49"/>
      <c r="N1749" s="48" t="s">
        <v>7242</v>
      </c>
      <c r="P1749" s="49">
        <v>3201</v>
      </c>
      <c r="Q1749" s="49">
        <v>0</v>
      </c>
      <c r="R1749" s="49">
        <v>0</v>
      </c>
      <c r="S1749" s="32">
        <f t="shared" si="73"/>
        <v>3201</v>
      </c>
      <c r="T1749" s="49">
        <f>P1749+Q1749+R1749</f>
        <v>3201</v>
      </c>
      <c r="U1749" s="51">
        <v>269</v>
      </c>
      <c r="V1749" s="51">
        <v>0</v>
      </c>
      <c r="W1749" s="51">
        <v>0</v>
      </c>
      <c r="X1749" s="51"/>
      <c r="Y1749" s="32">
        <f>P1749-(U1749+V1749)</f>
        <v>2932</v>
      </c>
      <c r="Z1749" s="49" t="s">
        <v>13322</v>
      </c>
      <c r="AA1749" s="67">
        <v>0.56000000000000005</v>
      </c>
      <c r="AC1749" s="67">
        <f t="shared" si="74"/>
        <v>-0.56000000000000005</v>
      </c>
      <c r="AN1749" s="48" t="s">
        <v>13325</v>
      </c>
      <c r="AO1749" s="48" t="s">
        <v>52</v>
      </c>
    </row>
    <row r="1750" spans="1:41" ht="15" x14ac:dyDescent="0.2">
      <c r="A1750" s="30" t="s">
        <v>6235</v>
      </c>
      <c r="B1750" s="30" t="s">
        <v>6236</v>
      </c>
      <c r="C1750" s="49" t="s">
        <v>7070</v>
      </c>
      <c r="D1750" s="49" t="s">
        <v>7630</v>
      </c>
      <c r="E1750" s="30" t="s">
        <v>12475</v>
      </c>
      <c r="F1750" s="49" t="s">
        <v>12233</v>
      </c>
      <c r="G1750" s="49" t="s">
        <v>7580</v>
      </c>
      <c r="H1750" s="49" t="s">
        <v>12473</v>
      </c>
      <c r="I1750" s="49" t="s">
        <v>12476</v>
      </c>
      <c r="J1750" s="50">
        <v>9</v>
      </c>
      <c r="K1750" s="49">
        <v>2000</v>
      </c>
      <c r="L1750" s="49">
        <f>K1750-U1750</f>
        <v>-11408</v>
      </c>
      <c r="M1750" s="49"/>
      <c r="N1750" s="48" t="s">
        <v>7242</v>
      </c>
      <c r="P1750" s="49">
        <v>15805</v>
      </c>
      <c r="Q1750" s="49">
        <v>504</v>
      </c>
      <c r="R1750" s="49">
        <v>0</v>
      </c>
      <c r="S1750" s="32">
        <f t="shared" si="73"/>
        <v>16309</v>
      </c>
      <c r="T1750" s="49">
        <f>P1750+Q1750+R1750</f>
        <v>16309</v>
      </c>
      <c r="U1750" s="51">
        <v>13408</v>
      </c>
      <c r="V1750" s="51">
        <v>8260</v>
      </c>
      <c r="W1750" s="51">
        <v>8337</v>
      </c>
      <c r="X1750" s="51"/>
      <c r="Y1750" s="32">
        <f>P1750-(U1750+V1750)</f>
        <v>-5863</v>
      </c>
      <c r="Z1750" s="49" t="s">
        <v>13320</v>
      </c>
      <c r="AA1750" s="67">
        <v>0.375</v>
      </c>
      <c r="AC1750" s="67">
        <f t="shared" si="74"/>
        <v>-0.375</v>
      </c>
      <c r="AN1750" s="48" t="s">
        <v>13325</v>
      </c>
      <c r="AO1750" s="48" t="s">
        <v>52</v>
      </c>
    </row>
    <row r="1751" spans="1:41" ht="15" x14ac:dyDescent="0.2">
      <c r="A1751" s="30" t="s">
        <v>6237</v>
      </c>
      <c r="B1751" s="30" t="s">
        <v>6238</v>
      </c>
      <c r="C1751" s="49" t="s">
        <v>7070</v>
      </c>
      <c r="D1751" s="49" t="s">
        <v>7577</v>
      </c>
      <c r="E1751" s="30" t="s">
        <v>12477</v>
      </c>
      <c r="F1751" s="49" t="s">
        <v>12233</v>
      </c>
      <c r="G1751" s="49" t="s">
        <v>7580</v>
      </c>
      <c r="H1751" s="49" t="s">
        <v>7581</v>
      </c>
      <c r="I1751" s="49" t="s">
        <v>12478</v>
      </c>
      <c r="J1751" s="50">
        <v>17</v>
      </c>
      <c r="K1751" s="49">
        <v>10000</v>
      </c>
      <c r="L1751" s="49">
        <f>K1751-U1751</f>
        <v>-2168</v>
      </c>
      <c r="M1751" s="49"/>
      <c r="N1751" s="48" t="s">
        <v>7242</v>
      </c>
      <c r="P1751" s="49">
        <v>18242</v>
      </c>
      <c r="Q1751" s="49">
        <v>0</v>
      </c>
      <c r="R1751" s="49">
        <v>0</v>
      </c>
      <c r="S1751" s="32">
        <f t="shared" si="73"/>
        <v>18242</v>
      </c>
      <c r="T1751" s="49">
        <f>P1751+Q1751+R1751</f>
        <v>18242</v>
      </c>
      <c r="U1751" s="51">
        <v>12168</v>
      </c>
      <c r="V1751" s="51">
        <v>5538</v>
      </c>
      <c r="W1751" s="51">
        <v>5538</v>
      </c>
      <c r="X1751" s="51"/>
      <c r="Y1751" s="32">
        <f>P1751-(U1751+V1751)</f>
        <v>536</v>
      </c>
      <c r="Z1751" s="49" t="s">
        <v>13322</v>
      </c>
      <c r="AA1751" s="67">
        <v>1.9E-3</v>
      </c>
      <c r="AC1751" s="67">
        <f t="shared" si="74"/>
        <v>-1.9E-3</v>
      </c>
      <c r="AN1751" s="48" t="s">
        <v>13325</v>
      </c>
      <c r="AO1751" s="48" t="s">
        <v>52</v>
      </c>
    </row>
    <row r="1752" spans="1:41" ht="15" x14ac:dyDescent="0.2">
      <c r="A1752" s="30" t="s">
        <v>6239</v>
      </c>
      <c r="B1752" s="30" t="s">
        <v>6240</v>
      </c>
      <c r="C1752" s="49" t="s">
        <v>7070</v>
      </c>
      <c r="D1752" s="49" t="s">
        <v>11025</v>
      </c>
      <c r="E1752" s="30" t="s">
        <v>12479</v>
      </c>
      <c r="F1752" s="49" t="s">
        <v>12233</v>
      </c>
      <c r="G1752" s="49" t="s">
        <v>7580</v>
      </c>
      <c r="H1752" s="49" t="s">
        <v>7817</v>
      </c>
      <c r="I1752" s="49" t="s">
        <v>12480</v>
      </c>
      <c r="J1752" s="50">
        <v>12</v>
      </c>
      <c r="K1752" s="49">
        <v>4000</v>
      </c>
      <c r="L1752" s="49">
        <f>K1752-U1752</f>
        <v>3931</v>
      </c>
      <c r="M1752" s="49"/>
      <c r="N1752" s="48" t="s">
        <v>7242</v>
      </c>
      <c r="P1752" s="49">
        <v>0</v>
      </c>
      <c r="Q1752" s="49">
        <v>0</v>
      </c>
      <c r="R1752" s="49">
        <v>0</v>
      </c>
      <c r="S1752" s="32">
        <f t="shared" si="73"/>
        <v>0</v>
      </c>
      <c r="T1752" s="49">
        <f>P1752+Q1752+R1752</f>
        <v>0</v>
      </c>
      <c r="U1752" s="51">
        <v>69</v>
      </c>
      <c r="V1752" s="51">
        <v>0</v>
      </c>
      <c r="W1752" s="51">
        <v>0</v>
      </c>
      <c r="X1752" s="51"/>
      <c r="Y1752" s="32">
        <f>P1752-(U1752+V1752)</f>
        <v>-69</v>
      </c>
      <c r="Z1752" s="49" t="s">
        <v>13320</v>
      </c>
      <c r="AA1752" s="67">
        <v>0.11</v>
      </c>
      <c r="AC1752" s="67">
        <f t="shared" si="74"/>
        <v>-0.11</v>
      </c>
      <c r="AN1752" s="48" t="s">
        <v>13325</v>
      </c>
      <c r="AO1752" s="48" t="s">
        <v>52</v>
      </c>
    </row>
    <row r="1753" spans="1:41" ht="15" x14ac:dyDescent="0.2">
      <c r="A1753" s="30" t="s">
        <v>6241</v>
      </c>
      <c r="B1753" s="30" t="s">
        <v>6242</v>
      </c>
      <c r="C1753" s="49" t="s">
        <v>7070</v>
      </c>
      <c r="D1753" s="49" t="s">
        <v>7630</v>
      </c>
      <c r="E1753" s="30" t="s">
        <v>12481</v>
      </c>
      <c r="F1753" s="49" t="s">
        <v>12233</v>
      </c>
      <c r="G1753" s="49" t="s">
        <v>7580</v>
      </c>
      <c r="H1753" s="49" t="s">
        <v>12473</v>
      </c>
      <c r="I1753" s="49" t="s">
        <v>12476</v>
      </c>
      <c r="J1753" s="50">
        <v>19</v>
      </c>
      <c r="K1753" s="49">
        <v>6000</v>
      </c>
      <c r="L1753" s="49">
        <f>K1753-U1753</f>
        <v>5731</v>
      </c>
      <c r="M1753" s="49"/>
      <c r="N1753" s="48" t="s">
        <v>7242</v>
      </c>
      <c r="P1753" s="49">
        <v>12316</v>
      </c>
      <c r="Q1753" s="49">
        <v>0</v>
      </c>
      <c r="R1753" s="49">
        <v>0</v>
      </c>
      <c r="S1753" s="32">
        <f t="shared" si="73"/>
        <v>12316</v>
      </c>
      <c r="T1753" s="49">
        <f>P1753+Q1753+R1753</f>
        <v>12316</v>
      </c>
      <c r="U1753" s="51">
        <v>269</v>
      </c>
      <c r="V1753" s="51">
        <v>0</v>
      </c>
      <c r="W1753" s="51">
        <v>0</v>
      </c>
      <c r="X1753" s="51"/>
      <c r="Y1753" s="32">
        <f>P1753-(U1753+V1753)</f>
        <v>12047</v>
      </c>
      <c r="Z1753" s="49" t="s">
        <v>13322</v>
      </c>
      <c r="AA1753" s="67">
        <v>0.6</v>
      </c>
      <c r="AC1753" s="67">
        <f t="shared" si="74"/>
        <v>-0.6</v>
      </c>
      <c r="AN1753" s="48" t="s">
        <v>13325</v>
      </c>
      <c r="AO1753" s="48" t="s">
        <v>52</v>
      </c>
    </row>
    <row r="1754" spans="1:41" ht="15" x14ac:dyDescent="0.2">
      <c r="A1754" s="30" t="s">
        <v>6243</v>
      </c>
      <c r="B1754" s="30" t="s">
        <v>6244</v>
      </c>
      <c r="C1754" s="49" t="s">
        <v>7070</v>
      </c>
      <c r="D1754" s="49" t="s">
        <v>7686</v>
      </c>
      <c r="E1754" s="30" t="s">
        <v>12482</v>
      </c>
      <c r="F1754" s="49" t="s">
        <v>12233</v>
      </c>
      <c r="G1754" s="49" t="s">
        <v>7580</v>
      </c>
      <c r="H1754" s="49" t="s">
        <v>7581</v>
      </c>
      <c r="I1754" s="49" t="s">
        <v>12483</v>
      </c>
      <c r="J1754" s="50">
        <v>17</v>
      </c>
      <c r="K1754" s="49">
        <v>10000</v>
      </c>
      <c r="L1754" s="49">
        <f>K1754-U1754</f>
        <v>-126702</v>
      </c>
      <c r="M1754" s="49"/>
      <c r="N1754" s="48" t="s">
        <v>7242</v>
      </c>
      <c r="P1754" s="49">
        <v>95123</v>
      </c>
      <c r="Q1754" s="49">
        <v>80000</v>
      </c>
      <c r="R1754" s="49">
        <v>30000</v>
      </c>
      <c r="S1754" s="32">
        <f t="shared" si="73"/>
        <v>175123</v>
      </c>
      <c r="T1754" s="49">
        <f>P1754+Q1754+R1754</f>
        <v>205123</v>
      </c>
      <c r="U1754" s="51">
        <v>136702</v>
      </c>
      <c r="V1754" s="51">
        <v>90971</v>
      </c>
      <c r="W1754" s="51">
        <v>59961</v>
      </c>
      <c r="X1754" s="51"/>
      <c r="Y1754" s="32">
        <f>P1754-(U1754+V1754)</f>
        <v>-132550</v>
      </c>
      <c r="Z1754" s="49" t="s">
        <v>13320</v>
      </c>
      <c r="AA1754" s="67">
        <v>7.9000000000000001E-4</v>
      </c>
      <c r="AC1754" s="67">
        <f t="shared" si="74"/>
        <v>-7.9000000000000001E-4</v>
      </c>
      <c r="AN1754" s="48" t="s">
        <v>13325</v>
      </c>
      <c r="AO1754" s="48" t="s">
        <v>52</v>
      </c>
    </row>
    <row r="1755" spans="1:41" ht="15" x14ac:dyDescent="0.2">
      <c r="A1755" s="30" t="s">
        <v>6245</v>
      </c>
      <c r="B1755" s="30" t="s">
        <v>6246</v>
      </c>
      <c r="C1755" s="49" t="s">
        <v>7070</v>
      </c>
      <c r="D1755" s="49" t="s">
        <v>7686</v>
      </c>
      <c r="E1755" s="30" t="s">
        <v>12484</v>
      </c>
      <c r="F1755" s="49" t="s">
        <v>12233</v>
      </c>
      <c r="G1755" s="49" t="s">
        <v>7580</v>
      </c>
      <c r="H1755" s="49" t="s">
        <v>7581</v>
      </c>
      <c r="I1755" s="49" t="s">
        <v>12485</v>
      </c>
      <c r="J1755" s="50">
        <v>17</v>
      </c>
      <c r="K1755" s="49">
        <v>10000</v>
      </c>
      <c r="L1755" s="49">
        <f>K1755-U1755</f>
        <v>-623877</v>
      </c>
      <c r="M1755" s="49"/>
      <c r="N1755" s="48" t="s">
        <v>7242</v>
      </c>
      <c r="P1755" s="49">
        <v>433459</v>
      </c>
      <c r="Q1755" s="49">
        <v>140000</v>
      </c>
      <c r="R1755" s="49">
        <v>240000</v>
      </c>
      <c r="S1755" s="32">
        <f t="shared" si="73"/>
        <v>573459</v>
      </c>
      <c r="T1755" s="49">
        <f>P1755+Q1755+R1755</f>
        <v>813459</v>
      </c>
      <c r="U1755" s="51">
        <v>633877</v>
      </c>
      <c r="V1755" s="51">
        <v>264971</v>
      </c>
      <c r="W1755" s="51">
        <v>258063</v>
      </c>
      <c r="X1755" s="51"/>
      <c r="Y1755" s="32">
        <f>P1755-(U1755+V1755)</f>
        <v>-465389</v>
      </c>
      <c r="Z1755" s="49" t="s">
        <v>13320</v>
      </c>
      <c r="AA1755" s="67">
        <v>7.9000000000000001E-4</v>
      </c>
      <c r="AC1755" s="67">
        <f t="shared" si="74"/>
        <v>-7.9000000000000001E-4</v>
      </c>
      <c r="AN1755" s="48" t="s">
        <v>13325</v>
      </c>
      <c r="AO1755" s="48" t="s">
        <v>52</v>
      </c>
    </row>
    <row r="1756" spans="1:41" ht="15" x14ac:dyDescent="0.2">
      <c r="A1756" s="30" t="s">
        <v>6247</v>
      </c>
      <c r="B1756" s="30" t="s">
        <v>6248</v>
      </c>
      <c r="C1756" s="49" t="s">
        <v>7070</v>
      </c>
      <c r="D1756" s="49" t="s">
        <v>7686</v>
      </c>
      <c r="E1756" s="30" t="s">
        <v>12486</v>
      </c>
      <c r="F1756" s="49" t="s">
        <v>12233</v>
      </c>
      <c r="G1756" s="49" t="s">
        <v>7580</v>
      </c>
      <c r="H1756" s="49" t="s">
        <v>7581</v>
      </c>
      <c r="I1756" s="49" t="s">
        <v>12487</v>
      </c>
      <c r="J1756" s="50">
        <v>17</v>
      </c>
      <c r="K1756" s="49">
        <v>10000</v>
      </c>
      <c r="L1756" s="49">
        <f>K1756-U1756</f>
        <v>-255670</v>
      </c>
      <c r="M1756" s="49"/>
      <c r="N1756" s="48" t="s">
        <v>7242</v>
      </c>
      <c r="P1756" s="49">
        <v>201104</v>
      </c>
      <c r="Q1756" s="49">
        <v>100000</v>
      </c>
      <c r="R1756" s="49">
        <v>30000</v>
      </c>
      <c r="S1756" s="32">
        <f t="shared" si="73"/>
        <v>301104</v>
      </c>
      <c r="T1756" s="49">
        <f>P1756+Q1756+R1756</f>
        <v>331104</v>
      </c>
      <c r="U1756" s="51">
        <v>265670</v>
      </c>
      <c r="V1756" s="51">
        <v>84398</v>
      </c>
      <c r="W1756" s="51">
        <v>79701</v>
      </c>
      <c r="X1756" s="51"/>
      <c r="Y1756" s="32">
        <f>P1756-(U1756+V1756)</f>
        <v>-148964</v>
      </c>
      <c r="Z1756" s="49" t="s">
        <v>13320</v>
      </c>
      <c r="AA1756" s="67">
        <v>8.3000000000000001E-4</v>
      </c>
      <c r="AC1756" s="67">
        <f t="shared" si="74"/>
        <v>-8.3000000000000001E-4</v>
      </c>
      <c r="AN1756" s="48" t="s">
        <v>13325</v>
      </c>
      <c r="AO1756" s="48" t="s">
        <v>52</v>
      </c>
    </row>
    <row r="1757" spans="1:41" ht="15" x14ac:dyDescent="0.2">
      <c r="A1757" s="30" t="s">
        <v>6249</v>
      </c>
      <c r="B1757" s="30" t="s">
        <v>6250</v>
      </c>
      <c r="C1757" s="49" t="s">
        <v>7070</v>
      </c>
      <c r="D1757" s="49" t="s">
        <v>7686</v>
      </c>
      <c r="E1757" s="30" t="s">
        <v>12488</v>
      </c>
      <c r="F1757" s="49" t="s">
        <v>12233</v>
      </c>
      <c r="G1757" s="49" t="s">
        <v>7580</v>
      </c>
      <c r="H1757" s="49" t="s">
        <v>7581</v>
      </c>
      <c r="I1757" s="49" t="s">
        <v>12489</v>
      </c>
      <c r="J1757" s="50">
        <v>17</v>
      </c>
      <c r="K1757" s="49">
        <v>10000</v>
      </c>
      <c r="L1757" s="49">
        <f>K1757-U1757</f>
        <v>-27143</v>
      </c>
      <c r="M1757" s="49"/>
      <c r="N1757" s="48" t="s">
        <v>7242</v>
      </c>
      <c r="P1757" s="49">
        <v>17934</v>
      </c>
      <c r="Q1757" s="49">
        <v>10000</v>
      </c>
      <c r="R1757" s="49">
        <v>10000</v>
      </c>
      <c r="S1757" s="32">
        <f t="shared" si="73"/>
        <v>27934</v>
      </c>
      <c r="T1757" s="49">
        <f>P1757+Q1757+R1757</f>
        <v>37934</v>
      </c>
      <c r="U1757" s="51">
        <v>37143</v>
      </c>
      <c r="V1757" s="51">
        <v>3036</v>
      </c>
      <c r="W1757" s="51">
        <v>2772</v>
      </c>
      <c r="X1757" s="51"/>
      <c r="Y1757" s="32">
        <f>P1757-(U1757+V1757)</f>
        <v>-22245</v>
      </c>
      <c r="Z1757" s="49" t="s">
        <v>13320</v>
      </c>
      <c r="AA1757" s="67">
        <v>7.9000000000000001E-4</v>
      </c>
      <c r="AC1757" s="67">
        <f t="shared" si="74"/>
        <v>-7.9000000000000001E-4</v>
      </c>
      <c r="AN1757" s="48" t="s">
        <v>13325</v>
      </c>
      <c r="AO1757" s="48" t="s">
        <v>52</v>
      </c>
    </row>
    <row r="1758" spans="1:41" ht="15" x14ac:dyDescent="0.2">
      <c r="A1758" s="30" t="s">
        <v>6251</v>
      </c>
      <c r="B1758" s="30" t="s">
        <v>6252</v>
      </c>
      <c r="C1758" s="49" t="s">
        <v>7070</v>
      </c>
      <c r="D1758" s="49" t="s">
        <v>7686</v>
      </c>
      <c r="E1758" s="30" t="s">
        <v>12490</v>
      </c>
      <c r="F1758" s="49" t="s">
        <v>12233</v>
      </c>
      <c r="G1758" s="49" t="s">
        <v>7580</v>
      </c>
      <c r="H1758" s="49" t="s">
        <v>7581</v>
      </c>
      <c r="I1758" s="49" t="s">
        <v>12491</v>
      </c>
      <c r="J1758" s="50">
        <v>17</v>
      </c>
      <c r="K1758" s="49">
        <v>10000</v>
      </c>
      <c r="L1758" s="49">
        <f>K1758-U1758</f>
        <v>-1194</v>
      </c>
      <c r="M1758" s="49"/>
      <c r="N1758" s="48" t="s">
        <v>7242</v>
      </c>
      <c r="P1758" s="49">
        <v>9178</v>
      </c>
      <c r="Q1758" s="49">
        <v>10000</v>
      </c>
      <c r="R1758" s="49">
        <v>0</v>
      </c>
      <c r="S1758" s="32">
        <f t="shared" si="73"/>
        <v>19178</v>
      </c>
      <c r="T1758" s="49">
        <f>P1758+Q1758+R1758</f>
        <v>19178</v>
      </c>
      <c r="U1758" s="51">
        <v>11194</v>
      </c>
      <c r="V1758" s="51">
        <v>8015</v>
      </c>
      <c r="W1758" s="51">
        <v>7815</v>
      </c>
      <c r="X1758" s="51"/>
      <c r="Y1758" s="32">
        <f>P1758-(U1758+V1758)</f>
        <v>-10031</v>
      </c>
      <c r="Z1758" s="49" t="s">
        <v>13320</v>
      </c>
      <c r="AA1758" s="67">
        <v>2.7200000000000002E-3</v>
      </c>
      <c r="AC1758" s="67">
        <f t="shared" si="74"/>
        <v>-2.7200000000000002E-3</v>
      </c>
      <c r="AN1758" s="48" t="s">
        <v>13325</v>
      </c>
      <c r="AO1758" s="48" t="s">
        <v>52</v>
      </c>
    </row>
    <row r="1759" spans="1:41" ht="15" x14ac:dyDescent="0.2">
      <c r="A1759" s="30" t="s">
        <v>6253</v>
      </c>
      <c r="B1759" s="30" t="s">
        <v>6254</v>
      </c>
      <c r="C1759" s="49" t="s">
        <v>7070</v>
      </c>
      <c r="D1759" s="49" t="s">
        <v>7686</v>
      </c>
      <c r="E1759" s="30" t="s">
        <v>12492</v>
      </c>
      <c r="F1759" s="49" t="s">
        <v>12233</v>
      </c>
      <c r="G1759" s="49" t="s">
        <v>7580</v>
      </c>
      <c r="H1759" s="49" t="s">
        <v>7581</v>
      </c>
      <c r="I1759" s="49" t="s">
        <v>12493</v>
      </c>
      <c r="J1759" s="50">
        <v>17</v>
      </c>
      <c r="K1759" s="49">
        <v>10000</v>
      </c>
      <c r="L1759" s="49">
        <f>K1759-U1759</f>
        <v>-94447</v>
      </c>
      <c r="M1759" s="49"/>
      <c r="N1759" s="48" t="s">
        <v>7242</v>
      </c>
      <c r="P1759" s="49">
        <v>61569</v>
      </c>
      <c r="Q1759" s="49">
        <v>40000</v>
      </c>
      <c r="R1759" s="49">
        <v>30000</v>
      </c>
      <c r="S1759" s="32">
        <f t="shared" si="73"/>
        <v>101569</v>
      </c>
      <c r="T1759" s="49">
        <f>P1759+Q1759+R1759</f>
        <v>131569</v>
      </c>
      <c r="U1759" s="51">
        <v>104447</v>
      </c>
      <c r="V1759" s="51">
        <v>36386</v>
      </c>
      <c r="W1759" s="51">
        <v>34125</v>
      </c>
      <c r="X1759" s="51"/>
      <c r="Y1759" s="32">
        <f>P1759-(U1759+V1759)</f>
        <v>-79264</v>
      </c>
      <c r="Z1759" s="49" t="s">
        <v>13320</v>
      </c>
      <c r="AA1759" s="67">
        <v>6.2E-4</v>
      </c>
      <c r="AC1759" s="67">
        <f t="shared" si="74"/>
        <v>-6.2E-4</v>
      </c>
      <c r="AN1759" s="48" t="s">
        <v>13325</v>
      </c>
      <c r="AO1759" s="48" t="s">
        <v>52</v>
      </c>
    </row>
    <row r="1760" spans="1:41" ht="15" x14ac:dyDescent="0.2">
      <c r="A1760" s="30" t="s">
        <v>6255</v>
      </c>
      <c r="B1760" s="30" t="s">
        <v>6256</v>
      </c>
      <c r="C1760" s="49" t="s">
        <v>7070</v>
      </c>
      <c r="D1760" s="49" t="s">
        <v>7577</v>
      </c>
      <c r="E1760" s="30" t="s">
        <v>12494</v>
      </c>
      <c r="F1760" s="49" t="s">
        <v>12233</v>
      </c>
      <c r="G1760" s="49" t="s">
        <v>7580</v>
      </c>
      <c r="H1760" s="49" t="s">
        <v>12386</v>
      </c>
      <c r="I1760" s="49" t="s">
        <v>12495</v>
      </c>
      <c r="J1760" s="50">
        <v>16</v>
      </c>
      <c r="K1760" s="49">
        <v>10000</v>
      </c>
      <c r="L1760" s="49">
        <f>K1760-U1760</f>
        <v>9640</v>
      </c>
      <c r="M1760" s="49"/>
      <c r="N1760" s="48" t="s">
        <v>7242</v>
      </c>
      <c r="P1760" s="49">
        <v>412</v>
      </c>
      <c r="Q1760" s="49">
        <v>0</v>
      </c>
      <c r="R1760" s="49">
        <v>10000</v>
      </c>
      <c r="S1760" s="32">
        <f t="shared" si="73"/>
        <v>412</v>
      </c>
      <c r="T1760" s="49">
        <f>P1760+Q1760+R1760</f>
        <v>10412</v>
      </c>
      <c r="U1760" s="51">
        <v>360</v>
      </c>
      <c r="V1760" s="51">
        <v>75</v>
      </c>
      <c r="W1760" s="51">
        <v>75</v>
      </c>
      <c r="X1760" s="51"/>
      <c r="Y1760" s="32">
        <f>P1760-(U1760+V1760)</f>
        <v>-23</v>
      </c>
      <c r="Z1760" s="49" t="s">
        <v>13320</v>
      </c>
      <c r="AA1760" s="67">
        <v>4.9500000000000004E-3</v>
      </c>
      <c r="AC1760" s="67">
        <f t="shared" si="74"/>
        <v>-4.9500000000000004E-3</v>
      </c>
      <c r="AN1760" s="48" t="s">
        <v>13325</v>
      </c>
      <c r="AO1760" s="48" t="s">
        <v>52</v>
      </c>
    </row>
    <row r="1761" spans="1:41" ht="15" x14ac:dyDescent="0.2">
      <c r="A1761" s="30" t="s">
        <v>6257</v>
      </c>
      <c r="B1761" s="30" t="s">
        <v>6258</v>
      </c>
      <c r="C1761" s="49" t="s">
        <v>7070</v>
      </c>
      <c r="D1761" s="49" t="s">
        <v>7686</v>
      </c>
      <c r="E1761" s="30" t="s">
        <v>12496</v>
      </c>
      <c r="F1761" s="49" t="s">
        <v>12233</v>
      </c>
      <c r="G1761" s="49" t="s">
        <v>7580</v>
      </c>
      <c r="H1761" s="49" t="s">
        <v>7581</v>
      </c>
      <c r="I1761" s="49" t="s">
        <v>12497</v>
      </c>
      <c r="J1761" s="50">
        <v>17</v>
      </c>
      <c r="K1761" s="49">
        <v>10000</v>
      </c>
      <c r="L1761" s="49">
        <f>K1761-U1761</f>
        <v>-16325</v>
      </c>
      <c r="M1761" s="49"/>
      <c r="N1761" s="48" t="s">
        <v>7242</v>
      </c>
      <c r="P1761" s="49">
        <v>23153</v>
      </c>
      <c r="Q1761" s="49">
        <v>10000</v>
      </c>
      <c r="R1761" s="49">
        <v>10000</v>
      </c>
      <c r="S1761" s="32">
        <f t="shared" si="73"/>
        <v>33153</v>
      </c>
      <c r="T1761" s="49">
        <f>P1761+Q1761+R1761</f>
        <v>43153</v>
      </c>
      <c r="U1761" s="51">
        <v>26325</v>
      </c>
      <c r="V1761" s="51">
        <v>13736</v>
      </c>
      <c r="W1761" s="51">
        <v>14474</v>
      </c>
      <c r="X1761" s="51"/>
      <c r="Y1761" s="32">
        <f>P1761-(U1761+V1761)</f>
        <v>-16908</v>
      </c>
      <c r="Z1761" s="49" t="s">
        <v>13320</v>
      </c>
      <c r="AA1761" s="67">
        <v>5.2999999999999998E-4</v>
      </c>
      <c r="AC1761" s="67">
        <f t="shared" si="74"/>
        <v>-5.2999999999999998E-4</v>
      </c>
      <c r="AN1761" s="48" t="s">
        <v>13325</v>
      </c>
      <c r="AO1761" s="48" t="s">
        <v>52</v>
      </c>
    </row>
    <row r="1762" spans="1:41" ht="15" x14ac:dyDescent="0.2">
      <c r="A1762" s="30" t="s">
        <v>6259</v>
      </c>
      <c r="B1762" s="30" t="s">
        <v>6260</v>
      </c>
      <c r="C1762" s="49" t="s">
        <v>7070</v>
      </c>
      <c r="D1762" s="49" t="s">
        <v>7577</v>
      </c>
      <c r="E1762" s="30" t="s">
        <v>12498</v>
      </c>
      <c r="F1762" s="49" t="s">
        <v>12233</v>
      </c>
      <c r="G1762" s="49" t="s">
        <v>7580</v>
      </c>
      <c r="H1762" s="49" t="s">
        <v>7581</v>
      </c>
      <c r="I1762" s="49" t="s">
        <v>12499</v>
      </c>
      <c r="J1762" s="50">
        <v>17</v>
      </c>
      <c r="K1762" s="49">
        <v>10000</v>
      </c>
      <c r="L1762" s="49">
        <f>K1762-U1762</f>
        <v>4525</v>
      </c>
      <c r="M1762" s="49"/>
      <c r="N1762" s="48" t="s">
        <v>7242</v>
      </c>
      <c r="P1762" s="49">
        <v>10114</v>
      </c>
      <c r="Q1762" s="49">
        <v>0</v>
      </c>
      <c r="R1762" s="49">
        <v>0</v>
      </c>
      <c r="S1762" s="32">
        <f t="shared" si="73"/>
        <v>10114</v>
      </c>
      <c r="T1762" s="49">
        <f>P1762+Q1762+R1762</f>
        <v>10114</v>
      </c>
      <c r="U1762" s="51">
        <v>5475</v>
      </c>
      <c r="V1762" s="51">
        <v>3655</v>
      </c>
      <c r="W1762" s="51">
        <v>2641</v>
      </c>
      <c r="X1762" s="51"/>
      <c r="Y1762" s="32">
        <f>P1762-(U1762+V1762)</f>
        <v>984</v>
      </c>
      <c r="Z1762" s="49" t="s">
        <v>13322</v>
      </c>
      <c r="AA1762" s="67">
        <v>4.9500000000000004E-3</v>
      </c>
      <c r="AC1762" s="67">
        <f t="shared" si="74"/>
        <v>-4.9500000000000004E-3</v>
      </c>
      <c r="AN1762" s="48" t="s">
        <v>13325</v>
      </c>
      <c r="AO1762" s="48" t="s">
        <v>52</v>
      </c>
    </row>
    <row r="1763" spans="1:41" ht="15" x14ac:dyDescent="0.2">
      <c r="A1763" s="30" t="s">
        <v>6261</v>
      </c>
      <c r="B1763" s="30" t="s">
        <v>6262</v>
      </c>
      <c r="C1763" s="49" t="s">
        <v>7070</v>
      </c>
      <c r="D1763" s="49" t="s">
        <v>7577</v>
      </c>
      <c r="E1763" s="30" t="s">
        <v>12500</v>
      </c>
      <c r="F1763" s="49" t="s">
        <v>12233</v>
      </c>
      <c r="G1763" s="49" t="s">
        <v>7580</v>
      </c>
      <c r="H1763" s="49" t="s">
        <v>7581</v>
      </c>
      <c r="I1763" s="49" t="s">
        <v>12501</v>
      </c>
      <c r="J1763" s="50">
        <v>17</v>
      </c>
      <c r="K1763" s="49">
        <v>10000</v>
      </c>
      <c r="L1763" s="49">
        <f>K1763-U1763</f>
        <v>10000</v>
      </c>
      <c r="M1763" s="49"/>
      <c r="N1763" s="48" t="s">
        <v>7242</v>
      </c>
      <c r="P1763" s="49">
        <v>677</v>
      </c>
      <c r="Q1763" s="49">
        <v>0</v>
      </c>
      <c r="R1763" s="49">
        <v>0</v>
      </c>
      <c r="S1763" s="32">
        <f t="shared" si="73"/>
        <v>677</v>
      </c>
      <c r="T1763" s="49">
        <f>P1763+Q1763+R1763</f>
        <v>677</v>
      </c>
      <c r="U1763" s="51">
        <v>0</v>
      </c>
      <c r="V1763" s="51">
        <v>0</v>
      </c>
      <c r="W1763" s="51">
        <v>0</v>
      </c>
      <c r="X1763" s="51"/>
      <c r="Y1763" s="32">
        <f>P1763-(U1763+V1763)</f>
        <v>677</v>
      </c>
      <c r="Z1763" s="49" t="s">
        <v>13321</v>
      </c>
      <c r="AA1763" s="67">
        <v>8.8999999999999995E-4</v>
      </c>
      <c r="AC1763" s="67">
        <f t="shared" si="74"/>
        <v>-8.8999999999999995E-4</v>
      </c>
      <c r="AN1763" s="48" t="s">
        <v>13325</v>
      </c>
      <c r="AO1763" s="48" t="s">
        <v>52</v>
      </c>
    </row>
    <row r="1764" spans="1:41" ht="15" x14ac:dyDescent="0.2">
      <c r="A1764" s="30" t="s">
        <v>6263</v>
      </c>
      <c r="B1764" s="30" t="s">
        <v>6264</v>
      </c>
      <c r="C1764" s="49" t="s">
        <v>7070</v>
      </c>
      <c r="D1764" s="49" t="s">
        <v>7686</v>
      </c>
      <c r="E1764" s="30" t="s">
        <v>12502</v>
      </c>
      <c r="F1764" s="49" t="s">
        <v>12233</v>
      </c>
      <c r="G1764" s="49" t="s">
        <v>7580</v>
      </c>
      <c r="H1764" s="49" t="s">
        <v>7581</v>
      </c>
      <c r="I1764" s="49" t="s">
        <v>12503</v>
      </c>
      <c r="J1764" s="50">
        <v>17</v>
      </c>
      <c r="K1764" s="49">
        <v>10000</v>
      </c>
      <c r="L1764" s="49">
        <f>K1764-U1764</f>
        <v>-7034</v>
      </c>
      <c r="M1764" s="49"/>
      <c r="N1764" s="48" t="s">
        <v>7242</v>
      </c>
      <c r="P1764" s="49">
        <v>22287</v>
      </c>
      <c r="Q1764" s="49">
        <v>0</v>
      </c>
      <c r="R1764" s="49">
        <v>10000</v>
      </c>
      <c r="S1764" s="32">
        <f t="shared" si="73"/>
        <v>22287</v>
      </c>
      <c r="T1764" s="49">
        <f>P1764+Q1764+R1764</f>
        <v>32287</v>
      </c>
      <c r="U1764" s="51">
        <v>17034</v>
      </c>
      <c r="V1764" s="51">
        <v>12039</v>
      </c>
      <c r="W1764" s="51">
        <v>11169</v>
      </c>
      <c r="X1764" s="51"/>
      <c r="Y1764" s="32">
        <f>P1764-(U1764+V1764)</f>
        <v>-6786</v>
      </c>
      <c r="Z1764" s="49" t="s">
        <v>13320</v>
      </c>
      <c r="AA1764" s="67">
        <v>7.9000000000000001E-4</v>
      </c>
      <c r="AC1764" s="67">
        <f t="shared" si="74"/>
        <v>-7.9000000000000001E-4</v>
      </c>
      <c r="AN1764" s="48" t="s">
        <v>13325</v>
      </c>
      <c r="AO1764" s="48" t="s">
        <v>52</v>
      </c>
    </row>
    <row r="1765" spans="1:41" ht="15" x14ac:dyDescent="0.2">
      <c r="A1765" s="30" t="s">
        <v>6265</v>
      </c>
      <c r="B1765" s="30" t="s">
        <v>6266</v>
      </c>
      <c r="C1765" s="49" t="s">
        <v>7070</v>
      </c>
      <c r="D1765" s="49" t="s">
        <v>7577</v>
      </c>
      <c r="E1765" s="30" t="s">
        <v>12504</v>
      </c>
      <c r="F1765" s="49" t="s">
        <v>12233</v>
      </c>
      <c r="G1765" s="49" t="s">
        <v>7580</v>
      </c>
      <c r="H1765" s="49" t="s">
        <v>7581</v>
      </c>
      <c r="I1765" s="49" t="s">
        <v>12505</v>
      </c>
      <c r="J1765" s="50">
        <v>17</v>
      </c>
      <c r="K1765" s="49">
        <v>10000</v>
      </c>
      <c r="L1765" s="49">
        <f>K1765-U1765</f>
        <v>5850</v>
      </c>
      <c r="M1765" s="49"/>
      <c r="N1765" s="48" t="s">
        <v>7242</v>
      </c>
      <c r="P1765" s="49">
        <v>21068</v>
      </c>
      <c r="Q1765" s="49">
        <v>0</v>
      </c>
      <c r="R1765" s="49">
        <v>0</v>
      </c>
      <c r="S1765" s="32">
        <f t="shared" si="73"/>
        <v>21068</v>
      </c>
      <c r="T1765" s="49">
        <f>P1765+Q1765+R1765</f>
        <v>21068</v>
      </c>
      <c r="U1765" s="51">
        <v>4150</v>
      </c>
      <c r="V1765" s="51">
        <v>2618</v>
      </c>
      <c r="W1765" s="51">
        <v>2446</v>
      </c>
      <c r="X1765" s="51"/>
      <c r="Y1765" s="32">
        <f>P1765-(U1765+V1765)</f>
        <v>14300</v>
      </c>
      <c r="Z1765" s="49" t="s">
        <v>13322</v>
      </c>
      <c r="AA1765" s="67">
        <v>2.7200000000000002E-3</v>
      </c>
      <c r="AC1765" s="67">
        <f t="shared" si="74"/>
        <v>-2.7200000000000002E-3</v>
      </c>
      <c r="AN1765" s="48" t="s">
        <v>13325</v>
      </c>
      <c r="AO1765" s="48" t="s">
        <v>52</v>
      </c>
    </row>
    <row r="1766" spans="1:41" ht="15" x14ac:dyDescent="0.2">
      <c r="A1766" s="30" t="s">
        <v>6267</v>
      </c>
      <c r="B1766" s="30" t="s">
        <v>6268</v>
      </c>
      <c r="C1766" s="49" t="s">
        <v>7070</v>
      </c>
      <c r="D1766" s="49" t="s">
        <v>7577</v>
      </c>
      <c r="E1766" s="30" t="s">
        <v>12506</v>
      </c>
      <c r="F1766" s="49" t="s">
        <v>12233</v>
      </c>
      <c r="G1766" s="49" t="s">
        <v>7580</v>
      </c>
      <c r="H1766" s="49" t="s">
        <v>7581</v>
      </c>
      <c r="I1766" s="49" t="s">
        <v>12507</v>
      </c>
      <c r="J1766" s="50">
        <v>17</v>
      </c>
      <c r="K1766" s="49">
        <v>10000</v>
      </c>
      <c r="L1766" s="49">
        <f>K1766-U1766</f>
        <v>9181</v>
      </c>
      <c r="M1766" s="49"/>
      <c r="N1766" s="48" t="s">
        <v>7242</v>
      </c>
      <c r="P1766" s="49">
        <v>7680</v>
      </c>
      <c r="Q1766" s="49">
        <v>0</v>
      </c>
      <c r="R1766" s="49">
        <v>0</v>
      </c>
      <c r="S1766" s="32">
        <f t="shared" si="73"/>
        <v>7680</v>
      </c>
      <c r="T1766" s="49">
        <f>P1766+Q1766+R1766</f>
        <v>7680</v>
      </c>
      <c r="U1766" s="51">
        <v>819</v>
      </c>
      <c r="V1766" s="51">
        <v>555</v>
      </c>
      <c r="W1766" s="51">
        <v>585</v>
      </c>
      <c r="X1766" s="51"/>
      <c r="Y1766" s="32">
        <f>P1766-(U1766+V1766)</f>
        <v>6306</v>
      </c>
      <c r="Z1766" s="49" t="s">
        <v>13322</v>
      </c>
      <c r="AA1766" s="67">
        <v>6.8000000000000005E-4</v>
      </c>
      <c r="AC1766" s="67">
        <f t="shared" si="74"/>
        <v>-6.8000000000000005E-4</v>
      </c>
      <c r="AN1766" s="48" t="s">
        <v>13325</v>
      </c>
      <c r="AO1766" s="48" t="s">
        <v>52</v>
      </c>
    </row>
    <row r="1767" spans="1:41" ht="15" x14ac:dyDescent="0.2">
      <c r="A1767" s="30" t="s">
        <v>6269</v>
      </c>
      <c r="B1767" s="30" t="s">
        <v>6270</v>
      </c>
      <c r="C1767" s="49" t="s">
        <v>7070</v>
      </c>
      <c r="D1767" s="49" t="s">
        <v>7577</v>
      </c>
      <c r="E1767" s="30" t="s">
        <v>12508</v>
      </c>
      <c r="F1767" s="49" t="s">
        <v>12233</v>
      </c>
      <c r="G1767" s="49" t="s">
        <v>7580</v>
      </c>
      <c r="H1767" s="49" t="s">
        <v>7581</v>
      </c>
      <c r="I1767" s="49" t="s">
        <v>12509</v>
      </c>
      <c r="J1767" s="50">
        <v>17</v>
      </c>
      <c r="K1767" s="49">
        <v>10000</v>
      </c>
      <c r="L1767" s="49">
        <f>K1767-U1767</f>
        <v>9970</v>
      </c>
      <c r="M1767" s="49"/>
      <c r="N1767" s="48" t="s">
        <v>7242</v>
      </c>
      <c r="P1767" s="49">
        <v>400</v>
      </c>
      <c r="Q1767" s="49">
        <v>0</v>
      </c>
      <c r="R1767" s="49">
        <v>0</v>
      </c>
      <c r="S1767" s="32">
        <f t="shared" si="73"/>
        <v>400</v>
      </c>
      <c r="T1767" s="49">
        <f>P1767+Q1767+R1767</f>
        <v>400</v>
      </c>
      <c r="U1767" s="51">
        <v>30</v>
      </c>
      <c r="V1767" s="51">
        <v>0</v>
      </c>
      <c r="W1767" s="51">
        <v>0</v>
      </c>
      <c r="X1767" s="51"/>
      <c r="Y1767" s="32">
        <f>P1767-(U1767+V1767)</f>
        <v>370</v>
      </c>
      <c r="Z1767" s="49" t="s">
        <v>13322</v>
      </c>
      <c r="AA1767" s="67">
        <v>7.45E-3</v>
      </c>
      <c r="AC1767" s="67">
        <f t="shared" si="74"/>
        <v>-7.45E-3</v>
      </c>
      <c r="AN1767" s="48" t="s">
        <v>13325</v>
      </c>
      <c r="AO1767" s="48" t="s">
        <v>52</v>
      </c>
    </row>
    <row r="1768" spans="1:41" ht="15" x14ac:dyDescent="0.2">
      <c r="A1768" s="30" t="s">
        <v>6271</v>
      </c>
      <c r="B1768" s="30" t="s">
        <v>6272</v>
      </c>
      <c r="C1768" s="49" t="s">
        <v>7070</v>
      </c>
      <c r="D1768" s="49" t="s">
        <v>7577</v>
      </c>
      <c r="E1768" s="30" t="s">
        <v>12510</v>
      </c>
      <c r="F1768" s="49" t="s">
        <v>12233</v>
      </c>
      <c r="G1768" s="49" t="s">
        <v>7580</v>
      </c>
      <c r="H1768" s="49" t="s">
        <v>7581</v>
      </c>
      <c r="I1768" s="49" t="s">
        <v>12511</v>
      </c>
      <c r="J1768" s="50">
        <v>17</v>
      </c>
      <c r="K1768" s="49">
        <v>10000</v>
      </c>
      <c r="L1768" s="49">
        <f>K1768-U1768</f>
        <v>-6440</v>
      </c>
      <c r="M1768" s="49"/>
      <c r="N1768" s="48" t="s">
        <v>7242</v>
      </c>
      <c r="P1768" s="49">
        <v>44828</v>
      </c>
      <c r="Q1768" s="49">
        <v>0</v>
      </c>
      <c r="R1768" s="49">
        <v>0</v>
      </c>
      <c r="S1768" s="32">
        <f t="shared" si="73"/>
        <v>44828</v>
      </c>
      <c r="T1768" s="49">
        <f>P1768+Q1768+R1768</f>
        <v>44828</v>
      </c>
      <c r="U1768" s="51">
        <v>16440</v>
      </c>
      <c r="V1768" s="51">
        <v>11571</v>
      </c>
      <c r="W1768" s="51">
        <v>5326</v>
      </c>
      <c r="X1768" s="51"/>
      <c r="Y1768" s="32">
        <f>P1768-(U1768+V1768)</f>
        <v>16817</v>
      </c>
      <c r="Z1768" s="49" t="s">
        <v>13322</v>
      </c>
      <c r="AA1768" s="67">
        <v>8.0000000000000004E-4</v>
      </c>
      <c r="AC1768" s="67">
        <f t="shared" si="74"/>
        <v>-8.0000000000000004E-4</v>
      </c>
      <c r="AN1768" s="48" t="s">
        <v>13325</v>
      </c>
      <c r="AO1768" s="48" t="s">
        <v>52</v>
      </c>
    </row>
    <row r="1769" spans="1:41" ht="15" x14ac:dyDescent="0.2">
      <c r="A1769" s="30" t="s">
        <v>6273</v>
      </c>
      <c r="B1769" s="30" t="s">
        <v>6274</v>
      </c>
      <c r="C1769" s="49" t="s">
        <v>7070</v>
      </c>
      <c r="D1769" s="49" t="s">
        <v>7686</v>
      </c>
      <c r="E1769" s="30" t="s">
        <v>12512</v>
      </c>
      <c r="F1769" s="49" t="s">
        <v>12233</v>
      </c>
      <c r="G1769" s="49" t="s">
        <v>7580</v>
      </c>
      <c r="H1769" s="49" t="s">
        <v>7581</v>
      </c>
      <c r="I1769" s="49" t="s">
        <v>12513</v>
      </c>
      <c r="J1769" s="50">
        <v>17</v>
      </c>
      <c r="K1769" s="49">
        <v>10000</v>
      </c>
      <c r="L1769" s="49">
        <f>K1769-U1769</f>
        <v>-15638</v>
      </c>
      <c r="M1769" s="49"/>
      <c r="N1769" s="48" t="s">
        <v>7242</v>
      </c>
      <c r="P1769" s="49">
        <v>27971</v>
      </c>
      <c r="Q1769" s="49">
        <v>0</v>
      </c>
      <c r="R1769" s="49">
        <v>10000</v>
      </c>
      <c r="S1769" s="32">
        <f t="shared" si="73"/>
        <v>27971</v>
      </c>
      <c r="T1769" s="49">
        <f>P1769+Q1769+R1769</f>
        <v>37971</v>
      </c>
      <c r="U1769" s="51">
        <v>25638</v>
      </c>
      <c r="V1769" s="51">
        <v>15592</v>
      </c>
      <c r="W1769" s="51">
        <v>14308</v>
      </c>
      <c r="X1769" s="51"/>
      <c r="Y1769" s="32">
        <f>P1769-(U1769+V1769)</f>
        <v>-13259</v>
      </c>
      <c r="Z1769" s="49" t="s">
        <v>13320</v>
      </c>
      <c r="AA1769" s="67">
        <v>7.9000000000000001E-4</v>
      </c>
      <c r="AC1769" s="67">
        <f t="shared" si="74"/>
        <v>-7.9000000000000001E-4</v>
      </c>
      <c r="AN1769" s="48" t="s">
        <v>13325</v>
      </c>
      <c r="AO1769" s="48" t="s">
        <v>52</v>
      </c>
    </row>
    <row r="1770" spans="1:41" ht="15" x14ac:dyDescent="0.2">
      <c r="A1770" s="30" t="s">
        <v>6275</v>
      </c>
      <c r="B1770" s="30" t="s">
        <v>6276</v>
      </c>
      <c r="C1770" s="49" t="s">
        <v>7070</v>
      </c>
      <c r="D1770" s="49" t="s">
        <v>7686</v>
      </c>
      <c r="E1770" s="30" t="s">
        <v>12514</v>
      </c>
      <c r="F1770" s="49" t="s">
        <v>12233</v>
      </c>
      <c r="G1770" s="49" t="s">
        <v>7580</v>
      </c>
      <c r="H1770" s="49" t="s">
        <v>7581</v>
      </c>
      <c r="I1770" s="49" t="s">
        <v>12515</v>
      </c>
      <c r="J1770" s="50">
        <v>17</v>
      </c>
      <c r="K1770" s="49">
        <v>10000</v>
      </c>
      <c r="L1770" s="49">
        <f>K1770-U1770</f>
        <v>-28284</v>
      </c>
      <c r="M1770" s="49"/>
      <c r="N1770" s="48" t="s">
        <v>7242</v>
      </c>
      <c r="P1770" s="49">
        <v>29520</v>
      </c>
      <c r="Q1770" s="49">
        <v>10000</v>
      </c>
      <c r="R1770" s="49">
        <v>20000</v>
      </c>
      <c r="S1770" s="32">
        <f t="shared" si="73"/>
        <v>39520</v>
      </c>
      <c r="T1770" s="49">
        <f>P1770+Q1770+R1770</f>
        <v>59520</v>
      </c>
      <c r="U1770" s="51">
        <v>38284</v>
      </c>
      <c r="V1770" s="51">
        <v>25312</v>
      </c>
      <c r="W1770" s="51">
        <v>15825</v>
      </c>
      <c r="X1770" s="51"/>
      <c r="Y1770" s="32">
        <f>P1770-(U1770+V1770)</f>
        <v>-34076</v>
      </c>
      <c r="Z1770" s="49" t="s">
        <v>13320</v>
      </c>
      <c r="AA1770" s="67">
        <v>9.6000000000000002E-4</v>
      </c>
      <c r="AC1770" s="67">
        <f t="shared" si="74"/>
        <v>-9.6000000000000002E-4</v>
      </c>
      <c r="AN1770" s="48" t="s">
        <v>13325</v>
      </c>
      <c r="AO1770" s="48" t="s">
        <v>52</v>
      </c>
    </row>
    <row r="1771" spans="1:41" ht="15" x14ac:dyDescent="0.2">
      <c r="A1771" s="30" t="s">
        <v>6277</v>
      </c>
      <c r="B1771" s="30" t="s">
        <v>6278</v>
      </c>
      <c r="C1771" s="49" t="s">
        <v>7070</v>
      </c>
      <c r="D1771" s="49" t="s">
        <v>7686</v>
      </c>
      <c r="E1771" s="30" t="s">
        <v>12516</v>
      </c>
      <c r="F1771" s="49" t="s">
        <v>12233</v>
      </c>
      <c r="G1771" s="49" t="s">
        <v>7580</v>
      </c>
      <c r="H1771" s="49" t="s">
        <v>7581</v>
      </c>
      <c r="I1771" s="49" t="s">
        <v>12517</v>
      </c>
      <c r="J1771" s="50">
        <v>17</v>
      </c>
      <c r="K1771" s="49">
        <v>10000</v>
      </c>
      <c r="L1771" s="49">
        <f>K1771-U1771</f>
        <v>-28490</v>
      </c>
      <c r="M1771" s="49"/>
      <c r="N1771" s="48" t="s">
        <v>7242</v>
      </c>
      <c r="P1771" s="49">
        <v>33102</v>
      </c>
      <c r="Q1771" s="49">
        <v>0</v>
      </c>
      <c r="R1771" s="49">
        <v>20000</v>
      </c>
      <c r="S1771" s="32">
        <f t="shared" si="73"/>
        <v>33102</v>
      </c>
      <c r="T1771" s="49">
        <f>P1771+Q1771+R1771</f>
        <v>53102</v>
      </c>
      <c r="U1771" s="51">
        <v>38490</v>
      </c>
      <c r="V1771" s="51">
        <v>16198</v>
      </c>
      <c r="W1771" s="51">
        <v>15989</v>
      </c>
      <c r="X1771" s="51"/>
      <c r="Y1771" s="32">
        <f>P1771-(U1771+V1771)</f>
        <v>-21586</v>
      </c>
      <c r="Z1771" s="49" t="s">
        <v>13320</v>
      </c>
      <c r="AA1771" s="67">
        <v>9.6000000000000002E-4</v>
      </c>
      <c r="AC1771" s="67">
        <f t="shared" si="74"/>
        <v>-9.6000000000000002E-4</v>
      </c>
      <c r="AN1771" s="48" t="s">
        <v>13325</v>
      </c>
      <c r="AO1771" s="48" t="s">
        <v>52</v>
      </c>
    </row>
    <row r="1772" spans="1:41" ht="15" x14ac:dyDescent="0.2">
      <c r="A1772" s="30" t="s">
        <v>6279</v>
      </c>
      <c r="B1772" s="30" t="s">
        <v>6280</v>
      </c>
      <c r="C1772" s="49" t="s">
        <v>7070</v>
      </c>
      <c r="D1772" s="49" t="s">
        <v>7686</v>
      </c>
      <c r="E1772" s="30" t="s">
        <v>12518</v>
      </c>
      <c r="F1772" s="49" t="s">
        <v>12233</v>
      </c>
      <c r="G1772" s="49" t="s">
        <v>7580</v>
      </c>
      <c r="H1772" s="49" t="s">
        <v>7581</v>
      </c>
      <c r="I1772" s="49" t="s">
        <v>12519</v>
      </c>
      <c r="J1772" s="50">
        <v>17</v>
      </c>
      <c r="K1772" s="49">
        <v>10000</v>
      </c>
      <c r="L1772" s="49">
        <f>K1772-U1772</f>
        <v>-28077</v>
      </c>
      <c r="M1772" s="49"/>
      <c r="N1772" s="48" t="s">
        <v>7242</v>
      </c>
      <c r="P1772" s="49">
        <v>22192</v>
      </c>
      <c r="Q1772" s="49">
        <v>20000</v>
      </c>
      <c r="R1772" s="49">
        <v>10000</v>
      </c>
      <c r="S1772" s="32">
        <f t="shared" si="73"/>
        <v>42192</v>
      </c>
      <c r="T1772" s="49">
        <f>P1772+Q1772+R1772</f>
        <v>52192</v>
      </c>
      <c r="U1772" s="51">
        <v>38077</v>
      </c>
      <c r="V1772" s="51">
        <v>28250</v>
      </c>
      <c r="W1772" s="51">
        <v>28791</v>
      </c>
      <c r="X1772" s="51"/>
      <c r="Y1772" s="32">
        <f>P1772-(U1772+V1772)</f>
        <v>-44135</v>
      </c>
      <c r="Z1772" s="49" t="s">
        <v>13320</v>
      </c>
      <c r="AA1772" s="67">
        <v>6.0999999999999997E-4</v>
      </c>
      <c r="AC1772" s="67">
        <f t="shared" si="74"/>
        <v>-6.0999999999999997E-4</v>
      </c>
      <c r="AN1772" s="48" t="s">
        <v>13325</v>
      </c>
      <c r="AO1772" s="48" t="s">
        <v>52</v>
      </c>
    </row>
    <row r="1773" spans="1:41" ht="15" x14ac:dyDescent="0.2">
      <c r="A1773" s="30" t="s">
        <v>6281</v>
      </c>
      <c r="B1773" s="30" t="s">
        <v>6282</v>
      </c>
      <c r="C1773" s="49" t="s">
        <v>7070</v>
      </c>
      <c r="D1773" s="49" t="s">
        <v>7686</v>
      </c>
      <c r="E1773" s="30" t="s">
        <v>12520</v>
      </c>
      <c r="F1773" s="49" t="s">
        <v>12233</v>
      </c>
      <c r="G1773" s="49" t="s">
        <v>7580</v>
      </c>
      <c r="H1773" s="49" t="s">
        <v>7581</v>
      </c>
      <c r="I1773" s="49" t="s">
        <v>12521</v>
      </c>
      <c r="J1773" s="50">
        <v>17</v>
      </c>
      <c r="K1773" s="49">
        <v>10000</v>
      </c>
      <c r="L1773" s="49">
        <f>K1773-U1773</f>
        <v>-525238</v>
      </c>
      <c r="M1773" s="49"/>
      <c r="N1773" s="48" t="s">
        <v>7242</v>
      </c>
      <c r="P1773" s="49">
        <v>442576</v>
      </c>
      <c r="Q1773" s="49">
        <v>70000</v>
      </c>
      <c r="R1773" s="49">
        <v>180000</v>
      </c>
      <c r="S1773" s="32">
        <f t="shared" si="73"/>
        <v>512576</v>
      </c>
      <c r="T1773" s="49">
        <f>P1773+Q1773+R1773</f>
        <v>692576</v>
      </c>
      <c r="U1773" s="51">
        <v>535238</v>
      </c>
      <c r="V1773" s="51">
        <v>215020</v>
      </c>
      <c r="W1773" s="51">
        <v>187144</v>
      </c>
      <c r="X1773" s="51"/>
      <c r="Y1773" s="32">
        <f>P1773-(U1773+V1773)</f>
        <v>-307682</v>
      </c>
      <c r="Z1773" s="49" t="s">
        <v>13320</v>
      </c>
      <c r="AA1773" s="67">
        <v>1.4E-3</v>
      </c>
      <c r="AC1773" s="67">
        <f t="shared" si="74"/>
        <v>-1.4E-3</v>
      </c>
      <c r="AN1773" s="48" t="s">
        <v>13325</v>
      </c>
      <c r="AO1773" s="48" t="s">
        <v>52</v>
      </c>
    </row>
    <row r="1774" spans="1:41" ht="15" x14ac:dyDescent="0.2">
      <c r="A1774" s="30" t="s">
        <v>6283</v>
      </c>
      <c r="B1774" s="30" t="s">
        <v>6284</v>
      </c>
      <c r="C1774" s="49" t="s">
        <v>7070</v>
      </c>
      <c r="D1774" s="49" t="s">
        <v>7686</v>
      </c>
      <c r="E1774" s="30" t="s">
        <v>12522</v>
      </c>
      <c r="F1774" s="49" t="s">
        <v>12233</v>
      </c>
      <c r="G1774" s="49" t="s">
        <v>7580</v>
      </c>
      <c r="H1774" s="49" t="s">
        <v>7581</v>
      </c>
      <c r="I1774" s="49" t="s">
        <v>12523</v>
      </c>
      <c r="J1774" s="50">
        <v>17</v>
      </c>
      <c r="K1774" s="49">
        <v>10000</v>
      </c>
      <c r="L1774" s="49">
        <f>K1774-U1774</f>
        <v>-7761</v>
      </c>
      <c r="M1774" s="49"/>
      <c r="N1774" s="48" t="s">
        <v>7242</v>
      </c>
      <c r="P1774" s="49">
        <v>19309</v>
      </c>
      <c r="Q1774" s="49">
        <v>0</v>
      </c>
      <c r="R1774" s="49">
        <v>10000</v>
      </c>
      <c r="S1774" s="32">
        <f t="shared" si="73"/>
        <v>19309</v>
      </c>
      <c r="T1774" s="49">
        <f>P1774+Q1774+R1774</f>
        <v>29309</v>
      </c>
      <c r="U1774" s="51">
        <v>17761</v>
      </c>
      <c r="V1774" s="51">
        <v>10568</v>
      </c>
      <c r="W1774" s="51">
        <v>11580</v>
      </c>
      <c r="X1774" s="51"/>
      <c r="Y1774" s="32">
        <f>P1774-(U1774+V1774)</f>
        <v>-9020</v>
      </c>
      <c r="Z1774" s="49" t="s">
        <v>13320</v>
      </c>
      <c r="AA1774" s="67">
        <v>6.2E-4</v>
      </c>
      <c r="AC1774" s="67">
        <f t="shared" si="74"/>
        <v>-6.2E-4</v>
      </c>
      <c r="AN1774" s="48" t="s">
        <v>13325</v>
      </c>
      <c r="AO1774" s="48" t="s">
        <v>52</v>
      </c>
    </row>
    <row r="1775" spans="1:41" ht="15" x14ac:dyDescent="0.2">
      <c r="A1775" s="30" t="s">
        <v>6285</v>
      </c>
      <c r="B1775" s="30" t="s">
        <v>6286</v>
      </c>
      <c r="C1775" s="49" t="s">
        <v>7070</v>
      </c>
      <c r="D1775" s="49" t="s">
        <v>7577</v>
      </c>
      <c r="E1775" s="30" t="s">
        <v>12524</v>
      </c>
      <c r="F1775" s="49" t="s">
        <v>12233</v>
      </c>
      <c r="G1775" s="49" t="s">
        <v>7580</v>
      </c>
      <c r="H1775" s="49" t="s">
        <v>7581</v>
      </c>
      <c r="I1775" s="49" t="s">
        <v>12525</v>
      </c>
      <c r="J1775" s="50">
        <v>17</v>
      </c>
      <c r="K1775" s="49">
        <v>10000</v>
      </c>
      <c r="L1775" s="49">
        <f>K1775-U1775</f>
        <v>8875</v>
      </c>
      <c r="M1775" s="49"/>
      <c r="N1775" s="48" t="s">
        <v>7242</v>
      </c>
      <c r="P1775" s="49">
        <v>5802</v>
      </c>
      <c r="Q1775" s="49">
        <v>0</v>
      </c>
      <c r="R1775" s="49">
        <v>0</v>
      </c>
      <c r="S1775" s="32">
        <f t="shared" si="73"/>
        <v>5802</v>
      </c>
      <c r="T1775" s="49">
        <f>P1775+Q1775+R1775</f>
        <v>5802</v>
      </c>
      <c r="U1775" s="51">
        <v>1125</v>
      </c>
      <c r="V1775" s="51">
        <v>932</v>
      </c>
      <c r="W1775" s="51">
        <v>955</v>
      </c>
      <c r="X1775" s="51"/>
      <c r="Y1775" s="32">
        <f>P1775-(U1775+V1775)</f>
        <v>3745</v>
      </c>
      <c r="Z1775" s="49" t="s">
        <v>13322</v>
      </c>
      <c r="AA1775" s="67">
        <v>5.2999999999999998E-4</v>
      </c>
      <c r="AC1775" s="67">
        <f t="shared" si="74"/>
        <v>-5.2999999999999998E-4</v>
      </c>
      <c r="AN1775" s="48" t="s">
        <v>13325</v>
      </c>
      <c r="AO1775" s="48" t="s">
        <v>52</v>
      </c>
    </row>
    <row r="1776" spans="1:41" ht="15" x14ac:dyDescent="0.2">
      <c r="A1776" s="30" t="s">
        <v>6287</v>
      </c>
      <c r="B1776" s="30" t="s">
        <v>6288</v>
      </c>
      <c r="C1776" s="49" t="s">
        <v>7070</v>
      </c>
      <c r="D1776" s="49" t="s">
        <v>7577</v>
      </c>
      <c r="E1776" s="30" t="s">
        <v>12526</v>
      </c>
      <c r="F1776" s="49" t="s">
        <v>12233</v>
      </c>
      <c r="G1776" s="49" t="s">
        <v>7580</v>
      </c>
      <c r="H1776" s="49" t="s">
        <v>7581</v>
      </c>
      <c r="I1776" s="49" t="s">
        <v>12527</v>
      </c>
      <c r="J1776" s="50">
        <v>17</v>
      </c>
      <c r="K1776" s="49">
        <v>10000</v>
      </c>
      <c r="L1776" s="49">
        <f>K1776-U1776</f>
        <v>5357</v>
      </c>
      <c r="M1776" s="49"/>
      <c r="N1776" s="48" t="s">
        <v>7242</v>
      </c>
      <c r="P1776" s="49">
        <v>16127</v>
      </c>
      <c r="Q1776" s="49">
        <v>0</v>
      </c>
      <c r="R1776" s="49">
        <v>0</v>
      </c>
      <c r="S1776" s="32">
        <f t="shared" si="73"/>
        <v>16127</v>
      </c>
      <c r="T1776" s="49">
        <f>P1776+Q1776+R1776</f>
        <v>16127</v>
      </c>
      <c r="U1776" s="51">
        <v>4643</v>
      </c>
      <c r="V1776" s="51">
        <v>2604</v>
      </c>
      <c r="W1776" s="51">
        <v>2574</v>
      </c>
      <c r="X1776" s="51"/>
      <c r="Y1776" s="32">
        <f>P1776-(U1776+V1776)</f>
        <v>8880</v>
      </c>
      <c r="Z1776" s="49" t="s">
        <v>13322</v>
      </c>
      <c r="AA1776" s="67">
        <v>8.0000000000000004E-4</v>
      </c>
      <c r="AC1776" s="67">
        <f t="shared" si="74"/>
        <v>-8.0000000000000004E-4</v>
      </c>
      <c r="AN1776" s="48" t="s">
        <v>13325</v>
      </c>
      <c r="AO1776" s="48" t="s">
        <v>52</v>
      </c>
    </row>
    <row r="1777" spans="1:41" ht="15" x14ac:dyDescent="0.2">
      <c r="A1777" s="30" t="s">
        <v>6289</v>
      </c>
      <c r="B1777" s="30" t="s">
        <v>6290</v>
      </c>
      <c r="C1777" s="49" t="s">
        <v>7070</v>
      </c>
      <c r="D1777" s="49" t="s">
        <v>7577</v>
      </c>
      <c r="E1777" s="30" t="s">
        <v>12528</v>
      </c>
      <c r="F1777" s="49" t="s">
        <v>12233</v>
      </c>
      <c r="G1777" s="49" t="s">
        <v>7580</v>
      </c>
      <c r="H1777" s="49" t="s">
        <v>7581</v>
      </c>
      <c r="I1777" s="49" t="s">
        <v>12529</v>
      </c>
      <c r="J1777" s="50">
        <v>17</v>
      </c>
      <c r="K1777" s="49">
        <v>10000</v>
      </c>
      <c r="L1777" s="49">
        <f>K1777-U1777</f>
        <v>9892</v>
      </c>
      <c r="M1777" s="49"/>
      <c r="N1777" s="48" t="s">
        <v>7242</v>
      </c>
      <c r="P1777" s="49">
        <v>1992</v>
      </c>
      <c r="Q1777" s="49">
        <v>0</v>
      </c>
      <c r="R1777" s="49">
        <v>0</v>
      </c>
      <c r="S1777" s="32">
        <f t="shared" si="73"/>
        <v>1992</v>
      </c>
      <c r="T1777" s="49">
        <f>P1777+Q1777+R1777</f>
        <v>1992</v>
      </c>
      <c r="U1777" s="51">
        <v>108</v>
      </c>
      <c r="V1777" s="51">
        <v>45</v>
      </c>
      <c r="W1777" s="51">
        <v>45</v>
      </c>
      <c r="X1777" s="51"/>
      <c r="Y1777" s="32">
        <f>P1777-(U1777+V1777)</f>
        <v>1839</v>
      </c>
      <c r="Z1777" s="49" t="s">
        <v>13322</v>
      </c>
      <c r="AA1777" s="67">
        <v>6.8999999999999997E-4</v>
      </c>
      <c r="AC1777" s="67">
        <f t="shared" si="74"/>
        <v>-6.8999999999999997E-4</v>
      </c>
      <c r="AN1777" s="48" t="s">
        <v>13325</v>
      </c>
      <c r="AO1777" s="48" t="s">
        <v>52</v>
      </c>
    </row>
    <row r="1778" spans="1:41" ht="15" x14ac:dyDescent="0.2">
      <c r="A1778" s="30" t="s">
        <v>6291</v>
      </c>
      <c r="B1778" s="30" t="s">
        <v>6292</v>
      </c>
      <c r="C1778" s="49" t="s">
        <v>7070</v>
      </c>
      <c r="D1778" s="49" t="s">
        <v>7577</v>
      </c>
      <c r="E1778" s="30" t="s">
        <v>12530</v>
      </c>
      <c r="F1778" s="49" t="s">
        <v>12233</v>
      </c>
      <c r="G1778" s="49" t="s">
        <v>7580</v>
      </c>
      <c r="H1778" s="49" t="s">
        <v>7581</v>
      </c>
      <c r="I1778" s="49" t="s">
        <v>12531</v>
      </c>
      <c r="J1778" s="50">
        <v>17</v>
      </c>
      <c r="K1778" s="49">
        <v>10000</v>
      </c>
      <c r="L1778" s="49">
        <f>K1778-U1778</f>
        <v>-2644</v>
      </c>
      <c r="M1778" s="49"/>
      <c r="N1778" s="48" t="s">
        <v>7242</v>
      </c>
      <c r="P1778" s="49">
        <v>11773</v>
      </c>
      <c r="Q1778" s="49">
        <v>0</v>
      </c>
      <c r="R1778" s="49">
        <v>10000</v>
      </c>
      <c r="S1778" s="32">
        <f t="shared" si="73"/>
        <v>11773</v>
      </c>
      <c r="T1778" s="49">
        <f>P1778+Q1778+R1778</f>
        <v>21773</v>
      </c>
      <c r="U1778" s="51">
        <v>12644</v>
      </c>
      <c r="V1778" s="51">
        <v>9516</v>
      </c>
      <c r="W1778" s="51">
        <v>9396</v>
      </c>
      <c r="X1778" s="51"/>
      <c r="Y1778" s="32">
        <f>P1778-(U1778+V1778)</f>
        <v>-10387</v>
      </c>
      <c r="Z1778" s="49" t="s">
        <v>13320</v>
      </c>
      <c r="AA1778" s="67">
        <v>1.7799999999999999E-3</v>
      </c>
      <c r="AC1778" s="67">
        <f t="shared" si="74"/>
        <v>-1.7799999999999999E-3</v>
      </c>
      <c r="AN1778" s="48" t="s">
        <v>13325</v>
      </c>
      <c r="AO1778" s="48" t="s">
        <v>52</v>
      </c>
    </row>
    <row r="1779" spans="1:41" ht="15" x14ac:dyDescent="0.2">
      <c r="A1779" s="30" t="s">
        <v>6293</v>
      </c>
      <c r="B1779" s="30" t="s">
        <v>6294</v>
      </c>
      <c r="C1779" s="49" t="s">
        <v>7070</v>
      </c>
      <c r="D1779" s="49" t="s">
        <v>7686</v>
      </c>
      <c r="E1779" s="30" t="s">
        <v>12532</v>
      </c>
      <c r="F1779" s="49" t="s">
        <v>12233</v>
      </c>
      <c r="G1779" s="49" t="s">
        <v>7580</v>
      </c>
      <c r="H1779" s="49" t="s">
        <v>7581</v>
      </c>
      <c r="I1779" s="49" t="s">
        <v>12533</v>
      </c>
      <c r="J1779" s="50">
        <v>17</v>
      </c>
      <c r="K1779" s="49">
        <v>10000</v>
      </c>
      <c r="L1779" s="49">
        <f>K1779-U1779</f>
        <v>-12435</v>
      </c>
      <c r="M1779" s="49"/>
      <c r="N1779" s="48" t="s">
        <v>7242</v>
      </c>
      <c r="P1779" s="49">
        <v>12958</v>
      </c>
      <c r="Q1779" s="49">
        <v>10000</v>
      </c>
      <c r="R1779" s="49">
        <v>10000</v>
      </c>
      <c r="S1779" s="32">
        <f t="shared" si="73"/>
        <v>22958</v>
      </c>
      <c r="T1779" s="49">
        <f>P1779+Q1779+R1779</f>
        <v>32958</v>
      </c>
      <c r="U1779" s="51">
        <v>22435</v>
      </c>
      <c r="V1779" s="51">
        <v>15631</v>
      </c>
      <c r="W1779" s="51">
        <v>15244</v>
      </c>
      <c r="X1779" s="51"/>
      <c r="Y1779" s="32">
        <f>P1779-(U1779+V1779)</f>
        <v>-25108</v>
      </c>
      <c r="Z1779" s="49" t="s">
        <v>13320</v>
      </c>
      <c r="AA1779" s="67">
        <v>8.0000000000000004E-4</v>
      </c>
      <c r="AC1779" s="67">
        <f t="shared" si="74"/>
        <v>-8.0000000000000004E-4</v>
      </c>
      <c r="AN1779" s="48" t="s">
        <v>13325</v>
      </c>
      <c r="AO1779" s="48" t="s">
        <v>52</v>
      </c>
    </row>
    <row r="1780" spans="1:41" ht="15" x14ac:dyDescent="0.2">
      <c r="A1780" s="30" t="s">
        <v>6295</v>
      </c>
      <c r="B1780" s="30" t="s">
        <v>6296</v>
      </c>
      <c r="C1780" s="49" t="s">
        <v>7070</v>
      </c>
      <c r="D1780" s="49" t="s">
        <v>7577</v>
      </c>
      <c r="E1780" s="30" t="s">
        <v>12534</v>
      </c>
      <c r="F1780" s="49" t="s">
        <v>12233</v>
      </c>
      <c r="G1780" s="49" t="s">
        <v>7580</v>
      </c>
      <c r="H1780" s="49" t="s">
        <v>7581</v>
      </c>
      <c r="I1780" s="49" t="s">
        <v>12535</v>
      </c>
      <c r="J1780" s="50">
        <v>17</v>
      </c>
      <c r="K1780" s="49">
        <v>10000</v>
      </c>
      <c r="L1780" s="49">
        <f>K1780-U1780</f>
        <v>9666</v>
      </c>
      <c r="M1780" s="49"/>
      <c r="N1780" s="48" t="s">
        <v>7242</v>
      </c>
      <c r="P1780" s="49">
        <v>8787</v>
      </c>
      <c r="Q1780" s="49">
        <v>0</v>
      </c>
      <c r="R1780" s="49">
        <v>0</v>
      </c>
      <c r="S1780" s="32">
        <f t="shared" si="73"/>
        <v>8787</v>
      </c>
      <c r="T1780" s="49">
        <f>P1780+Q1780+R1780</f>
        <v>8787</v>
      </c>
      <c r="U1780" s="51">
        <v>334</v>
      </c>
      <c r="V1780" s="51">
        <v>225</v>
      </c>
      <c r="W1780" s="51">
        <v>165</v>
      </c>
      <c r="X1780" s="51"/>
      <c r="Y1780" s="32">
        <f>P1780-(U1780+V1780)</f>
        <v>8228</v>
      </c>
      <c r="Z1780" s="49" t="s">
        <v>13322</v>
      </c>
      <c r="AA1780" s="67">
        <v>6.8999999999999997E-4</v>
      </c>
      <c r="AC1780" s="67">
        <f t="shared" si="74"/>
        <v>-6.8999999999999997E-4</v>
      </c>
      <c r="AN1780" s="48" t="s">
        <v>13325</v>
      </c>
      <c r="AO1780" s="48" t="s">
        <v>52</v>
      </c>
    </row>
    <row r="1781" spans="1:41" ht="15" x14ac:dyDescent="0.2">
      <c r="A1781" s="30" t="s">
        <v>6297</v>
      </c>
      <c r="B1781" s="30" t="s">
        <v>6298</v>
      </c>
      <c r="C1781" s="49" t="s">
        <v>7070</v>
      </c>
      <c r="D1781" s="49" t="s">
        <v>7577</v>
      </c>
      <c r="E1781" s="30" t="s">
        <v>12536</v>
      </c>
      <c r="F1781" s="49" t="s">
        <v>12233</v>
      </c>
      <c r="G1781" s="49" t="s">
        <v>7580</v>
      </c>
      <c r="H1781" s="49" t="s">
        <v>7581</v>
      </c>
      <c r="I1781" s="49" t="s">
        <v>12537</v>
      </c>
      <c r="J1781" s="50">
        <v>17</v>
      </c>
      <c r="K1781" s="49">
        <v>10000</v>
      </c>
      <c r="L1781" s="49">
        <f>K1781-U1781</f>
        <v>-5103</v>
      </c>
      <c r="M1781" s="49"/>
      <c r="N1781" s="48" t="s">
        <v>7242</v>
      </c>
      <c r="P1781" s="49">
        <v>51585</v>
      </c>
      <c r="Q1781" s="49">
        <v>0</v>
      </c>
      <c r="R1781" s="49">
        <v>0</v>
      </c>
      <c r="S1781" s="32">
        <f t="shared" si="73"/>
        <v>51585</v>
      </c>
      <c r="T1781" s="49">
        <f>P1781+Q1781+R1781</f>
        <v>51585</v>
      </c>
      <c r="U1781" s="51">
        <v>15103</v>
      </c>
      <c r="V1781" s="51">
        <v>9363</v>
      </c>
      <c r="W1781" s="51">
        <v>9402</v>
      </c>
      <c r="X1781" s="51"/>
      <c r="Y1781" s="32">
        <f>P1781-(U1781+V1781)</f>
        <v>27119</v>
      </c>
      <c r="Z1781" s="49" t="s">
        <v>13322</v>
      </c>
      <c r="AA1781" s="67">
        <v>8.0000000000000004E-4</v>
      </c>
      <c r="AC1781" s="67">
        <f t="shared" si="74"/>
        <v>-8.0000000000000004E-4</v>
      </c>
      <c r="AN1781" s="48" t="s">
        <v>13325</v>
      </c>
      <c r="AO1781" s="48" t="s">
        <v>52</v>
      </c>
    </row>
    <row r="1782" spans="1:41" ht="15" x14ac:dyDescent="0.2">
      <c r="A1782" s="30" t="s">
        <v>6299</v>
      </c>
      <c r="B1782" s="30" t="s">
        <v>6300</v>
      </c>
      <c r="C1782" s="49" t="s">
        <v>7070</v>
      </c>
      <c r="D1782" s="49" t="s">
        <v>7577</v>
      </c>
      <c r="E1782" s="30" t="s">
        <v>12538</v>
      </c>
      <c r="F1782" s="49" t="s">
        <v>12233</v>
      </c>
      <c r="G1782" s="49" t="s">
        <v>7580</v>
      </c>
      <c r="H1782" s="49" t="s">
        <v>7581</v>
      </c>
      <c r="I1782" s="49" t="s">
        <v>12539</v>
      </c>
      <c r="J1782" s="50">
        <v>17</v>
      </c>
      <c r="K1782" s="49">
        <v>10000</v>
      </c>
      <c r="L1782" s="49">
        <f>K1782-U1782</f>
        <v>93</v>
      </c>
      <c r="M1782" s="49"/>
      <c r="N1782" s="48" t="s">
        <v>7242</v>
      </c>
      <c r="P1782" s="49">
        <v>13209</v>
      </c>
      <c r="Q1782" s="49">
        <v>0</v>
      </c>
      <c r="R1782" s="49">
        <v>10000</v>
      </c>
      <c r="S1782" s="32">
        <f t="shared" si="73"/>
        <v>13209</v>
      </c>
      <c r="T1782" s="49">
        <f>P1782+Q1782+R1782</f>
        <v>23209</v>
      </c>
      <c r="U1782" s="51">
        <v>9907</v>
      </c>
      <c r="V1782" s="51">
        <v>6233</v>
      </c>
      <c r="W1782" s="51">
        <v>6592</v>
      </c>
      <c r="X1782" s="51"/>
      <c r="Y1782" s="32">
        <f>P1782-(U1782+V1782)</f>
        <v>-2931</v>
      </c>
      <c r="Z1782" s="49" t="s">
        <v>13320</v>
      </c>
      <c r="AA1782" s="67">
        <v>8.0000000000000004E-4</v>
      </c>
      <c r="AC1782" s="67">
        <f t="shared" si="74"/>
        <v>-8.0000000000000004E-4</v>
      </c>
      <c r="AN1782" s="48" t="s">
        <v>13325</v>
      </c>
      <c r="AO1782" s="48" t="s">
        <v>52</v>
      </c>
    </row>
    <row r="1783" spans="1:41" ht="15" x14ac:dyDescent="0.2">
      <c r="A1783" s="30" t="s">
        <v>6301</v>
      </c>
      <c r="B1783" s="30" t="s">
        <v>6302</v>
      </c>
      <c r="C1783" s="49" t="s">
        <v>7070</v>
      </c>
      <c r="D1783" s="49" t="s">
        <v>7577</v>
      </c>
      <c r="E1783" s="30" t="s">
        <v>12540</v>
      </c>
      <c r="F1783" s="49" t="s">
        <v>12233</v>
      </c>
      <c r="G1783" s="49" t="s">
        <v>7580</v>
      </c>
      <c r="H1783" s="49" t="s">
        <v>7581</v>
      </c>
      <c r="I1783" s="49" t="s">
        <v>12541</v>
      </c>
      <c r="J1783" s="50">
        <v>17</v>
      </c>
      <c r="K1783" s="49">
        <v>10000</v>
      </c>
      <c r="L1783" s="49">
        <f>K1783-U1783</f>
        <v>7560</v>
      </c>
      <c r="M1783" s="49"/>
      <c r="N1783" s="48" t="s">
        <v>7242</v>
      </c>
      <c r="P1783" s="49">
        <v>8515</v>
      </c>
      <c r="Q1783" s="49">
        <v>0</v>
      </c>
      <c r="R1783" s="49">
        <v>0</v>
      </c>
      <c r="S1783" s="32">
        <f t="shared" si="73"/>
        <v>8515</v>
      </c>
      <c r="T1783" s="49">
        <f>P1783+Q1783+R1783</f>
        <v>8515</v>
      </c>
      <c r="U1783" s="51">
        <v>2440</v>
      </c>
      <c r="V1783" s="51">
        <v>1515</v>
      </c>
      <c r="W1783" s="51">
        <v>540</v>
      </c>
      <c r="X1783" s="51"/>
      <c r="Y1783" s="32">
        <f>P1783-(U1783+V1783)</f>
        <v>4560</v>
      </c>
      <c r="Z1783" s="49" t="s">
        <v>13322</v>
      </c>
      <c r="AA1783" s="67">
        <v>6.8999999999999997E-4</v>
      </c>
      <c r="AC1783" s="67">
        <f t="shared" si="74"/>
        <v>-6.8999999999999997E-4</v>
      </c>
      <c r="AN1783" s="48" t="s">
        <v>13325</v>
      </c>
      <c r="AO1783" s="48" t="s">
        <v>52</v>
      </c>
    </row>
    <row r="1784" spans="1:41" ht="15" x14ac:dyDescent="0.2">
      <c r="A1784" s="30" t="s">
        <v>6303</v>
      </c>
      <c r="B1784" s="30" t="s">
        <v>6304</v>
      </c>
      <c r="C1784" s="49" t="s">
        <v>7070</v>
      </c>
      <c r="D1784" s="49" t="s">
        <v>7577</v>
      </c>
      <c r="E1784" s="30" t="s">
        <v>12542</v>
      </c>
      <c r="F1784" s="49" t="s">
        <v>12233</v>
      </c>
      <c r="G1784" s="49" t="s">
        <v>7580</v>
      </c>
      <c r="H1784" s="49" t="s">
        <v>7581</v>
      </c>
      <c r="I1784" s="49" t="s">
        <v>12543</v>
      </c>
      <c r="J1784" s="50">
        <v>17</v>
      </c>
      <c r="K1784" s="49">
        <v>10000</v>
      </c>
      <c r="L1784" s="49">
        <f>K1784-U1784</f>
        <v>3516</v>
      </c>
      <c r="M1784" s="49"/>
      <c r="N1784" s="48" t="s">
        <v>7242</v>
      </c>
      <c r="P1784" s="49">
        <v>5429</v>
      </c>
      <c r="Q1784" s="49">
        <v>0</v>
      </c>
      <c r="R1784" s="49">
        <v>10000</v>
      </c>
      <c r="S1784" s="32">
        <f t="shared" si="73"/>
        <v>5429</v>
      </c>
      <c r="T1784" s="49">
        <f>P1784+Q1784+R1784</f>
        <v>15429</v>
      </c>
      <c r="U1784" s="51">
        <v>6484</v>
      </c>
      <c r="V1784" s="51">
        <v>4666</v>
      </c>
      <c r="W1784" s="51">
        <v>3827</v>
      </c>
      <c r="X1784" s="51"/>
      <c r="Y1784" s="32">
        <f>P1784-(U1784+V1784)</f>
        <v>-5721</v>
      </c>
      <c r="Z1784" s="49" t="s">
        <v>13320</v>
      </c>
      <c r="AA1784" s="67">
        <v>6.8000000000000005E-4</v>
      </c>
      <c r="AC1784" s="67">
        <f t="shared" si="74"/>
        <v>-6.8000000000000005E-4</v>
      </c>
      <c r="AN1784" s="48" t="s">
        <v>13325</v>
      </c>
      <c r="AO1784" s="48" t="s">
        <v>52</v>
      </c>
    </row>
    <row r="1785" spans="1:41" ht="15" x14ac:dyDescent="0.2">
      <c r="A1785" s="30" t="s">
        <v>6305</v>
      </c>
      <c r="B1785" s="30" t="s">
        <v>6306</v>
      </c>
      <c r="C1785" s="49" t="s">
        <v>7070</v>
      </c>
      <c r="D1785" s="49" t="s">
        <v>7577</v>
      </c>
      <c r="E1785" s="30" t="s">
        <v>12544</v>
      </c>
      <c r="F1785" s="49" t="s">
        <v>12233</v>
      </c>
      <c r="G1785" s="49" t="s">
        <v>7580</v>
      </c>
      <c r="H1785" s="49" t="s">
        <v>7581</v>
      </c>
      <c r="I1785" s="49" t="s">
        <v>12545</v>
      </c>
      <c r="J1785" s="50">
        <v>17</v>
      </c>
      <c r="K1785" s="49">
        <v>10000</v>
      </c>
      <c r="L1785" s="49">
        <f>K1785-U1785</f>
        <v>2782</v>
      </c>
      <c r="M1785" s="49"/>
      <c r="N1785" s="48" t="s">
        <v>7242</v>
      </c>
      <c r="P1785" s="49">
        <v>8546</v>
      </c>
      <c r="Q1785" s="49">
        <v>0</v>
      </c>
      <c r="R1785" s="49">
        <v>10000</v>
      </c>
      <c r="S1785" s="32">
        <f t="shared" si="73"/>
        <v>8546</v>
      </c>
      <c r="T1785" s="49">
        <f>P1785+Q1785+R1785</f>
        <v>18546</v>
      </c>
      <c r="U1785" s="51">
        <v>7218</v>
      </c>
      <c r="V1785" s="51">
        <v>7281</v>
      </c>
      <c r="W1785" s="51">
        <v>7281</v>
      </c>
      <c r="X1785" s="51"/>
      <c r="Y1785" s="32">
        <f>P1785-(U1785+V1785)</f>
        <v>-5953</v>
      </c>
      <c r="Z1785" s="49" t="s">
        <v>13320</v>
      </c>
      <c r="AA1785" s="67">
        <v>9.8999999999999999E-4</v>
      </c>
      <c r="AC1785" s="67">
        <f t="shared" si="74"/>
        <v>-9.8999999999999999E-4</v>
      </c>
      <c r="AN1785" s="48" t="s">
        <v>13325</v>
      </c>
      <c r="AO1785" s="48" t="s">
        <v>52</v>
      </c>
    </row>
    <row r="1786" spans="1:41" ht="15" x14ac:dyDescent="0.2">
      <c r="A1786" s="30" t="s">
        <v>6307</v>
      </c>
      <c r="B1786" s="30" t="s">
        <v>6308</v>
      </c>
      <c r="C1786" s="49" t="s">
        <v>7070</v>
      </c>
      <c r="D1786" s="49" t="s">
        <v>7686</v>
      </c>
      <c r="E1786" s="30" t="s">
        <v>12546</v>
      </c>
      <c r="F1786" s="49" t="s">
        <v>12233</v>
      </c>
      <c r="G1786" s="49" t="s">
        <v>7580</v>
      </c>
      <c r="H1786" s="49" t="s">
        <v>7581</v>
      </c>
      <c r="I1786" s="49" t="s">
        <v>12547</v>
      </c>
      <c r="J1786" s="50">
        <v>17</v>
      </c>
      <c r="K1786" s="49">
        <v>10000</v>
      </c>
      <c r="L1786" s="49">
        <f>K1786-U1786</f>
        <v>-20935</v>
      </c>
      <c r="M1786" s="49"/>
      <c r="N1786" s="48" t="s">
        <v>7242</v>
      </c>
      <c r="P1786" s="49">
        <v>17884</v>
      </c>
      <c r="Q1786" s="49">
        <v>10000</v>
      </c>
      <c r="R1786" s="49">
        <v>20000</v>
      </c>
      <c r="S1786" s="32">
        <f t="shared" si="73"/>
        <v>27884</v>
      </c>
      <c r="T1786" s="49">
        <f>P1786+Q1786+R1786</f>
        <v>47884</v>
      </c>
      <c r="U1786" s="51">
        <v>30935</v>
      </c>
      <c r="V1786" s="51">
        <v>15570</v>
      </c>
      <c r="W1786" s="51">
        <v>15198</v>
      </c>
      <c r="X1786" s="51"/>
      <c r="Y1786" s="32">
        <f>P1786-(U1786+V1786)</f>
        <v>-28621</v>
      </c>
      <c r="Z1786" s="49" t="s">
        <v>13320</v>
      </c>
      <c r="AA1786" s="67">
        <v>9.6000000000000002E-4</v>
      </c>
      <c r="AC1786" s="67">
        <f t="shared" si="74"/>
        <v>-9.6000000000000002E-4</v>
      </c>
      <c r="AN1786" s="48" t="s">
        <v>13325</v>
      </c>
      <c r="AO1786" s="48" t="s">
        <v>52</v>
      </c>
    </row>
    <row r="1787" spans="1:41" ht="15" x14ac:dyDescent="0.2">
      <c r="A1787" s="30" t="s">
        <v>6309</v>
      </c>
      <c r="B1787" s="30" t="s">
        <v>6310</v>
      </c>
      <c r="C1787" s="49" t="s">
        <v>7070</v>
      </c>
      <c r="D1787" s="49" t="s">
        <v>7686</v>
      </c>
      <c r="E1787" s="30" t="s">
        <v>12548</v>
      </c>
      <c r="F1787" s="49" t="s">
        <v>12233</v>
      </c>
      <c r="G1787" s="49" t="s">
        <v>7580</v>
      </c>
      <c r="H1787" s="49" t="s">
        <v>7581</v>
      </c>
      <c r="I1787" s="49" t="s">
        <v>12549</v>
      </c>
      <c r="J1787" s="50">
        <v>17</v>
      </c>
      <c r="K1787" s="49">
        <v>10000</v>
      </c>
      <c r="L1787" s="49">
        <f>K1787-U1787</f>
        <v>-81148</v>
      </c>
      <c r="M1787" s="49"/>
      <c r="N1787" s="48" t="s">
        <v>7242</v>
      </c>
      <c r="P1787" s="49">
        <v>64877</v>
      </c>
      <c r="Q1787" s="49">
        <v>30000</v>
      </c>
      <c r="R1787" s="49">
        <v>40000</v>
      </c>
      <c r="S1787" s="32">
        <f t="shared" si="73"/>
        <v>94877</v>
      </c>
      <c r="T1787" s="49">
        <f>P1787+Q1787+R1787</f>
        <v>134877</v>
      </c>
      <c r="U1787" s="51">
        <v>91148</v>
      </c>
      <c r="V1787" s="51">
        <v>56450</v>
      </c>
      <c r="W1787" s="51">
        <v>60312</v>
      </c>
      <c r="X1787" s="51"/>
      <c r="Y1787" s="32">
        <f>P1787-(U1787+V1787)</f>
        <v>-82721</v>
      </c>
      <c r="Z1787" s="49" t="s">
        <v>13320</v>
      </c>
      <c r="AA1787" s="67">
        <v>5.2999999999999998E-4</v>
      </c>
      <c r="AC1787" s="67">
        <f t="shared" si="74"/>
        <v>-5.2999999999999998E-4</v>
      </c>
      <c r="AN1787" s="48" t="s">
        <v>13325</v>
      </c>
      <c r="AO1787" s="48" t="s">
        <v>52</v>
      </c>
    </row>
    <row r="1788" spans="1:41" ht="15" x14ac:dyDescent="0.2">
      <c r="A1788" s="30" t="s">
        <v>6311</v>
      </c>
      <c r="B1788" s="30" t="s">
        <v>6312</v>
      </c>
      <c r="C1788" s="49" t="s">
        <v>7070</v>
      </c>
      <c r="D1788" s="49" t="s">
        <v>7577</v>
      </c>
      <c r="E1788" s="30" t="s">
        <v>12550</v>
      </c>
      <c r="F1788" s="49" t="s">
        <v>12233</v>
      </c>
      <c r="G1788" s="49" t="s">
        <v>7580</v>
      </c>
      <c r="H1788" s="49" t="s">
        <v>7581</v>
      </c>
      <c r="I1788" s="49" t="s">
        <v>12551</v>
      </c>
      <c r="J1788" s="50">
        <v>17</v>
      </c>
      <c r="K1788" s="49">
        <v>10000</v>
      </c>
      <c r="L1788" s="49">
        <f>K1788-U1788</f>
        <v>3816</v>
      </c>
      <c r="M1788" s="49"/>
      <c r="N1788" s="48" t="s">
        <v>7242</v>
      </c>
      <c r="P1788" s="49">
        <v>11140</v>
      </c>
      <c r="Q1788" s="49">
        <v>0</v>
      </c>
      <c r="R1788" s="49">
        <v>0</v>
      </c>
      <c r="S1788" s="32">
        <f t="shared" si="73"/>
        <v>11140</v>
      </c>
      <c r="T1788" s="49">
        <f>P1788+Q1788+R1788</f>
        <v>11140</v>
      </c>
      <c r="U1788" s="51">
        <v>6184</v>
      </c>
      <c r="V1788" s="51">
        <v>3123</v>
      </c>
      <c r="W1788" s="51">
        <v>3260</v>
      </c>
      <c r="X1788" s="51"/>
      <c r="Y1788" s="32">
        <f>P1788-(U1788+V1788)</f>
        <v>1833</v>
      </c>
      <c r="Z1788" s="49" t="s">
        <v>13322</v>
      </c>
      <c r="AA1788" s="67">
        <v>6.8999999999999997E-4</v>
      </c>
      <c r="AC1788" s="67">
        <f t="shared" si="74"/>
        <v>-6.8999999999999997E-4</v>
      </c>
      <c r="AN1788" s="48" t="s">
        <v>13325</v>
      </c>
      <c r="AO1788" s="48" t="s">
        <v>52</v>
      </c>
    </row>
    <row r="1789" spans="1:41" ht="15" x14ac:dyDescent="0.2">
      <c r="A1789" s="30" t="s">
        <v>6313</v>
      </c>
      <c r="B1789" s="30" t="s">
        <v>6314</v>
      </c>
      <c r="C1789" s="49" t="s">
        <v>7070</v>
      </c>
      <c r="D1789" s="49" t="s">
        <v>7686</v>
      </c>
      <c r="E1789" s="30" t="s">
        <v>12552</v>
      </c>
      <c r="F1789" s="49" t="s">
        <v>12233</v>
      </c>
      <c r="G1789" s="49" t="s">
        <v>7580</v>
      </c>
      <c r="H1789" s="49" t="s">
        <v>7581</v>
      </c>
      <c r="I1789" s="49" t="s">
        <v>12553</v>
      </c>
      <c r="J1789" s="50">
        <v>17</v>
      </c>
      <c r="K1789" s="49">
        <v>10000</v>
      </c>
      <c r="L1789" s="49">
        <f>K1789-U1789</f>
        <v>-180358</v>
      </c>
      <c r="M1789" s="49"/>
      <c r="N1789" s="48" t="s">
        <v>7242</v>
      </c>
      <c r="P1789" s="49">
        <v>157155</v>
      </c>
      <c r="Q1789" s="49">
        <v>30000</v>
      </c>
      <c r="R1789" s="49">
        <v>60000</v>
      </c>
      <c r="S1789" s="32">
        <f t="shared" si="73"/>
        <v>187155</v>
      </c>
      <c r="T1789" s="49">
        <f>P1789+Q1789+R1789</f>
        <v>247155</v>
      </c>
      <c r="U1789" s="51">
        <v>190358</v>
      </c>
      <c r="V1789" s="51">
        <v>65903</v>
      </c>
      <c r="W1789" s="51">
        <v>62206</v>
      </c>
      <c r="X1789" s="51"/>
      <c r="Y1789" s="32">
        <f>P1789-(U1789+V1789)</f>
        <v>-99106</v>
      </c>
      <c r="Z1789" s="49" t="s">
        <v>13320</v>
      </c>
      <c r="AA1789" s="67">
        <v>3.6000000000000002E-4</v>
      </c>
      <c r="AC1789" s="67">
        <f t="shared" si="74"/>
        <v>-3.6000000000000002E-4</v>
      </c>
      <c r="AN1789" s="48" t="s">
        <v>13325</v>
      </c>
      <c r="AO1789" s="48" t="s">
        <v>52</v>
      </c>
    </row>
    <row r="1790" spans="1:41" ht="15" x14ac:dyDescent="0.2">
      <c r="A1790" s="30" t="s">
        <v>6315</v>
      </c>
      <c r="B1790" s="30" t="s">
        <v>6316</v>
      </c>
      <c r="C1790" s="49" t="s">
        <v>7070</v>
      </c>
      <c r="D1790" s="49" t="s">
        <v>7577</v>
      </c>
      <c r="E1790" s="30" t="s">
        <v>12554</v>
      </c>
      <c r="F1790" s="49" t="s">
        <v>12233</v>
      </c>
      <c r="G1790" s="49" t="s">
        <v>7580</v>
      </c>
      <c r="H1790" s="49" t="s">
        <v>7581</v>
      </c>
      <c r="I1790" s="49" t="s">
        <v>12555</v>
      </c>
      <c r="J1790" s="50">
        <v>17</v>
      </c>
      <c r="K1790" s="49">
        <v>10000</v>
      </c>
      <c r="L1790" s="49">
        <f>K1790-U1790</f>
        <v>8000</v>
      </c>
      <c r="M1790" s="49"/>
      <c r="N1790" s="48" t="s">
        <v>7242</v>
      </c>
      <c r="P1790" s="49">
        <v>5000</v>
      </c>
      <c r="Q1790" s="49">
        <v>0</v>
      </c>
      <c r="R1790" s="49">
        <v>0</v>
      </c>
      <c r="S1790" s="32">
        <f t="shared" si="73"/>
        <v>5000</v>
      </c>
      <c r="T1790" s="49">
        <f>P1790+Q1790+R1790</f>
        <v>5000</v>
      </c>
      <c r="U1790" s="51">
        <v>2000</v>
      </c>
      <c r="V1790" s="51">
        <v>0</v>
      </c>
      <c r="W1790" s="51">
        <v>0</v>
      </c>
      <c r="X1790" s="51"/>
      <c r="Y1790" s="32">
        <f>P1790-(U1790+V1790)</f>
        <v>3000</v>
      </c>
      <c r="Z1790" s="49" t="s">
        <v>13322</v>
      </c>
      <c r="AA1790" s="67">
        <v>3.6000000000000002E-4</v>
      </c>
      <c r="AC1790" s="67">
        <f t="shared" si="74"/>
        <v>-3.6000000000000002E-4</v>
      </c>
      <c r="AN1790" s="48" t="s">
        <v>13325</v>
      </c>
      <c r="AO1790" s="48" t="s">
        <v>52</v>
      </c>
    </row>
    <row r="1791" spans="1:41" ht="15" x14ac:dyDescent="0.2">
      <c r="A1791" s="30" t="s">
        <v>6317</v>
      </c>
      <c r="B1791" s="30" t="s">
        <v>6318</v>
      </c>
      <c r="C1791" s="49" t="s">
        <v>7070</v>
      </c>
      <c r="D1791" s="49" t="s">
        <v>7686</v>
      </c>
      <c r="E1791" s="30" t="s">
        <v>12556</v>
      </c>
      <c r="F1791" s="49" t="s">
        <v>12233</v>
      </c>
      <c r="G1791" s="49" t="s">
        <v>7580</v>
      </c>
      <c r="H1791" s="49" t="s">
        <v>7581</v>
      </c>
      <c r="I1791" s="49" t="s">
        <v>12557</v>
      </c>
      <c r="J1791" s="50">
        <v>17</v>
      </c>
      <c r="K1791" s="49">
        <v>10000</v>
      </c>
      <c r="L1791" s="49">
        <f>K1791-U1791</f>
        <v>7329</v>
      </c>
      <c r="M1791" s="49"/>
      <c r="N1791" s="48" t="s">
        <v>7242</v>
      </c>
      <c r="P1791" s="49">
        <v>3443</v>
      </c>
      <c r="Q1791" s="49">
        <v>0</v>
      </c>
      <c r="R1791" s="49">
        <v>0</v>
      </c>
      <c r="S1791" s="32">
        <f t="shared" si="73"/>
        <v>3443</v>
      </c>
      <c r="T1791" s="49">
        <f>P1791+Q1791+R1791</f>
        <v>3443</v>
      </c>
      <c r="U1791" s="51">
        <v>2671</v>
      </c>
      <c r="V1791" s="51">
        <v>1490</v>
      </c>
      <c r="W1791" s="51">
        <v>1428</v>
      </c>
      <c r="X1791" s="51"/>
      <c r="Y1791" s="32">
        <f>P1791-(U1791+V1791)</f>
        <v>-718</v>
      </c>
      <c r="Z1791" s="49" t="s">
        <v>13320</v>
      </c>
      <c r="AA1791" s="67">
        <v>6.8999999999999997E-4</v>
      </c>
      <c r="AC1791" s="67">
        <f t="shared" si="74"/>
        <v>-6.8999999999999997E-4</v>
      </c>
      <c r="AN1791" s="48" t="s">
        <v>13325</v>
      </c>
      <c r="AO1791" s="48" t="s">
        <v>52</v>
      </c>
    </row>
    <row r="1792" spans="1:41" ht="15" x14ac:dyDescent="0.2">
      <c r="A1792" s="30" t="s">
        <v>6319</v>
      </c>
      <c r="B1792" s="30" t="s">
        <v>6320</v>
      </c>
      <c r="C1792" s="49" t="s">
        <v>7070</v>
      </c>
      <c r="D1792" s="49" t="s">
        <v>7577</v>
      </c>
      <c r="E1792" s="30" t="s">
        <v>12558</v>
      </c>
      <c r="F1792" s="49" t="s">
        <v>12233</v>
      </c>
      <c r="G1792" s="49" t="s">
        <v>7580</v>
      </c>
      <c r="H1792" s="49" t="s">
        <v>7581</v>
      </c>
      <c r="I1792" s="49" t="s">
        <v>12559</v>
      </c>
      <c r="J1792" s="50">
        <v>17</v>
      </c>
      <c r="K1792" s="49">
        <v>5000</v>
      </c>
      <c r="L1792" s="49">
        <f>K1792-U1792</f>
        <v>-31936</v>
      </c>
      <c r="M1792" s="49"/>
      <c r="N1792" s="48" t="s">
        <v>7242</v>
      </c>
      <c r="P1792" s="49">
        <v>35287</v>
      </c>
      <c r="Q1792" s="49">
        <v>10000</v>
      </c>
      <c r="R1792" s="49">
        <v>10000</v>
      </c>
      <c r="S1792" s="32">
        <f t="shared" si="73"/>
        <v>45287</v>
      </c>
      <c r="T1792" s="49">
        <f>P1792+Q1792+R1792</f>
        <v>55287</v>
      </c>
      <c r="U1792" s="51">
        <v>36936</v>
      </c>
      <c r="V1792" s="51">
        <v>27258</v>
      </c>
      <c r="W1792" s="51">
        <v>27623</v>
      </c>
      <c r="X1792" s="51"/>
      <c r="Y1792" s="32">
        <f>P1792-(U1792+V1792)</f>
        <v>-28907</v>
      </c>
      <c r="Z1792" s="49" t="s">
        <v>13320</v>
      </c>
      <c r="AA1792" s="67">
        <v>2.2000000000000001E-3</v>
      </c>
      <c r="AC1792" s="67">
        <f t="shared" si="74"/>
        <v>-2.2000000000000001E-3</v>
      </c>
      <c r="AN1792" s="48" t="s">
        <v>13325</v>
      </c>
      <c r="AO1792" s="48" t="s">
        <v>52</v>
      </c>
    </row>
    <row r="1793" spans="1:41" ht="15" x14ac:dyDescent="0.2">
      <c r="A1793" s="30" t="s">
        <v>6321</v>
      </c>
      <c r="B1793" s="30" t="s">
        <v>6322</v>
      </c>
      <c r="C1793" s="49" t="s">
        <v>7070</v>
      </c>
      <c r="D1793" s="49" t="s">
        <v>7686</v>
      </c>
      <c r="E1793" s="30" t="s">
        <v>12560</v>
      </c>
      <c r="F1793" s="49" t="s">
        <v>12233</v>
      </c>
      <c r="G1793" s="49" t="s">
        <v>7580</v>
      </c>
      <c r="H1793" s="49" t="s">
        <v>7581</v>
      </c>
      <c r="I1793" s="49" t="s">
        <v>12561</v>
      </c>
      <c r="J1793" s="50">
        <v>17</v>
      </c>
      <c r="K1793" s="49">
        <v>10000</v>
      </c>
      <c r="L1793" s="49">
        <f>K1793-U1793</f>
        <v>-162326</v>
      </c>
      <c r="M1793" s="49"/>
      <c r="N1793" s="48" t="s">
        <v>7242</v>
      </c>
      <c r="P1793" s="49">
        <v>122334</v>
      </c>
      <c r="Q1793" s="49">
        <v>40000</v>
      </c>
      <c r="R1793" s="49">
        <v>100000</v>
      </c>
      <c r="S1793" s="32">
        <f t="shared" si="73"/>
        <v>162334</v>
      </c>
      <c r="T1793" s="49">
        <f>P1793+Q1793+R1793</f>
        <v>262334</v>
      </c>
      <c r="U1793" s="51">
        <v>172326</v>
      </c>
      <c r="V1793" s="51">
        <v>95680</v>
      </c>
      <c r="W1793" s="51">
        <v>68878</v>
      </c>
      <c r="X1793" s="51"/>
      <c r="Y1793" s="32">
        <f>P1793-(U1793+V1793)</f>
        <v>-145672</v>
      </c>
      <c r="Z1793" s="49" t="s">
        <v>13320</v>
      </c>
      <c r="AA1793" s="67">
        <v>5.1999999999999995E-4</v>
      </c>
      <c r="AC1793" s="67">
        <f t="shared" si="74"/>
        <v>-5.1999999999999995E-4</v>
      </c>
      <c r="AN1793" s="48" t="s">
        <v>13325</v>
      </c>
      <c r="AO1793" s="48" t="s">
        <v>52</v>
      </c>
    </row>
    <row r="1794" spans="1:41" ht="15" x14ac:dyDescent="0.2">
      <c r="A1794" s="30" t="s">
        <v>6323</v>
      </c>
      <c r="B1794" s="30" t="s">
        <v>6324</v>
      </c>
      <c r="C1794" s="49" t="s">
        <v>7070</v>
      </c>
      <c r="D1794" s="49" t="s">
        <v>7577</v>
      </c>
      <c r="E1794" s="30" t="s">
        <v>12562</v>
      </c>
      <c r="F1794" s="49" t="s">
        <v>12233</v>
      </c>
      <c r="G1794" s="49" t="s">
        <v>7580</v>
      </c>
      <c r="H1794" s="49" t="s">
        <v>7581</v>
      </c>
      <c r="I1794" s="49" t="s">
        <v>12563</v>
      </c>
      <c r="J1794" s="50">
        <v>17</v>
      </c>
      <c r="K1794" s="49">
        <v>10000</v>
      </c>
      <c r="L1794" s="49">
        <f>K1794-U1794</f>
        <v>7192</v>
      </c>
      <c r="M1794" s="49"/>
      <c r="N1794" s="48" t="s">
        <v>7242</v>
      </c>
      <c r="P1794" s="49">
        <v>11252</v>
      </c>
      <c r="Q1794" s="49">
        <v>0</v>
      </c>
      <c r="R1794" s="49">
        <v>0</v>
      </c>
      <c r="S1794" s="32">
        <f t="shared" ref="S1794:S1857" si="75">P1794+Q1794</f>
        <v>11252</v>
      </c>
      <c r="T1794" s="49">
        <f>P1794+Q1794+R1794</f>
        <v>11252</v>
      </c>
      <c r="U1794" s="51">
        <v>2808</v>
      </c>
      <c r="V1794" s="51">
        <v>1440</v>
      </c>
      <c r="W1794" s="51">
        <v>1440</v>
      </c>
      <c r="X1794" s="51"/>
      <c r="Y1794" s="32">
        <f>P1794-(U1794+V1794)</f>
        <v>7004</v>
      </c>
      <c r="Z1794" s="49" t="s">
        <v>13322</v>
      </c>
      <c r="AA1794" s="67">
        <v>8.8999999999999995E-4</v>
      </c>
      <c r="AC1794" s="67">
        <f t="shared" ref="AC1794:AC1857" si="76">AB1794-AA1794</f>
        <v>-8.8999999999999995E-4</v>
      </c>
      <c r="AN1794" s="48" t="s">
        <v>13325</v>
      </c>
      <c r="AO1794" s="48" t="s">
        <v>52</v>
      </c>
    </row>
    <row r="1795" spans="1:41" ht="15" x14ac:dyDescent="0.2">
      <c r="A1795" s="30" t="s">
        <v>6325</v>
      </c>
      <c r="B1795" s="30" t="s">
        <v>6326</v>
      </c>
      <c r="C1795" s="49" t="s">
        <v>7070</v>
      </c>
      <c r="D1795" s="49" t="s">
        <v>7577</v>
      </c>
      <c r="E1795" s="30" t="s">
        <v>12564</v>
      </c>
      <c r="F1795" s="49" t="s">
        <v>12233</v>
      </c>
      <c r="G1795" s="49" t="s">
        <v>7580</v>
      </c>
      <c r="H1795" s="49" t="s">
        <v>7581</v>
      </c>
      <c r="I1795" s="49" t="s">
        <v>12565</v>
      </c>
      <c r="J1795" s="50">
        <v>17</v>
      </c>
      <c r="K1795" s="49">
        <v>10000</v>
      </c>
      <c r="L1795" s="49">
        <f>K1795-U1795</f>
        <v>-5098</v>
      </c>
      <c r="M1795" s="49"/>
      <c r="N1795" s="48" t="s">
        <v>7242</v>
      </c>
      <c r="P1795" s="49">
        <v>19490</v>
      </c>
      <c r="Q1795" s="49">
        <v>0</v>
      </c>
      <c r="R1795" s="49">
        <v>10000</v>
      </c>
      <c r="S1795" s="32">
        <f t="shared" si="75"/>
        <v>19490</v>
      </c>
      <c r="T1795" s="49">
        <f>P1795+Q1795+R1795</f>
        <v>29490</v>
      </c>
      <c r="U1795" s="51">
        <v>15098</v>
      </c>
      <c r="V1795" s="51">
        <v>9029</v>
      </c>
      <c r="W1795" s="51">
        <v>8964</v>
      </c>
      <c r="X1795" s="51"/>
      <c r="Y1795" s="32">
        <f>P1795-(U1795+V1795)</f>
        <v>-4637</v>
      </c>
      <c r="Z1795" s="49" t="s">
        <v>13320</v>
      </c>
      <c r="AA1795" s="67">
        <v>4.6999999999999999E-4</v>
      </c>
      <c r="AC1795" s="67">
        <f t="shared" si="76"/>
        <v>-4.6999999999999999E-4</v>
      </c>
      <c r="AN1795" s="48" t="s">
        <v>13325</v>
      </c>
      <c r="AO1795" s="48" t="s">
        <v>52</v>
      </c>
    </row>
    <row r="1796" spans="1:41" ht="15" x14ac:dyDescent="0.2">
      <c r="A1796" s="30" t="s">
        <v>6327</v>
      </c>
      <c r="B1796" s="30" t="s">
        <v>6328</v>
      </c>
      <c r="C1796" s="49" t="s">
        <v>7070</v>
      </c>
      <c r="D1796" s="49" t="s">
        <v>7577</v>
      </c>
      <c r="E1796" s="30" t="s">
        <v>12566</v>
      </c>
      <c r="F1796" s="49" t="s">
        <v>12233</v>
      </c>
      <c r="G1796" s="49" t="s">
        <v>7580</v>
      </c>
      <c r="H1796" s="49" t="s">
        <v>7581</v>
      </c>
      <c r="I1796" s="49" t="s">
        <v>12567</v>
      </c>
      <c r="J1796" s="50">
        <v>17</v>
      </c>
      <c r="K1796" s="49">
        <v>10000</v>
      </c>
      <c r="L1796" s="49">
        <f>K1796-U1796</f>
        <v>7415</v>
      </c>
      <c r="M1796" s="49"/>
      <c r="N1796" s="48" t="s">
        <v>7242</v>
      </c>
      <c r="P1796" s="49">
        <v>5888</v>
      </c>
      <c r="Q1796" s="49">
        <v>0</v>
      </c>
      <c r="R1796" s="49">
        <v>0</v>
      </c>
      <c r="S1796" s="32">
        <f t="shared" si="75"/>
        <v>5888</v>
      </c>
      <c r="T1796" s="49">
        <f>P1796+Q1796+R1796</f>
        <v>5888</v>
      </c>
      <c r="U1796" s="51">
        <v>2585</v>
      </c>
      <c r="V1796" s="51">
        <v>1599</v>
      </c>
      <c r="W1796" s="51">
        <v>1699</v>
      </c>
      <c r="X1796" s="51"/>
      <c r="Y1796" s="32">
        <f>P1796-(U1796+V1796)</f>
        <v>1704</v>
      </c>
      <c r="Z1796" s="49" t="s">
        <v>13322</v>
      </c>
      <c r="AA1796" s="67">
        <v>2.9700000000000001E-2</v>
      </c>
      <c r="AC1796" s="67">
        <f t="shared" si="76"/>
        <v>-2.9700000000000001E-2</v>
      </c>
      <c r="AN1796" s="48" t="s">
        <v>13325</v>
      </c>
      <c r="AO1796" s="48" t="s">
        <v>52</v>
      </c>
    </row>
    <row r="1797" spans="1:41" ht="15" x14ac:dyDescent="0.2">
      <c r="A1797" s="30" t="s">
        <v>6329</v>
      </c>
      <c r="B1797" s="30" t="s">
        <v>6330</v>
      </c>
      <c r="C1797" s="49" t="s">
        <v>7070</v>
      </c>
      <c r="D1797" s="49" t="s">
        <v>7686</v>
      </c>
      <c r="E1797" s="30" t="s">
        <v>12568</v>
      </c>
      <c r="F1797" s="49" t="s">
        <v>12233</v>
      </c>
      <c r="G1797" s="49" t="s">
        <v>7580</v>
      </c>
      <c r="H1797" s="49" t="s">
        <v>7581</v>
      </c>
      <c r="I1797" s="49" t="s">
        <v>12569</v>
      </c>
      <c r="J1797" s="50">
        <v>17</v>
      </c>
      <c r="K1797" s="49">
        <v>10000</v>
      </c>
      <c r="L1797" s="49">
        <f>K1797-U1797</f>
        <v>-101044</v>
      </c>
      <c r="M1797" s="49"/>
      <c r="N1797" s="48" t="s">
        <v>7242</v>
      </c>
      <c r="P1797" s="49">
        <v>174758</v>
      </c>
      <c r="Q1797" s="49">
        <v>0</v>
      </c>
      <c r="R1797" s="49">
        <v>0</v>
      </c>
      <c r="S1797" s="32">
        <f t="shared" si="75"/>
        <v>174758</v>
      </c>
      <c r="T1797" s="49">
        <f>P1797+Q1797+R1797</f>
        <v>174758</v>
      </c>
      <c r="U1797" s="51">
        <v>111044</v>
      </c>
      <c r="V1797" s="51">
        <v>81040</v>
      </c>
      <c r="W1797" s="51">
        <v>44776</v>
      </c>
      <c r="X1797" s="51"/>
      <c r="Y1797" s="32">
        <f>P1797-(U1797+V1797)</f>
        <v>-17326</v>
      </c>
      <c r="Z1797" s="49" t="s">
        <v>13320</v>
      </c>
      <c r="AA1797" s="67">
        <v>7.9000000000000001E-4</v>
      </c>
      <c r="AC1797" s="67">
        <f t="shared" si="76"/>
        <v>-7.9000000000000001E-4</v>
      </c>
      <c r="AN1797" s="48" t="s">
        <v>13325</v>
      </c>
      <c r="AO1797" s="48" t="s">
        <v>52</v>
      </c>
    </row>
    <row r="1798" spans="1:41" ht="15" x14ac:dyDescent="0.2">
      <c r="A1798" s="30" t="s">
        <v>6331</v>
      </c>
      <c r="B1798" s="30" t="s">
        <v>6332</v>
      </c>
      <c r="C1798" s="49" t="s">
        <v>7070</v>
      </c>
      <c r="D1798" s="49" t="s">
        <v>7577</v>
      </c>
      <c r="E1798" s="30" t="s">
        <v>12570</v>
      </c>
      <c r="F1798" s="49" t="s">
        <v>12233</v>
      </c>
      <c r="G1798" s="49" t="s">
        <v>7580</v>
      </c>
      <c r="H1798" s="49" t="s">
        <v>7581</v>
      </c>
      <c r="I1798" s="49" t="s">
        <v>12571</v>
      </c>
      <c r="J1798" s="50">
        <v>17</v>
      </c>
      <c r="K1798" s="49">
        <v>10000</v>
      </c>
      <c r="L1798" s="49">
        <f>K1798-U1798</f>
        <v>10000</v>
      </c>
      <c r="M1798" s="49"/>
      <c r="N1798" s="48" t="s">
        <v>7242</v>
      </c>
      <c r="P1798" s="49">
        <v>702</v>
      </c>
      <c r="Q1798" s="49">
        <v>0</v>
      </c>
      <c r="R1798" s="49">
        <v>0</v>
      </c>
      <c r="S1798" s="32">
        <f t="shared" si="75"/>
        <v>702</v>
      </c>
      <c r="T1798" s="49">
        <f>P1798+Q1798+R1798</f>
        <v>702</v>
      </c>
      <c r="U1798" s="51">
        <v>0</v>
      </c>
      <c r="V1798" s="51">
        <v>0</v>
      </c>
      <c r="W1798" s="51">
        <v>0</v>
      </c>
      <c r="X1798" s="51"/>
      <c r="Y1798" s="32">
        <f>P1798-(U1798+V1798)</f>
        <v>702</v>
      </c>
      <c r="Z1798" s="49" t="s">
        <v>13321</v>
      </c>
      <c r="AA1798" s="67">
        <v>8.8999999999999995E-4</v>
      </c>
      <c r="AC1798" s="67">
        <f t="shared" si="76"/>
        <v>-8.8999999999999995E-4</v>
      </c>
      <c r="AN1798" s="48" t="s">
        <v>13325</v>
      </c>
      <c r="AO1798" s="48" t="s">
        <v>52</v>
      </c>
    </row>
    <row r="1799" spans="1:41" ht="15" x14ac:dyDescent="0.2">
      <c r="A1799" s="30" t="s">
        <v>6333</v>
      </c>
      <c r="B1799" s="30" t="s">
        <v>6334</v>
      </c>
      <c r="C1799" s="49" t="s">
        <v>7070</v>
      </c>
      <c r="D1799" s="49" t="s">
        <v>7577</v>
      </c>
      <c r="E1799" s="30" t="s">
        <v>12572</v>
      </c>
      <c r="F1799" s="49" t="s">
        <v>12233</v>
      </c>
      <c r="G1799" s="49" t="s">
        <v>7580</v>
      </c>
      <c r="H1799" s="49" t="s">
        <v>7581</v>
      </c>
      <c r="I1799" s="49" t="s">
        <v>12573</v>
      </c>
      <c r="J1799" s="50">
        <v>17</v>
      </c>
      <c r="K1799" s="49">
        <v>10000</v>
      </c>
      <c r="L1799" s="49">
        <f>K1799-U1799</f>
        <v>8902</v>
      </c>
      <c r="M1799" s="49"/>
      <c r="N1799" s="48" t="s">
        <v>7242</v>
      </c>
      <c r="P1799" s="49">
        <v>1356</v>
      </c>
      <c r="Q1799" s="49">
        <v>0</v>
      </c>
      <c r="R1799" s="49">
        <v>0</v>
      </c>
      <c r="S1799" s="32">
        <f t="shared" si="75"/>
        <v>1356</v>
      </c>
      <c r="T1799" s="49">
        <f>P1799+Q1799+R1799</f>
        <v>1356</v>
      </c>
      <c r="U1799" s="51">
        <v>1098</v>
      </c>
      <c r="V1799" s="51">
        <v>507</v>
      </c>
      <c r="W1799" s="51">
        <v>537</v>
      </c>
      <c r="X1799" s="51"/>
      <c r="Y1799" s="32">
        <f>P1799-(U1799+V1799)</f>
        <v>-249</v>
      </c>
      <c r="Z1799" s="49" t="s">
        <v>13320</v>
      </c>
      <c r="AA1799" s="67">
        <v>8.0000000000000004E-4</v>
      </c>
      <c r="AC1799" s="67">
        <f t="shared" si="76"/>
        <v>-8.0000000000000004E-4</v>
      </c>
      <c r="AN1799" s="48" t="s">
        <v>13325</v>
      </c>
      <c r="AO1799" s="48" t="s">
        <v>52</v>
      </c>
    </row>
    <row r="1800" spans="1:41" ht="15" x14ac:dyDescent="0.2">
      <c r="A1800" s="30" t="s">
        <v>6335</v>
      </c>
      <c r="B1800" s="30" t="s">
        <v>6336</v>
      </c>
      <c r="C1800" s="49" t="s">
        <v>7070</v>
      </c>
      <c r="D1800" s="49" t="s">
        <v>7686</v>
      </c>
      <c r="E1800" s="30" t="s">
        <v>12574</v>
      </c>
      <c r="F1800" s="49" t="s">
        <v>12233</v>
      </c>
      <c r="G1800" s="49" t="s">
        <v>7580</v>
      </c>
      <c r="H1800" s="49" t="s">
        <v>7581</v>
      </c>
      <c r="I1800" s="49" t="s">
        <v>12575</v>
      </c>
      <c r="J1800" s="50">
        <v>17</v>
      </c>
      <c r="K1800" s="49">
        <v>10000</v>
      </c>
      <c r="L1800" s="49">
        <f>K1800-U1800</f>
        <v>-25974</v>
      </c>
      <c r="M1800" s="49"/>
      <c r="N1800" s="48" t="s">
        <v>7242</v>
      </c>
      <c r="P1800" s="49">
        <v>26897</v>
      </c>
      <c r="Q1800" s="49">
        <v>10000</v>
      </c>
      <c r="R1800" s="49">
        <v>10000</v>
      </c>
      <c r="S1800" s="32">
        <f t="shared" si="75"/>
        <v>36897</v>
      </c>
      <c r="T1800" s="49">
        <f>P1800+Q1800+R1800</f>
        <v>46897</v>
      </c>
      <c r="U1800" s="51">
        <v>35974</v>
      </c>
      <c r="V1800" s="51">
        <v>14562</v>
      </c>
      <c r="W1800" s="51">
        <v>14406</v>
      </c>
      <c r="X1800" s="51"/>
      <c r="Y1800" s="32">
        <f>P1800-(U1800+V1800)</f>
        <v>-23639</v>
      </c>
      <c r="Z1800" s="49" t="s">
        <v>13320</v>
      </c>
      <c r="AA1800" s="67">
        <v>5.5000000000000003E-4</v>
      </c>
      <c r="AC1800" s="67">
        <f t="shared" si="76"/>
        <v>-5.5000000000000003E-4</v>
      </c>
      <c r="AN1800" s="48" t="s">
        <v>13325</v>
      </c>
      <c r="AO1800" s="48" t="s">
        <v>52</v>
      </c>
    </row>
    <row r="1801" spans="1:41" ht="15" x14ac:dyDescent="0.2">
      <c r="A1801" s="30" t="s">
        <v>6337</v>
      </c>
      <c r="B1801" s="30" t="s">
        <v>6338</v>
      </c>
      <c r="C1801" s="49" t="s">
        <v>7070</v>
      </c>
      <c r="D1801" s="49" t="s">
        <v>7577</v>
      </c>
      <c r="E1801" s="30" t="s">
        <v>12576</v>
      </c>
      <c r="F1801" s="49" t="s">
        <v>12233</v>
      </c>
      <c r="G1801" s="49" t="s">
        <v>7580</v>
      </c>
      <c r="H1801" s="49" t="s">
        <v>7581</v>
      </c>
      <c r="I1801" s="49" t="s">
        <v>12577</v>
      </c>
      <c r="J1801" s="50">
        <v>17</v>
      </c>
      <c r="K1801" s="49">
        <v>10000</v>
      </c>
      <c r="L1801" s="49">
        <f>K1801-U1801</f>
        <v>5718</v>
      </c>
      <c r="M1801" s="49"/>
      <c r="N1801" s="48" t="s">
        <v>7242</v>
      </c>
      <c r="P1801" s="49">
        <v>8602</v>
      </c>
      <c r="Q1801" s="49">
        <v>0</v>
      </c>
      <c r="R1801" s="49">
        <v>0</v>
      </c>
      <c r="S1801" s="32">
        <f t="shared" si="75"/>
        <v>8602</v>
      </c>
      <c r="T1801" s="49">
        <f>P1801+Q1801+R1801</f>
        <v>8602</v>
      </c>
      <c r="U1801" s="51">
        <v>4282</v>
      </c>
      <c r="V1801" s="51">
        <v>3670</v>
      </c>
      <c r="W1801" s="51">
        <v>3537</v>
      </c>
      <c r="X1801" s="51"/>
      <c r="Y1801" s="32">
        <f>P1801-(U1801+V1801)</f>
        <v>650</v>
      </c>
      <c r="Z1801" s="49" t="s">
        <v>13322</v>
      </c>
      <c r="AA1801" s="67">
        <v>6.9999999999999999E-4</v>
      </c>
      <c r="AC1801" s="67">
        <f t="shared" si="76"/>
        <v>-6.9999999999999999E-4</v>
      </c>
      <c r="AN1801" s="48" t="s">
        <v>13325</v>
      </c>
      <c r="AO1801" s="48" t="s">
        <v>52</v>
      </c>
    </row>
    <row r="1802" spans="1:41" ht="15" x14ac:dyDescent="0.2">
      <c r="A1802" s="30" t="s">
        <v>6339</v>
      </c>
      <c r="B1802" s="30" t="s">
        <v>6340</v>
      </c>
      <c r="C1802" s="49" t="s">
        <v>7070</v>
      </c>
      <c r="D1802" s="49" t="s">
        <v>7686</v>
      </c>
      <c r="E1802" s="30" t="s">
        <v>12578</v>
      </c>
      <c r="F1802" s="49" t="s">
        <v>12233</v>
      </c>
      <c r="G1802" s="49" t="s">
        <v>7580</v>
      </c>
      <c r="H1802" s="49" t="s">
        <v>7581</v>
      </c>
      <c r="I1802" s="49" t="s">
        <v>12579</v>
      </c>
      <c r="J1802" s="50">
        <v>17</v>
      </c>
      <c r="K1802" s="49">
        <v>10000</v>
      </c>
      <c r="L1802" s="49">
        <f>K1802-U1802</f>
        <v>5667</v>
      </c>
      <c r="M1802" s="49"/>
      <c r="N1802" s="48" t="s">
        <v>7242</v>
      </c>
      <c r="P1802" s="49">
        <v>6983</v>
      </c>
      <c r="Q1802" s="49">
        <v>0</v>
      </c>
      <c r="R1802" s="49">
        <v>0</v>
      </c>
      <c r="S1802" s="32">
        <f t="shared" si="75"/>
        <v>6983</v>
      </c>
      <c r="T1802" s="49">
        <f>P1802+Q1802+R1802</f>
        <v>6983</v>
      </c>
      <c r="U1802" s="51">
        <v>4333</v>
      </c>
      <c r="V1802" s="51">
        <v>2926</v>
      </c>
      <c r="W1802" s="51">
        <v>2955</v>
      </c>
      <c r="X1802" s="51"/>
      <c r="Y1802" s="32">
        <f>P1802-(U1802+V1802)</f>
        <v>-276</v>
      </c>
      <c r="Z1802" s="49" t="s">
        <v>13320</v>
      </c>
      <c r="AA1802" s="67">
        <v>8.0000000000000004E-4</v>
      </c>
      <c r="AC1802" s="67">
        <f t="shared" si="76"/>
        <v>-8.0000000000000004E-4</v>
      </c>
      <c r="AN1802" s="48" t="s">
        <v>13325</v>
      </c>
      <c r="AO1802" s="48" t="s">
        <v>52</v>
      </c>
    </row>
    <row r="1803" spans="1:41" ht="15" x14ac:dyDescent="0.2">
      <c r="A1803" s="30" t="s">
        <v>6341</v>
      </c>
      <c r="B1803" s="30" t="s">
        <v>6342</v>
      </c>
      <c r="C1803" s="49" t="s">
        <v>7070</v>
      </c>
      <c r="D1803" s="49" t="s">
        <v>7577</v>
      </c>
      <c r="E1803" s="30" t="s">
        <v>12580</v>
      </c>
      <c r="F1803" s="49" t="s">
        <v>12233</v>
      </c>
      <c r="G1803" s="49" t="s">
        <v>7580</v>
      </c>
      <c r="H1803" s="49" t="s">
        <v>7581</v>
      </c>
      <c r="I1803" s="49" t="s">
        <v>12581</v>
      </c>
      <c r="J1803" s="50">
        <v>17</v>
      </c>
      <c r="K1803" s="49">
        <v>10000</v>
      </c>
      <c r="L1803" s="49">
        <f>K1803-U1803</f>
        <v>9862</v>
      </c>
      <c r="M1803" s="49"/>
      <c r="N1803" s="48" t="s">
        <v>7242</v>
      </c>
      <c r="P1803" s="49">
        <v>0</v>
      </c>
      <c r="Q1803" s="49">
        <v>0</v>
      </c>
      <c r="R1803" s="49">
        <v>0</v>
      </c>
      <c r="S1803" s="32">
        <f t="shared" si="75"/>
        <v>0</v>
      </c>
      <c r="T1803" s="49">
        <f>P1803+Q1803+R1803</f>
        <v>0</v>
      </c>
      <c r="U1803" s="51">
        <v>138</v>
      </c>
      <c r="V1803" s="51">
        <v>0</v>
      </c>
      <c r="W1803" s="51">
        <v>0</v>
      </c>
      <c r="X1803" s="51"/>
      <c r="Y1803" s="32">
        <f>P1803-(U1803+V1803)</f>
        <v>-138</v>
      </c>
      <c r="Z1803" s="49" t="s">
        <v>13320</v>
      </c>
      <c r="AA1803" s="67">
        <v>8.9999999999999998E-4</v>
      </c>
      <c r="AC1803" s="67">
        <f t="shared" si="76"/>
        <v>-8.9999999999999998E-4</v>
      </c>
      <c r="AN1803" s="48" t="s">
        <v>13325</v>
      </c>
      <c r="AO1803" s="48" t="s">
        <v>52</v>
      </c>
    </row>
    <row r="1804" spans="1:41" ht="15" x14ac:dyDescent="0.2">
      <c r="A1804" s="30" t="s">
        <v>6343</v>
      </c>
      <c r="B1804" s="30" t="s">
        <v>6344</v>
      </c>
      <c r="C1804" s="49" t="s">
        <v>7070</v>
      </c>
      <c r="D1804" s="49" t="s">
        <v>7577</v>
      </c>
      <c r="E1804" s="30" t="s">
        <v>12582</v>
      </c>
      <c r="F1804" s="49" t="s">
        <v>12233</v>
      </c>
      <c r="G1804" s="49" t="s">
        <v>7580</v>
      </c>
      <c r="H1804" s="49" t="s">
        <v>7581</v>
      </c>
      <c r="I1804" s="49" t="s">
        <v>12583</v>
      </c>
      <c r="J1804" s="50">
        <v>17</v>
      </c>
      <c r="K1804" s="49">
        <v>10000</v>
      </c>
      <c r="L1804" s="49">
        <f>K1804-U1804</f>
        <v>-4814</v>
      </c>
      <c r="M1804" s="49"/>
      <c r="N1804" s="48" t="s">
        <v>7242</v>
      </c>
      <c r="P1804" s="49">
        <v>19840</v>
      </c>
      <c r="Q1804" s="49">
        <v>0</v>
      </c>
      <c r="R1804" s="49">
        <v>10000</v>
      </c>
      <c r="S1804" s="32">
        <f t="shared" si="75"/>
        <v>19840</v>
      </c>
      <c r="T1804" s="49">
        <f>P1804+Q1804+R1804</f>
        <v>29840</v>
      </c>
      <c r="U1804" s="51">
        <v>14814</v>
      </c>
      <c r="V1804" s="51">
        <v>9788</v>
      </c>
      <c r="W1804" s="51">
        <v>8837</v>
      </c>
      <c r="X1804" s="51"/>
      <c r="Y1804" s="32">
        <f>P1804-(U1804+V1804)</f>
        <v>-4762</v>
      </c>
      <c r="Z1804" s="49" t="s">
        <v>13320</v>
      </c>
      <c r="AA1804" s="67">
        <v>7.9000000000000001E-4</v>
      </c>
      <c r="AC1804" s="67">
        <f t="shared" si="76"/>
        <v>-7.9000000000000001E-4</v>
      </c>
      <c r="AN1804" s="48" t="s">
        <v>13325</v>
      </c>
      <c r="AO1804" s="48" t="s">
        <v>52</v>
      </c>
    </row>
    <row r="1805" spans="1:41" ht="15" x14ac:dyDescent="0.2">
      <c r="A1805" s="30" t="s">
        <v>6345</v>
      </c>
      <c r="B1805" s="30" t="s">
        <v>6346</v>
      </c>
      <c r="C1805" s="49" t="s">
        <v>7070</v>
      </c>
      <c r="D1805" s="49" t="s">
        <v>7686</v>
      </c>
      <c r="E1805" s="30" t="s">
        <v>12584</v>
      </c>
      <c r="F1805" s="49" t="s">
        <v>12233</v>
      </c>
      <c r="G1805" s="49" t="s">
        <v>7580</v>
      </c>
      <c r="H1805" s="49" t="s">
        <v>7581</v>
      </c>
      <c r="I1805" s="49" t="s">
        <v>12585</v>
      </c>
      <c r="J1805" s="50">
        <v>17</v>
      </c>
      <c r="K1805" s="49">
        <v>10000</v>
      </c>
      <c r="L1805" s="49">
        <f>K1805-U1805</f>
        <v>-377528</v>
      </c>
      <c r="M1805" s="49"/>
      <c r="N1805" s="48" t="s">
        <v>7242</v>
      </c>
      <c r="P1805" s="49">
        <v>270507</v>
      </c>
      <c r="Q1805" s="49">
        <v>170000</v>
      </c>
      <c r="R1805" s="49">
        <v>50000</v>
      </c>
      <c r="S1805" s="32">
        <f t="shared" si="75"/>
        <v>440507</v>
      </c>
      <c r="T1805" s="49">
        <f>P1805+Q1805+R1805</f>
        <v>490507</v>
      </c>
      <c r="U1805" s="51">
        <v>387528</v>
      </c>
      <c r="V1805" s="51">
        <v>140104</v>
      </c>
      <c r="W1805" s="51">
        <v>129832</v>
      </c>
      <c r="X1805" s="51"/>
      <c r="Y1805" s="32">
        <f>P1805-(U1805+V1805)</f>
        <v>-257125</v>
      </c>
      <c r="Z1805" s="49" t="s">
        <v>13320</v>
      </c>
      <c r="AA1805" s="67">
        <v>3.6000000000000002E-4</v>
      </c>
      <c r="AC1805" s="67">
        <f t="shared" si="76"/>
        <v>-3.6000000000000002E-4</v>
      </c>
      <c r="AN1805" s="48" t="s">
        <v>13325</v>
      </c>
      <c r="AO1805" s="48" t="s">
        <v>52</v>
      </c>
    </row>
    <row r="1806" spans="1:41" ht="15" x14ac:dyDescent="0.2">
      <c r="A1806" s="30" t="s">
        <v>6347</v>
      </c>
      <c r="B1806" s="30" t="s">
        <v>6348</v>
      </c>
      <c r="C1806" s="49" t="s">
        <v>7070</v>
      </c>
      <c r="D1806" s="49" t="s">
        <v>7577</v>
      </c>
      <c r="E1806" s="30" t="s">
        <v>12586</v>
      </c>
      <c r="F1806" s="49" t="s">
        <v>12233</v>
      </c>
      <c r="G1806" s="49" t="s">
        <v>7580</v>
      </c>
      <c r="H1806" s="49" t="s">
        <v>7780</v>
      </c>
      <c r="I1806" s="49" t="s">
        <v>12587</v>
      </c>
      <c r="J1806" s="50">
        <v>15</v>
      </c>
      <c r="K1806" s="49">
        <v>50000</v>
      </c>
      <c r="L1806" s="49">
        <f>K1806-U1806</f>
        <v>49628</v>
      </c>
      <c r="M1806" s="49"/>
      <c r="N1806" s="48" t="s">
        <v>7242</v>
      </c>
      <c r="P1806" s="49">
        <v>49039</v>
      </c>
      <c r="Q1806" s="49">
        <v>0</v>
      </c>
      <c r="R1806" s="49">
        <v>0</v>
      </c>
      <c r="S1806" s="32">
        <f t="shared" si="75"/>
        <v>49039</v>
      </c>
      <c r="T1806" s="49">
        <f>P1806+Q1806+R1806</f>
        <v>49039</v>
      </c>
      <c r="U1806" s="51">
        <v>372</v>
      </c>
      <c r="V1806" s="51">
        <v>134</v>
      </c>
      <c r="W1806" s="51">
        <v>69</v>
      </c>
      <c r="X1806" s="51"/>
      <c r="Y1806" s="32">
        <f>P1806-(U1806+V1806)</f>
        <v>48533</v>
      </c>
      <c r="Z1806" s="49" t="s">
        <v>13322</v>
      </c>
      <c r="AA1806" s="67">
        <v>5.4999999999999997E-3</v>
      </c>
      <c r="AC1806" s="67">
        <f t="shared" si="76"/>
        <v>-5.4999999999999997E-3</v>
      </c>
      <c r="AN1806" s="48" t="s">
        <v>13325</v>
      </c>
      <c r="AO1806" s="48" t="s">
        <v>52</v>
      </c>
    </row>
    <row r="1807" spans="1:41" ht="15" x14ac:dyDescent="0.2">
      <c r="A1807" s="30" t="s">
        <v>6349</v>
      </c>
      <c r="B1807" s="30" t="s">
        <v>6350</v>
      </c>
      <c r="C1807" s="49" t="s">
        <v>7070</v>
      </c>
      <c r="D1807" s="49" t="s">
        <v>7577</v>
      </c>
      <c r="E1807" s="30" t="s">
        <v>12588</v>
      </c>
      <c r="F1807" s="49" t="s">
        <v>12233</v>
      </c>
      <c r="G1807" s="49" t="s">
        <v>7580</v>
      </c>
      <c r="H1807" s="49" t="s">
        <v>7581</v>
      </c>
      <c r="I1807" s="49" t="s">
        <v>12589</v>
      </c>
      <c r="J1807" s="50">
        <v>17</v>
      </c>
      <c r="K1807" s="49">
        <v>5000</v>
      </c>
      <c r="L1807" s="49">
        <f>K1807-U1807</f>
        <v>5000</v>
      </c>
      <c r="M1807" s="49"/>
      <c r="N1807" s="48" t="s">
        <v>7242</v>
      </c>
      <c r="P1807" s="49">
        <v>0</v>
      </c>
      <c r="Q1807" s="49">
        <v>0</v>
      </c>
      <c r="R1807" s="49">
        <v>0</v>
      </c>
      <c r="S1807" s="32">
        <f t="shared" si="75"/>
        <v>0</v>
      </c>
      <c r="T1807" s="49">
        <f>P1807+Q1807+R1807</f>
        <v>0</v>
      </c>
      <c r="U1807" s="51">
        <v>0</v>
      </c>
      <c r="V1807" s="51">
        <v>0</v>
      </c>
      <c r="W1807" s="51">
        <v>0</v>
      </c>
      <c r="X1807" s="51"/>
      <c r="Y1807" s="32">
        <f>P1807-(U1807+V1807)</f>
        <v>0</v>
      </c>
      <c r="Z1807" s="49" t="s">
        <v>13321</v>
      </c>
      <c r="AA1807" s="67">
        <v>2.2399999999999998E-3</v>
      </c>
      <c r="AC1807" s="67">
        <f t="shared" si="76"/>
        <v>-2.2399999999999998E-3</v>
      </c>
      <c r="AN1807" s="48" t="s">
        <v>13325</v>
      </c>
      <c r="AO1807" s="48" t="s">
        <v>52</v>
      </c>
    </row>
    <row r="1808" spans="1:41" ht="15" x14ac:dyDescent="0.2">
      <c r="A1808" s="30" t="s">
        <v>6351</v>
      </c>
      <c r="B1808" s="30" t="s">
        <v>6352</v>
      </c>
      <c r="C1808" s="49" t="s">
        <v>7070</v>
      </c>
      <c r="D1808" s="49" t="s">
        <v>7577</v>
      </c>
      <c r="E1808" s="30" t="s">
        <v>12590</v>
      </c>
      <c r="F1808" s="49" t="s">
        <v>12233</v>
      </c>
      <c r="G1808" s="49" t="s">
        <v>7580</v>
      </c>
      <c r="H1808" s="49" t="s">
        <v>7581</v>
      </c>
      <c r="I1808" s="49" t="s">
        <v>12591</v>
      </c>
      <c r="J1808" s="50">
        <v>17</v>
      </c>
      <c r="K1808" s="49">
        <v>10000</v>
      </c>
      <c r="L1808" s="49">
        <f>K1808-U1808</f>
        <v>9968</v>
      </c>
      <c r="M1808" s="49"/>
      <c r="N1808" s="48" t="s">
        <v>7242</v>
      </c>
      <c r="P1808" s="49">
        <v>8837</v>
      </c>
      <c r="Q1808" s="49">
        <v>0</v>
      </c>
      <c r="R1808" s="49">
        <v>0</v>
      </c>
      <c r="S1808" s="32">
        <f t="shared" si="75"/>
        <v>8837</v>
      </c>
      <c r="T1808" s="49">
        <f>P1808+Q1808+R1808</f>
        <v>8837</v>
      </c>
      <c r="U1808" s="51">
        <v>32</v>
      </c>
      <c r="V1808" s="51">
        <v>42</v>
      </c>
      <c r="W1808" s="51">
        <v>42</v>
      </c>
      <c r="X1808" s="51"/>
      <c r="Y1808" s="32">
        <f>P1808-(U1808+V1808)</f>
        <v>8763</v>
      </c>
      <c r="Z1808" s="49" t="s">
        <v>13322</v>
      </c>
      <c r="AA1808" s="67">
        <v>5.2999999999999998E-4</v>
      </c>
      <c r="AC1808" s="67">
        <f t="shared" si="76"/>
        <v>-5.2999999999999998E-4</v>
      </c>
      <c r="AN1808" s="48" t="s">
        <v>13325</v>
      </c>
      <c r="AO1808" s="48" t="s">
        <v>52</v>
      </c>
    </row>
    <row r="1809" spans="1:41" ht="15" x14ac:dyDescent="0.2">
      <c r="A1809" s="30" t="s">
        <v>6353</v>
      </c>
      <c r="B1809" s="30" t="s">
        <v>6354</v>
      </c>
      <c r="C1809" s="49" t="s">
        <v>7070</v>
      </c>
      <c r="D1809" s="49" t="s">
        <v>7686</v>
      </c>
      <c r="E1809" s="30" t="s">
        <v>12592</v>
      </c>
      <c r="F1809" s="49" t="s">
        <v>12233</v>
      </c>
      <c r="G1809" s="49" t="s">
        <v>7580</v>
      </c>
      <c r="H1809" s="49" t="s">
        <v>7581</v>
      </c>
      <c r="I1809" s="49" t="s">
        <v>12593</v>
      </c>
      <c r="J1809" s="50">
        <v>17</v>
      </c>
      <c r="K1809" s="49">
        <v>10000</v>
      </c>
      <c r="L1809" s="49">
        <f>K1809-U1809</f>
        <v>-14584</v>
      </c>
      <c r="M1809" s="49"/>
      <c r="N1809" s="48" t="s">
        <v>7242</v>
      </c>
      <c r="P1809" s="49">
        <v>32574</v>
      </c>
      <c r="Q1809" s="49">
        <v>0</v>
      </c>
      <c r="R1809" s="49">
        <v>10000</v>
      </c>
      <c r="S1809" s="32">
        <f t="shared" si="75"/>
        <v>32574</v>
      </c>
      <c r="T1809" s="49">
        <f>P1809+Q1809+R1809</f>
        <v>42574</v>
      </c>
      <c r="U1809" s="51">
        <v>24584</v>
      </c>
      <c r="V1809" s="51">
        <v>18360</v>
      </c>
      <c r="W1809" s="51">
        <v>17145</v>
      </c>
      <c r="X1809" s="51"/>
      <c r="Y1809" s="32">
        <f>P1809-(U1809+V1809)</f>
        <v>-10370</v>
      </c>
      <c r="Z1809" s="49" t="s">
        <v>13320</v>
      </c>
      <c r="AA1809" s="67">
        <v>7.9000000000000001E-4</v>
      </c>
      <c r="AC1809" s="67">
        <f t="shared" si="76"/>
        <v>-7.9000000000000001E-4</v>
      </c>
      <c r="AN1809" s="48" t="s">
        <v>13325</v>
      </c>
      <c r="AO1809" s="48" t="s">
        <v>52</v>
      </c>
    </row>
    <row r="1810" spans="1:41" ht="15" x14ac:dyDescent="0.2">
      <c r="A1810" s="30" t="s">
        <v>6355</v>
      </c>
      <c r="B1810" s="30" t="s">
        <v>6356</v>
      </c>
      <c r="C1810" s="49" t="s">
        <v>7070</v>
      </c>
      <c r="D1810" s="49" t="s">
        <v>7686</v>
      </c>
      <c r="E1810" s="30" t="s">
        <v>12594</v>
      </c>
      <c r="F1810" s="49" t="s">
        <v>12233</v>
      </c>
      <c r="G1810" s="49" t="s">
        <v>7580</v>
      </c>
      <c r="H1810" s="49" t="s">
        <v>7581</v>
      </c>
      <c r="I1810" s="49" t="s">
        <v>12595</v>
      </c>
      <c r="J1810" s="50">
        <v>17</v>
      </c>
      <c r="K1810" s="49">
        <v>10000</v>
      </c>
      <c r="L1810" s="49">
        <f>K1810-U1810</f>
        <v>2115</v>
      </c>
      <c r="M1810" s="49"/>
      <c r="N1810" s="48" t="s">
        <v>7242</v>
      </c>
      <c r="P1810" s="49">
        <v>1883</v>
      </c>
      <c r="Q1810" s="49">
        <v>10000</v>
      </c>
      <c r="R1810" s="49">
        <v>0</v>
      </c>
      <c r="S1810" s="32">
        <f t="shared" si="75"/>
        <v>11883</v>
      </c>
      <c r="T1810" s="49">
        <f>P1810+Q1810+R1810</f>
        <v>11883</v>
      </c>
      <c r="U1810" s="51">
        <v>7885</v>
      </c>
      <c r="V1810" s="51">
        <v>4366</v>
      </c>
      <c r="W1810" s="51">
        <v>4116</v>
      </c>
      <c r="X1810" s="51"/>
      <c r="Y1810" s="32">
        <f>P1810-(U1810+V1810)</f>
        <v>-10368</v>
      </c>
      <c r="Z1810" s="49" t="s">
        <v>13320</v>
      </c>
      <c r="AA1810" s="67">
        <v>8.4000000000000003E-4</v>
      </c>
      <c r="AC1810" s="67">
        <f t="shared" si="76"/>
        <v>-8.4000000000000003E-4</v>
      </c>
      <c r="AN1810" s="48" t="s">
        <v>13325</v>
      </c>
      <c r="AO1810" s="48" t="s">
        <v>52</v>
      </c>
    </row>
    <row r="1811" spans="1:41" ht="15" x14ac:dyDescent="0.2">
      <c r="A1811" s="30" t="s">
        <v>6357</v>
      </c>
      <c r="B1811" s="30" t="s">
        <v>6358</v>
      </c>
      <c r="C1811" s="49" t="s">
        <v>7070</v>
      </c>
      <c r="D1811" s="49" t="s">
        <v>7577</v>
      </c>
      <c r="E1811" s="30" t="s">
        <v>12596</v>
      </c>
      <c r="F1811" s="49" t="s">
        <v>12233</v>
      </c>
      <c r="G1811" s="49" t="s">
        <v>7580</v>
      </c>
      <c r="H1811" s="49" t="s">
        <v>7581</v>
      </c>
      <c r="I1811" s="49" t="s">
        <v>12597</v>
      </c>
      <c r="J1811" s="50">
        <v>17</v>
      </c>
      <c r="K1811" s="49">
        <v>10000</v>
      </c>
      <c r="L1811" s="49">
        <f>K1811-U1811</f>
        <v>6190</v>
      </c>
      <c r="M1811" s="49"/>
      <c r="N1811" s="48" t="s">
        <v>7242</v>
      </c>
      <c r="P1811" s="49">
        <v>3370</v>
      </c>
      <c r="Q1811" s="49">
        <v>0</v>
      </c>
      <c r="R1811" s="49">
        <v>10000</v>
      </c>
      <c r="S1811" s="32">
        <f t="shared" si="75"/>
        <v>3370</v>
      </c>
      <c r="T1811" s="49">
        <f>P1811+Q1811+R1811</f>
        <v>13370</v>
      </c>
      <c r="U1811" s="51">
        <v>3810</v>
      </c>
      <c r="V1811" s="51">
        <v>1938</v>
      </c>
      <c r="W1811" s="51">
        <v>1738</v>
      </c>
      <c r="X1811" s="51"/>
      <c r="Y1811" s="32">
        <f>P1811-(U1811+V1811)</f>
        <v>-2378</v>
      </c>
      <c r="Z1811" s="49" t="s">
        <v>13320</v>
      </c>
      <c r="AA1811" s="67">
        <v>6.8999999999999997E-4</v>
      </c>
      <c r="AC1811" s="67">
        <f t="shared" si="76"/>
        <v>-6.8999999999999997E-4</v>
      </c>
      <c r="AN1811" s="48" t="s">
        <v>13325</v>
      </c>
      <c r="AO1811" s="48" t="s">
        <v>52</v>
      </c>
    </row>
    <row r="1812" spans="1:41" ht="15" x14ac:dyDescent="0.2">
      <c r="A1812" s="30" t="s">
        <v>6359</v>
      </c>
      <c r="B1812" s="30" t="s">
        <v>6360</v>
      </c>
      <c r="C1812" s="49" t="s">
        <v>7070</v>
      </c>
      <c r="D1812" s="49" t="s">
        <v>7577</v>
      </c>
      <c r="E1812" s="30" t="s">
        <v>12598</v>
      </c>
      <c r="F1812" s="49" t="s">
        <v>12233</v>
      </c>
      <c r="G1812" s="49" t="s">
        <v>7580</v>
      </c>
      <c r="H1812" s="49" t="s">
        <v>7581</v>
      </c>
      <c r="I1812" s="49" t="s">
        <v>12599</v>
      </c>
      <c r="J1812" s="50">
        <v>17</v>
      </c>
      <c r="K1812" s="49">
        <v>10000</v>
      </c>
      <c r="L1812" s="49">
        <f>K1812-U1812</f>
        <v>4910</v>
      </c>
      <c r="M1812" s="49"/>
      <c r="N1812" s="48" t="s">
        <v>7242</v>
      </c>
      <c r="P1812" s="49">
        <v>5760</v>
      </c>
      <c r="Q1812" s="49">
        <v>0</v>
      </c>
      <c r="R1812" s="49">
        <v>10000</v>
      </c>
      <c r="S1812" s="32">
        <f t="shared" si="75"/>
        <v>5760</v>
      </c>
      <c r="T1812" s="49">
        <f>P1812+Q1812+R1812</f>
        <v>15760</v>
      </c>
      <c r="U1812" s="51">
        <v>5090</v>
      </c>
      <c r="V1812" s="51">
        <v>3178</v>
      </c>
      <c r="W1812" s="51">
        <v>3114</v>
      </c>
      <c r="X1812" s="51"/>
      <c r="Y1812" s="32">
        <f>P1812-(U1812+V1812)</f>
        <v>-2508</v>
      </c>
      <c r="Z1812" s="49" t="s">
        <v>13320</v>
      </c>
      <c r="AA1812" s="67">
        <v>6.8999999999999997E-4</v>
      </c>
      <c r="AC1812" s="67">
        <f t="shared" si="76"/>
        <v>-6.8999999999999997E-4</v>
      </c>
      <c r="AN1812" s="48" t="s">
        <v>13325</v>
      </c>
      <c r="AO1812" s="48" t="s">
        <v>52</v>
      </c>
    </row>
    <row r="1813" spans="1:41" ht="15" x14ac:dyDescent="0.2">
      <c r="A1813" s="30" t="s">
        <v>6361</v>
      </c>
      <c r="B1813" s="30" t="s">
        <v>6362</v>
      </c>
      <c r="C1813" s="49" t="s">
        <v>7070</v>
      </c>
      <c r="D1813" s="49" t="s">
        <v>7686</v>
      </c>
      <c r="E1813" s="30" t="s">
        <v>12600</v>
      </c>
      <c r="F1813" s="49" t="s">
        <v>12233</v>
      </c>
      <c r="G1813" s="49" t="s">
        <v>7580</v>
      </c>
      <c r="H1813" s="49" t="s">
        <v>7581</v>
      </c>
      <c r="I1813" s="49" t="s">
        <v>12601</v>
      </c>
      <c r="J1813" s="50">
        <v>17</v>
      </c>
      <c r="K1813" s="49">
        <v>10000</v>
      </c>
      <c r="L1813" s="49">
        <f>K1813-U1813</f>
        <v>-39038</v>
      </c>
      <c r="M1813" s="49"/>
      <c r="N1813" s="48" t="s">
        <v>7242</v>
      </c>
      <c r="P1813" s="49">
        <v>36858</v>
      </c>
      <c r="Q1813" s="49">
        <v>30000</v>
      </c>
      <c r="R1813" s="49">
        <v>10000</v>
      </c>
      <c r="S1813" s="32">
        <f t="shared" si="75"/>
        <v>66858</v>
      </c>
      <c r="T1813" s="49">
        <f>P1813+Q1813+R1813</f>
        <v>76858</v>
      </c>
      <c r="U1813" s="51">
        <v>49038</v>
      </c>
      <c r="V1813" s="51">
        <v>37305</v>
      </c>
      <c r="W1813" s="51">
        <v>15365</v>
      </c>
      <c r="X1813" s="51"/>
      <c r="Y1813" s="32">
        <f>P1813-(U1813+V1813)</f>
        <v>-49485</v>
      </c>
      <c r="Z1813" s="49" t="s">
        <v>13320</v>
      </c>
      <c r="AA1813" s="67">
        <v>7.9000000000000001E-4</v>
      </c>
      <c r="AC1813" s="67">
        <f t="shared" si="76"/>
        <v>-7.9000000000000001E-4</v>
      </c>
      <c r="AN1813" s="48" t="s">
        <v>13325</v>
      </c>
      <c r="AO1813" s="48" t="s">
        <v>52</v>
      </c>
    </row>
    <row r="1814" spans="1:41" ht="15" x14ac:dyDescent="0.2">
      <c r="A1814" s="30" t="s">
        <v>6363</v>
      </c>
      <c r="B1814" s="30" t="s">
        <v>6364</v>
      </c>
      <c r="C1814" s="49" t="s">
        <v>7070</v>
      </c>
      <c r="D1814" s="49" t="s">
        <v>7686</v>
      </c>
      <c r="E1814" s="30" t="s">
        <v>12602</v>
      </c>
      <c r="F1814" s="49" t="s">
        <v>12233</v>
      </c>
      <c r="G1814" s="49" t="s">
        <v>7580</v>
      </c>
      <c r="H1814" s="49" t="s">
        <v>7581</v>
      </c>
      <c r="I1814" s="49" t="s">
        <v>12603</v>
      </c>
      <c r="J1814" s="50">
        <v>17</v>
      </c>
      <c r="K1814" s="49">
        <v>10000</v>
      </c>
      <c r="L1814" s="49">
        <f>K1814-U1814</f>
        <v>-82642</v>
      </c>
      <c r="M1814" s="49"/>
      <c r="N1814" s="48" t="s">
        <v>7242</v>
      </c>
      <c r="P1814" s="49">
        <v>40180</v>
      </c>
      <c r="Q1814" s="49">
        <v>60000</v>
      </c>
      <c r="R1814" s="49">
        <v>20000</v>
      </c>
      <c r="S1814" s="32">
        <f t="shared" si="75"/>
        <v>100180</v>
      </c>
      <c r="T1814" s="49">
        <f>P1814+Q1814+R1814</f>
        <v>120180</v>
      </c>
      <c r="U1814" s="51">
        <v>92642</v>
      </c>
      <c r="V1814" s="51">
        <v>31729</v>
      </c>
      <c r="W1814" s="51">
        <v>29541</v>
      </c>
      <c r="X1814" s="51"/>
      <c r="Y1814" s="32">
        <f>P1814-(U1814+V1814)</f>
        <v>-84191</v>
      </c>
      <c r="Z1814" s="49" t="s">
        <v>13320</v>
      </c>
      <c r="AA1814" s="67">
        <v>5.5999999999999995E-4</v>
      </c>
      <c r="AC1814" s="67">
        <f t="shared" si="76"/>
        <v>-5.5999999999999995E-4</v>
      </c>
      <c r="AN1814" s="48" t="s">
        <v>13325</v>
      </c>
      <c r="AO1814" s="48" t="s">
        <v>52</v>
      </c>
    </row>
    <row r="1815" spans="1:41" ht="15" x14ac:dyDescent="0.2">
      <c r="A1815" s="30" t="s">
        <v>6365</v>
      </c>
      <c r="B1815" s="30" t="s">
        <v>6366</v>
      </c>
      <c r="C1815" s="49" t="s">
        <v>7070</v>
      </c>
      <c r="D1815" s="49" t="s">
        <v>7686</v>
      </c>
      <c r="E1815" s="30" t="s">
        <v>12604</v>
      </c>
      <c r="F1815" s="49" t="s">
        <v>12233</v>
      </c>
      <c r="G1815" s="49" t="s">
        <v>7580</v>
      </c>
      <c r="H1815" s="49" t="s">
        <v>7581</v>
      </c>
      <c r="I1815" s="49" t="s">
        <v>12605</v>
      </c>
      <c r="J1815" s="50">
        <v>17</v>
      </c>
      <c r="K1815" s="49">
        <v>10000</v>
      </c>
      <c r="L1815" s="49">
        <f>K1815-U1815</f>
        <v>6163</v>
      </c>
      <c r="M1815" s="49"/>
      <c r="N1815" s="48" t="s">
        <v>7242</v>
      </c>
      <c r="P1815" s="49">
        <v>267</v>
      </c>
      <c r="Q1815" s="49">
        <v>0</v>
      </c>
      <c r="R1815" s="49">
        <v>0</v>
      </c>
      <c r="S1815" s="32">
        <f t="shared" si="75"/>
        <v>267</v>
      </c>
      <c r="T1815" s="49">
        <f>P1815+Q1815+R1815</f>
        <v>267</v>
      </c>
      <c r="U1815" s="51">
        <v>3837</v>
      </c>
      <c r="V1815" s="51">
        <v>2361</v>
      </c>
      <c r="W1815" s="51">
        <v>2337</v>
      </c>
      <c r="X1815" s="51"/>
      <c r="Y1815" s="32">
        <f>P1815-(U1815+V1815)</f>
        <v>-5931</v>
      </c>
      <c r="Z1815" s="49" t="s">
        <v>13320</v>
      </c>
      <c r="AA1815" s="67">
        <v>6.9999999999999999E-4</v>
      </c>
      <c r="AC1815" s="67">
        <f t="shared" si="76"/>
        <v>-6.9999999999999999E-4</v>
      </c>
      <c r="AN1815" s="48" t="s">
        <v>13325</v>
      </c>
      <c r="AO1815" s="48" t="s">
        <v>52</v>
      </c>
    </row>
    <row r="1816" spans="1:41" ht="15" x14ac:dyDescent="0.2">
      <c r="A1816" s="30" t="s">
        <v>6367</v>
      </c>
      <c r="B1816" s="30" t="s">
        <v>6368</v>
      </c>
      <c r="C1816" s="49" t="s">
        <v>7070</v>
      </c>
      <c r="D1816" s="49" t="s">
        <v>7686</v>
      </c>
      <c r="E1816" s="30" t="s">
        <v>12606</v>
      </c>
      <c r="F1816" s="49" t="s">
        <v>12233</v>
      </c>
      <c r="G1816" s="49" t="s">
        <v>7580</v>
      </c>
      <c r="H1816" s="49" t="s">
        <v>7581</v>
      </c>
      <c r="I1816" s="49" t="s">
        <v>12607</v>
      </c>
      <c r="J1816" s="50">
        <v>17</v>
      </c>
      <c r="K1816" s="49">
        <v>10000</v>
      </c>
      <c r="L1816" s="49">
        <f>K1816-U1816</f>
        <v>1839</v>
      </c>
      <c r="M1816" s="49"/>
      <c r="N1816" s="48" t="s">
        <v>7242</v>
      </c>
      <c r="P1816" s="49">
        <v>5834</v>
      </c>
      <c r="Q1816" s="49">
        <v>0</v>
      </c>
      <c r="R1816" s="49">
        <v>10000</v>
      </c>
      <c r="S1816" s="32">
        <f t="shared" si="75"/>
        <v>5834</v>
      </c>
      <c r="T1816" s="49">
        <f>P1816+Q1816+R1816</f>
        <v>15834</v>
      </c>
      <c r="U1816" s="51">
        <v>8161</v>
      </c>
      <c r="V1816" s="51">
        <v>4116</v>
      </c>
      <c r="W1816" s="51">
        <v>4040</v>
      </c>
      <c r="X1816" s="51"/>
      <c r="Y1816" s="32">
        <f>P1816-(U1816+V1816)</f>
        <v>-6443</v>
      </c>
      <c r="Z1816" s="49" t="s">
        <v>13320</v>
      </c>
      <c r="AA1816" s="67">
        <v>7.9000000000000001E-4</v>
      </c>
      <c r="AC1816" s="67">
        <f t="shared" si="76"/>
        <v>-7.9000000000000001E-4</v>
      </c>
      <c r="AN1816" s="48" t="s">
        <v>13325</v>
      </c>
      <c r="AO1816" s="48" t="s">
        <v>52</v>
      </c>
    </row>
    <row r="1817" spans="1:41" ht="15" x14ac:dyDescent="0.2">
      <c r="A1817" s="30" t="s">
        <v>6369</v>
      </c>
      <c r="B1817" s="30" t="s">
        <v>6370</v>
      </c>
      <c r="C1817" s="49" t="s">
        <v>7070</v>
      </c>
      <c r="D1817" s="49" t="s">
        <v>7686</v>
      </c>
      <c r="E1817" s="30" t="s">
        <v>12608</v>
      </c>
      <c r="F1817" s="49" t="s">
        <v>12233</v>
      </c>
      <c r="G1817" s="49" t="s">
        <v>7580</v>
      </c>
      <c r="H1817" s="49" t="s">
        <v>7581</v>
      </c>
      <c r="I1817" s="49" t="s">
        <v>12609</v>
      </c>
      <c r="J1817" s="50">
        <v>17</v>
      </c>
      <c r="K1817" s="49">
        <v>10000</v>
      </c>
      <c r="L1817" s="49">
        <f>K1817-U1817</f>
        <v>-119860</v>
      </c>
      <c r="M1817" s="49"/>
      <c r="N1817" s="48" t="s">
        <v>7242</v>
      </c>
      <c r="P1817" s="49">
        <v>90545</v>
      </c>
      <c r="Q1817" s="49">
        <v>40000</v>
      </c>
      <c r="R1817" s="49">
        <v>50000</v>
      </c>
      <c r="S1817" s="32">
        <f t="shared" si="75"/>
        <v>130545</v>
      </c>
      <c r="T1817" s="49">
        <f>P1817+Q1817+R1817</f>
        <v>180545</v>
      </c>
      <c r="U1817" s="51">
        <v>129860</v>
      </c>
      <c r="V1817" s="51">
        <v>73092</v>
      </c>
      <c r="W1817" s="51">
        <v>62438</v>
      </c>
      <c r="X1817" s="51"/>
      <c r="Y1817" s="32">
        <f>P1817-(U1817+V1817)</f>
        <v>-112407</v>
      </c>
      <c r="Z1817" s="49" t="s">
        <v>13320</v>
      </c>
      <c r="AA1817" s="67">
        <v>7.9000000000000001E-4</v>
      </c>
      <c r="AC1817" s="67">
        <f t="shared" si="76"/>
        <v>-7.9000000000000001E-4</v>
      </c>
      <c r="AN1817" s="48" t="s">
        <v>13325</v>
      </c>
      <c r="AO1817" s="48" t="s">
        <v>52</v>
      </c>
    </row>
    <row r="1818" spans="1:41" ht="15" x14ac:dyDescent="0.2">
      <c r="A1818" s="30" t="s">
        <v>6371</v>
      </c>
      <c r="B1818" s="30" t="s">
        <v>6372</v>
      </c>
      <c r="C1818" s="49" t="s">
        <v>7070</v>
      </c>
      <c r="D1818" s="49" t="s">
        <v>7577</v>
      </c>
      <c r="E1818" s="30" t="s">
        <v>12610</v>
      </c>
      <c r="F1818" s="49" t="s">
        <v>12233</v>
      </c>
      <c r="G1818" s="49" t="s">
        <v>7580</v>
      </c>
      <c r="H1818" s="49" t="s">
        <v>7581</v>
      </c>
      <c r="I1818" s="49" t="s">
        <v>12611</v>
      </c>
      <c r="J1818" s="50">
        <v>17</v>
      </c>
      <c r="K1818" s="49">
        <v>10000</v>
      </c>
      <c r="L1818" s="49">
        <f>K1818-U1818</f>
        <v>-7684</v>
      </c>
      <c r="M1818" s="49"/>
      <c r="N1818" s="48" t="s">
        <v>7242</v>
      </c>
      <c r="P1818" s="49">
        <v>14954</v>
      </c>
      <c r="Q1818" s="49">
        <v>10000</v>
      </c>
      <c r="R1818" s="49">
        <v>10000</v>
      </c>
      <c r="S1818" s="32">
        <f t="shared" si="75"/>
        <v>24954</v>
      </c>
      <c r="T1818" s="49">
        <f>P1818+Q1818+R1818</f>
        <v>34954</v>
      </c>
      <c r="U1818" s="51">
        <v>17684</v>
      </c>
      <c r="V1818" s="51">
        <v>12505</v>
      </c>
      <c r="W1818" s="51">
        <v>13385</v>
      </c>
      <c r="X1818" s="51"/>
      <c r="Y1818" s="32">
        <f>P1818-(U1818+V1818)</f>
        <v>-15235</v>
      </c>
      <c r="Z1818" s="49" t="s">
        <v>13320</v>
      </c>
      <c r="AA1818" s="67">
        <v>2.2799999999999999E-3</v>
      </c>
      <c r="AC1818" s="67">
        <f t="shared" si="76"/>
        <v>-2.2799999999999999E-3</v>
      </c>
      <c r="AN1818" s="48" t="s">
        <v>13325</v>
      </c>
      <c r="AO1818" s="48" t="s">
        <v>52</v>
      </c>
    </row>
    <row r="1819" spans="1:41" ht="15" x14ac:dyDescent="0.2">
      <c r="A1819" s="30" t="s">
        <v>6373</v>
      </c>
      <c r="B1819" s="30" t="s">
        <v>6374</v>
      </c>
      <c r="C1819" s="49" t="s">
        <v>7070</v>
      </c>
      <c r="D1819" s="49" t="s">
        <v>7686</v>
      </c>
      <c r="E1819" s="30" t="s">
        <v>12612</v>
      </c>
      <c r="F1819" s="49" t="s">
        <v>12233</v>
      </c>
      <c r="G1819" s="49" t="s">
        <v>7580</v>
      </c>
      <c r="H1819" s="49" t="s">
        <v>7581</v>
      </c>
      <c r="I1819" s="49" t="s">
        <v>12613</v>
      </c>
      <c r="J1819" s="50">
        <v>17</v>
      </c>
      <c r="K1819" s="49">
        <v>10000</v>
      </c>
      <c r="L1819" s="49">
        <f>K1819-U1819</f>
        <v>561</v>
      </c>
      <c r="M1819" s="49"/>
      <c r="N1819" s="48" t="s">
        <v>7242</v>
      </c>
      <c r="P1819" s="49">
        <v>15176</v>
      </c>
      <c r="Q1819" s="49">
        <v>0</v>
      </c>
      <c r="R1819" s="49">
        <v>0</v>
      </c>
      <c r="S1819" s="32">
        <f t="shared" si="75"/>
        <v>15176</v>
      </c>
      <c r="T1819" s="49">
        <f>P1819+Q1819+R1819</f>
        <v>15176</v>
      </c>
      <c r="U1819" s="51">
        <v>9439</v>
      </c>
      <c r="V1819" s="51">
        <v>3254</v>
      </c>
      <c r="W1819" s="51">
        <v>3247</v>
      </c>
      <c r="X1819" s="51"/>
      <c r="Y1819" s="32">
        <f>P1819-(U1819+V1819)</f>
        <v>2483</v>
      </c>
      <c r="Z1819" s="49" t="s">
        <v>13322</v>
      </c>
      <c r="AA1819" s="67">
        <v>6.9999999999999999E-4</v>
      </c>
      <c r="AC1819" s="67">
        <f t="shared" si="76"/>
        <v>-6.9999999999999999E-4</v>
      </c>
      <c r="AN1819" s="48" t="s">
        <v>13325</v>
      </c>
      <c r="AO1819" s="48" t="s">
        <v>52</v>
      </c>
    </row>
    <row r="1820" spans="1:41" ht="15" x14ac:dyDescent="0.2">
      <c r="A1820" s="30" t="s">
        <v>6375</v>
      </c>
      <c r="B1820" s="30" t="s">
        <v>6376</v>
      </c>
      <c r="C1820" s="49" t="s">
        <v>7070</v>
      </c>
      <c r="D1820" s="49" t="s">
        <v>7686</v>
      </c>
      <c r="E1820" s="30" t="s">
        <v>12614</v>
      </c>
      <c r="F1820" s="49" t="s">
        <v>12233</v>
      </c>
      <c r="G1820" s="49" t="s">
        <v>7580</v>
      </c>
      <c r="H1820" s="49" t="s">
        <v>7581</v>
      </c>
      <c r="I1820" s="49" t="s">
        <v>12615</v>
      </c>
      <c r="J1820" s="50">
        <v>17</v>
      </c>
      <c r="K1820" s="49">
        <v>10000</v>
      </c>
      <c r="L1820" s="49">
        <f>K1820-U1820</f>
        <v>-190381</v>
      </c>
      <c r="M1820" s="49"/>
      <c r="N1820" s="48" t="s">
        <v>7242</v>
      </c>
      <c r="P1820" s="49">
        <v>134069</v>
      </c>
      <c r="Q1820" s="49">
        <v>80000</v>
      </c>
      <c r="R1820" s="49">
        <v>50000</v>
      </c>
      <c r="S1820" s="32">
        <f t="shared" si="75"/>
        <v>214069</v>
      </c>
      <c r="T1820" s="49">
        <f>P1820+Q1820+R1820</f>
        <v>264069</v>
      </c>
      <c r="U1820" s="51">
        <v>200381</v>
      </c>
      <c r="V1820" s="51">
        <v>84848</v>
      </c>
      <c r="W1820" s="51">
        <v>77942</v>
      </c>
      <c r="X1820" s="51"/>
      <c r="Y1820" s="32">
        <f>P1820-(U1820+V1820)</f>
        <v>-151160</v>
      </c>
      <c r="Z1820" s="49" t="s">
        <v>13320</v>
      </c>
      <c r="AA1820" s="67">
        <v>7.9000000000000001E-4</v>
      </c>
      <c r="AC1820" s="67">
        <f t="shared" si="76"/>
        <v>-7.9000000000000001E-4</v>
      </c>
      <c r="AN1820" s="48" t="s">
        <v>13325</v>
      </c>
      <c r="AO1820" s="48" t="s">
        <v>52</v>
      </c>
    </row>
    <row r="1821" spans="1:41" ht="15" x14ac:dyDescent="0.2">
      <c r="A1821" s="30" t="s">
        <v>6377</v>
      </c>
      <c r="B1821" s="30" t="s">
        <v>6378</v>
      </c>
      <c r="C1821" s="49" t="s">
        <v>7070</v>
      </c>
      <c r="D1821" s="49" t="s">
        <v>7686</v>
      </c>
      <c r="E1821" s="30" t="s">
        <v>12616</v>
      </c>
      <c r="F1821" s="49" t="s">
        <v>12233</v>
      </c>
      <c r="G1821" s="49" t="s">
        <v>7580</v>
      </c>
      <c r="H1821" s="49" t="s">
        <v>7581</v>
      </c>
      <c r="I1821" s="49" t="s">
        <v>12617</v>
      </c>
      <c r="J1821" s="50">
        <v>17</v>
      </c>
      <c r="K1821" s="49">
        <v>10000</v>
      </c>
      <c r="L1821" s="49">
        <f>K1821-U1821</f>
        <v>-10177</v>
      </c>
      <c r="M1821" s="49"/>
      <c r="N1821" s="48" t="s">
        <v>7242</v>
      </c>
      <c r="P1821" s="49">
        <v>19541</v>
      </c>
      <c r="Q1821" s="49">
        <v>0</v>
      </c>
      <c r="R1821" s="49">
        <v>10000</v>
      </c>
      <c r="S1821" s="32">
        <f t="shared" si="75"/>
        <v>19541</v>
      </c>
      <c r="T1821" s="49">
        <f>P1821+Q1821+R1821</f>
        <v>29541</v>
      </c>
      <c r="U1821" s="51">
        <v>20177</v>
      </c>
      <c r="V1821" s="51">
        <v>11475</v>
      </c>
      <c r="W1821" s="51">
        <v>10052</v>
      </c>
      <c r="X1821" s="51"/>
      <c r="Y1821" s="32">
        <f>P1821-(U1821+V1821)</f>
        <v>-12111</v>
      </c>
      <c r="Z1821" s="49" t="s">
        <v>13320</v>
      </c>
      <c r="AA1821" s="67">
        <v>1.08E-3</v>
      </c>
      <c r="AC1821" s="67">
        <f t="shared" si="76"/>
        <v>-1.08E-3</v>
      </c>
      <c r="AN1821" s="48" t="s">
        <v>13325</v>
      </c>
      <c r="AO1821" s="48" t="s">
        <v>52</v>
      </c>
    </row>
    <row r="1822" spans="1:41" ht="15" x14ac:dyDescent="0.2">
      <c r="A1822" s="30" t="s">
        <v>6379</v>
      </c>
      <c r="B1822" s="30" t="s">
        <v>6380</v>
      </c>
      <c r="C1822" s="49" t="s">
        <v>7070</v>
      </c>
      <c r="D1822" s="49" t="s">
        <v>7577</v>
      </c>
      <c r="E1822" s="30" t="s">
        <v>12618</v>
      </c>
      <c r="F1822" s="49" t="s">
        <v>12233</v>
      </c>
      <c r="G1822" s="49" t="s">
        <v>7580</v>
      </c>
      <c r="H1822" s="49" t="s">
        <v>7586</v>
      </c>
      <c r="I1822" s="49" t="s">
        <v>12619</v>
      </c>
      <c r="J1822" s="50">
        <v>13</v>
      </c>
      <c r="K1822" s="49">
        <v>10000</v>
      </c>
      <c r="L1822" s="49">
        <f>K1822-U1822</f>
        <v>8011</v>
      </c>
      <c r="M1822" s="49"/>
      <c r="N1822" s="48" t="s">
        <v>7242</v>
      </c>
      <c r="P1822" s="49">
        <v>9504</v>
      </c>
      <c r="Q1822" s="49">
        <v>0</v>
      </c>
      <c r="R1822" s="49">
        <v>0</v>
      </c>
      <c r="S1822" s="32">
        <f t="shared" si="75"/>
        <v>9504</v>
      </c>
      <c r="T1822" s="49">
        <f>P1822+Q1822+R1822</f>
        <v>9504</v>
      </c>
      <c r="U1822" s="51">
        <v>1989</v>
      </c>
      <c r="V1822" s="51">
        <v>1479</v>
      </c>
      <c r="W1822" s="51">
        <v>1475</v>
      </c>
      <c r="X1822" s="51"/>
      <c r="Y1822" s="32">
        <f>P1822-(U1822+V1822)</f>
        <v>6036</v>
      </c>
      <c r="Z1822" s="49" t="s">
        <v>13322</v>
      </c>
      <c r="AA1822" s="67">
        <v>7.9000000000000001E-4</v>
      </c>
      <c r="AC1822" s="67">
        <f t="shared" si="76"/>
        <v>-7.9000000000000001E-4</v>
      </c>
      <c r="AN1822" s="48" t="s">
        <v>13325</v>
      </c>
      <c r="AO1822" s="48" t="s">
        <v>52</v>
      </c>
    </row>
    <row r="1823" spans="1:41" ht="15" x14ac:dyDescent="0.2">
      <c r="A1823" s="30" t="s">
        <v>6381</v>
      </c>
      <c r="B1823" s="30" t="s">
        <v>6382</v>
      </c>
      <c r="C1823" s="49" t="s">
        <v>7070</v>
      </c>
      <c r="D1823" s="49" t="s">
        <v>7686</v>
      </c>
      <c r="E1823" s="30" t="s">
        <v>12620</v>
      </c>
      <c r="F1823" s="49" t="s">
        <v>12233</v>
      </c>
      <c r="G1823" s="49" t="s">
        <v>7580</v>
      </c>
      <c r="H1823" s="49" t="s">
        <v>7581</v>
      </c>
      <c r="I1823" s="49" t="s">
        <v>12621</v>
      </c>
      <c r="J1823" s="50">
        <v>17</v>
      </c>
      <c r="K1823" s="49">
        <v>10000</v>
      </c>
      <c r="L1823" s="49">
        <f>K1823-U1823</f>
        <v>-64466</v>
      </c>
      <c r="M1823" s="49"/>
      <c r="N1823" s="48" t="s">
        <v>7242</v>
      </c>
      <c r="P1823" s="49">
        <v>49914</v>
      </c>
      <c r="Q1823" s="49">
        <v>20000</v>
      </c>
      <c r="R1823" s="49">
        <v>40000</v>
      </c>
      <c r="S1823" s="32">
        <f t="shared" si="75"/>
        <v>69914</v>
      </c>
      <c r="T1823" s="49">
        <f>P1823+Q1823+R1823</f>
        <v>109914</v>
      </c>
      <c r="U1823" s="51">
        <v>74466</v>
      </c>
      <c r="V1823" s="51">
        <v>51198</v>
      </c>
      <c r="W1823" s="51">
        <v>43293</v>
      </c>
      <c r="X1823" s="51"/>
      <c r="Y1823" s="32">
        <f>P1823-(U1823+V1823)</f>
        <v>-75750</v>
      </c>
      <c r="Z1823" s="49" t="s">
        <v>13320</v>
      </c>
      <c r="AA1823" s="67">
        <v>3.6000000000000002E-4</v>
      </c>
      <c r="AC1823" s="67">
        <f t="shared" si="76"/>
        <v>-3.6000000000000002E-4</v>
      </c>
      <c r="AN1823" s="48" t="s">
        <v>13325</v>
      </c>
      <c r="AO1823" s="48" t="s">
        <v>52</v>
      </c>
    </row>
    <row r="1824" spans="1:41" ht="15" x14ac:dyDescent="0.2">
      <c r="A1824" s="30" t="s">
        <v>6383</v>
      </c>
      <c r="B1824" s="30" t="s">
        <v>6384</v>
      </c>
      <c r="C1824" s="49" t="s">
        <v>7070</v>
      </c>
      <c r="D1824" s="49" t="s">
        <v>7686</v>
      </c>
      <c r="E1824" s="30" t="s">
        <v>12622</v>
      </c>
      <c r="F1824" s="49" t="s">
        <v>12233</v>
      </c>
      <c r="G1824" s="49" t="s">
        <v>7580</v>
      </c>
      <c r="H1824" s="49" t="s">
        <v>7581</v>
      </c>
      <c r="I1824" s="49" t="s">
        <v>12623</v>
      </c>
      <c r="J1824" s="50">
        <v>17</v>
      </c>
      <c r="K1824" s="49">
        <v>10000</v>
      </c>
      <c r="L1824" s="49">
        <f>K1824-U1824</f>
        <v>-23337</v>
      </c>
      <c r="M1824" s="49"/>
      <c r="N1824" s="48" t="s">
        <v>7242</v>
      </c>
      <c r="P1824" s="49">
        <v>19795</v>
      </c>
      <c r="Q1824" s="49">
        <v>20000</v>
      </c>
      <c r="R1824" s="49">
        <v>10000</v>
      </c>
      <c r="S1824" s="32">
        <f t="shared" si="75"/>
        <v>39795</v>
      </c>
      <c r="T1824" s="49">
        <f>P1824+Q1824+R1824</f>
        <v>49795</v>
      </c>
      <c r="U1824" s="51">
        <v>33337</v>
      </c>
      <c r="V1824" s="51">
        <v>20154</v>
      </c>
      <c r="W1824" s="51">
        <v>18344</v>
      </c>
      <c r="X1824" s="51"/>
      <c r="Y1824" s="32">
        <f>P1824-(U1824+V1824)</f>
        <v>-33696</v>
      </c>
      <c r="Z1824" s="49" t="s">
        <v>13320</v>
      </c>
      <c r="AA1824" s="67">
        <v>8.0000000000000004E-4</v>
      </c>
      <c r="AC1824" s="67">
        <f t="shared" si="76"/>
        <v>-8.0000000000000004E-4</v>
      </c>
      <c r="AN1824" s="48" t="s">
        <v>13325</v>
      </c>
      <c r="AO1824" s="48" t="s">
        <v>52</v>
      </c>
    </row>
    <row r="1825" spans="1:41" ht="15" x14ac:dyDescent="0.2">
      <c r="A1825" s="30" t="s">
        <v>6385</v>
      </c>
      <c r="B1825" s="30" t="s">
        <v>6386</v>
      </c>
      <c r="C1825" s="49" t="s">
        <v>7070</v>
      </c>
      <c r="D1825" s="49" t="s">
        <v>7577</v>
      </c>
      <c r="E1825" s="30" t="s">
        <v>12624</v>
      </c>
      <c r="F1825" s="49" t="s">
        <v>12233</v>
      </c>
      <c r="G1825" s="49" t="s">
        <v>7580</v>
      </c>
      <c r="H1825" s="49" t="s">
        <v>7581</v>
      </c>
      <c r="I1825" s="49" t="s">
        <v>12625</v>
      </c>
      <c r="J1825" s="50">
        <v>17</v>
      </c>
      <c r="K1825" s="49">
        <v>10000</v>
      </c>
      <c r="L1825" s="49">
        <f>K1825-U1825</f>
        <v>8925</v>
      </c>
      <c r="M1825" s="49"/>
      <c r="N1825" s="48" t="s">
        <v>7242</v>
      </c>
      <c r="P1825" s="49">
        <v>10338</v>
      </c>
      <c r="Q1825" s="49">
        <v>0</v>
      </c>
      <c r="R1825" s="49">
        <v>0</v>
      </c>
      <c r="S1825" s="32">
        <f t="shared" si="75"/>
        <v>10338</v>
      </c>
      <c r="T1825" s="49">
        <f>P1825+Q1825+R1825</f>
        <v>10338</v>
      </c>
      <c r="U1825" s="51">
        <v>1075</v>
      </c>
      <c r="V1825" s="51">
        <v>932</v>
      </c>
      <c r="W1825" s="51">
        <v>955</v>
      </c>
      <c r="X1825" s="51"/>
      <c r="Y1825" s="32">
        <f>P1825-(U1825+V1825)</f>
        <v>8331</v>
      </c>
      <c r="Z1825" s="49" t="s">
        <v>13322</v>
      </c>
      <c r="AA1825" s="67">
        <v>7.9000000000000001E-4</v>
      </c>
      <c r="AC1825" s="67">
        <f t="shared" si="76"/>
        <v>-7.9000000000000001E-4</v>
      </c>
      <c r="AN1825" s="48" t="s">
        <v>13325</v>
      </c>
      <c r="AO1825" s="48" t="s">
        <v>52</v>
      </c>
    </row>
    <row r="1826" spans="1:41" ht="15" x14ac:dyDescent="0.2">
      <c r="A1826" s="30" t="s">
        <v>6387</v>
      </c>
      <c r="B1826" s="30" t="s">
        <v>6388</v>
      </c>
      <c r="C1826" s="49" t="s">
        <v>7070</v>
      </c>
      <c r="D1826" s="49" t="s">
        <v>7577</v>
      </c>
      <c r="E1826" s="30" t="s">
        <v>12626</v>
      </c>
      <c r="F1826" s="49" t="s">
        <v>12233</v>
      </c>
      <c r="G1826" s="49" t="s">
        <v>7580</v>
      </c>
      <c r="H1826" s="49" t="s">
        <v>7581</v>
      </c>
      <c r="I1826" s="49" t="s">
        <v>12627</v>
      </c>
      <c r="J1826" s="50">
        <v>17</v>
      </c>
      <c r="K1826" s="49">
        <v>10000</v>
      </c>
      <c r="L1826" s="49">
        <f>K1826-U1826</f>
        <v>6535</v>
      </c>
      <c r="M1826" s="49"/>
      <c r="N1826" s="48" t="s">
        <v>7242</v>
      </c>
      <c r="P1826" s="49">
        <v>2635</v>
      </c>
      <c r="Q1826" s="49">
        <v>10000</v>
      </c>
      <c r="R1826" s="49">
        <v>0</v>
      </c>
      <c r="S1826" s="32">
        <f t="shared" si="75"/>
        <v>12635</v>
      </c>
      <c r="T1826" s="49">
        <f>P1826+Q1826+R1826</f>
        <v>12635</v>
      </c>
      <c r="U1826" s="51">
        <v>3465</v>
      </c>
      <c r="V1826" s="51">
        <v>2064</v>
      </c>
      <c r="W1826" s="51">
        <v>1159</v>
      </c>
      <c r="X1826" s="51"/>
      <c r="Y1826" s="32">
        <f>P1826-(U1826+V1826)</f>
        <v>-2894</v>
      </c>
      <c r="Z1826" s="49" t="s">
        <v>13320</v>
      </c>
      <c r="AA1826" s="67">
        <v>1.98E-3</v>
      </c>
      <c r="AC1826" s="67">
        <f t="shared" si="76"/>
        <v>-1.98E-3</v>
      </c>
      <c r="AN1826" s="48" t="s">
        <v>13325</v>
      </c>
      <c r="AO1826" s="48" t="s">
        <v>52</v>
      </c>
    </row>
    <row r="1827" spans="1:41" ht="15" x14ac:dyDescent="0.2">
      <c r="A1827" s="30" t="s">
        <v>6389</v>
      </c>
      <c r="B1827" s="30" t="s">
        <v>6390</v>
      </c>
      <c r="C1827" s="49" t="s">
        <v>7070</v>
      </c>
      <c r="D1827" s="49" t="s">
        <v>7686</v>
      </c>
      <c r="E1827" s="30" t="s">
        <v>12628</v>
      </c>
      <c r="F1827" s="49" t="s">
        <v>12233</v>
      </c>
      <c r="G1827" s="49" t="s">
        <v>7580</v>
      </c>
      <c r="H1827" s="49" t="s">
        <v>7581</v>
      </c>
      <c r="I1827" s="49" t="s">
        <v>12629</v>
      </c>
      <c r="J1827" s="50">
        <v>17</v>
      </c>
      <c r="K1827" s="49">
        <v>10000</v>
      </c>
      <c r="L1827" s="49">
        <f>K1827-U1827</f>
        <v>-7680</v>
      </c>
      <c r="M1827" s="49"/>
      <c r="N1827" s="48" t="s">
        <v>7242</v>
      </c>
      <c r="P1827" s="49">
        <v>24387</v>
      </c>
      <c r="Q1827" s="49">
        <v>0</v>
      </c>
      <c r="R1827" s="49">
        <v>0</v>
      </c>
      <c r="S1827" s="32">
        <f t="shared" si="75"/>
        <v>24387</v>
      </c>
      <c r="T1827" s="49">
        <f>P1827+Q1827+R1827</f>
        <v>24387</v>
      </c>
      <c r="U1827" s="51">
        <v>17680</v>
      </c>
      <c r="V1827" s="51">
        <v>12611</v>
      </c>
      <c r="W1827" s="51">
        <v>12516</v>
      </c>
      <c r="X1827" s="51"/>
      <c r="Y1827" s="32">
        <f>P1827-(U1827+V1827)</f>
        <v>-5904</v>
      </c>
      <c r="Z1827" s="49" t="s">
        <v>13320</v>
      </c>
      <c r="AA1827" s="67">
        <v>8.0000000000000004E-4</v>
      </c>
      <c r="AC1827" s="67">
        <f t="shared" si="76"/>
        <v>-8.0000000000000004E-4</v>
      </c>
      <c r="AN1827" s="48" t="s">
        <v>13325</v>
      </c>
      <c r="AO1827" s="48" t="s">
        <v>52</v>
      </c>
    </row>
    <row r="1828" spans="1:41" ht="15" x14ac:dyDescent="0.2">
      <c r="A1828" s="30" t="s">
        <v>6391</v>
      </c>
      <c r="B1828" s="30" t="s">
        <v>6392</v>
      </c>
      <c r="C1828" s="49" t="s">
        <v>7070</v>
      </c>
      <c r="D1828" s="49" t="s">
        <v>7686</v>
      </c>
      <c r="E1828" s="30" t="s">
        <v>12630</v>
      </c>
      <c r="F1828" s="49" t="s">
        <v>12233</v>
      </c>
      <c r="G1828" s="49" t="s">
        <v>7580</v>
      </c>
      <c r="H1828" s="49" t="s">
        <v>7581</v>
      </c>
      <c r="I1828" s="49" t="s">
        <v>12631</v>
      </c>
      <c r="J1828" s="50">
        <v>17</v>
      </c>
      <c r="K1828" s="49">
        <v>10000</v>
      </c>
      <c r="L1828" s="49">
        <f>K1828-U1828</f>
        <v>-9335</v>
      </c>
      <c r="M1828" s="49"/>
      <c r="N1828" s="48" t="s">
        <v>7242</v>
      </c>
      <c r="P1828" s="49">
        <v>15627</v>
      </c>
      <c r="Q1828" s="49">
        <v>0</v>
      </c>
      <c r="R1828" s="49">
        <v>20000</v>
      </c>
      <c r="S1828" s="32">
        <f t="shared" si="75"/>
        <v>15627</v>
      </c>
      <c r="T1828" s="49">
        <f>P1828+Q1828+R1828</f>
        <v>35627</v>
      </c>
      <c r="U1828" s="51">
        <v>19335</v>
      </c>
      <c r="V1828" s="51">
        <v>12534</v>
      </c>
      <c r="W1828" s="51">
        <v>9574</v>
      </c>
      <c r="X1828" s="51"/>
      <c r="Y1828" s="32">
        <f>P1828-(U1828+V1828)</f>
        <v>-16242</v>
      </c>
      <c r="Z1828" s="49" t="s">
        <v>13320</v>
      </c>
      <c r="AA1828" s="67">
        <v>7.6000000000000004E-4</v>
      </c>
      <c r="AC1828" s="67">
        <f t="shared" si="76"/>
        <v>-7.6000000000000004E-4</v>
      </c>
      <c r="AN1828" s="48" t="s">
        <v>13325</v>
      </c>
      <c r="AO1828" s="48" t="s">
        <v>52</v>
      </c>
    </row>
    <row r="1829" spans="1:41" ht="15" x14ac:dyDescent="0.2">
      <c r="A1829" s="30" t="s">
        <v>6393</v>
      </c>
      <c r="B1829" s="30" t="s">
        <v>6394</v>
      </c>
      <c r="C1829" s="49" t="s">
        <v>7070</v>
      </c>
      <c r="D1829" s="49" t="s">
        <v>7686</v>
      </c>
      <c r="E1829" s="30" t="s">
        <v>12632</v>
      </c>
      <c r="F1829" s="49" t="s">
        <v>12233</v>
      </c>
      <c r="G1829" s="49" t="s">
        <v>7580</v>
      </c>
      <c r="H1829" s="49" t="s">
        <v>7581</v>
      </c>
      <c r="I1829" s="49" t="s">
        <v>12633</v>
      </c>
      <c r="J1829" s="50">
        <v>17</v>
      </c>
      <c r="K1829" s="49">
        <v>10000</v>
      </c>
      <c r="L1829" s="49">
        <f>K1829-U1829</f>
        <v>4453</v>
      </c>
      <c r="M1829" s="49"/>
      <c r="N1829" s="48" t="s">
        <v>7242</v>
      </c>
      <c r="P1829" s="49">
        <v>9970</v>
      </c>
      <c r="Q1829" s="49">
        <v>0</v>
      </c>
      <c r="R1829" s="49">
        <v>0</v>
      </c>
      <c r="S1829" s="32">
        <f t="shared" si="75"/>
        <v>9970</v>
      </c>
      <c r="T1829" s="49">
        <f>P1829+Q1829+R1829</f>
        <v>9970</v>
      </c>
      <c r="U1829" s="51">
        <v>5547</v>
      </c>
      <c r="V1829" s="51">
        <v>4217</v>
      </c>
      <c r="W1829" s="51">
        <v>4077</v>
      </c>
      <c r="X1829" s="51"/>
      <c r="Y1829" s="32">
        <f>P1829-(U1829+V1829)</f>
        <v>206</v>
      </c>
      <c r="Z1829" s="49" t="s">
        <v>13322</v>
      </c>
      <c r="AA1829" s="67">
        <v>1.4E-3</v>
      </c>
      <c r="AC1829" s="67">
        <f t="shared" si="76"/>
        <v>-1.4E-3</v>
      </c>
      <c r="AN1829" s="48" t="s">
        <v>13325</v>
      </c>
      <c r="AO1829" s="48" t="s">
        <v>52</v>
      </c>
    </row>
    <row r="1830" spans="1:41" ht="15" x14ac:dyDescent="0.2">
      <c r="A1830" s="30" t="s">
        <v>6395</v>
      </c>
      <c r="B1830" s="30" t="s">
        <v>6396</v>
      </c>
      <c r="C1830" s="49" t="s">
        <v>7070</v>
      </c>
      <c r="D1830" s="49" t="s">
        <v>7577</v>
      </c>
      <c r="E1830" s="30" t="s">
        <v>12626</v>
      </c>
      <c r="F1830" s="49" t="s">
        <v>12233</v>
      </c>
      <c r="G1830" s="49" t="s">
        <v>7580</v>
      </c>
      <c r="H1830" s="49" t="s">
        <v>7581</v>
      </c>
      <c r="I1830" s="49" t="s">
        <v>12627</v>
      </c>
      <c r="J1830" s="50">
        <v>17</v>
      </c>
      <c r="K1830" s="49">
        <v>10000</v>
      </c>
      <c r="L1830" s="49">
        <f>K1830-U1830</f>
        <v>8515</v>
      </c>
      <c r="M1830" s="49"/>
      <c r="N1830" s="48" t="s">
        <v>7242</v>
      </c>
      <c r="P1830" s="49">
        <v>4328</v>
      </c>
      <c r="Q1830" s="49">
        <v>0</v>
      </c>
      <c r="R1830" s="49">
        <v>0</v>
      </c>
      <c r="S1830" s="32">
        <f t="shared" si="75"/>
        <v>4328</v>
      </c>
      <c r="T1830" s="49">
        <f>P1830+Q1830+R1830</f>
        <v>4328</v>
      </c>
      <c r="U1830" s="51">
        <v>1485</v>
      </c>
      <c r="V1830" s="51">
        <v>1157</v>
      </c>
      <c r="W1830" s="51">
        <v>1180</v>
      </c>
      <c r="X1830" s="51"/>
      <c r="Y1830" s="32">
        <f>P1830-(U1830+V1830)</f>
        <v>1686</v>
      </c>
      <c r="Z1830" s="49" t="s">
        <v>13322</v>
      </c>
      <c r="AA1830" s="67">
        <v>5.0000000000000001E-3</v>
      </c>
      <c r="AC1830" s="67">
        <f t="shared" si="76"/>
        <v>-5.0000000000000001E-3</v>
      </c>
      <c r="AN1830" s="48" t="s">
        <v>13325</v>
      </c>
      <c r="AO1830" s="48" t="s">
        <v>52</v>
      </c>
    </row>
    <row r="1831" spans="1:41" ht="15" x14ac:dyDescent="0.2">
      <c r="A1831" s="30" t="s">
        <v>6397</v>
      </c>
      <c r="B1831" s="30" t="s">
        <v>6398</v>
      </c>
      <c r="C1831" s="49" t="s">
        <v>7070</v>
      </c>
      <c r="D1831" s="49" t="s">
        <v>7577</v>
      </c>
      <c r="E1831" s="30" t="s">
        <v>12634</v>
      </c>
      <c r="F1831" s="49" t="s">
        <v>12233</v>
      </c>
      <c r="G1831" s="49" t="s">
        <v>7580</v>
      </c>
      <c r="H1831" s="49" t="s">
        <v>7581</v>
      </c>
      <c r="I1831" s="49" t="s">
        <v>12635</v>
      </c>
      <c r="J1831" s="50">
        <v>17</v>
      </c>
      <c r="K1831" s="49">
        <v>10000</v>
      </c>
      <c r="L1831" s="49">
        <f>K1831-U1831</f>
        <v>-56174</v>
      </c>
      <c r="M1831" s="49"/>
      <c r="N1831" s="48" t="s">
        <v>7242</v>
      </c>
      <c r="P1831" s="49">
        <v>52717</v>
      </c>
      <c r="Q1831" s="49">
        <v>20000</v>
      </c>
      <c r="R1831" s="49">
        <v>20000</v>
      </c>
      <c r="S1831" s="32">
        <f t="shared" si="75"/>
        <v>72717</v>
      </c>
      <c r="T1831" s="49">
        <f>P1831+Q1831+R1831</f>
        <v>92717</v>
      </c>
      <c r="U1831" s="51">
        <v>66174</v>
      </c>
      <c r="V1831" s="51">
        <v>41998</v>
      </c>
      <c r="W1831" s="51">
        <v>35116</v>
      </c>
      <c r="X1831" s="51"/>
      <c r="Y1831" s="32">
        <f>P1831-(U1831+V1831)</f>
        <v>-55455</v>
      </c>
      <c r="Z1831" s="49" t="s">
        <v>13320</v>
      </c>
      <c r="AA1831" s="67">
        <v>7.9000000000000001E-4</v>
      </c>
      <c r="AC1831" s="67">
        <f t="shared" si="76"/>
        <v>-7.9000000000000001E-4</v>
      </c>
      <c r="AN1831" s="48" t="s">
        <v>13325</v>
      </c>
      <c r="AO1831" s="48" t="s">
        <v>52</v>
      </c>
    </row>
    <row r="1832" spans="1:41" ht="15" x14ac:dyDescent="0.2">
      <c r="A1832" s="30" t="s">
        <v>6399</v>
      </c>
      <c r="B1832" s="30" t="s">
        <v>6400</v>
      </c>
      <c r="C1832" s="49" t="s">
        <v>7070</v>
      </c>
      <c r="D1832" s="49" t="s">
        <v>7577</v>
      </c>
      <c r="E1832" s="30" t="s">
        <v>12636</v>
      </c>
      <c r="F1832" s="49" t="s">
        <v>12233</v>
      </c>
      <c r="G1832" s="49" t="s">
        <v>7580</v>
      </c>
      <c r="H1832" s="49" t="s">
        <v>7581</v>
      </c>
      <c r="I1832" s="49" t="s">
        <v>12637</v>
      </c>
      <c r="J1832" s="50">
        <v>17</v>
      </c>
      <c r="K1832" s="49">
        <v>10000</v>
      </c>
      <c r="L1832" s="49">
        <f>K1832-U1832</f>
        <v>8562</v>
      </c>
      <c r="M1832" s="49"/>
      <c r="N1832" s="48" t="s">
        <v>7242</v>
      </c>
      <c r="P1832" s="49">
        <v>1521</v>
      </c>
      <c r="Q1832" s="49">
        <v>0</v>
      </c>
      <c r="R1832" s="49">
        <v>10000</v>
      </c>
      <c r="S1832" s="32">
        <f t="shared" si="75"/>
        <v>1521</v>
      </c>
      <c r="T1832" s="49">
        <f>P1832+Q1832+R1832</f>
        <v>11521</v>
      </c>
      <c r="U1832" s="51">
        <v>1438</v>
      </c>
      <c r="V1832" s="51">
        <v>189</v>
      </c>
      <c r="W1832" s="51">
        <v>189</v>
      </c>
      <c r="X1832" s="51"/>
      <c r="Y1832" s="32">
        <f>P1832-(U1832+V1832)</f>
        <v>-106</v>
      </c>
      <c r="Z1832" s="49" t="s">
        <v>13320</v>
      </c>
      <c r="AA1832" s="67">
        <v>8.0000000000000004E-4</v>
      </c>
      <c r="AC1832" s="67">
        <f t="shared" si="76"/>
        <v>-8.0000000000000004E-4</v>
      </c>
      <c r="AN1832" s="48" t="s">
        <v>13325</v>
      </c>
      <c r="AO1832" s="48" t="s">
        <v>52</v>
      </c>
    </row>
    <row r="1833" spans="1:41" ht="15" x14ac:dyDescent="0.2">
      <c r="A1833" s="30" t="s">
        <v>6401</v>
      </c>
      <c r="B1833" s="30" t="s">
        <v>6402</v>
      </c>
      <c r="C1833" s="49" t="s">
        <v>7070</v>
      </c>
      <c r="D1833" s="49" t="s">
        <v>7686</v>
      </c>
      <c r="E1833" s="30" t="s">
        <v>12638</v>
      </c>
      <c r="F1833" s="49" t="s">
        <v>12233</v>
      </c>
      <c r="G1833" s="49" t="s">
        <v>7580</v>
      </c>
      <c r="H1833" s="49" t="s">
        <v>7581</v>
      </c>
      <c r="I1833" s="49" t="s">
        <v>12639</v>
      </c>
      <c r="J1833" s="50">
        <v>17</v>
      </c>
      <c r="K1833" s="49">
        <v>10000</v>
      </c>
      <c r="L1833" s="49">
        <f>K1833-U1833</f>
        <v>-94133</v>
      </c>
      <c r="M1833" s="49"/>
      <c r="N1833" s="48" t="s">
        <v>7242</v>
      </c>
      <c r="P1833" s="49">
        <v>84356</v>
      </c>
      <c r="Q1833" s="49">
        <v>20000</v>
      </c>
      <c r="R1833" s="49">
        <v>40000</v>
      </c>
      <c r="S1833" s="32">
        <f t="shared" si="75"/>
        <v>104356</v>
      </c>
      <c r="T1833" s="49">
        <f>P1833+Q1833+R1833</f>
        <v>144356</v>
      </c>
      <c r="U1833" s="51">
        <v>104133</v>
      </c>
      <c r="V1833" s="51">
        <v>52023</v>
      </c>
      <c r="W1833" s="51">
        <v>49700</v>
      </c>
      <c r="X1833" s="51"/>
      <c r="Y1833" s="32">
        <f>P1833-(U1833+V1833)</f>
        <v>-71800</v>
      </c>
      <c r="Z1833" s="49" t="s">
        <v>13320</v>
      </c>
      <c r="AA1833" s="67">
        <v>7.9000000000000001E-4</v>
      </c>
      <c r="AC1833" s="67">
        <f t="shared" si="76"/>
        <v>-7.9000000000000001E-4</v>
      </c>
      <c r="AN1833" s="48" t="s">
        <v>13325</v>
      </c>
      <c r="AO1833" s="48" t="s">
        <v>52</v>
      </c>
    </row>
    <row r="1834" spans="1:41" ht="15" x14ac:dyDescent="0.2">
      <c r="A1834" s="30" t="s">
        <v>6403</v>
      </c>
      <c r="B1834" s="30" t="s">
        <v>6404</v>
      </c>
      <c r="C1834" s="49" t="s">
        <v>7070</v>
      </c>
      <c r="D1834" s="49" t="s">
        <v>7686</v>
      </c>
      <c r="E1834" s="30" t="s">
        <v>12640</v>
      </c>
      <c r="F1834" s="49" t="s">
        <v>12233</v>
      </c>
      <c r="G1834" s="49" t="s">
        <v>7580</v>
      </c>
      <c r="H1834" s="49" t="s">
        <v>7581</v>
      </c>
      <c r="I1834" s="49" t="s">
        <v>12641</v>
      </c>
      <c r="J1834" s="50">
        <v>17</v>
      </c>
      <c r="K1834" s="49">
        <v>10000</v>
      </c>
      <c r="L1834" s="49">
        <f>K1834-U1834</f>
        <v>-82243</v>
      </c>
      <c r="M1834" s="49"/>
      <c r="N1834" s="48" t="s">
        <v>7242</v>
      </c>
      <c r="P1834" s="49">
        <v>59359</v>
      </c>
      <c r="Q1834" s="49">
        <v>50000</v>
      </c>
      <c r="R1834" s="49">
        <v>20000</v>
      </c>
      <c r="S1834" s="32">
        <f t="shared" si="75"/>
        <v>109359</v>
      </c>
      <c r="T1834" s="49">
        <f>P1834+Q1834+R1834</f>
        <v>129359</v>
      </c>
      <c r="U1834" s="51">
        <v>92243</v>
      </c>
      <c r="V1834" s="51">
        <v>44899</v>
      </c>
      <c r="W1834" s="51">
        <v>43919</v>
      </c>
      <c r="X1834" s="51"/>
      <c r="Y1834" s="32">
        <f>P1834-(U1834+V1834)</f>
        <v>-77783</v>
      </c>
      <c r="Z1834" s="49" t="s">
        <v>13320</v>
      </c>
      <c r="AA1834" s="67">
        <v>7.6000000000000004E-4</v>
      </c>
      <c r="AC1834" s="67">
        <f t="shared" si="76"/>
        <v>-7.6000000000000004E-4</v>
      </c>
      <c r="AN1834" s="48" t="s">
        <v>13325</v>
      </c>
      <c r="AO1834" s="48" t="s">
        <v>52</v>
      </c>
    </row>
    <row r="1835" spans="1:41" ht="15" x14ac:dyDescent="0.2">
      <c r="A1835" s="30" t="s">
        <v>6405</v>
      </c>
      <c r="B1835" s="30" t="s">
        <v>6406</v>
      </c>
      <c r="C1835" s="49" t="s">
        <v>7070</v>
      </c>
      <c r="D1835" s="49" t="s">
        <v>7577</v>
      </c>
      <c r="E1835" s="30" t="s">
        <v>12642</v>
      </c>
      <c r="F1835" s="49" t="s">
        <v>12233</v>
      </c>
      <c r="G1835" s="49" t="s">
        <v>7580</v>
      </c>
      <c r="H1835" s="49" t="s">
        <v>7581</v>
      </c>
      <c r="I1835" s="49" t="s">
        <v>12643</v>
      </c>
      <c r="J1835" s="50">
        <v>17</v>
      </c>
      <c r="K1835" s="49">
        <v>10000</v>
      </c>
      <c r="L1835" s="49">
        <f>K1835-U1835</f>
        <v>8139</v>
      </c>
      <c r="M1835" s="49"/>
      <c r="N1835" s="48" t="s">
        <v>7242</v>
      </c>
      <c r="P1835" s="49">
        <v>10471</v>
      </c>
      <c r="Q1835" s="49">
        <v>0</v>
      </c>
      <c r="R1835" s="49">
        <v>0</v>
      </c>
      <c r="S1835" s="32">
        <f t="shared" si="75"/>
        <v>10471</v>
      </c>
      <c r="T1835" s="49">
        <f>P1835+Q1835+R1835</f>
        <v>10471</v>
      </c>
      <c r="U1835" s="51">
        <v>1861</v>
      </c>
      <c r="V1835" s="51">
        <v>1727</v>
      </c>
      <c r="W1835" s="51">
        <v>1746</v>
      </c>
      <c r="X1835" s="51"/>
      <c r="Y1835" s="32">
        <f>P1835-(U1835+V1835)</f>
        <v>6883</v>
      </c>
      <c r="Z1835" s="49" t="s">
        <v>13322</v>
      </c>
      <c r="AA1835" s="67">
        <v>1.9599999999999999E-3</v>
      </c>
      <c r="AC1835" s="67">
        <f t="shared" si="76"/>
        <v>-1.9599999999999999E-3</v>
      </c>
      <c r="AN1835" s="48" t="s">
        <v>13325</v>
      </c>
      <c r="AO1835" s="48" t="s">
        <v>52</v>
      </c>
    </row>
    <row r="1836" spans="1:41" ht="15" x14ac:dyDescent="0.2">
      <c r="A1836" s="30" t="s">
        <v>6407</v>
      </c>
      <c r="B1836" s="30" t="s">
        <v>6408</v>
      </c>
      <c r="C1836" s="49" t="s">
        <v>7070</v>
      </c>
      <c r="D1836" s="49" t="s">
        <v>7686</v>
      </c>
      <c r="E1836" s="30" t="s">
        <v>12644</v>
      </c>
      <c r="F1836" s="49" t="s">
        <v>12233</v>
      </c>
      <c r="G1836" s="49" t="s">
        <v>7580</v>
      </c>
      <c r="H1836" s="49" t="s">
        <v>7581</v>
      </c>
      <c r="I1836" s="49" t="s">
        <v>12645</v>
      </c>
      <c r="J1836" s="50">
        <v>17</v>
      </c>
      <c r="K1836" s="49">
        <v>10000</v>
      </c>
      <c r="L1836" s="49">
        <f>K1836-U1836</f>
        <v>-135346</v>
      </c>
      <c r="M1836" s="49"/>
      <c r="N1836" s="48" t="s">
        <v>7242</v>
      </c>
      <c r="P1836" s="49">
        <v>117514</v>
      </c>
      <c r="Q1836" s="49">
        <v>20000</v>
      </c>
      <c r="R1836" s="49">
        <v>60000</v>
      </c>
      <c r="S1836" s="32">
        <f t="shared" si="75"/>
        <v>137514</v>
      </c>
      <c r="T1836" s="49">
        <f>P1836+Q1836+R1836</f>
        <v>197514</v>
      </c>
      <c r="U1836" s="51">
        <v>145346</v>
      </c>
      <c r="V1836" s="51">
        <v>67320</v>
      </c>
      <c r="W1836" s="51">
        <v>64386</v>
      </c>
      <c r="X1836" s="51"/>
      <c r="Y1836" s="32">
        <f>P1836-(U1836+V1836)</f>
        <v>-95152</v>
      </c>
      <c r="Z1836" s="49" t="s">
        <v>13320</v>
      </c>
      <c r="AA1836" s="67">
        <v>9.6000000000000002E-4</v>
      </c>
      <c r="AC1836" s="67">
        <f t="shared" si="76"/>
        <v>-9.6000000000000002E-4</v>
      </c>
      <c r="AN1836" s="48" t="s">
        <v>13325</v>
      </c>
      <c r="AO1836" s="48" t="s">
        <v>52</v>
      </c>
    </row>
    <row r="1837" spans="1:41" ht="15" x14ac:dyDescent="0.2">
      <c r="A1837" s="30" t="s">
        <v>6409</v>
      </c>
      <c r="B1837" s="30" t="s">
        <v>6410</v>
      </c>
      <c r="C1837" s="49" t="s">
        <v>7070</v>
      </c>
      <c r="D1837" s="49" t="s">
        <v>7577</v>
      </c>
      <c r="E1837" s="30" t="s">
        <v>12646</v>
      </c>
      <c r="F1837" s="49" t="s">
        <v>12233</v>
      </c>
      <c r="G1837" s="49" t="s">
        <v>7580</v>
      </c>
      <c r="H1837" s="49" t="s">
        <v>7581</v>
      </c>
      <c r="I1837" s="49" t="s">
        <v>12647</v>
      </c>
      <c r="J1837" s="50">
        <v>17</v>
      </c>
      <c r="K1837" s="49">
        <v>5000</v>
      </c>
      <c r="L1837" s="49">
        <f>K1837-U1837</f>
        <v>5000</v>
      </c>
      <c r="M1837" s="49"/>
      <c r="N1837" s="48" t="s">
        <v>7242</v>
      </c>
      <c r="P1837" s="49">
        <v>5000</v>
      </c>
      <c r="Q1837" s="49">
        <v>0</v>
      </c>
      <c r="R1837" s="49">
        <v>0</v>
      </c>
      <c r="S1837" s="32">
        <f t="shared" si="75"/>
        <v>5000</v>
      </c>
      <c r="T1837" s="49">
        <f>P1837+Q1837+R1837</f>
        <v>5000</v>
      </c>
      <c r="U1837" s="51">
        <v>0</v>
      </c>
      <c r="V1837" s="51">
        <v>0</v>
      </c>
      <c r="W1837" s="51">
        <v>0</v>
      </c>
      <c r="X1837" s="51"/>
      <c r="Y1837" s="32">
        <f>P1837-(U1837+V1837)</f>
        <v>5000</v>
      </c>
      <c r="Z1837" s="49" t="s">
        <v>13321</v>
      </c>
      <c r="AA1837" s="67">
        <v>1.95E-2</v>
      </c>
      <c r="AC1837" s="67">
        <f t="shared" si="76"/>
        <v>-1.95E-2</v>
      </c>
      <c r="AN1837" s="48" t="s">
        <v>13325</v>
      </c>
      <c r="AO1837" s="48" t="s">
        <v>52</v>
      </c>
    </row>
    <row r="1838" spans="1:41" ht="15" x14ac:dyDescent="0.2">
      <c r="A1838" s="30" t="s">
        <v>6411</v>
      </c>
      <c r="B1838" s="30" t="s">
        <v>6412</v>
      </c>
      <c r="C1838" s="49" t="s">
        <v>7070</v>
      </c>
      <c r="D1838" s="49" t="s">
        <v>7630</v>
      </c>
      <c r="E1838" s="30" t="s">
        <v>12648</v>
      </c>
      <c r="F1838" s="49" t="s">
        <v>12233</v>
      </c>
      <c r="G1838" s="49" t="s">
        <v>7580</v>
      </c>
      <c r="H1838" s="49" t="s">
        <v>12649</v>
      </c>
      <c r="I1838" s="49" t="s">
        <v>12650</v>
      </c>
      <c r="J1838" s="50">
        <v>11</v>
      </c>
      <c r="K1838" s="49">
        <v>1000</v>
      </c>
      <c r="L1838" s="49">
        <f>K1838-U1838</f>
        <v>1000</v>
      </c>
      <c r="M1838" s="49"/>
      <c r="N1838" s="48" t="s">
        <v>7242</v>
      </c>
      <c r="P1838" s="49">
        <v>98</v>
      </c>
      <c r="Q1838" s="49">
        <v>0</v>
      </c>
      <c r="R1838" s="49">
        <v>0</v>
      </c>
      <c r="S1838" s="32">
        <f t="shared" si="75"/>
        <v>98</v>
      </c>
      <c r="T1838" s="49">
        <f>P1838+Q1838+R1838</f>
        <v>98</v>
      </c>
      <c r="U1838" s="51">
        <v>0</v>
      </c>
      <c r="V1838" s="51">
        <v>0</v>
      </c>
      <c r="W1838" s="51">
        <v>0</v>
      </c>
      <c r="X1838" s="51"/>
      <c r="Y1838" s="32">
        <f>P1838-(U1838+V1838)</f>
        <v>98</v>
      </c>
      <c r="Z1838" s="49" t="s">
        <v>13321</v>
      </c>
      <c r="AA1838" s="67">
        <v>0.17</v>
      </c>
      <c r="AC1838" s="67">
        <f t="shared" si="76"/>
        <v>-0.17</v>
      </c>
      <c r="AN1838" s="48" t="s">
        <v>13325</v>
      </c>
      <c r="AO1838" s="48" t="s">
        <v>52</v>
      </c>
    </row>
    <row r="1839" spans="1:41" ht="15" x14ac:dyDescent="0.2">
      <c r="A1839" s="30" t="s">
        <v>6413</v>
      </c>
      <c r="B1839" s="30" t="s">
        <v>6414</v>
      </c>
      <c r="C1839" s="49" t="s">
        <v>7070</v>
      </c>
      <c r="D1839" s="49" t="s">
        <v>7686</v>
      </c>
      <c r="E1839" s="30" t="s">
        <v>12651</v>
      </c>
      <c r="F1839" s="49" t="s">
        <v>12233</v>
      </c>
      <c r="G1839" s="49" t="s">
        <v>7580</v>
      </c>
      <c r="H1839" s="49" t="s">
        <v>7581</v>
      </c>
      <c r="I1839" s="49" t="s">
        <v>12652</v>
      </c>
      <c r="J1839" s="50">
        <v>17</v>
      </c>
      <c r="K1839" s="49">
        <v>10000</v>
      </c>
      <c r="L1839" s="49">
        <f>K1839-U1839</f>
        <v>-145596</v>
      </c>
      <c r="M1839" s="49"/>
      <c r="N1839" s="48" t="s">
        <v>7242</v>
      </c>
      <c r="P1839" s="49">
        <v>110577</v>
      </c>
      <c r="Q1839" s="49">
        <v>30000</v>
      </c>
      <c r="R1839" s="49">
        <v>60000</v>
      </c>
      <c r="S1839" s="32">
        <f t="shared" si="75"/>
        <v>140577</v>
      </c>
      <c r="T1839" s="49">
        <f>P1839+Q1839+R1839</f>
        <v>200577</v>
      </c>
      <c r="U1839" s="51">
        <v>155596</v>
      </c>
      <c r="V1839" s="51">
        <v>72751</v>
      </c>
      <c r="W1839" s="51">
        <v>61256</v>
      </c>
      <c r="X1839" s="51"/>
      <c r="Y1839" s="32">
        <f>P1839-(U1839+V1839)</f>
        <v>-117770</v>
      </c>
      <c r="Z1839" s="49" t="s">
        <v>13320</v>
      </c>
      <c r="AA1839" s="67">
        <v>1.01E-3</v>
      </c>
      <c r="AC1839" s="67">
        <f t="shared" si="76"/>
        <v>-1.01E-3</v>
      </c>
      <c r="AN1839" s="48" t="s">
        <v>13325</v>
      </c>
      <c r="AO1839" s="48" t="s">
        <v>52</v>
      </c>
    </row>
    <row r="1840" spans="1:41" ht="15" x14ac:dyDescent="0.2">
      <c r="A1840" s="30" t="s">
        <v>6415</v>
      </c>
      <c r="B1840" s="30" t="s">
        <v>6416</v>
      </c>
      <c r="C1840" s="49" t="s">
        <v>7070</v>
      </c>
      <c r="D1840" s="49" t="s">
        <v>7577</v>
      </c>
      <c r="E1840" s="30" t="s">
        <v>12653</v>
      </c>
      <c r="F1840" s="49" t="s">
        <v>12233</v>
      </c>
      <c r="G1840" s="49" t="s">
        <v>7580</v>
      </c>
      <c r="H1840" s="49" t="s">
        <v>7581</v>
      </c>
      <c r="I1840" s="49" t="s">
        <v>12654</v>
      </c>
      <c r="J1840" s="50">
        <v>17</v>
      </c>
      <c r="K1840" s="49">
        <v>10000</v>
      </c>
      <c r="L1840" s="49">
        <f>K1840-U1840</f>
        <v>-489</v>
      </c>
      <c r="M1840" s="49"/>
      <c r="N1840" s="48" t="s">
        <v>7242</v>
      </c>
      <c r="P1840" s="49">
        <v>22501</v>
      </c>
      <c r="Q1840" s="49">
        <v>0</v>
      </c>
      <c r="R1840" s="49">
        <v>0</v>
      </c>
      <c r="S1840" s="32">
        <f t="shared" si="75"/>
        <v>22501</v>
      </c>
      <c r="T1840" s="49">
        <f>P1840+Q1840+R1840</f>
        <v>22501</v>
      </c>
      <c r="U1840" s="51">
        <v>10489</v>
      </c>
      <c r="V1840" s="51">
        <v>6749</v>
      </c>
      <c r="W1840" s="51">
        <v>6759</v>
      </c>
      <c r="X1840" s="51"/>
      <c r="Y1840" s="32">
        <f>P1840-(U1840+V1840)</f>
        <v>5263</v>
      </c>
      <c r="Z1840" s="49" t="s">
        <v>13322</v>
      </c>
      <c r="AA1840" s="67">
        <v>8.4000000000000003E-4</v>
      </c>
      <c r="AC1840" s="67">
        <f t="shared" si="76"/>
        <v>-8.4000000000000003E-4</v>
      </c>
      <c r="AN1840" s="48" t="s">
        <v>13325</v>
      </c>
      <c r="AO1840" s="48" t="s">
        <v>52</v>
      </c>
    </row>
    <row r="1841" spans="1:41" ht="15" x14ac:dyDescent="0.2">
      <c r="A1841" s="30" t="s">
        <v>6417</v>
      </c>
      <c r="B1841" s="30" t="s">
        <v>6418</v>
      </c>
      <c r="C1841" s="49" t="s">
        <v>7070</v>
      </c>
      <c r="D1841" s="49" t="s">
        <v>7686</v>
      </c>
      <c r="E1841" s="30" t="s">
        <v>12655</v>
      </c>
      <c r="F1841" s="49" t="s">
        <v>12233</v>
      </c>
      <c r="G1841" s="49" t="s">
        <v>7580</v>
      </c>
      <c r="H1841" s="49" t="s">
        <v>7581</v>
      </c>
      <c r="I1841" s="49" t="s">
        <v>12656</v>
      </c>
      <c r="J1841" s="50">
        <v>17</v>
      </c>
      <c r="K1841" s="49">
        <v>10000</v>
      </c>
      <c r="L1841" s="49">
        <f>K1841-U1841</f>
        <v>-83613</v>
      </c>
      <c r="M1841" s="49"/>
      <c r="N1841" s="48" t="s">
        <v>7242</v>
      </c>
      <c r="P1841" s="49">
        <v>52282</v>
      </c>
      <c r="Q1841" s="49">
        <v>40000</v>
      </c>
      <c r="R1841" s="49">
        <v>40000</v>
      </c>
      <c r="S1841" s="32">
        <f t="shared" si="75"/>
        <v>92282</v>
      </c>
      <c r="T1841" s="49">
        <f>P1841+Q1841+R1841</f>
        <v>132282</v>
      </c>
      <c r="U1841" s="51">
        <v>93613</v>
      </c>
      <c r="V1841" s="51">
        <v>46459</v>
      </c>
      <c r="W1841" s="51">
        <v>35364</v>
      </c>
      <c r="X1841" s="51"/>
      <c r="Y1841" s="32">
        <f>P1841-(U1841+V1841)</f>
        <v>-87790</v>
      </c>
      <c r="Z1841" s="49" t="s">
        <v>13320</v>
      </c>
      <c r="AA1841" s="67">
        <v>7.9000000000000001E-4</v>
      </c>
      <c r="AC1841" s="67">
        <f t="shared" si="76"/>
        <v>-7.9000000000000001E-4</v>
      </c>
      <c r="AN1841" s="48" t="s">
        <v>13325</v>
      </c>
      <c r="AO1841" s="48" t="s">
        <v>52</v>
      </c>
    </row>
    <row r="1842" spans="1:41" ht="15" x14ac:dyDescent="0.2">
      <c r="A1842" s="30" t="s">
        <v>6419</v>
      </c>
      <c r="B1842" s="30" t="s">
        <v>6420</v>
      </c>
      <c r="C1842" s="49" t="s">
        <v>7070</v>
      </c>
      <c r="D1842" s="49" t="s">
        <v>7686</v>
      </c>
      <c r="E1842" s="30" t="s">
        <v>12657</v>
      </c>
      <c r="F1842" s="49" t="s">
        <v>12233</v>
      </c>
      <c r="G1842" s="49" t="s">
        <v>7580</v>
      </c>
      <c r="H1842" s="49" t="s">
        <v>7581</v>
      </c>
      <c r="I1842" s="49" t="s">
        <v>12658</v>
      </c>
      <c r="J1842" s="50">
        <v>17</v>
      </c>
      <c r="K1842" s="49">
        <v>5000</v>
      </c>
      <c r="L1842" s="49">
        <f>K1842-U1842</f>
        <v>1827</v>
      </c>
      <c r="M1842" s="49"/>
      <c r="N1842" s="48" t="s">
        <v>7242</v>
      </c>
      <c r="P1842" s="49">
        <v>5380</v>
      </c>
      <c r="Q1842" s="49">
        <v>0</v>
      </c>
      <c r="R1842" s="49">
        <v>0</v>
      </c>
      <c r="S1842" s="32">
        <f t="shared" si="75"/>
        <v>5380</v>
      </c>
      <c r="T1842" s="49">
        <f>P1842+Q1842+R1842</f>
        <v>5380</v>
      </c>
      <c r="U1842" s="51">
        <v>3173</v>
      </c>
      <c r="V1842" s="51">
        <v>2265</v>
      </c>
      <c r="W1842" s="51">
        <v>2310</v>
      </c>
      <c r="X1842" s="51"/>
      <c r="Y1842" s="32">
        <f>P1842-(U1842+V1842)</f>
        <v>-58</v>
      </c>
      <c r="Z1842" s="49" t="s">
        <v>13320</v>
      </c>
      <c r="AA1842" s="67">
        <v>5.6999999999999998E-4</v>
      </c>
      <c r="AC1842" s="67">
        <f t="shared" si="76"/>
        <v>-5.6999999999999998E-4</v>
      </c>
      <c r="AN1842" s="48" t="s">
        <v>13325</v>
      </c>
      <c r="AO1842" s="48" t="s">
        <v>52</v>
      </c>
    </row>
    <row r="1843" spans="1:41" ht="15" x14ac:dyDescent="0.2">
      <c r="A1843" s="30" t="s">
        <v>6421</v>
      </c>
      <c r="B1843" s="30" t="s">
        <v>6422</v>
      </c>
      <c r="C1843" s="49" t="s">
        <v>7070</v>
      </c>
      <c r="D1843" s="49" t="s">
        <v>7686</v>
      </c>
      <c r="E1843" s="30" t="s">
        <v>12659</v>
      </c>
      <c r="F1843" s="49" t="s">
        <v>12233</v>
      </c>
      <c r="G1843" s="49" t="s">
        <v>7580</v>
      </c>
      <c r="H1843" s="49" t="s">
        <v>7581</v>
      </c>
      <c r="I1843" s="49" t="s">
        <v>12660</v>
      </c>
      <c r="J1843" s="50">
        <v>17</v>
      </c>
      <c r="K1843" s="49">
        <v>10000</v>
      </c>
      <c r="L1843" s="49">
        <f>K1843-U1843</f>
        <v>-363272</v>
      </c>
      <c r="M1843" s="49"/>
      <c r="N1843" s="48" t="s">
        <v>7242</v>
      </c>
      <c r="P1843" s="49">
        <v>407148</v>
      </c>
      <c r="Q1843" s="49">
        <v>90000</v>
      </c>
      <c r="R1843" s="49">
        <v>0</v>
      </c>
      <c r="S1843" s="32">
        <f t="shared" si="75"/>
        <v>497148</v>
      </c>
      <c r="T1843" s="49">
        <f>P1843+Q1843+R1843</f>
        <v>497148</v>
      </c>
      <c r="U1843" s="51">
        <v>373272</v>
      </c>
      <c r="V1843" s="51">
        <v>177563</v>
      </c>
      <c r="W1843" s="51">
        <v>161794</v>
      </c>
      <c r="X1843" s="51"/>
      <c r="Y1843" s="32">
        <f>P1843-(U1843+V1843)</f>
        <v>-143687</v>
      </c>
      <c r="Z1843" s="49" t="s">
        <v>13320</v>
      </c>
      <c r="AA1843" s="67">
        <v>9.6000000000000002E-4</v>
      </c>
      <c r="AC1843" s="67">
        <f t="shared" si="76"/>
        <v>-9.6000000000000002E-4</v>
      </c>
      <c r="AN1843" s="48" t="s">
        <v>13325</v>
      </c>
      <c r="AO1843" s="48" t="s">
        <v>52</v>
      </c>
    </row>
    <row r="1844" spans="1:41" ht="15" x14ac:dyDescent="0.2">
      <c r="A1844" s="30" t="s">
        <v>6423</v>
      </c>
      <c r="B1844" s="30" t="s">
        <v>6424</v>
      </c>
      <c r="C1844" s="49" t="s">
        <v>7070</v>
      </c>
      <c r="D1844" s="49" t="s">
        <v>7577</v>
      </c>
      <c r="E1844" s="30" t="s">
        <v>12661</v>
      </c>
      <c r="F1844" s="49" t="s">
        <v>12233</v>
      </c>
      <c r="G1844" s="49" t="s">
        <v>7580</v>
      </c>
      <c r="H1844" s="49" t="s">
        <v>7581</v>
      </c>
      <c r="I1844" s="49" t="s">
        <v>12662</v>
      </c>
      <c r="J1844" s="50">
        <v>17</v>
      </c>
      <c r="K1844" s="49">
        <v>10000</v>
      </c>
      <c r="L1844" s="49">
        <f>K1844-U1844</f>
        <v>3736</v>
      </c>
      <c r="M1844" s="49"/>
      <c r="N1844" s="48" t="s">
        <v>7242</v>
      </c>
      <c r="P1844" s="49">
        <v>6780</v>
      </c>
      <c r="Q1844" s="49">
        <v>0</v>
      </c>
      <c r="R1844" s="49">
        <v>10000</v>
      </c>
      <c r="S1844" s="32">
        <f t="shared" si="75"/>
        <v>6780</v>
      </c>
      <c r="T1844" s="49">
        <f>P1844+Q1844+R1844</f>
        <v>16780</v>
      </c>
      <c r="U1844" s="51">
        <v>6264</v>
      </c>
      <c r="V1844" s="51">
        <v>2356</v>
      </c>
      <c r="W1844" s="51">
        <v>2432</v>
      </c>
      <c r="X1844" s="51"/>
      <c r="Y1844" s="32">
        <f>P1844-(U1844+V1844)</f>
        <v>-1840</v>
      </c>
      <c r="Z1844" s="49" t="s">
        <v>13320</v>
      </c>
      <c r="AA1844" s="67">
        <v>2.6199999999999999E-3</v>
      </c>
      <c r="AC1844" s="67">
        <f t="shared" si="76"/>
        <v>-2.6199999999999999E-3</v>
      </c>
      <c r="AN1844" s="48" t="s">
        <v>13325</v>
      </c>
      <c r="AO1844" s="48" t="s">
        <v>52</v>
      </c>
    </row>
    <row r="1845" spans="1:41" ht="15" x14ac:dyDescent="0.2">
      <c r="A1845" s="30" t="s">
        <v>6425</v>
      </c>
      <c r="B1845" s="30" t="s">
        <v>6426</v>
      </c>
      <c r="C1845" s="49" t="s">
        <v>7070</v>
      </c>
      <c r="D1845" s="49" t="s">
        <v>7686</v>
      </c>
      <c r="E1845" s="30" t="s">
        <v>12663</v>
      </c>
      <c r="F1845" s="49" t="s">
        <v>12233</v>
      </c>
      <c r="G1845" s="49" t="s">
        <v>7580</v>
      </c>
      <c r="H1845" s="49" t="s">
        <v>7581</v>
      </c>
      <c r="I1845" s="49" t="s">
        <v>12664</v>
      </c>
      <c r="J1845" s="50">
        <v>17</v>
      </c>
      <c r="K1845" s="49">
        <v>10000</v>
      </c>
      <c r="L1845" s="49">
        <f>K1845-U1845</f>
        <v>-703434</v>
      </c>
      <c r="M1845" s="49"/>
      <c r="N1845" s="48" t="s">
        <v>7242</v>
      </c>
      <c r="P1845" s="49">
        <v>494149</v>
      </c>
      <c r="Q1845" s="49">
        <v>120000</v>
      </c>
      <c r="R1845" s="49">
        <v>320000</v>
      </c>
      <c r="S1845" s="32">
        <f t="shared" si="75"/>
        <v>614149</v>
      </c>
      <c r="T1845" s="49">
        <f>P1845+Q1845+R1845</f>
        <v>934149</v>
      </c>
      <c r="U1845" s="51">
        <v>713434</v>
      </c>
      <c r="V1845" s="51">
        <v>340216</v>
      </c>
      <c r="W1845" s="51">
        <v>356529</v>
      </c>
      <c r="X1845" s="51"/>
      <c r="Y1845" s="32">
        <f>P1845-(U1845+V1845)</f>
        <v>-559501</v>
      </c>
      <c r="Z1845" s="49" t="s">
        <v>13320</v>
      </c>
      <c r="AA1845" s="67">
        <v>8.9999999999999998E-4</v>
      </c>
      <c r="AC1845" s="67">
        <f t="shared" si="76"/>
        <v>-8.9999999999999998E-4</v>
      </c>
      <c r="AN1845" s="48" t="s">
        <v>13325</v>
      </c>
      <c r="AO1845" s="48" t="s">
        <v>52</v>
      </c>
    </row>
    <row r="1846" spans="1:41" ht="15" x14ac:dyDescent="0.2">
      <c r="A1846" s="30" t="s">
        <v>6427</v>
      </c>
      <c r="B1846" s="30" t="s">
        <v>6428</v>
      </c>
      <c r="C1846" s="49" t="s">
        <v>7070</v>
      </c>
      <c r="D1846" s="49" t="s">
        <v>7686</v>
      </c>
      <c r="E1846" s="30" t="s">
        <v>12665</v>
      </c>
      <c r="F1846" s="49" t="s">
        <v>12233</v>
      </c>
      <c r="G1846" s="49" t="s">
        <v>7580</v>
      </c>
      <c r="H1846" s="49" t="s">
        <v>7581</v>
      </c>
      <c r="I1846" s="49" t="s">
        <v>12666</v>
      </c>
      <c r="J1846" s="50">
        <v>17</v>
      </c>
      <c r="K1846" s="49">
        <v>5000</v>
      </c>
      <c r="L1846" s="49">
        <f>K1846-U1846</f>
        <v>-8634</v>
      </c>
      <c r="M1846" s="49"/>
      <c r="N1846" s="48" t="s">
        <v>7242</v>
      </c>
      <c r="P1846" s="49">
        <v>6147</v>
      </c>
      <c r="Q1846" s="49">
        <v>10000</v>
      </c>
      <c r="R1846" s="49">
        <v>5000</v>
      </c>
      <c r="S1846" s="32">
        <f t="shared" si="75"/>
        <v>16147</v>
      </c>
      <c r="T1846" s="49">
        <f>P1846+Q1846+R1846</f>
        <v>21147</v>
      </c>
      <c r="U1846" s="51">
        <v>13634</v>
      </c>
      <c r="V1846" s="51">
        <v>7942</v>
      </c>
      <c r="W1846" s="51">
        <v>8046</v>
      </c>
      <c r="X1846" s="51"/>
      <c r="Y1846" s="32">
        <f>P1846-(U1846+V1846)</f>
        <v>-15429</v>
      </c>
      <c r="Z1846" s="49" t="s">
        <v>13320</v>
      </c>
      <c r="AA1846" s="67">
        <v>4.5100000000000001E-3</v>
      </c>
      <c r="AC1846" s="67">
        <f t="shared" si="76"/>
        <v>-4.5100000000000001E-3</v>
      </c>
      <c r="AN1846" s="48" t="s">
        <v>13325</v>
      </c>
      <c r="AO1846" s="48" t="s">
        <v>52</v>
      </c>
    </row>
    <row r="1847" spans="1:41" ht="15" x14ac:dyDescent="0.2">
      <c r="A1847" s="30" t="s">
        <v>6429</v>
      </c>
      <c r="B1847" s="30" t="s">
        <v>6430</v>
      </c>
      <c r="C1847" s="49" t="s">
        <v>7070</v>
      </c>
      <c r="D1847" s="49" t="s">
        <v>7686</v>
      </c>
      <c r="E1847" s="30" t="s">
        <v>12667</v>
      </c>
      <c r="F1847" s="49" t="s">
        <v>12233</v>
      </c>
      <c r="G1847" s="49" t="s">
        <v>7580</v>
      </c>
      <c r="H1847" s="49" t="s">
        <v>7581</v>
      </c>
      <c r="I1847" s="49" t="s">
        <v>12668</v>
      </c>
      <c r="J1847" s="50">
        <v>17</v>
      </c>
      <c r="K1847" s="49">
        <v>5000</v>
      </c>
      <c r="L1847" s="49">
        <f>K1847-U1847</f>
        <v>-81035</v>
      </c>
      <c r="M1847" s="49"/>
      <c r="N1847" s="48" t="s">
        <v>7242</v>
      </c>
      <c r="P1847" s="49">
        <v>61883</v>
      </c>
      <c r="Q1847" s="49">
        <v>20000</v>
      </c>
      <c r="R1847" s="49">
        <v>30000</v>
      </c>
      <c r="S1847" s="32">
        <f t="shared" si="75"/>
        <v>81883</v>
      </c>
      <c r="T1847" s="49">
        <f>P1847+Q1847+R1847</f>
        <v>111883</v>
      </c>
      <c r="U1847" s="51">
        <v>86035</v>
      </c>
      <c r="V1847" s="51">
        <v>37389</v>
      </c>
      <c r="W1847" s="51">
        <v>35861</v>
      </c>
      <c r="X1847" s="51"/>
      <c r="Y1847" s="32">
        <f>P1847-(U1847+V1847)</f>
        <v>-61541</v>
      </c>
      <c r="Z1847" s="49" t="s">
        <v>13320</v>
      </c>
      <c r="AA1847" s="67">
        <v>1.7600000000000001E-3</v>
      </c>
      <c r="AC1847" s="67">
        <f t="shared" si="76"/>
        <v>-1.7600000000000001E-3</v>
      </c>
      <c r="AN1847" s="48" t="s">
        <v>13325</v>
      </c>
      <c r="AO1847" s="48" t="s">
        <v>52</v>
      </c>
    </row>
    <row r="1848" spans="1:41" ht="15" x14ac:dyDescent="0.2">
      <c r="A1848" s="30" t="s">
        <v>6431</v>
      </c>
      <c r="B1848" s="30" t="s">
        <v>6432</v>
      </c>
      <c r="C1848" s="49" t="s">
        <v>7070</v>
      </c>
      <c r="D1848" s="49" t="s">
        <v>7630</v>
      </c>
      <c r="E1848" s="30" t="s">
        <v>12669</v>
      </c>
      <c r="F1848" s="49" t="s">
        <v>12233</v>
      </c>
      <c r="G1848" s="49" t="s">
        <v>7580</v>
      </c>
      <c r="H1848" s="49" t="s">
        <v>12386</v>
      </c>
      <c r="I1848" s="49" t="s">
        <v>12670</v>
      </c>
      <c r="J1848" s="50">
        <v>12</v>
      </c>
      <c r="K1848" s="49">
        <v>5000</v>
      </c>
      <c r="L1848" s="49">
        <f>K1848-U1848</f>
        <v>4176</v>
      </c>
      <c r="M1848" s="49"/>
      <c r="N1848" s="48" t="s">
        <v>7242</v>
      </c>
      <c r="P1848" s="49">
        <v>2000</v>
      </c>
      <c r="Q1848" s="49">
        <v>0</v>
      </c>
      <c r="R1848" s="49">
        <v>0</v>
      </c>
      <c r="S1848" s="32">
        <f t="shared" si="75"/>
        <v>2000</v>
      </c>
      <c r="T1848" s="49">
        <f>P1848+Q1848+R1848</f>
        <v>2000</v>
      </c>
      <c r="U1848" s="51">
        <v>824</v>
      </c>
      <c r="V1848" s="51">
        <v>492</v>
      </c>
      <c r="W1848" s="51">
        <v>492</v>
      </c>
      <c r="X1848" s="51"/>
      <c r="Y1848" s="32">
        <f>P1848-(U1848+V1848)</f>
        <v>684</v>
      </c>
      <c r="Z1848" s="49" t="s">
        <v>13322</v>
      </c>
      <c r="AA1848" s="67">
        <v>2.7720000000000002E-2</v>
      </c>
      <c r="AC1848" s="67">
        <f t="shared" si="76"/>
        <v>-2.7720000000000002E-2</v>
      </c>
      <c r="AN1848" s="48" t="s">
        <v>13325</v>
      </c>
      <c r="AO1848" s="48" t="s">
        <v>52</v>
      </c>
    </row>
    <row r="1849" spans="1:41" ht="15" x14ac:dyDescent="0.2">
      <c r="A1849" s="30" t="s">
        <v>6433</v>
      </c>
      <c r="B1849" s="30" t="s">
        <v>6434</v>
      </c>
      <c r="C1849" s="49" t="s">
        <v>7070</v>
      </c>
      <c r="D1849" s="49" t="s">
        <v>7577</v>
      </c>
      <c r="E1849" s="30" t="s">
        <v>12671</v>
      </c>
      <c r="F1849" s="49" t="s">
        <v>12233</v>
      </c>
      <c r="G1849" s="49" t="s">
        <v>7580</v>
      </c>
      <c r="H1849" s="49" t="s">
        <v>7581</v>
      </c>
      <c r="I1849" s="49" t="s">
        <v>12672</v>
      </c>
      <c r="J1849" s="50">
        <v>17</v>
      </c>
      <c r="K1849" s="49">
        <v>10000</v>
      </c>
      <c r="L1849" s="49">
        <f>K1849-U1849</f>
        <v>2384</v>
      </c>
      <c r="M1849" s="49"/>
      <c r="N1849" s="48" t="s">
        <v>7242</v>
      </c>
      <c r="P1849" s="49">
        <v>11086</v>
      </c>
      <c r="Q1849" s="49">
        <v>0</v>
      </c>
      <c r="R1849" s="49">
        <v>0</v>
      </c>
      <c r="S1849" s="32">
        <f t="shared" si="75"/>
        <v>11086</v>
      </c>
      <c r="T1849" s="49">
        <f>P1849+Q1849+R1849</f>
        <v>11086</v>
      </c>
      <c r="U1849" s="51">
        <v>7616</v>
      </c>
      <c r="V1849" s="51">
        <v>5269</v>
      </c>
      <c r="W1849" s="51">
        <v>5730</v>
      </c>
      <c r="X1849" s="51"/>
      <c r="Y1849" s="32">
        <f>P1849-(U1849+V1849)</f>
        <v>-1799</v>
      </c>
      <c r="Z1849" s="49" t="s">
        <v>13320</v>
      </c>
      <c r="AA1849" s="67">
        <v>5.4000000000000001E-4</v>
      </c>
      <c r="AC1849" s="67">
        <f t="shared" si="76"/>
        <v>-5.4000000000000001E-4</v>
      </c>
      <c r="AN1849" s="48" t="s">
        <v>13325</v>
      </c>
      <c r="AO1849" s="48" t="s">
        <v>52</v>
      </c>
    </row>
    <row r="1850" spans="1:41" ht="15" x14ac:dyDescent="0.2">
      <c r="A1850" s="30" t="s">
        <v>6435</v>
      </c>
      <c r="B1850" s="30" t="s">
        <v>6436</v>
      </c>
      <c r="C1850" s="49" t="s">
        <v>7070</v>
      </c>
      <c r="D1850" s="49" t="s">
        <v>7686</v>
      </c>
      <c r="E1850" s="30" t="s">
        <v>12673</v>
      </c>
      <c r="F1850" s="49" t="s">
        <v>12233</v>
      </c>
      <c r="G1850" s="49" t="s">
        <v>7580</v>
      </c>
      <c r="H1850" s="49" t="s">
        <v>7581</v>
      </c>
      <c r="I1850" s="49" t="s">
        <v>12674</v>
      </c>
      <c r="J1850" s="50">
        <v>17</v>
      </c>
      <c r="K1850" s="49">
        <v>10000</v>
      </c>
      <c r="L1850" s="49">
        <f>K1850-U1850</f>
        <v>-31097</v>
      </c>
      <c r="M1850" s="49"/>
      <c r="N1850" s="48" t="s">
        <v>7242</v>
      </c>
      <c r="P1850" s="49">
        <v>26924</v>
      </c>
      <c r="Q1850" s="49">
        <v>10000</v>
      </c>
      <c r="R1850" s="49">
        <v>10000</v>
      </c>
      <c r="S1850" s="32">
        <f t="shared" si="75"/>
        <v>36924</v>
      </c>
      <c r="T1850" s="49">
        <f>P1850+Q1850+R1850</f>
        <v>46924</v>
      </c>
      <c r="U1850" s="51">
        <v>41097</v>
      </c>
      <c r="V1850" s="51">
        <v>7290</v>
      </c>
      <c r="W1850" s="51">
        <v>5185</v>
      </c>
      <c r="X1850" s="51"/>
      <c r="Y1850" s="32">
        <f>P1850-(U1850+V1850)</f>
        <v>-21463</v>
      </c>
      <c r="Z1850" s="49" t="s">
        <v>13320</v>
      </c>
      <c r="AA1850" s="67">
        <v>8.4000000000000003E-4</v>
      </c>
      <c r="AC1850" s="67">
        <f t="shared" si="76"/>
        <v>-8.4000000000000003E-4</v>
      </c>
      <c r="AN1850" s="48" t="s">
        <v>13325</v>
      </c>
      <c r="AO1850" s="48" t="s">
        <v>52</v>
      </c>
    </row>
    <row r="1851" spans="1:41" ht="15" x14ac:dyDescent="0.2">
      <c r="A1851" s="30" t="s">
        <v>6437</v>
      </c>
      <c r="B1851" s="30" t="s">
        <v>6438</v>
      </c>
      <c r="C1851" s="49" t="s">
        <v>7070</v>
      </c>
      <c r="D1851" s="49" t="s">
        <v>7577</v>
      </c>
      <c r="E1851" s="30" t="s">
        <v>12675</v>
      </c>
      <c r="F1851" s="49" t="s">
        <v>12233</v>
      </c>
      <c r="G1851" s="49" t="s">
        <v>7580</v>
      </c>
      <c r="H1851" s="49" t="s">
        <v>7591</v>
      </c>
      <c r="I1851" s="49" t="s">
        <v>12676</v>
      </c>
      <c r="J1851" s="50">
        <v>9</v>
      </c>
      <c r="K1851" s="49">
        <v>10000</v>
      </c>
      <c r="L1851" s="49">
        <f>K1851-U1851</f>
        <v>-14321</v>
      </c>
      <c r="M1851" s="49"/>
      <c r="N1851" s="48" t="s">
        <v>7242</v>
      </c>
      <c r="P1851" s="49">
        <v>9607</v>
      </c>
      <c r="Q1851" s="49">
        <v>20000</v>
      </c>
      <c r="R1851" s="49">
        <v>0</v>
      </c>
      <c r="S1851" s="32">
        <f t="shared" si="75"/>
        <v>29607</v>
      </c>
      <c r="T1851" s="49">
        <f>P1851+Q1851+R1851</f>
        <v>29607</v>
      </c>
      <c r="U1851" s="51">
        <v>24321</v>
      </c>
      <c r="V1851" s="51">
        <v>14364</v>
      </c>
      <c r="W1851" s="51">
        <v>14822</v>
      </c>
      <c r="X1851" s="51"/>
      <c r="Y1851" s="32">
        <f>P1851-(U1851+V1851)</f>
        <v>-29078</v>
      </c>
      <c r="Z1851" s="49" t="s">
        <v>13320</v>
      </c>
      <c r="AA1851" s="67">
        <v>3.5880000000000002E-2</v>
      </c>
      <c r="AC1851" s="67">
        <f t="shared" si="76"/>
        <v>-3.5880000000000002E-2</v>
      </c>
      <c r="AN1851" s="48" t="s">
        <v>13325</v>
      </c>
      <c r="AO1851" s="48" t="s">
        <v>52</v>
      </c>
    </row>
    <row r="1852" spans="1:41" ht="15" x14ac:dyDescent="0.2">
      <c r="A1852" s="30" t="s">
        <v>6439</v>
      </c>
      <c r="B1852" s="30" t="s">
        <v>6440</v>
      </c>
      <c r="C1852" s="49" t="s">
        <v>7070</v>
      </c>
      <c r="D1852" s="49" t="s">
        <v>7577</v>
      </c>
      <c r="E1852" s="30" t="s">
        <v>12677</v>
      </c>
      <c r="F1852" s="49" t="s">
        <v>12233</v>
      </c>
      <c r="G1852" s="49" t="s">
        <v>7580</v>
      </c>
      <c r="H1852" s="49" t="s">
        <v>7581</v>
      </c>
      <c r="I1852" s="49" t="s">
        <v>12678</v>
      </c>
      <c r="J1852" s="50">
        <v>17</v>
      </c>
      <c r="K1852" s="49">
        <v>10000</v>
      </c>
      <c r="L1852" s="49">
        <f>K1852-U1852</f>
        <v>9943</v>
      </c>
      <c r="M1852" s="49"/>
      <c r="N1852" s="48" t="s">
        <v>7242</v>
      </c>
      <c r="P1852" s="49">
        <v>8586</v>
      </c>
      <c r="Q1852" s="49">
        <v>0</v>
      </c>
      <c r="R1852" s="49">
        <v>0</v>
      </c>
      <c r="S1852" s="32">
        <f t="shared" si="75"/>
        <v>8586</v>
      </c>
      <c r="T1852" s="49">
        <f>P1852+Q1852+R1852</f>
        <v>8586</v>
      </c>
      <c r="U1852" s="51">
        <v>57</v>
      </c>
      <c r="V1852" s="51">
        <v>90</v>
      </c>
      <c r="W1852" s="51">
        <v>90</v>
      </c>
      <c r="X1852" s="51"/>
      <c r="Y1852" s="32">
        <f>P1852-(U1852+V1852)</f>
        <v>8439</v>
      </c>
      <c r="Z1852" s="49" t="s">
        <v>13322</v>
      </c>
      <c r="AA1852" s="67">
        <v>5.4000000000000001E-4</v>
      </c>
      <c r="AC1852" s="67">
        <f t="shared" si="76"/>
        <v>-5.4000000000000001E-4</v>
      </c>
      <c r="AN1852" s="48" t="s">
        <v>13325</v>
      </c>
      <c r="AO1852" s="48" t="s">
        <v>52</v>
      </c>
    </row>
    <row r="1853" spans="1:41" ht="15" x14ac:dyDescent="0.2">
      <c r="A1853" s="30" t="s">
        <v>6441</v>
      </c>
      <c r="B1853" s="30" t="s">
        <v>6442</v>
      </c>
      <c r="C1853" s="49" t="s">
        <v>7070</v>
      </c>
      <c r="D1853" s="49" t="s">
        <v>7577</v>
      </c>
      <c r="E1853" s="30" t="s">
        <v>12679</v>
      </c>
      <c r="F1853" s="49" t="s">
        <v>12233</v>
      </c>
      <c r="G1853" s="49" t="s">
        <v>7580</v>
      </c>
      <c r="H1853" s="49" t="s">
        <v>7581</v>
      </c>
      <c r="I1853" s="49" t="s">
        <v>12680</v>
      </c>
      <c r="J1853" s="50">
        <v>17</v>
      </c>
      <c r="K1853" s="49">
        <v>10000</v>
      </c>
      <c r="L1853" s="49">
        <f>K1853-U1853</f>
        <v>6110</v>
      </c>
      <c r="M1853" s="49"/>
      <c r="N1853" s="48" t="s">
        <v>7242</v>
      </c>
      <c r="P1853" s="49">
        <v>5286</v>
      </c>
      <c r="Q1853" s="49">
        <v>0</v>
      </c>
      <c r="R1853" s="49">
        <v>0</v>
      </c>
      <c r="S1853" s="32">
        <f t="shared" si="75"/>
        <v>5286</v>
      </c>
      <c r="T1853" s="49">
        <f>P1853+Q1853+R1853</f>
        <v>5286</v>
      </c>
      <c r="U1853" s="51">
        <v>3890</v>
      </c>
      <c r="V1853" s="51">
        <v>2685</v>
      </c>
      <c r="W1853" s="51">
        <v>1115</v>
      </c>
      <c r="X1853" s="51"/>
      <c r="Y1853" s="32">
        <f>P1853-(U1853+V1853)</f>
        <v>-1289</v>
      </c>
      <c r="Z1853" s="49" t="s">
        <v>13320</v>
      </c>
      <c r="AA1853" s="67">
        <v>8.4000000000000003E-4</v>
      </c>
      <c r="AC1853" s="67">
        <f t="shared" si="76"/>
        <v>-8.4000000000000003E-4</v>
      </c>
      <c r="AN1853" s="48" t="s">
        <v>13325</v>
      </c>
      <c r="AO1853" s="48" t="s">
        <v>52</v>
      </c>
    </row>
    <row r="1854" spans="1:41" ht="15" x14ac:dyDescent="0.2">
      <c r="A1854" s="30" t="s">
        <v>6443</v>
      </c>
      <c r="B1854" s="30" t="s">
        <v>6444</v>
      </c>
      <c r="C1854" s="49" t="s">
        <v>7070</v>
      </c>
      <c r="D1854" s="49" t="s">
        <v>7686</v>
      </c>
      <c r="E1854" s="30" t="s">
        <v>12681</v>
      </c>
      <c r="F1854" s="49" t="s">
        <v>12233</v>
      </c>
      <c r="G1854" s="49" t="s">
        <v>7580</v>
      </c>
      <c r="H1854" s="49" t="s">
        <v>7581</v>
      </c>
      <c r="I1854" s="49" t="s">
        <v>12682</v>
      </c>
      <c r="J1854" s="50">
        <v>17</v>
      </c>
      <c r="K1854" s="49">
        <v>10000</v>
      </c>
      <c r="L1854" s="49">
        <f>K1854-U1854</f>
        <v>-12461</v>
      </c>
      <c r="M1854" s="49"/>
      <c r="N1854" s="48" t="s">
        <v>7242</v>
      </c>
      <c r="P1854" s="49">
        <v>19102</v>
      </c>
      <c r="Q1854" s="49">
        <v>0</v>
      </c>
      <c r="R1854" s="49">
        <v>20000</v>
      </c>
      <c r="S1854" s="32">
        <f t="shared" si="75"/>
        <v>19102</v>
      </c>
      <c r="T1854" s="49">
        <f>P1854+Q1854+R1854</f>
        <v>39102</v>
      </c>
      <c r="U1854" s="51">
        <v>22461</v>
      </c>
      <c r="V1854" s="51">
        <v>17285</v>
      </c>
      <c r="W1854" s="51">
        <v>18235</v>
      </c>
      <c r="X1854" s="51"/>
      <c r="Y1854" s="32">
        <f>P1854-(U1854+V1854)</f>
        <v>-20644</v>
      </c>
      <c r="Z1854" s="49" t="s">
        <v>13320</v>
      </c>
      <c r="AA1854" s="67">
        <v>9.7000000000000005E-4</v>
      </c>
      <c r="AC1854" s="67">
        <f t="shared" si="76"/>
        <v>-9.7000000000000005E-4</v>
      </c>
      <c r="AN1854" s="48" t="s">
        <v>13325</v>
      </c>
      <c r="AO1854" s="48" t="s">
        <v>52</v>
      </c>
    </row>
    <row r="1855" spans="1:41" ht="15" x14ac:dyDescent="0.2">
      <c r="A1855" s="30" t="s">
        <v>6445</v>
      </c>
      <c r="B1855" s="30" t="s">
        <v>6446</v>
      </c>
      <c r="C1855" s="49" t="s">
        <v>7070</v>
      </c>
      <c r="D1855" s="49" t="s">
        <v>7686</v>
      </c>
      <c r="E1855" s="30" t="s">
        <v>12683</v>
      </c>
      <c r="F1855" s="49" t="s">
        <v>12233</v>
      </c>
      <c r="G1855" s="49" t="s">
        <v>7580</v>
      </c>
      <c r="H1855" s="49" t="s">
        <v>7581</v>
      </c>
      <c r="I1855" s="49" t="s">
        <v>12684</v>
      </c>
      <c r="J1855" s="50">
        <v>17</v>
      </c>
      <c r="K1855" s="49">
        <v>10000</v>
      </c>
      <c r="L1855" s="49">
        <f>K1855-U1855</f>
        <v>-91295</v>
      </c>
      <c r="M1855" s="49"/>
      <c r="N1855" s="48" t="s">
        <v>7242</v>
      </c>
      <c r="P1855" s="49">
        <v>63827</v>
      </c>
      <c r="Q1855" s="49">
        <v>40000</v>
      </c>
      <c r="R1855" s="49">
        <v>40000</v>
      </c>
      <c r="S1855" s="32">
        <f t="shared" si="75"/>
        <v>103827</v>
      </c>
      <c r="T1855" s="49">
        <f>P1855+Q1855+R1855</f>
        <v>143827</v>
      </c>
      <c r="U1855" s="51">
        <v>101295</v>
      </c>
      <c r="V1855" s="51">
        <v>57072</v>
      </c>
      <c r="W1855" s="51">
        <v>49647</v>
      </c>
      <c r="X1855" s="51"/>
      <c r="Y1855" s="32">
        <f>P1855-(U1855+V1855)</f>
        <v>-94540</v>
      </c>
      <c r="Z1855" s="49" t="s">
        <v>13320</v>
      </c>
      <c r="AA1855" s="67">
        <v>7.5000000000000002E-4</v>
      </c>
      <c r="AC1855" s="67">
        <f t="shared" si="76"/>
        <v>-7.5000000000000002E-4</v>
      </c>
      <c r="AN1855" s="48" t="s">
        <v>13325</v>
      </c>
      <c r="AO1855" s="48" t="s">
        <v>52</v>
      </c>
    </row>
    <row r="1856" spans="1:41" ht="15" x14ac:dyDescent="0.2">
      <c r="A1856" s="30" t="s">
        <v>6447</v>
      </c>
      <c r="B1856" s="30" t="s">
        <v>6448</v>
      </c>
      <c r="C1856" s="49" t="s">
        <v>7070</v>
      </c>
      <c r="D1856" s="49" t="s">
        <v>7686</v>
      </c>
      <c r="E1856" s="30" t="s">
        <v>12685</v>
      </c>
      <c r="F1856" s="49" t="s">
        <v>12233</v>
      </c>
      <c r="G1856" s="49" t="s">
        <v>7580</v>
      </c>
      <c r="H1856" s="49" t="s">
        <v>7581</v>
      </c>
      <c r="I1856" s="49" t="s">
        <v>12686</v>
      </c>
      <c r="J1856" s="50">
        <v>17</v>
      </c>
      <c r="K1856" s="49">
        <v>10000</v>
      </c>
      <c r="L1856" s="49">
        <f>K1856-U1856</f>
        <v>-174895</v>
      </c>
      <c r="M1856" s="49"/>
      <c r="N1856" s="48" t="s">
        <v>7242</v>
      </c>
      <c r="P1856" s="49">
        <v>135610</v>
      </c>
      <c r="Q1856" s="49">
        <v>80000</v>
      </c>
      <c r="R1856" s="49">
        <v>70000</v>
      </c>
      <c r="S1856" s="32">
        <f t="shared" si="75"/>
        <v>215610</v>
      </c>
      <c r="T1856" s="49">
        <f>P1856+Q1856+R1856</f>
        <v>285610</v>
      </c>
      <c r="U1856" s="51">
        <v>184895</v>
      </c>
      <c r="V1856" s="51">
        <v>116706</v>
      </c>
      <c r="W1856" s="51">
        <v>111614</v>
      </c>
      <c r="X1856" s="51"/>
      <c r="Y1856" s="32">
        <f>P1856-(U1856+V1856)</f>
        <v>-165991</v>
      </c>
      <c r="Z1856" s="49" t="s">
        <v>13320</v>
      </c>
      <c r="AA1856" s="67">
        <v>2.053E-2</v>
      </c>
      <c r="AC1856" s="67">
        <f t="shared" si="76"/>
        <v>-2.053E-2</v>
      </c>
      <c r="AN1856" s="48" t="s">
        <v>13325</v>
      </c>
      <c r="AO1856" s="48" t="s">
        <v>52</v>
      </c>
    </row>
    <row r="1857" spans="1:41" ht="15" x14ac:dyDescent="0.2">
      <c r="A1857" s="30" t="s">
        <v>6449</v>
      </c>
      <c r="B1857" s="30" t="s">
        <v>6450</v>
      </c>
      <c r="C1857" s="49" t="s">
        <v>7070</v>
      </c>
      <c r="D1857" s="49" t="s">
        <v>7577</v>
      </c>
      <c r="E1857" s="30" t="s">
        <v>12687</v>
      </c>
      <c r="F1857" s="49" t="s">
        <v>12233</v>
      </c>
      <c r="G1857" s="49" t="s">
        <v>7580</v>
      </c>
      <c r="H1857" s="49" t="s">
        <v>7581</v>
      </c>
      <c r="I1857" s="49" t="s">
        <v>12688</v>
      </c>
      <c r="J1857" s="50">
        <v>17</v>
      </c>
      <c r="K1857" s="49">
        <v>10000</v>
      </c>
      <c r="L1857" s="49">
        <f>K1857-U1857</f>
        <v>-5237</v>
      </c>
      <c r="M1857" s="49"/>
      <c r="N1857" s="48" t="s">
        <v>7242</v>
      </c>
      <c r="P1857" s="49">
        <v>10495</v>
      </c>
      <c r="Q1857" s="49">
        <v>0</v>
      </c>
      <c r="R1857" s="49">
        <v>10000</v>
      </c>
      <c r="S1857" s="32">
        <f t="shared" si="75"/>
        <v>10495</v>
      </c>
      <c r="T1857" s="49">
        <f>P1857+Q1857+R1857</f>
        <v>20495</v>
      </c>
      <c r="U1857" s="51">
        <v>15237</v>
      </c>
      <c r="V1857" s="51">
        <v>10961</v>
      </c>
      <c r="W1857" s="51">
        <v>11346</v>
      </c>
      <c r="X1857" s="51"/>
      <c r="Y1857" s="32">
        <f>P1857-(U1857+V1857)</f>
        <v>-15703</v>
      </c>
      <c r="Z1857" s="49" t="s">
        <v>13320</v>
      </c>
      <c r="AA1857" s="67">
        <v>5.2999999999999998E-4</v>
      </c>
      <c r="AC1857" s="67">
        <f t="shared" si="76"/>
        <v>-5.2999999999999998E-4</v>
      </c>
      <c r="AN1857" s="48" t="s">
        <v>13325</v>
      </c>
      <c r="AO1857" s="48" t="s">
        <v>52</v>
      </c>
    </row>
    <row r="1858" spans="1:41" ht="15" x14ac:dyDescent="0.2">
      <c r="A1858" s="30" t="s">
        <v>6451</v>
      </c>
      <c r="B1858" s="30" t="s">
        <v>6452</v>
      </c>
      <c r="C1858" s="49" t="s">
        <v>7070</v>
      </c>
      <c r="D1858" s="49" t="s">
        <v>7577</v>
      </c>
      <c r="E1858" s="30" t="s">
        <v>12689</v>
      </c>
      <c r="F1858" s="49" t="s">
        <v>12233</v>
      </c>
      <c r="G1858" s="49" t="s">
        <v>7580</v>
      </c>
      <c r="H1858" s="49" t="s">
        <v>7581</v>
      </c>
      <c r="I1858" s="49" t="s">
        <v>12690</v>
      </c>
      <c r="J1858" s="50">
        <v>17</v>
      </c>
      <c r="K1858" s="49">
        <v>10000</v>
      </c>
      <c r="L1858" s="49">
        <f>K1858-U1858</f>
        <v>1647</v>
      </c>
      <c r="M1858" s="49"/>
      <c r="N1858" s="48" t="s">
        <v>7242</v>
      </c>
      <c r="P1858" s="49">
        <v>22049</v>
      </c>
      <c r="Q1858" s="49">
        <v>0</v>
      </c>
      <c r="R1858" s="49">
        <v>0</v>
      </c>
      <c r="S1858" s="32">
        <f t="shared" ref="S1858:S1921" si="77">P1858+Q1858</f>
        <v>22049</v>
      </c>
      <c r="T1858" s="49">
        <f>P1858+Q1858+R1858</f>
        <v>22049</v>
      </c>
      <c r="U1858" s="51">
        <v>8353</v>
      </c>
      <c r="V1858" s="51">
        <v>5133</v>
      </c>
      <c r="W1858" s="51">
        <v>5014</v>
      </c>
      <c r="X1858" s="51"/>
      <c r="Y1858" s="32">
        <f>P1858-(U1858+V1858)</f>
        <v>8563</v>
      </c>
      <c r="Z1858" s="49" t="s">
        <v>13322</v>
      </c>
      <c r="AA1858" s="67">
        <v>6.0999999999999997E-4</v>
      </c>
      <c r="AC1858" s="67">
        <f t="shared" ref="AC1858:AC1921" si="78">AB1858-AA1858</f>
        <v>-6.0999999999999997E-4</v>
      </c>
      <c r="AN1858" s="48" t="s">
        <v>13325</v>
      </c>
      <c r="AO1858" s="48" t="s">
        <v>52</v>
      </c>
    </row>
    <row r="1859" spans="1:41" ht="15" x14ac:dyDescent="0.2">
      <c r="A1859" s="30" t="s">
        <v>6453</v>
      </c>
      <c r="B1859" s="30" t="s">
        <v>6454</v>
      </c>
      <c r="C1859" s="49" t="s">
        <v>7070</v>
      </c>
      <c r="D1859" s="49" t="s">
        <v>7686</v>
      </c>
      <c r="E1859" s="30" t="s">
        <v>12691</v>
      </c>
      <c r="F1859" s="49" t="s">
        <v>12233</v>
      </c>
      <c r="G1859" s="49" t="s">
        <v>7580</v>
      </c>
      <c r="H1859" s="49" t="s">
        <v>7581</v>
      </c>
      <c r="I1859" s="49" t="s">
        <v>12692</v>
      </c>
      <c r="J1859" s="50">
        <v>17</v>
      </c>
      <c r="K1859" s="49">
        <v>10000</v>
      </c>
      <c r="L1859" s="49">
        <f>K1859-U1859</f>
        <v>1989</v>
      </c>
      <c r="M1859" s="49"/>
      <c r="N1859" s="48" t="s">
        <v>7242</v>
      </c>
      <c r="P1859" s="49">
        <v>5238</v>
      </c>
      <c r="Q1859" s="49">
        <v>10000</v>
      </c>
      <c r="R1859" s="49">
        <v>0</v>
      </c>
      <c r="S1859" s="32">
        <f t="shared" si="77"/>
        <v>15238</v>
      </c>
      <c r="T1859" s="49">
        <f>P1859+Q1859+R1859</f>
        <v>15238</v>
      </c>
      <c r="U1859" s="51">
        <v>8011</v>
      </c>
      <c r="V1859" s="51">
        <v>6207</v>
      </c>
      <c r="W1859" s="51">
        <v>5194</v>
      </c>
      <c r="X1859" s="51"/>
      <c r="Y1859" s="32">
        <f>P1859-(U1859+V1859)</f>
        <v>-8980</v>
      </c>
      <c r="Z1859" s="49" t="s">
        <v>13320</v>
      </c>
      <c r="AA1859" s="67">
        <v>8.4000000000000003E-4</v>
      </c>
      <c r="AC1859" s="67">
        <f t="shared" si="78"/>
        <v>-8.4000000000000003E-4</v>
      </c>
      <c r="AN1859" s="48" t="s">
        <v>13325</v>
      </c>
      <c r="AO1859" s="48" t="s">
        <v>52</v>
      </c>
    </row>
    <row r="1860" spans="1:41" ht="15" x14ac:dyDescent="0.2">
      <c r="A1860" s="30" t="s">
        <v>6455</v>
      </c>
      <c r="B1860" s="30" t="s">
        <v>6456</v>
      </c>
      <c r="C1860" s="49" t="s">
        <v>7070</v>
      </c>
      <c r="D1860" s="49" t="s">
        <v>7686</v>
      </c>
      <c r="E1860" s="30" t="s">
        <v>12693</v>
      </c>
      <c r="F1860" s="49" t="s">
        <v>12233</v>
      </c>
      <c r="G1860" s="49" t="s">
        <v>7580</v>
      </c>
      <c r="H1860" s="49" t="s">
        <v>7581</v>
      </c>
      <c r="I1860" s="49" t="s">
        <v>12694</v>
      </c>
      <c r="J1860" s="50">
        <v>17</v>
      </c>
      <c r="K1860" s="49">
        <v>10000</v>
      </c>
      <c r="L1860" s="49">
        <f>K1860-U1860</f>
        <v>8109</v>
      </c>
      <c r="M1860" s="49"/>
      <c r="N1860" s="48" t="s">
        <v>7242</v>
      </c>
      <c r="P1860" s="49">
        <v>2235</v>
      </c>
      <c r="Q1860" s="49">
        <v>0</v>
      </c>
      <c r="R1860" s="49">
        <v>10000</v>
      </c>
      <c r="S1860" s="32">
        <f t="shared" si="77"/>
        <v>2235</v>
      </c>
      <c r="T1860" s="49">
        <f>P1860+Q1860+R1860</f>
        <v>12235</v>
      </c>
      <c r="U1860" s="51">
        <v>1891</v>
      </c>
      <c r="V1860" s="51">
        <v>1320</v>
      </c>
      <c r="W1860" s="51">
        <v>535</v>
      </c>
      <c r="X1860" s="51"/>
      <c r="Y1860" s="32">
        <f>P1860-(U1860+V1860)</f>
        <v>-976</v>
      </c>
      <c r="Z1860" s="49" t="s">
        <v>13320</v>
      </c>
      <c r="AA1860" s="67">
        <v>5.2999999999999998E-4</v>
      </c>
      <c r="AC1860" s="67">
        <f t="shared" si="78"/>
        <v>-5.2999999999999998E-4</v>
      </c>
      <c r="AN1860" s="48" t="s">
        <v>13325</v>
      </c>
      <c r="AO1860" s="48" t="s">
        <v>52</v>
      </c>
    </row>
    <row r="1861" spans="1:41" ht="15" x14ac:dyDescent="0.2">
      <c r="A1861" s="30" t="s">
        <v>6457</v>
      </c>
      <c r="B1861" s="30" t="s">
        <v>6458</v>
      </c>
      <c r="C1861" s="49" t="s">
        <v>7070</v>
      </c>
      <c r="D1861" s="49" t="s">
        <v>7686</v>
      </c>
      <c r="E1861" s="30" t="s">
        <v>12695</v>
      </c>
      <c r="F1861" s="49" t="s">
        <v>12233</v>
      </c>
      <c r="G1861" s="49" t="s">
        <v>7580</v>
      </c>
      <c r="H1861" s="49" t="s">
        <v>7581</v>
      </c>
      <c r="I1861" s="49" t="s">
        <v>12696</v>
      </c>
      <c r="J1861" s="50">
        <v>17</v>
      </c>
      <c r="K1861" s="49">
        <v>10000</v>
      </c>
      <c r="L1861" s="49">
        <f>K1861-U1861</f>
        <v>-107544</v>
      </c>
      <c r="M1861" s="49"/>
      <c r="N1861" s="48" t="s">
        <v>7242</v>
      </c>
      <c r="P1861" s="49">
        <v>59076</v>
      </c>
      <c r="Q1861" s="49">
        <v>50000</v>
      </c>
      <c r="R1861" s="49">
        <v>50000</v>
      </c>
      <c r="S1861" s="32">
        <f t="shared" si="77"/>
        <v>109076</v>
      </c>
      <c r="T1861" s="49">
        <f>P1861+Q1861+R1861</f>
        <v>159076</v>
      </c>
      <c r="U1861" s="51">
        <v>117544</v>
      </c>
      <c r="V1861" s="51">
        <v>62969</v>
      </c>
      <c r="W1861" s="51">
        <v>65932</v>
      </c>
      <c r="X1861" s="51"/>
      <c r="Y1861" s="32">
        <f>P1861-(U1861+V1861)</f>
        <v>-121437</v>
      </c>
      <c r="Z1861" s="49" t="s">
        <v>13320</v>
      </c>
      <c r="AA1861" s="67">
        <v>3.6000000000000002E-4</v>
      </c>
      <c r="AC1861" s="67">
        <f t="shared" si="78"/>
        <v>-3.6000000000000002E-4</v>
      </c>
      <c r="AN1861" s="48" t="s">
        <v>13325</v>
      </c>
      <c r="AO1861" s="48" t="s">
        <v>52</v>
      </c>
    </row>
    <row r="1862" spans="1:41" ht="15" x14ac:dyDescent="0.2">
      <c r="A1862" s="30" t="s">
        <v>6459</v>
      </c>
      <c r="B1862" s="30" t="s">
        <v>6460</v>
      </c>
      <c r="C1862" s="49" t="s">
        <v>7070</v>
      </c>
      <c r="D1862" s="49" t="s">
        <v>7686</v>
      </c>
      <c r="E1862" s="30" t="s">
        <v>12697</v>
      </c>
      <c r="F1862" s="49" t="s">
        <v>12233</v>
      </c>
      <c r="G1862" s="49" t="s">
        <v>7580</v>
      </c>
      <c r="H1862" s="49" t="s">
        <v>7581</v>
      </c>
      <c r="I1862" s="49" t="s">
        <v>12698</v>
      </c>
      <c r="J1862" s="50">
        <v>17</v>
      </c>
      <c r="K1862" s="49">
        <v>10000</v>
      </c>
      <c r="L1862" s="49">
        <f>K1862-U1862</f>
        <v>-31487</v>
      </c>
      <c r="M1862" s="49"/>
      <c r="N1862" s="48" t="s">
        <v>7242</v>
      </c>
      <c r="P1862" s="49">
        <v>26237</v>
      </c>
      <c r="Q1862" s="49">
        <v>30000</v>
      </c>
      <c r="R1862" s="49">
        <v>10000</v>
      </c>
      <c r="S1862" s="32">
        <f t="shared" si="77"/>
        <v>56237</v>
      </c>
      <c r="T1862" s="49">
        <f>P1862+Q1862+R1862</f>
        <v>66237</v>
      </c>
      <c r="U1862" s="51">
        <v>41487</v>
      </c>
      <c r="V1862" s="51">
        <v>32304</v>
      </c>
      <c r="W1862" s="51">
        <v>33778</v>
      </c>
      <c r="X1862" s="51"/>
      <c r="Y1862" s="32">
        <f>P1862-(U1862+V1862)</f>
        <v>-47554</v>
      </c>
      <c r="Z1862" s="49" t="s">
        <v>13320</v>
      </c>
      <c r="AA1862" s="67">
        <v>5.5000000000000003E-4</v>
      </c>
      <c r="AC1862" s="67">
        <f t="shared" si="78"/>
        <v>-5.5000000000000003E-4</v>
      </c>
      <c r="AN1862" s="48" t="s">
        <v>13325</v>
      </c>
      <c r="AO1862" s="48" t="s">
        <v>52</v>
      </c>
    </row>
    <row r="1863" spans="1:41" ht="15" x14ac:dyDescent="0.2">
      <c r="A1863" s="30" t="s">
        <v>6461</v>
      </c>
      <c r="B1863" s="30" t="s">
        <v>6462</v>
      </c>
      <c r="C1863" s="49" t="s">
        <v>7070</v>
      </c>
      <c r="D1863" s="49" t="s">
        <v>7686</v>
      </c>
      <c r="E1863" s="30" t="s">
        <v>12699</v>
      </c>
      <c r="F1863" s="49" t="s">
        <v>12233</v>
      </c>
      <c r="G1863" s="49" t="s">
        <v>7580</v>
      </c>
      <c r="H1863" s="49" t="s">
        <v>7581</v>
      </c>
      <c r="I1863" s="49" t="s">
        <v>12700</v>
      </c>
      <c r="J1863" s="50">
        <v>17</v>
      </c>
      <c r="K1863" s="49">
        <v>10000</v>
      </c>
      <c r="L1863" s="49">
        <f>K1863-U1863</f>
        <v>-56820</v>
      </c>
      <c r="M1863" s="49"/>
      <c r="N1863" s="48" t="s">
        <v>7242</v>
      </c>
      <c r="P1863" s="49">
        <v>45217</v>
      </c>
      <c r="Q1863" s="49">
        <v>20000</v>
      </c>
      <c r="R1863" s="49">
        <v>30000</v>
      </c>
      <c r="S1863" s="32">
        <f t="shared" si="77"/>
        <v>65217</v>
      </c>
      <c r="T1863" s="49">
        <f>P1863+Q1863+R1863</f>
        <v>95217</v>
      </c>
      <c r="U1863" s="51">
        <v>66820</v>
      </c>
      <c r="V1863" s="51">
        <v>31612</v>
      </c>
      <c r="W1863" s="51">
        <v>28531</v>
      </c>
      <c r="X1863" s="51"/>
      <c r="Y1863" s="32">
        <f>P1863-(U1863+V1863)</f>
        <v>-53215</v>
      </c>
      <c r="Z1863" s="49" t="s">
        <v>13320</v>
      </c>
      <c r="AA1863" s="67">
        <v>5.5000000000000003E-4</v>
      </c>
      <c r="AC1863" s="67">
        <f t="shared" si="78"/>
        <v>-5.5000000000000003E-4</v>
      </c>
      <c r="AN1863" s="48" t="s">
        <v>13325</v>
      </c>
      <c r="AO1863" s="48" t="s">
        <v>52</v>
      </c>
    </row>
    <row r="1864" spans="1:41" ht="15" x14ac:dyDescent="0.2">
      <c r="A1864" s="30" t="s">
        <v>6463</v>
      </c>
      <c r="B1864" s="30" t="s">
        <v>6464</v>
      </c>
      <c r="C1864" s="49" t="s">
        <v>7070</v>
      </c>
      <c r="D1864" s="49" t="s">
        <v>7577</v>
      </c>
      <c r="E1864" s="30" t="s">
        <v>12701</v>
      </c>
      <c r="F1864" s="49" t="s">
        <v>12233</v>
      </c>
      <c r="G1864" s="49" t="s">
        <v>7580</v>
      </c>
      <c r="H1864" s="49" t="s">
        <v>7581</v>
      </c>
      <c r="I1864" s="49" t="s">
        <v>12702</v>
      </c>
      <c r="J1864" s="50">
        <v>17</v>
      </c>
      <c r="K1864" s="49">
        <v>5000</v>
      </c>
      <c r="L1864" s="49">
        <f>K1864-U1864</f>
        <v>-3191</v>
      </c>
      <c r="M1864" s="49"/>
      <c r="N1864" s="48" t="s">
        <v>7242</v>
      </c>
      <c r="P1864" s="49">
        <v>25972</v>
      </c>
      <c r="Q1864" s="49">
        <v>0</v>
      </c>
      <c r="R1864" s="49">
        <v>0</v>
      </c>
      <c r="S1864" s="32">
        <f t="shared" si="77"/>
        <v>25972</v>
      </c>
      <c r="T1864" s="49">
        <f>P1864+Q1864+R1864</f>
        <v>25972</v>
      </c>
      <c r="U1864" s="51">
        <v>8191</v>
      </c>
      <c r="V1864" s="51">
        <v>7287</v>
      </c>
      <c r="W1864" s="51">
        <v>7331</v>
      </c>
      <c r="X1864" s="51"/>
      <c r="Y1864" s="32">
        <f>P1864-(U1864+V1864)</f>
        <v>10494</v>
      </c>
      <c r="Z1864" s="49" t="s">
        <v>13322</v>
      </c>
      <c r="AA1864" s="67">
        <v>1.25E-3</v>
      </c>
      <c r="AC1864" s="67">
        <f t="shared" si="78"/>
        <v>-1.25E-3</v>
      </c>
      <c r="AN1864" s="48" t="s">
        <v>13325</v>
      </c>
      <c r="AO1864" s="48" t="s">
        <v>52</v>
      </c>
    </row>
    <row r="1865" spans="1:41" ht="15" x14ac:dyDescent="0.2">
      <c r="A1865" s="30" t="s">
        <v>6465</v>
      </c>
      <c r="B1865" s="30" t="s">
        <v>6466</v>
      </c>
      <c r="C1865" s="49" t="s">
        <v>7070</v>
      </c>
      <c r="D1865" s="49" t="s">
        <v>7577</v>
      </c>
      <c r="E1865" s="30" t="s">
        <v>12703</v>
      </c>
      <c r="F1865" s="49" t="s">
        <v>12233</v>
      </c>
      <c r="G1865" s="49" t="s">
        <v>7580</v>
      </c>
      <c r="H1865" s="49" t="s">
        <v>7581</v>
      </c>
      <c r="I1865" s="49" t="s">
        <v>12704</v>
      </c>
      <c r="J1865" s="50">
        <v>17</v>
      </c>
      <c r="K1865" s="49">
        <v>10000</v>
      </c>
      <c r="L1865" s="49">
        <f>K1865-U1865</f>
        <v>-33446</v>
      </c>
      <c r="M1865" s="49"/>
      <c r="N1865" s="48" t="s">
        <v>7242</v>
      </c>
      <c r="P1865" s="49">
        <v>52263</v>
      </c>
      <c r="Q1865" s="49">
        <v>0</v>
      </c>
      <c r="R1865" s="49">
        <v>20000</v>
      </c>
      <c r="S1865" s="32">
        <f t="shared" si="77"/>
        <v>52263</v>
      </c>
      <c r="T1865" s="49">
        <f>P1865+Q1865+R1865</f>
        <v>72263</v>
      </c>
      <c r="U1865" s="51">
        <v>43446</v>
      </c>
      <c r="V1865" s="51">
        <v>29852</v>
      </c>
      <c r="W1865" s="51">
        <v>32062</v>
      </c>
      <c r="X1865" s="51"/>
      <c r="Y1865" s="32">
        <f>P1865-(U1865+V1865)</f>
        <v>-21035</v>
      </c>
      <c r="Z1865" s="49" t="s">
        <v>13320</v>
      </c>
      <c r="AA1865" s="67">
        <v>5.2999999999999998E-4</v>
      </c>
      <c r="AC1865" s="67">
        <f t="shared" si="78"/>
        <v>-5.2999999999999998E-4</v>
      </c>
      <c r="AN1865" s="48" t="s">
        <v>13325</v>
      </c>
      <c r="AO1865" s="48" t="s">
        <v>52</v>
      </c>
    </row>
    <row r="1866" spans="1:41" ht="15" x14ac:dyDescent="0.2">
      <c r="A1866" s="30" t="s">
        <v>6467</v>
      </c>
      <c r="B1866" s="30" t="s">
        <v>6468</v>
      </c>
      <c r="C1866" s="49" t="s">
        <v>7070</v>
      </c>
      <c r="D1866" s="49" t="s">
        <v>7686</v>
      </c>
      <c r="E1866" s="30" t="s">
        <v>12705</v>
      </c>
      <c r="F1866" s="49" t="s">
        <v>12233</v>
      </c>
      <c r="G1866" s="49" t="s">
        <v>7580</v>
      </c>
      <c r="H1866" s="49" t="s">
        <v>7581</v>
      </c>
      <c r="I1866" s="49" t="s">
        <v>12706</v>
      </c>
      <c r="J1866" s="50">
        <v>17</v>
      </c>
      <c r="K1866" s="49">
        <v>10000</v>
      </c>
      <c r="L1866" s="49">
        <f>K1866-U1866</f>
        <v>-64401</v>
      </c>
      <c r="M1866" s="49"/>
      <c r="N1866" s="48" t="s">
        <v>7242</v>
      </c>
      <c r="P1866" s="49">
        <v>64460</v>
      </c>
      <c r="Q1866" s="49">
        <v>0</v>
      </c>
      <c r="R1866" s="49">
        <v>60000</v>
      </c>
      <c r="S1866" s="32">
        <f t="shared" si="77"/>
        <v>64460</v>
      </c>
      <c r="T1866" s="49">
        <f>P1866+Q1866+R1866</f>
        <v>124460</v>
      </c>
      <c r="U1866" s="51">
        <v>74401</v>
      </c>
      <c r="V1866" s="51">
        <v>63158</v>
      </c>
      <c r="W1866" s="51">
        <v>61395</v>
      </c>
      <c r="X1866" s="51"/>
      <c r="Y1866" s="32">
        <f>P1866-(U1866+V1866)</f>
        <v>-73099</v>
      </c>
      <c r="Z1866" s="49" t="s">
        <v>13320</v>
      </c>
      <c r="AA1866" s="67">
        <v>3.6000000000000002E-4</v>
      </c>
      <c r="AC1866" s="67">
        <f t="shared" si="78"/>
        <v>-3.6000000000000002E-4</v>
      </c>
      <c r="AN1866" s="48" t="s">
        <v>13325</v>
      </c>
      <c r="AO1866" s="48" t="s">
        <v>52</v>
      </c>
    </row>
    <row r="1867" spans="1:41" ht="15" x14ac:dyDescent="0.2">
      <c r="A1867" s="30" t="s">
        <v>6469</v>
      </c>
      <c r="B1867" s="30" t="s">
        <v>6470</v>
      </c>
      <c r="C1867" s="49" t="s">
        <v>7070</v>
      </c>
      <c r="D1867" s="49" t="s">
        <v>7577</v>
      </c>
      <c r="E1867" s="30" t="s">
        <v>12707</v>
      </c>
      <c r="F1867" s="49" t="s">
        <v>12233</v>
      </c>
      <c r="G1867" s="49" t="s">
        <v>7580</v>
      </c>
      <c r="H1867" s="49" t="s">
        <v>7581</v>
      </c>
      <c r="I1867" s="49" t="s">
        <v>12708</v>
      </c>
      <c r="J1867" s="50">
        <v>17</v>
      </c>
      <c r="K1867" s="49">
        <v>10000</v>
      </c>
      <c r="L1867" s="49">
        <f>K1867-U1867</f>
        <v>9345</v>
      </c>
      <c r="M1867" s="49"/>
      <c r="N1867" s="48" t="s">
        <v>7242</v>
      </c>
      <c r="P1867" s="49">
        <v>3204</v>
      </c>
      <c r="Q1867" s="49">
        <v>0</v>
      </c>
      <c r="R1867" s="49">
        <v>0</v>
      </c>
      <c r="S1867" s="32">
        <f t="shared" si="77"/>
        <v>3204</v>
      </c>
      <c r="T1867" s="49">
        <f>P1867+Q1867+R1867</f>
        <v>3204</v>
      </c>
      <c r="U1867" s="51">
        <v>655</v>
      </c>
      <c r="V1867" s="51">
        <v>170</v>
      </c>
      <c r="W1867" s="51">
        <v>150</v>
      </c>
      <c r="X1867" s="51"/>
      <c r="Y1867" s="32">
        <f>P1867-(U1867+V1867)</f>
        <v>2379</v>
      </c>
      <c r="Z1867" s="49" t="s">
        <v>13322</v>
      </c>
      <c r="AA1867" s="67">
        <v>5.4000000000000001E-4</v>
      </c>
      <c r="AC1867" s="67">
        <f t="shared" si="78"/>
        <v>-5.4000000000000001E-4</v>
      </c>
      <c r="AN1867" s="48" t="s">
        <v>13325</v>
      </c>
      <c r="AO1867" s="48" t="s">
        <v>52</v>
      </c>
    </row>
    <row r="1868" spans="1:41" ht="15" x14ac:dyDescent="0.2">
      <c r="A1868" s="30" t="s">
        <v>6471</v>
      </c>
      <c r="B1868" s="30" t="s">
        <v>6472</v>
      </c>
      <c r="C1868" s="49" t="s">
        <v>7070</v>
      </c>
      <c r="D1868" s="49" t="s">
        <v>7686</v>
      </c>
      <c r="E1868" s="30" t="s">
        <v>12709</v>
      </c>
      <c r="F1868" s="49" t="s">
        <v>12233</v>
      </c>
      <c r="G1868" s="49" t="s">
        <v>7580</v>
      </c>
      <c r="H1868" s="49" t="s">
        <v>7581</v>
      </c>
      <c r="I1868" s="49" t="s">
        <v>12710</v>
      </c>
      <c r="J1868" s="50">
        <v>17</v>
      </c>
      <c r="K1868" s="49">
        <v>10000</v>
      </c>
      <c r="L1868" s="49">
        <f>K1868-U1868</f>
        <v>-4866</v>
      </c>
      <c r="M1868" s="49"/>
      <c r="N1868" s="48" t="s">
        <v>7242</v>
      </c>
      <c r="P1868" s="49">
        <v>16560</v>
      </c>
      <c r="Q1868" s="49">
        <v>0</v>
      </c>
      <c r="R1868" s="49">
        <v>10000</v>
      </c>
      <c r="S1868" s="32">
        <f t="shared" si="77"/>
        <v>16560</v>
      </c>
      <c r="T1868" s="49">
        <f>P1868+Q1868+R1868</f>
        <v>26560</v>
      </c>
      <c r="U1868" s="51">
        <v>14866</v>
      </c>
      <c r="V1868" s="51">
        <v>9928</v>
      </c>
      <c r="W1868" s="51">
        <v>9208</v>
      </c>
      <c r="X1868" s="51"/>
      <c r="Y1868" s="32">
        <f>P1868-(U1868+V1868)</f>
        <v>-8234</v>
      </c>
      <c r="Z1868" s="49" t="s">
        <v>13320</v>
      </c>
      <c r="AA1868" s="67">
        <v>7.6000000000000004E-4</v>
      </c>
      <c r="AC1868" s="67">
        <f t="shared" si="78"/>
        <v>-7.6000000000000004E-4</v>
      </c>
      <c r="AN1868" s="48" t="s">
        <v>13325</v>
      </c>
      <c r="AO1868" s="48" t="s">
        <v>52</v>
      </c>
    </row>
    <row r="1869" spans="1:41" ht="15" x14ac:dyDescent="0.2">
      <c r="A1869" s="30" t="s">
        <v>6473</v>
      </c>
      <c r="B1869" s="30" t="s">
        <v>6474</v>
      </c>
      <c r="C1869" s="49" t="s">
        <v>7070</v>
      </c>
      <c r="D1869" s="49" t="s">
        <v>7577</v>
      </c>
      <c r="E1869" s="30" t="s">
        <v>12711</v>
      </c>
      <c r="F1869" s="49" t="s">
        <v>12233</v>
      </c>
      <c r="G1869" s="49" t="s">
        <v>7580</v>
      </c>
      <c r="H1869" s="49" t="s">
        <v>7581</v>
      </c>
      <c r="I1869" s="49" t="s">
        <v>12712</v>
      </c>
      <c r="J1869" s="50">
        <v>17</v>
      </c>
      <c r="K1869" s="49">
        <v>10000</v>
      </c>
      <c r="L1869" s="49">
        <f>K1869-U1869</f>
        <v>-19839</v>
      </c>
      <c r="M1869" s="49"/>
      <c r="N1869" s="48" t="s">
        <v>7242</v>
      </c>
      <c r="P1869" s="49">
        <v>33073</v>
      </c>
      <c r="Q1869" s="49">
        <v>10000</v>
      </c>
      <c r="R1869" s="49">
        <v>0</v>
      </c>
      <c r="S1869" s="32">
        <f t="shared" si="77"/>
        <v>43073</v>
      </c>
      <c r="T1869" s="49">
        <f>P1869+Q1869+R1869</f>
        <v>43073</v>
      </c>
      <c r="U1869" s="51">
        <v>29839</v>
      </c>
      <c r="V1869" s="51">
        <v>20773</v>
      </c>
      <c r="W1869" s="51">
        <v>20521</v>
      </c>
      <c r="X1869" s="51"/>
      <c r="Y1869" s="32">
        <f>P1869-(U1869+V1869)</f>
        <v>-17539</v>
      </c>
      <c r="Z1869" s="49" t="s">
        <v>13320</v>
      </c>
      <c r="AA1869" s="67">
        <v>7.6000000000000004E-4</v>
      </c>
      <c r="AC1869" s="67">
        <f t="shared" si="78"/>
        <v>-7.6000000000000004E-4</v>
      </c>
      <c r="AN1869" s="48" t="s">
        <v>13325</v>
      </c>
      <c r="AO1869" s="48" t="s">
        <v>52</v>
      </c>
    </row>
    <row r="1870" spans="1:41" ht="15" x14ac:dyDescent="0.2">
      <c r="A1870" s="30" t="s">
        <v>6475</v>
      </c>
      <c r="B1870" s="30" t="s">
        <v>6476</v>
      </c>
      <c r="C1870" s="49" t="s">
        <v>7070</v>
      </c>
      <c r="D1870" s="49" t="s">
        <v>7577</v>
      </c>
      <c r="E1870" s="30" t="s">
        <v>12713</v>
      </c>
      <c r="F1870" s="49" t="s">
        <v>12233</v>
      </c>
      <c r="G1870" s="49" t="s">
        <v>7580</v>
      </c>
      <c r="H1870" s="49" t="s">
        <v>12386</v>
      </c>
      <c r="I1870" s="49" t="s">
        <v>12714</v>
      </c>
      <c r="J1870" s="50">
        <v>16</v>
      </c>
      <c r="K1870" s="49">
        <v>10000</v>
      </c>
      <c r="L1870" s="49">
        <f>K1870-U1870</f>
        <v>-2601</v>
      </c>
      <c r="M1870" s="49"/>
      <c r="N1870" s="48" t="s">
        <v>7242</v>
      </c>
      <c r="P1870" s="49">
        <v>12287</v>
      </c>
      <c r="Q1870" s="49">
        <v>0</v>
      </c>
      <c r="R1870" s="49">
        <v>10000</v>
      </c>
      <c r="S1870" s="32">
        <f t="shared" si="77"/>
        <v>12287</v>
      </c>
      <c r="T1870" s="49">
        <f>P1870+Q1870+R1870</f>
        <v>22287</v>
      </c>
      <c r="U1870" s="51">
        <v>12601</v>
      </c>
      <c r="V1870" s="51">
        <v>4420</v>
      </c>
      <c r="W1870" s="51">
        <v>3729</v>
      </c>
      <c r="X1870" s="51"/>
      <c r="Y1870" s="32">
        <f>P1870-(U1870+V1870)</f>
        <v>-4734</v>
      </c>
      <c r="Z1870" s="49" t="s">
        <v>13320</v>
      </c>
      <c r="AA1870" s="67">
        <v>2.3E-2</v>
      </c>
      <c r="AC1870" s="67">
        <f t="shared" si="78"/>
        <v>-2.3E-2</v>
      </c>
      <c r="AN1870" s="48" t="s">
        <v>13325</v>
      </c>
      <c r="AO1870" s="48" t="s">
        <v>52</v>
      </c>
    </row>
    <row r="1871" spans="1:41" ht="15" x14ac:dyDescent="0.2">
      <c r="A1871" s="30" t="s">
        <v>6477</v>
      </c>
      <c r="B1871" s="30" t="s">
        <v>6478</v>
      </c>
      <c r="C1871" s="49" t="s">
        <v>7070</v>
      </c>
      <c r="D1871" s="49" t="s">
        <v>7686</v>
      </c>
      <c r="E1871" s="30" t="s">
        <v>12715</v>
      </c>
      <c r="F1871" s="49" t="s">
        <v>12233</v>
      </c>
      <c r="G1871" s="49" t="s">
        <v>7580</v>
      </c>
      <c r="H1871" s="49" t="s">
        <v>7581</v>
      </c>
      <c r="I1871" s="49" t="s">
        <v>12716</v>
      </c>
      <c r="J1871" s="50">
        <v>17</v>
      </c>
      <c r="K1871" s="49">
        <v>10000</v>
      </c>
      <c r="L1871" s="49">
        <f>K1871-U1871</f>
        <v>-81996</v>
      </c>
      <c r="M1871" s="49"/>
      <c r="N1871" s="48" t="s">
        <v>7242</v>
      </c>
      <c r="P1871" s="49">
        <v>51523</v>
      </c>
      <c r="Q1871" s="49">
        <v>40000</v>
      </c>
      <c r="R1871" s="49">
        <v>30000</v>
      </c>
      <c r="S1871" s="32">
        <f t="shared" si="77"/>
        <v>91523</v>
      </c>
      <c r="T1871" s="49">
        <f>P1871+Q1871+R1871</f>
        <v>121523</v>
      </c>
      <c r="U1871" s="51">
        <v>91996</v>
      </c>
      <c r="V1871" s="51">
        <v>30972</v>
      </c>
      <c r="W1871" s="51">
        <v>28931</v>
      </c>
      <c r="X1871" s="51"/>
      <c r="Y1871" s="32">
        <f>P1871-(U1871+V1871)</f>
        <v>-71445</v>
      </c>
      <c r="Z1871" s="49" t="s">
        <v>13320</v>
      </c>
      <c r="AA1871" s="67">
        <v>7.9000000000000001E-4</v>
      </c>
      <c r="AC1871" s="67">
        <f t="shared" si="78"/>
        <v>-7.9000000000000001E-4</v>
      </c>
      <c r="AN1871" s="48" t="s">
        <v>13325</v>
      </c>
      <c r="AO1871" s="48" t="s">
        <v>52</v>
      </c>
    </row>
    <row r="1872" spans="1:41" ht="15" x14ac:dyDescent="0.2">
      <c r="A1872" s="30" t="s">
        <v>6479</v>
      </c>
      <c r="B1872" s="30" t="s">
        <v>6480</v>
      </c>
      <c r="C1872" s="49" t="s">
        <v>7070</v>
      </c>
      <c r="D1872" s="49" t="s">
        <v>7686</v>
      </c>
      <c r="E1872" s="30" t="s">
        <v>12717</v>
      </c>
      <c r="F1872" s="49" t="s">
        <v>12233</v>
      </c>
      <c r="G1872" s="49" t="s">
        <v>7580</v>
      </c>
      <c r="H1872" s="49" t="s">
        <v>7581</v>
      </c>
      <c r="I1872" s="49" t="s">
        <v>12718</v>
      </c>
      <c r="J1872" s="50">
        <v>17</v>
      </c>
      <c r="K1872" s="49">
        <v>10000</v>
      </c>
      <c r="L1872" s="49">
        <f>K1872-U1872</f>
        <v>-234849</v>
      </c>
      <c r="M1872" s="49"/>
      <c r="N1872" s="48" t="s">
        <v>7242</v>
      </c>
      <c r="P1872" s="49">
        <v>240802</v>
      </c>
      <c r="Q1872" s="49">
        <v>0</v>
      </c>
      <c r="R1872" s="49">
        <v>130000</v>
      </c>
      <c r="S1872" s="32">
        <f t="shared" si="77"/>
        <v>240802</v>
      </c>
      <c r="T1872" s="49">
        <f>P1872+Q1872+R1872</f>
        <v>370802</v>
      </c>
      <c r="U1872" s="51">
        <v>244849</v>
      </c>
      <c r="V1872" s="51">
        <v>204342</v>
      </c>
      <c r="W1872" s="51">
        <v>191385</v>
      </c>
      <c r="X1872" s="51"/>
      <c r="Y1872" s="32">
        <f>P1872-(U1872+V1872)</f>
        <v>-208389</v>
      </c>
      <c r="Z1872" s="49" t="s">
        <v>13320</v>
      </c>
      <c r="AA1872" s="67">
        <v>5.2999999999999998E-4</v>
      </c>
      <c r="AC1872" s="67">
        <f t="shared" si="78"/>
        <v>-5.2999999999999998E-4</v>
      </c>
      <c r="AN1872" s="48" t="s">
        <v>13325</v>
      </c>
      <c r="AO1872" s="48" t="s">
        <v>52</v>
      </c>
    </row>
    <row r="1873" spans="1:41" ht="15" x14ac:dyDescent="0.2">
      <c r="A1873" s="30" t="s">
        <v>6481</v>
      </c>
      <c r="B1873" s="30" t="s">
        <v>6482</v>
      </c>
      <c r="C1873" s="49" t="s">
        <v>7070</v>
      </c>
      <c r="D1873" s="49" t="s">
        <v>7577</v>
      </c>
      <c r="E1873" s="30" t="s">
        <v>12719</v>
      </c>
      <c r="F1873" s="49" t="s">
        <v>12233</v>
      </c>
      <c r="G1873" s="49" t="s">
        <v>7580</v>
      </c>
      <c r="H1873" s="49" t="s">
        <v>7581</v>
      </c>
      <c r="I1873" s="49" t="s">
        <v>12720</v>
      </c>
      <c r="J1873" s="50">
        <v>17</v>
      </c>
      <c r="K1873" s="49">
        <v>10000</v>
      </c>
      <c r="L1873" s="49">
        <f>K1873-U1873</f>
        <v>-20332</v>
      </c>
      <c r="M1873" s="49"/>
      <c r="N1873" s="48" t="s">
        <v>7242</v>
      </c>
      <c r="P1873" s="49">
        <v>48940</v>
      </c>
      <c r="Q1873" s="49">
        <v>0</v>
      </c>
      <c r="R1873" s="49">
        <v>0</v>
      </c>
      <c r="S1873" s="32">
        <f t="shared" si="77"/>
        <v>48940</v>
      </c>
      <c r="T1873" s="49">
        <f>P1873+Q1873+R1873</f>
        <v>48940</v>
      </c>
      <c r="U1873" s="51">
        <v>30332</v>
      </c>
      <c r="V1873" s="51">
        <v>16070</v>
      </c>
      <c r="W1873" s="51">
        <v>14294</v>
      </c>
      <c r="X1873" s="51"/>
      <c r="Y1873" s="32">
        <f>P1873-(U1873+V1873)</f>
        <v>2538</v>
      </c>
      <c r="Z1873" s="49" t="s">
        <v>13322</v>
      </c>
      <c r="AA1873" s="67">
        <v>8.8999999999999995E-4</v>
      </c>
      <c r="AC1873" s="67">
        <f t="shared" si="78"/>
        <v>-8.8999999999999995E-4</v>
      </c>
      <c r="AN1873" s="48" t="s">
        <v>13325</v>
      </c>
      <c r="AO1873" s="48" t="s">
        <v>52</v>
      </c>
    </row>
    <row r="1874" spans="1:41" ht="15" x14ac:dyDescent="0.2">
      <c r="A1874" s="30" t="s">
        <v>6485</v>
      </c>
      <c r="B1874" s="30" t="s">
        <v>6486</v>
      </c>
      <c r="C1874" s="49" t="s">
        <v>7070</v>
      </c>
      <c r="D1874" s="49" t="s">
        <v>7577</v>
      </c>
      <c r="E1874" s="30" t="s">
        <v>12723</v>
      </c>
      <c r="F1874" s="49" t="s">
        <v>12233</v>
      </c>
      <c r="G1874" s="49" t="s">
        <v>7580</v>
      </c>
      <c r="H1874" s="49" t="s">
        <v>7581</v>
      </c>
      <c r="I1874" s="49" t="s">
        <v>12724</v>
      </c>
      <c r="J1874" s="50">
        <v>25</v>
      </c>
      <c r="K1874" s="49">
        <v>5000</v>
      </c>
      <c r="L1874" s="49">
        <f>K1874-U1874</f>
        <v>5000</v>
      </c>
      <c r="M1874" s="49"/>
      <c r="N1874" s="48" t="s">
        <v>7242</v>
      </c>
      <c r="P1874" s="49">
        <v>0</v>
      </c>
      <c r="Q1874" s="49">
        <v>0</v>
      </c>
      <c r="R1874" s="49">
        <v>0</v>
      </c>
      <c r="S1874" s="32">
        <f t="shared" si="77"/>
        <v>0</v>
      </c>
      <c r="T1874" s="49">
        <f>P1874+Q1874+R1874</f>
        <v>0</v>
      </c>
      <c r="U1874" s="51">
        <v>0</v>
      </c>
      <c r="V1874" s="51">
        <v>0</v>
      </c>
      <c r="W1874" s="51">
        <v>0</v>
      </c>
      <c r="X1874" s="51"/>
      <c r="Y1874" s="32">
        <f>P1874-(U1874+V1874)</f>
        <v>0</v>
      </c>
      <c r="Z1874" s="49" t="s">
        <v>13321</v>
      </c>
      <c r="AA1874" s="67">
        <v>2.0999999999999999E-3</v>
      </c>
      <c r="AC1874" s="67">
        <f t="shared" si="78"/>
        <v>-2.0999999999999999E-3</v>
      </c>
      <c r="AN1874" s="48" t="s">
        <v>13325</v>
      </c>
      <c r="AO1874" s="48" t="s">
        <v>52</v>
      </c>
    </row>
    <row r="1875" spans="1:41" ht="15" x14ac:dyDescent="0.2">
      <c r="A1875" s="30" t="s">
        <v>6487</v>
      </c>
      <c r="B1875" s="30" t="s">
        <v>6488</v>
      </c>
      <c r="C1875" s="49" t="s">
        <v>7070</v>
      </c>
      <c r="D1875" s="49" t="s">
        <v>7686</v>
      </c>
      <c r="E1875" s="30" t="s">
        <v>12725</v>
      </c>
      <c r="F1875" s="49" t="s">
        <v>12233</v>
      </c>
      <c r="G1875" s="49" t="s">
        <v>7580</v>
      </c>
      <c r="H1875" s="49" t="s">
        <v>7581</v>
      </c>
      <c r="I1875" s="49" t="s">
        <v>12726</v>
      </c>
      <c r="J1875" s="50">
        <v>17</v>
      </c>
      <c r="K1875" s="49">
        <v>5000</v>
      </c>
      <c r="L1875" s="49">
        <f>K1875-U1875</f>
        <v>1169</v>
      </c>
      <c r="M1875" s="49"/>
      <c r="N1875" s="48" t="s">
        <v>7242</v>
      </c>
      <c r="P1875" s="49">
        <v>3993</v>
      </c>
      <c r="Q1875" s="49">
        <v>0</v>
      </c>
      <c r="R1875" s="49">
        <v>0</v>
      </c>
      <c r="S1875" s="32">
        <f t="shared" si="77"/>
        <v>3993</v>
      </c>
      <c r="T1875" s="49">
        <f>P1875+Q1875+R1875</f>
        <v>3993</v>
      </c>
      <c r="U1875" s="51">
        <v>3831</v>
      </c>
      <c r="V1875" s="51">
        <v>1890</v>
      </c>
      <c r="W1875" s="51">
        <v>1715</v>
      </c>
      <c r="X1875" s="51"/>
      <c r="Y1875" s="32">
        <f>P1875-(U1875+V1875)</f>
        <v>-1728</v>
      </c>
      <c r="Z1875" s="49" t="s">
        <v>13320</v>
      </c>
      <c r="AA1875" s="67">
        <v>2.2799999999999999E-3</v>
      </c>
      <c r="AC1875" s="67">
        <f t="shared" si="78"/>
        <v>-2.2799999999999999E-3</v>
      </c>
      <c r="AN1875" s="48" t="s">
        <v>13325</v>
      </c>
      <c r="AO1875" s="48" t="s">
        <v>52</v>
      </c>
    </row>
    <row r="1876" spans="1:41" ht="15" x14ac:dyDescent="0.2">
      <c r="A1876" s="30" t="s">
        <v>6489</v>
      </c>
      <c r="B1876" s="30" t="s">
        <v>6490</v>
      </c>
      <c r="C1876" s="49" t="s">
        <v>7070</v>
      </c>
      <c r="D1876" s="49" t="s">
        <v>7577</v>
      </c>
      <c r="E1876" s="30" t="s">
        <v>12727</v>
      </c>
      <c r="F1876" s="49" t="s">
        <v>12233</v>
      </c>
      <c r="G1876" s="49" t="s">
        <v>7580</v>
      </c>
      <c r="H1876" s="49" t="s">
        <v>7581</v>
      </c>
      <c r="I1876" s="49" t="s">
        <v>12728</v>
      </c>
      <c r="J1876" s="50">
        <v>17</v>
      </c>
      <c r="K1876" s="49">
        <v>10000</v>
      </c>
      <c r="L1876" s="49">
        <f>K1876-U1876</f>
        <v>-1987</v>
      </c>
      <c r="M1876" s="49"/>
      <c r="N1876" s="48" t="s">
        <v>7242</v>
      </c>
      <c r="P1876" s="49">
        <v>17492</v>
      </c>
      <c r="Q1876" s="49">
        <v>0</v>
      </c>
      <c r="R1876" s="49">
        <v>0</v>
      </c>
      <c r="S1876" s="32">
        <f t="shared" si="77"/>
        <v>17492</v>
      </c>
      <c r="T1876" s="49">
        <f>P1876+Q1876+R1876</f>
        <v>17492</v>
      </c>
      <c r="U1876" s="51">
        <v>11987</v>
      </c>
      <c r="V1876" s="51">
        <v>7539</v>
      </c>
      <c r="W1876" s="51">
        <v>7411</v>
      </c>
      <c r="X1876" s="51"/>
      <c r="Y1876" s="32">
        <f>P1876-(U1876+V1876)</f>
        <v>-2034</v>
      </c>
      <c r="Z1876" s="49" t="s">
        <v>13320</v>
      </c>
      <c r="AA1876" s="67">
        <v>7.9000000000000001E-4</v>
      </c>
      <c r="AC1876" s="67">
        <f t="shared" si="78"/>
        <v>-7.9000000000000001E-4</v>
      </c>
      <c r="AN1876" s="48" t="s">
        <v>13325</v>
      </c>
      <c r="AO1876" s="48" t="s">
        <v>52</v>
      </c>
    </row>
    <row r="1877" spans="1:41" ht="15" x14ac:dyDescent="0.2">
      <c r="A1877" s="30" t="s">
        <v>6491</v>
      </c>
      <c r="B1877" s="30" t="s">
        <v>6492</v>
      </c>
      <c r="C1877" s="49" t="s">
        <v>7070</v>
      </c>
      <c r="D1877" s="49" t="s">
        <v>7577</v>
      </c>
      <c r="E1877" s="30" t="s">
        <v>12729</v>
      </c>
      <c r="F1877" s="49" t="s">
        <v>12233</v>
      </c>
      <c r="G1877" s="49" t="s">
        <v>7580</v>
      </c>
      <c r="H1877" s="49" t="s">
        <v>7581</v>
      </c>
      <c r="I1877" s="49" t="s">
        <v>12730</v>
      </c>
      <c r="J1877" s="50">
        <v>17</v>
      </c>
      <c r="K1877" s="49">
        <v>10000</v>
      </c>
      <c r="L1877" s="49">
        <f>K1877-U1877</f>
        <v>-1593326</v>
      </c>
      <c r="M1877" s="49"/>
      <c r="N1877" s="48" t="s">
        <v>7242</v>
      </c>
      <c r="P1877" s="49">
        <v>1091402</v>
      </c>
      <c r="Q1877" s="49">
        <v>550000</v>
      </c>
      <c r="R1877" s="49">
        <v>520000</v>
      </c>
      <c r="S1877" s="32">
        <f t="shared" si="77"/>
        <v>1641402</v>
      </c>
      <c r="T1877" s="49">
        <f>P1877+Q1877+R1877</f>
        <v>2161402</v>
      </c>
      <c r="U1877" s="51">
        <v>1603326</v>
      </c>
      <c r="V1877" s="51">
        <v>716456</v>
      </c>
      <c r="W1877" s="51">
        <v>742278</v>
      </c>
      <c r="X1877" s="51"/>
      <c r="Y1877" s="32">
        <f>P1877-(U1877+V1877)</f>
        <v>-1228380</v>
      </c>
      <c r="Z1877" s="49" t="s">
        <v>13320</v>
      </c>
      <c r="AA1877" s="67">
        <v>5.4000000000000001E-4</v>
      </c>
      <c r="AC1877" s="67">
        <f t="shared" si="78"/>
        <v>-5.4000000000000001E-4</v>
      </c>
      <c r="AN1877" s="48" t="s">
        <v>13325</v>
      </c>
      <c r="AO1877" s="48" t="s">
        <v>52</v>
      </c>
    </row>
    <row r="1878" spans="1:41" ht="15" x14ac:dyDescent="0.2">
      <c r="A1878" s="30" t="s">
        <v>6493</v>
      </c>
      <c r="B1878" s="30" t="s">
        <v>6494</v>
      </c>
      <c r="C1878" s="49" t="s">
        <v>7070</v>
      </c>
      <c r="D1878" s="49" t="s">
        <v>7577</v>
      </c>
      <c r="E1878" s="30" t="s">
        <v>12731</v>
      </c>
      <c r="F1878" s="49" t="s">
        <v>12233</v>
      </c>
      <c r="G1878" s="49" t="s">
        <v>7580</v>
      </c>
      <c r="H1878" s="49" t="s">
        <v>12386</v>
      </c>
      <c r="I1878" s="49" t="s">
        <v>12732</v>
      </c>
      <c r="J1878" s="50">
        <v>16</v>
      </c>
      <c r="K1878" s="49">
        <v>10000</v>
      </c>
      <c r="L1878" s="49">
        <f>K1878-U1878</f>
        <v>-40407</v>
      </c>
      <c r="M1878" s="49"/>
      <c r="N1878" s="48" t="s">
        <v>7242</v>
      </c>
      <c r="P1878" s="49">
        <v>59053</v>
      </c>
      <c r="Q1878" s="49">
        <v>0</v>
      </c>
      <c r="R1878" s="49">
        <v>20000</v>
      </c>
      <c r="S1878" s="32">
        <f t="shared" si="77"/>
        <v>59053</v>
      </c>
      <c r="T1878" s="49">
        <f>P1878+Q1878+R1878</f>
        <v>79053</v>
      </c>
      <c r="U1878" s="51">
        <v>50407</v>
      </c>
      <c r="V1878" s="51">
        <v>31395</v>
      </c>
      <c r="W1878" s="51">
        <v>30012</v>
      </c>
      <c r="X1878" s="51"/>
      <c r="Y1878" s="32">
        <f>P1878-(U1878+V1878)</f>
        <v>-22749</v>
      </c>
      <c r="Z1878" s="49" t="s">
        <v>13320</v>
      </c>
      <c r="AA1878" s="67">
        <v>2.1900000000000001E-3</v>
      </c>
      <c r="AC1878" s="67">
        <f t="shared" si="78"/>
        <v>-2.1900000000000001E-3</v>
      </c>
      <c r="AN1878" s="48" t="s">
        <v>13325</v>
      </c>
      <c r="AO1878" s="48" t="s">
        <v>52</v>
      </c>
    </row>
    <row r="1879" spans="1:41" ht="15" x14ac:dyDescent="0.2">
      <c r="A1879" s="30" t="s">
        <v>6495</v>
      </c>
      <c r="B1879" s="30" t="s">
        <v>6496</v>
      </c>
      <c r="C1879" s="49" t="s">
        <v>7070</v>
      </c>
      <c r="D1879" s="49" t="s">
        <v>7686</v>
      </c>
      <c r="E1879" s="30" t="s">
        <v>12733</v>
      </c>
      <c r="F1879" s="49" t="s">
        <v>12233</v>
      </c>
      <c r="G1879" s="49" t="s">
        <v>7580</v>
      </c>
      <c r="H1879" s="49" t="s">
        <v>7581</v>
      </c>
      <c r="I1879" s="49" t="s">
        <v>12734</v>
      </c>
      <c r="J1879" s="50">
        <v>17</v>
      </c>
      <c r="K1879" s="49">
        <v>10000</v>
      </c>
      <c r="L1879" s="49">
        <f>K1879-U1879</f>
        <v>-117135</v>
      </c>
      <c r="M1879" s="49"/>
      <c r="N1879" s="48" t="s">
        <v>7242</v>
      </c>
      <c r="P1879" s="49">
        <v>102534</v>
      </c>
      <c r="Q1879" s="49">
        <v>30000</v>
      </c>
      <c r="R1879" s="49">
        <v>60000</v>
      </c>
      <c r="S1879" s="32">
        <f t="shared" si="77"/>
        <v>132534</v>
      </c>
      <c r="T1879" s="49">
        <f>P1879+Q1879+R1879</f>
        <v>192534</v>
      </c>
      <c r="U1879" s="51">
        <v>127135</v>
      </c>
      <c r="V1879" s="51">
        <v>74494</v>
      </c>
      <c r="W1879" s="51">
        <v>79828</v>
      </c>
      <c r="X1879" s="51"/>
      <c r="Y1879" s="32">
        <f>P1879-(U1879+V1879)</f>
        <v>-99095</v>
      </c>
      <c r="Z1879" s="49" t="s">
        <v>13320</v>
      </c>
      <c r="AA1879" s="67">
        <v>1.15E-3</v>
      </c>
      <c r="AC1879" s="67">
        <f t="shared" si="78"/>
        <v>-1.15E-3</v>
      </c>
      <c r="AN1879" s="48" t="s">
        <v>13325</v>
      </c>
      <c r="AO1879" s="48" t="s">
        <v>52</v>
      </c>
    </row>
    <row r="1880" spans="1:41" ht="15" x14ac:dyDescent="0.2">
      <c r="A1880" s="30" t="s">
        <v>6497</v>
      </c>
      <c r="B1880" s="30" t="s">
        <v>6498</v>
      </c>
      <c r="C1880" s="49" t="s">
        <v>7070</v>
      </c>
      <c r="D1880" s="49" t="s">
        <v>7630</v>
      </c>
      <c r="E1880" s="30" t="s">
        <v>12735</v>
      </c>
      <c r="F1880" s="49" t="s">
        <v>12233</v>
      </c>
      <c r="G1880" s="49" t="s">
        <v>7580</v>
      </c>
      <c r="H1880" s="49" t="s">
        <v>12386</v>
      </c>
      <c r="I1880" s="49" t="s">
        <v>12736</v>
      </c>
      <c r="J1880" s="50">
        <v>31</v>
      </c>
      <c r="K1880" s="49">
        <v>10000</v>
      </c>
      <c r="L1880" s="49">
        <f>K1880-U1880</f>
        <v>10000</v>
      </c>
      <c r="M1880" s="49"/>
      <c r="N1880" s="48" t="s">
        <v>7242</v>
      </c>
      <c r="P1880" s="49">
        <v>15810</v>
      </c>
      <c r="Q1880" s="49">
        <v>0</v>
      </c>
      <c r="R1880" s="49">
        <v>0</v>
      </c>
      <c r="S1880" s="32">
        <f t="shared" si="77"/>
        <v>15810</v>
      </c>
      <c r="T1880" s="49">
        <f>P1880+Q1880+R1880</f>
        <v>15810</v>
      </c>
      <c r="U1880" s="51">
        <v>0</v>
      </c>
      <c r="V1880" s="51">
        <v>0</v>
      </c>
      <c r="W1880" s="51">
        <v>0</v>
      </c>
      <c r="X1880" s="51"/>
      <c r="Y1880" s="32">
        <f>P1880-(U1880+V1880)</f>
        <v>15810</v>
      </c>
      <c r="Z1880" s="49" t="s">
        <v>13321</v>
      </c>
      <c r="AA1880" s="67">
        <v>5.6499999999999996E-3</v>
      </c>
      <c r="AC1880" s="67">
        <f t="shared" si="78"/>
        <v>-5.6499999999999996E-3</v>
      </c>
      <c r="AN1880" s="48" t="s">
        <v>13325</v>
      </c>
      <c r="AO1880" s="48" t="s">
        <v>52</v>
      </c>
    </row>
    <row r="1881" spans="1:41" ht="15" x14ac:dyDescent="0.2">
      <c r="A1881" s="30" t="s">
        <v>6499</v>
      </c>
      <c r="B1881" s="30" t="s">
        <v>6500</v>
      </c>
      <c r="C1881" s="49" t="s">
        <v>7070</v>
      </c>
      <c r="D1881" s="49" t="s">
        <v>7577</v>
      </c>
      <c r="E1881" s="30" t="s">
        <v>12737</v>
      </c>
      <c r="F1881" s="49" t="s">
        <v>12233</v>
      </c>
      <c r="G1881" s="49" t="s">
        <v>7580</v>
      </c>
      <c r="H1881" s="49" t="s">
        <v>7581</v>
      </c>
      <c r="I1881" s="49" t="s">
        <v>12738</v>
      </c>
      <c r="J1881" s="50">
        <v>17</v>
      </c>
      <c r="K1881" s="49">
        <v>10000</v>
      </c>
      <c r="L1881" s="49">
        <f>K1881-U1881</f>
        <v>-4281</v>
      </c>
      <c r="M1881" s="49"/>
      <c r="N1881" s="48" t="s">
        <v>7242</v>
      </c>
      <c r="P1881" s="49">
        <v>35818</v>
      </c>
      <c r="Q1881" s="49">
        <v>0</v>
      </c>
      <c r="R1881" s="49">
        <v>0</v>
      </c>
      <c r="S1881" s="32">
        <f t="shared" si="77"/>
        <v>35818</v>
      </c>
      <c r="T1881" s="49">
        <f>P1881+Q1881+R1881</f>
        <v>35818</v>
      </c>
      <c r="U1881" s="51">
        <v>14281</v>
      </c>
      <c r="V1881" s="51">
        <v>11052</v>
      </c>
      <c r="W1881" s="51">
        <v>4232</v>
      </c>
      <c r="X1881" s="51"/>
      <c r="Y1881" s="32">
        <f>P1881-(U1881+V1881)</f>
        <v>10485</v>
      </c>
      <c r="Z1881" s="49" t="s">
        <v>13322</v>
      </c>
      <c r="AA1881" s="67">
        <v>8.8999999999999995E-4</v>
      </c>
      <c r="AC1881" s="67">
        <f t="shared" si="78"/>
        <v>-8.8999999999999995E-4</v>
      </c>
      <c r="AN1881" s="48" t="s">
        <v>13325</v>
      </c>
      <c r="AO1881" s="48" t="s">
        <v>52</v>
      </c>
    </row>
    <row r="1882" spans="1:41" ht="15" x14ac:dyDescent="0.2">
      <c r="A1882" s="30" t="s">
        <v>6501</v>
      </c>
      <c r="B1882" s="30" t="s">
        <v>6502</v>
      </c>
      <c r="C1882" s="49" t="s">
        <v>7070</v>
      </c>
      <c r="D1882" s="49" t="s">
        <v>7686</v>
      </c>
      <c r="E1882" s="30" t="s">
        <v>12739</v>
      </c>
      <c r="F1882" s="49" t="s">
        <v>12233</v>
      </c>
      <c r="G1882" s="49" t="s">
        <v>7580</v>
      </c>
      <c r="H1882" s="49" t="s">
        <v>7581</v>
      </c>
      <c r="I1882" s="49" t="s">
        <v>12740</v>
      </c>
      <c r="J1882" s="50">
        <v>17</v>
      </c>
      <c r="K1882" s="49">
        <v>10000</v>
      </c>
      <c r="L1882" s="49">
        <f>K1882-U1882</f>
        <v>-57724</v>
      </c>
      <c r="M1882" s="49"/>
      <c r="N1882" s="48" t="s">
        <v>7242</v>
      </c>
      <c r="P1882" s="49">
        <v>43378</v>
      </c>
      <c r="Q1882" s="49">
        <v>40000</v>
      </c>
      <c r="R1882" s="49">
        <v>20000</v>
      </c>
      <c r="S1882" s="32">
        <f t="shared" si="77"/>
        <v>83378</v>
      </c>
      <c r="T1882" s="49">
        <f>P1882+Q1882+R1882</f>
        <v>103378</v>
      </c>
      <c r="U1882" s="51">
        <v>67724</v>
      </c>
      <c r="V1882" s="51">
        <v>34975</v>
      </c>
      <c r="W1882" s="51">
        <v>35799</v>
      </c>
      <c r="X1882" s="51"/>
      <c r="Y1882" s="32">
        <f>P1882-(U1882+V1882)</f>
        <v>-59321</v>
      </c>
      <c r="Z1882" s="49" t="s">
        <v>13320</v>
      </c>
      <c r="AA1882" s="67">
        <v>3.2000000000000003E-4</v>
      </c>
      <c r="AC1882" s="67">
        <f t="shared" si="78"/>
        <v>-3.2000000000000003E-4</v>
      </c>
      <c r="AN1882" s="48" t="s">
        <v>13325</v>
      </c>
      <c r="AO1882" s="48" t="s">
        <v>52</v>
      </c>
    </row>
    <row r="1883" spans="1:41" ht="15" x14ac:dyDescent="0.2">
      <c r="A1883" s="30" t="s">
        <v>6503</v>
      </c>
      <c r="B1883" s="30" t="s">
        <v>6504</v>
      </c>
      <c r="C1883" s="49" t="s">
        <v>7070</v>
      </c>
      <c r="D1883" s="49" t="s">
        <v>7686</v>
      </c>
      <c r="E1883" s="30" t="s">
        <v>12741</v>
      </c>
      <c r="F1883" s="49" t="s">
        <v>12233</v>
      </c>
      <c r="G1883" s="49" t="s">
        <v>7580</v>
      </c>
      <c r="H1883" s="49" t="s">
        <v>7581</v>
      </c>
      <c r="I1883" s="49" t="s">
        <v>12742</v>
      </c>
      <c r="J1883" s="50">
        <v>17</v>
      </c>
      <c r="K1883" s="49">
        <v>10000</v>
      </c>
      <c r="L1883" s="49">
        <f>K1883-U1883</f>
        <v>-153875</v>
      </c>
      <c r="M1883" s="49"/>
      <c r="N1883" s="48" t="s">
        <v>7242</v>
      </c>
      <c r="P1883" s="49">
        <v>146056</v>
      </c>
      <c r="Q1883" s="49">
        <v>80000</v>
      </c>
      <c r="R1883" s="49">
        <v>30000</v>
      </c>
      <c r="S1883" s="32">
        <f t="shared" si="77"/>
        <v>226056</v>
      </c>
      <c r="T1883" s="49">
        <f>P1883+Q1883+R1883</f>
        <v>256056</v>
      </c>
      <c r="U1883" s="51">
        <v>163875</v>
      </c>
      <c r="V1883" s="51">
        <v>108630</v>
      </c>
      <c r="W1883" s="51">
        <v>58451</v>
      </c>
      <c r="X1883" s="51"/>
      <c r="Y1883" s="32">
        <f>P1883-(U1883+V1883)</f>
        <v>-126449</v>
      </c>
      <c r="Z1883" s="49" t="s">
        <v>13320</v>
      </c>
      <c r="AA1883" s="67">
        <v>5.6999999999999998E-4</v>
      </c>
      <c r="AC1883" s="67">
        <f t="shared" si="78"/>
        <v>-5.6999999999999998E-4</v>
      </c>
      <c r="AN1883" s="48" t="s">
        <v>13325</v>
      </c>
      <c r="AO1883" s="48" t="s">
        <v>52</v>
      </c>
    </row>
    <row r="1884" spans="1:41" ht="15" x14ac:dyDescent="0.2">
      <c r="A1884" s="30" t="s">
        <v>6505</v>
      </c>
      <c r="B1884" s="30" t="s">
        <v>6506</v>
      </c>
      <c r="C1884" s="49" t="s">
        <v>7070</v>
      </c>
      <c r="D1884" s="49" t="s">
        <v>7686</v>
      </c>
      <c r="E1884" s="30" t="s">
        <v>12743</v>
      </c>
      <c r="F1884" s="49" t="s">
        <v>12233</v>
      </c>
      <c r="G1884" s="49" t="s">
        <v>7580</v>
      </c>
      <c r="H1884" s="49" t="s">
        <v>7581</v>
      </c>
      <c r="I1884" s="49" t="s">
        <v>12744</v>
      </c>
      <c r="J1884" s="50">
        <v>17</v>
      </c>
      <c r="K1884" s="49">
        <v>10000</v>
      </c>
      <c r="L1884" s="49">
        <f>K1884-U1884</f>
        <v>-658323</v>
      </c>
      <c r="M1884" s="49"/>
      <c r="N1884" s="48" t="s">
        <v>7242</v>
      </c>
      <c r="P1884" s="49">
        <v>435501</v>
      </c>
      <c r="Q1884" s="49">
        <v>120000</v>
      </c>
      <c r="R1884" s="49">
        <v>340000</v>
      </c>
      <c r="S1884" s="32">
        <f t="shared" si="77"/>
        <v>555501</v>
      </c>
      <c r="T1884" s="49">
        <f>P1884+Q1884+R1884</f>
        <v>895501</v>
      </c>
      <c r="U1884" s="51">
        <v>668323</v>
      </c>
      <c r="V1884" s="51">
        <v>278443</v>
      </c>
      <c r="W1884" s="51">
        <v>291021</v>
      </c>
      <c r="X1884" s="51"/>
      <c r="Y1884" s="32">
        <f>P1884-(U1884+V1884)</f>
        <v>-511265</v>
      </c>
      <c r="Z1884" s="49" t="s">
        <v>13320</v>
      </c>
      <c r="AA1884" s="67">
        <v>5.6999999999999998E-4</v>
      </c>
      <c r="AC1884" s="67">
        <f t="shared" si="78"/>
        <v>-5.6999999999999998E-4</v>
      </c>
      <c r="AN1884" s="48" t="s">
        <v>13325</v>
      </c>
      <c r="AO1884" s="48" t="s">
        <v>52</v>
      </c>
    </row>
    <row r="1885" spans="1:41" ht="15" x14ac:dyDescent="0.2">
      <c r="A1885" s="30" t="s">
        <v>6507</v>
      </c>
      <c r="B1885" s="30" t="s">
        <v>6508</v>
      </c>
      <c r="C1885" s="49" t="s">
        <v>7070</v>
      </c>
      <c r="D1885" s="49" t="s">
        <v>7577</v>
      </c>
      <c r="E1885" s="30" t="s">
        <v>12745</v>
      </c>
      <c r="F1885" s="49" t="s">
        <v>12233</v>
      </c>
      <c r="G1885" s="49" t="s">
        <v>7580</v>
      </c>
      <c r="H1885" s="49" t="s">
        <v>7581</v>
      </c>
      <c r="I1885" s="49" t="s">
        <v>12746</v>
      </c>
      <c r="J1885" s="50">
        <v>17</v>
      </c>
      <c r="K1885" s="49">
        <v>10000</v>
      </c>
      <c r="L1885" s="49">
        <f>K1885-U1885</f>
        <v>-21116</v>
      </c>
      <c r="M1885" s="49"/>
      <c r="N1885" s="48" t="s">
        <v>7242</v>
      </c>
      <c r="P1885" s="49">
        <v>31639</v>
      </c>
      <c r="Q1885" s="49">
        <v>0</v>
      </c>
      <c r="R1885" s="49">
        <v>20000</v>
      </c>
      <c r="S1885" s="32">
        <f t="shared" si="77"/>
        <v>31639</v>
      </c>
      <c r="T1885" s="49">
        <f>P1885+Q1885+R1885</f>
        <v>51639</v>
      </c>
      <c r="U1885" s="51">
        <v>31116</v>
      </c>
      <c r="V1885" s="51">
        <v>13120</v>
      </c>
      <c r="W1885" s="51">
        <v>9600</v>
      </c>
      <c r="X1885" s="51"/>
      <c r="Y1885" s="32">
        <f>P1885-(U1885+V1885)</f>
        <v>-12597</v>
      </c>
      <c r="Z1885" s="49" t="s">
        <v>13320</v>
      </c>
      <c r="AA1885" s="67">
        <v>1.6999999999999999E-3</v>
      </c>
      <c r="AC1885" s="67">
        <f t="shared" si="78"/>
        <v>-1.6999999999999999E-3</v>
      </c>
      <c r="AN1885" s="48" t="s">
        <v>13325</v>
      </c>
      <c r="AO1885" s="48" t="s">
        <v>52</v>
      </c>
    </row>
    <row r="1886" spans="1:41" ht="15" x14ac:dyDescent="0.2">
      <c r="A1886" s="30" t="s">
        <v>6509</v>
      </c>
      <c r="B1886" s="30" t="s">
        <v>6510</v>
      </c>
      <c r="C1886" s="49" t="s">
        <v>7070</v>
      </c>
      <c r="D1886" s="49" t="s">
        <v>7577</v>
      </c>
      <c r="E1886" s="30" t="s">
        <v>12747</v>
      </c>
      <c r="F1886" s="49" t="s">
        <v>12233</v>
      </c>
      <c r="G1886" s="49" t="s">
        <v>7580</v>
      </c>
      <c r="H1886" s="49" t="s">
        <v>7581</v>
      </c>
      <c r="I1886" s="49" t="s">
        <v>12748</v>
      </c>
      <c r="J1886" s="50">
        <v>17</v>
      </c>
      <c r="K1886" s="49">
        <v>10000</v>
      </c>
      <c r="L1886" s="49">
        <f>K1886-U1886</f>
        <v>-5497</v>
      </c>
      <c r="M1886" s="49"/>
      <c r="N1886" s="48" t="s">
        <v>7242</v>
      </c>
      <c r="P1886" s="49">
        <v>44025</v>
      </c>
      <c r="Q1886" s="49">
        <v>0</v>
      </c>
      <c r="R1886" s="49">
        <v>0</v>
      </c>
      <c r="S1886" s="32">
        <f t="shared" si="77"/>
        <v>44025</v>
      </c>
      <c r="T1886" s="49">
        <f>P1886+Q1886+R1886</f>
        <v>44025</v>
      </c>
      <c r="U1886" s="51">
        <v>15497</v>
      </c>
      <c r="V1886" s="51">
        <v>13386</v>
      </c>
      <c r="W1886" s="51">
        <v>9520</v>
      </c>
      <c r="X1886" s="51"/>
      <c r="Y1886" s="32">
        <f>P1886-(U1886+V1886)</f>
        <v>15142</v>
      </c>
      <c r="Z1886" s="49" t="s">
        <v>13322</v>
      </c>
      <c r="AA1886" s="67">
        <v>1.08E-3</v>
      </c>
      <c r="AC1886" s="67">
        <f t="shared" si="78"/>
        <v>-1.08E-3</v>
      </c>
      <c r="AN1886" s="48" t="s">
        <v>13325</v>
      </c>
      <c r="AO1886" s="48" t="s">
        <v>52</v>
      </c>
    </row>
    <row r="1887" spans="1:41" ht="15" x14ac:dyDescent="0.2">
      <c r="A1887" s="30" t="s">
        <v>6511</v>
      </c>
      <c r="B1887" s="30" t="s">
        <v>6512</v>
      </c>
      <c r="C1887" s="49" t="s">
        <v>7070</v>
      </c>
      <c r="D1887" s="49" t="s">
        <v>7577</v>
      </c>
      <c r="E1887" s="30" t="s">
        <v>12749</v>
      </c>
      <c r="F1887" s="49" t="s">
        <v>12233</v>
      </c>
      <c r="G1887" s="49" t="s">
        <v>7580</v>
      </c>
      <c r="H1887" s="49" t="s">
        <v>7581</v>
      </c>
      <c r="I1887" s="49" t="s">
        <v>12750</v>
      </c>
      <c r="J1887" s="50">
        <v>17</v>
      </c>
      <c r="K1887" s="49">
        <v>10000</v>
      </c>
      <c r="L1887" s="49">
        <f>K1887-U1887</f>
        <v>6970</v>
      </c>
      <c r="M1887" s="49"/>
      <c r="N1887" s="48" t="s">
        <v>7242</v>
      </c>
      <c r="P1887" s="49">
        <v>136818</v>
      </c>
      <c r="Q1887" s="49">
        <v>0</v>
      </c>
      <c r="R1887" s="49">
        <v>0</v>
      </c>
      <c r="S1887" s="32">
        <f t="shared" si="77"/>
        <v>136818</v>
      </c>
      <c r="T1887" s="49">
        <f>P1887+Q1887+R1887</f>
        <v>136818</v>
      </c>
      <c r="U1887" s="51">
        <v>3030</v>
      </c>
      <c r="V1887" s="51">
        <v>3600</v>
      </c>
      <c r="W1887" s="51">
        <v>3600</v>
      </c>
      <c r="X1887" s="51"/>
      <c r="Y1887" s="32">
        <f>P1887-(U1887+V1887)</f>
        <v>130188</v>
      </c>
      <c r="Z1887" s="49" t="s">
        <v>13322</v>
      </c>
      <c r="AA1887" s="67">
        <v>8.4000000000000003E-4</v>
      </c>
      <c r="AC1887" s="67">
        <f t="shared" si="78"/>
        <v>-8.4000000000000003E-4</v>
      </c>
      <c r="AN1887" s="48" t="s">
        <v>13325</v>
      </c>
      <c r="AO1887" s="48" t="s">
        <v>52</v>
      </c>
    </row>
    <row r="1888" spans="1:41" ht="15" x14ac:dyDescent="0.2">
      <c r="A1888" s="30" t="s">
        <v>6513</v>
      </c>
      <c r="B1888" s="30" t="s">
        <v>6514</v>
      </c>
      <c r="C1888" s="49" t="s">
        <v>7070</v>
      </c>
      <c r="D1888" s="49" t="s">
        <v>7577</v>
      </c>
      <c r="E1888" s="30" t="s">
        <v>12751</v>
      </c>
      <c r="F1888" s="49" t="s">
        <v>12233</v>
      </c>
      <c r="G1888" s="49" t="s">
        <v>7580</v>
      </c>
      <c r="H1888" s="49" t="s">
        <v>7581</v>
      </c>
      <c r="I1888" s="49" t="s">
        <v>12752</v>
      </c>
      <c r="J1888" s="50">
        <v>17</v>
      </c>
      <c r="K1888" s="49">
        <v>5000</v>
      </c>
      <c r="L1888" s="49">
        <f>K1888-U1888</f>
        <v>4869</v>
      </c>
      <c r="M1888" s="49"/>
      <c r="N1888" s="48" t="s">
        <v>7242</v>
      </c>
      <c r="P1888" s="49">
        <v>4735</v>
      </c>
      <c r="Q1888" s="49">
        <v>0</v>
      </c>
      <c r="R1888" s="49">
        <v>0</v>
      </c>
      <c r="S1888" s="32">
        <f t="shared" si="77"/>
        <v>4735</v>
      </c>
      <c r="T1888" s="49">
        <f>P1888+Q1888+R1888</f>
        <v>4735</v>
      </c>
      <c r="U1888" s="51">
        <v>131</v>
      </c>
      <c r="V1888" s="51">
        <v>90</v>
      </c>
      <c r="W1888" s="51">
        <v>90</v>
      </c>
      <c r="X1888" s="51"/>
      <c r="Y1888" s="32">
        <f>P1888-(U1888+V1888)</f>
        <v>4514</v>
      </c>
      <c r="Z1888" s="49" t="s">
        <v>13322</v>
      </c>
      <c r="AA1888" s="67">
        <v>2.2799999999999999E-3</v>
      </c>
      <c r="AC1888" s="67">
        <f t="shared" si="78"/>
        <v>-2.2799999999999999E-3</v>
      </c>
      <c r="AN1888" s="48" t="s">
        <v>13325</v>
      </c>
      <c r="AO1888" s="48" t="s">
        <v>52</v>
      </c>
    </row>
    <row r="1889" spans="1:41" ht="15" x14ac:dyDescent="0.2">
      <c r="A1889" s="30" t="s">
        <v>6515</v>
      </c>
      <c r="B1889" s="30" t="s">
        <v>6516</v>
      </c>
      <c r="C1889" s="49" t="s">
        <v>7070</v>
      </c>
      <c r="D1889" s="49" t="s">
        <v>7686</v>
      </c>
      <c r="E1889" s="30" t="s">
        <v>12753</v>
      </c>
      <c r="F1889" s="49" t="s">
        <v>12233</v>
      </c>
      <c r="G1889" s="49" t="s">
        <v>7580</v>
      </c>
      <c r="H1889" s="49" t="s">
        <v>7581</v>
      </c>
      <c r="I1889" s="49" t="s">
        <v>12754</v>
      </c>
      <c r="J1889" s="50">
        <v>17</v>
      </c>
      <c r="K1889" s="49">
        <v>10000</v>
      </c>
      <c r="L1889" s="49">
        <f>K1889-U1889</f>
        <v>-39901</v>
      </c>
      <c r="M1889" s="49"/>
      <c r="N1889" s="48" t="s">
        <v>7242</v>
      </c>
      <c r="P1889" s="49">
        <v>42594</v>
      </c>
      <c r="Q1889" s="49">
        <v>20000</v>
      </c>
      <c r="R1889" s="49">
        <v>20000</v>
      </c>
      <c r="S1889" s="32">
        <f t="shared" si="77"/>
        <v>62594</v>
      </c>
      <c r="T1889" s="49">
        <f>P1889+Q1889+R1889</f>
        <v>82594</v>
      </c>
      <c r="U1889" s="51">
        <v>49901</v>
      </c>
      <c r="V1889" s="51">
        <v>36551</v>
      </c>
      <c r="W1889" s="51">
        <v>26007</v>
      </c>
      <c r="X1889" s="51"/>
      <c r="Y1889" s="32">
        <f>P1889-(U1889+V1889)</f>
        <v>-43858</v>
      </c>
      <c r="Z1889" s="49" t="s">
        <v>13320</v>
      </c>
      <c r="AA1889" s="67">
        <v>8.0000000000000004E-4</v>
      </c>
      <c r="AC1889" s="67">
        <f t="shared" si="78"/>
        <v>-8.0000000000000004E-4</v>
      </c>
      <c r="AN1889" s="48" t="s">
        <v>13325</v>
      </c>
      <c r="AO1889" s="48" t="s">
        <v>52</v>
      </c>
    </row>
    <row r="1890" spans="1:41" ht="15" x14ac:dyDescent="0.2">
      <c r="A1890" s="30" t="s">
        <v>6517</v>
      </c>
      <c r="B1890" s="30" t="s">
        <v>6518</v>
      </c>
      <c r="C1890" s="49" t="s">
        <v>7070</v>
      </c>
      <c r="D1890" s="49" t="s">
        <v>7686</v>
      </c>
      <c r="E1890" s="30" t="s">
        <v>12755</v>
      </c>
      <c r="F1890" s="49" t="s">
        <v>12233</v>
      </c>
      <c r="G1890" s="49" t="s">
        <v>7580</v>
      </c>
      <c r="H1890" s="49" t="s">
        <v>7581</v>
      </c>
      <c r="I1890" s="49" t="s">
        <v>12756</v>
      </c>
      <c r="J1890" s="50">
        <v>17</v>
      </c>
      <c r="K1890" s="49">
        <v>10000</v>
      </c>
      <c r="L1890" s="49">
        <f>K1890-U1890</f>
        <v>-74717</v>
      </c>
      <c r="M1890" s="49"/>
      <c r="N1890" s="48" t="s">
        <v>7242</v>
      </c>
      <c r="P1890" s="49">
        <v>73252</v>
      </c>
      <c r="Q1890" s="49">
        <v>30000</v>
      </c>
      <c r="R1890" s="49">
        <v>40000</v>
      </c>
      <c r="S1890" s="32">
        <f t="shared" si="77"/>
        <v>103252</v>
      </c>
      <c r="T1890" s="49">
        <f>P1890+Q1890+R1890</f>
        <v>143252</v>
      </c>
      <c r="U1890" s="51">
        <v>84717</v>
      </c>
      <c r="V1890" s="51">
        <v>59481</v>
      </c>
      <c r="W1890" s="51">
        <v>61916</v>
      </c>
      <c r="X1890" s="51"/>
      <c r="Y1890" s="32">
        <f>P1890-(U1890+V1890)</f>
        <v>-70946</v>
      </c>
      <c r="Z1890" s="49" t="s">
        <v>13320</v>
      </c>
      <c r="AA1890" s="67">
        <v>6.0999999999999997E-4</v>
      </c>
      <c r="AC1890" s="67">
        <f t="shared" si="78"/>
        <v>-6.0999999999999997E-4</v>
      </c>
      <c r="AN1890" s="48" t="s">
        <v>13325</v>
      </c>
      <c r="AO1890" s="48" t="s">
        <v>52</v>
      </c>
    </row>
    <row r="1891" spans="1:41" ht="15" x14ac:dyDescent="0.2">
      <c r="A1891" s="30" t="s">
        <v>6519</v>
      </c>
      <c r="B1891" s="30" t="s">
        <v>6520</v>
      </c>
      <c r="C1891" s="49" t="s">
        <v>7070</v>
      </c>
      <c r="D1891" s="49" t="s">
        <v>7577</v>
      </c>
      <c r="E1891" s="30" t="s">
        <v>12757</v>
      </c>
      <c r="F1891" s="49" t="s">
        <v>12233</v>
      </c>
      <c r="G1891" s="49" t="s">
        <v>7580</v>
      </c>
      <c r="H1891" s="49" t="s">
        <v>7581</v>
      </c>
      <c r="I1891" s="49" t="s">
        <v>12758</v>
      </c>
      <c r="J1891" s="50">
        <v>17</v>
      </c>
      <c r="K1891" s="49">
        <v>10000</v>
      </c>
      <c r="L1891" s="49">
        <f>K1891-U1891</f>
        <v>9317</v>
      </c>
      <c r="M1891" s="49"/>
      <c r="N1891" s="48" t="s">
        <v>7242</v>
      </c>
      <c r="P1891" s="49">
        <v>1731</v>
      </c>
      <c r="Q1891" s="49">
        <v>0</v>
      </c>
      <c r="R1891" s="49">
        <v>0</v>
      </c>
      <c r="S1891" s="32">
        <f t="shared" si="77"/>
        <v>1731</v>
      </c>
      <c r="T1891" s="49">
        <f>P1891+Q1891+R1891</f>
        <v>1731</v>
      </c>
      <c r="U1891" s="51">
        <v>683</v>
      </c>
      <c r="V1891" s="51">
        <v>260</v>
      </c>
      <c r="W1891" s="51">
        <v>240</v>
      </c>
      <c r="X1891" s="51"/>
      <c r="Y1891" s="32">
        <f>P1891-(U1891+V1891)</f>
        <v>788</v>
      </c>
      <c r="Z1891" s="49" t="s">
        <v>13322</v>
      </c>
      <c r="AA1891" s="67">
        <v>8.0000000000000004E-4</v>
      </c>
      <c r="AC1891" s="67">
        <f t="shared" si="78"/>
        <v>-8.0000000000000004E-4</v>
      </c>
      <c r="AN1891" s="48" t="s">
        <v>13325</v>
      </c>
      <c r="AO1891" s="48" t="s">
        <v>52</v>
      </c>
    </row>
    <row r="1892" spans="1:41" ht="15" x14ac:dyDescent="0.2">
      <c r="A1892" s="30" t="s">
        <v>6521</v>
      </c>
      <c r="B1892" s="30" t="s">
        <v>6522</v>
      </c>
      <c r="C1892" s="49" t="s">
        <v>7070</v>
      </c>
      <c r="D1892" s="49" t="s">
        <v>7577</v>
      </c>
      <c r="E1892" s="30" t="s">
        <v>12759</v>
      </c>
      <c r="F1892" s="49" t="s">
        <v>12233</v>
      </c>
      <c r="G1892" s="49" t="s">
        <v>7580</v>
      </c>
      <c r="H1892" s="49" t="s">
        <v>7581</v>
      </c>
      <c r="I1892" s="49" t="s">
        <v>12760</v>
      </c>
      <c r="J1892" s="50">
        <v>17</v>
      </c>
      <c r="K1892" s="49">
        <v>10000</v>
      </c>
      <c r="L1892" s="49">
        <f>K1892-U1892</f>
        <v>-4687</v>
      </c>
      <c r="M1892" s="49"/>
      <c r="N1892" s="48" t="s">
        <v>7242</v>
      </c>
      <c r="P1892" s="49">
        <v>27518</v>
      </c>
      <c r="Q1892" s="49">
        <v>0</v>
      </c>
      <c r="R1892" s="49">
        <v>0</v>
      </c>
      <c r="S1892" s="32">
        <f t="shared" si="77"/>
        <v>27518</v>
      </c>
      <c r="T1892" s="49">
        <f>P1892+Q1892+R1892</f>
        <v>27518</v>
      </c>
      <c r="U1892" s="51">
        <v>14687</v>
      </c>
      <c r="V1892" s="51">
        <v>7493</v>
      </c>
      <c r="W1892" s="51">
        <v>7436</v>
      </c>
      <c r="X1892" s="51"/>
      <c r="Y1892" s="32">
        <f>P1892-(U1892+V1892)</f>
        <v>5338</v>
      </c>
      <c r="Z1892" s="49" t="s">
        <v>13322</v>
      </c>
      <c r="AA1892" s="67">
        <v>7.9000000000000001E-4</v>
      </c>
      <c r="AC1892" s="67">
        <f t="shared" si="78"/>
        <v>-7.9000000000000001E-4</v>
      </c>
      <c r="AN1892" s="48" t="s">
        <v>13325</v>
      </c>
      <c r="AO1892" s="48" t="s">
        <v>52</v>
      </c>
    </row>
    <row r="1893" spans="1:41" ht="15" x14ac:dyDescent="0.2">
      <c r="A1893" s="30" t="s">
        <v>6523</v>
      </c>
      <c r="B1893" s="30" t="s">
        <v>6524</v>
      </c>
      <c r="C1893" s="49" t="s">
        <v>7070</v>
      </c>
      <c r="D1893" s="49" t="s">
        <v>7686</v>
      </c>
      <c r="E1893" s="30" t="s">
        <v>12761</v>
      </c>
      <c r="F1893" s="49" t="s">
        <v>12233</v>
      </c>
      <c r="G1893" s="49" t="s">
        <v>7580</v>
      </c>
      <c r="H1893" s="49" t="s">
        <v>7581</v>
      </c>
      <c r="I1893" s="49" t="s">
        <v>12762</v>
      </c>
      <c r="J1893" s="50">
        <v>17</v>
      </c>
      <c r="K1893" s="49">
        <v>10000</v>
      </c>
      <c r="L1893" s="49">
        <f>K1893-U1893</f>
        <v>-89966</v>
      </c>
      <c r="M1893" s="49"/>
      <c r="N1893" s="48" t="s">
        <v>7242</v>
      </c>
      <c r="P1893" s="49">
        <v>75646</v>
      </c>
      <c r="Q1893" s="49">
        <v>30000</v>
      </c>
      <c r="R1893" s="49">
        <v>50000</v>
      </c>
      <c r="S1893" s="32">
        <f t="shared" si="77"/>
        <v>105646</v>
      </c>
      <c r="T1893" s="49">
        <f>P1893+Q1893+R1893</f>
        <v>155646</v>
      </c>
      <c r="U1893" s="51">
        <v>99966</v>
      </c>
      <c r="V1893" s="51">
        <v>71115</v>
      </c>
      <c r="W1893" s="51">
        <v>59982</v>
      </c>
      <c r="X1893" s="51"/>
      <c r="Y1893" s="32">
        <f>P1893-(U1893+V1893)</f>
        <v>-95435</v>
      </c>
      <c r="Z1893" s="49" t="s">
        <v>13320</v>
      </c>
      <c r="AA1893" s="67">
        <v>5.5000000000000003E-4</v>
      </c>
      <c r="AC1893" s="67">
        <f t="shared" si="78"/>
        <v>-5.5000000000000003E-4</v>
      </c>
      <c r="AN1893" s="48" t="s">
        <v>13325</v>
      </c>
      <c r="AO1893" s="48" t="s">
        <v>52</v>
      </c>
    </row>
    <row r="1894" spans="1:41" ht="15" x14ac:dyDescent="0.2">
      <c r="A1894" s="30" t="s">
        <v>6525</v>
      </c>
      <c r="B1894" s="30" t="s">
        <v>6526</v>
      </c>
      <c r="C1894" s="49" t="s">
        <v>7070</v>
      </c>
      <c r="D1894" s="49" t="s">
        <v>7577</v>
      </c>
      <c r="E1894" s="30" t="s">
        <v>12763</v>
      </c>
      <c r="F1894" s="49" t="s">
        <v>12233</v>
      </c>
      <c r="G1894" s="49" t="s">
        <v>7580</v>
      </c>
      <c r="H1894" s="49" t="s">
        <v>7581</v>
      </c>
      <c r="I1894" s="49" t="s">
        <v>12764</v>
      </c>
      <c r="J1894" s="50">
        <v>17</v>
      </c>
      <c r="K1894" s="49">
        <v>10000</v>
      </c>
      <c r="L1894" s="49">
        <f>K1894-U1894</f>
        <v>9569</v>
      </c>
      <c r="M1894" s="49"/>
      <c r="N1894" s="48" t="s">
        <v>7242</v>
      </c>
      <c r="P1894" s="49">
        <v>5482</v>
      </c>
      <c r="Q1894" s="49">
        <v>0</v>
      </c>
      <c r="R1894" s="49">
        <v>0</v>
      </c>
      <c r="S1894" s="32">
        <f t="shared" si="77"/>
        <v>5482</v>
      </c>
      <c r="T1894" s="49">
        <f>P1894+Q1894+R1894</f>
        <v>5482</v>
      </c>
      <c r="U1894" s="51">
        <v>431</v>
      </c>
      <c r="V1894" s="51">
        <v>228</v>
      </c>
      <c r="W1894" s="51">
        <v>228</v>
      </c>
      <c r="X1894" s="51"/>
      <c r="Y1894" s="32">
        <f>P1894-(U1894+V1894)</f>
        <v>4823</v>
      </c>
      <c r="Z1894" s="49" t="s">
        <v>13322</v>
      </c>
      <c r="AA1894" s="67">
        <v>8.0000000000000004E-4</v>
      </c>
      <c r="AC1894" s="67">
        <f t="shared" si="78"/>
        <v>-8.0000000000000004E-4</v>
      </c>
      <c r="AN1894" s="48" t="s">
        <v>13325</v>
      </c>
      <c r="AO1894" s="48" t="s">
        <v>52</v>
      </c>
    </row>
    <row r="1895" spans="1:41" ht="15" x14ac:dyDescent="0.2">
      <c r="A1895" s="30" t="s">
        <v>6527</v>
      </c>
      <c r="B1895" s="30" t="s">
        <v>6528</v>
      </c>
      <c r="C1895" s="49" t="s">
        <v>7070</v>
      </c>
      <c r="D1895" s="49" t="s">
        <v>7686</v>
      </c>
      <c r="E1895" s="30" t="s">
        <v>12765</v>
      </c>
      <c r="F1895" s="49" t="s">
        <v>12233</v>
      </c>
      <c r="G1895" s="49" t="s">
        <v>7580</v>
      </c>
      <c r="H1895" s="49" t="s">
        <v>7581</v>
      </c>
      <c r="I1895" s="49" t="s">
        <v>12766</v>
      </c>
      <c r="J1895" s="50">
        <v>17</v>
      </c>
      <c r="K1895" s="49">
        <v>10000</v>
      </c>
      <c r="L1895" s="49">
        <f>K1895-U1895</f>
        <v>-88120</v>
      </c>
      <c r="M1895" s="49"/>
      <c r="N1895" s="48" t="s">
        <v>7242</v>
      </c>
      <c r="P1895" s="49">
        <v>67557</v>
      </c>
      <c r="Q1895" s="49">
        <v>0</v>
      </c>
      <c r="R1895" s="49">
        <v>70000</v>
      </c>
      <c r="S1895" s="32">
        <f t="shared" si="77"/>
        <v>67557</v>
      </c>
      <c r="T1895" s="49">
        <f>P1895+Q1895+R1895</f>
        <v>137557</v>
      </c>
      <c r="U1895" s="51">
        <v>98120</v>
      </c>
      <c r="V1895" s="51">
        <v>47537</v>
      </c>
      <c r="W1895" s="51">
        <v>46384</v>
      </c>
      <c r="X1895" s="51"/>
      <c r="Y1895" s="32">
        <f>P1895-(U1895+V1895)</f>
        <v>-78100</v>
      </c>
      <c r="Z1895" s="49" t="s">
        <v>13320</v>
      </c>
      <c r="AA1895" s="67">
        <v>8.0000000000000004E-4</v>
      </c>
      <c r="AC1895" s="67">
        <f t="shared" si="78"/>
        <v>-8.0000000000000004E-4</v>
      </c>
      <c r="AN1895" s="48" t="s">
        <v>13325</v>
      </c>
      <c r="AO1895" s="48" t="s">
        <v>52</v>
      </c>
    </row>
    <row r="1896" spans="1:41" ht="15" x14ac:dyDescent="0.2">
      <c r="A1896" s="30" t="s">
        <v>6529</v>
      </c>
      <c r="B1896" s="30" t="s">
        <v>6530</v>
      </c>
      <c r="C1896" s="49" t="s">
        <v>7070</v>
      </c>
      <c r="D1896" s="49" t="s">
        <v>7577</v>
      </c>
      <c r="E1896" s="30" t="s">
        <v>12767</v>
      </c>
      <c r="F1896" s="49" t="s">
        <v>12233</v>
      </c>
      <c r="G1896" s="49" t="s">
        <v>7580</v>
      </c>
      <c r="H1896" s="49" t="s">
        <v>7581</v>
      </c>
      <c r="I1896" s="49" t="s">
        <v>12768</v>
      </c>
      <c r="J1896" s="50">
        <v>17</v>
      </c>
      <c r="K1896" s="49">
        <v>10000</v>
      </c>
      <c r="L1896" s="49">
        <f>K1896-U1896</f>
        <v>7369</v>
      </c>
      <c r="M1896" s="49"/>
      <c r="N1896" s="48" t="s">
        <v>7242</v>
      </c>
      <c r="P1896" s="49">
        <v>8175</v>
      </c>
      <c r="Q1896" s="49">
        <v>0</v>
      </c>
      <c r="R1896" s="49">
        <v>0</v>
      </c>
      <c r="S1896" s="32">
        <f t="shared" si="77"/>
        <v>8175</v>
      </c>
      <c r="T1896" s="49">
        <f>P1896+Q1896+R1896</f>
        <v>8175</v>
      </c>
      <c r="U1896" s="51">
        <v>2631</v>
      </c>
      <c r="V1896" s="51">
        <v>1968</v>
      </c>
      <c r="W1896" s="51">
        <v>1968</v>
      </c>
      <c r="X1896" s="51"/>
      <c r="Y1896" s="32">
        <f>P1896-(U1896+V1896)</f>
        <v>3576</v>
      </c>
      <c r="Z1896" s="49" t="s">
        <v>13322</v>
      </c>
      <c r="AA1896" s="67">
        <v>9.7000000000000005E-4</v>
      </c>
      <c r="AC1896" s="67">
        <f t="shared" si="78"/>
        <v>-9.7000000000000005E-4</v>
      </c>
      <c r="AN1896" s="48" t="s">
        <v>13325</v>
      </c>
      <c r="AO1896" s="48" t="s">
        <v>52</v>
      </c>
    </row>
    <row r="1897" spans="1:41" ht="15" x14ac:dyDescent="0.2">
      <c r="A1897" s="30" t="s">
        <v>6531</v>
      </c>
      <c r="B1897" s="30" t="s">
        <v>6532</v>
      </c>
      <c r="C1897" s="49" t="s">
        <v>7070</v>
      </c>
      <c r="D1897" s="49" t="s">
        <v>7577</v>
      </c>
      <c r="E1897" s="30" t="s">
        <v>12769</v>
      </c>
      <c r="F1897" s="49" t="s">
        <v>12233</v>
      </c>
      <c r="G1897" s="49" t="s">
        <v>7580</v>
      </c>
      <c r="H1897" s="49" t="s">
        <v>12386</v>
      </c>
      <c r="I1897" s="49" t="s">
        <v>12770</v>
      </c>
      <c r="J1897" s="50">
        <v>16</v>
      </c>
      <c r="K1897" s="49">
        <v>10000</v>
      </c>
      <c r="L1897" s="49">
        <f>K1897-U1897</f>
        <v>9569</v>
      </c>
      <c r="M1897" s="49"/>
      <c r="N1897" s="48" t="s">
        <v>7242</v>
      </c>
      <c r="P1897" s="49">
        <v>45738</v>
      </c>
      <c r="Q1897" s="49">
        <v>0</v>
      </c>
      <c r="R1897" s="49">
        <v>0</v>
      </c>
      <c r="S1897" s="32">
        <f t="shared" si="77"/>
        <v>45738</v>
      </c>
      <c r="T1897" s="49">
        <f>P1897+Q1897+R1897</f>
        <v>45738</v>
      </c>
      <c r="U1897" s="51">
        <v>431</v>
      </c>
      <c r="V1897" s="51">
        <v>228</v>
      </c>
      <c r="W1897" s="51">
        <v>228</v>
      </c>
      <c r="X1897" s="51"/>
      <c r="Y1897" s="32">
        <f>P1897-(U1897+V1897)</f>
        <v>45079</v>
      </c>
      <c r="Z1897" s="49" t="s">
        <v>13322</v>
      </c>
      <c r="AA1897" s="67">
        <v>1.0300000000000001E-3</v>
      </c>
      <c r="AC1897" s="67">
        <f t="shared" si="78"/>
        <v>-1.0300000000000001E-3</v>
      </c>
      <c r="AN1897" s="48" t="s">
        <v>13325</v>
      </c>
      <c r="AO1897" s="48" t="s">
        <v>52</v>
      </c>
    </row>
    <row r="1898" spans="1:41" ht="15" x14ac:dyDescent="0.2">
      <c r="A1898" s="30" t="s">
        <v>6533</v>
      </c>
      <c r="B1898" s="30" t="s">
        <v>6534</v>
      </c>
      <c r="C1898" s="49" t="s">
        <v>7070</v>
      </c>
      <c r="D1898" s="49" t="s">
        <v>7630</v>
      </c>
      <c r="E1898" s="30" t="s">
        <v>12771</v>
      </c>
      <c r="F1898" s="49" t="s">
        <v>12233</v>
      </c>
      <c r="G1898" s="49" t="s">
        <v>7580</v>
      </c>
      <c r="H1898" s="49" t="s">
        <v>7581</v>
      </c>
      <c r="I1898" s="49" t="s">
        <v>12772</v>
      </c>
      <c r="J1898" s="50">
        <v>11</v>
      </c>
      <c r="K1898" s="49">
        <v>10000</v>
      </c>
      <c r="L1898" s="49">
        <f>K1898-U1898</f>
        <v>9862</v>
      </c>
      <c r="M1898" s="49"/>
      <c r="N1898" s="48" t="s">
        <v>7242</v>
      </c>
      <c r="P1898" s="49">
        <v>0</v>
      </c>
      <c r="Q1898" s="49">
        <v>0</v>
      </c>
      <c r="R1898" s="49">
        <v>0</v>
      </c>
      <c r="S1898" s="32">
        <f t="shared" si="77"/>
        <v>0</v>
      </c>
      <c r="T1898" s="49">
        <f>P1898+Q1898+R1898</f>
        <v>0</v>
      </c>
      <c r="U1898" s="51">
        <v>138</v>
      </c>
      <c r="V1898" s="51">
        <v>0</v>
      </c>
      <c r="W1898" s="51">
        <v>0</v>
      </c>
      <c r="X1898" s="51"/>
      <c r="Y1898" s="32">
        <f>P1898-(U1898+V1898)</f>
        <v>-138</v>
      </c>
      <c r="Z1898" s="49" t="s">
        <v>13320</v>
      </c>
      <c r="AA1898" s="67">
        <v>1.4E-3</v>
      </c>
      <c r="AC1898" s="67">
        <f t="shared" si="78"/>
        <v>-1.4E-3</v>
      </c>
      <c r="AN1898" s="48" t="s">
        <v>13325</v>
      </c>
      <c r="AO1898" s="48" t="s">
        <v>52</v>
      </c>
    </row>
    <row r="1899" spans="1:41" ht="15" x14ac:dyDescent="0.2">
      <c r="A1899" s="30" t="s">
        <v>6535</v>
      </c>
      <c r="B1899" s="30" t="s">
        <v>6536</v>
      </c>
      <c r="C1899" s="49" t="s">
        <v>7070</v>
      </c>
      <c r="D1899" s="49" t="s">
        <v>7686</v>
      </c>
      <c r="E1899" s="30" t="s">
        <v>12773</v>
      </c>
      <c r="F1899" s="49" t="s">
        <v>12233</v>
      </c>
      <c r="G1899" s="49" t="s">
        <v>7580</v>
      </c>
      <c r="H1899" s="49" t="s">
        <v>7581</v>
      </c>
      <c r="I1899" s="49" t="s">
        <v>12774</v>
      </c>
      <c r="J1899" s="50">
        <v>17</v>
      </c>
      <c r="K1899" s="49">
        <v>5000</v>
      </c>
      <c r="L1899" s="49">
        <f>K1899-U1899</f>
        <v>-335</v>
      </c>
      <c r="M1899" s="49"/>
      <c r="N1899" s="48" t="s">
        <v>7242</v>
      </c>
      <c r="P1899" s="49">
        <v>7364</v>
      </c>
      <c r="Q1899" s="49">
        <v>0</v>
      </c>
      <c r="R1899" s="49">
        <v>5000</v>
      </c>
      <c r="S1899" s="32">
        <f t="shared" si="77"/>
        <v>7364</v>
      </c>
      <c r="T1899" s="49">
        <f>P1899+Q1899+R1899</f>
        <v>12364</v>
      </c>
      <c r="U1899" s="51">
        <v>5335</v>
      </c>
      <c r="V1899" s="51">
        <v>3776</v>
      </c>
      <c r="W1899" s="51">
        <v>2910</v>
      </c>
      <c r="X1899" s="51"/>
      <c r="Y1899" s="32">
        <f>P1899-(U1899+V1899)</f>
        <v>-1747</v>
      </c>
      <c r="Z1899" s="49" t="s">
        <v>13320</v>
      </c>
      <c r="AA1899" s="67">
        <v>2.1099999999999999E-3</v>
      </c>
      <c r="AC1899" s="67">
        <f t="shared" si="78"/>
        <v>-2.1099999999999999E-3</v>
      </c>
      <c r="AN1899" s="48" t="s">
        <v>13325</v>
      </c>
      <c r="AO1899" s="48" t="s">
        <v>52</v>
      </c>
    </row>
    <row r="1900" spans="1:41" ht="15" x14ac:dyDescent="0.2">
      <c r="A1900" s="30" t="s">
        <v>6537</v>
      </c>
      <c r="B1900" s="30" t="s">
        <v>6538</v>
      </c>
      <c r="C1900" s="49" t="s">
        <v>7070</v>
      </c>
      <c r="D1900" s="49" t="s">
        <v>7686</v>
      </c>
      <c r="E1900" s="30" t="s">
        <v>12775</v>
      </c>
      <c r="F1900" s="49" t="s">
        <v>12233</v>
      </c>
      <c r="G1900" s="49" t="s">
        <v>7580</v>
      </c>
      <c r="H1900" s="49" t="s">
        <v>12649</v>
      </c>
      <c r="I1900" s="49" t="s">
        <v>12776</v>
      </c>
      <c r="J1900" s="50">
        <v>15</v>
      </c>
      <c r="K1900" s="49">
        <v>5000</v>
      </c>
      <c r="L1900" s="49">
        <f>K1900-U1900</f>
        <v>4744</v>
      </c>
      <c r="M1900" s="49"/>
      <c r="N1900" s="48" t="s">
        <v>7242</v>
      </c>
      <c r="P1900" s="49">
        <v>4130</v>
      </c>
      <c r="Q1900" s="49">
        <v>0</v>
      </c>
      <c r="R1900" s="49">
        <v>0</v>
      </c>
      <c r="S1900" s="32">
        <f t="shared" si="77"/>
        <v>4130</v>
      </c>
      <c r="T1900" s="49">
        <f>P1900+Q1900+R1900</f>
        <v>4130</v>
      </c>
      <c r="U1900" s="51">
        <v>256</v>
      </c>
      <c r="V1900" s="51">
        <v>138</v>
      </c>
      <c r="W1900" s="51">
        <v>138</v>
      </c>
      <c r="X1900" s="51"/>
      <c r="Y1900" s="32">
        <f>P1900-(U1900+V1900)</f>
        <v>3736</v>
      </c>
      <c r="Z1900" s="49" t="s">
        <v>13322</v>
      </c>
      <c r="AA1900" s="67">
        <v>2.1900000000000001E-3</v>
      </c>
      <c r="AC1900" s="67">
        <f t="shared" si="78"/>
        <v>-2.1900000000000001E-3</v>
      </c>
      <c r="AN1900" s="48" t="s">
        <v>13325</v>
      </c>
      <c r="AO1900" s="48" t="s">
        <v>52</v>
      </c>
    </row>
    <row r="1901" spans="1:41" ht="15" x14ac:dyDescent="0.2">
      <c r="A1901" s="30" t="s">
        <v>6539</v>
      </c>
      <c r="B1901" s="30" t="s">
        <v>6540</v>
      </c>
      <c r="C1901" s="49" t="s">
        <v>7070</v>
      </c>
      <c r="D1901" s="49" t="s">
        <v>7686</v>
      </c>
      <c r="E1901" s="30" t="s">
        <v>12777</v>
      </c>
      <c r="F1901" s="49" t="s">
        <v>12233</v>
      </c>
      <c r="G1901" s="49" t="s">
        <v>7580</v>
      </c>
      <c r="H1901" s="49" t="s">
        <v>7581</v>
      </c>
      <c r="I1901" s="49" t="s">
        <v>12778</v>
      </c>
      <c r="J1901" s="50">
        <v>17</v>
      </c>
      <c r="K1901" s="49">
        <v>10000</v>
      </c>
      <c r="L1901" s="49">
        <f>K1901-U1901</f>
        <v>-84182</v>
      </c>
      <c r="M1901" s="49"/>
      <c r="N1901" s="48" t="s">
        <v>7242</v>
      </c>
      <c r="P1901" s="49">
        <v>75102</v>
      </c>
      <c r="Q1901" s="49">
        <v>20000</v>
      </c>
      <c r="R1901" s="49">
        <v>30000</v>
      </c>
      <c r="S1901" s="32">
        <f t="shared" si="77"/>
        <v>95102</v>
      </c>
      <c r="T1901" s="49">
        <f>P1901+Q1901+R1901</f>
        <v>125102</v>
      </c>
      <c r="U1901" s="51">
        <v>94182</v>
      </c>
      <c r="V1901" s="51">
        <v>33305</v>
      </c>
      <c r="W1901" s="51">
        <v>31682</v>
      </c>
      <c r="X1901" s="51"/>
      <c r="Y1901" s="32">
        <f>P1901-(U1901+V1901)</f>
        <v>-52385</v>
      </c>
      <c r="Z1901" s="49" t="s">
        <v>13320</v>
      </c>
      <c r="AA1901" s="67">
        <v>9.3999999999999997E-4</v>
      </c>
      <c r="AC1901" s="67">
        <f t="shared" si="78"/>
        <v>-9.3999999999999997E-4</v>
      </c>
      <c r="AN1901" s="48" t="s">
        <v>13325</v>
      </c>
      <c r="AO1901" s="48" t="s">
        <v>52</v>
      </c>
    </row>
    <row r="1902" spans="1:41" ht="15" x14ac:dyDescent="0.2">
      <c r="A1902" s="30" t="s">
        <v>6541</v>
      </c>
      <c r="B1902" s="30" t="s">
        <v>6542</v>
      </c>
      <c r="C1902" s="49" t="s">
        <v>7070</v>
      </c>
      <c r="D1902" s="49" t="s">
        <v>7686</v>
      </c>
      <c r="E1902" s="30" t="s">
        <v>12779</v>
      </c>
      <c r="F1902" s="49" t="s">
        <v>12233</v>
      </c>
      <c r="G1902" s="49" t="s">
        <v>7580</v>
      </c>
      <c r="H1902" s="49" t="s">
        <v>7581</v>
      </c>
      <c r="I1902" s="49" t="s">
        <v>12780</v>
      </c>
      <c r="J1902" s="50">
        <v>17</v>
      </c>
      <c r="K1902" s="49">
        <v>10000</v>
      </c>
      <c r="L1902" s="49">
        <f>K1902-U1902</f>
        <v>-19439</v>
      </c>
      <c r="M1902" s="49"/>
      <c r="N1902" s="48" t="s">
        <v>7242</v>
      </c>
      <c r="P1902" s="49">
        <v>51103</v>
      </c>
      <c r="Q1902" s="49">
        <v>0</v>
      </c>
      <c r="R1902" s="49">
        <v>0</v>
      </c>
      <c r="S1902" s="32">
        <f t="shared" si="77"/>
        <v>51103</v>
      </c>
      <c r="T1902" s="49">
        <f>P1902+Q1902+R1902</f>
        <v>51103</v>
      </c>
      <c r="U1902" s="51">
        <v>29439</v>
      </c>
      <c r="V1902" s="51">
        <v>19726</v>
      </c>
      <c r="W1902" s="51">
        <v>19889</v>
      </c>
      <c r="X1902" s="51"/>
      <c r="Y1902" s="32">
        <f>P1902-(U1902+V1902)</f>
        <v>1938</v>
      </c>
      <c r="Z1902" s="49" t="s">
        <v>13322</v>
      </c>
      <c r="AA1902" s="67">
        <v>9.7000000000000005E-4</v>
      </c>
      <c r="AC1902" s="67">
        <f t="shared" si="78"/>
        <v>-9.7000000000000005E-4</v>
      </c>
      <c r="AN1902" s="48" t="s">
        <v>13325</v>
      </c>
      <c r="AO1902" s="48" t="s">
        <v>52</v>
      </c>
    </row>
    <row r="1903" spans="1:41" ht="15" x14ac:dyDescent="0.2">
      <c r="A1903" s="30" t="s">
        <v>6543</v>
      </c>
      <c r="B1903" s="30" t="s">
        <v>6544</v>
      </c>
      <c r="C1903" s="49" t="s">
        <v>7070</v>
      </c>
      <c r="D1903" s="49" t="s">
        <v>7686</v>
      </c>
      <c r="E1903" s="30" t="s">
        <v>12781</v>
      </c>
      <c r="F1903" s="49" t="s">
        <v>12233</v>
      </c>
      <c r="G1903" s="49" t="s">
        <v>7580</v>
      </c>
      <c r="H1903" s="49" t="s">
        <v>7581</v>
      </c>
      <c r="I1903" s="49" t="s">
        <v>12782</v>
      </c>
      <c r="J1903" s="50">
        <v>17</v>
      </c>
      <c r="K1903" s="49">
        <v>10000</v>
      </c>
      <c r="L1903" s="49">
        <f>K1903-U1903</f>
        <v>-3431</v>
      </c>
      <c r="M1903" s="49"/>
      <c r="N1903" s="48" t="s">
        <v>7242</v>
      </c>
      <c r="P1903" s="49">
        <v>15833</v>
      </c>
      <c r="Q1903" s="49">
        <v>0</v>
      </c>
      <c r="R1903" s="49">
        <v>10000</v>
      </c>
      <c r="S1903" s="32">
        <f t="shared" si="77"/>
        <v>15833</v>
      </c>
      <c r="T1903" s="49">
        <f>P1903+Q1903+R1903</f>
        <v>25833</v>
      </c>
      <c r="U1903" s="51">
        <v>13431</v>
      </c>
      <c r="V1903" s="51">
        <v>8411</v>
      </c>
      <c r="W1903" s="51">
        <v>8446</v>
      </c>
      <c r="X1903" s="51"/>
      <c r="Y1903" s="32">
        <f>P1903-(U1903+V1903)</f>
        <v>-6009</v>
      </c>
      <c r="Z1903" s="49" t="s">
        <v>13320</v>
      </c>
      <c r="AA1903" s="67">
        <v>6.4000000000000005E-4</v>
      </c>
      <c r="AC1903" s="67">
        <f t="shared" si="78"/>
        <v>-6.4000000000000005E-4</v>
      </c>
      <c r="AN1903" s="48" t="s">
        <v>13325</v>
      </c>
      <c r="AO1903" s="48" t="s">
        <v>52</v>
      </c>
    </row>
    <row r="1904" spans="1:41" ht="15" x14ac:dyDescent="0.2">
      <c r="A1904" s="30" t="s">
        <v>6545</v>
      </c>
      <c r="B1904" s="30" t="s">
        <v>6546</v>
      </c>
      <c r="C1904" s="49" t="s">
        <v>7070</v>
      </c>
      <c r="D1904" s="49" t="s">
        <v>7577</v>
      </c>
      <c r="E1904" s="30" t="s">
        <v>12783</v>
      </c>
      <c r="F1904" s="49" t="s">
        <v>12233</v>
      </c>
      <c r="G1904" s="49" t="s">
        <v>7580</v>
      </c>
      <c r="H1904" s="49" t="s">
        <v>7581</v>
      </c>
      <c r="I1904" s="49" t="s">
        <v>12784</v>
      </c>
      <c r="J1904" s="50">
        <v>17</v>
      </c>
      <c r="K1904" s="49">
        <v>10000</v>
      </c>
      <c r="L1904" s="49">
        <f>K1904-U1904</f>
        <v>9241</v>
      </c>
      <c r="M1904" s="49"/>
      <c r="N1904" s="48" t="s">
        <v>7242</v>
      </c>
      <c r="P1904" s="49">
        <v>13378</v>
      </c>
      <c r="Q1904" s="49">
        <v>0</v>
      </c>
      <c r="R1904" s="49">
        <v>0</v>
      </c>
      <c r="S1904" s="32">
        <f t="shared" si="77"/>
        <v>13378</v>
      </c>
      <c r="T1904" s="49">
        <f>P1904+Q1904+R1904</f>
        <v>13378</v>
      </c>
      <c r="U1904" s="51">
        <v>759</v>
      </c>
      <c r="V1904" s="51">
        <v>200</v>
      </c>
      <c r="W1904" s="51">
        <v>120</v>
      </c>
      <c r="X1904" s="51"/>
      <c r="Y1904" s="32">
        <f>P1904-(U1904+V1904)</f>
        <v>12419</v>
      </c>
      <c r="Z1904" s="49" t="s">
        <v>13322</v>
      </c>
      <c r="AA1904" s="67">
        <v>1.0300000000000001E-3</v>
      </c>
      <c r="AC1904" s="67">
        <f t="shared" si="78"/>
        <v>-1.0300000000000001E-3</v>
      </c>
      <c r="AN1904" s="48" t="s">
        <v>13325</v>
      </c>
      <c r="AO1904" s="48" t="s">
        <v>52</v>
      </c>
    </row>
    <row r="1905" spans="1:41" ht="15" x14ac:dyDescent="0.2">
      <c r="A1905" s="30" t="s">
        <v>6547</v>
      </c>
      <c r="B1905" s="30" t="s">
        <v>6548</v>
      </c>
      <c r="C1905" s="49" t="s">
        <v>7070</v>
      </c>
      <c r="D1905" s="49" t="s">
        <v>7577</v>
      </c>
      <c r="E1905" s="30" t="s">
        <v>12785</v>
      </c>
      <c r="F1905" s="49" t="s">
        <v>12233</v>
      </c>
      <c r="G1905" s="49" t="s">
        <v>7580</v>
      </c>
      <c r="H1905" s="49" t="s">
        <v>7581</v>
      </c>
      <c r="I1905" s="49" t="s">
        <v>12786</v>
      </c>
      <c r="J1905" s="50">
        <v>17</v>
      </c>
      <c r="K1905" s="49">
        <v>10000</v>
      </c>
      <c r="L1905" s="49">
        <f>K1905-U1905</f>
        <v>8764</v>
      </c>
      <c r="M1905" s="49"/>
      <c r="N1905" s="48" t="s">
        <v>7242</v>
      </c>
      <c r="P1905" s="49">
        <v>3790</v>
      </c>
      <c r="Q1905" s="49">
        <v>0</v>
      </c>
      <c r="R1905" s="49">
        <v>0</v>
      </c>
      <c r="S1905" s="32">
        <f t="shared" si="77"/>
        <v>3790</v>
      </c>
      <c r="T1905" s="49">
        <f>P1905+Q1905+R1905</f>
        <v>3790</v>
      </c>
      <c r="U1905" s="51">
        <v>1236</v>
      </c>
      <c r="V1905" s="51">
        <v>474</v>
      </c>
      <c r="W1905" s="51">
        <v>474</v>
      </c>
      <c r="X1905" s="51"/>
      <c r="Y1905" s="32">
        <f>P1905-(U1905+V1905)</f>
        <v>2080</v>
      </c>
      <c r="Z1905" s="49" t="s">
        <v>13322</v>
      </c>
      <c r="AA1905" s="67">
        <v>8.0000000000000004E-4</v>
      </c>
      <c r="AC1905" s="67">
        <f t="shared" si="78"/>
        <v>-8.0000000000000004E-4</v>
      </c>
      <c r="AN1905" s="48" t="s">
        <v>13325</v>
      </c>
      <c r="AO1905" s="48" t="s">
        <v>52</v>
      </c>
    </row>
    <row r="1906" spans="1:41" ht="15" x14ac:dyDescent="0.2">
      <c r="A1906" s="30" t="s">
        <v>6549</v>
      </c>
      <c r="B1906" s="30" t="s">
        <v>6550</v>
      </c>
      <c r="C1906" s="49" t="s">
        <v>7070</v>
      </c>
      <c r="D1906" s="49" t="s">
        <v>7686</v>
      </c>
      <c r="E1906" s="30" t="s">
        <v>12787</v>
      </c>
      <c r="F1906" s="49" t="s">
        <v>12233</v>
      </c>
      <c r="G1906" s="49" t="s">
        <v>7580</v>
      </c>
      <c r="H1906" s="49" t="s">
        <v>7581</v>
      </c>
      <c r="I1906" s="49" t="s">
        <v>12788</v>
      </c>
      <c r="J1906" s="50">
        <v>17</v>
      </c>
      <c r="K1906" s="49">
        <v>10000</v>
      </c>
      <c r="L1906" s="49">
        <f>K1906-U1906</f>
        <v>-59051</v>
      </c>
      <c r="M1906" s="49"/>
      <c r="N1906" s="48" t="s">
        <v>7242</v>
      </c>
      <c r="P1906" s="49">
        <v>61515</v>
      </c>
      <c r="Q1906" s="49">
        <v>10000</v>
      </c>
      <c r="R1906" s="49">
        <v>10000</v>
      </c>
      <c r="S1906" s="32">
        <f t="shared" si="77"/>
        <v>71515</v>
      </c>
      <c r="T1906" s="49">
        <f>P1906+Q1906+R1906</f>
        <v>81515</v>
      </c>
      <c r="U1906" s="51">
        <v>69051</v>
      </c>
      <c r="V1906" s="51">
        <v>11850</v>
      </c>
      <c r="W1906" s="51">
        <v>11866</v>
      </c>
      <c r="X1906" s="51"/>
      <c r="Y1906" s="32">
        <f>P1906-(U1906+V1906)</f>
        <v>-19386</v>
      </c>
      <c r="Z1906" s="49" t="s">
        <v>13320</v>
      </c>
      <c r="AA1906" s="67">
        <v>6.3000000000000003E-4</v>
      </c>
      <c r="AC1906" s="67">
        <f t="shared" si="78"/>
        <v>-6.3000000000000003E-4</v>
      </c>
      <c r="AN1906" s="48" t="s">
        <v>13325</v>
      </c>
      <c r="AO1906" s="48" t="s">
        <v>52</v>
      </c>
    </row>
    <row r="1907" spans="1:41" ht="15" x14ac:dyDescent="0.2">
      <c r="A1907" s="30" t="s">
        <v>6551</v>
      </c>
      <c r="B1907" s="30" t="s">
        <v>6552</v>
      </c>
      <c r="C1907" s="49" t="s">
        <v>7070</v>
      </c>
      <c r="D1907" s="49" t="s">
        <v>7686</v>
      </c>
      <c r="E1907" s="30" t="s">
        <v>12789</v>
      </c>
      <c r="F1907" s="49" t="s">
        <v>12233</v>
      </c>
      <c r="G1907" s="49" t="s">
        <v>7580</v>
      </c>
      <c r="H1907" s="49" t="s">
        <v>7581</v>
      </c>
      <c r="I1907" s="49" t="s">
        <v>12790</v>
      </c>
      <c r="J1907" s="50">
        <v>17</v>
      </c>
      <c r="K1907" s="49">
        <v>10000</v>
      </c>
      <c r="L1907" s="49">
        <f>K1907-U1907</f>
        <v>-21934</v>
      </c>
      <c r="M1907" s="49"/>
      <c r="N1907" s="48" t="s">
        <v>7242</v>
      </c>
      <c r="P1907" s="49">
        <v>66945</v>
      </c>
      <c r="Q1907" s="49">
        <v>0</v>
      </c>
      <c r="R1907" s="49">
        <v>0</v>
      </c>
      <c r="S1907" s="32">
        <f t="shared" si="77"/>
        <v>66945</v>
      </c>
      <c r="T1907" s="49">
        <f>P1907+Q1907+R1907</f>
        <v>66945</v>
      </c>
      <c r="U1907" s="51">
        <v>31934</v>
      </c>
      <c r="V1907" s="51">
        <v>18858</v>
      </c>
      <c r="W1907" s="51">
        <v>19188</v>
      </c>
      <c r="X1907" s="51"/>
      <c r="Y1907" s="32">
        <f>P1907-(U1907+V1907)</f>
        <v>16153</v>
      </c>
      <c r="Z1907" s="49" t="s">
        <v>13322</v>
      </c>
      <c r="AA1907" s="67">
        <v>4.8000000000000001E-4</v>
      </c>
      <c r="AC1907" s="67">
        <f t="shared" si="78"/>
        <v>-4.8000000000000001E-4</v>
      </c>
      <c r="AN1907" s="48" t="s">
        <v>13325</v>
      </c>
      <c r="AO1907" s="48" t="s">
        <v>52</v>
      </c>
    </row>
    <row r="1908" spans="1:41" ht="15" x14ac:dyDescent="0.2">
      <c r="A1908" s="30" t="s">
        <v>6553</v>
      </c>
      <c r="B1908" s="30" t="s">
        <v>6554</v>
      </c>
      <c r="C1908" s="49" t="s">
        <v>7070</v>
      </c>
      <c r="D1908" s="49" t="s">
        <v>7686</v>
      </c>
      <c r="E1908" s="30" t="s">
        <v>12791</v>
      </c>
      <c r="F1908" s="49" t="s">
        <v>12233</v>
      </c>
      <c r="G1908" s="49" t="s">
        <v>7580</v>
      </c>
      <c r="H1908" s="49" t="s">
        <v>7581</v>
      </c>
      <c r="I1908" s="49" t="s">
        <v>12792</v>
      </c>
      <c r="J1908" s="50">
        <v>17</v>
      </c>
      <c r="K1908" s="49">
        <v>10000</v>
      </c>
      <c r="L1908" s="49">
        <f>K1908-U1908</f>
        <v>-34896</v>
      </c>
      <c r="M1908" s="49"/>
      <c r="N1908" s="48" t="s">
        <v>7242</v>
      </c>
      <c r="P1908" s="49">
        <v>49818</v>
      </c>
      <c r="Q1908" s="49">
        <v>0</v>
      </c>
      <c r="R1908" s="49">
        <v>20000</v>
      </c>
      <c r="S1908" s="32">
        <f t="shared" si="77"/>
        <v>49818</v>
      </c>
      <c r="T1908" s="49">
        <f>P1908+Q1908+R1908</f>
        <v>69818</v>
      </c>
      <c r="U1908" s="51">
        <v>44896</v>
      </c>
      <c r="V1908" s="51">
        <v>31890</v>
      </c>
      <c r="W1908" s="51">
        <v>32014</v>
      </c>
      <c r="X1908" s="51"/>
      <c r="Y1908" s="32">
        <f>P1908-(U1908+V1908)</f>
        <v>-26968</v>
      </c>
      <c r="Z1908" s="49" t="s">
        <v>13320</v>
      </c>
      <c r="AA1908" s="67">
        <v>3.6000000000000002E-4</v>
      </c>
      <c r="AC1908" s="67">
        <f t="shared" si="78"/>
        <v>-3.6000000000000002E-4</v>
      </c>
      <c r="AN1908" s="48" t="s">
        <v>13325</v>
      </c>
      <c r="AO1908" s="48" t="s">
        <v>52</v>
      </c>
    </row>
    <row r="1909" spans="1:41" ht="15" x14ac:dyDescent="0.2">
      <c r="A1909" s="30" t="s">
        <v>6555</v>
      </c>
      <c r="B1909" s="30" t="s">
        <v>6556</v>
      </c>
      <c r="C1909" s="49" t="s">
        <v>7070</v>
      </c>
      <c r="D1909" s="49" t="s">
        <v>7577</v>
      </c>
      <c r="E1909" s="30" t="s">
        <v>12793</v>
      </c>
      <c r="F1909" s="49" t="s">
        <v>12233</v>
      </c>
      <c r="G1909" s="49" t="s">
        <v>7580</v>
      </c>
      <c r="H1909" s="49" t="s">
        <v>7581</v>
      </c>
      <c r="I1909" s="49" t="s">
        <v>12794</v>
      </c>
      <c r="J1909" s="50">
        <v>17</v>
      </c>
      <c r="K1909" s="49">
        <v>10000</v>
      </c>
      <c r="L1909" s="49">
        <f>K1909-U1909</f>
        <v>6060</v>
      </c>
      <c r="M1909" s="49"/>
      <c r="N1909" s="48" t="s">
        <v>7242</v>
      </c>
      <c r="P1909" s="49">
        <v>10180</v>
      </c>
      <c r="Q1909" s="49">
        <v>0</v>
      </c>
      <c r="R1909" s="49">
        <v>0</v>
      </c>
      <c r="S1909" s="32">
        <f t="shared" si="77"/>
        <v>10180</v>
      </c>
      <c r="T1909" s="49">
        <f>P1909+Q1909+R1909</f>
        <v>10180</v>
      </c>
      <c r="U1909" s="51">
        <v>3940</v>
      </c>
      <c r="V1909" s="51">
        <v>1645</v>
      </c>
      <c r="W1909" s="51">
        <v>1483</v>
      </c>
      <c r="X1909" s="51"/>
      <c r="Y1909" s="32">
        <f>P1909-(U1909+V1909)</f>
        <v>4595</v>
      </c>
      <c r="Z1909" s="49" t="s">
        <v>13322</v>
      </c>
      <c r="AA1909" s="67">
        <v>8.0000000000000004E-4</v>
      </c>
      <c r="AC1909" s="67">
        <f t="shared" si="78"/>
        <v>-8.0000000000000004E-4</v>
      </c>
      <c r="AN1909" s="48" t="s">
        <v>13325</v>
      </c>
      <c r="AO1909" s="48" t="s">
        <v>52</v>
      </c>
    </row>
    <row r="1910" spans="1:41" ht="15" x14ac:dyDescent="0.2">
      <c r="A1910" s="30" t="s">
        <v>6557</v>
      </c>
      <c r="B1910" s="30" t="s">
        <v>6558</v>
      </c>
      <c r="C1910" s="49" t="s">
        <v>7070</v>
      </c>
      <c r="D1910" s="49" t="s">
        <v>7686</v>
      </c>
      <c r="E1910" s="30" t="s">
        <v>12795</v>
      </c>
      <c r="F1910" s="49" t="s">
        <v>12233</v>
      </c>
      <c r="G1910" s="49" t="s">
        <v>7580</v>
      </c>
      <c r="H1910" s="49" t="s">
        <v>7581</v>
      </c>
      <c r="I1910" s="49" t="s">
        <v>12796</v>
      </c>
      <c r="J1910" s="50">
        <v>17</v>
      </c>
      <c r="K1910" s="49">
        <v>10000</v>
      </c>
      <c r="L1910" s="49">
        <f>K1910-U1910</f>
        <v>-13028</v>
      </c>
      <c r="M1910" s="49"/>
      <c r="N1910" s="48" t="s">
        <v>7242</v>
      </c>
      <c r="P1910" s="49">
        <v>27229</v>
      </c>
      <c r="Q1910" s="49">
        <v>0</v>
      </c>
      <c r="R1910" s="49">
        <v>10000</v>
      </c>
      <c r="S1910" s="32">
        <f t="shared" si="77"/>
        <v>27229</v>
      </c>
      <c r="T1910" s="49">
        <f>P1910+Q1910+R1910</f>
        <v>37229</v>
      </c>
      <c r="U1910" s="51">
        <v>23028</v>
      </c>
      <c r="V1910" s="51">
        <v>12587</v>
      </c>
      <c r="W1910" s="51">
        <v>10838</v>
      </c>
      <c r="X1910" s="51"/>
      <c r="Y1910" s="32">
        <f>P1910-(U1910+V1910)</f>
        <v>-8386</v>
      </c>
      <c r="Z1910" s="49" t="s">
        <v>13320</v>
      </c>
      <c r="AA1910" s="67">
        <v>8.9999999999999998E-4</v>
      </c>
      <c r="AC1910" s="67">
        <f t="shared" si="78"/>
        <v>-8.9999999999999998E-4</v>
      </c>
      <c r="AN1910" s="48" t="s">
        <v>13325</v>
      </c>
      <c r="AO1910" s="48" t="s">
        <v>52</v>
      </c>
    </row>
    <row r="1911" spans="1:41" ht="15" x14ac:dyDescent="0.2">
      <c r="A1911" s="30" t="s">
        <v>6559</v>
      </c>
      <c r="B1911" s="30" t="s">
        <v>6560</v>
      </c>
      <c r="C1911" s="49" t="s">
        <v>7070</v>
      </c>
      <c r="D1911" s="49" t="s">
        <v>7686</v>
      </c>
      <c r="E1911" s="30" t="s">
        <v>12797</v>
      </c>
      <c r="F1911" s="49" t="s">
        <v>12233</v>
      </c>
      <c r="G1911" s="49" t="s">
        <v>7580</v>
      </c>
      <c r="H1911" s="49" t="s">
        <v>7581</v>
      </c>
      <c r="I1911" s="49" t="s">
        <v>12798</v>
      </c>
      <c r="J1911" s="50">
        <v>17</v>
      </c>
      <c r="K1911" s="49">
        <v>10000</v>
      </c>
      <c r="L1911" s="49">
        <f>K1911-U1911</f>
        <v>-20667</v>
      </c>
      <c r="M1911" s="49"/>
      <c r="N1911" s="48" t="s">
        <v>7242</v>
      </c>
      <c r="P1911" s="49">
        <v>28172</v>
      </c>
      <c r="Q1911" s="49">
        <v>0</v>
      </c>
      <c r="R1911" s="49">
        <v>20000</v>
      </c>
      <c r="S1911" s="32">
        <f t="shared" si="77"/>
        <v>28172</v>
      </c>
      <c r="T1911" s="49">
        <f>P1911+Q1911+R1911</f>
        <v>48172</v>
      </c>
      <c r="U1911" s="51">
        <v>30667</v>
      </c>
      <c r="V1911" s="51">
        <v>21799</v>
      </c>
      <c r="W1911" s="51">
        <v>20334</v>
      </c>
      <c r="X1911" s="51"/>
      <c r="Y1911" s="32">
        <f>P1911-(U1911+V1911)</f>
        <v>-24294</v>
      </c>
      <c r="Z1911" s="49" t="s">
        <v>13320</v>
      </c>
      <c r="AA1911" s="67">
        <v>3.6000000000000002E-4</v>
      </c>
      <c r="AC1911" s="67">
        <f t="shared" si="78"/>
        <v>-3.6000000000000002E-4</v>
      </c>
      <c r="AN1911" s="48" t="s">
        <v>13325</v>
      </c>
      <c r="AO1911" s="48" t="s">
        <v>52</v>
      </c>
    </row>
    <row r="1912" spans="1:41" ht="15" x14ac:dyDescent="0.2">
      <c r="A1912" s="30" t="s">
        <v>6561</v>
      </c>
      <c r="B1912" s="30" t="s">
        <v>6562</v>
      </c>
      <c r="C1912" s="49" t="s">
        <v>7070</v>
      </c>
      <c r="D1912" s="49" t="s">
        <v>7686</v>
      </c>
      <c r="E1912" s="30" t="s">
        <v>12799</v>
      </c>
      <c r="F1912" s="49" t="s">
        <v>12233</v>
      </c>
      <c r="G1912" s="49" t="s">
        <v>7580</v>
      </c>
      <c r="H1912" s="49" t="s">
        <v>7581</v>
      </c>
      <c r="I1912" s="49" t="s">
        <v>12800</v>
      </c>
      <c r="J1912" s="50">
        <v>17</v>
      </c>
      <c r="K1912" s="49">
        <v>10000</v>
      </c>
      <c r="L1912" s="49">
        <f>K1912-U1912</f>
        <v>-120664</v>
      </c>
      <c r="M1912" s="49"/>
      <c r="N1912" s="48" t="s">
        <v>7242</v>
      </c>
      <c r="P1912" s="49">
        <v>110083</v>
      </c>
      <c r="Q1912" s="49">
        <v>20000</v>
      </c>
      <c r="R1912" s="49">
        <v>40000</v>
      </c>
      <c r="S1912" s="32">
        <f t="shared" si="77"/>
        <v>130083</v>
      </c>
      <c r="T1912" s="49">
        <f>P1912+Q1912+R1912</f>
        <v>170083</v>
      </c>
      <c r="U1912" s="51">
        <v>130664</v>
      </c>
      <c r="V1912" s="51">
        <v>56626</v>
      </c>
      <c r="W1912" s="51">
        <v>55875</v>
      </c>
      <c r="X1912" s="51"/>
      <c r="Y1912" s="32">
        <f>P1912-(U1912+V1912)</f>
        <v>-77207</v>
      </c>
      <c r="Z1912" s="49" t="s">
        <v>13320</v>
      </c>
      <c r="AA1912" s="67">
        <v>7.6000000000000004E-4</v>
      </c>
      <c r="AC1912" s="67">
        <f t="shared" si="78"/>
        <v>-7.6000000000000004E-4</v>
      </c>
      <c r="AN1912" s="48" t="s">
        <v>13325</v>
      </c>
      <c r="AO1912" s="48" t="s">
        <v>52</v>
      </c>
    </row>
    <row r="1913" spans="1:41" ht="15" x14ac:dyDescent="0.2">
      <c r="A1913" s="30" t="s">
        <v>6563</v>
      </c>
      <c r="B1913" s="30" t="s">
        <v>6564</v>
      </c>
      <c r="C1913" s="49" t="s">
        <v>7070</v>
      </c>
      <c r="D1913" s="49" t="s">
        <v>7686</v>
      </c>
      <c r="E1913" s="30" t="s">
        <v>12801</v>
      </c>
      <c r="F1913" s="49" t="s">
        <v>12233</v>
      </c>
      <c r="G1913" s="49" t="s">
        <v>7580</v>
      </c>
      <c r="H1913" s="49" t="s">
        <v>7581</v>
      </c>
      <c r="I1913" s="49" t="s">
        <v>12802</v>
      </c>
      <c r="J1913" s="50">
        <v>17</v>
      </c>
      <c r="K1913" s="49">
        <v>10000</v>
      </c>
      <c r="L1913" s="49">
        <f>K1913-U1913</f>
        <v>3074</v>
      </c>
      <c r="M1913" s="49"/>
      <c r="N1913" s="48" t="s">
        <v>7242</v>
      </c>
      <c r="P1913" s="49">
        <v>12620</v>
      </c>
      <c r="Q1913" s="49">
        <v>0</v>
      </c>
      <c r="R1913" s="49">
        <v>0</v>
      </c>
      <c r="S1913" s="32">
        <f t="shared" si="77"/>
        <v>12620</v>
      </c>
      <c r="T1913" s="49">
        <f>P1913+Q1913+R1913</f>
        <v>12620</v>
      </c>
      <c r="U1913" s="51">
        <v>6926</v>
      </c>
      <c r="V1913" s="51">
        <v>5215</v>
      </c>
      <c r="W1913" s="51">
        <v>5175</v>
      </c>
      <c r="X1913" s="51"/>
      <c r="Y1913" s="32">
        <f>P1913-(U1913+V1913)</f>
        <v>479</v>
      </c>
      <c r="Z1913" s="49" t="s">
        <v>13322</v>
      </c>
      <c r="AA1913" s="67">
        <v>1.1199999999999999E-3</v>
      </c>
      <c r="AC1913" s="67">
        <f t="shared" si="78"/>
        <v>-1.1199999999999999E-3</v>
      </c>
      <c r="AN1913" s="48" t="s">
        <v>13325</v>
      </c>
      <c r="AO1913" s="48" t="s">
        <v>52</v>
      </c>
    </row>
    <row r="1914" spans="1:41" ht="15" x14ac:dyDescent="0.2">
      <c r="A1914" s="30" t="s">
        <v>6565</v>
      </c>
      <c r="B1914" s="30" t="s">
        <v>6566</v>
      </c>
      <c r="C1914" s="49" t="s">
        <v>7070</v>
      </c>
      <c r="D1914" s="49" t="s">
        <v>7686</v>
      </c>
      <c r="E1914" s="30" t="s">
        <v>12803</v>
      </c>
      <c r="F1914" s="49" t="s">
        <v>12233</v>
      </c>
      <c r="G1914" s="49" t="s">
        <v>7580</v>
      </c>
      <c r="H1914" s="49" t="s">
        <v>7581</v>
      </c>
      <c r="I1914" s="49" t="s">
        <v>12804</v>
      </c>
      <c r="J1914" s="50">
        <v>17</v>
      </c>
      <c r="K1914" s="49">
        <v>10000</v>
      </c>
      <c r="L1914" s="49">
        <f>K1914-U1914</f>
        <v>-50397</v>
      </c>
      <c r="M1914" s="49"/>
      <c r="N1914" s="48" t="s">
        <v>7242</v>
      </c>
      <c r="P1914" s="49">
        <v>49964</v>
      </c>
      <c r="Q1914" s="49">
        <v>20000</v>
      </c>
      <c r="R1914" s="49">
        <v>20000</v>
      </c>
      <c r="S1914" s="32">
        <f t="shared" si="77"/>
        <v>69964</v>
      </c>
      <c r="T1914" s="49">
        <f>P1914+Q1914+R1914</f>
        <v>89964</v>
      </c>
      <c r="U1914" s="51">
        <v>60397</v>
      </c>
      <c r="V1914" s="51">
        <v>43675</v>
      </c>
      <c r="W1914" s="51">
        <v>44054</v>
      </c>
      <c r="X1914" s="51"/>
      <c r="Y1914" s="32">
        <f>P1914-(U1914+V1914)</f>
        <v>-54108</v>
      </c>
      <c r="Z1914" s="49" t="s">
        <v>13320</v>
      </c>
      <c r="AA1914" s="67">
        <v>6.9999999999999999E-4</v>
      </c>
      <c r="AC1914" s="67">
        <f t="shared" si="78"/>
        <v>-6.9999999999999999E-4</v>
      </c>
      <c r="AN1914" s="48" t="s">
        <v>13325</v>
      </c>
      <c r="AO1914" s="48" t="s">
        <v>52</v>
      </c>
    </row>
    <row r="1915" spans="1:41" ht="15" x14ac:dyDescent="0.2">
      <c r="A1915" s="30" t="s">
        <v>6567</v>
      </c>
      <c r="B1915" s="30" t="s">
        <v>6568</v>
      </c>
      <c r="C1915" s="49" t="s">
        <v>7070</v>
      </c>
      <c r="D1915" s="49" t="s">
        <v>7686</v>
      </c>
      <c r="E1915" s="30" t="s">
        <v>12805</v>
      </c>
      <c r="F1915" s="49" t="s">
        <v>12233</v>
      </c>
      <c r="G1915" s="49" t="s">
        <v>7580</v>
      </c>
      <c r="H1915" s="49" t="s">
        <v>7581</v>
      </c>
      <c r="I1915" s="49" t="s">
        <v>12806</v>
      </c>
      <c r="J1915" s="50">
        <v>17</v>
      </c>
      <c r="K1915" s="49">
        <v>10000</v>
      </c>
      <c r="L1915" s="49">
        <f>K1915-U1915</f>
        <v>-196158</v>
      </c>
      <c r="M1915" s="49"/>
      <c r="N1915" s="48" t="s">
        <v>7242</v>
      </c>
      <c r="P1915" s="49">
        <v>197520</v>
      </c>
      <c r="Q1915" s="49">
        <v>0</v>
      </c>
      <c r="R1915" s="49">
        <v>110000</v>
      </c>
      <c r="S1915" s="32">
        <f t="shared" si="77"/>
        <v>197520</v>
      </c>
      <c r="T1915" s="49">
        <f>P1915+Q1915+R1915</f>
        <v>307520</v>
      </c>
      <c r="U1915" s="51">
        <v>206158</v>
      </c>
      <c r="V1915" s="51">
        <v>147564</v>
      </c>
      <c r="W1915" s="51">
        <v>144470</v>
      </c>
      <c r="X1915" s="51"/>
      <c r="Y1915" s="32">
        <f>P1915-(U1915+V1915)</f>
        <v>-156202</v>
      </c>
      <c r="Z1915" s="49" t="s">
        <v>13320</v>
      </c>
      <c r="AA1915" s="67">
        <v>1.1900000000000001E-3</v>
      </c>
      <c r="AC1915" s="67">
        <f t="shared" si="78"/>
        <v>-1.1900000000000001E-3</v>
      </c>
      <c r="AN1915" s="48" t="s">
        <v>13325</v>
      </c>
      <c r="AO1915" s="48" t="s">
        <v>52</v>
      </c>
    </row>
    <row r="1916" spans="1:41" ht="15" x14ac:dyDescent="0.2">
      <c r="A1916" s="30" t="s">
        <v>6569</v>
      </c>
      <c r="B1916" s="30" t="s">
        <v>6570</v>
      </c>
      <c r="C1916" s="49" t="s">
        <v>7070</v>
      </c>
      <c r="D1916" s="49" t="s">
        <v>7686</v>
      </c>
      <c r="E1916" s="30" t="s">
        <v>12807</v>
      </c>
      <c r="F1916" s="49" t="s">
        <v>12233</v>
      </c>
      <c r="G1916" s="49" t="s">
        <v>7580</v>
      </c>
      <c r="H1916" s="49" t="s">
        <v>7581</v>
      </c>
      <c r="I1916" s="49" t="s">
        <v>12808</v>
      </c>
      <c r="J1916" s="50">
        <v>17</v>
      </c>
      <c r="K1916" s="49">
        <v>10000</v>
      </c>
      <c r="L1916" s="49">
        <f>K1916-U1916</f>
        <v>-123876</v>
      </c>
      <c r="M1916" s="49"/>
      <c r="N1916" s="48" t="s">
        <v>7242</v>
      </c>
      <c r="P1916" s="49">
        <v>77119</v>
      </c>
      <c r="Q1916" s="49">
        <v>60000</v>
      </c>
      <c r="R1916" s="49">
        <v>50000</v>
      </c>
      <c r="S1916" s="32">
        <f t="shared" si="77"/>
        <v>137119</v>
      </c>
      <c r="T1916" s="49">
        <f>P1916+Q1916+R1916</f>
        <v>187119</v>
      </c>
      <c r="U1916" s="51">
        <v>133876</v>
      </c>
      <c r="V1916" s="51">
        <v>74270</v>
      </c>
      <c r="W1916" s="51">
        <v>73223</v>
      </c>
      <c r="X1916" s="51"/>
      <c r="Y1916" s="32">
        <f>P1916-(U1916+V1916)</f>
        <v>-131027</v>
      </c>
      <c r="Z1916" s="49" t="s">
        <v>13320</v>
      </c>
      <c r="AA1916" s="67">
        <v>6.0999999999999997E-4</v>
      </c>
      <c r="AC1916" s="67">
        <f t="shared" si="78"/>
        <v>-6.0999999999999997E-4</v>
      </c>
      <c r="AN1916" s="48" t="s">
        <v>13325</v>
      </c>
      <c r="AO1916" s="48" t="s">
        <v>52</v>
      </c>
    </row>
    <row r="1917" spans="1:41" ht="15" x14ac:dyDescent="0.2">
      <c r="A1917" s="30" t="s">
        <v>6571</v>
      </c>
      <c r="B1917" s="30" t="s">
        <v>6572</v>
      </c>
      <c r="C1917" s="49" t="s">
        <v>7070</v>
      </c>
      <c r="D1917" s="49" t="s">
        <v>7577</v>
      </c>
      <c r="E1917" s="30" t="s">
        <v>12809</v>
      </c>
      <c r="F1917" s="49" t="s">
        <v>12233</v>
      </c>
      <c r="G1917" s="49" t="s">
        <v>7580</v>
      </c>
      <c r="H1917" s="49" t="s">
        <v>7581</v>
      </c>
      <c r="I1917" s="49" t="s">
        <v>12784</v>
      </c>
      <c r="J1917" s="50">
        <v>17</v>
      </c>
      <c r="K1917" s="49">
        <v>10000</v>
      </c>
      <c r="L1917" s="49">
        <f>K1917-U1917</f>
        <v>8795</v>
      </c>
      <c r="M1917" s="49"/>
      <c r="N1917" s="48" t="s">
        <v>7242</v>
      </c>
      <c r="P1917" s="49">
        <v>8696</v>
      </c>
      <c r="Q1917" s="49">
        <v>0</v>
      </c>
      <c r="R1917" s="49">
        <v>0</v>
      </c>
      <c r="S1917" s="32">
        <f t="shared" si="77"/>
        <v>8696</v>
      </c>
      <c r="T1917" s="49">
        <f>P1917+Q1917+R1917</f>
        <v>8696</v>
      </c>
      <c r="U1917" s="51">
        <v>1205</v>
      </c>
      <c r="V1917" s="51">
        <v>1028</v>
      </c>
      <c r="W1917" s="51">
        <v>1051</v>
      </c>
      <c r="X1917" s="51"/>
      <c r="Y1917" s="32">
        <f>P1917-(U1917+V1917)</f>
        <v>6463</v>
      </c>
      <c r="Z1917" s="49" t="s">
        <v>13322</v>
      </c>
      <c r="AA1917" s="67">
        <v>7.9000000000000001E-4</v>
      </c>
      <c r="AC1917" s="67">
        <f t="shared" si="78"/>
        <v>-7.9000000000000001E-4</v>
      </c>
      <c r="AN1917" s="48" t="s">
        <v>13325</v>
      </c>
      <c r="AO1917" s="48" t="s">
        <v>52</v>
      </c>
    </row>
    <row r="1918" spans="1:41" ht="15" x14ac:dyDescent="0.2">
      <c r="A1918" s="30" t="s">
        <v>6573</v>
      </c>
      <c r="B1918" s="30" t="s">
        <v>6574</v>
      </c>
      <c r="C1918" s="49" t="s">
        <v>7070</v>
      </c>
      <c r="D1918" s="49" t="s">
        <v>7686</v>
      </c>
      <c r="E1918" s="30" t="s">
        <v>12810</v>
      </c>
      <c r="F1918" s="49" t="s">
        <v>12233</v>
      </c>
      <c r="G1918" s="49" t="s">
        <v>7580</v>
      </c>
      <c r="H1918" s="49" t="s">
        <v>7581</v>
      </c>
      <c r="I1918" s="49" t="s">
        <v>12811</v>
      </c>
      <c r="J1918" s="50">
        <v>17</v>
      </c>
      <c r="K1918" s="49">
        <v>10000</v>
      </c>
      <c r="L1918" s="49">
        <f>K1918-U1918</f>
        <v>-141007</v>
      </c>
      <c r="M1918" s="49"/>
      <c r="N1918" s="48" t="s">
        <v>7242</v>
      </c>
      <c r="P1918" s="49">
        <v>61991</v>
      </c>
      <c r="Q1918" s="49">
        <v>80000</v>
      </c>
      <c r="R1918" s="49">
        <v>70000</v>
      </c>
      <c r="S1918" s="32">
        <f t="shared" si="77"/>
        <v>141991</v>
      </c>
      <c r="T1918" s="49">
        <f>P1918+Q1918+R1918</f>
        <v>211991</v>
      </c>
      <c r="U1918" s="51">
        <v>151007</v>
      </c>
      <c r="V1918" s="51">
        <v>68156</v>
      </c>
      <c r="W1918" s="51">
        <v>61658</v>
      </c>
      <c r="X1918" s="51"/>
      <c r="Y1918" s="32">
        <f>P1918-(U1918+V1918)</f>
        <v>-157172</v>
      </c>
      <c r="Z1918" s="49" t="s">
        <v>13320</v>
      </c>
      <c r="AA1918" s="67">
        <v>4.2999999999999999E-4</v>
      </c>
      <c r="AC1918" s="67">
        <f t="shared" si="78"/>
        <v>-4.2999999999999999E-4</v>
      </c>
      <c r="AN1918" s="48" t="s">
        <v>13325</v>
      </c>
      <c r="AO1918" s="48" t="s">
        <v>52</v>
      </c>
    </row>
    <row r="1919" spans="1:41" ht="15" x14ac:dyDescent="0.2">
      <c r="A1919" s="30" t="s">
        <v>6575</v>
      </c>
      <c r="B1919" s="30" t="s">
        <v>6576</v>
      </c>
      <c r="C1919" s="49" t="s">
        <v>7070</v>
      </c>
      <c r="D1919" s="49" t="s">
        <v>7686</v>
      </c>
      <c r="E1919" s="30" t="s">
        <v>12812</v>
      </c>
      <c r="F1919" s="49" t="s">
        <v>12233</v>
      </c>
      <c r="G1919" s="49" t="s">
        <v>7580</v>
      </c>
      <c r="H1919" s="49" t="s">
        <v>7581</v>
      </c>
      <c r="I1919" s="49" t="s">
        <v>12813</v>
      </c>
      <c r="J1919" s="50">
        <v>17</v>
      </c>
      <c r="K1919" s="49">
        <v>10000</v>
      </c>
      <c r="L1919" s="49">
        <f>K1919-U1919</f>
        <v>-28993</v>
      </c>
      <c r="M1919" s="49"/>
      <c r="N1919" s="48" t="s">
        <v>7242</v>
      </c>
      <c r="P1919" s="49">
        <v>23770</v>
      </c>
      <c r="Q1919" s="49">
        <v>10000</v>
      </c>
      <c r="R1919" s="49">
        <v>30000</v>
      </c>
      <c r="S1919" s="32">
        <f t="shared" si="77"/>
        <v>33770</v>
      </c>
      <c r="T1919" s="49">
        <f>P1919+Q1919+R1919</f>
        <v>63770</v>
      </c>
      <c r="U1919" s="51">
        <v>38993</v>
      </c>
      <c r="V1919" s="51">
        <v>21291</v>
      </c>
      <c r="W1919" s="51">
        <v>20300</v>
      </c>
      <c r="X1919" s="51"/>
      <c r="Y1919" s="32">
        <f>P1919-(U1919+V1919)</f>
        <v>-36514</v>
      </c>
      <c r="Z1919" s="49" t="s">
        <v>13320</v>
      </c>
      <c r="AA1919" s="67">
        <v>5.5000000000000003E-4</v>
      </c>
      <c r="AC1919" s="67">
        <f t="shared" si="78"/>
        <v>-5.5000000000000003E-4</v>
      </c>
      <c r="AN1919" s="48" t="s">
        <v>13325</v>
      </c>
      <c r="AO1919" s="48" t="s">
        <v>52</v>
      </c>
    </row>
    <row r="1920" spans="1:41" ht="15" x14ac:dyDescent="0.2">
      <c r="A1920" s="30" t="s">
        <v>6577</v>
      </c>
      <c r="B1920" s="30" t="s">
        <v>6578</v>
      </c>
      <c r="C1920" s="49" t="s">
        <v>7070</v>
      </c>
      <c r="D1920" s="49" t="s">
        <v>7686</v>
      </c>
      <c r="E1920" s="30" t="s">
        <v>12814</v>
      </c>
      <c r="F1920" s="49" t="s">
        <v>12233</v>
      </c>
      <c r="G1920" s="49" t="s">
        <v>7580</v>
      </c>
      <c r="H1920" s="49" t="s">
        <v>7581</v>
      </c>
      <c r="I1920" s="49" t="s">
        <v>12815</v>
      </c>
      <c r="J1920" s="50">
        <v>17</v>
      </c>
      <c r="K1920" s="49">
        <v>5000</v>
      </c>
      <c r="L1920" s="49">
        <f>K1920-U1920</f>
        <v>2199</v>
      </c>
      <c r="M1920" s="49"/>
      <c r="N1920" s="48" t="s">
        <v>7242</v>
      </c>
      <c r="P1920" s="49">
        <v>3828</v>
      </c>
      <c r="Q1920" s="49">
        <v>0</v>
      </c>
      <c r="R1920" s="49">
        <v>5000</v>
      </c>
      <c r="S1920" s="32">
        <f t="shared" si="77"/>
        <v>3828</v>
      </c>
      <c r="T1920" s="49">
        <f>P1920+Q1920+R1920</f>
        <v>8828</v>
      </c>
      <c r="U1920" s="51">
        <v>2801</v>
      </c>
      <c r="V1920" s="51">
        <v>2236</v>
      </c>
      <c r="W1920" s="51">
        <v>2282</v>
      </c>
      <c r="X1920" s="51"/>
      <c r="Y1920" s="32">
        <f>P1920-(U1920+V1920)</f>
        <v>-1209</v>
      </c>
      <c r="Z1920" s="49" t="s">
        <v>13320</v>
      </c>
      <c r="AA1920" s="67">
        <v>1.7080000000000001E-2</v>
      </c>
      <c r="AC1920" s="67">
        <f t="shared" si="78"/>
        <v>-1.7080000000000001E-2</v>
      </c>
      <c r="AN1920" s="48" t="s">
        <v>13325</v>
      </c>
      <c r="AO1920" s="48" t="s">
        <v>52</v>
      </c>
    </row>
    <row r="1921" spans="1:41" ht="15" x14ac:dyDescent="0.2">
      <c r="A1921" s="30" t="s">
        <v>6579</v>
      </c>
      <c r="B1921" s="30" t="s">
        <v>6580</v>
      </c>
      <c r="C1921" s="49" t="s">
        <v>7070</v>
      </c>
      <c r="D1921" s="49" t="s">
        <v>7577</v>
      </c>
      <c r="E1921" s="30" t="s">
        <v>12816</v>
      </c>
      <c r="F1921" s="49" t="s">
        <v>12233</v>
      </c>
      <c r="G1921" s="49" t="s">
        <v>7580</v>
      </c>
      <c r="H1921" s="49" t="s">
        <v>7581</v>
      </c>
      <c r="I1921" s="49" t="s">
        <v>12817</v>
      </c>
      <c r="J1921" s="50">
        <v>17</v>
      </c>
      <c r="K1921" s="49">
        <v>10000</v>
      </c>
      <c r="L1921" s="49">
        <f>K1921-U1921</f>
        <v>7754</v>
      </c>
      <c r="M1921" s="49"/>
      <c r="N1921" s="48" t="s">
        <v>7242</v>
      </c>
      <c r="P1921" s="49">
        <v>7223</v>
      </c>
      <c r="Q1921" s="49">
        <v>0</v>
      </c>
      <c r="R1921" s="49">
        <v>0</v>
      </c>
      <c r="S1921" s="32">
        <f t="shared" si="77"/>
        <v>7223</v>
      </c>
      <c r="T1921" s="49">
        <f>P1921+Q1921+R1921</f>
        <v>7223</v>
      </c>
      <c r="U1921" s="51">
        <v>2246</v>
      </c>
      <c r="V1921" s="51">
        <v>1013</v>
      </c>
      <c r="W1921" s="51">
        <v>1035</v>
      </c>
      <c r="X1921" s="51"/>
      <c r="Y1921" s="32">
        <f>P1921-(U1921+V1921)</f>
        <v>3964</v>
      </c>
      <c r="Z1921" s="49" t="s">
        <v>13322</v>
      </c>
      <c r="AA1921" s="67">
        <v>7.5000000000000002E-4</v>
      </c>
      <c r="AC1921" s="67">
        <f t="shared" si="78"/>
        <v>-7.5000000000000002E-4</v>
      </c>
      <c r="AN1921" s="48" t="s">
        <v>13325</v>
      </c>
      <c r="AO1921" s="48" t="s">
        <v>52</v>
      </c>
    </row>
    <row r="1922" spans="1:41" ht="15" x14ac:dyDescent="0.2">
      <c r="A1922" s="30" t="s">
        <v>6581</v>
      </c>
      <c r="B1922" s="30" t="s">
        <v>6582</v>
      </c>
      <c r="C1922" s="49" t="s">
        <v>7070</v>
      </c>
      <c r="D1922" s="49" t="s">
        <v>7630</v>
      </c>
      <c r="E1922" s="30" t="s">
        <v>12818</v>
      </c>
      <c r="F1922" s="49" t="s">
        <v>12233</v>
      </c>
      <c r="G1922" s="49" t="s">
        <v>7580</v>
      </c>
      <c r="H1922" s="49" t="s">
        <v>12473</v>
      </c>
      <c r="I1922" s="49" t="s">
        <v>12819</v>
      </c>
      <c r="J1922" s="50">
        <v>31</v>
      </c>
      <c r="K1922" s="49">
        <v>3000</v>
      </c>
      <c r="L1922" s="49">
        <f>K1922-U1922</f>
        <v>2958</v>
      </c>
      <c r="M1922" s="49"/>
      <c r="N1922" s="48" t="s">
        <v>7242</v>
      </c>
      <c r="P1922" s="49">
        <v>815</v>
      </c>
      <c r="Q1922" s="49">
        <v>0</v>
      </c>
      <c r="R1922" s="49">
        <v>0</v>
      </c>
      <c r="S1922" s="32">
        <f t="shared" ref="S1922:S1985" si="79">P1922+Q1922</f>
        <v>815</v>
      </c>
      <c r="T1922" s="49">
        <f>P1922+Q1922+R1922</f>
        <v>815</v>
      </c>
      <c r="U1922" s="51">
        <v>42</v>
      </c>
      <c r="V1922" s="51">
        <v>0</v>
      </c>
      <c r="W1922" s="51">
        <v>0</v>
      </c>
      <c r="X1922" s="51"/>
      <c r="Y1922" s="32">
        <f>P1922-(U1922+V1922)</f>
        <v>773</v>
      </c>
      <c r="Z1922" s="49" t="s">
        <v>13322</v>
      </c>
      <c r="AA1922" s="67">
        <v>1.024</v>
      </c>
      <c r="AC1922" s="67">
        <f t="shared" ref="AC1922:AC1985" si="80">AB1922-AA1922</f>
        <v>-1.024</v>
      </c>
      <c r="AN1922" s="48" t="s">
        <v>13325</v>
      </c>
      <c r="AO1922" s="48" t="s">
        <v>52</v>
      </c>
    </row>
    <row r="1923" spans="1:41" ht="15" x14ac:dyDescent="0.2">
      <c r="A1923" s="30" t="s">
        <v>6583</v>
      </c>
      <c r="B1923" s="30" t="s">
        <v>6584</v>
      </c>
      <c r="C1923" s="49" t="s">
        <v>7070</v>
      </c>
      <c r="D1923" s="49" t="s">
        <v>7686</v>
      </c>
      <c r="E1923" s="30" t="s">
        <v>12820</v>
      </c>
      <c r="F1923" s="49" t="s">
        <v>12233</v>
      </c>
      <c r="G1923" s="49" t="s">
        <v>7580</v>
      </c>
      <c r="H1923" s="49" t="s">
        <v>7581</v>
      </c>
      <c r="I1923" s="49" t="s">
        <v>12821</v>
      </c>
      <c r="J1923" s="50">
        <v>17</v>
      </c>
      <c r="K1923" s="49">
        <v>10000</v>
      </c>
      <c r="L1923" s="49">
        <f>K1923-U1923</f>
        <v>-146210</v>
      </c>
      <c r="M1923" s="49"/>
      <c r="N1923" s="48" t="s">
        <v>7242</v>
      </c>
      <c r="P1923" s="49">
        <v>97142</v>
      </c>
      <c r="Q1923" s="49">
        <v>70000</v>
      </c>
      <c r="R1923" s="49">
        <v>0</v>
      </c>
      <c r="S1923" s="32">
        <f t="shared" si="79"/>
        <v>167142</v>
      </c>
      <c r="T1923" s="49">
        <f>P1923+Q1923+R1923</f>
        <v>167142</v>
      </c>
      <c r="U1923" s="51">
        <v>156210</v>
      </c>
      <c r="V1923" s="51">
        <v>11037</v>
      </c>
      <c r="W1923" s="51">
        <v>11100</v>
      </c>
      <c r="X1923" s="51"/>
      <c r="Y1923" s="32">
        <f>P1923-(U1923+V1923)</f>
        <v>-70105</v>
      </c>
      <c r="Z1923" s="49" t="s">
        <v>13320</v>
      </c>
      <c r="AA1923" s="67">
        <v>5.6999999999999998E-4</v>
      </c>
      <c r="AC1923" s="67">
        <f t="shared" si="80"/>
        <v>-5.6999999999999998E-4</v>
      </c>
      <c r="AN1923" s="48" t="s">
        <v>13325</v>
      </c>
      <c r="AO1923" s="48" t="s">
        <v>52</v>
      </c>
    </row>
    <row r="1924" spans="1:41" ht="15" x14ac:dyDescent="0.2">
      <c r="A1924" s="30" t="s">
        <v>6585</v>
      </c>
      <c r="B1924" s="30" t="s">
        <v>6586</v>
      </c>
      <c r="C1924" s="49" t="s">
        <v>7070</v>
      </c>
      <c r="D1924" s="49" t="s">
        <v>7686</v>
      </c>
      <c r="E1924" s="30" t="s">
        <v>12822</v>
      </c>
      <c r="F1924" s="49" t="s">
        <v>12233</v>
      </c>
      <c r="G1924" s="49" t="s">
        <v>7580</v>
      </c>
      <c r="H1924" s="49" t="s">
        <v>7581</v>
      </c>
      <c r="I1924" s="49" t="s">
        <v>12823</v>
      </c>
      <c r="J1924" s="50">
        <v>17</v>
      </c>
      <c r="K1924" s="49">
        <v>10000</v>
      </c>
      <c r="L1924" s="49">
        <f>K1924-U1924</f>
        <v>-42924</v>
      </c>
      <c r="M1924" s="49"/>
      <c r="N1924" s="48" t="s">
        <v>7242</v>
      </c>
      <c r="P1924" s="49">
        <v>39687</v>
      </c>
      <c r="Q1924" s="49">
        <v>10000</v>
      </c>
      <c r="R1924" s="49">
        <v>30000</v>
      </c>
      <c r="S1924" s="32">
        <f t="shared" si="79"/>
        <v>49687</v>
      </c>
      <c r="T1924" s="49">
        <f>P1924+Q1924+R1924</f>
        <v>79687</v>
      </c>
      <c r="U1924" s="51">
        <v>52924</v>
      </c>
      <c r="V1924" s="51">
        <v>30543</v>
      </c>
      <c r="W1924" s="51">
        <v>30799</v>
      </c>
      <c r="X1924" s="51"/>
      <c r="Y1924" s="32">
        <f>P1924-(U1924+V1924)</f>
        <v>-43780</v>
      </c>
      <c r="Z1924" s="49" t="s">
        <v>13320</v>
      </c>
      <c r="AA1924" s="67">
        <v>7.5000000000000002E-4</v>
      </c>
      <c r="AC1924" s="67">
        <f t="shared" si="80"/>
        <v>-7.5000000000000002E-4</v>
      </c>
      <c r="AN1924" s="48" t="s">
        <v>13325</v>
      </c>
      <c r="AO1924" s="48" t="s">
        <v>52</v>
      </c>
    </row>
    <row r="1925" spans="1:41" ht="15" x14ac:dyDescent="0.2">
      <c r="A1925" s="30" t="s">
        <v>6587</v>
      </c>
      <c r="B1925" s="30" t="s">
        <v>6588</v>
      </c>
      <c r="C1925" s="49" t="s">
        <v>7070</v>
      </c>
      <c r="D1925" s="49" t="s">
        <v>7686</v>
      </c>
      <c r="E1925" s="30" t="s">
        <v>12824</v>
      </c>
      <c r="F1925" s="49" t="s">
        <v>12233</v>
      </c>
      <c r="G1925" s="49" t="s">
        <v>7580</v>
      </c>
      <c r="H1925" s="49" t="s">
        <v>7581</v>
      </c>
      <c r="I1925" s="49" t="s">
        <v>12825</v>
      </c>
      <c r="J1925" s="50">
        <v>17</v>
      </c>
      <c r="K1925" s="49">
        <v>10000</v>
      </c>
      <c r="L1925" s="49">
        <f>K1925-U1925</f>
        <v>-42188</v>
      </c>
      <c r="M1925" s="49"/>
      <c r="N1925" s="48" t="s">
        <v>7242</v>
      </c>
      <c r="P1925" s="49">
        <v>33680</v>
      </c>
      <c r="Q1925" s="49">
        <v>20000</v>
      </c>
      <c r="R1925" s="49">
        <v>20000</v>
      </c>
      <c r="S1925" s="32">
        <f t="shared" si="79"/>
        <v>53680</v>
      </c>
      <c r="T1925" s="49">
        <f>P1925+Q1925+R1925</f>
        <v>73680</v>
      </c>
      <c r="U1925" s="51">
        <v>52188</v>
      </c>
      <c r="V1925" s="51">
        <v>33763</v>
      </c>
      <c r="W1925" s="51">
        <v>31053</v>
      </c>
      <c r="X1925" s="51"/>
      <c r="Y1925" s="32">
        <f>P1925-(U1925+V1925)</f>
        <v>-52271</v>
      </c>
      <c r="Z1925" s="49" t="s">
        <v>13320</v>
      </c>
      <c r="AA1925" s="67">
        <v>3.6000000000000002E-4</v>
      </c>
      <c r="AC1925" s="67">
        <f t="shared" si="80"/>
        <v>-3.6000000000000002E-4</v>
      </c>
      <c r="AN1925" s="48" t="s">
        <v>13325</v>
      </c>
      <c r="AO1925" s="48" t="s">
        <v>52</v>
      </c>
    </row>
    <row r="1926" spans="1:41" ht="15" x14ac:dyDescent="0.2">
      <c r="A1926" s="30" t="s">
        <v>6589</v>
      </c>
      <c r="B1926" s="30" t="s">
        <v>6590</v>
      </c>
      <c r="C1926" s="49" t="s">
        <v>7070</v>
      </c>
      <c r="D1926" s="49" t="s">
        <v>7686</v>
      </c>
      <c r="E1926" s="30" t="s">
        <v>12826</v>
      </c>
      <c r="F1926" s="49" t="s">
        <v>12233</v>
      </c>
      <c r="G1926" s="49" t="s">
        <v>7580</v>
      </c>
      <c r="H1926" s="49" t="s">
        <v>7581</v>
      </c>
      <c r="I1926" s="49" t="s">
        <v>12827</v>
      </c>
      <c r="J1926" s="50">
        <v>17</v>
      </c>
      <c r="K1926" s="49">
        <v>10000</v>
      </c>
      <c r="L1926" s="49">
        <f>K1926-U1926</f>
        <v>-39067</v>
      </c>
      <c r="M1926" s="49"/>
      <c r="N1926" s="48" t="s">
        <v>7242</v>
      </c>
      <c r="P1926" s="49">
        <v>35525</v>
      </c>
      <c r="Q1926" s="49">
        <v>20000</v>
      </c>
      <c r="R1926" s="49">
        <v>10000</v>
      </c>
      <c r="S1926" s="32">
        <f t="shared" si="79"/>
        <v>55525</v>
      </c>
      <c r="T1926" s="49">
        <f>P1926+Q1926+R1926</f>
        <v>65525</v>
      </c>
      <c r="U1926" s="51">
        <v>49067</v>
      </c>
      <c r="V1926" s="51">
        <v>23039</v>
      </c>
      <c r="W1926" s="51">
        <v>23542</v>
      </c>
      <c r="X1926" s="51"/>
      <c r="Y1926" s="32">
        <f>P1926-(U1926+V1926)</f>
        <v>-36581</v>
      </c>
      <c r="Z1926" s="49" t="s">
        <v>13320</v>
      </c>
      <c r="AA1926" s="67">
        <v>9.6000000000000002E-4</v>
      </c>
      <c r="AC1926" s="67">
        <f t="shared" si="80"/>
        <v>-9.6000000000000002E-4</v>
      </c>
      <c r="AN1926" s="48" t="s">
        <v>13325</v>
      </c>
      <c r="AO1926" s="48" t="s">
        <v>52</v>
      </c>
    </row>
    <row r="1927" spans="1:41" ht="15" x14ac:dyDescent="0.2">
      <c r="A1927" s="30" t="s">
        <v>6591</v>
      </c>
      <c r="B1927" s="30" t="s">
        <v>6592</v>
      </c>
      <c r="C1927" s="49" t="s">
        <v>7070</v>
      </c>
      <c r="D1927" s="49" t="s">
        <v>7686</v>
      </c>
      <c r="E1927" s="30" t="s">
        <v>12828</v>
      </c>
      <c r="F1927" s="49" t="s">
        <v>12233</v>
      </c>
      <c r="G1927" s="49" t="s">
        <v>7580</v>
      </c>
      <c r="H1927" s="49" t="s">
        <v>7581</v>
      </c>
      <c r="I1927" s="49" t="s">
        <v>12829</v>
      </c>
      <c r="J1927" s="50">
        <v>17</v>
      </c>
      <c r="K1927" s="49">
        <v>10000</v>
      </c>
      <c r="L1927" s="49">
        <f>K1927-U1927</f>
        <v>1809</v>
      </c>
      <c r="M1927" s="49"/>
      <c r="N1927" s="48" t="s">
        <v>7242</v>
      </c>
      <c r="P1927" s="49">
        <v>7411</v>
      </c>
      <c r="Q1927" s="49">
        <v>0</v>
      </c>
      <c r="R1927" s="49">
        <v>10000</v>
      </c>
      <c r="S1927" s="32">
        <f t="shared" si="79"/>
        <v>7411</v>
      </c>
      <c r="T1927" s="49">
        <f>P1927+Q1927+R1927</f>
        <v>17411</v>
      </c>
      <c r="U1927" s="51">
        <v>8191</v>
      </c>
      <c r="V1927" s="51">
        <v>4258</v>
      </c>
      <c r="W1927" s="51">
        <v>4150</v>
      </c>
      <c r="X1927" s="51"/>
      <c r="Y1927" s="32">
        <f>P1927-(U1927+V1927)</f>
        <v>-5038</v>
      </c>
      <c r="Z1927" s="49" t="s">
        <v>13320</v>
      </c>
      <c r="AA1927" s="67">
        <v>7.9000000000000001E-4</v>
      </c>
      <c r="AC1927" s="67">
        <f t="shared" si="80"/>
        <v>-7.9000000000000001E-4</v>
      </c>
      <c r="AN1927" s="48" t="s">
        <v>13325</v>
      </c>
      <c r="AO1927" s="48" t="s">
        <v>52</v>
      </c>
    </row>
    <row r="1928" spans="1:41" ht="15" x14ac:dyDescent="0.2">
      <c r="A1928" s="30" t="s">
        <v>6593</v>
      </c>
      <c r="B1928" s="30" t="s">
        <v>6594</v>
      </c>
      <c r="C1928" s="49" t="s">
        <v>7070</v>
      </c>
      <c r="D1928" s="49" t="s">
        <v>7686</v>
      </c>
      <c r="E1928" s="30" t="s">
        <v>12830</v>
      </c>
      <c r="F1928" s="49" t="s">
        <v>12233</v>
      </c>
      <c r="G1928" s="49" t="s">
        <v>7580</v>
      </c>
      <c r="H1928" s="49" t="s">
        <v>7581</v>
      </c>
      <c r="I1928" s="49" t="s">
        <v>12831</v>
      </c>
      <c r="J1928" s="50">
        <v>17</v>
      </c>
      <c r="K1928" s="49">
        <v>10000</v>
      </c>
      <c r="L1928" s="49">
        <f>K1928-U1928</f>
        <v>-3486</v>
      </c>
      <c r="M1928" s="49"/>
      <c r="N1928" s="48" t="s">
        <v>7242</v>
      </c>
      <c r="P1928" s="49">
        <v>14218</v>
      </c>
      <c r="Q1928" s="49">
        <v>0</v>
      </c>
      <c r="R1928" s="49">
        <v>10000</v>
      </c>
      <c r="S1928" s="32">
        <f t="shared" si="79"/>
        <v>14218</v>
      </c>
      <c r="T1928" s="49">
        <f>P1928+Q1928+R1928</f>
        <v>24218</v>
      </c>
      <c r="U1928" s="51">
        <v>13486</v>
      </c>
      <c r="V1928" s="51">
        <v>8622</v>
      </c>
      <c r="W1928" s="51">
        <v>6500</v>
      </c>
      <c r="X1928" s="51"/>
      <c r="Y1928" s="32">
        <f>P1928-(U1928+V1928)</f>
        <v>-7890</v>
      </c>
      <c r="Z1928" s="49" t="s">
        <v>13320</v>
      </c>
      <c r="AA1928" s="67">
        <v>6.8000000000000005E-4</v>
      </c>
      <c r="AC1928" s="67">
        <f t="shared" si="80"/>
        <v>-6.8000000000000005E-4</v>
      </c>
      <c r="AN1928" s="48" t="s">
        <v>13325</v>
      </c>
      <c r="AO1928" s="48" t="s">
        <v>52</v>
      </c>
    </row>
    <row r="1929" spans="1:41" ht="15" x14ac:dyDescent="0.2">
      <c r="A1929" s="30" t="s">
        <v>6595</v>
      </c>
      <c r="B1929" s="30" t="s">
        <v>6596</v>
      </c>
      <c r="C1929" s="49" t="s">
        <v>7070</v>
      </c>
      <c r="D1929" s="49" t="s">
        <v>7577</v>
      </c>
      <c r="E1929" s="30" t="s">
        <v>12832</v>
      </c>
      <c r="F1929" s="49" t="s">
        <v>12233</v>
      </c>
      <c r="G1929" s="49" t="s">
        <v>7580</v>
      </c>
      <c r="H1929" s="49" t="s">
        <v>7581</v>
      </c>
      <c r="I1929" s="49" t="s">
        <v>12833</v>
      </c>
      <c r="J1929" s="50">
        <v>17</v>
      </c>
      <c r="K1929" s="49">
        <v>10000</v>
      </c>
      <c r="L1929" s="49">
        <f>K1929-U1929</f>
        <v>8540</v>
      </c>
      <c r="M1929" s="49"/>
      <c r="N1929" s="48" t="s">
        <v>7242</v>
      </c>
      <c r="P1929" s="49">
        <v>8411</v>
      </c>
      <c r="Q1929" s="49">
        <v>0</v>
      </c>
      <c r="R1929" s="49">
        <v>0</v>
      </c>
      <c r="S1929" s="32">
        <f t="shared" si="79"/>
        <v>8411</v>
      </c>
      <c r="T1929" s="49">
        <f>P1929+Q1929+R1929</f>
        <v>8411</v>
      </c>
      <c r="U1929" s="51">
        <v>1460</v>
      </c>
      <c r="V1929" s="51">
        <v>1596</v>
      </c>
      <c r="W1929" s="51">
        <v>1596</v>
      </c>
      <c r="X1929" s="51"/>
      <c r="Y1929" s="32">
        <f>P1929-(U1929+V1929)</f>
        <v>5355</v>
      </c>
      <c r="Z1929" s="49" t="s">
        <v>13322</v>
      </c>
      <c r="AA1929" s="67">
        <v>8.0000000000000004E-4</v>
      </c>
      <c r="AC1929" s="67">
        <f t="shared" si="80"/>
        <v>-8.0000000000000004E-4</v>
      </c>
      <c r="AN1929" s="48" t="s">
        <v>13325</v>
      </c>
      <c r="AO1929" s="48" t="s">
        <v>52</v>
      </c>
    </row>
    <row r="1930" spans="1:41" ht="15" x14ac:dyDescent="0.2">
      <c r="A1930" s="30" t="s">
        <v>6597</v>
      </c>
      <c r="B1930" s="30" t="s">
        <v>6598</v>
      </c>
      <c r="C1930" s="49" t="s">
        <v>7070</v>
      </c>
      <c r="D1930" s="49" t="s">
        <v>7577</v>
      </c>
      <c r="E1930" s="30" t="s">
        <v>12834</v>
      </c>
      <c r="F1930" s="49" t="s">
        <v>12233</v>
      </c>
      <c r="G1930" s="49" t="s">
        <v>7580</v>
      </c>
      <c r="H1930" s="49" t="s">
        <v>7581</v>
      </c>
      <c r="I1930" s="49" t="s">
        <v>12835</v>
      </c>
      <c r="J1930" s="50">
        <v>17</v>
      </c>
      <c r="K1930" s="49">
        <v>10000</v>
      </c>
      <c r="L1930" s="49">
        <f>K1930-U1930</f>
        <v>7241</v>
      </c>
      <c r="M1930" s="49"/>
      <c r="N1930" s="48" t="s">
        <v>7242</v>
      </c>
      <c r="P1930" s="49">
        <v>7342</v>
      </c>
      <c r="Q1930" s="49">
        <v>0</v>
      </c>
      <c r="R1930" s="49">
        <v>0</v>
      </c>
      <c r="S1930" s="32">
        <f t="shared" si="79"/>
        <v>7342</v>
      </c>
      <c r="T1930" s="49">
        <f>P1930+Q1930+R1930</f>
        <v>7342</v>
      </c>
      <c r="U1930" s="51">
        <v>2759</v>
      </c>
      <c r="V1930" s="51">
        <v>1054</v>
      </c>
      <c r="W1930" s="51">
        <v>909</v>
      </c>
      <c r="X1930" s="51"/>
      <c r="Y1930" s="32">
        <f>P1930-(U1930+V1930)</f>
        <v>3529</v>
      </c>
      <c r="Z1930" s="49" t="s">
        <v>13322</v>
      </c>
      <c r="AA1930" s="67">
        <v>5.5999999999999995E-4</v>
      </c>
      <c r="AC1930" s="67">
        <f t="shared" si="80"/>
        <v>-5.5999999999999995E-4</v>
      </c>
      <c r="AN1930" s="48" t="s">
        <v>13325</v>
      </c>
      <c r="AO1930" s="48" t="s">
        <v>52</v>
      </c>
    </row>
    <row r="1931" spans="1:41" ht="15" x14ac:dyDescent="0.2">
      <c r="A1931" s="30" t="s">
        <v>6599</v>
      </c>
      <c r="B1931" s="30" t="s">
        <v>6600</v>
      </c>
      <c r="C1931" s="49" t="s">
        <v>7070</v>
      </c>
      <c r="D1931" s="49" t="s">
        <v>7577</v>
      </c>
      <c r="E1931" s="30" t="s">
        <v>12836</v>
      </c>
      <c r="F1931" s="49" t="s">
        <v>12233</v>
      </c>
      <c r="G1931" s="49" t="s">
        <v>7580</v>
      </c>
      <c r="H1931" s="49" t="s">
        <v>7581</v>
      </c>
      <c r="I1931" s="49" t="s">
        <v>12837</v>
      </c>
      <c r="J1931" s="50">
        <v>17</v>
      </c>
      <c r="K1931" s="49">
        <v>10000</v>
      </c>
      <c r="L1931" s="49">
        <f>K1931-U1931</f>
        <v>9950</v>
      </c>
      <c r="M1931" s="49"/>
      <c r="N1931" s="48" t="s">
        <v>7242</v>
      </c>
      <c r="P1931" s="49">
        <v>10000</v>
      </c>
      <c r="Q1931" s="49">
        <v>0</v>
      </c>
      <c r="R1931" s="49">
        <v>0</v>
      </c>
      <c r="S1931" s="32">
        <f t="shared" si="79"/>
        <v>10000</v>
      </c>
      <c r="T1931" s="49">
        <f>P1931+Q1931+R1931</f>
        <v>10000</v>
      </c>
      <c r="U1931" s="51">
        <v>50</v>
      </c>
      <c r="V1931" s="51">
        <v>0</v>
      </c>
      <c r="W1931" s="51">
        <v>0</v>
      </c>
      <c r="X1931" s="51"/>
      <c r="Y1931" s="32">
        <f>P1931-(U1931+V1931)</f>
        <v>9950</v>
      </c>
      <c r="Z1931" s="49" t="s">
        <v>13322</v>
      </c>
      <c r="AA1931" s="67">
        <v>4.2999999999999999E-4</v>
      </c>
      <c r="AC1931" s="67">
        <f t="shared" si="80"/>
        <v>-4.2999999999999999E-4</v>
      </c>
      <c r="AN1931" s="48" t="s">
        <v>13325</v>
      </c>
      <c r="AO1931" s="48" t="s">
        <v>52</v>
      </c>
    </row>
    <row r="1932" spans="1:41" ht="15" x14ac:dyDescent="0.2">
      <c r="A1932" s="30" t="s">
        <v>6601</v>
      </c>
      <c r="B1932" s="30" t="s">
        <v>6602</v>
      </c>
      <c r="C1932" s="49" t="s">
        <v>7070</v>
      </c>
      <c r="D1932" s="49" t="s">
        <v>7577</v>
      </c>
      <c r="E1932" s="30" t="s">
        <v>12838</v>
      </c>
      <c r="F1932" s="49" t="s">
        <v>12233</v>
      </c>
      <c r="G1932" s="49" t="s">
        <v>7580</v>
      </c>
      <c r="H1932" s="49" t="s">
        <v>7581</v>
      </c>
      <c r="I1932" s="49" t="s">
        <v>12839</v>
      </c>
      <c r="J1932" s="50">
        <v>17</v>
      </c>
      <c r="K1932" s="49">
        <v>10000</v>
      </c>
      <c r="L1932" s="49">
        <f>K1932-U1932</f>
        <v>-23291</v>
      </c>
      <c r="M1932" s="49"/>
      <c r="N1932" s="48" t="s">
        <v>7242</v>
      </c>
      <c r="P1932" s="49">
        <v>27809</v>
      </c>
      <c r="Q1932" s="49">
        <v>10000</v>
      </c>
      <c r="R1932" s="49">
        <v>20000</v>
      </c>
      <c r="S1932" s="32">
        <f t="shared" si="79"/>
        <v>37809</v>
      </c>
      <c r="T1932" s="49">
        <f>P1932+Q1932+R1932</f>
        <v>57809</v>
      </c>
      <c r="U1932" s="51">
        <v>33291</v>
      </c>
      <c r="V1932" s="51">
        <v>26315</v>
      </c>
      <c r="W1932" s="51">
        <v>27227</v>
      </c>
      <c r="X1932" s="51"/>
      <c r="Y1932" s="32">
        <f>P1932-(U1932+V1932)</f>
        <v>-31797</v>
      </c>
      <c r="Z1932" s="49" t="s">
        <v>13320</v>
      </c>
      <c r="AA1932" s="67">
        <v>1.4E-3</v>
      </c>
      <c r="AC1932" s="67">
        <f t="shared" si="80"/>
        <v>-1.4E-3</v>
      </c>
      <c r="AN1932" s="48" t="s">
        <v>13325</v>
      </c>
      <c r="AO1932" s="48" t="s">
        <v>52</v>
      </c>
    </row>
    <row r="1933" spans="1:41" ht="15" x14ac:dyDescent="0.2">
      <c r="A1933" s="30" t="s">
        <v>6603</v>
      </c>
      <c r="B1933" s="30" t="s">
        <v>6604</v>
      </c>
      <c r="C1933" s="49" t="s">
        <v>7070</v>
      </c>
      <c r="D1933" s="49" t="s">
        <v>7686</v>
      </c>
      <c r="E1933" s="30" t="s">
        <v>12840</v>
      </c>
      <c r="F1933" s="49" t="s">
        <v>12233</v>
      </c>
      <c r="G1933" s="49" t="s">
        <v>7580</v>
      </c>
      <c r="H1933" s="49" t="s">
        <v>7581</v>
      </c>
      <c r="I1933" s="49" t="s">
        <v>12841</v>
      </c>
      <c r="J1933" s="50">
        <v>17</v>
      </c>
      <c r="K1933" s="49">
        <v>10000</v>
      </c>
      <c r="L1933" s="49">
        <f>K1933-U1933</f>
        <v>-5729</v>
      </c>
      <c r="M1933" s="49"/>
      <c r="N1933" s="48" t="s">
        <v>7242</v>
      </c>
      <c r="P1933" s="49">
        <v>9651</v>
      </c>
      <c r="Q1933" s="49">
        <v>10000</v>
      </c>
      <c r="R1933" s="49">
        <v>10000</v>
      </c>
      <c r="S1933" s="32">
        <f t="shared" si="79"/>
        <v>19651</v>
      </c>
      <c r="T1933" s="49">
        <f>P1933+Q1933+R1933</f>
        <v>29651</v>
      </c>
      <c r="U1933" s="51">
        <v>15729</v>
      </c>
      <c r="V1933" s="51">
        <v>9661</v>
      </c>
      <c r="W1933" s="51">
        <v>9788</v>
      </c>
      <c r="X1933" s="51"/>
      <c r="Y1933" s="32">
        <f>P1933-(U1933+V1933)</f>
        <v>-15739</v>
      </c>
      <c r="Z1933" s="49" t="s">
        <v>13320</v>
      </c>
      <c r="AA1933" s="67">
        <v>5.2999999999999998E-4</v>
      </c>
      <c r="AC1933" s="67">
        <f t="shared" si="80"/>
        <v>-5.2999999999999998E-4</v>
      </c>
      <c r="AN1933" s="48" t="s">
        <v>13325</v>
      </c>
      <c r="AO1933" s="48" t="s">
        <v>52</v>
      </c>
    </row>
    <row r="1934" spans="1:41" ht="15" x14ac:dyDescent="0.2">
      <c r="A1934" s="30" t="s">
        <v>6605</v>
      </c>
      <c r="B1934" s="30" t="s">
        <v>6606</v>
      </c>
      <c r="C1934" s="49" t="s">
        <v>7070</v>
      </c>
      <c r="D1934" s="49" t="s">
        <v>7686</v>
      </c>
      <c r="E1934" s="30" t="s">
        <v>12842</v>
      </c>
      <c r="F1934" s="49" t="s">
        <v>12233</v>
      </c>
      <c r="G1934" s="49" t="s">
        <v>7580</v>
      </c>
      <c r="H1934" s="49" t="s">
        <v>7581</v>
      </c>
      <c r="I1934" s="49" t="s">
        <v>12843</v>
      </c>
      <c r="J1934" s="50">
        <v>17</v>
      </c>
      <c r="K1934" s="49">
        <v>10000</v>
      </c>
      <c r="L1934" s="49">
        <f>K1934-U1934</f>
        <v>-77470</v>
      </c>
      <c r="M1934" s="49"/>
      <c r="N1934" s="48" t="s">
        <v>7242</v>
      </c>
      <c r="P1934" s="49">
        <v>71521</v>
      </c>
      <c r="Q1934" s="49">
        <v>20000</v>
      </c>
      <c r="R1934" s="49">
        <v>20000</v>
      </c>
      <c r="S1934" s="32">
        <f t="shared" si="79"/>
        <v>91521</v>
      </c>
      <c r="T1934" s="49">
        <f>P1934+Q1934+R1934</f>
        <v>111521</v>
      </c>
      <c r="U1934" s="51">
        <v>87470</v>
      </c>
      <c r="V1934" s="51">
        <v>21337</v>
      </c>
      <c r="W1934" s="51">
        <v>20065</v>
      </c>
      <c r="X1934" s="51"/>
      <c r="Y1934" s="32">
        <f>P1934-(U1934+V1934)</f>
        <v>-37286</v>
      </c>
      <c r="Z1934" s="49" t="s">
        <v>13320</v>
      </c>
      <c r="AA1934" s="67">
        <v>7.9000000000000001E-4</v>
      </c>
      <c r="AC1934" s="67">
        <f t="shared" si="80"/>
        <v>-7.9000000000000001E-4</v>
      </c>
      <c r="AN1934" s="48" t="s">
        <v>13325</v>
      </c>
      <c r="AO1934" s="48" t="s">
        <v>52</v>
      </c>
    </row>
    <row r="1935" spans="1:41" ht="15" x14ac:dyDescent="0.2">
      <c r="A1935" s="30" t="s">
        <v>6607</v>
      </c>
      <c r="B1935" s="30" t="s">
        <v>6608</v>
      </c>
      <c r="C1935" s="49" t="s">
        <v>7070</v>
      </c>
      <c r="D1935" s="49" t="s">
        <v>7577</v>
      </c>
      <c r="E1935" s="30" t="s">
        <v>12844</v>
      </c>
      <c r="F1935" s="49" t="s">
        <v>12233</v>
      </c>
      <c r="G1935" s="49" t="s">
        <v>7580</v>
      </c>
      <c r="H1935" s="49" t="s">
        <v>7581</v>
      </c>
      <c r="I1935" s="49" t="s">
        <v>12845</v>
      </c>
      <c r="J1935" s="50">
        <v>17</v>
      </c>
      <c r="K1935" s="49">
        <v>10000</v>
      </c>
      <c r="L1935" s="49">
        <f>K1935-U1935</f>
        <v>7792</v>
      </c>
      <c r="M1935" s="49"/>
      <c r="N1935" s="48" t="s">
        <v>7242</v>
      </c>
      <c r="P1935" s="49">
        <v>13047</v>
      </c>
      <c r="Q1935" s="49">
        <v>0</v>
      </c>
      <c r="R1935" s="49">
        <v>0</v>
      </c>
      <c r="S1935" s="32">
        <f t="shared" si="79"/>
        <v>13047</v>
      </c>
      <c r="T1935" s="49">
        <f>P1935+Q1935+R1935</f>
        <v>13047</v>
      </c>
      <c r="U1935" s="51">
        <v>2208</v>
      </c>
      <c r="V1935" s="51">
        <v>960</v>
      </c>
      <c r="W1935" s="51">
        <v>1472</v>
      </c>
      <c r="X1935" s="51"/>
      <c r="Y1935" s="32">
        <f>P1935-(U1935+V1935)</f>
        <v>9879</v>
      </c>
      <c r="Z1935" s="49" t="s">
        <v>13322</v>
      </c>
      <c r="AA1935" s="67">
        <v>1.15E-3</v>
      </c>
      <c r="AC1935" s="67">
        <f t="shared" si="80"/>
        <v>-1.15E-3</v>
      </c>
      <c r="AN1935" s="48" t="s">
        <v>13325</v>
      </c>
      <c r="AO1935" s="48" t="s">
        <v>52</v>
      </c>
    </row>
    <row r="1936" spans="1:41" ht="15" x14ac:dyDescent="0.2">
      <c r="A1936" s="30" t="s">
        <v>6609</v>
      </c>
      <c r="B1936" s="30" t="s">
        <v>6610</v>
      </c>
      <c r="C1936" s="49" t="s">
        <v>7070</v>
      </c>
      <c r="D1936" s="49" t="s">
        <v>7686</v>
      </c>
      <c r="E1936" s="30" t="s">
        <v>12846</v>
      </c>
      <c r="F1936" s="49" t="s">
        <v>12233</v>
      </c>
      <c r="G1936" s="49" t="s">
        <v>7580</v>
      </c>
      <c r="H1936" s="49" t="s">
        <v>7581</v>
      </c>
      <c r="I1936" s="49" t="s">
        <v>12847</v>
      </c>
      <c r="J1936" s="50">
        <v>17</v>
      </c>
      <c r="K1936" s="49">
        <v>10000</v>
      </c>
      <c r="L1936" s="49">
        <f>K1936-U1936</f>
        <v>-21443</v>
      </c>
      <c r="M1936" s="49"/>
      <c r="N1936" s="48" t="s">
        <v>7242</v>
      </c>
      <c r="P1936" s="49">
        <v>18416</v>
      </c>
      <c r="Q1936" s="49">
        <v>20000</v>
      </c>
      <c r="R1936" s="49">
        <v>10000</v>
      </c>
      <c r="S1936" s="32">
        <f t="shared" si="79"/>
        <v>38416</v>
      </c>
      <c r="T1936" s="49">
        <f>P1936+Q1936+R1936</f>
        <v>48416</v>
      </c>
      <c r="U1936" s="51">
        <v>31443</v>
      </c>
      <c r="V1936" s="51">
        <v>16823</v>
      </c>
      <c r="W1936" s="51">
        <v>16886</v>
      </c>
      <c r="X1936" s="51"/>
      <c r="Y1936" s="32">
        <f>P1936-(U1936+V1936)</f>
        <v>-29850</v>
      </c>
      <c r="Z1936" s="49" t="s">
        <v>13320</v>
      </c>
      <c r="AA1936" s="67">
        <v>6.9999999999999999E-4</v>
      </c>
      <c r="AC1936" s="67">
        <f t="shared" si="80"/>
        <v>-6.9999999999999999E-4</v>
      </c>
      <c r="AN1936" s="48" t="s">
        <v>13325</v>
      </c>
      <c r="AO1936" s="48" t="s">
        <v>52</v>
      </c>
    </row>
    <row r="1937" spans="1:41" ht="15" x14ac:dyDescent="0.2">
      <c r="A1937" s="30" t="s">
        <v>6611</v>
      </c>
      <c r="B1937" s="30" t="s">
        <v>6612</v>
      </c>
      <c r="C1937" s="49" t="s">
        <v>7070</v>
      </c>
      <c r="D1937" s="49" t="s">
        <v>7577</v>
      </c>
      <c r="E1937" s="30" t="s">
        <v>12848</v>
      </c>
      <c r="F1937" s="49" t="s">
        <v>12233</v>
      </c>
      <c r="G1937" s="49" t="s">
        <v>7580</v>
      </c>
      <c r="H1937" s="49" t="s">
        <v>7581</v>
      </c>
      <c r="I1937" s="49" t="s">
        <v>12849</v>
      </c>
      <c r="J1937" s="50">
        <v>17</v>
      </c>
      <c r="K1937" s="49">
        <v>10000</v>
      </c>
      <c r="L1937" s="49">
        <f>K1937-U1937</f>
        <v>9700</v>
      </c>
      <c r="M1937" s="49"/>
      <c r="N1937" s="48" t="s">
        <v>7242</v>
      </c>
      <c r="P1937" s="49">
        <v>6880</v>
      </c>
      <c r="Q1937" s="49">
        <v>0</v>
      </c>
      <c r="R1937" s="49">
        <v>0</v>
      </c>
      <c r="S1937" s="32">
        <f t="shared" si="79"/>
        <v>6880</v>
      </c>
      <c r="T1937" s="49">
        <f>P1937+Q1937+R1937</f>
        <v>6880</v>
      </c>
      <c r="U1937" s="51">
        <v>300</v>
      </c>
      <c r="V1937" s="51">
        <v>225</v>
      </c>
      <c r="W1937" s="51">
        <v>221</v>
      </c>
      <c r="X1937" s="51"/>
      <c r="Y1937" s="32">
        <f>P1937-(U1937+V1937)</f>
        <v>6355</v>
      </c>
      <c r="Z1937" s="49" t="s">
        <v>13322</v>
      </c>
      <c r="AA1937" s="67">
        <v>1.4599999999999999E-3</v>
      </c>
      <c r="AC1937" s="67">
        <f t="shared" si="80"/>
        <v>-1.4599999999999999E-3</v>
      </c>
      <c r="AN1937" s="48" t="s">
        <v>13325</v>
      </c>
      <c r="AO1937" s="48" t="s">
        <v>52</v>
      </c>
    </row>
    <row r="1938" spans="1:41" ht="15" x14ac:dyDescent="0.2">
      <c r="A1938" s="30" t="s">
        <v>6613</v>
      </c>
      <c r="B1938" s="30" t="s">
        <v>6614</v>
      </c>
      <c r="C1938" s="49" t="s">
        <v>7070</v>
      </c>
      <c r="D1938" s="49" t="s">
        <v>7577</v>
      </c>
      <c r="E1938" s="30" t="s">
        <v>12850</v>
      </c>
      <c r="F1938" s="49" t="s">
        <v>12233</v>
      </c>
      <c r="G1938" s="49" t="s">
        <v>7580</v>
      </c>
      <c r="H1938" s="49" t="s">
        <v>7581</v>
      </c>
      <c r="I1938" s="49" t="s">
        <v>12851</v>
      </c>
      <c r="J1938" s="50">
        <v>17</v>
      </c>
      <c r="K1938" s="49">
        <v>10000</v>
      </c>
      <c r="L1938" s="49">
        <f>K1938-U1938</f>
        <v>6712</v>
      </c>
      <c r="M1938" s="49"/>
      <c r="N1938" s="48" t="s">
        <v>7242</v>
      </c>
      <c r="P1938" s="49">
        <v>7802</v>
      </c>
      <c r="Q1938" s="49">
        <v>0</v>
      </c>
      <c r="R1938" s="49">
        <v>0</v>
      </c>
      <c r="S1938" s="32">
        <f t="shared" si="79"/>
        <v>7802</v>
      </c>
      <c r="T1938" s="49">
        <f>P1938+Q1938+R1938</f>
        <v>7802</v>
      </c>
      <c r="U1938" s="51">
        <v>3288</v>
      </c>
      <c r="V1938" s="51">
        <v>1472</v>
      </c>
      <c r="W1938" s="51">
        <v>1285</v>
      </c>
      <c r="X1938" s="51"/>
      <c r="Y1938" s="32">
        <f>P1938-(U1938+V1938)</f>
        <v>3042</v>
      </c>
      <c r="Z1938" s="49" t="s">
        <v>13322</v>
      </c>
      <c r="AA1938" s="67">
        <v>7.9000000000000001E-4</v>
      </c>
      <c r="AC1938" s="67">
        <f t="shared" si="80"/>
        <v>-7.9000000000000001E-4</v>
      </c>
      <c r="AN1938" s="48" t="s">
        <v>13325</v>
      </c>
      <c r="AO1938" s="48" t="s">
        <v>52</v>
      </c>
    </row>
    <row r="1939" spans="1:41" ht="15" x14ac:dyDescent="0.2">
      <c r="A1939" s="30" t="s">
        <v>6615</v>
      </c>
      <c r="B1939" s="30" t="s">
        <v>6616</v>
      </c>
      <c r="C1939" s="49" t="s">
        <v>7070</v>
      </c>
      <c r="D1939" s="49" t="s">
        <v>7577</v>
      </c>
      <c r="E1939" s="30" t="s">
        <v>12852</v>
      </c>
      <c r="F1939" s="49" t="s">
        <v>12233</v>
      </c>
      <c r="G1939" s="49" t="s">
        <v>7580</v>
      </c>
      <c r="H1939" s="49" t="s">
        <v>7581</v>
      </c>
      <c r="I1939" s="49" t="s">
        <v>12853</v>
      </c>
      <c r="J1939" s="50">
        <v>17</v>
      </c>
      <c r="K1939" s="49">
        <v>10000</v>
      </c>
      <c r="L1939" s="49">
        <f>K1939-U1939</f>
        <v>6787</v>
      </c>
      <c r="M1939" s="49"/>
      <c r="N1939" s="48" t="s">
        <v>7242</v>
      </c>
      <c r="P1939" s="49">
        <v>4103</v>
      </c>
      <c r="Q1939" s="49">
        <v>0</v>
      </c>
      <c r="R1939" s="49">
        <v>10000</v>
      </c>
      <c r="S1939" s="32">
        <f t="shared" si="79"/>
        <v>4103</v>
      </c>
      <c r="T1939" s="49">
        <f>P1939+Q1939+R1939</f>
        <v>14103</v>
      </c>
      <c r="U1939" s="51">
        <v>3213</v>
      </c>
      <c r="V1939" s="51">
        <v>2313</v>
      </c>
      <c r="W1939" s="51">
        <v>2358</v>
      </c>
      <c r="X1939" s="51"/>
      <c r="Y1939" s="32">
        <f>P1939-(U1939+V1939)</f>
        <v>-1423</v>
      </c>
      <c r="Z1939" s="49" t="s">
        <v>13320</v>
      </c>
      <c r="AA1939" s="67">
        <v>5.2999999999999998E-4</v>
      </c>
      <c r="AC1939" s="67">
        <f t="shared" si="80"/>
        <v>-5.2999999999999998E-4</v>
      </c>
      <c r="AN1939" s="48" t="s">
        <v>13325</v>
      </c>
      <c r="AO1939" s="48" t="s">
        <v>52</v>
      </c>
    </row>
    <row r="1940" spans="1:41" ht="15" x14ac:dyDescent="0.2">
      <c r="A1940" s="30" t="s">
        <v>6617</v>
      </c>
      <c r="B1940" s="30" t="s">
        <v>6618</v>
      </c>
      <c r="C1940" s="49" t="s">
        <v>7070</v>
      </c>
      <c r="D1940" s="49" t="s">
        <v>7577</v>
      </c>
      <c r="E1940" s="30" t="s">
        <v>12854</v>
      </c>
      <c r="F1940" s="49" t="s">
        <v>12233</v>
      </c>
      <c r="G1940" s="49" t="s">
        <v>7580</v>
      </c>
      <c r="H1940" s="49" t="s">
        <v>7581</v>
      </c>
      <c r="I1940" s="49" t="s">
        <v>12855</v>
      </c>
      <c r="J1940" s="50">
        <v>17</v>
      </c>
      <c r="K1940" s="49">
        <v>10000</v>
      </c>
      <c r="L1940" s="49">
        <f>K1940-U1940</f>
        <v>417</v>
      </c>
      <c r="M1940" s="49"/>
      <c r="N1940" s="48" t="s">
        <v>7242</v>
      </c>
      <c r="P1940" s="49">
        <v>13108</v>
      </c>
      <c r="Q1940" s="49">
        <v>0</v>
      </c>
      <c r="R1940" s="49">
        <v>0</v>
      </c>
      <c r="S1940" s="32">
        <f t="shared" si="79"/>
        <v>13108</v>
      </c>
      <c r="T1940" s="49">
        <f>P1940+Q1940+R1940</f>
        <v>13108</v>
      </c>
      <c r="U1940" s="51">
        <v>9583</v>
      </c>
      <c r="V1940" s="51">
        <v>6112</v>
      </c>
      <c r="W1940" s="51">
        <v>3467</v>
      </c>
      <c r="X1940" s="51"/>
      <c r="Y1940" s="32">
        <f>P1940-(U1940+V1940)</f>
        <v>-2587</v>
      </c>
      <c r="Z1940" s="49" t="s">
        <v>13320</v>
      </c>
      <c r="AA1940" s="67">
        <v>7.9000000000000001E-4</v>
      </c>
      <c r="AC1940" s="67">
        <f t="shared" si="80"/>
        <v>-7.9000000000000001E-4</v>
      </c>
      <c r="AN1940" s="48" t="s">
        <v>13325</v>
      </c>
      <c r="AO1940" s="48" t="s">
        <v>52</v>
      </c>
    </row>
    <row r="1941" spans="1:41" ht="15" x14ac:dyDescent="0.2">
      <c r="A1941" s="30" t="s">
        <v>6619</v>
      </c>
      <c r="B1941" s="30" t="s">
        <v>6620</v>
      </c>
      <c r="C1941" s="49" t="s">
        <v>7070</v>
      </c>
      <c r="D1941" s="49" t="s">
        <v>7686</v>
      </c>
      <c r="E1941" s="30" t="s">
        <v>12856</v>
      </c>
      <c r="F1941" s="49" t="s">
        <v>12233</v>
      </c>
      <c r="G1941" s="49" t="s">
        <v>7580</v>
      </c>
      <c r="H1941" s="49" t="s">
        <v>7581</v>
      </c>
      <c r="I1941" s="49" t="s">
        <v>12857</v>
      </c>
      <c r="J1941" s="50">
        <v>17</v>
      </c>
      <c r="K1941" s="49">
        <v>10000</v>
      </c>
      <c r="L1941" s="49">
        <f>K1941-U1941</f>
        <v>-21180</v>
      </c>
      <c r="M1941" s="49"/>
      <c r="N1941" s="48" t="s">
        <v>7242</v>
      </c>
      <c r="P1941" s="49">
        <v>26598</v>
      </c>
      <c r="Q1941" s="49">
        <v>0</v>
      </c>
      <c r="R1941" s="49">
        <v>20000</v>
      </c>
      <c r="S1941" s="32">
        <f t="shared" si="79"/>
        <v>26598</v>
      </c>
      <c r="T1941" s="49">
        <f>P1941+Q1941+R1941</f>
        <v>46598</v>
      </c>
      <c r="U1941" s="51">
        <v>31180</v>
      </c>
      <c r="V1941" s="51">
        <v>18854</v>
      </c>
      <c r="W1941" s="51">
        <v>19568</v>
      </c>
      <c r="X1941" s="51"/>
      <c r="Y1941" s="32">
        <f>P1941-(U1941+V1941)</f>
        <v>-23436</v>
      </c>
      <c r="Z1941" s="49" t="s">
        <v>13320</v>
      </c>
      <c r="AA1941" s="67">
        <v>2.81E-3</v>
      </c>
      <c r="AC1941" s="67">
        <f t="shared" si="80"/>
        <v>-2.81E-3</v>
      </c>
      <c r="AN1941" s="48" t="s">
        <v>13325</v>
      </c>
      <c r="AO1941" s="48" t="s">
        <v>52</v>
      </c>
    </row>
    <row r="1942" spans="1:41" ht="15" x14ac:dyDescent="0.2">
      <c r="A1942" s="30" t="s">
        <v>6621</v>
      </c>
      <c r="B1942" s="30" t="s">
        <v>6622</v>
      </c>
      <c r="C1942" s="49" t="s">
        <v>7070</v>
      </c>
      <c r="D1942" s="49" t="s">
        <v>7686</v>
      </c>
      <c r="E1942" s="30" t="s">
        <v>12858</v>
      </c>
      <c r="F1942" s="49" t="s">
        <v>12233</v>
      </c>
      <c r="G1942" s="49" t="s">
        <v>7580</v>
      </c>
      <c r="H1942" s="49" t="s">
        <v>7581</v>
      </c>
      <c r="I1942" s="49" t="s">
        <v>12859</v>
      </c>
      <c r="J1942" s="50">
        <v>17</v>
      </c>
      <c r="K1942" s="49">
        <v>10000</v>
      </c>
      <c r="L1942" s="49">
        <f>K1942-U1942</f>
        <v>-1404</v>
      </c>
      <c r="M1942" s="49"/>
      <c r="N1942" s="48" t="s">
        <v>7242</v>
      </c>
      <c r="P1942" s="49">
        <v>9702</v>
      </c>
      <c r="Q1942" s="49">
        <v>0</v>
      </c>
      <c r="R1942" s="49">
        <v>10000</v>
      </c>
      <c r="S1942" s="32">
        <f t="shared" si="79"/>
        <v>9702</v>
      </c>
      <c r="T1942" s="49">
        <f>P1942+Q1942+R1942</f>
        <v>19702</v>
      </c>
      <c r="U1942" s="51">
        <v>11404</v>
      </c>
      <c r="V1942" s="51">
        <v>8438</v>
      </c>
      <c r="W1942" s="51">
        <v>6627</v>
      </c>
      <c r="X1942" s="51"/>
      <c r="Y1942" s="32">
        <f>P1942-(U1942+V1942)</f>
        <v>-10140</v>
      </c>
      <c r="Z1942" s="49" t="s">
        <v>13320</v>
      </c>
      <c r="AA1942" s="67">
        <v>1.14E-3</v>
      </c>
      <c r="AC1942" s="67">
        <f t="shared" si="80"/>
        <v>-1.14E-3</v>
      </c>
      <c r="AN1942" s="48" t="s">
        <v>13325</v>
      </c>
      <c r="AO1942" s="48" t="s">
        <v>52</v>
      </c>
    </row>
    <row r="1943" spans="1:41" ht="15" x14ac:dyDescent="0.2">
      <c r="A1943" s="30" t="s">
        <v>6623</v>
      </c>
      <c r="B1943" s="30" t="s">
        <v>6624</v>
      </c>
      <c r="C1943" s="49" t="s">
        <v>7070</v>
      </c>
      <c r="D1943" s="49" t="s">
        <v>7686</v>
      </c>
      <c r="E1943" s="30" t="s">
        <v>12860</v>
      </c>
      <c r="F1943" s="49" t="s">
        <v>12233</v>
      </c>
      <c r="G1943" s="49" t="s">
        <v>7580</v>
      </c>
      <c r="H1943" s="49" t="s">
        <v>7581</v>
      </c>
      <c r="I1943" s="49" t="s">
        <v>12861</v>
      </c>
      <c r="J1943" s="50">
        <v>17</v>
      </c>
      <c r="K1943" s="49">
        <v>10000</v>
      </c>
      <c r="L1943" s="49">
        <f>K1943-U1943</f>
        <v>809</v>
      </c>
      <c r="M1943" s="49"/>
      <c r="N1943" s="48" t="s">
        <v>7242</v>
      </c>
      <c r="P1943" s="49">
        <v>15703</v>
      </c>
      <c r="Q1943" s="49">
        <v>0</v>
      </c>
      <c r="R1943" s="49">
        <v>0</v>
      </c>
      <c r="S1943" s="32">
        <f t="shared" si="79"/>
        <v>15703</v>
      </c>
      <c r="T1943" s="49">
        <f>P1943+Q1943+R1943</f>
        <v>15703</v>
      </c>
      <c r="U1943" s="51">
        <v>9191</v>
      </c>
      <c r="V1943" s="51">
        <v>6993</v>
      </c>
      <c r="W1943" s="51">
        <v>7030</v>
      </c>
      <c r="X1943" s="51"/>
      <c r="Y1943" s="32">
        <f>P1943-(U1943+V1943)</f>
        <v>-481</v>
      </c>
      <c r="Z1943" s="49" t="s">
        <v>13320</v>
      </c>
      <c r="AA1943" s="67">
        <v>8.9999999999999998E-4</v>
      </c>
      <c r="AC1943" s="67">
        <f t="shared" si="80"/>
        <v>-8.9999999999999998E-4</v>
      </c>
      <c r="AN1943" s="48" t="s">
        <v>13325</v>
      </c>
      <c r="AO1943" s="48" t="s">
        <v>52</v>
      </c>
    </row>
    <row r="1944" spans="1:41" ht="15" x14ac:dyDescent="0.2">
      <c r="A1944" s="30" t="s">
        <v>6625</v>
      </c>
      <c r="B1944" s="30" t="s">
        <v>6626</v>
      </c>
      <c r="C1944" s="49" t="s">
        <v>7070</v>
      </c>
      <c r="D1944" s="49" t="s">
        <v>7577</v>
      </c>
      <c r="E1944" s="30" t="s">
        <v>12862</v>
      </c>
      <c r="F1944" s="49" t="s">
        <v>12233</v>
      </c>
      <c r="G1944" s="49" t="s">
        <v>7580</v>
      </c>
      <c r="H1944" s="49" t="s">
        <v>7581</v>
      </c>
      <c r="I1944" s="49" t="s">
        <v>12863</v>
      </c>
      <c r="J1944" s="50">
        <v>17</v>
      </c>
      <c r="K1944" s="49">
        <v>10000</v>
      </c>
      <c r="L1944" s="49">
        <f>K1944-U1944</f>
        <v>8891</v>
      </c>
      <c r="M1944" s="49"/>
      <c r="N1944" s="48" t="s">
        <v>7242</v>
      </c>
      <c r="P1944" s="49">
        <v>10677</v>
      </c>
      <c r="Q1944" s="49">
        <v>0</v>
      </c>
      <c r="R1944" s="49">
        <v>0</v>
      </c>
      <c r="S1944" s="32">
        <f t="shared" si="79"/>
        <v>10677</v>
      </c>
      <c r="T1944" s="49">
        <f>P1944+Q1944+R1944</f>
        <v>10677</v>
      </c>
      <c r="U1944" s="51">
        <v>1109</v>
      </c>
      <c r="V1944" s="51">
        <v>360</v>
      </c>
      <c r="W1944" s="51">
        <v>300</v>
      </c>
      <c r="X1944" s="51"/>
      <c r="Y1944" s="32">
        <f>P1944-(U1944+V1944)</f>
        <v>9208</v>
      </c>
      <c r="Z1944" s="49" t="s">
        <v>13322</v>
      </c>
      <c r="AA1944" s="67">
        <v>6.0999999999999997E-4</v>
      </c>
      <c r="AC1944" s="67">
        <f t="shared" si="80"/>
        <v>-6.0999999999999997E-4</v>
      </c>
      <c r="AN1944" s="48" t="s">
        <v>13325</v>
      </c>
      <c r="AO1944" s="48" t="s">
        <v>52</v>
      </c>
    </row>
    <row r="1945" spans="1:41" ht="15" x14ac:dyDescent="0.2">
      <c r="A1945" s="30" t="s">
        <v>6627</v>
      </c>
      <c r="B1945" s="30" t="s">
        <v>6628</v>
      </c>
      <c r="C1945" s="49" t="s">
        <v>7070</v>
      </c>
      <c r="D1945" s="49" t="s">
        <v>7686</v>
      </c>
      <c r="E1945" s="30" t="s">
        <v>12864</v>
      </c>
      <c r="F1945" s="49" t="s">
        <v>12233</v>
      </c>
      <c r="G1945" s="49" t="s">
        <v>7580</v>
      </c>
      <c r="H1945" s="49" t="s">
        <v>7581</v>
      </c>
      <c r="I1945" s="49" t="s">
        <v>12865</v>
      </c>
      <c r="J1945" s="50">
        <v>17</v>
      </c>
      <c r="K1945" s="49">
        <v>10000</v>
      </c>
      <c r="L1945" s="49">
        <f>K1945-U1945</f>
        <v>-10741</v>
      </c>
      <c r="M1945" s="49"/>
      <c r="N1945" s="48" t="s">
        <v>7242</v>
      </c>
      <c r="P1945" s="49">
        <v>25306</v>
      </c>
      <c r="Q1945" s="49">
        <v>0</v>
      </c>
      <c r="R1945" s="49">
        <v>10000</v>
      </c>
      <c r="S1945" s="32">
        <f t="shared" si="79"/>
        <v>25306</v>
      </c>
      <c r="T1945" s="49">
        <f>P1945+Q1945+R1945</f>
        <v>35306</v>
      </c>
      <c r="U1945" s="51">
        <v>20741</v>
      </c>
      <c r="V1945" s="51">
        <v>14553</v>
      </c>
      <c r="W1945" s="51">
        <v>13432</v>
      </c>
      <c r="X1945" s="51"/>
      <c r="Y1945" s="32">
        <f>P1945-(U1945+V1945)</f>
        <v>-9988</v>
      </c>
      <c r="Z1945" s="49" t="s">
        <v>13320</v>
      </c>
      <c r="AA1945" s="67">
        <v>1.4E-3</v>
      </c>
      <c r="AC1945" s="67">
        <f t="shared" si="80"/>
        <v>-1.4E-3</v>
      </c>
      <c r="AN1945" s="48" t="s">
        <v>13325</v>
      </c>
      <c r="AO1945" s="48" t="s">
        <v>52</v>
      </c>
    </row>
    <row r="1946" spans="1:41" ht="15" x14ac:dyDescent="0.2">
      <c r="A1946" s="30" t="s">
        <v>6629</v>
      </c>
      <c r="B1946" s="30" t="s">
        <v>6630</v>
      </c>
      <c r="C1946" s="49" t="s">
        <v>7070</v>
      </c>
      <c r="D1946" s="49" t="s">
        <v>7686</v>
      </c>
      <c r="E1946" s="30" t="s">
        <v>12866</v>
      </c>
      <c r="F1946" s="49" t="s">
        <v>12233</v>
      </c>
      <c r="G1946" s="49" t="s">
        <v>7580</v>
      </c>
      <c r="H1946" s="49" t="s">
        <v>7581</v>
      </c>
      <c r="I1946" s="49" t="s">
        <v>12867</v>
      </c>
      <c r="J1946" s="50">
        <v>17</v>
      </c>
      <c r="K1946" s="49">
        <v>10000</v>
      </c>
      <c r="L1946" s="49">
        <f>K1946-U1946</f>
        <v>-681680</v>
      </c>
      <c r="M1946" s="49"/>
      <c r="N1946" s="48" t="s">
        <v>7242</v>
      </c>
      <c r="P1946" s="49">
        <v>525503</v>
      </c>
      <c r="Q1946" s="49">
        <v>170000</v>
      </c>
      <c r="R1946" s="49">
        <v>100000</v>
      </c>
      <c r="S1946" s="32">
        <f t="shared" si="79"/>
        <v>695503</v>
      </c>
      <c r="T1946" s="49">
        <f>P1946+Q1946+R1946</f>
        <v>795503</v>
      </c>
      <c r="U1946" s="51">
        <v>691680</v>
      </c>
      <c r="V1946" s="51">
        <v>145956</v>
      </c>
      <c r="W1946" s="51">
        <v>141678</v>
      </c>
      <c r="X1946" s="51"/>
      <c r="Y1946" s="32">
        <f>P1946-(U1946+V1946)</f>
        <v>-312133</v>
      </c>
      <c r="Z1946" s="49" t="s">
        <v>13320</v>
      </c>
      <c r="AA1946" s="67">
        <v>1.06E-3</v>
      </c>
      <c r="AC1946" s="67">
        <f t="shared" si="80"/>
        <v>-1.06E-3</v>
      </c>
      <c r="AN1946" s="48" t="s">
        <v>13325</v>
      </c>
      <c r="AO1946" s="48" t="s">
        <v>52</v>
      </c>
    </row>
    <row r="1947" spans="1:41" ht="15" x14ac:dyDescent="0.2">
      <c r="A1947" s="30" t="s">
        <v>6631</v>
      </c>
      <c r="B1947" s="30" t="s">
        <v>6632</v>
      </c>
      <c r="C1947" s="49" t="s">
        <v>7070</v>
      </c>
      <c r="D1947" s="49" t="s">
        <v>7577</v>
      </c>
      <c r="E1947" s="30" t="s">
        <v>12868</v>
      </c>
      <c r="F1947" s="49" t="s">
        <v>12233</v>
      </c>
      <c r="G1947" s="49" t="s">
        <v>7580</v>
      </c>
      <c r="H1947" s="49" t="s">
        <v>7581</v>
      </c>
      <c r="I1947" s="49" t="s">
        <v>12869</v>
      </c>
      <c r="J1947" s="50">
        <v>17</v>
      </c>
      <c r="K1947" s="49">
        <v>10000</v>
      </c>
      <c r="L1947" s="49">
        <f>K1947-U1947</f>
        <v>9076</v>
      </c>
      <c r="M1947" s="49"/>
      <c r="N1947" s="48" t="s">
        <v>7242</v>
      </c>
      <c r="P1947" s="49">
        <v>2210</v>
      </c>
      <c r="Q1947" s="49">
        <v>0</v>
      </c>
      <c r="R1947" s="49">
        <v>0</v>
      </c>
      <c r="S1947" s="32">
        <f t="shared" si="79"/>
        <v>2210</v>
      </c>
      <c r="T1947" s="49">
        <f>P1947+Q1947+R1947</f>
        <v>2210</v>
      </c>
      <c r="U1947" s="51">
        <v>924</v>
      </c>
      <c r="V1947" s="51">
        <v>329</v>
      </c>
      <c r="W1947" s="51">
        <v>289</v>
      </c>
      <c r="X1947" s="51"/>
      <c r="Y1947" s="32">
        <f>P1947-(U1947+V1947)</f>
        <v>957</v>
      </c>
      <c r="Z1947" s="49" t="s">
        <v>13322</v>
      </c>
      <c r="AA1947" s="67">
        <v>1.1100000000000001E-3</v>
      </c>
      <c r="AC1947" s="67">
        <f t="shared" si="80"/>
        <v>-1.1100000000000001E-3</v>
      </c>
      <c r="AN1947" s="48" t="s">
        <v>13325</v>
      </c>
      <c r="AO1947" s="48" t="s">
        <v>52</v>
      </c>
    </row>
    <row r="1948" spans="1:41" ht="15" x14ac:dyDescent="0.2">
      <c r="A1948" s="30" t="s">
        <v>6633</v>
      </c>
      <c r="B1948" s="30" t="s">
        <v>6634</v>
      </c>
      <c r="C1948" s="49" t="s">
        <v>7070</v>
      </c>
      <c r="D1948" s="49" t="s">
        <v>7577</v>
      </c>
      <c r="E1948" s="30" t="s">
        <v>12870</v>
      </c>
      <c r="F1948" s="49" t="s">
        <v>12233</v>
      </c>
      <c r="G1948" s="49" t="s">
        <v>7580</v>
      </c>
      <c r="H1948" s="49" t="s">
        <v>7581</v>
      </c>
      <c r="I1948" s="49" t="s">
        <v>12871</v>
      </c>
      <c r="J1948" s="50">
        <v>17</v>
      </c>
      <c r="K1948" s="49">
        <v>10000</v>
      </c>
      <c r="L1948" s="49">
        <f>K1948-U1948</f>
        <v>8045</v>
      </c>
      <c r="M1948" s="49"/>
      <c r="N1948" s="48" t="s">
        <v>7242</v>
      </c>
      <c r="P1948" s="49">
        <v>7324</v>
      </c>
      <c r="Q1948" s="49">
        <v>0</v>
      </c>
      <c r="R1948" s="49">
        <v>0</v>
      </c>
      <c r="S1948" s="32">
        <f t="shared" si="79"/>
        <v>7324</v>
      </c>
      <c r="T1948" s="49">
        <f>P1948+Q1948+R1948</f>
        <v>7324</v>
      </c>
      <c r="U1948" s="51">
        <v>1955</v>
      </c>
      <c r="V1948" s="51">
        <v>900</v>
      </c>
      <c r="W1948" s="51">
        <v>900</v>
      </c>
      <c r="X1948" s="51"/>
      <c r="Y1948" s="32">
        <f>P1948-(U1948+V1948)</f>
        <v>4469</v>
      </c>
      <c r="Z1948" s="49" t="s">
        <v>13322</v>
      </c>
      <c r="AA1948" s="67">
        <v>4.9500000000000004E-3</v>
      </c>
      <c r="AC1948" s="67">
        <f t="shared" si="80"/>
        <v>-4.9500000000000004E-3</v>
      </c>
      <c r="AN1948" s="48" t="s">
        <v>13325</v>
      </c>
      <c r="AO1948" s="48" t="s">
        <v>52</v>
      </c>
    </row>
    <row r="1949" spans="1:41" ht="15" x14ac:dyDescent="0.2">
      <c r="A1949" s="30" t="s">
        <v>6635</v>
      </c>
      <c r="B1949" s="30" t="s">
        <v>6636</v>
      </c>
      <c r="C1949" s="49" t="s">
        <v>7070</v>
      </c>
      <c r="D1949" s="49" t="s">
        <v>7577</v>
      </c>
      <c r="E1949" s="30" t="s">
        <v>12872</v>
      </c>
      <c r="F1949" s="49" t="s">
        <v>12233</v>
      </c>
      <c r="G1949" s="49" t="s">
        <v>7580</v>
      </c>
      <c r="H1949" s="49" t="s">
        <v>7581</v>
      </c>
      <c r="I1949" s="49" t="s">
        <v>12873</v>
      </c>
      <c r="J1949" s="50">
        <v>17</v>
      </c>
      <c r="K1949" s="49">
        <v>10000</v>
      </c>
      <c r="L1949" s="49">
        <f>K1949-U1949</f>
        <v>9609</v>
      </c>
      <c r="M1949" s="49"/>
      <c r="N1949" s="48" t="s">
        <v>7242</v>
      </c>
      <c r="P1949" s="49">
        <v>2503</v>
      </c>
      <c r="Q1949" s="49">
        <v>0</v>
      </c>
      <c r="R1949" s="49">
        <v>0</v>
      </c>
      <c r="S1949" s="32">
        <f t="shared" si="79"/>
        <v>2503</v>
      </c>
      <c r="T1949" s="49">
        <f>P1949+Q1949+R1949</f>
        <v>2503</v>
      </c>
      <c r="U1949" s="51">
        <v>391</v>
      </c>
      <c r="V1949" s="51">
        <v>180</v>
      </c>
      <c r="W1949" s="51">
        <v>180</v>
      </c>
      <c r="X1949" s="51"/>
      <c r="Y1949" s="32">
        <f>P1949-(U1949+V1949)</f>
        <v>1932</v>
      </c>
      <c r="Z1949" s="49" t="s">
        <v>13322</v>
      </c>
      <c r="AA1949" s="67">
        <v>4.6499999999999996E-3</v>
      </c>
      <c r="AC1949" s="67">
        <f t="shared" si="80"/>
        <v>-4.6499999999999996E-3</v>
      </c>
      <c r="AN1949" s="48" t="s">
        <v>13325</v>
      </c>
      <c r="AO1949" s="48" t="s">
        <v>52</v>
      </c>
    </row>
    <row r="1950" spans="1:41" ht="15" x14ac:dyDescent="0.2">
      <c r="A1950" s="30" t="s">
        <v>6637</v>
      </c>
      <c r="B1950" s="30" t="s">
        <v>6638</v>
      </c>
      <c r="C1950" s="49" t="s">
        <v>7070</v>
      </c>
      <c r="D1950" s="49" t="s">
        <v>7577</v>
      </c>
      <c r="E1950" s="30" t="s">
        <v>12874</v>
      </c>
      <c r="F1950" s="49" t="s">
        <v>12233</v>
      </c>
      <c r="G1950" s="49" t="s">
        <v>7580</v>
      </c>
      <c r="H1950" s="49" t="s">
        <v>7581</v>
      </c>
      <c r="I1950" s="49" t="s">
        <v>12875</v>
      </c>
      <c r="J1950" s="50">
        <v>17</v>
      </c>
      <c r="K1950" s="49">
        <v>5000</v>
      </c>
      <c r="L1950" s="49">
        <f>K1950-U1950</f>
        <v>4876</v>
      </c>
      <c r="M1950" s="49"/>
      <c r="N1950" s="48" t="s">
        <v>7242</v>
      </c>
      <c r="P1950" s="49">
        <v>4845</v>
      </c>
      <c r="Q1950" s="49">
        <v>0</v>
      </c>
      <c r="R1950" s="49">
        <v>0</v>
      </c>
      <c r="S1950" s="32">
        <f t="shared" si="79"/>
        <v>4845</v>
      </c>
      <c r="T1950" s="49">
        <f>P1950+Q1950+R1950</f>
        <v>4845</v>
      </c>
      <c r="U1950" s="51">
        <v>124</v>
      </c>
      <c r="V1950" s="51">
        <v>66</v>
      </c>
      <c r="W1950" s="51">
        <v>66</v>
      </c>
      <c r="X1950" s="51"/>
      <c r="Y1950" s="32">
        <f>P1950-(U1950+V1950)</f>
        <v>4655</v>
      </c>
      <c r="Z1950" s="49" t="s">
        <v>13322</v>
      </c>
      <c r="AA1950" s="67">
        <v>4.9500000000000004E-3</v>
      </c>
      <c r="AC1950" s="67">
        <f t="shared" si="80"/>
        <v>-4.9500000000000004E-3</v>
      </c>
      <c r="AN1950" s="48" t="s">
        <v>13325</v>
      </c>
      <c r="AO1950" s="48" t="s">
        <v>52</v>
      </c>
    </row>
    <row r="1951" spans="1:41" ht="15" x14ac:dyDescent="0.2">
      <c r="A1951" s="30" t="s">
        <v>6639</v>
      </c>
      <c r="B1951" s="30" t="s">
        <v>6640</v>
      </c>
      <c r="C1951" s="49" t="s">
        <v>7070</v>
      </c>
      <c r="D1951" s="49" t="s">
        <v>7686</v>
      </c>
      <c r="E1951" s="30" t="s">
        <v>12876</v>
      </c>
      <c r="F1951" s="49" t="s">
        <v>12233</v>
      </c>
      <c r="G1951" s="49" t="s">
        <v>7580</v>
      </c>
      <c r="H1951" s="49" t="s">
        <v>7581</v>
      </c>
      <c r="I1951" s="49" t="s">
        <v>12877</v>
      </c>
      <c r="J1951" s="50">
        <v>17</v>
      </c>
      <c r="K1951" s="49">
        <v>10000</v>
      </c>
      <c r="L1951" s="49">
        <f>K1951-U1951</f>
        <v>-154535</v>
      </c>
      <c r="M1951" s="49"/>
      <c r="N1951" s="48" t="s">
        <v>7242</v>
      </c>
      <c r="P1951" s="49">
        <v>125503</v>
      </c>
      <c r="Q1951" s="49">
        <v>40000</v>
      </c>
      <c r="R1951" s="49">
        <v>0</v>
      </c>
      <c r="S1951" s="32">
        <f t="shared" si="79"/>
        <v>165503</v>
      </c>
      <c r="T1951" s="49">
        <f>P1951+Q1951+R1951</f>
        <v>165503</v>
      </c>
      <c r="U1951" s="51">
        <v>164535</v>
      </c>
      <c r="V1951" s="51">
        <v>876</v>
      </c>
      <c r="W1951" s="51">
        <v>956</v>
      </c>
      <c r="X1951" s="51"/>
      <c r="Y1951" s="32">
        <f>P1951-(U1951+V1951)</f>
        <v>-39908</v>
      </c>
      <c r="Z1951" s="49" t="s">
        <v>13320</v>
      </c>
      <c r="AA1951" s="67">
        <v>1.6999999999999999E-3</v>
      </c>
      <c r="AC1951" s="67">
        <f t="shared" si="80"/>
        <v>-1.6999999999999999E-3</v>
      </c>
      <c r="AN1951" s="48" t="s">
        <v>13325</v>
      </c>
      <c r="AO1951" s="48" t="s">
        <v>52</v>
      </c>
    </row>
    <row r="1952" spans="1:41" ht="15" x14ac:dyDescent="0.2">
      <c r="A1952" s="30" t="s">
        <v>6641</v>
      </c>
      <c r="B1952" s="30" t="s">
        <v>6642</v>
      </c>
      <c r="C1952" s="49" t="s">
        <v>7070</v>
      </c>
      <c r="D1952" s="49" t="s">
        <v>7686</v>
      </c>
      <c r="E1952" s="30" t="s">
        <v>12878</v>
      </c>
      <c r="F1952" s="49" t="s">
        <v>12233</v>
      </c>
      <c r="G1952" s="49" t="s">
        <v>7580</v>
      </c>
      <c r="H1952" s="49" t="s">
        <v>7581</v>
      </c>
      <c r="I1952" s="49" t="s">
        <v>12879</v>
      </c>
      <c r="J1952" s="50">
        <v>17</v>
      </c>
      <c r="K1952" s="49">
        <v>10000</v>
      </c>
      <c r="L1952" s="49">
        <f>K1952-U1952</f>
        <v>-261234</v>
      </c>
      <c r="M1952" s="49"/>
      <c r="N1952" s="48" t="s">
        <v>7242</v>
      </c>
      <c r="P1952" s="49">
        <v>228008</v>
      </c>
      <c r="Q1952" s="49">
        <v>50000</v>
      </c>
      <c r="R1952" s="49">
        <v>80000</v>
      </c>
      <c r="S1952" s="32">
        <f t="shared" si="79"/>
        <v>278008</v>
      </c>
      <c r="T1952" s="49">
        <f>P1952+Q1952+R1952</f>
        <v>358008</v>
      </c>
      <c r="U1952" s="51">
        <v>271234</v>
      </c>
      <c r="V1952" s="51">
        <v>105467</v>
      </c>
      <c r="W1952" s="51">
        <v>94313</v>
      </c>
      <c r="X1952" s="51"/>
      <c r="Y1952" s="32">
        <f>P1952-(U1952+V1952)</f>
        <v>-148693</v>
      </c>
      <c r="Z1952" s="49" t="s">
        <v>13320</v>
      </c>
      <c r="AA1952" s="67">
        <v>7.9000000000000001E-4</v>
      </c>
      <c r="AC1952" s="67">
        <f t="shared" si="80"/>
        <v>-7.9000000000000001E-4</v>
      </c>
      <c r="AN1952" s="48" t="s">
        <v>13325</v>
      </c>
      <c r="AO1952" s="48" t="s">
        <v>52</v>
      </c>
    </row>
    <row r="1953" spans="1:41" ht="15" x14ac:dyDescent="0.2">
      <c r="A1953" s="30" t="s">
        <v>6643</v>
      </c>
      <c r="B1953" s="30" t="s">
        <v>6644</v>
      </c>
      <c r="C1953" s="49" t="s">
        <v>7070</v>
      </c>
      <c r="D1953" s="49" t="s">
        <v>7577</v>
      </c>
      <c r="E1953" s="30" t="s">
        <v>12880</v>
      </c>
      <c r="F1953" s="49" t="s">
        <v>12233</v>
      </c>
      <c r="G1953" s="49" t="s">
        <v>7580</v>
      </c>
      <c r="H1953" s="49" t="s">
        <v>7581</v>
      </c>
      <c r="I1953" s="49" t="s">
        <v>12881</v>
      </c>
      <c r="J1953" s="50">
        <v>17</v>
      </c>
      <c r="K1953" s="49">
        <v>10000</v>
      </c>
      <c r="L1953" s="49">
        <f>K1953-U1953</f>
        <v>1891</v>
      </c>
      <c r="M1953" s="49"/>
      <c r="N1953" s="48" t="s">
        <v>7242</v>
      </c>
      <c r="P1953" s="49">
        <v>11951</v>
      </c>
      <c r="Q1953" s="49">
        <v>0</v>
      </c>
      <c r="R1953" s="49">
        <v>0</v>
      </c>
      <c r="S1953" s="32">
        <f t="shared" si="79"/>
        <v>11951</v>
      </c>
      <c r="T1953" s="49">
        <f>P1953+Q1953+R1953</f>
        <v>11951</v>
      </c>
      <c r="U1953" s="51">
        <v>8109</v>
      </c>
      <c r="V1953" s="51">
        <v>6231</v>
      </c>
      <c r="W1953" s="51">
        <v>6276</v>
      </c>
      <c r="X1953" s="51"/>
      <c r="Y1953" s="32">
        <f>P1953-(U1953+V1953)</f>
        <v>-2389</v>
      </c>
      <c r="Z1953" s="49" t="s">
        <v>13320</v>
      </c>
      <c r="AA1953" s="67">
        <v>5.4000000000000001E-4</v>
      </c>
      <c r="AC1953" s="67">
        <f t="shared" si="80"/>
        <v>-5.4000000000000001E-4</v>
      </c>
      <c r="AN1953" s="48" t="s">
        <v>13325</v>
      </c>
      <c r="AO1953" s="48" t="s">
        <v>52</v>
      </c>
    </row>
    <row r="1954" spans="1:41" ht="15" x14ac:dyDescent="0.2">
      <c r="A1954" s="30" t="s">
        <v>6645</v>
      </c>
      <c r="B1954" s="30" t="s">
        <v>6646</v>
      </c>
      <c r="C1954" s="49" t="s">
        <v>7070</v>
      </c>
      <c r="D1954" s="49" t="s">
        <v>11025</v>
      </c>
      <c r="E1954" s="30" t="s">
        <v>12882</v>
      </c>
      <c r="F1954" s="49" t="s">
        <v>12233</v>
      </c>
      <c r="G1954" s="49" t="s">
        <v>7580</v>
      </c>
      <c r="H1954" s="49" t="s">
        <v>7581</v>
      </c>
      <c r="I1954" s="49" t="s">
        <v>12883</v>
      </c>
      <c r="J1954" s="50">
        <v>12</v>
      </c>
      <c r="K1954" s="49">
        <v>10000</v>
      </c>
      <c r="L1954" s="49">
        <f>K1954-U1954</f>
        <v>10000</v>
      </c>
      <c r="M1954" s="49"/>
      <c r="N1954" s="48" t="s">
        <v>7242</v>
      </c>
      <c r="P1954" s="49">
        <v>0</v>
      </c>
      <c r="Q1954" s="49">
        <v>0</v>
      </c>
      <c r="R1954" s="49">
        <v>0</v>
      </c>
      <c r="S1954" s="32">
        <f t="shared" si="79"/>
        <v>0</v>
      </c>
      <c r="T1954" s="49">
        <f>P1954+Q1954+R1954</f>
        <v>0</v>
      </c>
      <c r="U1954" s="51">
        <v>0</v>
      </c>
      <c r="V1954" s="51">
        <v>0</v>
      </c>
      <c r="W1954" s="51">
        <v>0</v>
      </c>
      <c r="X1954" s="51"/>
      <c r="Y1954" s="32">
        <f>P1954-(U1954+V1954)</f>
        <v>0</v>
      </c>
      <c r="Z1954" s="49" t="s">
        <v>13321</v>
      </c>
      <c r="AA1954" s="67">
        <v>6.0999999999999997E-4</v>
      </c>
      <c r="AC1954" s="67">
        <f t="shared" si="80"/>
        <v>-6.0999999999999997E-4</v>
      </c>
      <c r="AN1954" s="48" t="s">
        <v>13325</v>
      </c>
      <c r="AO1954" s="48" t="s">
        <v>52</v>
      </c>
    </row>
    <row r="1955" spans="1:41" ht="15" x14ac:dyDescent="0.2">
      <c r="A1955" s="30" t="s">
        <v>6647</v>
      </c>
      <c r="B1955" s="30" t="s">
        <v>6648</v>
      </c>
      <c r="C1955" s="49" t="s">
        <v>7070</v>
      </c>
      <c r="D1955" s="49" t="s">
        <v>7577</v>
      </c>
      <c r="E1955" s="30" t="s">
        <v>12884</v>
      </c>
      <c r="F1955" s="49" t="s">
        <v>12233</v>
      </c>
      <c r="G1955" s="49" t="s">
        <v>7580</v>
      </c>
      <c r="H1955" s="49" t="s">
        <v>7581</v>
      </c>
      <c r="I1955" s="49" t="s">
        <v>12885</v>
      </c>
      <c r="J1955" s="50">
        <v>17</v>
      </c>
      <c r="K1955" s="49">
        <v>10000</v>
      </c>
      <c r="L1955" s="49">
        <f>K1955-U1955</f>
        <v>9844</v>
      </c>
      <c r="M1955" s="49"/>
      <c r="N1955" s="48" t="s">
        <v>7242</v>
      </c>
      <c r="P1955" s="49">
        <v>42325</v>
      </c>
      <c r="Q1955" s="49">
        <v>0</v>
      </c>
      <c r="R1955" s="49">
        <v>0</v>
      </c>
      <c r="S1955" s="32">
        <f t="shared" si="79"/>
        <v>42325</v>
      </c>
      <c r="T1955" s="49">
        <f>P1955+Q1955+R1955</f>
        <v>42325</v>
      </c>
      <c r="U1955" s="51">
        <v>156</v>
      </c>
      <c r="V1955" s="51">
        <v>108</v>
      </c>
      <c r="W1955" s="51">
        <v>108</v>
      </c>
      <c r="X1955" s="51"/>
      <c r="Y1955" s="32">
        <f>P1955-(U1955+V1955)</f>
        <v>42061</v>
      </c>
      <c r="Z1955" s="49" t="s">
        <v>13322</v>
      </c>
      <c r="AA1955" s="67">
        <v>6.9999999999999999E-4</v>
      </c>
      <c r="AC1955" s="67">
        <f t="shared" si="80"/>
        <v>-6.9999999999999999E-4</v>
      </c>
      <c r="AN1955" s="48" t="s">
        <v>13325</v>
      </c>
      <c r="AO1955" s="48" t="s">
        <v>52</v>
      </c>
    </row>
    <row r="1956" spans="1:41" ht="15" x14ac:dyDescent="0.2">
      <c r="A1956" s="30" t="s">
        <v>6649</v>
      </c>
      <c r="B1956" s="30" t="s">
        <v>6650</v>
      </c>
      <c r="C1956" s="49" t="s">
        <v>7070</v>
      </c>
      <c r="D1956" s="49" t="s">
        <v>7577</v>
      </c>
      <c r="E1956" s="30" t="s">
        <v>12886</v>
      </c>
      <c r="F1956" s="49" t="s">
        <v>12233</v>
      </c>
      <c r="G1956" s="49" t="s">
        <v>7580</v>
      </c>
      <c r="H1956" s="49" t="s">
        <v>7581</v>
      </c>
      <c r="I1956" s="49" t="s">
        <v>12887</v>
      </c>
      <c r="J1956" s="50">
        <v>17</v>
      </c>
      <c r="K1956" s="49">
        <v>10000</v>
      </c>
      <c r="L1956" s="49">
        <f>K1956-U1956</f>
        <v>7184</v>
      </c>
      <c r="M1956" s="49"/>
      <c r="N1956" s="48" t="s">
        <v>7242</v>
      </c>
      <c r="P1956" s="49">
        <v>16930</v>
      </c>
      <c r="Q1956" s="49">
        <v>0</v>
      </c>
      <c r="R1956" s="49">
        <v>0</v>
      </c>
      <c r="S1956" s="32">
        <f t="shared" si="79"/>
        <v>16930</v>
      </c>
      <c r="T1956" s="49">
        <f>P1956+Q1956+R1956</f>
        <v>16930</v>
      </c>
      <c r="U1956" s="51">
        <v>2816</v>
      </c>
      <c r="V1956" s="51">
        <v>1935</v>
      </c>
      <c r="W1956" s="51">
        <v>1935</v>
      </c>
      <c r="X1956" s="51"/>
      <c r="Y1956" s="32">
        <f>P1956-(U1956+V1956)</f>
        <v>12179</v>
      </c>
      <c r="Z1956" s="49" t="s">
        <v>13322</v>
      </c>
      <c r="AA1956" s="67">
        <v>5.2999999999999998E-4</v>
      </c>
      <c r="AC1956" s="67">
        <f t="shared" si="80"/>
        <v>-5.2999999999999998E-4</v>
      </c>
      <c r="AN1956" s="48" t="s">
        <v>13325</v>
      </c>
      <c r="AO1956" s="48" t="s">
        <v>52</v>
      </c>
    </row>
    <row r="1957" spans="1:41" ht="15" x14ac:dyDescent="0.2">
      <c r="A1957" s="30" t="s">
        <v>6651</v>
      </c>
      <c r="B1957" s="30" t="s">
        <v>6652</v>
      </c>
      <c r="C1957" s="49" t="s">
        <v>7070</v>
      </c>
      <c r="D1957" s="49" t="s">
        <v>7686</v>
      </c>
      <c r="E1957" s="30" t="s">
        <v>12888</v>
      </c>
      <c r="F1957" s="49" t="s">
        <v>12233</v>
      </c>
      <c r="G1957" s="49" t="s">
        <v>7580</v>
      </c>
      <c r="H1957" s="49" t="s">
        <v>7581</v>
      </c>
      <c r="I1957" s="49" t="s">
        <v>12889</v>
      </c>
      <c r="J1957" s="50">
        <v>17</v>
      </c>
      <c r="K1957" s="49">
        <v>10000</v>
      </c>
      <c r="L1957" s="49">
        <f>K1957-U1957</f>
        <v>-2145</v>
      </c>
      <c r="M1957" s="49"/>
      <c r="N1957" s="48" t="s">
        <v>7242</v>
      </c>
      <c r="P1957" s="49">
        <v>6910</v>
      </c>
      <c r="Q1957" s="49">
        <v>0</v>
      </c>
      <c r="R1957" s="49">
        <v>10000</v>
      </c>
      <c r="S1957" s="32">
        <f t="shared" si="79"/>
        <v>6910</v>
      </c>
      <c r="T1957" s="49">
        <f>P1957+Q1957+R1957</f>
        <v>16910</v>
      </c>
      <c r="U1957" s="51">
        <v>12145</v>
      </c>
      <c r="V1957" s="51">
        <v>7762</v>
      </c>
      <c r="W1957" s="51">
        <v>6658</v>
      </c>
      <c r="X1957" s="51"/>
      <c r="Y1957" s="32">
        <f>P1957-(U1957+V1957)</f>
        <v>-12997</v>
      </c>
      <c r="Z1957" s="49" t="s">
        <v>13320</v>
      </c>
      <c r="AA1957" s="67">
        <v>1.98E-3</v>
      </c>
      <c r="AC1957" s="67">
        <f t="shared" si="80"/>
        <v>-1.98E-3</v>
      </c>
      <c r="AN1957" s="48" t="s">
        <v>13325</v>
      </c>
      <c r="AO1957" s="48" t="s">
        <v>52</v>
      </c>
    </row>
    <row r="1958" spans="1:41" ht="15" x14ac:dyDescent="0.2">
      <c r="A1958" s="30" t="s">
        <v>6653</v>
      </c>
      <c r="B1958" s="30" t="s">
        <v>6654</v>
      </c>
      <c r="C1958" s="49" t="s">
        <v>7070</v>
      </c>
      <c r="D1958" s="49" t="s">
        <v>7577</v>
      </c>
      <c r="E1958" s="30" t="s">
        <v>12890</v>
      </c>
      <c r="F1958" s="49" t="s">
        <v>12233</v>
      </c>
      <c r="G1958" s="49" t="s">
        <v>7580</v>
      </c>
      <c r="H1958" s="49" t="s">
        <v>12386</v>
      </c>
      <c r="I1958" s="49" t="s">
        <v>12891</v>
      </c>
      <c r="J1958" s="50">
        <v>16</v>
      </c>
      <c r="K1958" s="49">
        <v>10000</v>
      </c>
      <c r="L1958" s="49">
        <f>K1958-U1958</f>
        <v>9618</v>
      </c>
      <c r="M1958" s="49"/>
      <c r="N1958" s="48" t="s">
        <v>7242</v>
      </c>
      <c r="P1958" s="49">
        <v>12870</v>
      </c>
      <c r="Q1958" s="49">
        <v>0</v>
      </c>
      <c r="R1958" s="49">
        <v>0</v>
      </c>
      <c r="S1958" s="32">
        <f t="shared" si="79"/>
        <v>12870</v>
      </c>
      <c r="T1958" s="49">
        <f>P1958+Q1958+R1958</f>
        <v>12870</v>
      </c>
      <c r="U1958" s="51">
        <v>382</v>
      </c>
      <c r="V1958" s="51">
        <v>156</v>
      </c>
      <c r="W1958" s="51">
        <v>156</v>
      </c>
      <c r="X1958" s="51"/>
      <c r="Y1958" s="32">
        <f>P1958-(U1958+V1958)</f>
        <v>12332</v>
      </c>
      <c r="Z1958" s="49" t="s">
        <v>13322</v>
      </c>
      <c r="AA1958" s="67">
        <v>1.98E-3</v>
      </c>
      <c r="AC1958" s="67">
        <f t="shared" si="80"/>
        <v>-1.98E-3</v>
      </c>
      <c r="AN1958" s="48" t="s">
        <v>13325</v>
      </c>
      <c r="AO1958" s="48" t="s">
        <v>52</v>
      </c>
    </row>
    <row r="1959" spans="1:41" ht="15" x14ac:dyDescent="0.2">
      <c r="A1959" s="30" t="s">
        <v>6655</v>
      </c>
      <c r="B1959" s="30" t="s">
        <v>6656</v>
      </c>
      <c r="C1959" s="49" t="s">
        <v>7070</v>
      </c>
      <c r="D1959" s="49" t="s">
        <v>7577</v>
      </c>
      <c r="E1959" s="30" t="s">
        <v>12892</v>
      </c>
      <c r="F1959" s="49" t="s">
        <v>12233</v>
      </c>
      <c r="G1959" s="49" t="s">
        <v>7580</v>
      </c>
      <c r="H1959" s="49" t="s">
        <v>7581</v>
      </c>
      <c r="I1959" s="49" t="s">
        <v>12893</v>
      </c>
      <c r="J1959" s="50">
        <v>17</v>
      </c>
      <c r="K1959" s="49">
        <v>10000</v>
      </c>
      <c r="L1959" s="49">
        <f>K1959-U1959</f>
        <v>9743</v>
      </c>
      <c r="M1959" s="49"/>
      <c r="N1959" s="48" t="s">
        <v>7242</v>
      </c>
      <c r="P1959" s="49">
        <v>9182</v>
      </c>
      <c r="Q1959" s="49">
        <v>0</v>
      </c>
      <c r="R1959" s="49">
        <v>0</v>
      </c>
      <c r="S1959" s="32">
        <f t="shared" si="79"/>
        <v>9182</v>
      </c>
      <c r="T1959" s="49">
        <f>P1959+Q1959+R1959</f>
        <v>9182</v>
      </c>
      <c r="U1959" s="51">
        <v>257</v>
      </c>
      <c r="V1959" s="51">
        <v>148</v>
      </c>
      <c r="W1959" s="51">
        <v>135</v>
      </c>
      <c r="X1959" s="51"/>
      <c r="Y1959" s="32">
        <f>P1959-(U1959+V1959)</f>
        <v>8777</v>
      </c>
      <c r="Z1959" s="49" t="s">
        <v>13322</v>
      </c>
      <c r="AA1959" s="67">
        <v>8.0000000000000004E-4</v>
      </c>
      <c r="AC1959" s="67">
        <f t="shared" si="80"/>
        <v>-8.0000000000000004E-4</v>
      </c>
      <c r="AN1959" s="48" t="s">
        <v>13325</v>
      </c>
      <c r="AO1959" s="48" t="s">
        <v>52</v>
      </c>
    </row>
    <row r="1960" spans="1:41" ht="15" x14ac:dyDescent="0.2">
      <c r="A1960" s="30" t="s">
        <v>6657</v>
      </c>
      <c r="B1960" s="30" t="s">
        <v>6658</v>
      </c>
      <c r="C1960" s="49" t="s">
        <v>7070</v>
      </c>
      <c r="D1960" s="49" t="s">
        <v>7630</v>
      </c>
      <c r="E1960" s="30" t="s">
        <v>12894</v>
      </c>
      <c r="F1960" s="49" t="s">
        <v>12233</v>
      </c>
      <c r="G1960" s="49" t="s">
        <v>7580</v>
      </c>
      <c r="H1960" s="49" t="s">
        <v>7581</v>
      </c>
      <c r="I1960" s="49" t="s">
        <v>12895</v>
      </c>
      <c r="J1960" s="50">
        <v>17</v>
      </c>
      <c r="K1960" s="49">
        <v>10000</v>
      </c>
      <c r="L1960" s="49">
        <f>K1960-U1960</f>
        <v>9946</v>
      </c>
      <c r="M1960" s="49"/>
      <c r="N1960" s="48" t="s">
        <v>7242</v>
      </c>
      <c r="P1960" s="49">
        <v>400</v>
      </c>
      <c r="Q1960" s="49">
        <v>0</v>
      </c>
      <c r="R1960" s="49">
        <v>0</v>
      </c>
      <c r="S1960" s="32">
        <f t="shared" si="79"/>
        <v>400</v>
      </c>
      <c r="T1960" s="49">
        <f>P1960+Q1960+R1960</f>
        <v>400</v>
      </c>
      <c r="U1960" s="51">
        <v>54</v>
      </c>
      <c r="V1960" s="51">
        <v>123</v>
      </c>
      <c r="W1960" s="51">
        <v>123</v>
      </c>
      <c r="X1960" s="51"/>
      <c r="Y1960" s="32">
        <f>P1960-(U1960+V1960)</f>
        <v>223</v>
      </c>
      <c r="Z1960" s="49" t="s">
        <v>13322</v>
      </c>
      <c r="AA1960" s="67">
        <v>6.9999999999999999E-4</v>
      </c>
      <c r="AC1960" s="67">
        <f t="shared" si="80"/>
        <v>-6.9999999999999999E-4</v>
      </c>
      <c r="AN1960" s="48" t="s">
        <v>13325</v>
      </c>
      <c r="AO1960" s="48" t="s">
        <v>52</v>
      </c>
    </row>
    <row r="1961" spans="1:41" ht="15" x14ac:dyDescent="0.2">
      <c r="A1961" s="30" t="s">
        <v>6659</v>
      </c>
      <c r="B1961" s="30" t="s">
        <v>6660</v>
      </c>
      <c r="C1961" s="49" t="s">
        <v>7070</v>
      </c>
      <c r="D1961" s="49" t="s">
        <v>7577</v>
      </c>
      <c r="E1961" s="30" t="s">
        <v>12896</v>
      </c>
      <c r="F1961" s="49" t="s">
        <v>12233</v>
      </c>
      <c r="G1961" s="49" t="s">
        <v>7580</v>
      </c>
      <c r="H1961" s="49" t="s">
        <v>12386</v>
      </c>
      <c r="I1961" s="49" t="s">
        <v>12897</v>
      </c>
      <c r="J1961" s="50">
        <v>16</v>
      </c>
      <c r="K1961" s="49">
        <v>10000</v>
      </c>
      <c r="L1961" s="49">
        <f>K1961-U1961</f>
        <v>9658</v>
      </c>
      <c r="M1961" s="49"/>
      <c r="N1961" s="48" t="s">
        <v>7242</v>
      </c>
      <c r="P1961" s="49">
        <v>8086</v>
      </c>
      <c r="Q1961" s="49">
        <v>0</v>
      </c>
      <c r="R1961" s="49">
        <v>0</v>
      </c>
      <c r="S1961" s="32">
        <f t="shared" si="79"/>
        <v>8086</v>
      </c>
      <c r="T1961" s="49">
        <f>P1961+Q1961+R1961</f>
        <v>8086</v>
      </c>
      <c r="U1961" s="51">
        <v>342</v>
      </c>
      <c r="V1961" s="51">
        <v>132</v>
      </c>
      <c r="W1961" s="51">
        <v>132</v>
      </c>
      <c r="X1961" s="51"/>
      <c r="Y1961" s="32">
        <f>P1961-(U1961+V1961)</f>
        <v>7612</v>
      </c>
      <c r="Z1961" s="49" t="s">
        <v>13322</v>
      </c>
      <c r="AA1961" s="67">
        <v>1.9400000000000001E-3</v>
      </c>
      <c r="AC1961" s="67">
        <f t="shared" si="80"/>
        <v>-1.9400000000000001E-3</v>
      </c>
      <c r="AN1961" s="48" t="s">
        <v>13325</v>
      </c>
      <c r="AO1961" s="48" t="s">
        <v>52</v>
      </c>
    </row>
    <row r="1962" spans="1:41" ht="15" x14ac:dyDescent="0.2">
      <c r="A1962" s="30" t="s">
        <v>6661</v>
      </c>
      <c r="B1962" s="30" t="s">
        <v>6662</v>
      </c>
      <c r="C1962" s="49" t="s">
        <v>7070</v>
      </c>
      <c r="D1962" s="49" t="s">
        <v>7686</v>
      </c>
      <c r="E1962" s="30" t="s">
        <v>12898</v>
      </c>
      <c r="F1962" s="49" t="s">
        <v>12233</v>
      </c>
      <c r="G1962" s="49" t="s">
        <v>7580</v>
      </c>
      <c r="H1962" s="49" t="s">
        <v>7581</v>
      </c>
      <c r="I1962" s="49" t="s">
        <v>12899</v>
      </c>
      <c r="J1962" s="50">
        <v>17</v>
      </c>
      <c r="K1962" s="49">
        <v>10000</v>
      </c>
      <c r="L1962" s="49">
        <f>K1962-U1962</f>
        <v>-14858</v>
      </c>
      <c r="M1962" s="49"/>
      <c r="N1962" s="48" t="s">
        <v>7242</v>
      </c>
      <c r="P1962" s="49">
        <v>35562</v>
      </c>
      <c r="Q1962" s="49">
        <v>0</v>
      </c>
      <c r="R1962" s="49">
        <v>0</v>
      </c>
      <c r="S1962" s="32">
        <f t="shared" si="79"/>
        <v>35562</v>
      </c>
      <c r="T1962" s="49">
        <f>P1962+Q1962+R1962</f>
        <v>35562</v>
      </c>
      <c r="U1962" s="51">
        <v>24858</v>
      </c>
      <c r="V1962" s="51">
        <v>18404</v>
      </c>
      <c r="W1962" s="51">
        <v>14460</v>
      </c>
      <c r="X1962" s="51"/>
      <c r="Y1962" s="32">
        <f>P1962-(U1962+V1962)</f>
        <v>-7700</v>
      </c>
      <c r="Z1962" s="49" t="s">
        <v>13320</v>
      </c>
      <c r="AA1962" s="67">
        <v>1.01E-3</v>
      </c>
      <c r="AC1962" s="67">
        <f t="shared" si="80"/>
        <v>-1.01E-3</v>
      </c>
      <c r="AN1962" s="48" t="s">
        <v>13325</v>
      </c>
      <c r="AO1962" s="48" t="s">
        <v>52</v>
      </c>
    </row>
    <row r="1963" spans="1:41" ht="15" x14ac:dyDescent="0.2">
      <c r="A1963" s="30" t="s">
        <v>6663</v>
      </c>
      <c r="B1963" s="30" t="s">
        <v>6664</v>
      </c>
      <c r="C1963" s="49" t="s">
        <v>7070</v>
      </c>
      <c r="D1963" s="49" t="s">
        <v>7686</v>
      </c>
      <c r="E1963" s="30" t="s">
        <v>12747</v>
      </c>
      <c r="F1963" s="49" t="s">
        <v>12233</v>
      </c>
      <c r="G1963" s="49" t="s">
        <v>7580</v>
      </c>
      <c r="H1963" s="49" t="s">
        <v>7581</v>
      </c>
      <c r="I1963" s="49" t="s">
        <v>12748</v>
      </c>
      <c r="J1963" s="50">
        <v>17</v>
      </c>
      <c r="K1963" s="49">
        <v>10000</v>
      </c>
      <c r="L1963" s="49">
        <f>K1963-U1963</f>
        <v>6035</v>
      </c>
      <c r="M1963" s="49"/>
      <c r="N1963" s="48" t="s">
        <v>7242</v>
      </c>
      <c r="P1963" s="49">
        <v>1708</v>
      </c>
      <c r="Q1963" s="49">
        <v>10000</v>
      </c>
      <c r="R1963" s="49">
        <v>0</v>
      </c>
      <c r="S1963" s="32">
        <f t="shared" si="79"/>
        <v>11708</v>
      </c>
      <c r="T1963" s="49">
        <f>P1963+Q1963+R1963</f>
        <v>11708</v>
      </c>
      <c r="U1963" s="51">
        <v>3965</v>
      </c>
      <c r="V1963" s="51">
        <v>1441</v>
      </c>
      <c r="W1963" s="51">
        <v>1526</v>
      </c>
      <c r="X1963" s="51"/>
      <c r="Y1963" s="32">
        <f>P1963-(U1963+V1963)</f>
        <v>-3698</v>
      </c>
      <c r="Z1963" s="49" t="s">
        <v>13320</v>
      </c>
      <c r="AA1963" s="67">
        <v>7.9000000000000001E-4</v>
      </c>
      <c r="AC1963" s="67">
        <f t="shared" si="80"/>
        <v>-7.9000000000000001E-4</v>
      </c>
      <c r="AN1963" s="48" t="s">
        <v>13325</v>
      </c>
      <c r="AO1963" s="48" t="s">
        <v>52</v>
      </c>
    </row>
    <row r="1964" spans="1:41" ht="15" x14ac:dyDescent="0.2">
      <c r="A1964" s="30" t="s">
        <v>6665</v>
      </c>
      <c r="B1964" s="30" t="s">
        <v>6666</v>
      </c>
      <c r="C1964" s="49" t="s">
        <v>7070</v>
      </c>
      <c r="D1964" s="49" t="s">
        <v>7673</v>
      </c>
      <c r="E1964" s="30" t="s">
        <v>12900</v>
      </c>
      <c r="F1964" s="49" t="s">
        <v>12233</v>
      </c>
      <c r="G1964" s="49" t="s">
        <v>7580</v>
      </c>
      <c r="H1964" s="49" t="s">
        <v>7581</v>
      </c>
      <c r="I1964" s="49" t="s">
        <v>12901</v>
      </c>
      <c r="J1964" s="50">
        <v>15</v>
      </c>
      <c r="K1964" s="49">
        <v>10000</v>
      </c>
      <c r="L1964" s="49">
        <f>K1964-U1964</f>
        <v>9931</v>
      </c>
      <c r="M1964" s="49"/>
      <c r="N1964" s="48" t="s">
        <v>7242</v>
      </c>
      <c r="P1964" s="49">
        <v>0</v>
      </c>
      <c r="Q1964" s="49">
        <v>0</v>
      </c>
      <c r="R1964" s="49">
        <v>0</v>
      </c>
      <c r="S1964" s="32">
        <f t="shared" si="79"/>
        <v>0</v>
      </c>
      <c r="T1964" s="49">
        <f>P1964+Q1964+R1964</f>
        <v>0</v>
      </c>
      <c r="U1964" s="51">
        <v>69</v>
      </c>
      <c r="V1964" s="51">
        <v>0</v>
      </c>
      <c r="W1964" s="51">
        <v>0</v>
      </c>
      <c r="X1964" s="51"/>
      <c r="Y1964" s="32">
        <f>P1964-(U1964+V1964)</f>
        <v>-69</v>
      </c>
      <c r="Z1964" s="49" t="s">
        <v>13320</v>
      </c>
      <c r="AA1964" s="67">
        <v>7.45E-3</v>
      </c>
      <c r="AC1964" s="67">
        <f t="shared" si="80"/>
        <v>-7.45E-3</v>
      </c>
      <c r="AN1964" s="48" t="s">
        <v>13325</v>
      </c>
      <c r="AO1964" s="48" t="s">
        <v>52</v>
      </c>
    </row>
    <row r="1965" spans="1:41" ht="15" x14ac:dyDescent="0.2">
      <c r="A1965" s="30" t="s">
        <v>6667</v>
      </c>
      <c r="B1965" s="30" t="s">
        <v>6668</v>
      </c>
      <c r="C1965" s="49" t="s">
        <v>7070</v>
      </c>
      <c r="D1965" s="49" t="s">
        <v>7577</v>
      </c>
      <c r="E1965" s="30" t="s">
        <v>12902</v>
      </c>
      <c r="F1965" s="49" t="s">
        <v>12233</v>
      </c>
      <c r="G1965" s="49" t="s">
        <v>7580</v>
      </c>
      <c r="H1965" s="49" t="s">
        <v>7581</v>
      </c>
      <c r="I1965" s="49" t="s">
        <v>12903</v>
      </c>
      <c r="J1965" s="50">
        <v>17</v>
      </c>
      <c r="K1965" s="49">
        <v>10000</v>
      </c>
      <c r="L1965" s="49">
        <f>K1965-U1965</f>
        <v>-17880</v>
      </c>
      <c r="M1965" s="49"/>
      <c r="N1965" s="48" t="s">
        <v>7242</v>
      </c>
      <c r="P1965" s="49">
        <v>27490</v>
      </c>
      <c r="Q1965" s="49">
        <v>10000</v>
      </c>
      <c r="R1965" s="49">
        <v>10000</v>
      </c>
      <c r="S1965" s="32">
        <f t="shared" si="79"/>
        <v>37490</v>
      </c>
      <c r="T1965" s="49">
        <f>P1965+Q1965+R1965</f>
        <v>47490</v>
      </c>
      <c r="U1965" s="51">
        <v>27880</v>
      </c>
      <c r="V1965" s="51">
        <v>21286</v>
      </c>
      <c r="W1965" s="51">
        <v>13353</v>
      </c>
      <c r="X1965" s="51"/>
      <c r="Y1965" s="32">
        <f>P1965-(U1965+V1965)</f>
        <v>-21676</v>
      </c>
      <c r="Z1965" s="49" t="s">
        <v>13320</v>
      </c>
      <c r="AA1965" s="67">
        <v>8.0000000000000004E-4</v>
      </c>
      <c r="AC1965" s="67">
        <f t="shared" si="80"/>
        <v>-8.0000000000000004E-4</v>
      </c>
      <c r="AN1965" s="48" t="s">
        <v>13325</v>
      </c>
      <c r="AO1965" s="48" t="s">
        <v>52</v>
      </c>
    </row>
    <row r="1966" spans="1:41" ht="15" x14ac:dyDescent="0.2">
      <c r="A1966" s="30" t="s">
        <v>6669</v>
      </c>
      <c r="B1966" s="30" t="s">
        <v>6670</v>
      </c>
      <c r="C1966" s="49" t="s">
        <v>7070</v>
      </c>
      <c r="D1966" s="49" t="s">
        <v>7686</v>
      </c>
      <c r="E1966" s="30" t="s">
        <v>12904</v>
      </c>
      <c r="F1966" s="49" t="s">
        <v>12233</v>
      </c>
      <c r="G1966" s="49" t="s">
        <v>7580</v>
      </c>
      <c r="H1966" s="49" t="s">
        <v>7581</v>
      </c>
      <c r="I1966" s="49" t="s">
        <v>12905</v>
      </c>
      <c r="J1966" s="50">
        <v>17</v>
      </c>
      <c r="K1966" s="49">
        <v>10000</v>
      </c>
      <c r="L1966" s="49">
        <f>K1966-U1966</f>
        <v>-14362</v>
      </c>
      <c r="M1966" s="49"/>
      <c r="N1966" s="48" t="s">
        <v>7242</v>
      </c>
      <c r="P1966" s="49">
        <v>10777</v>
      </c>
      <c r="Q1966" s="49">
        <v>20000</v>
      </c>
      <c r="R1966" s="49">
        <v>10000</v>
      </c>
      <c r="S1966" s="32">
        <f t="shared" si="79"/>
        <v>30777</v>
      </c>
      <c r="T1966" s="49">
        <f>P1966+Q1966+R1966</f>
        <v>40777</v>
      </c>
      <c r="U1966" s="51">
        <v>24362</v>
      </c>
      <c r="V1966" s="51">
        <v>17905</v>
      </c>
      <c r="W1966" s="51">
        <v>10913</v>
      </c>
      <c r="X1966" s="51"/>
      <c r="Y1966" s="32">
        <f>P1966-(U1966+V1966)</f>
        <v>-31490</v>
      </c>
      <c r="Z1966" s="49" t="s">
        <v>13320</v>
      </c>
      <c r="AA1966" s="67">
        <v>8.0000000000000004E-4</v>
      </c>
      <c r="AC1966" s="67">
        <f t="shared" si="80"/>
        <v>-8.0000000000000004E-4</v>
      </c>
      <c r="AN1966" s="48" t="s">
        <v>13325</v>
      </c>
      <c r="AO1966" s="48" t="s">
        <v>52</v>
      </c>
    </row>
    <row r="1967" spans="1:41" ht="15" x14ac:dyDescent="0.2">
      <c r="A1967" s="30" t="s">
        <v>6671</v>
      </c>
      <c r="B1967" s="30" t="s">
        <v>6672</v>
      </c>
      <c r="C1967" s="49" t="s">
        <v>7070</v>
      </c>
      <c r="D1967" s="49" t="s">
        <v>7686</v>
      </c>
      <c r="E1967" s="30" t="s">
        <v>12906</v>
      </c>
      <c r="F1967" s="49" t="s">
        <v>12233</v>
      </c>
      <c r="G1967" s="49" t="s">
        <v>7580</v>
      </c>
      <c r="H1967" s="49" t="s">
        <v>7581</v>
      </c>
      <c r="I1967" s="49" t="s">
        <v>12907</v>
      </c>
      <c r="J1967" s="50">
        <v>17</v>
      </c>
      <c r="K1967" s="49">
        <v>10000</v>
      </c>
      <c r="L1967" s="49">
        <f>K1967-U1967</f>
        <v>6596</v>
      </c>
      <c r="M1967" s="49"/>
      <c r="N1967" s="48" t="s">
        <v>7242</v>
      </c>
      <c r="P1967" s="49">
        <v>10241</v>
      </c>
      <c r="Q1967" s="49">
        <v>0</v>
      </c>
      <c r="R1967" s="49">
        <v>0</v>
      </c>
      <c r="S1967" s="32">
        <f t="shared" si="79"/>
        <v>10241</v>
      </c>
      <c r="T1967" s="49">
        <f>P1967+Q1967+R1967</f>
        <v>10241</v>
      </c>
      <c r="U1967" s="51">
        <v>3404</v>
      </c>
      <c r="V1967" s="51">
        <v>1012</v>
      </c>
      <c r="W1967" s="51">
        <v>802</v>
      </c>
      <c r="X1967" s="51"/>
      <c r="Y1967" s="32">
        <f>P1967-(U1967+V1967)</f>
        <v>5825</v>
      </c>
      <c r="Z1967" s="49" t="s">
        <v>13322</v>
      </c>
      <c r="AA1967" s="67">
        <v>5.2999999999999998E-4</v>
      </c>
      <c r="AC1967" s="67">
        <f t="shared" si="80"/>
        <v>-5.2999999999999998E-4</v>
      </c>
      <c r="AN1967" s="48" t="s">
        <v>13325</v>
      </c>
      <c r="AO1967" s="48" t="s">
        <v>52</v>
      </c>
    </row>
    <row r="1968" spans="1:41" ht="15" x14ac:dyDescent="0.2">
      <c r="A1968" s="30" t="s">
        <v>6675</v>
      </c>
      <c r="B1968" s="30" t="s">
        <v>6676</v>
      </c>
      <c r="C1968" s="49" t="s">
        <v>7070</v>
      </c>
      <c r="D1968" s="49" t="s">
        <v>7686</v>
      </c>
      <c r="E1968" s="30" t="s">
        <v>12910</v>
      </c>
      <c r="F1968" s="49" t="s">
        <v>12233</v>
      </c>
      <c r="G1968" s="49" t="s">
        <v>7580</v>
      </c>
      <c r="H1968" s="49" t="s">
        <v>7581</v>
      </c>
      <c r="I1968" s="49" t="s">
        <v>12911</v>
      </c>
      <c r="J1968" s="50">
        <v>17</v>
      </c>
      <c r="K1968" s="49">
        <v>10000</v>
      </c>
      <c r="L1968" s="49">
        <f>K1968-U1968</f>
        <v>-48887</v>
      </c>
      <c r="M1968" s="49"/>
      <c r="N1968" s="48" t="s">
        <v>7242</v>
      </c>
      <c r="P1968" s="49">
        <v>39605</v>
      </c>
      <c r="Q1968" s="49">
        <v>20000</v>
      </c>
      <c r="R1968" s="49">
        <v>20000</v>
      </c>
      <c r="S1968" s="32">
        <f t="shared" si="79"/>
        <v>59605</v>
      </c>
      <c r="T1968" s="49">
        <f>P1968+Q1968+R1968</f>
        <v>79605</v>
      </c>
      <c r="U1968" s="51">
        <v>58887</v>
      </c>
      <c r="V1968" s="51">
        <v>24158</v>
      </c>
      <c r="W1968" s="51">
        <v>22412</v>
      </c>
      <c r="X1968" s="51"/>
      <c r="Y1968" s="32">
        <f>P1968-(U1968+V1968)</f>
        <v>-43440</v>
      </c>
      <c r="Z1968" s="49" t="s">
        <v>13320</v>
      </c>
      <c r="AA1968" s="67">
        <v>4.2999999999999999E-4</v>
      </c>
      <c r="AC1968" s="67">
        <f t="shared" si="80"/>
        <v>-4.2999999999999999E-4</v>
      </c>
      <c r="AN1968" s="48" t="s">
        <v>13325</v>
      </c>
      <c r="AO1968" s="48" t="s">
        <v>52</v>
      </c>
    </row>
    <row r="1969" spans="1:41" ht="15" x14ac:dyDescent="0.2">
      <c r="A1969" s="30" t="s">
        <v>6677</v>
      </c>
      <c r="B1969" s="30" t="s">
        <v>6678</v>
      </c>
      <c r="C1969" s="49" t="s">
        <v>7070</v>
      </c>
      <c r="D1969" s="49" t="s">
        <v>7577</v>
      </c>
      <c r="E1969" s="30" t="s">
        <v>12912</v>
      </c>
      <c r="F1969" s="49" t="s">
        <v>12233</v>
      </c>
      <c r="G1969" s="49" t="s">
        <v>7580</v>
      </c>
      <c r="H1969" s="49" t="s">
        <v>7581</v>
      </c>
      <c r="I1969" s="49" t="s">
        <v>12913</v>
      </c>
      <c r="J1969" s="50">
        <v>17</v>
      </c>
      <c r="K1969" s="49">
        <v>10000</v>
      </c>
      <c r="L1969" s="49">
        <f>K1969-U1969</f>
        <v>9913</v>
      </c>
      <c r="M1969" s="49"/>
      <c r="N1969" s="48" t="s">
        <v>7242</v>
      </c>
      <c r="P1969" s="49">
        <v>2935</v>
      </c>
      <c r="Q1969" s="49">
        <v>0</v>
      </c>
      <c r="R1969" s="49">
        <v>0</v>
      </c>
      <c r="S1969" s="32">
        <f t="shared" si="79"/>
        <v>2935</v>
      </c>
      <c r="T1969" s="49">
        <f>P1969+Q1969+R1969</f>
        <v>2935</v>
      </c>
      <c r="U1969" s="51">
        <v>87</v>
      </c>
      <c r="V1969" s="51">
        <v>0</v>
      </c>
      <c r="W1969" s="51">
        <v>0</v>
      </c>
      <c r="X1969" s="51"/>
      <c r="Y1969" s="32">
        <f>P1969-(U1969+V1969)</f>
        <v>2848</v>
      </c>
      <c r="Z1969" s="49" t="s">
        <v>13322</v>
      </c>
      <c r="AA1969" s="67">
        <v>5.2999999999999998E-4</v>
      </c>
      <c r="AC1969" s="67">
        <f t="shared" si="80"/>
        <v>-5.2999999999999998E-4</v>
      </c>
      <c r="AN1969" s="48" t="s">
        <v>13325</v>
      </c>
      <c r="AO1969" s="48" t="s">
        <v>52</v>
      </c>
    </row>
    <row r="1970" spans="1:41" ht="15" x14ac:dyDescent="0.2">
      <c r="A1970" s="30" t="s">
        <v>6679</v>
      </c>
      <c r="B1970" s="30" t="s">
        <v>6680</v>
      </c>
      <c r="C1970" s="49" t="s">
        <v>7070</v>
      </c>
      <c r="D1970" s="49" t="s">
        <v>7577</v>
      </c>
      <c r="E1970" s="30" t="s">
        <v>12914</v>
      </c>
      <c r="F1970" s="49" t="s">
        <v>12233</v>
      </c>
      <c r="G1970" s="49" t="s">
        <v>7580</v>
      </c>
      <c r="H1970" s="49" t="s">
        <v>7566</v>
      </c>
      <c r="I1970" s="49" t="s">
        <v>12915</v>
      </c>
      <c r="J1970" s="50">
        <v>15</v>
      </c>
      <c r="K1970" s="49">
        <v>5000</v>
      </c>
      <c r="L1970" s="49">
        <f>K1970-U1970</f>
        <v>4390</v>
      </c>
      <c r="M1970" s="49"/>
      <c r="N1970" s="48" t="s">
        <v>7242</v>
      </c>
      <c r="P1970" s="49">
        <v>616</v>
      </c>
      <c r="Q1970" s="49">
        <v>5000</v>
      </c>
      <c r="R1970" s="49">
        <v>0</v>
      </c>
      <c r="S1970" s="32">
        <f t="shared" si="79"/>
        <v>5616</v>
      </c>
      <c r="T1970" s="49">
        <f>P1970+Q1970+R1970</f>
        <v>5616</v>
      </c>
      <c r="U1970" s="51">
        <v>610</v>
      </c>
      <c r="V1970" s="51">
        <v>405</v>
      </c>
      <c r="W1970" s="51">
        <v>345</v>
      </c>
      <c r="X1970" s="51"/>
      <c r="Y1970" s="32">
        <f>P1970-(U1970+V1970)</f>
        <v>-399</v>
      </c>
      <c r="Z1970" s="49" t="s">
        <v>13320</v>
      </c>
      <c r="AA1970" s="67">
        <v>6.8610000000000004E-2</v>
      </c>
      <c r="AC1970" s="67">
        <f t="shared" si="80"/>
        <v>-6.8610000000000004E-2</v>
      </c>
      <c r="AN1970" s="48" t="s">
        <v>13325</v>
      </c>
      <c r="AO1970" s="48" t="s">
        <v>52</v>
      </c>
    </row>
    <row r="1971" spans="1:41" ht="15" x14ac:dyDescent="0.2">
      <c r="A1971" s="30" t="s">
        <v>6681</v>
      </c>
      <c r="B1971" s="30" t="s">
        <v>6682</v>
      </c>
      <c r="C1971" s="49" t="s">
        <v>7070</v>
      </c>
      <c r="D1971" s="49" t="s">
        <v>7577</v>
      </c>
      <c r="E1971" s="30" t="s">
        <v>12916</v>
      </c>
      <c r="F1971" s="49" t="s">
        <v>12233</v>
      </c>
      <c r="G1971" s="49" t="s">
        <v>7580</v>
      </c>
      <c r="H1971" s="49" t="s">
        <v>7581</v>
      </c>
      <c r="I1971" s="49" t="s">
        <v>12917</v>
      </c>
      <c r="J1971" s="50">
        <v>17</v>
      </c>
      <c r="K1971" s="49">
        <v>10000</v>
      </c>
      <c r="L1971" s="49">
        <f>K1971-U1971</f>
        <v>10000</v>
      </c>
      <c r="M1971" s="49"/>
      <c r="N1971" s="48" t="s">
        <v>7242</v>
      </c>
      <c r="P1971" s="49">
        <v>644</v>
      </c>
      <c r="Q1971" s="49">
        <v>0</v>
      </c>
      <c r="R1971" s="49">
        <v>0</v>
      </c>
      <c r="S1971" s="32">
        <f t="shared" si="79"/>
        <v>644</v>
      </c>
      <c r="T1971" s="49">
        <f>P1971+Q1971+R1971</f>
        <v>644</v>
      </c>
      <c r="U1971" s="51">
        <v>0</v>
      </c>
      <c r="V1971" s="51">
        <v>0</v>
      </c>
      <c r="W1971" s="51">
        <v>0</v>
      </c>
      <c r="X1971" s="51"/>
      <c r="Y1971" s="32">
        <f>P1971-(U1971+V1971)</f>
        <v>644</v>
      </c>
      <c r="Z1971" s="49" t="s">
        <v>13321</v>
      </c>
      <c r="AA1971" s="67">
        <v>1.21E-2</v>
      </c>
      <c r="AC1971" s="67">
        <f t="shared" si="80"/>
        <v>-1.21E-2</v>
      </c>
      <c r="AN1971" s="48" t="s">
        <v>13325</v>
      </c>
      <c r="AO1971" s="48" t="s">
        <v>52</v>
      </c>
    </row>
    <row r="1972" spans="1:41" ht="15" x14ac:dyDescent="0.2">
      <c r="A1972" s="30" t="s">
        <v>6683</v>
      </c>
      <c r="B1972" s="30" t="s">
        <v>6684</v>
      </c>
      <c r="C1972" s="49" t="s">
        <v>7070</v>
      </c>
      <c r="D1972" s="49" t="s">
        <v>7630</v>
      </c>
      <c r="E1972" s="30" t="s">
        <v>12918</v>
      </c>
      <c r="F1972" s="49" t="s">
        <v>12233</v>
      </c>
      <c r="G1972" s="49" t="s">
        <v>7580</v>
      </c>
      <c r="H1972" s="49" t="s">
        <v>12649</v>
      </c>
      <c r="I1972" s="49" t="s">
        <v>12919</v>
      </c>
      <c r="J1972" s="50">
        <v>23</v>
      </c>
      <c r="K1972" s="49">
        <v>10000</v>
      </c>
      <c r="L1972" s="49">
        <f>K1972-U1972</f>
        <v>-887</v>
      </c>
      <c r="M1972" s="49"/>
      <c r="N1972" s="48" t="s">
        <v>7242</v>
      </c>
      <c r="P1972" s="49">
        <v>17063</v>
      </c>
      <c r="Q1972" s="49">
        <v>0</v>
      </c>
      <c r="R1972" s="49">
        <v>10000</v>
      </c>
      <c r="S1972" s="32">
        <f t="shared" si="79"/>
        <v>17063</v>
      </c>
      <c r="T1972" s="49">
        <f>P1972+Q1972+R1972</f>
        <v>27063</v>
      </c>
      <c r="U1972" s="51">
        <v>10887</v>
      </c>
      <c r="V1972" s="51">
        <v>8204</v>
      </c>
      <c r="W1972" s="51">
        <v>8705</v>
      </c>
      <c r="X1972" s="51"/>
      <c r="Y1972" s="32">
        <f>P1972-(U1972+V1972)</f>
        <v>-2028</v>
      </c>
      <c r="Z1972" s="49" t="s">
        <v>13320</v>
      </c>
      <c r="AA1972" s="67">
        <v>8.8999999999999995E-4</v>
      </c>
      <c r="AC1972" s="67">
        <f t="shared" si="80"/>
        <v>-8.8999999999999995E-4</v>
      </c>
      <c r="AN1972" s="48" t="s">
        <v>13325</v>
      </c>
      <c r="AO1972" s="48" t="s">
        <v>52</v>
      </c>
    </row>
    <row r="1973" spans="1:41" ht="15" x14ac:dyDescent="0.2">
      <c r="A1973" s="30" t="s">
        <v>6685</v>
      </c>
      <c r="B1973" s="30" t="s">
        <v>6686</v>
      </c>
      <c r="C1973" s="49" t="s">
        <v>7070</v>
      </c>
      <c r="D1973" s="49" t="s">
        <v>7686</v>
      </c>
      <c r="E1973" s="30" t="s">
        <v>12920</v>
      </c>
      <c r="F1973" s="49" t="s">
        <v>12233</v>
      </c>
      <c r="G1973" s="49" t="s">
        <v>7580</v>
      </c>
      <c r="H1973" s="49" t="s">
        <v>7581</v>
      </c>
      <c r="I1973" s="49" t="s">
        <v>12921</v>
      </c>
      <c r="J1973" s="50">
        <v>17</v>
      </c>
      <c r="K1973" s="49">
        <v>5000</v>
      </c>
      <c r="L1973" s="49">
        <f>K1973-U1973</f>
        <v>-12928</v>
      </c>
      <c r="M1973" s="49"/>
      <c r="N1973" s="48" t="s">
        <v>7242</v>
      </c>
      <c r="P1973" s="49">
        <v>16200</v>
      </c>
      <c r="Q1973" s="49">
        <v>5000</v>
      </c>
      <c r="R1973" s="49">
        <v>5000</v>
      </c>
      <c r="S1973" s="32">
        <f t="shared" si="79"/>
        <v>21200</v>
      </c>
      <c r="T1973" s="49">
        <f>P1973+Q1973+R1973</f>
        <v>26200</v>
      </c>
      <c r="U1973" s="51">
        <v>17928</v>
      </c>
      <c r="V1973" s="51">
        <v>7332</v>
      </c>
      <c r="W1973" s="51">
        <v>7279</v>
      </c>
      <c r="X1973" s="51"/>
      <c r="Y1973" s="32">
        <f>P1973-(U1973+V1973)</f>
        <v>-9060</v>
      </c>
      <c r="Z1973" s="49" t="s">
        <v>13320</v>
      </c>
      <c r="AA1973" s="67">
        <v>3.7999999999999999E-2</v>
      </c>
      <c r="AC1973" s="67">
        <f t="shared" si="80"/>
        <v>-3.7999999999999999E-2</v>
      </c>
      <c r="AN1973" s="48" t="s">
        <v>13325</v>
      </c>
      <c r="AO1973" s="48" t="s">
        <v>52</v>
      </c>
    </row>
    <row r="1974" spans="1:41" ht="15" x14ac:dyDescent="0.2">
      <c r="A1974" s="30" t="s">
        <v>6687</v>
      </c>
      <c r="B1974" s="30" t="s">
        <v>6688</v>
      </c>
      <c r="C1974" s="49" t="s">
        <v>7070</v>
      </c>
      <c r="D1974" s="49" t="s">
        <v>7686</v>
      </c>
      <c r="E1974" s="30" t="s">
        <v>12922</v>
      </c>
      <c r="F1974" s="49" t="s">
        <v>12233</v>
      </c>
      <c r="G1974" s="49" t="s">
        <v>7580</v>
      </c>
      <c r="H1974" s="49" t="s">
        <v>7581</v>
      </c>
      <c r="I1974" s="49" t="s">
        <v>12923</v>
      </c>
      <c r="J1974" s="50">
        <v>17</v>
      </c>
      <c r="K1974" s="49">
        <v>10000</v>
      </c>
      <c r="L1974" s="49">
        <f>K1974-U1974</f>
        <v>-113769</v>
      </c>
      <c r="M1974" s="49"/>
      <c r="N1974" s="48" t="s">
        <v>7242</v>
      </c>
      <c r="P1974" s="49">
        <v>105102</v>
      </c>
      <c r="Q1974" s="49">
        <v>0</v>
      </c>
      <c r="R1974" s="49">
        <v>60000</v>
      </c>
      <c r="S1974" s="32">
        <f t="shared" si="79"/>
        <v>105102</v>
      </c>
      <c r="T1974" s="49">
        <f>P1974+Q1974+R1974</f>
        <v>165102</v>
      </c>
      <c r="U1974" s="51">
        <v>123769</v>
      </c>
      <c r="V1974" s="51">
        <v>55596</v>
      </c>
      <c r="W1974" s="51">
        <v>52283</v>
      </c>
      <c r="X1974" s="51"/>
      <c r="Y1974" s="32">
        <f>P1974-(U1974+V1974)</f>
        <v>-74263</v>
      </c>
      <c r="Z1974" s="49" t="s">
        <v>13320</v>
      </c>
      <c r="AA1974" s="67">
        <v>7.5000000000000002E-4</v>
      </c>
      <c r="AC1974" s="67">
        <f t="shared" si="80"/>
        <v>-7.5000000000000002E-4</v>
      </c>
      <c r="AN1974" s="48" t="s">
        <v>13325</v>
      </c>
      <c r="AO1974" s="48" t="s">
        <v>52</v>
      </c>
    </row>
    <row r="1975" spans="1:41" ht="15" x14ac:dyDescent="0.2">
      <c r="A1975" s="30" t="s">
        <v>6689</v>
      </c>
      <c r="B1975" s="30" t="s">
        <v>6690</v>
      </c>
      <c r="C1975" s="49" t="s">
        <v>7070</v>
      </c>
      <c r="D1975" s="49" t="s">
        <v>7577</v>
      </c>
      <c r="E1975" s="30" t="s">
        <v>12924</v>
      </c>
      <c r="F1975" s="49" t="s">
        <v>12233</v>
      </c>
      <c r="G1975" s="49" t="s">
        <v>7580</v>
      </c>
      <c r="H1975" s="49" t="s">
        <v>7931</v>
      </c>
      <c r="I1975" s="49" t="s">
        <v>12925</v>
      </c>
      <c r="J1975" s="50">
        <v>17</v>
      </c>
      <c r="K1975" s="49">
        <v>20000</v>
      </c>
      <c r="L1975" s="49">
        <f>K1975-U1975</f>
        <v>-88250</v>
      </c>
      <c r="M1975" s="49"/>
      <c r="N1975" s="48" t="s">
        <v>7242</v>
      </c>
      <c r="P1975" s="49">
        <v>64188</v>
      </c>
      <c r="Q1975" s="49">
        <v>40000</v>
      </c>
      <c r="R1975" s="49">
        <v>40000</v>
      </c>
      <c r="S1975" s="32">
        <f t="shared" si="79"/>
        <v>104188</v>
      </c>
      <c r="T1975" s="49">
        <f>P1975+Q1975+R1975</f>
        <v>144188</v>
      </c>
      <c r="U1975" s="51">
        <v>108250</v>
      </c>
      <c r="V1975" s="51">
        <v>43230</v>
      </c>
      <c r="W1975" s="51">
        <v>39390</v>
      </c>
      <c r="X1975" s="51"/>
      <c r="Y1975" s="32">
        <f>P1975-(U1975+V1975)</f>
        <v>-87292</v>
      </c>
      <c r="Z1975" s="49" t="s">
        <v>13320</v>
      </c>
      <c r="AA1975" s="67">
        <v>2.6599999999999999E-2</v>
      </c>
      <c r="AC1975" s="67">
        <f t="shared" si="80"/>
        <v>-2.6599999999999999E-2</v>
      </c>
      <c r="AN1975" s="48" t="s">
        <v>13325</v>
      </c>
      <c r="AO1975" s="48" t="s">
        <v>52</v>
      </c>
    </row>
    <row r="1976" spans="1:41" ht="15" x14ac:dyDescent="0.2">
      <c r="A1976" s="30" t="s">
        <v>6691</v>
      </c>
      <c r="B1976" s="30" t="s">
        <v>6692</v>
      </c>
      <c r="C1976" s="49" t="s">
        <v>7070</v>
      </c>
      <c r="D1976" s="49" t="s">
        <v>7577</v>
      </c>
      <c r="E1976" s="30" t="s">
        <v>12926</v>
      </c>
      <c r="F1976" s="49" t="s">
        <v>12233</v>
      </c>
      <c r="G1976" s="49" t="s">
        <v>7580</v>
      </c>
      <c r="H1976" s="49" t="s">
        <v>7566</v>
      </c>
      <c r="I1976" s="49" t="s">
        <v>12927</v>
      </c>
      <c r="J1976" s="50">
        <v>13</v>
      </c>
      <c r="K1976" s="49">
        <v>4000</v>
      </c>
      <c r="L1976" s="49">
        <f>K1976-U1976</f>
        <v>-104250</v>
      </c>
      <c r="M1976" s="49"/>
      <c r="N1976" s="48" t="s">
        <v>7242</v>
      </c>
      <c r="P1976" s="49">
        <v>45999</v>
      </c>
      <c r="Q1976" s="49">
        <v>48000</v>
      </c>
      <c r="R1976" s="49">
        <v>32000</v>
      </c>
      <c r="S1976" s="32">
        <f t="shared" si="79"/>
        <v>93999</v>
      </c>
      <c r="T1976" s="49">
        <f>P1976+Q1976+R1976</f>
        <v>125999</v>
      </c>
      <c r="U1976" s="51">
        <v>108250</v>
      </c>
      <c r="V1976" s="51">
        <v>43230</v>
      </c>
      <c r="W1976" s="51">
        <v>39390</v>
      </c>
      <c r="X1976" s="51"/>
      <c r="Y1976" s="32">
        <f>P1976-(U1976+V1976)</f>
        <v>-105481</v>
      </c>
      <c r="Z1976" s="49" t="s">
        <v>13320</v>
      </c>
      <c r="AA1976" s="67">
        <v>0.05</v>
      </c>
      <c r="AC1976" s="67">
        <f t="shared" si="80"/>
        <v>-0.05</v>
      </c>
      <c r="AN1976" s="48" t="s">
        <v>13325</v>
      </c>
      <c r="AO1976" s="48" t="s">
        <v>52</v>
      </c>
    </row>
    <row r="1977" spans="1:41" ht="15" x14ac:dyDescent="0.2">
      <c r="A1977" s="30" t="s">
        <v>6693</v>
      </c>
      <c r="B1977" s="30" t="s">
        <v>6694</v>
      </c>
      <c r="C1977" s="49" t="s">
        <v>7070</v>
      </c>
      <c r="D1977" s="49" t="s">
        <v>7686</v>
      </c>
      <c r="E1977" s="30" t="s">
        <v>12928</v>
      </c>
      <c r="F1977" s="49" t="s">
        <v>12233</v>
      </c>
      <c r="G1977" s="49" t="s">
        <v>7580</v>
      </c>
      <c r="H1977" s="49" t="s">
        <v>7581</v>
      </c>
      <c r="I1977" s="49" t="s">
        <v>12929</v>
      </c>
      <c r="J1977" s="50">
        <v>17</v>
      </c>
      <c r="K1977" s="49">
        <v>10000</v>
      </c>
      <c r="L1977" s="49">
        <f>K1977-U1977</f>
        <v>799</v>
      </c>
      <c r="M1977" s="49"/>
      <c r="N1977" s="48" t="s">
        <v>7242</v>
      </c>
      <c r="P1977" s="49">
        <v>15677</v>
      </c>
      <c r="Q1977" s="49">
        <v>0</v>
      </c>
      <c r="R1977" s="49">
        <v>0</v>
      </c>
      <c r="S1977" s="32">
        <f t="shared" si="79"/>
        <v>15677</v>
      </c>
      <c r="T1977" s="49">
        <f>P1977+Q1977+R1977</f>
        <v>15677</v>
      </c>
      <c r="U1977" s="51">
        <v>9201</v>
      </c>
      <c r="V1977" s="51">
        <v>7824</v>
      </c>
      <c r="W1977" s="51">
        <v>7849</v>
      </c>
      <c r="X1977" s="51"/>
      <c r="Y1977" s="32">
        <f>P1977-(U1977+V1977)</f>
        <v>-1348</v>
      </c>
      <c r="Z1977" s="49" t="s">
        <v>13320</v>
      </c>
      <c r="AA1977" s="67">
        <v>5.2999999999999998E-4</v>
      </c>
      <c r="AC1977" s="67">
        <f t="shared" si="80"/>
        <v>-5.2999999999999998E-4</v>
      </c>
      <c r="AN1977" s="48" t="s">
        <v>13325</v>
      </c>
      <c r="AO1977" s="48" t="s">
        <v>52</v>
      </c>
    </row>
    <row r="1978" spans="1:41" ht="15" x14ac:dyDescent="0.2">
      <c r="A1978" s="30" t="s">
        <v>6695</v>
      </c>
      <c r="B1978" s="30" t="s">
        <v>6696</v>
      </c>
      <c r="C1978" s="49" t="s">
        <v>7070</v>
      </c>
      <c r="D1978" s="49" t="s">
        <v>7686</v>
      </c>
      <c r="E1978" s="30" t="s">
        <v>12930</v>
      </c>
      <c r="F1978" s="49" t="s">
        <v>12233</v>
      </c>
      <c r="G1978" s="49" t="s">
        <v>7580</v>
      </c>
      <c r="H1978" s="49" t="s">
        <v>7581</v>
      </c>
      <c r="I1978" s="49" t="s">
        <v>12931</v>
      </c>
      <c r="J1978" s="50">
        <v>17</v>
      </c>
      <c r="K1978" s="49">
        <v>10000</v>
      </c>
      <c r="L1978" s="49">
        <f>K1978-U1978</f>
        <v>-77910</v>
      </c>
      <c r="M1978" s="49"/>
      <c r="N1978" s="48" t="s">
        <v>7242</v>
      </c>
      <c r="P1978" s="49">
        <v>75700</v>
      </c>
      <c r="Q1978" s="49">
        <v>20000</v>
      </c>
      <c r="R1978" s="49">
        <v>50000</v>
      </c>
      <c r="S1978" s="32">
        <f t="shared" si="79"/>
        <v>95700</v>
      </c>
      <c r="T1978" s="49">
        <f>P1978+Q1978+R1978</f>
        <v>145700</v>
      </c>
      <c r="U1978" s="51">
        <v>87910</v>
      </c>
      <c r="V1978" s="51">
        <v>69003</v>
      </c>
      <c r="W1978" s="51">
        <v>62001</v>
      </c>
      <c r="X1978" s="51"/>
      <c r="Y1978" s="32">
        <f>P1978-(U1978+V1978)</f>
        <v>-81213</v>
      </c>
      <c r="Z1978" s="49" t="s">
        <v>13320</v>
      </c>
      <c r="AA1978" s="67">
        <v>1.34E-3</v>
      </c>
      <c r="AC1978" s="67">
        <f t="shared" si="80"/>
        <v>-1.34E-3</v>
      </c>
      <c r="AN1978" s="48" t="s">
        <v>13325</v>
      </c>
      <c r="AO1978" s="48" t="s">
        <v>52</v>
      </c>
    </row>
    <row r="1979" spans="1:41" ht="15" x14ac:dyDescent="0.2">
      <c r="A1979" s="30" t="s">
        <v>6697</v>
      </c>
      <c r="B1979" s="30" t="s">
        <v>6698</v>
      </c>
      <c r="C1979" s="49" t="s">
        <v>7070</v>
      </c>
      <c r="D1979" s="49" t="s">
        <v>7686</v>
      </c>
      <c r="E1979" s="30" t="s">
        <v>12932</v>
      </c>
      <c r="F1979" s="49" t="s">
        <v>12233</v>
      </c>
      <c r="G1979" s="49" t="s">
        <v>7580</v>
      </c>
      <c r="H1979" s="49" t="s">
        <v>7581</v>
      </c>
      <c r="I1979" s="49" t="s">
        <v>12933</v>
      </c>
      <c r="J1979" s="50">
        <v>17</v>
      </c>
      <c r="K1979" s="49">
        <v>10000</v>
      </c>
      <c r="L1979" s="49">
        <f>K1979-U1979</f>
        <v>-295424</v>
      </c>
      <c r="M1979" s="49"/>
      <c r="N1979" s="48" t="s">
        <v>7242</v>
      </c>
      <c r="P1979" s="49">
        <v>140354</v>
      </c>
      <c r="Q1979" s="49">
        <v>190000</v>
      </c>
      <c r="R1979" s="49">
        <v>130000</v>
      </c>
      <c r="S1979" s="32">
        <f t="shared" si="79"/>
        <v>330354</v>
      </c>
      <c r="T1979" s="49">
        <f>P1979+Q1979+R1979</f>
        <v>460354</v>
      </c>
      <c r="U1979" s="51">
        <v>305424</v>
      </c>
      <c r="V1979" s="51">
        <v>220248</v>
      </c>
      <c r="W1979" s="51">
        <v>196000</v>
      </c>
      <c r="X1979" s="51"/>
      <c r="Y1979" s="32">
        <f>P1979-(U1979+V1979)</f>
        <v>-385318</v>
      </c>
      <c r="Z1979" s="49" t="s">
        <v>13320</v>
      </c>
      <c r="AA1979" s="67">
        <v>6.0999999999999997E-4</v>
      </c>
      <c r="AC1979" s="67">
        <f t="shared" si="80"/>
        <v>-6.0999999999999997E-4</v>
      </c>
      <c r="AN1979" s="48" t="s">
        <v>13325</v>
      </c>
      <c r="AO1979" s="48" t="s">
        <v>52</v>
      </c>
    </row>
    <row r="1980" spans="1:41" ht="15" x14ac:dyDescent="0.2">
      <c r="A1980" s="30" t="s">
        <v>6699</v>
      </c>
      <c r="B1980" s="30" t="s">
        <v>6700</v>
      </c>
      <c r="C1980" s="49" t="s">
        <v>7070</v>
      </c>
      <c r="D1980" s="49" t="s">
        <v>7686</v>
      </c>
      <c r="E1980" s="30" t="s">
        <v>12934</v>
      </c>
      <c r="F1980" s="49" t="s">
        <v>12233</v>
      </c>
      <c r="G1980" s="49" t="s">
        <v>7580</v>
      </c>
      <c r="H1980" s="49" t="s">
        <v>7581</v>
      </c>
      <c r="I1980" s="49" t="s">
        <v>12935</v>
      </c>
      <c r="J1980" s="50">
        <v>17</v>
      </c>
      <c r="K1980" s="49">
        <v>10000</v>
      </c>
      <c r="L1980" s="49">
        <f>K1980-U1980</f>
        <v>-4382</v>
      </c>
      <c r="M1980" s="49"/>
      <c r="N1980" s="48" t="s">
        <v>7242</v>
      </c>
      <c r="P1980" s="49">
        <v>19144</v>
      </c>
      <c r="Q1980" s="49">
        <v>0</v>
      </c>
      <c r="R1980" s="49">
        <v>10000</v>
      </c>
      <c r="S1980" s="32">
        <f t="shared" si="79"/>
        <v>19144</v>
      </c>
      <c r="T1980" s="49">
        <f>P1980+Q1980+R1980</f>
        <v>29144</v>
      </c>
      <c r="U1980" s="51">
        <v>14382</v>
      </c>
      <c r="V1980" s="51">
        <v>9666</v>
      </c>
      <c r="W1980" s="51">
        <v>8800</v>
      </c>
      <c r="X1980" s="51"/>
      <c r="Y1980" s="32">
        <f>P1980-(U1980+V1980)</f>
        <v>-4904</v>
      </c>
      <c r="Z1980" s="49" t="s">
        <v>13320</v>
      </c>
      <c r="AA1980" s="67">
        <v>2.0999999999999999E-3</v>
      </c>
      <c r="AC1980" s="67">
        <f t="shared" si="80"/>
        <v>-2.0999999999999999E-3</v>
      </c>
      <c r="AN1980" s="48" t="s">
        <v>13325</v>
      </c>
      <c r="AO1980" s="48" t="s">
        <v>52</v>
      </c>
    </row>
    <row r="1981" spans="1:41" ht="15" x14ac:dyDescent="0.2">
      <c r="A1981" s="30" t="s">
        <v>6701</v>
      </c>
      <c r="B1981" s="30" t="s">
        <v>6702</v>
      </c>
      <c r="C1981" s="49" t="s">
        <v>7070</v>
      </c>
      <c r="D1981" s="49" t="s">
        <v>7686</v>
      </c>
      <c r="E1981" s="30" t="s">
        <v>12936</v>
      </c>
      <c r="F1981" s="49" t="s">
        <v>12233</v>
      </c>
      <c r="G1981" s="49" t="s">
        <v>7580</v>
      </c>
      <c r="H1981" s="49" t="s">
        <v>7581</v>
      </c>
      <c r="I1981" s="49" t="s">
        <v>12937</v>
      </c>
      <c r="J1981" s="50">
        <v>17</v>
      </c>
      <c r="K1981" s="49">
        <v>5000</v>
      </c>
      <c r="L1981" s="49">
        <f>K1981-U1981</f>
        <v>-87277</v>
      </c>
      <c r="M1981" s="49"/>
      <c r="N1981" s="48" t="s">
        <v>7242</v>
      </c>
      <c r="P1981" s="49">
        <v>36189</v>
      </c>
      <c r="Q1981" s="49">
        <v>40000</v>
      </c>
      <c r="R1981" s="49">
        <v>40000</v>
      </c>
      <c r="S1981" s="32">
        <f t="shared" si="79"/>
        <v>76189</v>
      </c>
      <c r="T1981" s="49">
        <f>P1981+Q1981+R1981</f>
        <v>116189</v>
      </c>
      <c r="U1981" s="51">
        <v>92277</v>
      </c>
      <c r="V1981" s="51">
        <v>30886</v>
      </c>
      <c r="W1981" s="51">
        <v>30532</v>
      </c>
      <c r="X1981" s="51"/>
      <c r="Y1981" s="32">
        <f>P1981-(U1981+V1981)</f>
        <v>-86974</v>
      </c>
      <c r="Z1981" s="49" t="s">
        <v>13320</v>
      </c>
      <c r="AA1981" s="67">
        <v>9.1000000000000004E-3</v>
      </c>
      <c r="AC1981" s="67">
        <f t="shared" si="80"/>
        <v>-9.1000000000000004E-3</v>
      </c>
      <c r="AN1981" s="48" t="s">
        <v>13325</v>
      </c>
      <c r="AO1981" s="48" t="s">
        <v>52</v>
      </c>
    </row>
    <row r="1982" spans="1:41" ht="15" x14ac:dyDescent="0.2">
      <c r="A1982" s="30" t="s">
        <v>6703</v>
      </c>
      <c r="B1982" s="30" t="s">
        <v>6704</v>
      </c>
      <c r="C1982" s="49" t="s">
        <v>7070</v>
      </c>
      <c r="D1982" s="49" t="s">
        <v>7686</v>
      </c>
      <c r="E1982" s="30" t="s">
        <v>12938</v>
      </c>
      <c r="F1982" s="49" t="s">
        <v>12233</v>
      </c>
      <c r="G1982" s="49" t="s">
        <v>7580</v>
      </c>
      <c r="H1982" s="49" t="s">
        <v>7581</v>
      </c>
      <c r="I1982" s="49" t="s">
        <v>12939</v>
      </c>
      <c r="J1982" s="50">
        <v>17</v>
      </c>
      <c r="K1982" s="49">
        <v>10000</v>
      </c>
      <c r="L1982" s="49">
        <f>K1982-U1982</f>
        <v>-29851</v>
      </c>
      <c r="M1982" s="49"/>
      <c r="N1982" s="48" t="s">
        <v>7242</v>
      </c>
      <c r="P1982" s="49">
        <v>13520</v>
      </c>
      <c r="Q1982" s="49">
        <v>20000</v>
      </c>
      <c r="R1982" s="49">
        <v>0</v>
      </c>
      <c r="S1982" s="32">
        <f t="shared" si="79"/>
        <v>33520</v>
      </c>
      <c r="T1982" s="49">
        <f>P1982+Q1982+R1982</f>
        <v>33520</v>
      </c>
      <c r="U1982" s="51">
        <v>39851</v>
      </c>
      <c r="V1982" s="51">
        <v>7460</v>
      </c>
      <c r="W1982" s="51">
        <v>6505</v>
      </c>
      <c r="X1982" s="51"/>
      <c r="Y1982" s="32">
        <f>P1982-(U1982+V1982)</f>
        <v>-33791</v>
      </c>
      <c r="Z1982" s="49" t="s">
        <v>13320</v>
      </c>
      <c r="AA1982" s="67">
        <v>1.82E-3</v>
      </c>
      <c r="AC1982" s="67">
        <f t="shared" si="80"/>
        <v>-1.82E-3</v>
      </c>
      <c r="AN1982" s="48" t="s">
        <v>13325</v>
      </c>
      <c r="AO1982" s="48" t="s">
        <v>52</v>
      </c>
    </row>
    <row r="1983" spans="1:41" ht="15" x14ac:dyDescent="0.2">
      <c r="A1983" s="30" t="s">
        <v>6705</v>
      </c>
      <c r="B1983" s="30" t="s">
        <v>6706</v>
      </c>
      <c r="C1983" s="49" t="s">
        <v>7070</v>
      </c>
      <c r="D1983" s="49" t="s">
        <v>7686</v>
      </c>
      <c r="E1983" s="30" t="s">
        <v>12940</v>
      </c>
      <c r="F1983" s="49" t="s">
        <v>12233</v>
      </c>
      <c r="G1983" s="49" t="s">
        <v>7580</v>
      </c>
      <c r="H1983" s="49" t="s">
        <v>7581</v>
      </c>
      <c r="I1983" s="49" t="s">
        <v>12941</v>
      </c>
      <c r="J1983" s="50">
        <v>17</v>
      </c>
      <c r="K1983" s="49">
        <v>5000</v>
      </c>
      <c r="L1983" s="49">
        <f>K1983-U1983</f>
        <v>-5274</v>
      </c>
      <c r="M1983" s="49"/>
      <c r="N1983" s="48" t="s">
        <v>7242</v>
      </c>
      <c r="P1983" s="49">
        <v>10877</v>
      </c>
      <c r="Q1983" s="49">
        <v>5000</v>
      </c>
      <c r="R1983" s="49">
        <v>0</v>
      </c>
      <c r="S1983" s="32">
        <f t="shared" si="79"/>
        <v>15877</v>
      </c>
      <c r="T1983" s="49">
        <f>P1983+Q1983+R1983</f>
        <v>15877</v>
      </c>
      <c r="U1983" s="51">
        <v>10274</v>
      </c>
      <c r="V1983" s="51">
        <v>6195</v>
      </c>
      <c r="W1983" s="51">
        <v>6633</v>
      </c>
      <c r="X1983" s="51"/>
      <c r="Y1983" s="32">
        <f>P1983-(U1983+V1983)</f>
        <v>-5592</v>
      </c>
      <c r="Z1983" s="49" t="s">
        <v>13320</v>
      </c>
      <c r="AA1983" s="67">
        <v>8.8199999999999997E-3</v>
      </c>
      <c r="AC1983" s="67">
        <f t="shared" si="80"/>
        <v>-8.8199999999999997E-3</v>
      </c>
      <c r="AN1983" s="48" t="s">
        <v>13325</v>
      </c>
      <c r="AO1983" s="48" t="s">
        <v>52</v>
      </c>
    </row>
    <row r="1984" spans="1:41" ht="15" x14ac:dyDescent="0.2">
      <c r="A1984" s="30" t="s">
        <v>6707</v>
      </c>
      <c r="B1984" s="30" t="s">
        <v>6708</v>
      </c>
      <c r="C1984" s="49" t="s">
        <v>7070</v>
      </c>
      <c r="D1984" s="49" t="s">
        <v>7686</v>
      </c>
      <c r="E1984" s="30" t="s">
        <v>12942</v>
      </c>
      <c r="F1984" s="49" t="s">
        <v>12233</v>
      </c>
      <c r="G1984" s="49" t="s">
        <v>7580</v>
      </c>
      <c r="H1984" s="49" t="s">
        <v>7581</v>
      </c>
      <c r="I1984" s="49" t="s">
        <v>12943</v>
      </c>
      <c r="J1984" s="50">
        <v>17</v>
      </c>
      <c r="K1984" s="49">
        <v>10000</v>
      </c>
      <c r="L1984" s="49">
        <f>K1984-U1984</f>
        <v>-365014</v>
      </c>
      <c r="M1984" s="49"/>
      <c r="N1984" s="48" t="s">
        <v>7242</v>
      </c>
      <c r="P1984" s="49">
        <v>267794</v>
      </c>
      <c r="Q1984" s="49">
        <v>100000</v>
      </c>
      <c r="R1984" s="49">
        <v>150000</v>
      </c>
      <c r="S1984" s="32">
        <f t="shared" si="79"/>
        <v>367794</v>
      </c>
      <c r="T1984" s="49">
        <f>P1984+Q1984+R1984</f>
        <v>517794</v>
      </c>
      <c r="U1984" s="51">
        <v>375014</v>
      </c>
      <c r="V1984" s="51">
        <v>224131</v>
      </c>
      <c r="W1984" s="51">
        <v>217676</v>
      </c>
      <c r="X1984" s="51"/>
      <c r="Y1984" s="32">
        <f>P1984-(U1984+V1984)</f>
        <v>-331351</v>
      </c>
      <c r="Z1984" s="49" t="s">
        <v>13320</v>
      </c>
      <c r="AA1984" s="67">
        <v>6.0999999999999997E-4</v>
      </c>
      <c r="AC1984" s="67">
        <f t="shared" si="80"/>
        <v>-6.0999999999999997E-4</v>
      </c>
      <c r="AN1984" s="48" t="s">
        <v>13325</v>
      </c>
      <c r="AO1984" s="48" t="s">
        <v>52</v>
      </c>
    </row>
    <row r="1985" spans="1:41" ht="15" x14ac:dyDescent="0.2">
      <c r="A1985" s="30" t="s">
        <v>6709</v>
      </c>
      <c r="B1985" s="30" t="s">
        <v>6710</v>
      </c>
      <c r="C1985" s="49" t="s">
        <v>7070</v>
      </c>
      <c r="D1985" s="49" t="s">
        <v>7577</v>
      </c>
      <c r="E1985" s="30" t="s">
        <v>12944</v>
      </c>
      <c r="F1985" s="49" t="s">
        <v>12233</v>
      </c>
      <c r="G1985" s="49" t="s">
        <v>7580</v>
      </c>
      <c r="H1985" s="49" t="s">
        <v>7581</v>
      </c>
      <c r="I1985" s="49" t="s">
        <v>12945</v>
      </c>
      <c r="J1985" s="50">
        <v>17</v>
      </c>
      <c r="K1985" s="49">
        <v>10000</v>
      </c>
      <c r="L1985" s="49">
        <f>K1985-U1985</f>
        <v>-43452</v>
      </c>
      <c r="M1985" s="49"/>
      <c r="N1985" s="48" t="s">
        <v>7242</v>
      </c>
      <c r="P1985" s="49">
        <v>51287</v>
      </c>
      <c r="Q1985" s="49">
        <v>20000</v>
      </c>
      <c r="R1985" s="49">
        <v>20000</v>
      </c>
      <c r="S1985" s="32">
        <f t="shared" si="79"/>
        <v>71287</v>
      </c>
      <c r="T1985" s="49">
        <f>P1985+Q1985+R1985</f>
        <v>91287</v>
      </c>
      <c r="U1985" s="51">
        <v>53452</v>
      </c>
      <c r="V1985" s="51">
        <v>41027</v>
      </c>
      <c r="W1985" s="51">
        <v>15970</v>
      </c>
      <c r="X1985" s="51"/>
      <c r="Y1985" s="32">
        <f>P1985-(U1985+V1985)</f>
        <v>-43192</v>
      </c>
      <c r="Z1985" s="49" t="s">
        <v>13320</v>
      </c>
      <c r="AA1985" s="67">
        <v>8.0000000000000004E-4</v>
      </c>
      <c r="AC1985" s="67">
        <f t="shared" si="80"/>
        <v>-8.0000000000000004E-4</v>
      </c>
      <c r="AN1985" s="48" t="s">
        <v>13325</v>
      </c>
      <c r="AO1985" s="48" t="s">
        <v>52</v>
      </c>
    </row>
    <row r="1986" spans="1:41" ht="15" x14ac:dyDescent="0.2">
      <c r="A1986" s="30" t="s">
        <v>6711</v>
      </c>
      <c r="B1986" s="30" t="s">
        <v>6712</v>
      </c>
      <c r="C1986" s="49" t="s">
        <v>7070</v>
      </c>
      <c r="D1986" s="49" t="s">
        <v>7686</v>
      </c>
      <c r="E1986" s="30" t="s">
        <v>12946</v>
      </c>
      <c r="F1986" s="49" t="s">
        <v>12233</v>
      </c>
      <c r="G1986" s="49" t="s">
        <v>7580</v>
      </c>
      <c r="H1986" s="49" t="s">
        <v>7581</v>
      </c>
      <c r="I1986" s="49" t="s">
        <v>12947</v>
      </c>
      <c r="J1986" s="50">
        <v>17</v>
      </c>
      <c r="K1986" s="49">
        <v>10000</v>
      </c>
      <c r="L1986" s="49">
        <f>K1986-U1986</f>
        <v>-12512</v>
      </c>
      <c r="M1986" s="49"/>
      <c r="N1986" s="48" t="s">
        <v>7242</v>
      </c>
      <c r="P1986" s="49">
        <v>16839</v>
      </c>
      <c r="Q1986" s="49">
        <v>20000</v>
      </c>
      <c r="R1986" s="49">
        <v>0</v>
      </c>
      <c r="S1986" s="32">
        <f t="shared" ref="S1986:S2049" si="81">P1986+Q1986</f>
        <v>36839</v>
      </c>
      <c r="T1986" s="49">
        <f>P1986+Q1986+R1986</f>
        <v>36839</v>
      </c>
      <c r="U1986" s="51">
        <v>22512</v>
      </c>
      <c r="V1986" s="51">
        <v>15120</v>
      </c>
      <c r="W1986" s="51">
        <v>15120</v>
      </c>
      <c r="X1986" s="51"/>
      <c r="Y1986" s="32">
        <f>P1986-(U1986+V1986)</f>
        <v>-20793</v>
      </c>
      <c r="Z1986" s="49" t="s">
        <v>13320</v>
      </c>
      <c r="AA1986" s="67">
        <v>2.48E-3</v>
      </c>
      <c r="AC1986" s="67">
        <f t="shared" ref="AC1986:AC2049" si="82">AB1986-AA1986</f>
        <v>-2.48E-3</v>
      </c>
      <c r="AN1986" s="48" t="s">
        <v>13325</v>
      </c>
      <c r="AO1986" s="48" t="s">
        <v>52</v>
      </c>
    </row>
    <row r="1987" spans="1:41" ht="15" x14ac:dyDescent="0.2">
      <c r="A1987" s="30" t="s">
        <v>6713</v>
      </c>
      <c r="B1987" s="30" t="s">
        <v>6714</v>
      </c>
      <c r="C1987" s="49" t="s">
        <v>7070</v>
      </c>
      <c r="D1987" s="49" t="s">
        <v>7686</v>
      </c>
      <c r="E1987" s="30" t="s">
        <v>12948</v>
      </c>
      <c r="F1987" s="49" t="s">
        <v>12233</v>
      </c>
      <c r="G1987" s="49" t="s">
        <v>7580</v>
      </c>
      <c r="H1987" s="49" t="s">
        <v>7581</v>
      </c>
      <c r="I1987" s="49" t="s">
        <v>12949</v>
      </c>
      <c r="J1987" s="50">
        <v>17</v>
      </c>
      <c r="K1987" s="49">
        <v>10000</v>
      </c>
      <c r="L1987" s="49">
        <f>K1987-U1987</f>
        <v>-3756</v>
      </c>
      <c r="M1987" s="49"/>
      <c r="N1987" s="48" t="s">
        <v>7242</v>
      </c>
      <c r="P1987" s="49">
        <v>10350</v>
      </c>
      <c r="Q1987" s="49">
        <v>10000</v>
      </c>
      <c r="R1987" s="49">
        <v>0</v>
      </c>
      <c r="S1987" s="32">
        <f t="shared" si="81"/>
        <v>20350</v>
      </c>
      <c r="T1987" s="49">
        <f>P1987+Q1987+R1987</f>
        <v>20350</v>
      </c>
      <c r="U1987" s="51">
        <v>13756</v>
      </c>
      <c r="V1987" s="51">
        <v>8498</v>
      </c>
      <c r="W1987" s="51">
        <v>8630</v>
      </c>
      <c r="X1987" s="51"/>
      <c r="Y1987" s="32">
        <f>P1987-(U1987+V1987)</f>
        <v>-11904</v>
      </c>
      <c r="Z1987" s="49" t="s">
        <v>13320</v>
      </c>
      <c r="AA1987" s="67">
        <v>1.66E-3</v>
      </c>
      <c r="AC1987" s="67">
        <f t="shared" si="82"/>
        <v>-1.66E-3</v>
      </c>
      <c r="AN1987" s="48" t="s">
        <v>13325</v>
      </c>
      <c r="AO1987" s="48" t="s">
        <v>52</v>
      </c>
    </row>
    <row r="1988" spans="1:41" ht="15" x14ac:dyDescent="0.2">
      <c r="A1988" s="30" t="s">
        <v>6715</v>
      </c>
      <c r="B1988" s="30" t="s">
        <v>6716</v>
      </c>
      <c r="C1988" s="49" t="s">
        <v>7070</v>
      </c>
      <c r="D1988" s="49" t="s">
        <v>7686</v>
      </c>
      <c r="E1988" s="30" t="s">
        <v>12950</v>
      </c>
      <c r="F1988" s="49" t="s">
        <v>12233</v>
      </c>
      <c r="G1988" s="49" t="s">
        <v>7580</v>
      </c>
      <c r="H1988" s="49" t="s">
        <v>7581</v>
      </c>
      <c r="I1988" s="49" t="s">
        <v>12951</v>
      </c>
      <c r="J1988" s="50">
        <v>17</v>
      </c>
      <c r="K1988" s="49">
        <v>10000</v>
      </c>
      <c r="L1988" s="49">
        <f>K1988-U1988</f>
        <v>7522</v>
      </c>
      <c r="M1988" s="49"/>
      <c r="N1988" s="48" t="s">
        <v>7242</v>
      </c>
      <c r="P1988" s="49">
        <v>1781</v>
      </c>
      <c r="Q1988" s="49">
        <v>0</v>
      </c>
      <c r="R1988" s="49">
        <v>10000</v>
      </c>
      <c r="S1988" s="32">
        <f t="shared" si="81"/>
        <v>1781</v>
      </c>
      <c r="T1988" s="49">
        <f>P1988+Q1988+R1988</f>
        <v>11781</v>
      </c>
      <c r="U1988" s="51">
        <v>2478</v>
      </c>
      <c r="V1988" s="51">
        <v>1581</v>
      </c>
      <c r="W1988" s="51">
        <v>1671</v>
      </c>
      <c r="X1988" s="51"/>
      <c r="Y1988" s="32">
        <f>P1988-(U1988+V1988)</f>
        <v>-2278</v>
      </c>
      <c r="Z1988" s="49" t="s">
        <v>13320</v>
      </c>
      <c r="AA1988" s="67">
        <v>8.0000000000000004E-4</v>
      </c>
      <c r="AC1988" s="67">
        <f t="shared" si="82"/>
        <v>-8.0000000000000004E-4</v>
      </c>
      <c r="AN1988" s="48" t="s">
        <v>13325</v>
      </c>
      <c r="AO1988" s="48" t="s">
        <v>52</v>
      </c>
    </row>
    <row r="1989" spans="1:41" ht="15" x14ac:dyDescent="0.2">
      <c r="A1989" s="30" t="s">
        <v>6717</v>
      </c>
      <c r="B1989" s="30" t="s">
        <v>6718</v>
      </c>
      <c r="C1989" s="49" t="s">
        <v>7070</v>
      </c>
      <c r="D1989" s="49" t="s">
        <v>7630</v>
      </c>
      <c r="E1989" s="30" t="s">
        <v>12952</v>
      </c>
      <c r="F1989" s="49" t="s">
        <v>12233</v>
      </c>
      <c r="G1989" s="49" t="s">
        <v>7580</v>
      </c>
      <c r="H1989" s="49" t="s">
        <v>12649</v>
      </c>
      <c r="I1989" s="49" t="s">
        <v>12953</v>
      </c>
      <c r="J1989" s="50">
        <v>13</v>
      </c>
      <c r="K1989" s="49">
        <v>4000</v>
      </c>
      <c r="L1989" s="49">
        <f>K1989-U1989</f>
        <v>3580</v>
      </c>
      <c r="M1989" s="49"/>
      <c r="N1989" s="48" t="s">
        <v>7242</v>
      </c>
      <c r="P1989" s="49">
        <v>600</v>
      </c>
      <c r="Q1989" s="49">
        <v>0</v>
      </c>
      <c r="R1989" s="49">
        <v>0</v>
      </c>
      <c r="S1989" s="32">
        <f t="shared" si="81"/>
        <v>600</v>
      </c>
      <c r="T1989" s="49">
        <f>P1989+Q1989+R1989</f>
        <v>600</v>
      </c>
      <c r="U1989" s="51">
        <v>420</v>
      </c>
      <c r="V1989" s="51">
        <v>0</v>
      </c>
      <c r="W1989" s="51">
        <v>0</v>
      </c>
      <c r="X1989" s="51"/>
      <c r="Y1989" s="32">
        <f>P1989-(U1989+V1989)</f>
        <v>180</v>
      </c>
      <c r="Z1989" s="49" t="s">
        <v>13322</v>
      </c>
      <c r="AA1989" s="67">
        <v>0.34375</v>
      </c>
      <c r="AC1989" s="67">
        <f t="shared" si="82"/>
        <v>-0.34375</v>
      </c>
      <c r="AN1989" s="48" t="s">
        <v>13325</v>
      </c>
      <c r="AO1989" s="48" t="s">
        <v>52</v>
      </c>
    </row>
    <row r="1990" spans="1:41" ht="15" x14ac:dyDescent="0.2">
      <c r="A1990" s="30" t="s">
        <v>6719</v>
      </c>
      <c r="B1990" s="30" t="s">
        <v>6720</v>
      </c>
      <c r="C1990" s="49" t="s">
        <v>7070</v>
      </c>
      <c r="D1990" s="49" t="s">
        <v>7577</v>
      </c>
      <c r="E1990" s="30" t="s">
        <v>12954</v>
      </c>
      <c r="F1990" s="49" t="s">
        <v>12233</v>
      </c>
      <c r="G1990" s="49" t="s">
        <v>7580</v>
      </c>
      <c r="H1990" s="49" t="s">
        <v>7581</v>
      </c>
      <c r="I1990" s="49" t="s">
        <v>12955</v>
      </c>
      <c r="J1990" s="50">
        <v>17</v>
      </c>
      <c r="K1990" s="49">
        <v>10000</v>
      </c>
      <c r="L1990" s="49">
        <f>K1990-U1990</f>
        <v>10000</v>
      </c>
      <c r="M1990" s="49"/>
      <c r="N1990" s="48" t="s">
        <v>7242</v>
      </c>
      <c r="P1990" s="49">
        <v>547</v>
      </c>
      <c r="Q1990" s="49">
        <v>0</v>
      </c>
      <c r="R1990" s="49">
        <v>0</v>
      </c>
      <c r="S1990" s="32">
        <f t="shared" si="81"/>
        <v>547</v>
      </c>
      <c r="T1990" s="49">
        <f>P1990+Q1990+R1990</f>
        <v>547</v>
      </c>
      <c r="U1990" s="51">
        <v>0</v>
      </c>
      <c r="V1990" s="51">
        <v>0</v>
      </c>
      <c r="W1990" s="51">
        <v>0</v>
      </c>
      <c r="X1990" s="51"/>
      <c r="Y1990" s="32">
        <f>P1990-(U1990+V1990)</f>
        <v>547</v>
      </c>
      <c r="Z1990" s="49" t="s">
        <v>13321</v>
      </c>
      <c r="AA1990" s="67">
        <v>2.6499999999999999E-2</v>
      </c>
      <c r="AC1990" s="67">
        <f t="shared" si="82"/>
        <v>-2.6499999999999999E-2</v>
      </c>
      <c r="AN1990" s="48" t="s">
        <v>13325</v>
      </c>
      <c r="AO1990" s="48" t="s">
        <v>52</v>
      </c>
    </row>
    <row r="1991" spans="1:41" ht="15" x14ac:dyDescent="0.2">
      <c r="A1991" s="30" t="s">
        <v>6723</v>
      </c>
      <c r="B1991" s="30" t="s">
        <v>6724</v>
      </c>
      <c r="C1991" s="49" t="s">
        <v>7070</v>
      </c>
      <c r="D1991" s="49" t="s">
        <v>7630</v>
      </c>
      <c r="E1991" s="30" t="s">
        <v>12958</v>
      </c>
      <c r="F1991" s="49" t="s">
        <v>12233</v>
      </c>
      <c r="G1991" s="49" t="s">
        <v>7580</v>
      </c>
      <c r="H1991" s="49" t="s">
        <v>12386</v>
      </c>
      <c r="I1991" s="49" t="s">
        <v>12959</v>
      </c>
      <c r="J1991" s="50">
        <v>31</v>
      </c>
      <c r="K1991" s="49">
        <v>10000</v>
      </c>
      <c r="L1991" s="49">
        <f>K1991-U1991</f>
        <v>10000</v>
      </c>
      <c r="M1991" s="49"/>
      <c r="N1991" s="48" t="s">
        <v>7242</v>
      </c>
      <c r="P1991" s="49">
        <v>1000</v>
      </c>
      <c r="Q1991" s="49">
        <v>0</v>
      </c>
      <c r="R1991" s="49">
        <v>0</v>
      </c>
      <c r="S1991" s="32">
        <f t="shared" si="81"/>
        <v>1000</v>
      </c>
      <c r="T1991" s="49">
        <f>P1991+Q1991+R1991</f>
        <v>1000</v>
      </c>
      <c r="U1991" s="51">
        <v>0</v>
      </c>
      <c r="V1991" s="51">
        <v>0</v>
      </c>
      <c r="W1991" s="51">
        <v>0</v>
      </c>
      <c r="X1991" s="51"/>
      <c r="Y1991" s="32">
        <f>P1991-(U1991+V1991)</f>
        <v>1000</v>
      </c>
      <c r="Z1991" s="49" t="s">
        <v>13321</v>
      </c>
      <c r="AA1991" s="67">
        <v>9.6000000000000002E-4</v>
      </c>
      <c r="AC1991" s="67">
        <f t="shared" si="82"/>
        <v>-9.6000000000000002E-4</v>
      </c>
      <c r="AN1991" s="48" t="s">
        <v>13325</v>
      </c>
      <c r="AO1991" s="48" t="s">
        <v>52</v>
      </c>
    </row>
    <row r="1992" spans="1:41" ht="15" x14ac:dyDescent="0.2">
      <c r="A1992" s="30" t="s">
        <v>6725</v>
      </c>
      <c r="B1992" s="30" t="s">
        <v>6726</v>
      </c>
      <c r="C1992" s="49" t="s">
        <v>7070</v>
      </c>
      <c r="D1992" s="49" t="s">
        <v>7686</v>
      </c>
      <c r="E1992" s="30" t="s">
        <v>12960</v>
      </c>
      <c r="F1992" s="49" t="s">
        <v>12233</v>
      </c>
      <c r="G1992" s="49" t="s">
        <v>7580</v>
      </c>
      <c r="H1992" s="49" t="s">
        <v>7581</v>
      </c>
      <c r="I1992" s="49" t="s">
        <v>12961</v>
      </c>
      <c r="J1992" s="50">
        <v>17</v>
      </c>
      <c r="K1992" s="49">
        <v>10000</v>
      </c>
      <c r="L1992" s="49">
        <f>K1992-U1992</f>
        <v>-6234</v>
      </c>
      <c r="M1992" s="49"/>
      <c r="N1992" s="48" t="s">
        <v>7242</v>
      </c>
      <c r="P1992" s="49">
        <v>14669</v>
      </c>
      <c r="Q1992" s="49">
        <v>0</v>
      </c>
      <c r="R1992" s="49">
        <v>10000</v>
      </c>
      <c r="S1992" s="32">
        <f t="shared" si="81"/>
        <v>14669</v>
      </c>
      <c r="T1992" s="49">
        <f>P1992+Q1992+R1992</f>
        <v>24669</v>
      </c>
      <c r="U1992" s="51">
        <v>16234</v>
      </c>
      <c r="V1992" s="51">
        <v>10835</v>
      </c>
      <c r="W1992" s="51">
        <v>9988</v>
      </c>
      <c r="X1992" s="51"/>
      <c r="Y1992" s="32">
        <f>P1992-(U1992+V1992)</f>
        <v>-12400</v>
      </c>
      <c r="Z1992" s="49" t="s">
        <v>13320</v>
      </c>
      <c r="AA1992" s="67">
        <v>7.9000000000000001E-4</v>
      </c>
      <c r="AC1992" s="67">
        <f t="shared" si="82"/>
        <v>-7.9000000000000001E-4</v>
      </c>
      <c r="AN1992" s="48" t="s">
        <v>13325</v>
      </c>
      <c r="AO1992" s="48" t="s">
        <v>52</v>
      </c>
    </row>
    <row r="1993" spans="1:41" ht="15" x14ac:dyDescent="0.2">
      <c r="A1993" s="30" t="s">
        <v>6727</v>
      </c>
      <c r="B1993" s="30" t="s">
        <v>6728</v>
      </c>
      <c r="C1993" s="49" t="s">
        <v>7070</v>
      </c>
      <c r="D1993" s="49" t="s">
        <v>7686</v>
      </c>
      <c r="E1993" s="30" t="s">
        <v>12962</v>
      </c>
      <c r="F1993" s="49" t="s">
        <v>12233</v>
      </c>
      <c r="G1993" s="49" t="s">
        <v>7580</v>
      </c>
      <c r="H1993" s="49" t="s">
        <v>12649</v>
      </c>
      <c r="I1993" s="49" t="s">
        <v>12963</v>
      </c>
      <c r="J1993" s="50">
        <v>13</v>
      </c>
      <c r="K1993" s="49">
        <v>1000</v>
      </c>
      <c r="L1993" s="49">
        <f>K1993-U1993</f>
        <v>-113422</v>
      </c>
      <c r="M1993" s="49"/>
      <c r="N1993" s="48" t="s">
        <v>7242</v>
      </c>
      <c r="P1993" s="49">
        <v>44324</v>
      </c>
      <c r="Q1993" s="49">
        <v>90000</v>
      </c>
      <c r="R1993" s="49">
        <v>0</v>
      </c>
      <c r="S1993" s="32">
        <f t="shared" si="81"/>
        <v>134324</v>
      </c>
      <c r="T1993" s="49">
        <f>P1993+Q1993+R1993</f>
        <v>134324</v>
      </c>
      <c r="U1993" s="51">
        <v>114422</v>
      </c>
      <c r="V1993" s="51">
        <v>70496</v>
      </c>
      <c r="W1993" s="51">
        <v>74046</v>
      </c>
      <c r="X1993" s="51"/>
      <c r="Y1993" s="32">
        <f>P1993-(U1993+V1993)</f>
        <v>-140594</v>
      </c>
      <c r="Z1993" s="49" t="s">
        <v>13320</v>
      </c>
      <c r="AA1993" s="67">
        <v>7.0400000000000004E-2</v>
      </c>
      <c r="AC1993" s="67">
        <f t="shared" si="82"/>
        <v>-7.0400000000000004E-2</v>
      </c>
      <c r="AN1993" s="48" t="s">
        <v>13325</v>
      </c>
      <c r="AO1993" s="48" t="s">
        <v>52</v>
      </c>
    </row>
    <row r="1994" spans="1:41" ht="15" x14ac:dyDescent="0.2">
      <c r="A1994" s="30" t="s">
        <v>6729</v>
      </c>
      <c r="B1994" s="30" t="s">
        <v>6730</v>
      </c>
      <c r="C1994" s="49" t="s">
        <v>7070</v>
      </c>
      <c r="D1994" s="49" t="s">
        <v>7686</v>
      </c>
      <c r="E1994" s="30" t="s">
        <v>12964</v>
      </c>
      <c r="F1994" s="49" t="s">
        <v>12233</v>
      </c>
      <c r="G1994" s="49" t="s">
        <v>7580</v>
      </c>
      <c r="H1994" s="49" t="s">
        <v>7581</v>
      </c>
      <c r="I1994" s="49" t="s">
        <v>12965</v>
      </c>
      <c r="J1994" s="50">
        <v>17</v>
      </c>
      <c r="K1994" s="49">
        <v>10000</v>
      </c>
      <c r="L1994" s="49">
        <f>K1994-U1994</f>
        <v>-27685</v>
      </c>
      <c r="M1994" s="49"/>
      <c r="N1994" s="48" t="s">
        <v>7242</v>
      </c>
      <c r="P1994" s="49">
        <v>34030</v>
      </c>
      <c r="Q1994" s="49">
        <v>0</v>
      </c>
      <c r="R1994" s="49">
        <v>20000</v>
      </c>
      <c r="S1994" s="32">
        <f t="shared" si="81"/>
        <v>34030</v>
      </c>
      <c r="T1994" s="49">
        <f>P1994+Q1994+R1994</f>
        <v>54030</v>
      </c>
      <c r="U1994" s="51">
        <v>37685</v>
      </c>
      <c r="V1994" s="51">
        <v>15905</v>
      </c>
      <c r="W1994" s="51">
        <v>14990</v>
      </c>
      <c r="X1994" s="51"/>
      <c r="Y1994" s="32">
        <f>P1994-(U1994+V1994)</f>
        <v>-19560</v>
      </c>
      <c r="Z1994" s="49" t="s">
        <v>13320</v>
      </c>
      <c r="AA1994" s="67">
        <v>7.9000000000000001E-4</v>
      </c>
      <c r="AC1994" s="67">
        <f t="shared" si="82"/>
        <v>-7.9000000000000001E-4</v>
      </c>
      <c r="AN1994" s="48" t="s">
        <v>13325</v>
      </c>
      <c r="AO1994" s="48" t="s">
        <v>52</v>
      </c>
    </row>
    <row r="1995" spans="1:41" ht="15" x14ac:dyDescent="0.2">
      <c r="A1995" s="30" t="s">
        <v>6731</v>
      </c>
      <c r="B1995" s="30" t="s">
        <v>6732</v>
      </c>
      <c r="C1995" s="49" t="s">
        <v>7070</v>
      </c>
      <c r="D1995" s="49" t="s">
        <v>7686</v>
      </c>
      <c r="E1995" s="30" t="s">
        <v>12966</v>
      </c>
      <c r="F1995" s="49" t="s">
        <v>12233</v>
      </c>
      <c r="G1995" s="49" t="s">
        <v>7580</v>
      </c>
      <c r="H1995" s="49" t="s">
        <v>7581</v>
      </c>
      <c r="I1995" s="49" t="s">
        <v>12967</v>
      </c>
      <c r="J1995" s="50">
        <v>17</v>
      </c>
      <c r="K1995" s="49">
        <v>10000</v>
      </c>
      <c r="L1995" s="49">
        <f>K1995-U1995</f>
        <v>-58850</v>
      </c>
      <c r="M1995" s="49"/>
      <c r="N1995" s="48" t="s">
        <v>7242</v>
      </c>
      <c r="P1995" s="49">
        <v>58466</v>
      </c>
      <c r="Q1995" s="49">
        <v>10000</v>
      </c>
      <c r="R1995" s="49">
        <v>20000</v>
      </c>
      <c r="S1995" s="32">
        <f t="shared" si="81"/>
        <v>68466</v>
      </c>
      <c r="T1995" s="49">
        <f>P1995+Q1995+R1995</f>
        <v>88466</v>
      </c>
      <c r="U1995" s="51">
        <v>68850</v>
      </c>
      <c r="V1995" s="51">
        <v>27636</v>
      </c>
      <c r="W1995" s="51">
        <v>27424</v>
      </c>
      <c r="X1995" s="51"/>
      <c r="Y1995" s="32">
        <f>P1995-(U1995+V1995)</f>
        <v>-38020</v>
      </c>
      <c r="Z1995" s="49" t="s">
        <v>13320</v>
      </c>
      <c r="AA1995" s="67">
        <v>7.9000000000000001E-4</v>
      </c>
      <c r="AC1995" s="67">
        <f t="shared" si="82"/>
        <v>-7.9000000000000001E-4</v>
      </c>
      <c r="AN1995" s="48" t="s">
        <v>13325</v>
      </c>
      <c r="AO1995" s="48" t="s">
        <v>52</v>
      </c>
    </row>
    <row r="1996" spans="1:41" ht="15" x14ac:dyDescent="0.2">
      <c r="A1996" s="30" t="s">
        <v>6733</v>
      </c>
      <c r="B1996" s="30" t="s">
        <v>6734</v>
      </c>
      <c r="C1996" s="49" t="s">
        <v>7070</v>
      </c>
      <c r="D1996" s="49" t="s">
        <v>7577</v>
      </c>
      <c r="E1996" s="30" t="s">
        <v>12968</v>
      </c>
      <c r="F1996" s="49" t="s">
        <v>12233</v>
      </c>
      <c r="G1996" s="49" t="s">
        <v>7580</v>
      </c>
      <c r="H1996" s="49" t="s">
        <v>7581</v>
      </c>
      <c r="I1996" s="49" t="s">
        <v>12969</v>
      </c>
      <c r="J1996" s="50">
        <v>17</v>
      </c>
      <c r="K1996" s="49">
        <v>10000</v>
      </c>
      <c r="L1996" s="49">
        <f>K1996-U1996</f>
        <v>7415</v>
      </c>
      <c r="M1996" s="49"/>
      <c r="N1996" s="48" t="s">
        <v>7242</v>
      </c>
      <c r="P1996" s="49">
        <v>2725</v>
      </c>
      <c r="Q1996" s="49">
        <v>10000</v>
      </c>
      <c r="R1996" s="49">
        <v>0</v>
      </c>
      <c r="S1996" s="32">
        <f t="shared" si="81"/>
        <v>12725</v>
      </c>
      <c r="T1996" s="49">
        <f>P1996+Q1996+R1996</f>
        <v>12725</v>
      </c>
      <c r="U1996" s="51">
        <v>2585</v>
      </c>
      <c r="V1996" s="51">
        <v>1599</v>
      </c>
      <c r="W1996" s="51">
        <v>1699</v>
      </c>
      <c r="X1996" s="51"/>
      <c r="Y1996" s="32">
        <f>P1996-(U1996+V1996)</f>
        <v>-1459</v>
      </c>
      <c r="Z1996" s="49" t="s">
        <v>13320</v>
      </c>
      <c r="AA1996" s="67">
        <v>2.9700000000000001E-2</v>
      </c>
      <c r="AC1996" s="67">
        <f t="shared" si="82"/>
        <v>-2.9700000000000001E-2</v>
      </c>
      <c r="AN1996" s="48" t="s">
        <v>13325</v>
      </c>
      <c r="AO1996" s="48" t="s">
        <v>52</v>
      </c>
    </row>
    <row r="1997" spans="1:41" ht="15" x14ac:dyDescent="0.2">
      <c r="A1997" s="30" t="s">
        <v>6735</v>
      </c>
      <c r="B1997" s="30" t="s">
        <v>6736</v>
      </c>
      <c r="C1997" s="49" t="s">
        <v>7070</v>
      </c>
      <c r="D1997" s="49" t="s">
        <v>7577</v>
      </c>
      <c r="E1997" s="30" t="s">
        <v>12970</v>
      </c>
      <c r="F1997" s="49" t="s">
        <v>12233</v>
      </c>
      <c r="G1997" s="49" t="s">
        <v>7580</v>
      </c>
      <c r="H1997" s="49" t="s">
        <v>12386</v>
      </c>
      <c r="I1997" s="49" t="s">
        <v>12971</v>
      </c>
      <c r="J1997" s="50">
        <v>16</v>
      </c>
      <c r="K1997" s="49">
        <v>10000</v>
      </c>
      <c r="L1997" s="49">
        <f>K1997-U1997</f>
        <v>-1297</v>
      </c>
      <c r="M1997" s="49"/>
      <c r="N1997" s="48" t="s">
        <v>7242</v>
      </c>
      <c r="P1997" s="49">
        <v>18285</v>
      </c>
      <c r="Q1997" s="49">
        <v>10000</v>
      </c>
      <c r="R1997" s="49">
        <v>10000</v>
      </c>
      <c r="S1997" s="32">
        <f t="shared" si="81"/>
        <v>28285</v>
      </c>
      <c r="T1997" s="49">
        <f>P1997+Q1997+R1997</f>
        <v>38285</v>
      </c>
      <c r="U1997" s="51">
        <v>11297</v>
      </c>
      <c r="V1997" s="51">
        <v>14457</v>
      </c>
      <c r="W1997" s="51">
        <v>14588</v>
      </c>
      <c r="X1997" s="51"/>
      <c r="Y1997" s="32">
        <f>P1997-(U1997+V1997)</f>
        <v>-7469</v>
      </c>
      <c r="Z1997" s="49" t="s">
        <v>13320</v>
      </c>
      <c r="AA1997" s="67">
        <v>1.5299999999999999E-3</v>
      </c>
      <c r="AC1997" s="67">
        <f t="shared" si="82"/>
        <v>-1.5299999999999999E-3</v>
      </c>
      <c r="AN1997" s="48" t="s">
        <v>13325</v>
      </c>
      <c r="AO1997" s="48" t="s">
        <v>52</v>
      </c>
    </row>
    <row r="1998" spans="1:41" ht="15" x14ac:dyDescent="0.2">
      <c r="A1998" s="30" t="s">
        <v>6737</v>
      </c>
      <c r="B1998" s="30" t="s">
        <v>6738</v>
      </c>
      <c r="C1998" s="49" t="s">
        <v>7070</v>
      </c>
      <c r="D1998" s="49" t="s">
        <v>7577</v>
      </c>
      <c r="E1998" s="30" t="s">
        <v>12972</v>
      </c>
      <c r="F1998" s="49" t="s">
        <v>12233</v>
      </c>
      <c r="G1998" s="49" t="s">
        <v>7580</v>
      </c>
      <c r="H1998" s="49" t="s">
        <v>7581</v>
      </c>
      <c r="I1998" s="49" t="s">
        <v>12973</v>
      </c>
      <c r="J1998" s="50">
        <v>17</v>
      </c>
      <c r="K1998" s="49">
        <v>10000</v>
      </c>
      <c r="L1998" s="49">
        <f>K1998-U1998</f>
        <v>-1171</v>
      </c>
      <c r="M1998" s="49"/>
      <c r="N1998" s="48" t="s">
        <v>7242</v>
      </c>
      <c r="P1998" s="49">
        <v>13565</v>
      </c>
      <c r="Q1998" s="49">
        <v>0</v>
      </c>
      <c r="R1998" s="49">
        <v>10000</v>
      </c>
      <c r="S1998" s="32">
        <f t="shared" si="81"/>
        <v>13565</v>
      </c>
      <c r="T1998" s="49">
        <f>P1998+Q1998+R1998</f>
        <v>23565</v>
      </c>
      <c r="U1998" s="51">
        <v>11171</v>
      </c>
      <c r="V1998" s="51">
        <v>8940</v>
      </c>
      <c r="W1998" s="51">
        <v>5015</v>
      </c>
      <c r="X1998" s="51"/>
      <c r="Y1998" s="32">
        <f>P1998-(U1998+V1998)</f>
        <v>-6546</v>
      </c>
      <c r="Z1998" s="49" t="s">
        <v>13320</v>
      </c>
      <c r="AA1998" s="67">
        <v>7.9000000000000001E-4</v>
      </c>
      <c r="AC1998" s="67">
        <f t="shared" si="82"/>
        <v>-7.9000000000000001E-4</v>
      </c>
      <c r="AN1998" s="48" t="s">
        <v>13325</v>
      </c>
      <c r="AO1998" s="48" t="s">
        <v>52</v>
      </c>
    </row>
    <row r="1999" spans="1:41" ht="15" x14ac:dyDescent="0.2">
      <c r="A1999" s="30" t="s">
        <v>6739</v>
      </c>
      <c r="B1999" s="30" t="s">
        <v>6740</v>
      </c>
      <c r="C1999" s="49" t="s">
        <v>7070</v>
      </c>
      <c r="D1999" s="49" t="s">
        <v>7577</v>
      </c>
      <c r="E1999" s="30" t="s">
        <v>12974</v>
      </c>
      <c r="F1999" s="49" t="s">
        <v>12233</v>
      </c>
      <c r="G1999" s="49" t="s">
        <v>7580</v>
      </c>
      <c r="H1999" s="49" t="s">
        <v>12386</v>
      </c>
      <c r="I1999" s="49" t="s">
        <v>12975</v>
      </c>
      <c r="J1999" s="50">
        <v>16</v>
      </c>
      <c r="K1999" s="49">
        <v>10000</v>
      </c>
      <c r="L1999" s="49">
        <f>K1999-U1999</f>
        <v>4648</v>
      </c>
      <c r="M1999" s="49"/>
      <c r="N1999" s="48" t="s">
        <v>7242</v>
      </c>
      <c r="P1999" s="49">
        <v>4990</v>
      </c>
      <c r="Q1999" s="49">
        <v>0</v>
      </c>
      <c r="R1999" s="49">
        <v>10000</v>
      </c>
      <c r="S1999" s="32">
        <f t="shared" si="81"/>
        <v>4990</v>
      </c>
      <c r="T1999" s="49">
        <f>P1999+Q1999+R1999</f>
        <v>14990</v>
      </c>
      <c r="U1999" s="51">
        <v>5352</v>
      </c>
      <c r="V1999" s="51">
        <v>3408</v>
      </c>
      <c r="W1999" s="51">
        <v>2682</v>
      </c>
      <c r="X1999" s="51"/>
      <c r="Y1999" s="32">
        <f>P1999-(U1999+V1999)</f>
        <v>-3770</v>
      </c>
      <c r="Z1999" s="49" t="s">
        <v>13320</v>
      </c>
      <c r="AA1999" s="67">
        <v>1.6900000000000001E-3</v>
      </c>
      <c r="AC1999" s="67">
        <f t="shared" si="82"/>
        <v>-1.6900000000000001E-3</v>
      </c>
      <c r="AN1999" s="48" t="s">
        <v>13325</v>
      </c>
      <c r="AO1999" s="48" t="s">
        <v>52</v>
      </c>
    </row>
    <row r="2000" spans="1:41" ht="15" x14ac:dyDescent="0.2">
      <c r="A2000" s="30" t="s">
        <v>6741</v>
      </c>
      <c r="B2000" s="30" t="s">
        <v>6742</v>
      </c>
      <c r="C2000" s="49" t="s">
        <v>7070</v>
      </c>
      <c r="D2000" s="49" t="s">
        <v>7577</v>
      </c>
      <c r="E2000" s="30" t="s">
        <v>12976</v>
      </c>
      <c r="F2000" s="49" t="s">
        <v>12233</v>
      </c>
      <c r="G2000" s="49" t="s">
        <v>7580</v>
      </c>
      <c r="H2000" s="49" t="s">
        <v>12386</v>
      </c>
      <c r="I2000" s="49" t="s">
        <v>12977</v>
      </c>
      <c r="J2000" s="50">
        <v>16</v>
      </c>
      <c r="K2000" s="49">
        <v>10000</v>
      </c>
      <c r="L2000" s="49">
        <f>K2000-U2000</f>
        <v>-8618</v>
      </c>
      <c r="M2000" s="49"/>
      <c r="N2000" s="48" t="s">
        <v>7242</v>
      </c>
      <c r="P2000" s="49">
        <v>80011</v>
      </c>
      <c r="Q2000" s="49">
        <v>0</v>
      </c>
      <c r="R2000" s="49">
        <v>0</v>
      </c>
      <c r="S2000" s="32">
        <f t="shared" si="81"/>
        <v>80011</v>
      </c>
      <c r="T2000" s="49">
        <f>P2000+Q2000+R2000</f>
        <v>80011</v>
      </c>
      <c r="U2000" s="51">
        <v>18618</v>
      </c>
      <c r="V2000" s="51">
        <v>13734</v>
      </c>
      <c r="W2000" s="51">
        <v>8173</v>
      </c>
      <c r="X2000" s="51"/>
      <c r="Y2000" s="32">
        <f>P2000-(U2000+V2000)</f>
        <v>47659</v>
      </c>
      <c r="Z2000" s="49" t="s">
        <v>13322</v>
      </c>
      <c r="AA2000" s="67">
        <v>7.9000000000000001E-4</v>
      </c>
      <c r="AC2000" s="67">
        <f t="shared" si="82"/>
        <v>-7.9000000000000001E-4</v>
      </c>
      <c r="AN2000" s="48" t="s">
        <v>13325</v>
      </c>
      <c r="AO2000" s="48" t="s">
        <v>52</v>
      </c>
    </row>
    <row r="2001" spans="1:41" ht="15" x14ac:dyDescent="0.2">
      <c r="A2001" s="30" t="s">
        <v>6743</v>
      </c>
      <c r="B2001" s="30" t="s">
        <v>6744</v>
      </c>
      <c r="C2001" s="49" t="s">
        <v>7070</v>
      </c>
      <c r="D2001" s="49" t="s">
        <v>7577</v>
      </c>
      <c r="E2001" s="30" t="s">
        <v>12978</v>
      </c>
      <c r="F2001" s="49" t="s">
        <v>12233</v>
      </c>
      <c r="G2001" s="49" t="s">
        <v>7580</v>
      </c>
      <c r="H2001" s="49" t="s">
        <v>12386</v>
      </c>
      <c r="I2001" s="49" t="s">
        <v>12979</v>
      </c>
      <c r="J2001" s="50">
        <v>16</v>
      </c>
      <c r="K2001" s="49">
        <v>10000</v>
      </c>
      <c r="L2001" s="49">
        <f>K2001-U2001</f>
        <v>-357678</v>
      </c>
      <c r="M2001" s="49"/>
      <c r="N2001" s="48" t="s">
        <v>7242</v>
      </c>
      <c r="P2001" s="49">
        <v>179648</v>
      </c>
      <c r="Q2001" s="49">
        <v>240000</v>
      </c>
      <c r="R2001" s="49">
        <v>60000</v>
      </c>
      <c r="S2001" s="32">
        <f t="shared" si="81"/>
        <v>419648</v>
      </c>
      <c r="T2001" s="49">
        <f>P2001+Q2001+R2001</f>
        <v>479648</v>
      </c>
      <c r="U2001" s="51">
        <v>367678</v>
      </c>
      <c r="V2001" s="51">
        <v>172686</v>
      </c>
      <c r="W2001" s="51">
        <v>181472</v>
      </c>
      <c r="X2001" s="51"/>
      <c r="Y2001" s="32">
        <f>P2001-(U2001+V2001)</f>
        <v>-360716</v>
      </c>
      <c r="Z2001" s="49" t="s">
        <v>13320</v>
      </c>
      <c r="AA2001" s="67">
        <v>4.2500000000000003E-3</v>
      </c>
      <c r="AC2001" s="67">
        <f t="shared" si="82"/>
        <v>-4.2500000000000003E-3</v>
      </c>
      <c r="AN2001" s="48" t="s">
        <v>13325</v>
      </c>
      <c r="AO2001" s="48" t="s">
        <v>52</v>
      </c>
    </row>
    <row r="2002" spans="1:41" ht="15" x14ac:dyDescent="0.2">
      <c r="A2002" s="30" t="s">
        <v>6745</v>
      </c>
      <c r="B2002" s="30" t="s">
        <v>6746</v>
      </c>
      <c r="C2002" s="49" t="s">
        <v>7070</v>
      </c>
      <c r="D2002" s="49" t="s">
        <v>7577</v>
      </c>
      <c r="E2002" s="30" t="s">
        <v>12980</v>
      </c>
      <c r="F2002" s="49" t="s">
        <v>12233</v>
      </c>
      <c r="G2002" s="49" t="s">
        <v>7580</v>
      </c>
      <c r="H2002" s="49" t="s">
        <v>12386</v>
      </c>
      <c r="I2002" s="49" t="s">
        <v>12981</v>
      </c>
      <c r="J2002" s="50">
        <v>16</v>
      </c>
      <c r="K2002" s="49">
        <v>10000</v>
      </c>
      <c r="L2002" s="49">
        <f>K2002-U2002</f>
        <v>6082</v>
      </c>
      <c r="M2002" s="49"/>
      <c r="N2002" s="48" t="s">
        <v>7242</v>
      </c>
      <c r="P2002" s="49">
        <v>15071</v>
      </c>
      <c r="Q2002" s="49">
        <v>0</v>
      </c>
      <c r="R2002" s="49">
        <v>0</v>
      </c>
      <c r="S2002" s="32">
        <f t="shared" si="81"/>
        <v>15071</v>
      </c>
      <c r="T2002" s="49">
        <f>P2002+Q2002+R2002</f>
        <v>15071</v>
      </c>
      <c r="U2002" s="51">
        <v>3918</v>
      </c>
      <c r="V2002" s="51">
        <v>2254</v>
      </c>
      <c r="W2002" s="51">
        <v>2320</v>
      </c>
      <c r="X2002" s="51"/>
      <c r="Y2002" s="32">
        <f>P2002-(U2002+V2002)</f>
        <v>8899</v>
      </c>
      <c r="Z2002" s="49" t="s">
        <v>13322</v>
      </c>
      <c r="AA2002" s="67">
        <v>4.0000000000000001E-3</v>
      </c>
      <c r="AC2002" s="67">
        <f t="shared" si="82"/>
        <v>-4.0000000000000001E-3</v>
      </c>
      <c r="AN2002" s="48" t="s">
        <v>13325</v>
      </c>
      <c r="AO2002" s="48" t="s">
        <v>52</v>
      </c>
    </row>
    <row r="2003" spans="1:41" ht="15" x14ac:dyDescent="0.2">
      <c r="A2003" s="30" t="s">
        <v>6747</v>
      </c>
      <c r="B2003" s="30" t="s">
        <v>6748</v>
      </c>
      <c r="C2003" s="49" t="s">
        <v>7070</v>
      </c>
      <c r="D2003" s="49" t="s">
        <v>7577</v>
      </c>
      <c r="E2003" s="30" t="s">
        <v>12982</v>
      </c>
      <c r="F2003" s="49" t="s">
        <v>12233</v>
      </c>
      <c r="G2003" s="49" t="s">
        <v>7580</v>
      </c>
      <c r="H2003" s="49" t="s">
        <v>12386</v>
      </c>
      <c r="I2003" s="49" t="s">
        <v>12983</v>
      </c>
      <c r="J2003" s="50">
        <v>16</v>
      </c>
      <c r="K2003" s="49">
        <v>10000</v>
      </c>
      <c r="L2003" s="49">
        <f>K2003-U2003</f>
        <v>-178072</v>
      </c>
      <c r="M2003" s="49"/>
      <c r="N2003" s="48" t="s">
        <v>7242</v>
      </c>
      <c r="P2003" s="49">
        <v>95021</v>
      </c>
      <c r="Q2003" s="49">
        <v>80000</v>
      </c>
      <c r="R2003" s="49">
        <v>70000</v>
      </c>
      <c r="S2003" s="32">
        <f t="shared" si="81"/>
        <v>175021</v>
      </c>
      <c r="T2003" s="49">
        <f>P2003+Q2003+R2003</f>
        <v>245021</v>
      </c>
      <c r="U2003" s="51">
        <v>188072</v>
      </c>
      <c r="V2003" s="51">
        <v>86016</v>
      </c>
      <c r="W2003" s="51">
        <v>90056</v>
      </c>
      <c r="X2003" s="51"/>
      <c r="Y2003" s="32">
        <f>P2003-(U2003+V2003)</f>
        <v>-179067</v>
      </c>
      <c r="Z2003" s="49" t="s">
        <v>13320</v>
      </c>
      <c r="AA2003" s="67">
        <v>4.2500000000000003E-3</v>
      </c>
      <c r="AC2003" s="67">
        <f t="shared" si="82"/>
        <v>-4.2500000000000003E-3</v>
      </c>
      <c r="AN2003" s="48" t="s">
        <v>13325</v>
      </c>
      <c r="AO2003" s="48" t="s">
        <v>52</v>
      </c>
    </row>
    <row r="2004" spans="1:41" ht="15" x14ac:dyDescent="0.2">
      <c r="A2004" s="30" t="s">
        <v>6749</v>
      </c>
      <c r="B2004" s="30" t="s">
        <v>6750</v>
      </c>
      <c r="C2004" s="49" t="s">
        <v>7070</v>
      </c>
      <c r="D2004" s="49" t="s">
        <v>7630</v>
      </c>
      <c r="E2004" s="30" t="s">
        <v>12984</v>
      </c>
      <c r="F2004" s="49" t="s">
        <v>12233</v>
      </c>
      <c r="G2004" s="49" t="s">
        <v>7580</v>
      </c>
      <c r="H2004" s="49" t="s">
        <v>8920</v>
      </c>
      <c r="I2004" s="49" t="s">
        <v>12985</v>
      </c>
      <c r="J2004" s="50">
        <v>13</v>
      </c>
      <c r="K2004" s="49">
        <v>5000</v>
      </c>
      <c r="L2004" s="49">
        <f>K2004-U2004</f>
        <v>3805</v>
      </c>
      <c r="M2004" s="49"/>
      <c r="N2004" s="48" t="s">
        <v>7242</v>
      </c>
      <c r="P2004" s="49">
        <v>5736</v>
      </c>
      <c r="Q2004" s="49">
        <v>0</v>
      </c>
      <c r="R2004" s="49">
        <v>0</v>
      </c>
      <c r="S2004" s="32">
        <f t="shared" si="81"/>
        <v>5736</v>
      </c>
      <c r="T2004" s="49">
        <f>P2004+Q2004+R2004</f>
        <v>5736</v>
      </c>
      <c r="U2004" s="51">
        <v>1195</v>
      </c>
      <c r="V2004" s="51">
        <v>803</v>
      </c>
      <c r="W2004" s="51">
        <v>771</v>
      </c>
      <c r="X2004" s="51"/>
      <c r="Y2004" s="32">
        <f>P2004-(U2004+V2004)</f>
        <v>3738</v>
      </c>
      <c r="Z2004" s="49" t="s">
        <v>13322</v>
      </c>
      <c r="AA2004" s="67">
        <v>0.14000000000000001</v>
      </c>
      <c r="AC2004" s="67">
        <f t="shared" si="82"/>
        <v>-0.14000000000000001</v>
      </c>
      <c r="AN2004" s="48" t="s">
        <v>13325</v>
      </c>
      <c r="AO2004" s="48" t="s">
        <v>52</v>
      </c>
    </row>
    <row r="2005" spans="1:41" ht="15" x14ac:dyDescent="0.2">
      <c r="A2005" s="30" t="s">
        <v>6751</v>
      </c>
      <c r="B2005" s="30" t="s">
        <v>6752</v>
      </c>
      <c r="C2005" s="49" t="s">
        <v>7070</v>
      </c>
      <c r="D2005" s="49" t="s">
        <v>7577</v>
      </c>
      <c r="E2005" s="30" t="s">
        <v>12986</v>
      </c>
      <c r="F2005" s="49" t="s">
        <v>12233</v>
      </c>
      <c r="G2005" s="49" t="s">
        <v>7580</v>
      </c>
      <c r="H2005" s="49" t="s">
        <v>12386</v>
      </c>
      <c r="I2005" s="49" t="s">
        <v>12987</v>
      </c>
      <c r="J2005" s="50">
        <v>16</v>
      </c>
      <c r="K2005" s="49">
        <v>4000</v>
      </c>
      <c r="L2005" s="49">
        <f>K2005-U2005</f>
        <v>-74740</v>
      </c>
      <c r="M2005" s="49"/>
      <c r="N2005" s="48" t="s">
        <v>7242</v>
      </c>
      <c r="P2005" s="49">
        <v>222077</v>
      </c>
      <c r="Q2005" s="49">
        <v>0</v>
      </c>
      <c r="R2005" s="49">
        <v>0</v>
      </c>
      <c r="S2005" s="32">
        <f t="shared" si="81"/>
        <v>222077</v>
      </c>
      <c r="T2005" s="49">
        <f>P2005+Q2005+R2005</f>
        <v>222077</v>
      </c>
      <c r="U2005" s="51">
        <v>78740</v>
      </c>
      <c r="V2005" s="51">
        <v>60360</v>
      </c>
      <c r="W2005" s="51">
        <v>32295</v>
      </c>
      <c r="X2005" s="51"/>
      <c r="Y2005" s="32">
        <f>P2005-(U2005+V2005)</f>
        <v>82977</v>
      </c>
      <c r="Z2005" s="49" t="s">
        <v>13322</v>
      </c>
      <c r="AA2005" s="67">
        <v>0.19375000000000001</v>
      </c>
      <c r="AC2005" s="67">
        <f t="shared" si="82"/>
        <v>-0.19375000000000001</v>
      </c>
      <c r="AN2005" s="48" t="s">
        <v>13325</v>
      </c>
      <c r="AO2005" s="48" t="s">
        <v>52</v>
      </c>
    </row>
    <row r="2006" spans="1:41" ht="15" x14ac:dyDescent="0.2">
      <c r="A2006" s="30" t="s">
        <v>6753</v>
      </c>
      <c r="B2006" s="30" t="s">
        <v>6754</v>
      </c>
      <c r="C2006" s="49" t="s">
        <v>7070</v>
      </c>
      <c r="D2006" s="49" t="s">
        <v>7686</v>
      </c>
      <c r="E2006" s="30" t="s">
        <v>12988</v>
      </c>
      <c r="F2006" s="49" t="s">
        <v>12233</v>
      </c>
      <c r="G2006" s="49" t="s">
        <v>7580</v>
      </c>
      <c r="H2006" s="49" t="s">
        <v>7581</v>
      </c>
      <c r="I2006" s="49" t="s">
        <v>12989</v>
      </c>
      <c r="J2006" s="50">
        <v>17</v>
      </c>
      <c r="K2006" s="49">
        <v>10000</v>
      </c>
      <c r="L2006" s="49">
        <f>K2006-U2006</f>
        <v>7839</v>
      </c>
      <c r="M2006" s="49"/>
      <c r="N2006" s="48" t="s">
        <v>7242</v>
      </c>
      <c r="P2006" s="49">
        <v>2138</v>
      </c>
      <c r="Q2006" s="49">
        <v>0</v>
      </c>
      <c r="R2006" s="49">
        <v>10000</v>
      </c>
      <c r="S2006" s="32">
        <f t="shared" si="81"/>
        <v>2138</v>
      </c>
      <c r="T2006" s="49">
        <f>P2006+Q2006+R2006</f>
        <v>12138</v>
      </c>
      <c r="U2006" s="51">
        <v>2161</v>
      </c>
      <c r="V2006" s="51">
        <v>1952</v>
      </c>
      <c r="W2006" s="51">
        <v>1967</v>
      </c>
      <c r="X2006" s="51"/>
      <c r="Y2006" s="32">
        <f>P2006-(U2006+V2006)</f>
        <v>-1975</v>
      </c>
      <c r="Z2006" s="49" t="s">
        <v>13320</v>
      </c>
      <c r="AA2006" s="67">
        <v>1.9599999999999999E-3</v>
      </c>
      <c r="AC2006" s="67">
        <f t="shared" si="82"/>
        <v>-1.9599999999999999E-3</v>
      </c>
      <c r="AN2006" s="48" t="s">
        <v>13325</v>
      </c>
      <c r="AO2006" s="48" t="s">
        <v>52</v>
      </c>
    </row>
    <row r="2007" spans="1:41" ht="15" x14ac:dyDescent="0.2">
      <c r="A2007" s="30" t="s">
        <v>6755</v>
      </c>
      <c r="B2007" s="30" t="s">
        <v>6756</v>
      </c>
      <c r="C2007" s="49" t="s">
        <v>7070</v>
      </c>
      <c r="D2007" s="49" t="s">
        <v>7686</v>
      </c>
      <c r="E2007" s="30" t="s">
        <v>12990</v>
      </c>
      <c r="F2007" s="49" t="s">
        <v>12233</v>
      </c>
      <c r="G2007" s="49" t="s">
        <v>7580</v>
      </c>
      <c r="H2007" s="49" t="s">
        <v>7581</v>
      </c>
      <c r="I2007" s="49" t="s">
        <v>12991</v>
      </c>
      <c r="J2007" s="50">
        <v>17</v>
      </c>
      <c r="K2007" s="49">
        <v>10000</v>
      </c>
      <c r="L2007" s="49">
        <f>K2007-U2007</f>
        <v>6043</v>
      </c>
      <c r="M2007" s="49"/>
      <c r="N2007" s="48" t="s">
        <v>7242</v>
      </c>
      <c r="P2007" s="49">
        <v>4426</v>
      </c>
      <c r="Q2007" s="49">
        <v>0</v>
      </c>
      <c r="R2007" s="49">
        <v>10000</v>
      </c>
      <c r="S2007" s="32">
        <f t="shared" si="81"/>
        <v>4426</v>
      </c>
      <c r="T2007" s="49">
        <f>P2007+Q2007+R2007</f>
        <v>14426</v>
      </c>
      <c r="U2007" s="51">
        <v>3957</v>
      </c>
      <c r="V2007" s="51">
        <v>2027</v>
      </c>
      <c r="W2007" s="51">
        <v>1926</v>
      </c>
      <c r="X2007" s="51"/>
      <c r="Y2007" s="32">
        <f>P2007-(U2007+V2007)</f>
        <v>-1558</v>
      </c>
      <c r="Z2007" s="49" t="s">
        <v>13320</v>
      </c>
      <c r="AA2007" s="67">
        <v>1.98E-3</v>
      </c>
      <c r="AC2007" s="67">
        <f t="shared" si="82"/>
        <v>-1.98E-3</v>
      </c>
      <c r="AN2007" s="48" t="s">
        <v>13325</v>
      </c>
      <c r="AO2007" s="48" t="s">
        <v>52</v>
      </c>
    </row>
    <row r="2008" spans="1:41" ht="15" x14ac:dyDescent="0.2">
      <c r="A2008" s="30" t="s">
        <v>6757</v>
      </c>
      <c r="B2008" s="30" t="s">
        <v>6758</v>
      </c>
      <c r="C2008" s="49" t="s">
        <v>7070</v>
      </c>
      <c r="D2008" s="49" t="s">
        <v>7577</v>
      </c>
      <c r="E2008" s="30" t="s">
        <v>12992</v>
      </c>
      <c r="F2008" s="49" t="s">
        <v>12233</v>
      </c>
      <c r="G2008" s="49" t="s">
        <v>7580</v>
      </c>
      <c r="H2008" s="49" t="s">
        <v>7581</v>
      </c>
      <c r="I2008" s="49" t="s">
        <v>12993</v>
      </c>
      <c r="J2008" s="50">
        <v>17</v>
      </c>
      <c r="K2008" s="49">
        <v>10000</v>
      </c>
      <c r="L2008" s="49">
        <f>K2008-U2008</f>
        <v>8059</v>
      </c>
      <c r="M2008" s="49"/>
      <c r="N2008" s="48" t="s">
        <v>7242</v>
      </c>
      <c r="P2008" s="49">
        <v>13542</v>
      </c>
      <c r="Q2008" s="49">
        <v>0</v>
      </c>
      <c r="R2008" s="49">
        <v>0</v>
      </c>
      <c r="S2008" s="32">
        <f t="shared" si="81"/>
        <v>13542</v>
      </c>
      <c r="T2008" s="49">
        <f>P2008+Q2008+R2008</f>
        <v>13542</v>
      </c>
      <c r="U2008" s="51">
        <v>1941</v>
      </c>
      <c r="V2008" s="51">
        <v>1727</v>
      </c>
      <c r="W2008" s="51">
        <v>1746</v>
      </c>
      <c r="X2008" s="51"/>
      <c r="Y2008" s="32">
        <f>P2008-(U2008+V2008)</f>
        <v>9874</v>
      </c>
      <c r="Z2008" s="49" t="s">
        <v>13322</v>
      </c>
      <c r="AA2008" s="67">
        <v>1.98E-3</v>
      </c>
      <c r="AC2008" s="67">
        <f t="shared" si="82"/>
        <v>-1.98E-3</v>
      </c>
      <c r="AN2008" s="48" t="s">
        <v>13325</v>
      </c>
      <c r="AO2008" s="48" t="s">
        <v>52</v>
      </c>
    </row>
    <row r="2009" spans="1:41" ht="15" x14ac:dyDescent="0.2">
      <c r="A2009" s="30" t="s">
        <v>6759</v>
      </c>
      <c r="B2009" s="30" t="s">
        <v>6760</v>
      </c>
      <c r="C2009" s="49" t="s">
        <v>7070</v>
      </c>
      <c r="D2009" s="49" t="s">
        <v>7686</v>
      </c>
      <c r="E2009" s="30" t="s">
        <v>12994</v>
      </c>
      <c r="F2009" s="49" t="s">
        <v>12233</v>
      </c>
      <c r="G2009" s="49" t="s">
        <v>7580</v>
      </c>
      <c r="H2009" s="49" t="s">
        <v>7581</v>
      </c>
      <c r="I2009" s="49" t="s">
        <v>12995</v>
      </c>
      <c r="J2009" s="50">
        <v>17</v>
      </c>
      <c r="K2009" s="49">
        <v>10000</v>
      </c>
      <c r="L2009" s="49">
        <f>K2009-U2009</f>
        <v>4972</v>
      </c>
      <c r="M2009" s="49"/>
      <c r="N2009" s="48" t="s">
        <v>7242</v>
      </c>
      <c r="P2009" s="49">
        <v>10298</v>
      </c>
      <c r="Q2009" s="49">
        <v>0</v>
      </c>
      <c r="R2009" s="49">
        <v>0</v>
      </c>
      <c r="S2009" s="32">
        <f t="shared" si="81"/>
        <v>10298</v>
      </c>
      <c r="T2009" s="49">
        <f>P2009+Q2009+R2009</f>
        <v>10298</v>
      </c>
      <c r="U2009" s="51">
        <v>5028</v>
      </c>
      <c r="V2009" s="51">
        <v>4112</v>
      </c>
      <c r="W2009" s="51">
        <v>3238</v>
      </c>
      <c r="X2009" s="51"/>
      <c r="Y2009" s="32">
        <f>P2009-(U2009+V2009)</f>
        <v>1158</v>
      </c>
      <c r="Z2009" s="49" t="s">
        <v>13322</v>
      </c>
      <c r="AA2009" s="67">
        <v>8.0000000000000004E-4</v>
      </c>
      <c r="AC2009" s="67">
        <f t="shared" si="82"/>
        <v>-8.0000000000000004E-4</v>
      </c>
      <c r="AN2009" s="48" t="s">
        <v>13325</v>
      </c>
      <c r="AO2009" s="48" t="s">
        <v>52</v>
      </c>
    </row>
    <row r="2010" spans="1:41" ht="15" x14ac:dyDescent="0.2">
      <c r="A2010" s="30" t="s">
        <v>6761</v>
      </c>
      <c r="B2010" s="30" t="s">
        <v>6762</v>
      </c>
      <c r="C2010" s="49" t="s">
        <v>7070</v>
      </c>
      <c r="D2010" s="49" t="s">
        <v>7630</v>
      </c>
      <c r="E2010" s="30" t="s">
        <v>12996</v>
      </c>
      <c r="F2010" s="49" t="s">
        <v>12233</v>
      </c>
      <c r="G2010" s="49" t="s">
        <v>7580</v>
      </c>
      <c r="H2010" s="49" t="s">
        <v>7591</v>
      </c>
      <c r="I2010" s="49" t="s">
        <v>12997</v>
      </c>
      <c r="J2010" s="50">
        <v>15</v>
      </c>
      <c r="K2010" s="49">
        <v>4000</v>
      </c>
      <c r="L2010" s="49">
        <f>K2010-U2010</f>
        <v>8</v>
      </c>
      <c r="M2010" s="49"/>
      <c r="N2010" s="48" t="s">
        <v>7242</v>
      </c>
      <c r="P2010" s="49">
        <v>5673</v>
      </c>
      <c r="Q2010" s="49">
        <v>0</v>
      </c>
      <c r="R2010" s="49">
        <v>0</v>
      </c>
      <c r="S2010" s="32">
        <f t="shared" si="81"/>
        <v>5673</v>
      </c>
      <c r="T2010" s="49">
        <f>P2010+Q2010+R2010</f>
        <v>5673</v>
      </c>
      <c r="U2010" s="51">
        <v>3992</v>
      </c>
      <c r="V2010" s="51">
        <v>3092</v>
      </c>
      <c r="W2010" s="51">
        <v>2226</v>
      </c>
      <c r="X2010" s="51"/>
      <c r="Y2010" s="32">
        <f>P2010-(U2010+V2010)</f>
        <v>-1411</v>
      </c>
      <c r="Z2010" s="49" t="s">
        <v>13320</v>
      </c>
      <c r="AA2010" s="67">
        <v>3.5360000000000003E-2</v>
      </c>
      <c r="AC2010" s="67">
        <f t="shared" si="82"/>
        <v>-3.5360000000000003E-2</v>
      </c>
      <c r="AN2010" s="48" t="s">
        <v>13325</v>
      </c>
      <c r="AO2010" s="48" t="s">
        <v>52</v>
      </c>
    </row>
    <row r="2011" spans="1:41" ht="15" x14ac:dyDescent="0.2">
      <c r="A2011" s="30" t="s">
        <v>6763</v>
      </c>
      <c r="B2011" s="30" t="s">
        <v>6764</v>
      </c>
      <c r="C2011" s="49" t="s">
        <v>7070</v>
      </c>
      <c r="D2011" s="49" t="s">
        <v>7630</v>
      </c>
      <c r="E2011" s="30" t="s">
        <v>12998</v>
      </c>
      <c r="F2011" s="49" t="s">
        <v>12233</v>
      </c>
      <c r="G2011" s="49" t="s">
        <v>7580</v>
      </c>
      <c r="H2011" s="49" t="s">
        <v>7591</v>
      </c>
      <c r="I2011" s="49" t="s">
        <v>12999</v>
      </c>
      <c r="J2011" s="50">
        <v>14</v>
      </c>
      <c r="K2011" s="49">
        <v>4000</v>
      </c>
      <c r="L2011" s="49">
        <f>K2011-U2011</f>
        <v>8</v>
      </c>
      <c r="M2011" s="49"/>
      <c r="N2011" s="48" t="s">
        <v>7242</v>
      </c>
      <c r="P2011" s="49">
        <v>3491</v>
      </c>
      <c r="Q2011" s="49">
        <v>4000</v>
      </c>
      <c r="R2011" s="49">
        <v>0</v>
      </c>
      <c r="S2011" s="32">
        <f t="shared" si="81"/>
        <v>7491</v>
      </c>
      <c r="T2011" s="49">
        <f>P2011+Q2011+R2011</f>
        <v>7491</v>
      </c>
      <c r="U2011" s="51">
        <v>3992</v>
      </c>
      <c r="V2011" s="51">
        <v>3092</v>
      </c>
      <c r="W2011" s="51">
        <v>2226</v>
      </c>
      <c r="X2011" s="51"/>
      <c r="Y2011" s="32">
        <f>P2011-(U2011+V2011)</f>
        <v>-3593</v>
      </c>
      <c r="Z2011" s="49" t="s">
        <v>13320</v>
      </c>
      <c r="AA2011" s="67">
        <v>4.2799999999999998E-2</v>
      </c>
      <c r="AC2011" s="67">
        <f t="shared" si="82"/>
        <v>-4.2799999999999998E-2</v>
      </c>
      <c r="AN2011" s="48" t="s">
        <v>13325</v>
      </c>
      <c r="AO2011" s="48" t="s">
        <v>52</v>
      </c>
    </row>
    <row r="2012" spans="1:41" ht="15" x14ac:dyDescent="0.2">
      <c r="A2012" s="30" t="s">
        <v>6765</v>
      </c>
      <c r="B2012" s="30" t="s">
        <v>6766</v>
      </c>
      <c r="C2012" s="49" t="s">
        <v>7070</v>
      </c>
      <c r="D2012" s="49" t="s">
        <v>7686</v>
      </c>
      <c r="E2012" s="30" t="s">
        <v>13000</v>
      </c>
      <c r="F2012" s="49" t="s">
        <v>12233</v>
      </c>
      <c r="G2012" s="49" t="s">
        <v>7580</v>
      </c>
      <c r="H2012" s="49" t="s">
        <v>7581</v>
      </c>
      <c r="I2012" s="49" t="s">
        <v>13001</v>
      </c>
      <c r="J2012" s="50">
        <v>17</v>
      </c>
      <c r="K2012" s="49">
        <v>10000</v>
      </c>
      <c r="L2012" s="49">
        <f>K2012-U2012</f>
        <v>6960</v>
      </c>
      <c r="M2012" s="49"/>
      <c r="N2012" s="48" t="s">
        <v>7242</v>
      </c>
      <c r="P2012" s="49">
        <v>6684</v>
      </c>
      <c r="Q2012" s="49">
        <v>0</v>
      </c>
      <c r="R2012" s="49">
        <v>0</v>
      </c>
      <c r="S2012" s="32">
        <f t="shared" si="81"/>
        <v>6684</v>
      </c>
      <c r="T2012" s="49">
        <f>P2012+Q2012+R2012</f>
        <v>6684</v>
      </c>
      <c r="U2012" s="51">
        <v>3040</v>
      </c>
      <c r="V2012" s="51">
        <v>1902</v>
      </c>
      <c r="W2012" s="51">
        <v>1902</v>
      </c>
      <c r="X2012" s="51"/>
      <c r="Y2012" s="32">
        <f>P2012-(U2012+V2012)</f>
        <v>1742</v>
      </c>
      <c r="Z2012" s="49" t="s">
        <v>13322</v>
      </c>
      <c r="AA2012" s="67">
        <v>7.9000000000000001E-4</v>
      </c>
      <c r="AC2012" s="67">
        <f t="shared" si="82"/>
        <v>-7.9000000000000001E-4</v>
      </c>
      <c r="AN2012" s="48" t="s">
        <v>13325</v>
      </c>
      <c r="AO2012" s="48" t="s">
        <v>52</v>
      </c>
    </row>
    <row r="2013" spans="1:41" ht="15" x14ac:dyDescent="0.2">
      <c r="A2013" s="30" t="s">
        <v>6767</v>
      </c>
      <c r="B2013" s="30" t="s">
        <v>6768</v>
      </c>
      <c r="C2013" s="49" t="s">
        <v>7070</v>
      </c>
      <c r="D2013" s="49" t="s">
        <v>7686</v>
      </c>
      <c r="E2013" s="30" t="s">
        <v>13002</v>
      </c>
      <c r="F2013" s="49" t="s">
        <v>12233</v>
      </c>
      <c r="G2013" s="49" t="s">
        <v>7580</v>
      </c>
      <c r="H2013" s="49" t="s">
        <v>7581</v>
      </c>
      <c r="I2013" s="49" t="s">
        <v>13003</v>
      </c>
      <c r="J2013" s="50">
        <v>17</v>
      </c>
      <c r="K2013" s="49">
        <v>10000</v>
      </c>
      <c r="L2013" s="49">
        <f>K2013-U2013</f>
        <v>-3878</v>
      </c>
      <c r="M2013" s="49"/>
      <c r="N2013" s="48" t="s">
        <v>7242</v>
      </c>
      <c r="P2013" s="49">
        <v>13613</v>
      </c>
      <c r="Q2013" s="49">
        <v>0</v>
      </c>
      <c r="R2013" s="49">
        <v>10000</v>
      </c>
      <c r="S2013" s="32">
        <f t="shared" si="81"/>
        <v>13613</v>
      </c>
      <c r="T2013" s="49">
        <f>P2013+Q2013+R2013</f>
        <v>23613</v>
      </c>
      <c r="U2013" s="51">
        <v>13878</v>
      </c>
      <c r="V2013" s="51">
        <v>7749</v>
      </c>
      <c r="W2013" s="51">
        <v>7287</v>
      </c>
      <c r="X2013" s="51"/>
      <c r="Y2013" s="32">
        <f>P2013-(U2013+V2013)</f>
        <v>-8014</v>
      </c>
      <c r="Z2013" s="49" t="s">
        <v>13320</v>
      </c>
      <c r="AA2013" s="67">
        <v>7.9000000000000001E-4</v>
      </c>
      <c r="AC2013" s="67">
        <f t="shared" si="82"/>
        <v>-7.9000000000000001E-4</v>
      </c>
      <c r="AN2013" s="48" t="s">
        <v>13325</v>
      </c>
      <c r="AO2013" s="48" t="s">
        <v>52</v>
      </c>
    </row>
    <row r="2014" spans="1:41" ht="15" x14ac:dyDescent="0.2">
      <c r="A2014" s="30" t="s">
        <v>6769</v>
      </c>
      <c r="B2014" s="30" t="s">
        <v>6770</v>
      </c>
      <c r="C2014" s="49" t="s">
        <v>7070</v>
      </c>
      <c r="D2014" s="49" t="s">
        <v>7577</v>
      </c>
      <c r="E2014" s="30" t="s">
        <v>13004</v>
      </c>
      <c r="F2014" s="49" t="s">
        <v>12233</v>
      </c>
      <c r="G2014" s="49" t="s">
        <v>7580</v>
      </c>
      <c r="H2014" s="49" t="s">
        <v>7581</v>
      </c>
      <c r="I2014" s="49" t="s">
        <v>13005</v>
      </c>
      <c r="J2014" s="50">
        <v>17</v>
      </c>
      <c r="K2014" s="49">
        <v>10000</v>
      </c>
      <c r="L2014" s="49">
        <f>K2014-U2014</f>
        <v>4467</v>
      </c>
      <c r="M2014" s="49"/>
      <c r="N2014" s="48" t="s">
        <v>7242</v>
      </c>
      <c r="P2014" s="49">
        <v>11127</v>
      </c>
      <c r="Q2014" s="49">
        <v>0</v>
      </c>
      <c r="R2014" s="49">
        <v>0</v>
      </c>
      <c r="S2014" s="32">
        <f t="shared" si="81"/>
        <v>11127</v>
      </c>
      <c r="T2014" s="49">
        <f>P2014+Q2014+R2014</f>
        <v>11127</v>
      </c>
      <c r="U2014" s="51">
        <v>5533</v>
      </c>
      <c r="V2014" s="51">
        <v>3548</v>
      </c>
      <c r="W2014" s="51">
        <v>3589</v>
      </c>
      <c r="X2014" s="51"/>
      <c r="Y2014" s="32">
        <f>P2014-(U2014+V2014)</f>
        <v>2046</v>
      </c>
      <c r="Z2014" s="49" t="s">
        <v>13322</v>
      </c>
      <c r="AA2014" s="67">
        <v>1.92E-3</v>
      </c>
      <c r="AC2014" s="67">
        <f t="shared" si="82"/>
        <v>-1.92E-3</v>
      </c>
      <c r="AN2014" s="48" t="s">
        <v>13325</v>
      </c>
      <c r="AO2014" s="48" t="s">
        <v>52</v>
      </c>
    </row>
    <row r="2015" spans="1:41" ht="15" x14ac:dyDescent="0.2">
      <c r="A2015" s="30" t="s">
        <v>6771</v>
      </c>
      <c r="B2015" s="30" t="s">
        <v>6772</v>
      </c>
      <c r="C2015" s="49" t="s">
        <v>7070</v>
      </c>
      <c r="D2015" s="49" t="s">
        <v>7686</v>
      </c>
      <c r="E2015" s="30" t="s">
        <v>13006</v>
      </c>
      <c r="F2015" s="49" t="s">
        <v>12233</v>
      </c>
      <c r="G2015" s="49" t="s">
        <v>7580</v>
      </c>
      <c r="H2015" s="49" t="s">
        <v>7581</v>
      </c>
      <c r="I2015" s="49" t="s">
        <v>13007</v>
      </c>
      <c r="J2015" s="50">
        <v>17</v>
      </c>
      <c r="K2015" s="49">
        <v>10000</v>
      </c>
      <c r="L2015" s="49">
        <f>K2015-U2015</f>
        <v>-7139</v>
      </c>
      <c r="M2015" s="49"/>
      <c r="N2015" s="48" t="s">
        <v>7242</v>
      </c>
      <c r="P2015" s="49">
        <v>28127</v>
      </c>
      <c r="Q2015" s="49">
        <v>0</v>
      </c>
      <c r="R2015" s="49">
        <v>0</v>
      </c>
      <c r="S2015" s="32">
        <f t="shared" si="81"/>
        <v>28127</v>
      </c>
      <c r="T2015" s="49">
        <f>P2015+Q2015+R2015</f>
        <v>28127</v>
      </c>
      <c r="U2015" s="51">
        <v>17139</v>
      </c>
      <c r="V2015" s="51">
        <v>14990</v>
      </c>
      <c r="W2015" s="51">
        <v>14586</v>
      </c>
      <c r="X2015" s="51"/>
      <c r="Y2015" s="32">
        <f>P2015-(U2015+V2015)</f>
        <v>-4002</v>
      </c>
      <c r="Z2015" s="49" t="s">
        <v>13320</v>
      </c>
      <c r="AA2015" s="67">
        <v>1.5E-3</v>
      </c>
      <c r="AC2015" s="67">
        <f t="shared" si="82"/>
        <v>-1.5E-3</v>
      </c>
      <c r="AN2015" s="48" t="s">
        <v>13325</v>
      </c>
      <c r="AO2015" s="48" t="s">
        <v>52</v>
      </c>
    </row>
    <row r="2016" spans="1:41" ht="15" x14ac:dyDescent="0.2">
      <c r="A2016" s="30" t="s">
        <v>6773</v>
      </c>
      <c r="B2016" s="30" t="s">
        <v>6774</v>
      </c>
      <c r="C2016" s="49" t="s">
        <v>7070</v>
      </c>
      <c r="D2016" s="49" t="s">
        <v>7686</v>
      </c>
      <c r="E2016" s="30" t="s">
        <v>13008</v>
      </c>
      <c r="F2016" s="49" t="s">
        <v>12233</v>
      </c>
      <c r="G2016" s="49" t="s">
        <v>7580</v>
      </c>
      <c r="H2016" s="49" t="s">
        <v>7581</v>
      </c>
      <c r="I2016" s="49" t="s">
        <v>13009</v>
      </c>
      <c r="J2016" s="50">
        <v>17</v>
      </c>
      <c r="K2016" s="49">
        <v>10000</v>
      </c>
      <c r="L2016" s="49">
        <f>K2016-U2016</f>
        <v>5535</v>
      </c>
      <c r="M2016" s="49"/>
      <c r="N2016" s="48" t="s">
        <v>7242</v>
      </c>
      <c r="P2016" s="49">
        <v>11028</v>
      </c>
      <c r="Q2016" s="49">
        <v>0</v>
      </c>
      <c r="R2016" s="49">
        <v>0</v>
      </c>
      <c r="S2016" s="32">
        <f t="shared" si="81"/>
        <v>11028</v>
      </c>
      <c r="T2016" s="49">
        <f>P2016+Q2016+R2016</f>
        <v>11028</v>
      </c>
      <c r="U2016" s="51">
        <v>4465</v>
      </c>
      <c r="V2016" s="51">
        <v>2831</v>
      </c>
      <c r="W2016" s="51">
        <v>2830</v>
      </c>
      <c r="X2016" s="51"/>
      <c r="Y2016" s="32">
        <f>P2016-(U2016+V2016)</f>
        <v>3732</v>
      </c>
      <c r="Z2016" s="49" t="s">
        <v>13322</v>
      </c>
      <c r="AA2016" s="67">
        <v>1.92E-3</v>
      </c>
      <c r="AC2016" s="67">
        <f t="shared" si="82"/>
        <v>-1.92E-3</v>
      </c>
      <c r="AN2016" s="48" t="s">
        <v>13325</v>
      </c>
      <c r="AO2016" s="48" t="s">
        <v>52</v>
      </c>
    </row>
    <row r="2017" spans="1:41" ht="15" x14ac:dyDescent="0.2">
      <c r="A2017" s="30" t="s">
        <v>6775</v>
      </c>
      <c r="B2017" s="30" t="s">
        <v>6776</v>
      </c>
      <c r="C2017" s="49" t="s">
        <v>7070</v>
      </c>
      <c r="D2017" s="49" t="s">
        <v>7577</v>
      </c>
      <c r="E2017" s="30" t="s">
        <v>13010</v>
      </c>
      <c r="F2017" s="49" t="s">
        <v>12233</v>
      </c>
      <c r="G2017" s="49" t="s">
        <v>7580</v>
      </c>
      <c r="H2017" s="49" t="s">
        <v>7581</v>
      </c>
      <c r="I2017" s="49" t="s">
        <v>13011</v>
      </c>
      <c r="J2017" s="50">
        <v>17</v>
      </c>
      <c r="K2017" s="49">
        <v>10000</v>
      </c>
      <c r="L2017" s="49">
        <f>K2017-U2017</f>
        <v>9743</v>
      </c>
      <c r="M2017" s="49"/>
      <c r="N2017" s="48" t="s">
        <v>7242</v>
      </c>
      <c r="P2017" s="49">
        <v>7138</v>
      </c>
      <c r="Q2017" s="49">
        <v>0</v>
      </c>
      <c r="R2017" s="49">
        <v>0</v>
      </c>
      <c r="S2017" s="32">
        <f t="shared" si="81"/>
        <v>7138</v>
      </c>
      <c r="T2017" s="49">
        <f>P2017+Q2017+R2017</f>
        <v>7138</v>
      </c>
      <c r="U2017" s="51">
        <v>257</v>
      </c>
      <c r="V2017" s="51">
        <v>148</v>
      </c>
      <c r="W2017" s="51">
        <v>135</v>
      </c>
      <c r="X2017" s="51"/>
      <c r="Y2017" s="32">
        <f>P2017-(U2017+V2017)</f>
        <v>6733</v>
      </c>
      <c r="Z2017" s="49" t="s">
        <v>13322</v>
      </c>
      <c r="AA2017" s="67">
        <v>1.92E-3</v>
      </c>
      <c r="AC2017" s="67">
        <f t="shared" si="82"/>
        <v>-1.92E-3</v>
      </c>
      <c r="AN2017" s="48" t="s">
        <v>13325</v>
      </c>
      <c r="AO2017" s="48" t="s">
        <v>52</v>
      </c>
    </row>
    <row r="2018" spans="1:41" ht="15" x14ac:dyDescent="0.2">
      <c r="A2018" s="30" t="s">
        <v>6777</v>
      </c>
      <c r="B2018" s="30" t="s">
        <v>6778</v>
      </c>
      <c r="C2018" s="49" t="s">
        <v>7070</v>
      </c>
      <c r="D2018" s="49" t="s">
        <v>7630</v>
      </c>
      <c r="E2018" s="30" t="s">
        <v>13012</v>
      </c>
      <c r="F2018" s="49" t="s">
        <v>12233</v>
      </c>
      <c r="G2018" s="49" t="s">
        <v>7580</v>
      </c>
      <c r="H2018" s="49" t="s">
        <v>12649</v>
      </c>
      <c r="I2018" s="49" t="s">
        <v>13013</v>
      </c>
      <c r="J2018" s="50">
        <v>23</v>
      </c>
      <c r="K2018" s="49">
        <v>5000</v>
      </c>
      <c r="L2018" s="49">
        <f>K2018-U2018</f>
        <v>1008</v>
      </c>
      <c r="M2018" s="49"/>
      <c r="N2018" s="48" t="s">
        <v>7242</v>
      </c>
      <c r="P2018" s="49">
        <v>33761</v>
      </c>
      <c r="Q2018" s="49">
        <v>0</v>
      </c>
      <c r="R2018" s="49">
        <v>0</v>
      </c>
      <c r="S2018" s="32">
        <f t="shared" si="81"/>
        <v>33761</v>
      </c>
      <c r="T2018" s="49">
        <f>P2018+Q2018+R2018</f>
        <v>33761</v>
      </c>
      <c r="U2018" s="51">
        <v>3992</v>
      </c>
      <c r="V2018" s="51">
        <v>3092</v>
      </c>
      <c r="W2018" s="51">
        <v>2226</v>
      </c>
      <c r="X2018" s="51"/>
      <c r="Y2018" s="32">
        <f>P2018-(U2018+V2018)</f>
        <v>26677</v>
      </c>
      <c r="Z2018" s="49" t="s">
        <v>13322</v>
      </c>
      <c r="AA2018" s="67">
        <v>2.1900000000000001E-3</v>
      </c>
      <c r="AC2018" s="67">
        <f t="shared" si="82"/>
        <v>-2.1900000000000001E-3</v>
      </c>
      <c r="AN2018" s="48" t="s">
        <v>13325</v>
      </c>
      <c r="AO2018" s="48" t="s">
        <v>52</v>
      </c>
    </row>
    <row r="2019" spans="1:41" ht="15" x14ac:dyDescent="0.2">
      <c r="A2019" s="30" t="s">
        <v>6781</v>
      </c>
      <c r="B2019" s="30" t="s">
        <v>6782</v>
      </c>
      <c r="C2019" s="49" t="s">
        <v>7070</v>
      </c>
      <c r="D2019" s="49" t="s">
        <v>7630</v>
      </c>
      <c r="E2019" s="30" t="s">
        <v>13016</v>
      </c>
      <c r="F2019" s="49" t="s">
        <v>12233</v>
      </c>
      <c r="G2019" s="49" t="s">
        <v>7580</v>
      </c>
      <c r="H2019" s="49" t="s">
        <v>12386</v>
      </c>
      <c r="I2019" s="49" t="s">
        <v>13017</v>
      </c>
      <c r="J2019" s="50">
        <v>15</v>
      </c>
      <c r="K2019" s="49">
        <v>10000</v>
      </c>
      <c r="L2019" s="49">
        <f>K2019-U2019</f>
        <v>8353</v>
      </c>
      <c r="M2019" s="49"/>
      <c r="N2019" s="48" t="s">
        <v>7242</v>
      </c>
      <c r="P2019" s="49">
        <v>8966</v>
      </c>
      <c r="Q2019" s="49">
        <v>0</v>
      </c>
      <c r="R2019" s="49">
        <v>0</v>
      </c>
      <c r="S2019" s="32">
        <f t="shared" si="81"/>
        <v>8966</v>
      </c>
      <c r="T2019" s="49">
        <f>P2019+Q2019+R2019</f>
        <v>8966</v>
      </c>
      <c r="U2019" s="51">
        <v>1647</v>
      </c>
      <c r="V2019" s="51">
        <v>980</v>
      </c>
      <c r="W2019" s="51">
        <v>1003</v>
      </c>
      <c r="X2019" s="51"/>
      <c r="Y2019" s="32">
        <f>P2019-(U2019+V2019)</f>
        <v>6339</v>
      </c>
      <c r="Z2019" s="49" t="s">
        <v>13322</v>
      </c>
      <c r="AA2019" s="67">
        <v>5.1200000000000002E-2</v>
      </c>
      <c r="AC2019" s="67">
        <f t="shared" si="82"/>
        <v>-5.1200000000000002E-2</v>
      </c>
      <c r="AN2019" s="48" t="s">
        <v>13325</v>
      </c>
      <c r="AO2019" s="48" t="s">
        <v>52</v>
      </c>
    </row>
    <row r="2020" spans="1:41" ht="15" x14ac:dyDescent="0.2">
      <c r="A2020" s="30" t="s">
        <v>6783</v>
      </c>
      <c r="B2020" s="30" t="s">
        <v>6784</v>
      </c>
      <c r="C2020" s="49" t="s">
        <v>7070</v>
      </c>
      <c r="D2020" s="49" t="s">
        <v>7577</v>
      </c>
      <c r="E2020" s="30" t="s">
        <v>13018</v>
      </c>
      <c r="F2020" s="49" t="s">
        <v>12233</v>
      </c>
      <c r="G2020" s="49" t="s">
        <v>7580</v>
      </c>
      <c r="H2020" s="49" t="s">
        <v>7581</v>
      </c>
      <c r="I2020" s="49" t="s">
        <v>13019</v>
      </c>
      <c r="J2020" s="50">
        <v>17</v>
      </c>
      <c r="K2020" s="49">
        <v>10000</v>
      </c>
      <c r="L2020" s="49">
        <f>K2020-U2020</f>
        <v>9920</v>
      </c>
      <c r="M2020" s="49"/>
      <c r="N2020" s="48" t="s">
        <v>7242</v>
      </c>
      <c r="P2020" s="49">
        <v>4070</v>
      </c>
      <c r="Q2020" s="49">
        <v>0</v>
      </c>
      <c r="R2020" s="49">
        <v>0</v>
      </c>
      <c r="S2020" s="32">
        <f t="shared" si="81"/>
        <v>4070</v>
      </c>
      <c r="T2020" s="49">
        <f>P2020+Q2020+R2020</f>
        <v>4070</v>
      </c>
      <c r="U2020" s="51">
        <v>80</v>
      </c>
      <c r="V2020" s="51">
        <v>0</v>
      </c>
      <c r="W2020" s="51">
        <v>0</v>
      </c>
      <c r="X2020" s="51"/>
      <c r="Y2020" s="32">
        <f>P2020-(U2020+V2020)</f>
        <v>3990</v>
      </c>
      <c r="Z2020" s="49" t="s">
        <v>13322</v>
      </c>
      <c r="AA2020" s="67">
        <v>2.5000000000000001E-2</v>
      </c>
      <c r="AC2020" s="67">
        <f t="shared" si="82"/>
        <v>-2.5000000000000001E-2</v>
      </c>
      <c r="AN2020" s="48" t="s">
        <v>13325</v>
      </c>
      <c r="AO2020" s="48" t="s">
        <v>52</v>
      </c>
    </row>
    <row r="2021" spans="1:41" ht="15" x14ac:dyDescent="0.2">
      <c r="A2021" s="30" t="s">
        <v>6785</v>
      </c>
      <c r="B2021" s="30" t="s">
        <v>6786</v>
      </c>
      <c r="C2021" s="49" t="s">
        <v>7070</v>
      </c>
      <c r="D2021" s="49" t="s">
        <v>7686</v>
      </c>
      <c r="E2021" s="30" t="s">
        <v>13020</v>
      </c>
      <c r="F2021" s="49" t="s">
        <v>12233</v>
      </c>
      <c r="G2021" s="49" t="s">
        <v>7580</v>
      </c>
      <c r="H2021" s="49" t="s">
        <v>7581</v>
      </c>
      <c r="I2021" s="49" t="s">
        <v>13021</v>
      </c>
      <c r="J2021" s="50">
        <v>17</v>
      </c>
      <c r="K2021" s="49">
        <v>10000</v>
      </c>
      <c r="L2021" s="49">
        <f>K2021-U2021</f>
        <v>1178</v>
      </c>
      <c r="M2021" s="49"/>
      <c r="N2021" s="48" t="s">
        <v>7242</v>
      </c>
      <c r="P2021" s="49">
        <v>11253</v>
      </c>
      <c r="Q2021" s="49">
        <v>0</v>
      </c>
      <c r="R2021" s="49">
        <v>10000</v>
      </c>
      <c r="S2021" s="32">
        <f t="shared" si="81"/>
        <v>11253</v>
      </c>
      <c r="T2021" s="49">
        <f>P2021+Q2021+R2021</f>
        <v>21253</v>
      </c>
      <c r="U2021" s="51">
        <v>8822</v>
      </c>
      <c r="V2021" s="51">
        <v>4257</v>
      </c>
      <c r="W2021" s="51">
        <v>3982</v>
      </c>
      <c r="X2021" s="51"/>
      <c r="Y2021" s="32">
        <f>P2021-(U2021+V2021)</f>
        <v>-1826</v>
      </c>
      <c r="Z2021" s="49" t="s">
        <v>13320</v>
      </c>
      <c r="AA2021" s="67">
        <v>1.4E-3</v>
      </c>
      <c r="AC2021" s="67">
        <f t="shared" si="82"/>
        <v>-1.4E-3</v>
      </c>
      <c r="AN2021" s="48" t="s">
        <v>13325</v>
      </c>
      <c r="AO2021" s="48" t="s">
        <v>52</v>
      </c>
    </row>
    <row r="2022" spans="1:41" ht="15" x14ac:dyDescent="0.2">
      <c r="A2022" s="30" t="s">
        <v>6787</v>
      </c>
      <c r="B2022" s="30" t="s">
        <v>6788</v>
      </c>
      <c r="C2022" s="49" t="s">
        <v>7070</v>
      </c>
      <c r="D2022" s="49" t="s">
        <v>7577</v>
      </c>
      <c r="E2022" s="30" t="s">
        <v>13022</v>
      </c>
      <c r="F2022" s="49" t="s">
        <v>12233</v>
      </c>
      <c r="G2022" s="49" t="s">
        <v>7580</v>
      </c>
      <c r="H2022" s="49" t="s">
        <v>12386</v>
      </c>
      <c r="I2022" s="49" t="s">
        <v>13023</v>
      </c>
      <c r="J2022" s="50">
        <v>16</v>
      </c>
      <c r="K2022" s="49">
        <v>5000</v>
      </c>
      <c r="L2022" s="49">
        <f>K2022-U2022</f>
        <v>-38308</v>
      </c>
      <c r="M2022" s="49"/>
      <c r="N2022" s="48" t="s">
        <v>7242</v>
      </c>
      <c r="P2022" s="49">
        <v>29884</v>
      </c>
      <c r="Q2022" s="49">
        <v>10000</v>
      </c>
      <c r="R2022" s="49">
        <v>20000</v>
      </c>
      <c r="S2022" s="32">
        <f t="shared" si="81"/>
        <v>39884</v>
      </c>
      <c r="T2022" s="49">
        <f>P2022+Q2022+R2022</f>
        <v>59884</v>
      </c>
      <c r="U2022" s="51">
        <v>43308</v>
      </c>
      <c r="V2022" s="51">
        <v>27456</v>
      </c>
      <c r="W2022" s="51">
        <v>28818</v>
      </c>
      <c r="X2022" s="51"/>
      <c r="Y2022" s="32">
        <f>P2022-(U2022+V2022)</f>
        <v>-40880</v>
      </c>
      <c r="Z2022" s="49" t="s">
        <v>13320</v>
      </c>
      <c r="AA2022" s="67">
        <v>1.9E-3</v>
      </c>
      <c r="AC2022" s="67">
        <f t="shared" si="82"/>
        <v>-1.9E-3</v>
      </c>
      <c r="AN2022" s="48" t="s">
        <v>13325</v>
      </c>
      <c r="AO2022" s="48" t="s">
        <v>52</v>
      </c>
    </row>
    <row r="2023" spans="1:41" ht="15" x14ac:dyDescent="0.2">
      <c r="A2023" s="30" t="s">
        <v>6789</v>
      </c>
      <c r="B2023" s="30" t="s">
        <v>6790</v>
      </c>
      <c r="C2023" s="49" t="s">
        <v>7070</v>
      </c>
      <c r="D2023" s="49" t="s">
        <v>7577</v>
      </c>
      <c r="E2023" s="30" t="s">
        <v>13024</v>
      </c>
      <c r="F2023" s="49" t="s">
        <v>12233</v>
      </c>
      <c r="G2023" s="49" t="s">
        <v>7580</v>
      </c>
      <c r="H2023" s="49" t="s">
        <v>12386</v>
      </c>
      <c r="I2023" s="49" t="s">
        <v>13025</v>
      </c>
      <c r="J2023" s="50">
        <v>16</v>
      </c>
      <c r="K2023" s="49">
        <v>5000</v>
      </c>
      <c r="L2023" s="49">
        <f>K2023-U2023</f>
        <v>-12730</v>
      </c>
      <c r="M2023" s="49"/>
      <c r="N2023" s="48" t="s">
        <v>7242</v>
      </c>
      <c r="P2023" s="49">
        <v>19422</v>
      </c>
      <c r="Q2023" s="49">
        <v>0</v>
      </c>
      <c r="R2023" s="49">
        <v>5000</v>
      </c>
      <c r="S2023" s="32">
        <f t="shared" si="81"/>
        <v>19422</v>
      </c>
      <c r="T2023" s="49">
        <f>P2023+Q2023+R2023</f>
        <v>24422</v>
      </c>
      <c r="U2023" s="51">
        <v>17730</v>
      </c>
      <c r="V2023" s="51">
        <v>9999</v>
      </c>
      <c r="W2023" s="51">
        <v>10362</v>
      </c>
      <c r="X2023" s="51"/>
      <c r="Y2023" s="32">
        <f>P2023-(U2023+V2023)</f>
        <v>-8307</v>
      </c>
      <c r="Z2023" s="49" t="s">
        <v>13320</v>
      </c>
      <c r="AA2023" s="67">
        <v>1.6900000000000001E-3</v>
      </c>
      <c r="AC2023" s="67">
        <f t="shared" si="82"/>
        <v>-1.6900000000000001E-3</v>
      </c>
      <c r="AN2023" s="48" t="s">
        <v>13325</v>
      </c>
      <c r="AO2023" s="48" t="s">
        <v>52</v>
      </c>
    </row>
    <row r="2024" spans="1:41" ht="15" x14ac:dyDescent="0.2">
      <c r="A2024" s="30" t="s">
        <v>6791</v>
      </c>
      <c r="B2024" s="30" t="s">
        <v>6792</v>
      </c>
      <c r="C2024" s="49" t="s">
        <v>7070</v>
      </c>
      <c r="D2024" s="49" t="s">
        <v>7577</v>
      </c>
      <c r="E2024" s="30" t="s">
        <v>13026</v>
      </c>
      <c r="F2024" s="49" t="s">
        <v>12233</v>
      </c>
      <c r="G2024" s="49" t="s">
        <v>7580</v>
      </c>
      <c r="H2024" s="49" t="s">
        <v>7581</v>
      </c>
      <c r="I2024" s="49" t="s">
        <v>13027</v>
      </c>
      <c r="J2024" s="50">
        <v>17</v>
      </c>
      <c r="K2024" s="49">
        <v>10000</v>
      </c>
      <c r="L2024" s="49">
        <f>K2024-U2024</f>
        <v>8778</v>
      </c>
      <c r="M2024" s="49"/>
      <c r="N2024" s="48" t="s">
        <v>7242</v>
      </c>
      <c r="P2024" s="49">
        <v>9660</v>
      </c>
      <c r="Q2024" s="49">
        <v>0</v>
      </c>
      <c r="R2024" s="49">
        <v>0</v>
      </c>
      <c r="S2024" s="32">
        <f t="shared" si="81"/>
        <v>9660</v>
      </c>
      <c r="T2024" s="49">
        <f>P2024+Q2024+R2024</f>
        <v>9660</v>
      </c>
      <c r="U2024" s="51">
        <v>1222</v>
      </c>
      <c r="V2024" s="51">
        <v>684</v>
      </c>
      <c r="W2024" s="51">
        <v>684</v>
      </c>
      <c r="X2024" s="51"/>
      <c r="Y2024" s="32">
        <f>P2024-(U2024+V2024)</f>
        <v>7754</v>
      </c>
      <c r="Z2024" s="49" t="s">
        <v>13322</v>
      </c>
      <c r="AA2024" s="67">
        <v>7.6999999999999996E-4</v>
      </c>
      <c r="AC2024" s="67">
        <f t="shared" si="82"/>
        <v>-7.6999999999999996E-4</v>
      </c>
      <c r="AN2024" s="48" t="s">
        <v>13325</v>
      </c>
      <c r="AO2024" s="48" t="s">
        <v>52</v>
      </c>
    </row>
    <row r="2025" spans="1:41" ht="15" x14ac:dyDescent="0.2">
      <c r="A2025" s="30" t="s">
        <v>6793</v>
      </c>
      <c r="B2025" s="30" t="s">
        <v>6794</v>
      </c>
      <c r="C2025" s="49" t="s">
        <v>7070</v>
      </c>
      <c r="D2025" s="49" t="s">
        <v>7577</v>
      </c>
      <c r="E2025" s="30" t="s">
        <v>13028</v>
      </c>
      <c r="F2025" s="49" t="s">
        <v>12233</v>
      </c>
      <c r="G2025" s="49" t="s">
        <v>7580</v>
      </c>
      <c r="H2025" s="49" t="s">
        <v>7581</v>
      </c>
      <c r="I2025" s="49" t="s">
        <v>13029</v>
      </c>
      <c r="J2025" s="50">
        <v>17</v>
      </c>
      <c r="K2025" s="49">
        <v>10000</v>
      </c>
      <c r="L2025" s="49">
        <f>K2025-U2025</f>
        <v>5143</v>
      </c>
      <c r="M2025" s="49"/>
      <c r="N2025" s="48" t="s">
        <v>7242</v>
      </c>
      <c r="P2025" s="49">
        <v>13110</v>
      </c>
      <c r="Q2025" s="49">
        <v>0</v>
      </c>
      <c r="R2025" s="49">
        <v>0</v>
      </c>
      <c r="S2025" s="32">
        <f t="shared" si="81"/>
        <v>13110</v>
      </c>
      <c r="T2025" s="49">
        <f>P2025+Q2025+R2025</f>
        <v>13110</v>
      </c>
      <c r="U2025" s="51">
        <v>4857</v>
      </c>
      <c r="V2025" s="51">
        <v>3572</v>
      </c>
      <c r="W2025" s="51">
        <v>2025</v>
      </c>
      <c r="X2025" s="51"/>
      <c r="Y2025" s="32">
        <f>P2025-(U2025+V2025)</f>
        <v>4681</v>
      </c>
      <c r="Z2025" s="49" t="s">
        <v>13322</v>
      </c>
      <c r="AA2025" s="67">
        <v>8.0000000000000004E-4</v>
      </c>
      <c r="AC2025" s="67">
        <f t="shared" si="82"/>
        <v>-8.0000000000000004E-4</v>
      </c>
      <c r="AN2025" s="48" t="s">
        <v>13325</v>
      </c>
      <c r="AO2025" s="48" t="s">
        <v>52</v>
      </c>
    </row>
    <row r="2026" spans="1:41" ht="15" x14ac:dyDescent="0.2">
      <c r="A2026" s="30" t="s">
        <v>6795</v>
      </c>
      <c r="B2026" s="30" t="s">
        <v>6796</v>
      </c>
      <c r="C2026" s="49" t="s">
        <v>7070</v>
      </c>
      <c r="D2026" s="49" t="s">
        <v>7577</v>
      </c>
      <c r="E2026" s="30" t="s">
        <v>13030</v>
      </c>
      <c r="F2026" s="49" t="s">
        <v>12233</v>
      </c>
      <c r="G2026" s="49" t="s">
        <v>7580</v>
      </c>
      <c r="H2026" s="49" t="s">
        <v>7581</v>
      </c>
      <c r="I2026" s="49" t="s">
        <v>13031</v>
      </c>
      <c r="J2026" s="50">
        <v>17</v>
      </c>
      <c r="K2026" s="49">
        <v>10000</v>
      </c>
      <c r="L2026" s="49">
        <f>K2026-U2026</f>
        <v>7649</v>
      </c>
      <c r="M2026" s="49"/>
      <c r="N2026" s="48" t="s">
        <v>7242</v>
      </c>
      <c r="P2026" s="49">
        <v>9311</v>
      </c>
      <c r="Q2026" s="49">
        <v>0</v>
      </c>
      <c r="R2026" s="49">
        <v>0</v>
      </c>
      <c r="S2026" s="32">
        <f t="shared" si="81"/>
        <v>9311</v>
      </c>
      <c r="T2026" s="49">
        <f>P2026+Q2026+R2026</f>
        <v>9311</v>
      </c>
      <c r="U2026" s="51">
        <v>2351</v>
      </c>
      <c r="V2026" s="51">
        <v>1468</v>
      </c>
      <c r="W2026" s="51">
        <v>570</v>
      </c>
      <c r="X2026" s="51"/>
      <c r="Y2026" s="32">
        <f>P2026-(U2026+V2026)</f>
        <v>5492</v>
      </c>
      <c r="Z2026" s="49" t="s">
        <v>13322</v>
      </c>
      <c r="AA2026" s="67">
        <v>8.0000000000000004E-4</v>
      </c>
      <c r="AC2026" s="67">
        <f t="shared" si="82"/>
        <v>-8.0000000000000004E-4</v>
      </c>
      <c r="AN2026" s="48" t="s">
        <v>13325</v>
      </c>
      <c r="AO2026" s="48" t="s">
        <v>52</v>
      </c>
    </row>
    <row r="2027" spans="1:41" ht="15" x14ac:dyDescent="0.2">
      <c r="A2027" s="30" t="s">
        <v>6797</v>
      </c>
      <c r="B2027" s="30" t="s">
        <v>6798</v>
      </c>
      <c r="C2027" s="49" t="s">
        <v>7070</v>
      </c>
      <c r="D2027" s="49" t="s">
        <v>7630</v>
      </c>
      <c r="E2027" s="30" t="s">
        <v>13032</v>
      </c>
      <c r="F2027" s="49" t="s">
        <v>12233</v>
      </c>
      <c r="G2027" s="49" t="s">
        <v>7580</v>
      </c>
      <c r="H2027" s="49" t="s">
        <v>7817</v>
      </c>
      <c r="I2027" s="49" t="s">
        <v>13033</v>
      </c>
      <c r="J2027" s="50">
        <v>11</v>
      </c>
      <c r="K2027" s="49">
        <v>2000</v>
      </c>
      <c r="L2027" s="49">
        <f>K2027-U2027</f>
        <v>2000</v>
      </c>
      <c r="M2027" s="49"/>
      <c r="N2027" s="48" t="s">
        <v>7242</v>
      </c>
      <c r="P2027" s="49">
        <v>1694</v>
      </c>
      <c r="Q2027" s="49">
        <v>0</v>
      </c>
      <c r="R2027" s="49">
        <v>0</v>
      </c>
      <c r="S2027" s="32">
        <f t="shared" si="81"/>
        <v>1694</v>
      </c>
      <c r="T2027" s="49">
        <f>P2027+Q2027+R2027</f>
        <v>1694</v>
      </c>
      <c r="U2027" s="51">
        <v>0</v>
      </c>
      <c r="V2027" s="51">
        <v>0</v>
      </c>
      <c r="W2027" s="51">
        <v>0</v>
      </c>
      <c r="X2027" s="51"/>
      <c r="Y2027" s="32">
        <f>P2027-(U2027+V2027)</f>
        <v>1694</v>
      </c>
      <c r="Z2027" s="49" t="s">
        <v>13321</v>
      </c>
      <c r="AA2027" s="67">
        <v>0.192</v>
      </c>
      <c r="AC2027" s="67">
        <f t="shared" si="82"/>
        <v>-0.192</v>
      </c>
      <c r="AN2027" s="48" t="s">
        <v>13325</v>
      </c>
      <c r="AO2027" s="48" t="s">
        <v>52</v>
      </c>
    </row>
    <row r="2028" spans="1:41" ht="15" x14ac:dyDescent="0.2">
      <c r="A2028" s="30" t="s">
        <v>6799</v>
      </c>
      <c r="B2028" s="30" t="s">
        <v>6800</v>
      </c>
      <c r="C2028" s="49" t="s">
        <v>7070</v>
      </c>
      <c r="D2028" s="49" t="s">
        <v>7630</v>
      </c>
      <c r="E2028" s="30" t="s">
        <v>13034</v>
      </c>
      <c r="F2028" s="49" t="s">
        <v>12233</v>
      </c>
      <c r="G2028" s="49" t="s">
        <v>7580</v>
      </c>
      <c r="H2028" s="49" t="s">
        <v>12386</v>
      </c>
      <c r="I2028" s="49" t="s">
        <v>13035</v>
      </c>
      <c r="J2028" s="50">
        <v>31</v>
      </c>
      <c r="K2028" s="49">
        <v>10000</v>
      </c>
      <c r="L2028" s="49">
        <f>K2028-U2028</f>
        <v>8470</v>
      </c>
      <c r="M2028" s="49"/>
      <c r="N2028" s="48" t="s">
        <v>7242</v>
      </c>
      <c r="P2028" s="49">
        <v>13261</v>
      </c>
      <c r="Q2028" s="49">
        <v>0</v>
      </c>
      <c r="R2028" s="49">
        <v>0</v>
      </c>
      <c r="S2028" s="32">
        <f t="shared" si="81"/>
        <v>13261</v>
      </c>
      <c r="T2028" s="49">
        <f>P2028+Q2028+R2028</f>
        <v>13261</v>
      </c>
      <c r="U2028" s="51">
        <v>1530</v>
      </c>
      <c r="V2028" s="51">
        <v>815</v>
      </c>
      <c r="W2028" s="51">
        <v>771</v>
      </c>
      <c r="X2028" s="51"/>
      <c r="Y2028" s="32">
        <f>P2028-(U2028+V2028)</f>
        <v>10916</v>
      </c>
      <c r="Z2028" s="49" t="s">
        <v>13322</v>
      </c>
      <c r="AA2028" s="67">
        <v>1.5399999999999999E-3</v>
      </c>
      <c r="AC2028" s="67">
        <f t="shared" si="82"/>
        <v>-1.5399999999999999E-3</v>
      </c>
      <c r="AN2028" s="48" t="s">
        <v>13325</v>
      </c>
      <c r="AO2028" s="48" t="s">
        <v>52</v>
      </c>
    </row>
    <row r="2029" spans="1:41" ht="15" x14ac:dyDescent="0.2">
      <c r="A2029" s="30" t="s">
        <v>6803</v>
      </c>
      <c r="B2029" s="30" t="s">
        <v>6804</v>
      </c>
      <c r="C2029" s="49" t="s">
        <v>7070</v>
      </c>
      <c r="D2029" s="49" t="s">
        <v>7686</v>
      </c>
      <c r="E2029" s="30" t="s">
        <v>13038</v>
      </c>
      <c r="F2029" s="49" t="s">
        <v>12233</v>
      </c>
      <c r="G2029" s="49" t="s">
        <v>7580</v>
      </c>
      <c r="H2029" s="49" t="s">
        <v>7581</v>
      </c>
      <c r="I2029" s="49" t="s">
        <v>13039</v>
      </c>
      <c r="J2029" s="50">
        <v>17</v>
      </c>
      <c r="K2029" s="49">
        <v>10000</v>
      </c>
      <c r="L2029" s="49">
        <f>K2029-U2029</f>
        <v>-14881</v>
      </c>
      <c r="M2029" s="49"/>
      <c r="N2029" s="48" t="s">
        <v>7242</v>
      </c>
      <c r="P2029" s="49">
        <v>25869</v>
      </c>
      <c r="Q2029" s="49">
        <v>0</v>
      </c>
      <c r="R2029" s="49">
        <v>20000</v>
      </c>
      <c r="S2029" s="32">
        <f t="shared" si="81"/>
        <v>25869</v>
      </c>
      <c r="T2029" s="49">
        <f>P2029+Q2029+R2029</f>
        <v>45869</v>
      </c>
      <c r="U2029" s="51">
        <v>24881</v>
      </c>
      <c r="V2029" s="51">
        <v>24315</v>
      </c>
      <c r="W2029" s="51">
        <v>24507</v>
      </c>
      <c r="X2029" s="51"/>
      <c r="Y2029" s="32">
        <f>P2029-(U2029+V2029)</f>
        <v>-23327</v>
      </c>
      <c r="Z2029" s="49" t="s">
        <v>13320</v>
      </c>
      <c r="AA2029" s="67">
        <v>8.8999999999999995E-4</v>
      </c>
      <c r="AC2029" s="67">
        <f t="shared" si="82"/>
        <v>-8.8999999999999995E-4</v>
      </c>
      <c r="AN2029" s="48" t="s">
        <v>13325</v>
      </c>
      <c r="AO2029" s="48" t="s">
        <v>52</v>
      </c>
    </row>
    <row r="2030" spans="1:41" ht="15" x14ac:dyDescent="0.2">
      <c r="A2030" s="30" t="s">
        <v>6805</v>
      </c>
      <c r="B2030" s="30" t="s">
        <v>6806</v>
      </c>
      <c r="C2030" s="49" t="s">
        <v>7070</v>
      </c>
      <c r="D2030" s="49" t="s">
        <v>7686</v>
      </c>
      <c r="E2030" s="30" t="s">
        <v>13040</v>
      </c>
      <c r="F2030" s="49" t="s">
        <v>12233</v>
      </c>
      <c r="G2030" s="49" t="s">
        <v>7580</v>
      </c>
      <c r="H2030" s="49" t="s">
        <v>7581</v>
      </c>
      <c r="I2030" s="49" t="s">
        <v>13041</v>
      </c>
      <c r="J2030" s="50">
        <v>17</v>
      </c>
      <c r="K2030" s="49">
        <v>10000</v>
      </c>
      <c r="L2030" s="49">
        <f>K2030-U2030</f>
        <v>7346</v>
      </c>
      <c r="M2030" s="49"/>
      <c r="N2030" s="48" t="s">
        <v>7242</v>
      </c>
      <c r="P2030" s="49">
        <v>2000</v>
      </c>
      <c r="Q2030" s="49">
        <v>0</v>
      </c>
      <c r="R2030" s="49">
        <v>10000</v>
      </c>
      <c r="S2030" s="32">
        <f t="shared" si="81"/>
        <v>2000</v>
      </c>
      <c r="T2030" s="49">
        <f>P2030+Q2030+R2030</f>
        <v>12000</v>
      </c>
      <c r="U2030" s="51">
        <v>2654</v>
      </c>
      <c r="V2030" s="51">
        <v>1345</v>
      </c>
      <c r="W2030" s="51">
        <v>1151</v>
      </c>
      <c r="X2030" s="51"/>
      <c r="Y2030" s="32">
        <f>P2030-(U2030+V2030)</f>
        <v>-1999</v>
      </c>
      <c r="Z2030" s="49" t="s">
        <v>13320</v>
      </c>
      <c r="AA2030" s="67">
        <v>7.6999999999999996E-4</v>
      </c>
      <c r="AC2030" s="67">
        <f t="shared" si="82"/>
        <v>-7.6999999999999996E-4</v>
      </c>
      <c r="AN2030" s="48" t="s">
        <v>13325</v>
      </c>
      <c r="AO2030" s="48" t="s">
        <v>52</v>
      </c>
    </row>
    <row r="2031" spans="1:41" ht="15" x14ac:dyDescent="0.2">
      <c r="A2031" s="30" t="s">
        <v>6807</v>
      </c>
      <c r="B2031" s="30" t="s">
        <v>6808</v>
      </c>
      <c r="C2031" s="49" t="s">
        <v>7070</v>
      </c>
      <c r="D2031" s="49" t="s">
        <v>7686</v>
      </c>
      <c r="E2031" s="30" t="s">
        <v>13042</v>
      </c>
      <c r="F2031" s="49" t="s">
        <v>12233</v>
      </c>
      <c r="G2031" s="49" t="s">
        <v>7580</v>
      </c>
      <c r="H2031" s="49" t="s">
        <v>7581</v>
      </c>
      <c r="I2031" s="49" t="s">
        <v>13043</v>
      </c>
      <c r="J2031" s="50">
        <v>17</v>
      </c>
      <c r="K2031" s="49">
        <v>10000</v>
      </c>
      <c r="L2031" s="49">
        <f>K2031-U2031</f>
        <v>-24026</v>
      </c>
      <c r="M2031" s="49"/>
      <c r="N2031" s="48" t="s">
        <v>7242</v>
      </c>
      <c r="P2031" s="49">
        <v>29095</v>
      </c>
      <c r="Q2031" s="49">
        <v>0</v>
      </c>
      <c r="R2031" s="49">
        <v>20000</v>
      </c>
      <c r="S2031" s="32">
        <f t="shared" si="81"/>
        <v>29095</v>
      </c>
      <c r="T2031" s="49">
        <f>P2031+Q2031+R2031</f>
        <v>49095</v>
      </c>
      <c r="U2031" s="51">
        <v>34026</v>
      </c>
      <c r="V2031" s="51">
        <v>20737</v>
      </c>
      <c r="W2031" s="51">
        <v>20047</v>
      </c>
      <c r="X2031" s="51"/>
      <c r="Y2031" s="32">
        <f>P2031-(U2031+V2031)</f>
        <v>-25668</v>
      </c>
      <c r="Z2031" s="49" t="s">
        <v>13320</v>
      </c>
      <c r="AA2031" s="67">
        <v>6.0999999999999997E-4</v>
      </c>
      <c r="AC2031" s="67">
        <f t="shared" si="82"/>
        <v>-6.0999999999999997E-4</v>
      </c>
      <c r="AN2031" s="48" t="s">
        <v>13325</v>
      </c>
      <c r="AO2031" s="48" t="s">
        <v>52</v>
      </c>
    </row>
    <row r="2032" spans="1:41" ht="15" x14ac:dyDescent="0.2">
      <c r="A2032" s="30" t="s">
        <v>6809</v>
      </c>
      <c r="B2032" s="30" t="s">
        <v>6810</v>
      </c>
      <c r="C2032" s="49" t="s">
        <v>7070</v>
      </c>
      <c r="D2032" s="49" t="s">
        <v>7577</v>
      </c>
      <c r="E2032" s="30" t="s">
        <v>13044</v>
      </c>
      <c r="F2032" s="49" t="s">
        <v>12233</v>
      </c>
      <c r="G2032" s="49" t="s">
        <v>7580</v>
      </c>
      <c r="H2032" s="49" t="s">
        <v>7581</v>
      </c>
      <c r="I2032" s="49" t="s">
        <v>13045</v>
      </c>
      <c r="J2032" s="50">
        <v>17</v>
      </c>
      <c r="K2032" s="49">
        <v>10000</v>
      </c>
      <c r="L2032" s="49">
        <f>K2032-U2032</f>
        <v>8664</v>
      </c>
      <c r="M2032" s="49"/>
      <c r="N2032" s="48" t="s">
        <v>7242</v>
      </c>
      <c r="P2032" s="49">
        <v>9549</v>
      </c>
      <c r="Q2032" s="49">
        <v>0</v>
      </c>
      <c r="R2032" s="49">
        <v>0</v>
      </c>
      <c r="S2032" s="32">
        <f t="shared" si="81"/>
        <v>9549</v>
      </c>
      <c r="T2032" s="49">
        <f>P2032+Q2032+R2032</f>
        <v>9549</v>
      </c>
      <c r="U2032" s="51">
        <v>1336</v>
      </c>
      <c r="V2032" s="51">
        <v>712</v>
      </c>
      <c r="W2032" s="51">
        <v>660</v>
      </c>
      <c r="X2032" s="51"/>
      <c r="Y2032" s="32">
        <f>P2032-(U2032+V2032)</f>
        <v>7501</v>
      </c>
      <c r="Z2032" s="49" t="s">
        <v>13322</v>
      </c>
      <c r="AA2032" s="67">
        <v>2.053E-2</v>
      </c>
      <c r="AC2032" s="67">
        <f t="shared" si="82"/>
        <v>-2.053E-2</v>
      </c>
      <c r="AN2032" s="48" t="s">
        <v>13325</v>
      </c>
      <c r="AO2032" s="48" t="s">
        <v>52</v>
      </c>
    </row>
    <row r="2033" spans="1:41" ht="15" x14ac:dyDescent="0.2">
      <c r="A2033" s="30" t="s">
        <v>6811</v>
      </c>
      <c r="B2033" s="30" t="s">
        <v>6812</v>
      </c>
      <c r="C2033" s="49" t="s">
        <v>7070</v>
      </c>
      <c r="D2033" s="49" t="s">
        <v>7577</v>
      </c>
      <c r="E2033" s="30" t="s">
        <v>13046</v>
      </c>
      <c r="F2033" s="49" t="s">
        <v>12233</v>
      </c>
      <c r="G2033" s="49" t="s">
        <v>7580</v>
      </c>
      <c r="H2033" s="49" t="s">
        <v>7581</v>
      </c>
      <c r="I2033" s="49" t="s">
        <v>13047</v>
      </c>
      <c r="J2033" s="50">
        <v>17</v>
      </c>
      <c r="K2033" s="49">
        <v>10000</v>
      </c>
      <c r="L2033" s="49">
        <f>K2033-U2033</f>
        <v>8884</v>
      </c>
      <c r="M2033" s="49"/>
      <c r="N2033" s="48" t="s">
        <v>7242</v>
      </c>
      <c r="P2033" s="49">
        <v>6910</v>
      </c>
      <c r="Q2033" s="49">
        <v>0</v>
      </c>
      <c r="R2033" s="49">
        <v>0</v>
      </c>
      <c r="S2033" s="32">
        <f t="shared" si="81"/>
        <v>6910</v>
      </c>
      <c r="T2033" s="49">
        <f>P2033+Q2033+R2033</f>
        <v>6910</v>
      </c>
      <c r="U2033" s="51">
        <v>1116</v>
      </c>
      <c r="V2033" s="51">
        <v>592</v>
      </c>
      <c r="W2033" s="51">
        <v>540</v>
      </c>
      <c r="X2033" s="51"/>
      <c r="Y2033" s="32">
        <f>P2033-(U2033+V2033)</f>
        <v>5202</v>
      </c>
      <c r="Z2033" s="49" t="s">
        <v>13322</v>
      </c>
      <c r="AA2033" s="67">
        <v>2.0330000000000001E-2</v>
      </c>
      <c r="AC2033" s="67">
        <f t="shared" si="82"/>
        <v>-2.0330000000000001E-2</v>
      </c>
      <c r="AN2033" s="48" t="s">
        <v>13325</v>
      </c>
      <c r="AO2033" s="48" t="s">
        <v>52</v>
      </c>
    </row>
    <row r="2034" spans="1:41" ht="15" x14ac:dyDescent="0.2">
      <c r="A2034" s="30" t="s">
        <v>6813</v>
      </c>
      <c r="B2034" s="30" t="s">
        <v>6814</v>
      </c>
      <c r="C2034" s="49" t="s">
        <v>7070</v>
      </c>
      <c r="D2034" s="49" t="s">
        <v>7577</v>
      </c>
      <c r="E2034" s="30" t="s">
        <v>13048</v>
      </c>
      <c r="F2034" s="49" t="s">
        <v>12233</v>
      </c>
      <c r="G2034" s="49" t="s">
        <v>7580</v>
      </c>
      <c r="H2034" s="49" t="s">
        <v>7581</v>
      </c>
      <c r="I2034" s="49" t="s">
        <v>13049</v>
      </c>
      <c r="J2034" s="50">
        <v>17</v>
      </c>
      <c r="K2034" s="49">
        <v>10000</v>
      </c>
      <c r="L2034" s="49">
        <f>K2034-U2034</f>
        <v>8906</v>
      </c>
      <c r="M2034" s="49"/>
      <c r="N2034" s="48" t="s">
        <v>7242</v>
      </c>
      <c r="P2034" s="49">
        <v>7909</v>
      </c>
      <c r="Q2034" s="49">
        <v>0</v>
      </c>
      <c r="R2034" s="49">
        <v>0</v>
      </c>
      <c r="S2034" s="32">
        <f t="shared" si="81"/>
        <v>7909</v>
      </c>
      <c r="T2034" s="49">
        <f>P2034+Q2034+R2034</f>
        <v>7909</v>
      </c>
      <c r="U2034" s="51">
        <v>1094</v>
      </c>
      <c r="V2034" s="51">
        <v>637</v>
      </c>
      <c r="W2034" s="51">
        <v>585</v>
      </c>
      <c r="X2034" s="51"/>
      <c r="Y2034" s="32">
        <f>P2034-(U2034+V2034)</f>
        <v>6178</v>
      </c>
      <c r="Z2034" s="49" t="s">
        <v>13322</v>
      </c>
      <c r="AA2034" s="67">
        <v>8.0000000000000004E-4</v>
      </c>
      <c r="AC2034" s="67">
        <f t="shared" si="82"/>
        <v>-8.0000000000000004E-4</v>
      </c>
      <c r="AN2034" s="48" t="s">
        <v>13325</v>
      </c>
      <c r="AO2034" s="48" t="s">
        <v>52</v>
      </c>
    </row>
    <row r="2035" spans="1:41" ht="15" x14ac:dyDescent="0.2">
      <c r="A2035" s="30" t="s">
        <v>6815</v>
      </c>
      <c r="B2035" s="30" t="s">
        <v>6816</v>
      </c>
      <c r="C2035" s="49" t="s">
        <v>7070</v>
      </c>
      <c r="D2035" s="49" t="s">
        <v>7577</v>
      </c>
      <c r="E2035" s="30" t="s">
        <v>13050</v>
      </c>
      <c r="F2035" s="49" t="s">
        <v>12233</v>
      </c>
      <c r="G2035" s="49" t="s">
        <v>7580</v>
      </c>
      <c r="H2035" s="49" t="s">
        <v>7581</v>
      </c>
      <c r="I2035" s="49" t="s">
        <v>13051</v>
      </c>
      <c r="J2035" s="50">
        <v>17</v>
      </c>
      <c r="K2035" s="49">
        <v>10000</v>
      </c>
      <c r="L2035" s="49">
        <f>K2035-U2035</f>
        <v>6201</v>
      </c>
      <c r="M2035" s="49"/>
      <c r="N2035" s="48" t="s">
        <v>7242</v>
      </c>
      <c r="P2035" s="49">
        <v>11456</v>
      </c>
      <c r="Q2035" s="49">
        <v>0</v>
      </c>
      <c r="R2035" s="49">
        <v>0</v>
      </c>
      <c r="S2035" s="32">
        <f t="shared" si="81"/>
        <v>11456</v>
      </c>
      <c r="T2035" s="49">
        <f>P2035+Q2035+R2035</f>
        <v>11456</v>
      </c>
      <c r="U2035" s="51">
        <v>3799</v>
      </c>
      <c r="V2035" s="51">
        <v>2652</v>
      </c>
      <c r="W2035" s="51">
        <v>2652</v>
      </c>
      <c r="X2035" s="51"/>
      <c r="Y2035" s="32">
        <f>P2035-(U2035+V2035)</f>
        <v>5005</v>
      </c>
      <c r="Z2035" s="49" t="s">
        <v>13322</v>
      </c>
      <c r="AA2035" s="67">
        <v>1.5100000000000001E-3</v>
      </c>
      <c r="AC2035" s="67">
        <f t="shared" si="82"/>
        <v>-1.5100000000000001E-3</v>
      </c>
      <c r="AN2035" s="48" t="s">
        <v>13325</v>
      </c>
      <c r="AO2035" s="48" t="s">
        <v>52</v>
      </c>
    </row>
    <row r="2036" spans="1:41" ht="15" x14ac:dyDescent="0.2">
      <c r="A2036" s="30" t="s">
        <v>6817</v>
      </c>
      <c r="B2036" s="30" t="s">
        <v>6818</v>
      </c>
      <c r="C2036" s="49" t="s">
        <v>7070</v>
      </c>
      <c r="D2036" s="49" t="s">
        <v>7686</v>
      </c>
      <c r="E2036" s="30" t="s">
        <v>13052</v>
      </c>
      <c r="F2036" s="49" t="s">
        <v>12233</v>
      </c>
      <c r="G2036" s="49" t="s">
        <v>7580</v>
      </c>
      <c r="H2036" s="49" t="s">
        <v>7581</v>
      </c>
      <c r="I2036" s="49" t="s">
        <v>13053</v>
      </c>
      <c r="J2036" s="50">
        <v>17</v>
      </c>
      <c r="K2036" s="49">
        <v>10000</v>
      </c>
      <c r="L2036" s="49">
        <f>K2036-U2036</f>
        <v>-13300</v>
      </c>
      <c r="M2036" s="49"/>
      <c r="N2036" s="48" t="s">
        <v>7242</v>
      </c>
      <c r="P2036" s="49">
        <v>25786</v>
      </c>
      <c r="Q2036" s="49">
        <v>0</v>
      </c>
      <c r="R2036" s="49">
        <v>10000</v>
      </c>
      <c r="S2036" s="32">
        <f t="shared" si="81"/>
        <v>25786</v>
      </c>
      <c r="T2036" s="49">
        <f>P2036+Q2036+R2036</f>
        <v>35786</v>
      </c>
      <c r="U2036" s="51">
        <v>23300</v>
      </c>
      <c r="V2036" s="51">
        <v>16690</v>
      </c>
      <c r="W2036" s="51">
        <v>14579</v>
      </c>
      <c r="X2036" s="51"/>
      <c r="Y2036" s="32">
        <f>P2036-(U2036+V2036)</f>
        <v>-14204</v>
      </c>
      <c r="Z2036" s="49" t="s">
        <v>13320</v>
      </c>
      <c r="AA2036" s="67">
        <v>1.34E-3</v>
      </c>
      <c r="AC2036" s="67">
        <f t="shared" si="82"/>
        <v>-1.34E-3</v>
      </c>
      <c r="AN2036" s="48" t="s">
        <v>13325</v>
      </c>
      <c r="AO2036" s="48" t="s">
        <v>52</v>
      </c>
    </row>
    <row r="2037" spans="1:41" ht="15" x14ac:dyDescent="0.2">
      <c r="A2037" s="30" t="s">
        <v>6819</v>
      </c>
      <c r="B2037" s="30" t="s">
        <v>6820</v>
      </c>
      <c r="C2037" s="49" t="s">
        <v>7070</v>
      </c>
      <c r="D2037" s="49" t="s">
        <v>7577</v>
      </c>
      <c r="E2037" s="30" t="s">
        <v>13054</v>
      </c>
      <c r="F2037" s="49" t="s">
        <v>12233</v>
      </c>
      <c r="G2037" s="49" t="s">
        <v>7580</v>
      </c>
      <c r="H2037" s="49" t="s">
        <v>7581</v>
      </c>
      <c r="I2037" s="49" t="s">
        <v>13055</v>
      </c>
      <c r="J2037" s="50">
        <v>17</v>
      </c>
      <c r="K2037" s="49">
        <v>10000</v>
      </c>
      <c r="L2037" s="49">
        <f>K2037-U2037</f>
        <v>9629</v>
      </c>
      <c r="M2037" s="49"/>
      <c r="N2037" s="48" t="s">
        <v>7242</v>
      </c>
      <c r="P2037" s="49">
        <v>978</v>
      </c>
      <c r="Q2037" s="49">
        <v>0</v>
      </c>
      <c r="R2037" s="49">
        <v>0</v>
      </c>
      <c r="S2037" s="32">
        <f t="shared" si="81"/>
        <v>978</v>
      </c>
      <c r="T2037" s="49">
        <f>P2037+Q2037+R2037</f>
        <v>978</v>
      </c>
      <c r="U2037" s="51">
        <v>371</v>
      </c>
      <c r="V2037" s="51">
        <v>50</v>
      </c>
      <c r="W2037" s="51">
        <v>30</v>
      </c>
      <c r="X2037" s="51"/>
      <c r="Y2037" s="32">
        <f>P2037-(U2037+V2037)</f>
        <v>557</v>
      </c>
      <c r="Z2037" s="49" t="s">
        <v>13322</v>
      </c>
      <c r="AA2037" s="67">
        <v>2.9700000000000001E-2</v>
      </c>
      <c r="AC2037" s="67">
        <f t="shared" si="82"/>
        <v>-2.9700000000000001E-2</v>
      </c>
      <c r="AN2037" s="48" t="s">
        <v>13325</v>
      </c>
      <c r="AO2037" s="48" t="s">
        <v>52</v>
      </c>
    </row>
    <row r="2038" spans="1:41" ht="15" x14ac:dyDescent="0.2">
      <c r="A2038" s="30" t="s">
        <v>6821</v>
      </c>
      <c r="B2038" s="30" t="s">
        <v>6822</v>
      </c>
      <c r="C2038" s="49" t="s">
        <v>7070</v>
      </c>
      <c r="D2038" s="49" t="s">
        <v>7577</v>
      </c>
      <c r="E2038" s="30" t="s">
        <v>13056</v>
      </c>
      <c r="F2038" s="49" t="s">
        <v>12233</v>
      </c>
      <c r="G2038" s="49" t="s">
        <v>7580</v>
      </c>
      <c r="H2038" s="49" t="s">
        <v>7581</v>
      </c>
      <c r="I2038" s="49" t="s">
        <v>13057</v>
      </c>
      <c r="J2038" s="50">
        <v>17</v>
      </c>
      <c r="K2038" s="49">
        <v>10000</v>
      </c>
      <c r="L2038" s="49">
        <f>K2038-U2038</f>
        <v>9780</v>
      </c>
      <c r="M2038" s="49"/>
      <c r="N2038" s="48" t="s">
        <v>7242</v>
      </c>
      <c r="P2038" s="49">
        <v>8790</v>
      </c>
      <c r="Q2038" s="49">
        <v>0</v>
      </c>
      <c r="R2038" s="49">
        <v>0</v>
      </c>
      <c r="S2038" s="32">
        <f t="shared" si="81"/>
        <v>8790</v>
      </c>
      <c r="T2038" s="49">
        <f>P2038+Q2038+R2038</f>
        <v>8790</v>
      </c>
      <c r="U2038" s="51">
        <v>220</v>
      </c>
      <c r="V2038" s="51">
        <v>120</v>
      </c>
      <c r="W2038" s="51">
        <v>120</v>
      </c>
      <c r="X2038" s="51"/>
      <c r="Y2038" s="32">
        <f>P2038-(U2038+V2038)</f>
        <v>8450</v>
      </c>
      <c r="Z2038" s="49" t="s">
        <v>13322</v>
      </c>
      <c r="AA2038" s="67">
        <v>0.03</v>
      </c>
      <c r="AC2038" s="67">
        <f t="shared" si="82"/>
        <v>-0.03</v>
      </c>
      <c r="AN2038" s="48" t="s">
        <v>13325</v>
      </c>
      <c r="AO2038" s="48" t="s">
        <v>52</v>
      </c>
    </row>
    <row r="2039" spans="1:41" ht="15" x14ac:dyDescent="0.2">
      <c r="A2039" s="30" t="s">
        <v>6823</v>
      </c>
      <c r="B2039" s="30" t="s">
        <v>6824</v>
      </c>
      <c r="C2039" s="49" t="s">
        <v>7070</v>
      </c>
      <c r="D2039" s="49" t="s">
        <v>7577</v>
      </c>
      <c r="E2039" s="30" t="s">
        <v>13058</v>
      </c>
      <c r="F2039" s="49" t="s">
        <v>12233</v>
      </c>
      <c r="G2039" s="49" t="s">
        <v>7580</v>
      </c>
      <c r="H2039" s="49" t="s">
        <v>12386</v>
      </c>
      <c r="I2039" s="49" t="s">
        <v>13059</v>
      </c>
      <c r="J2039" s="50">
        <v>16</v>
      </c>
      <c r="K2039" s="49">
        <v>10000</v>
      </c>
      <c r="L2039" s="49">
        <f>K2039-U2039</f>
        <v>-30647</v>
      </c>
      <c r="M2039" s="49"/>
      <c r="N2039" s="48" t="s">
        <v>7242</v>
      </c>
      <c r="P2039" s="49">
        <v>31385</v>
      </c>
      <c r="Q2039" s="49">
        <v>10000</v>
      </c>
      <c r="R2039" s="49">
        <v>10000</v>
      </c>
      <c r="S2039" s="32">
        <f t="shared" si="81"/>
        <v>41385</v>
      </c>
      <c r="T2039" s="49">
        <f>P2039+Q2039+R2039</f>
        <v>51385</v>
      </c>
      <c r="U2039" s="51">
        <v>40647</v>
      </c>
      <c r="V2039" s="51">
        <v>22383</v>
      </c>
      <c r="W2039" s="51">
        <v>23155</v>
      </c>
      <c r="X2039" s="51"/>
      <c r="Y2039" s="32">
        <f>P2039-(U2039+V2039)</f>
        <v>-31645</v>
      </c>
      <c r="Z2039" s="49" t="s">
        <v>13320</v>
      </c>
      <c r="AA2039" s="67">
        <v>2.5899999999999999E-3</v>
      </c>
      <c r="AC2039" s="67">
        <f t="shared" si="82"/>
        <v>-2.5899999999999999E-3</v>
      </c>
      <c r="AN2039" s="48" t="s">
        <v>13325</v>
      </c>
      <c r="AO2039" s="48" t="s">
        <v>52</v>
      </c>
    </row>
    <row r="2040" spans="1:41" ht="15" x14ac:dyDescent="0.2">
      <c r="A2040" s="30" t="s">
        <v>6825</v>
      </c>
      <c r="B2040" s="30" t="s">
        <v>6826</v>
      </c>
      <c r="C2040" s="49" t="s">
        <v>7070</v>
      </c>
      <c r="D2040" s="49" t="s">
        <v>7686</v>
      </c>
      <c r="E2040" s="30" t="s">
        <v>13060</v>
      </c>
      <c r="F2040" s="49" t="s">
        <v>12233</v>
      </c>
      <c r="G2040" s="49" t="s">
        <v>7580</v>
      </c>
      <c r="H2040" s="49" t="s">
        <v>7581</v>
      </c>
      <c r="I2040" s="49" t="s">
        <v>13061</v>
      </c>
      <c r="J2040" s="50">
        <v>17</v>
      </c>
      <c r="K2040" s="49">
        <v>10000</v>
      </c>
      <c r="L2040" s="49">
        <f>K2040-U2040</f>
        <v>6237</v>
      </c>
      <c r="M2040" s="49"/>
      <c r="N2040" s="48" t="s">
        <v>7242</v>
      </c>
      <c r="P2040" s="49">
        <v>6122</v>
      </c>
      <c r="Q2040" s="49">
        <v>0</v>
      </c>
      <c r="R2040" s="49">
        <v>0</v>
      </c>
      <c r="S2040" s="32">
        <f t="shared" si="81"/>
        <v>6122</v>
      </c>
      <c r="T2040" s="49">
        <f>P2040+Q2040+R2040</f>
        <v>6122</v>
      </c>
      <c r="U2040" s="51">
        <v>3763</v>
      </c>
      <c r="V2040" s="51">
        <v>2607</v>
      </c>
      <c r="W2040" s="51">
        <v>1718</v>
      </c>
      <c r="X2040" s="51"/>
      <c r="Y2040" s="32">
        <f>P2040-(U2040+V2040)</f>
        <v>-248</v>
      </c>
      <c r="Z2040" s="49" t="s">
        <v>13320</v>
      </c>
      <c r="AA2040" s="67">
        <v>8.9999999999999998E-4</v>
      </c>
      <c r="AC2040" s="67">
        <f t="shared" si="82"/>
        <v>-8.9999999999999998E-4</v>
      </c>
      <c r="AN2040" s="48" t="s">
        <v>13325</v>
      </c>
      <c r="AO2040" s="48" t="s">
        <v>52</v>
      </c>
    </row>
    <row r="2041" spans="1:41" ht="15" x14ac:dyDescent="0.2">
      <c r="A2041" s="30" t="s">
        <v>6837</v>
      </c>
      <c r="B2041" s="30" t="s">
        <v>6838</v>
      </c>
      <c r="C2041" s="49" t="s">
        <v>7070</v>
      </c>
      <c r="D2041" s="49" t="s">
        <v>7686</v>
      </c>
      <c r="E2041" s="30" t="s">
        <v>13072</v>
      </c>
      <c r="F2041" s="49" t="s">
        <v>12233</v>
      </c>
      <c r="G2041" s="49" t="s">
        <v>7580</v>
      </c>
      <c r="H2041" s="49" t="s">
        <v>7581</v>
      </c>
      <c r="I2041" s="49" t="s">
        <v>13073</v>
      </c>
      <c r="J2041" s="50">
        <v>17</v>
      </c>
      <c r="K2041" s="49">
        <v>10000</v>
      </c>
      <c r="L2041" s="49">
        <f>K2041-U2041</f>
        <v>-17733</v>
      </c>
      <c r="M2041" s="49"/>
      <c r="N2041" s="48" t="s">
        <v>7242</v>
      </c>
      <c r="P2041" s="49">
        <v>37980</v>
      </c>
      <c r="Q2041" s="49">
        <v>10000</v>
      </c>
      <c r="R2041" s="49">
        <v>0</v>
      </c>
      <c r="S2041" s="32">
        <f t="shared" si="81"/>
        <v>47980</v>
      </c>
      <c r="T2041" s="49">
        <f>P2041+Q2041+R2041</f>
        <v>47980</v>
      </c>
      <c r="U2041" s="51">
        <v>27733</v>
      </c>
      <c r="V2041" s="51">
        <v>21555</v>
      </c>
      <c r="W2041" s="51">
        <v>8596</v>
      </c>
      <c r="X2041" s="51"/>
      <c r="Y2041" s="32">
        <f>P2041-(U2041+V2041)</f>
        <v>-11308</v>
      </c>
      <c r="Z2041" s="49" t="s">
        <v>13320</v>
      </c>
      <c r="AA2041" s="67">
        <v>7.9000000000000001E-4</v>
      </c>
      <c r="AC2041" s="67">
        <f t="shared" si="82"/>
        <v>-7.9000000000000001E-4</v>
      </c>
      <c r="AN2041" s="48" t="s">
        <v>13325</v>
      </c>
      <c r="AO2041" s="48" t="s">
        <v>52</v>
      </c>
    </row>
    <row r="2042" spans="1:41" ht="15" x14ac:dyDescent="0.2">
      <c r="A2042" s="30" t="s">
        <v>6839</v>
      </c>
      <c r="B2042" s="30" t="s">
        <v>6840</v>
      </c>
      <c r="C2042" s="49" t="s">
        <v>7070</v>
      </c>
      <c r="D2042" s="49" t="s">
        <v>7577</v>
      </c>
      <c r="E2042" s="30" t="s">
        <v>13074</v>
      </c>
      <c r="F2042" s="49" t="s">
        <v>12233</v>
      </c>
      <c r="G2042" s="49" t="s">
        <v>7580</v>
      </c>
      <c r="H2042" s="49" t="s">
        <v>12386</v>
      </c>
      <c r="I2042" s="49" t="s">
        <v>13075</v>
      </c>
      <c r="J2042" s="50">
        <v>16</v>
      </c>
      <c r="K2042" s="49">
        <v>10000</v>
      </c>
      <c r="L2042" s="49">
        <f>K2042-U2042</f>
        <v>2754</v>
      </c>
      <c r="M2042" s="49"/>
      <c r="N2042" s="48" t="s">
        <v>7242</v>
      </c>
      <c r="P2042" s="49">
        <v>14306</v>
      </c>
      <c r="Q2042" s="49">
        <v>0</v>
      </c>
      <c r="R2042" s="49">
        <v>0</v>
      </c>
      <c r="S2042" s="32">
        <f t="shared" si="81"/>
        <v>14306</v>
      </c>
      <c r="T2042" s="49">
        <f>P2042+Q2042+R2042</f>
        <v>14306</v>
      </c>
      <c r="U2042" s="51">
        <v>7246</v>
      </c>
      <c r="V2042" s="51">
        <v>5205</v>
      </c>
      <c r="W2042" s="51">
        <v>5283</v>
      </c>
      <c r="X2042" s="51"/>
      <c r="Y2042" s="32">
        <f>P2042-(U2042+V2042)</f>
        <v>1855</v>
      </c>
      <c r="Z2042" s="49" t="s">
        <v>13322</v>
      </c>
      <c r="AA2042" s="67">
        <v>1.5399999999999999E-3</v>
      </c>
      <c r="AC2042" s="67">
        <f t="shared" si="82"/>
        <v>-1.5399999999999999E-3</v>
      </c>
      <c r="AN2042" s="48" t="s">
        <v>13325</v>
      </c>
      <c r="AO2042" s="48" t="s">
        <v>52</v>
      </c>
    </row>
    <row r="2043" spans="1:41" ht="15" x14ac:dyDescent="0.2">
      <c r="A2043" s="30" t="s">
        <v>6841</v>
      </c>
      <c r="B2043" s="30" t="s">
        <v>6842</v>
      </c>
      <c r="C2043" s="49" t="s">
        <v>7070</v>
      </c>
      <c r="D2043" s="49" t="s">
        <v>7630</v>
      </c>
      <c r="E2043" s="30" t="s">
        <v>13076</v>
      </c>
      <c r="F2043" s="49" t="s">
        <v>12233</v>
      </c>
      <c r="G2043" s="49" t="s">
        <v>7580</v>
      </c>
      <c r="H2043" s="49" t="s">
        <v>7817</v>
      </c>
      <c r="I2043" s="49" t="s">
        <v>13077</v>
      </c>
      <c r="J2043" s="50">
        <v>21</v>
      </c>
      <c r="K2043" s="49">
        <v>1500</v>
      </c>
      <c r="L2043" s="49">
        <f>K2043-U2043</f>
        <v>1343</v>
      </c>
      <c r="M2043" s="49"/>
      <c r="N2043" s="48" t="s">
        <v>7242</v>
      </c>
      <c r="P2043" s="49">
        <v>182</v>
      </c>
      <c r="Q2043" s="49">
        <v>0</v>
      </c>
      <c r="R2043" s="49">
        <v>0</v>
      </c>
      <c r="S2043" s="32">
        <f t="shared" si="81"/>
        <v>182</v>
      </c>
      <c r="T2043" s="49">
        <f>P2043+Q2043+R2043</f>
        <v>182</v>
      </c>
      <c r="U2043" s="51">
        <v>157</v>
      </c>
      <c r="V2043" s="51">
        <v>30</v>
      </c>
      <c r="W2043" s="51">
        <v>30</v>
      </c>
      <c r="X2043" s="51"/>
      <c r="Y2043" s="32">
        <f>P2043-(U2043+V2043)</f>
        <v>-5</v>
      </c>
      <c r="Z2043" s="49" t="s">
        <v>13320</v>
      </c>
      <c r="AA2043" s="67">
        <v>1.69</v>
      </c>
      <c r="AC2043" s="67">
        <f t="shared" si="82"/>
        <v>-1.69</v>
      </c>
      <c r="AN2043" s="48" t="s">
        <v>13325</v>
      </c>
      <c r="AO2043" s="48" t="s">
        <v>52</v>
      </c>
    </row>
    <row r="2044" spans="1:41" ht="15" x14ac:dyDescent="0.2">
      <c r="A2044" s="30" t="s">
        <v>6845</v>
      </c>
      <c r="B2044" s="30" t="s">
        <v>6846</v>
      </c>
      <c r="C2044" s="49" t="s">
        <v>7070</v>
      </c>
      <c r="D2044" s="49" t="s">
        <v>7630</v>
      </c>
      <c r="E2044" s="30" t="s">
        <v>13080</v>
      </c>
      <c r="F2044" s="49" t="s">
        <v>12233</v>
      </c>
      <c r="G2044" s="49" t="s">
        <v>7580</v>
      </c>
      <c r="H2044" s="49" t="s">
        <v>12386</v>
      </c>
      <c r="I2044" s="49" t="s">
        <v>13081</v>
      </c>
      <c r="J2044" s="50">
        <v>31</v>
      </c>
      <c r="K2044" s="49">
        <v>10000</v>
      </c>
      <c r="L2044" s="49">
        <f>K2044-U2044</f>
        <v>9198</v>
      </c>
      <c r="M2044" s="49"/>
      <c r="N2044" s="48" t="s">
        <v>7242</v>
      </c>
      <c r="P2044" s="49">
        <v>13721</v>
      </c>
      <c r="Q2044" s="49">
        <v>0</v>
      </c>
      <c r="R2044" s="49">
        <v>0</v>
      </c>
      <c r="S2044" s="32">
        <f t="shared" si="81"/>
        <v>13721</v>
      </c>
      <c r="T2044" s="49">
        <f>P2044+Q2044+R2044</f>
        <v>13721</v>
      </c>
      <c r="U2044" s="51">
        <v>802</v>
      </c>
      <c r="V2044" s="51">
        <v>840</v>
      </c>
      <c r="W2044" s="51">
        <v>836</v>
      </c>
      <c r="X2044" s="51"/>
      <c r="Y2044" s="32">
        <f>P2044-(U2044+V2044)</f>
        <v>12079</v>
      </c>
      <c r="Z2044" s="49" t="s">
        <v>13322</v>
      </c>
      <c r="AA2044" s="67">
        <v>2.1900000000000001E-3</v>
      </c>
      <c r="AC2044" s="67">
        <f t="shared" si="82"/>
        <v>-2.1900000000000001E-3</v>
      </c>
      <c r="AN2044" s="48" t="s">
        <v>13325</v>
      </c>
      <c r="AO2044" s="48" t="s">
        <v>52</v>
      </c>
    </row>
    <row r="2045" spans="1:41" ht="15" x14ac:dyDescent="0.2">
      <c r="A2045" s="30" t="s">
        <v>6847</v>
      </c>
      <c r="B2045" s="30" t="s">
        <v>6848</v>
      </c>
      <c r="C2045" s="49" t="s">
        <v>7070</v>
      </c>
      <c r="D2045" s="49" t="s">
        <v>7686</v>
      </c>
      <c r="E2045" s="30" t="s">
        <v>13082</v>
      </c>
      <c r="F2045" s="49" t="s">
        <v>12233</v>
      </c>
      <c r="G2045" s="49" t="s">
        <v>7580</v>
      </c>
      <c r="H2045" s="49" t="s">
        <v>7581</v>
      </c>
      <c r="I2045" s="49" t="s">
        <v>13083</v>
      </c>
      <c r="J2045" s="50">
        <v>17</v>
      </c>
      <c r="K2045" s="49">
        <v>10000</v>
      </c>
      <c r="L2045" s="49">
        <f>K2045-U2045</f>
        <v>-12461</v>
      </c>
      <c r="M2045" s="49"/>
      <c r="N2045" s="48" t="s">
        <v>7242</v>
      </c>
      <c r="P2045" s="49">
        <v>31367</v>
      </c>
      <c r="Q2045" s="49">
        <v>10000</v>
      </c>
      <c r="R2045" s="49">
        <v>0</v>
      </c>
      <c r="S2045" s="32">
        <f t="shared" si="81"/>
        <v>41367</v>
      </c>
      <c r="T2045" s="49">
        <f>P2045+Q2045+R2045</f>
        <v>41367</v>
      </c>
      <c r="U2045" s="51">
        <v>22461</v>
      </c>
      <c r="V2045" s="51">
        <v>14544</v>
      </c>
      <c r="W2045" s="51">
        <v>8205</v>
      </c>
      <c r="X2045" s="51"/>
      <c r="Y2045" s="32">
        <f>P2045-(U2045+V2045)</f>
        <v>-5638</v>
      </c>
      <c r="Z2045" s="49" t="s">
        <v>13320</v>
      </c>
      <c r="AA2045" s="67">
        <v>1.5399999999999999E-3</v>
      </c>
      <c r="AC2045" s="67">
        <f t="shared" si="82"/>
        <v>-1.5399999999999999E-3</v>
      </c>
      <c r="AN2045" s="48" t="s">
        <v>13325</v>
      </c>
      <c r="AO2045" s="48" t="s">
        <v>52</v>
      </c>
    </row>
    <row r="2046" spans="1:41" ht="15" x14ac:dyDescent="0.2">
      <c r="A2046" s="30" t="s">
        <v>6855</v>
      </c>
      <c r="B2046" s="30" t="s">
        <v>6856</v>
      </c>
      <c r="C2046" s="49" t="s">
        <v>7070</v>
      </c>
      <c r="D2046" s="49" t="s">
        <v>7686</v>
      </c>
      <c r="E2046" s="30" t="s">
        <v>13090</v>
      </c>
      <c r="F2046" s="49" t="s">
        <v>12233</v>
      </c>
      <c r="G2046" s="49" t="s">
        <v>7580</v>
      </c>
      <c r="H2046" s="49" t="s">
        <v>7581</v>
      </c>
      <c r="I2046" s="49" t="s">
        <v>13091</v>
      </c>
      <c r="J2046" s="50">
        <v>17</v>
      </c>
      <c r="K2046" s="49">
        <v>10000</v>
      </c>
      <c r="L2046" s="49">
        <f>K2046-U2046</f>
        <v>4878</v>
      </c>
      <c r="M2046" s="49"/>
      <c r="N2046" s="48" t="s">
        <v>7242</v>
      </c>
      <c r="P2046" s="49">
        <v>5148</v>
      </c>
      <c r="Q2046" s="49">
        <v>0</v>
      </c>
      <c r="R2046" s="49">
        <v>10000</v>
      </c>
      <c r="S2046" s="32">
        <f t="shared" si="81"/>
        <v>5148</v>
      </c>
      <c r="T2046" s="49">
        <f>P2046+Q2046+R2046</f>
        <v>15148</v>
      </c>
      <c r="U2046" s="51">
        <v>5122</v>
      </c>
      <c r="V2046" s="51">
        <v>3330</v>
      </c>
      <c r="W2046" s="51">
        <v>1592</v>
      </c>
      <c r="X2046" s="51"/>
      <c r="Y2046" s="32">
        <f>P2046-(U2046+V2046)</f>
        <v>-3304</v>
      </c>
      <c r="Z2046" s="49" t="s">
        <v>13320</v>
      </c>
      <c r="AA2046" s="67">
        <v>9.4199999999999996E-3</v>
      </c>
      <c r="AC2046" s="67">
        <f t="shared" si="82"/>
        <v>-9.4199999999999996E-3</v>
      </c>
      <c r="AN2046" s="48" t="s">
        <v>13325</v>
      </c>
      <c r="AO2046" s="48" t="s">
        <v>52</v>
      </c>
    </row>
    <row r="2047" spans="1:41" ht="15" x14ac:dyDescent="0.2">
      <c r="A2047" s="30" t="s">
        <v>6857</v>
      </c>
      <c r="B2047" s="30" t="s">
        <v>6858</v>
      </c>
      <c r="C2047" s="49" t="s">
        <v>7070</v>
      </c>
      <c r="D2047" s="49" t="s">
        <v>7630</v>
      </c>
      <c r="E2047" s="30" t="s">
        <v>13092</v>
      </c>
      <c r="F2047" s="49" t="s">
        <v>12233</v>
      </c>
      <c r="G2047" s="49" t="s">
        <v>7580</v>
      </c>
      <c r="H2047" s="49" t="s">
        <v>12386</v>
      </c>
      <c r="I2047" s="49" t="s">
        <v>13093</v>
      </c>
      <c r="J2047" s="50">
        <v>31</v>
      </c>
      <c r="K2047" s="49">
        <v>10000</v>
      </c>
      <c r="L2047" s="49">
        <f>K2047-U2047</f>
        <v>9100</v>
      </c>
      <c r="M2047" s="49"/>
      <c r="N2047" s="48" t="s">
        <v>7242</v>
      </c>
      <c r="P2047" s="49">
        <v>13633</v>
      </c>
      <c r="Q2047" s="49">
        <v>0</v>
      </c>
      <c r="R2047" s="49">
        <v>0</v>
      </c>
      <c r="S2047" s="32">
        <f t="shared" si="81"/>
        <v>13633</v>
      </c>
      <c r="T2047" s="49">
        <f>P2047+Q2047+R2047</f>
        <v>13633</v>
      </c>
      <c r="U2047" s="51">
        <v>900</v>
      </c>
      <c r="V2047" s="51">
        <v>675</v>
      </c>
      <c r="W2047" s="51">
        <v>663</v>
      </c>
      <c r="X2047" s="51"/>
      <c r="Y2047" s="32">
        <f>P2047-(U2047+V2047)</f>
        <v>12058</v>
      </c>
      <c r="Z2047" s="49" t="s">
        <v>13322</v>
      </c>
      <c r="AA2047" s="67">
        <v>8.8080000000000006E-2</v>
      </c>
      <c r="AC2047" s="67">
        <f t="shared" si="82"/>
        <v>-8.8080000000000006E-2</v>
      </c>
      <c r="AN2047" s="48" t="s">
        <v>13325</v>
      </c>
      <c r="AO2047" s="48" t="s">
        <v>52</v>
      </c>
    </row>
    <row r="2048" spans="1:41" ht="15" x14ac:dyDescent="0.2">
      <c r="A2048" s="30" t="s">
        <v>6859</v>
      </c>
      <c r="B2048" s="30" t="s">
        <v>6860</v>
      </c>
      <c r="C2048" s="49" t="s">
        <v>7070</v>
      </c>
      <c r="D2048" s="49" t="s">
        <v>7630</v>
      </c>
      <c r="E2048" s="30" t="s">
        <v>13094</v>
      </c>
      <c r="F2048" s="49" t="s">
        <v>12233</v>
      </c>
      <c r="G2048" s="49" t="s">
        <v>7580</v>
      </c>
      <c r="H2048" s="49" t="s">
        <v>12386</v>
      </c>
      <c r="I2048" s="49" t="s">
        <v>13095</v>
      </c>
      <c r="J2048" s="50">
        <v>31</v>
      </c>
      <c r="K2048" s="49">
        <v>10000</v>
      </c>
      <c r="L2048" s="49">
        <f>K2048-U2048</f>
        <v>9100</v>
      </c>
      <c r="M2048" s="49"/>
      <c r="N2048" s="48" t="s">
        <v>7242</v>
      </c>
      <c r="P2048" s="49">
        <v>12913</v>
      </c>
      <c r="Q2048" s="49">
        <v>0</v>
      </c>
      <c r="R2048" s="49">
        <v>0</v>
      </c>
      <c r="S2048" s="32">
        <f t="shared" si="81"/>
        <v>12913</v>
      </c>
      <c r="T2048" s="49">
        <f>P2048+Q2048+R2048</f>
        <v>12913</v>
      </c>
      <c r="U2048" s="51">
        <v>900</v>
      </c>
      <c r="V2048" s="51">
        <v>675</v>
      </c>
      <c r="W2048" s="51">
        <v>663</v>
      </c>
      <c r="X2048" s="51"/>
      <c r="Y2048" s="32">
        <f>P2048-(U2048+V2048)</f>
        <v>11338</v>
      </c>
      <c r="Z2048" s="49" t="s">
        <v>13322</v>
      </c>
      <c r="AA2048" s="67">
        <v>8.8080000000000006E-2</v>
      </c>
      <c r="AC2048" s="67">
        <f t="shared" si="82"/>
        <v>-8.8080000000000006E-2</v>
      </c>
      <c r="AN2048" s="48" t="s">
        <v>13325</v>
      </c>
      <c r="AO2048" s="48" t="s">
        <v>52</v>
      </c>
    </row>
    <row r="2049" spans="1:41" ht="15" x14ac:dyDescent="0.2">
      <c r="A2049" s="30" t="s">
        <v>6861</v>
      </c>
      <c r="B2049" s="30" t="s">
        <v>6862</v>
      </c>
      <c r="C2049" s="49" t="s">
        <v>7070</v>
      </c>
      <c r="D2049" s="49" t="s">
        <v>7577</v>
      </c>
      <c r="E2049" s="30" t="s">
        <v>13096</v>
      </c>
      <c r="F2049" s="49" t="s">
        <v>12233</v>
      </c>
      <c r="G2049" s="49" t="s">
        <v>7580</v>
      </c>
      <c r="H2049" s="49" t="s">
        <v>7581</v>
      </c>
      <c r="I2049" s="49" t="s">
        <v>13097</v>
      </c>
      <c r="J2049" s="50">
        <v>17</v>
      </c>
      <c r="K2049" s="49">
        <v>10000</v>
      </c>
      <c r="L2049" s="49">
        <f>K2049-U2049</f>
        <v>7431</v>
      </c>
      <c r="M2049" s="49"/>
      <c r="N2049" s="48" t="s">
        <v>7242</v>
      </c>
      <c r="P2049" s="49">
        <v>4531</v>
      </c>
      <c r="Q2049" s="49">
        <v>0</v>
      </c>
      <c r="R2049" s="49">
        <v>0</v>
      </c>
      <c r="S2049" s="32">
        <f t="shared" si="81"/>
        <v>4531</v>
      </c>
      <c r="T2049" s="49">
        <f>P2049+Q2049+R2049</f>
        <v>4531</v>
      </c>
      <c r="U2049" s="51">
        <v>2569</v>
      </c>
      <c r="V2049" s="51">
        <v>1500</v>
      </c>
      <c r="W2049" s="51">
        <v>615</v>
      </c>
      <c r="X2049" s="51"/>
      <c r="Y2049" s="32">
        <f>P2049-(U2049+V2049)</f>
        <v>462</v>
      </c>
      <c r="Z2049" s="49" t="s">
        <v>13322</v>
      </c>
      <c r="AA2049" s="67">
        <v>8.4000000000000003E-4</v>
      </c>
      <c r="AC2049" s="67">
        <f t="shared" si="82"/>
        <v>-8.4000000000000003E-4</v>
      </c>
      <c r="AN2049" s="48" t="s">
        <v>13325</v>
      </c>
      <c r="AO2049" s="48" t="s">
        <v>52</v>
      </c>
    </row>
    <row r="2050" spans="1:41" ht="15" x14ac:dyDescent="0.2">
      <c r="A2050" s="30" t="s">
        <v>6863</v>
      </c>
      <c r="B2050" s="30" t="s">
        <v>6864</v>
      </c>
      <c r="C2050" s="49" t="s">
        <v>7070</v>
      </c>
      <c r="D2050" s="49" t="s">
        <v>7686</v>
      </c>
      <c r="E2050" s="30" t="s">
        <v>13098</v>
      </c>
      <c r="F2050" s="49" t="s">
        <v>12233</v>
      </c>
      <c r="G2050" s="49" t="s">
        <v>7580</v>
      </c>
      <c r="H2050" s="49" t="s">
        <v>7581</v>
      </c>
      <c r="I2050" s="49" t="s">
        <v>13099</v>
      </c>
      <c r="J2050" s="50">
        <v>17</v>
      </c>
      <c r="K2050" s="49">
        <v>10000</v>
      </c>
      <c r="L2050" s="49">
        <f>K2050-U2050</f>
        <v>7881</v>
      </c>
      <c r="M2050" s="49"/>
      <c r="N2050" s="48" t="s">
        <v>7242</v>
      </c>
      <c r="P2050" s="49">
        <v>10625</v>
      </c>
      <c r="Q2050" s="49">
        <v>0</v>
      </c>
      <c r="R2050" s="49">
        <v>0</v>
      </c>
      <c r="S2050" s="32">
        <f t="shared" ref="S2050:S2113" si="83">P2050+Q2050</f>
        <v>10625</v>
      </c>
      <c r="T2050" s="49">
        <f>P2050+Q2050+R2050</f>
        <v>10625</v>
      </c>
      <c r="U2050" s="51">
        <v>2119</v>
      </c>
      <c r="V2050" s="51">
        <v>1821</v>
      </c>
      <c r="W2050" s="51">
        <v>1821</v>
      </c>
      <c r="X2050" s="51"/>
      <c r="Y2050" s="32">
        <f>P2050-(U2050+V2050)</f>
        <v>6685</v>
      </c>
      <c r="Z2050" s="49" t="s">
        <v>13322</v>
      </c>
      <c r="AA2050" s="67">
        <v>8.0000000000000004E-4</v>
      </c>
      <c r="AC2050" s="67">
        <f t="shared" ref="AC2050:AC2113" si="84">AB2050-AA2050</f>
        <v>-8.0000000000000004E-4</v>
      </c>
      <c r="AN2050" s="48" t="s">
        <v>13325</v>
      </c>
      <c r="AO2050" s="48" t="s">
        <v>52</v>
      </c>
    </row>
    <row r="2051" spans="1:41" ht="15" x14ac:dyDescent="0.2">
      <c r="A2051" s="30" t="s">
        <v>6865</v>
      </c>
      <c r="B2051" s="30" t="s">
        <v>6866</v>
      </c>
      <c r="C2051" s="49" t="s">
        <v>7070</v>
      </c>
      <c r="D2051" s="49" t="s">
        <v>7686</v>
      </c>
      <c r="E2051" s="30" t="s">
        <v>13100</v>
      </c>
      <c r="F2051" s="49" t="s">
        <v>12233</v>
      </c>
      <c r="G2051" s="49" t="s">
        <v>7580</v>
      </c>
      <c r="H2051" s="49" t="s">
        <v>7581</v>
      </c>
      <c r="I2051" s="49" t="s">
        <v>13101</v>
      </c>
      <c r="J2051" s="50">
        <v>17</v>
      </c>
      <c r="K2051" s="49">
        <v>10000</v>
      </c>
      <c r="L2051" s="49">
        <f>K2051-U2051</f>
        <v>-4326</v>
      </c>
      <c r="M2051" s="49"/>
      <c r="N2051" s="48" t="s">
        <v>7242</v>
      </c>
      <c r="P2051" s="49">
        <v>17404</v>
      </c>
      <c r="Q2051" s="49">
        <v>0</v>
      </c>
      <c r="R2051" s="49">
        <v>10000</v>
      </c>
      <c r="S2051" s="32">
        <f t="shared" si="83"/>
        <v>17404</v>
      </c>
      <c r="T2051" s="49">
        <f>P2051+Q2051+R2051</f>
        <v>27404</v>
      </c>
      <c r="U2051" s="51">
        <v>14326</v>
      </c>
      <c r="V2051" s="51">
        <v>11008</v>
      </c>
      <c r="W2051" s="51">
        <v>11978</v>
      </c>
      <c r="X2051" s="51"/>
      <c r="Y2051" s="32">
        <f>P2051-(U2051+V2051)</f>
        <v>-7930</v>
      </c>
      <c r="Z2051" s="49" t="s">
        <v>13320</v>
      </c>
      <c r="AA2051" s="67">
        <v>8.0000000000000004E-4</v>
      </c>
      <c r="AC2051" s="67">
        <f t="shared" si="84"/>
        <v>-8.0000000000000004E-4</v>
      </c>
      <c r="AN2051" s="48" t="s">
        <v>13325</v>
      </c>
      <c r="AO2051" s="48" t="s">
        <v>52</v>
      </c>
    </row>
    <row r="2052" spans="1:41" ht="15" x14ac:dyDescent="0.2">
      <c r="A2052" s="30" t="s">
        <v>6867</v>
      </c>
      <c r="B2052" s="30" t="s">
        <v>6868</v>
      </c>
      <c r="C2052" s="49" t="s">
        <v>7070</v>
      </c>
      <c r="D2052" s="49" t="s">
        <v>7630</v>
      </c>
      <c r="E2052" s="30" t="s">
        <v>13102</v>
      </c>
      <c r="F2052" s="49" t="s">
        <v>12233</v>
      </c>
      <c r="G2052" s="49" t="s">
        <v>7580</v>
      </c>
      <c r="H2052" s="49" t="s">
        <v>12386</v>
      </c>
      <c r="I2052" s="49" t="s">
        <v>13103</v>
      </c>
      <c r="J2052" s="50">
        <v>16</v>
      </c>
      <c r="K2052" s="49">
        <v>10000</v>
      </c>
      <c r="L2052" s="49">
        <f>K2052-U2052</f>
        <v>9520</v>
      </c>
      <c r="M2052" s="49"/>
      <c r="N2052" s="48" t="s">
        <v>7242</v>
      </c>
      <c r="P2052" s="49">
        <v>1200</v>
      </c>
      <c r="Q2052" s="49">
        <v>0</v>
      </c>
      <c r="R2052" s="49">
        <v>0</v>
      </c>
      <c r="S2052" s="32">
        <f t="shared" si="83"/>
        <v>1200</v>
      </c>
      <c r="T2052" s="49">
        <f>P2052+Q2052+R2052</f>
        <v>1200</v>
      </c>
      <c r="U2052" s="51">
        <v>480</v>
      </c>
      <c r="V2052" s="51">
        <v>0</v>
      </c>
      <c r="W2052" s="51">
        <v>0</v>
      </c>
      <c r="X2052" s="51"/>
      <c r="Y2052" s="32">
        <f>P2052-(U2052+V2052)</f>
        <v>720</v>
      </c>
      <c r="Z2052" s="49" t="s">
        <v>13322</v>
      </c>
      <c r="AA2052" s="67">
        <v>9.3000000000000005E-4</v>
      </c>
      <c r="AC2052" s="67">
        <f t="shared" si="84"/>
        <v>-9.3000000000000005E-4</v>
      </c>
      <c r="AN2052" s="48" t="s">
        <v>13325</v>
      </c>
      <c r="AO2052" s="48" t="s">
        <v>52</v>
      </c>
    </row>
    <row r="2053" spans="1:41" ht="15" x14ac:dyDescent="0.2">
      <c r="A2053" s="30" t="s">
        <v>6869</v>
      </c>
      <c r="B2053" s="30" t="s">
        <v>6870</v>
      </c>
      <c r="C2053" s="49" t="s">
        <v>7070</v>
      </c>
      <c r="D2053" s="49" t="s">
        <v>7630</v>
      </c>
      <c r="E2053" s="30" t="s">
        <v>13104</v>
      </c>
      <c r="F2053" s="49" t="s">
        <v>12233</v>
      </c>
      <c r="G2053" s="49" t="s">
        <v>7580</v>
      </c>
      <c r="H2053" s="49" t="s">
        <v>12649</v>
      </c>
      <c r="I2053" s="49" t="s">
        <v>13105</v>
      </c>
      <c r="J2053" s="50">
        <v>16</v>
      </c>
      <c r="K2053" s="49">
        <v>2000</v>
      </c>
      <c r="L2053" s="49">
        <f>K2053-U2053</f>
        <v>-22236</v>
      </c>
      <c r="M2053" s="49"/>
      <c r="N2053" s="48" t="s">
        <v>7242</v>
      </c>
      <c r="P2053" s="49">
        <v>25402</v>
      </c>
      <c r="Q2053" s="49">
        <v>10549</v>
      </c>
      <c r="R2053" s="49">
        <v>0</v>
      </c>
      <c r="S2053" s="32">
        <f t="shared" si="83"/>
        <v>35951</v>
      </c>
      <c r="T2053" s="49">
        <f>P2053+Q2053+R2053</f>
        <v>35951</v>
      </c>
      <c r="U2053" s="51">
        <v>24236</v>
      </c>
      <c r="V2053" s="51">
        <v>16016</v>
      </c>
      <c r="W2053" s="51">
        <v>17956</v>
      </c>
      <c r="X2053" s="51"/>
      <c r="Y2053" s="32">
        <f>P2053-(U2053+V2053)</f>
        <v>-14850</v>
      </c>
      <c r="Z2053" s="49" t="s">
        <v>13320</v>
      </c>
      <c r="AA2053" s="67">
        <v>0.16600000000000001</v>
      </c>
      <c r="AC2053" s="67">
        <f t="shared" si="84"/>
        <v>-0.16600000000000001</v>
      </c>
      <c r="AN2053" s="48" t="s">
        <v>13325</v>
      </c>
      <c r="AO2053" s="48" t="s">
        <v>52</v>
      </c>
    </row>
    <row r="2054" spans="1:41" ht="15" x14ac:dyDescent="0.2">
      <c r="A2054" s="30" t="s">
        <v>6871</v>
      </c>
      <c r="B2054" s="30" t="s">
        <v>6872</v>
      </c>
      <c r="C2054" s="49" t="s">
        <v>7070</v>
      </c>
      <c r="D2054" s="49" t="s">
        <v>7630</v>
      </c>
      <c r="E2054" s="30" t="s">
        <v>13106</v>
      </c>
      <c r="F2054" s="49" t="s">
        <v>12233</v>
      </c>
      <c r="G2054" s="49" t="s">
        <v>7580</v>
      </c>
      <c r="H2054" s="49" t="s">
        <v>8887</v>
      </c>
      <c r="I2054" s="49" t="s">
        <v>13107</v>
      </c>
      <c r="J2054" s="50">
        <v>8</v>
      </c>
      <c r="K2054" s="49">
        <v>4000</v>
      </c>
      <c r="L2054" s="49">
        <f>K2054-U2054</f>
        <v>3790</v>
      </c>
      <c r="M2054" s="49"/>
      <c r="N2054" s="48" t="s">
        <v>7242</v>
      </c>
      <c r="P2054" s="49">
        <v>500</v>
      </c>
      <c r="Q2054" s="49">
        <v>0</v>
      </c>
      <c r="R2054" s="49">
        <v>0</v>
      </c>
      <c r="S2054" s="32">
        <f t="shared" si="83"/>
        <v>500</v>
      </c>
      <c r="T2054" s="49">
        <f>P2054+Q2054+R2054</f>
        <v>500</v>
      </c>
      <c r="U2054" s="51">
        <v>210</v>
      </c>
      <c r="V2054" s="51">
        <v>0</v>
      </c>
      <c r="W2054" s="51">
        <v>0</v>
      </c>
      <c r="X2054" s="51"/>
      <c r="Y2054" s="32">
        <f>P2054-(U2054+V2054)</f>
        <v>290</v>
      </c>
      <c r="Z2054" s="49" t="s">
        <v>13322</v>
      </c>
      <c r="AA2054" s="67">
        <v>0.10100000000000001</v>
      </c>
      <c r="AC2054" s="67">
        <f t="shared" si="84"/>
        <v>-0.10100000000000001</v>
      </c>
      <c r="AN2054" s="48" t="s">
        <v>13325</v>
      </c>
      <c r="AO2054" s="48" t="s">
        <v>52</v>
      </c>
    </row>
    <row r="2055" spans="1:41" ht="15" x14ac:dyDescent="0.2">
      <c r="A2055" s="30" t="s">
        <v>6873</v>
      </c>
      <c r="B2055" s="30" t="s">
        <v>6874</v>
      </c>
      <c r="C2055" s="49" t="s">
        <v>7070</v>
      </c>
      <c r="D2055" s="49" t="s">
        <v>7577</v>
      </c>
      <c r="E2055" s="30" t="s">
        <v>13108</v>
      </c>
      <c r="F2055" s="49" t="s">
        <v>12233</v>
      </c>
      <c r="G2055" s="49" t="s">
        <v>7580</v>
      </c>
      <c r="H2055" s="49" t="s">
        <v>7581</v>
      </c>
      <c r="I2055" s="49" t="s">
        <v>13109</v>
      </c>
      <c r="J2055" s="50">
        <v>17</v>
      </c>
      <c r="K2055" s="49">
        <v>10000</v>
      </c>
      <c r="L2055" s="49">
        <f>K2055-U2055</f>
        <v>8948</v>
      </c>
      <c r="M2055" s="49"/>
      <c r="N2055" s="48" t="s">
        <v>7242</v>
      </c>
      <c r="P2055" s="49">
        <v>4000</v>
      </c>
      <c r="Q2055" s="49">
        <v>0</v>
      </c>
      <c r="R2055" s="49">
        <v>0</v>
      </c>
      <c r="S2055" s="32">
        <f t="shared" si="83"/>
        <v>4000</v>
      </c>
      <c r="T2055" s="49">
        <f>P2055+Q2055+R2055</f>
        <v>4000</v>
      </c>
      <c r="U2055" s="51">
        <v>1052</v>
      </c>
      <c r="V2055" s="51">
        <v>492</v>
      </c>
      <c r="W2055" s="51">
        <v>492</v>
      </c>
      <c r="X2055" s="51"/>
      <c r="Y2055" s="32">
        <f>P2055-(U2055+V2055)</f>
        <v>2456</v>
      </c>
      <c r="Z2055" s="49" t="s">
        <v>13322</v>
      </c>
      <c r="AA2055" s="67">
        <v>5.2999999999999998E-4</v>
      </c>
      <c r="AC2055" s="67">
        <f t="shared" si="84"/>
        <v>-5.2999999999999998E-4</v>
      </c>
      <c r="AN2055" s="48" t="s">
        <v>13325</v>
      </c>
      <c r="AO2055" s="48" t="s">
        <v>52</v>
      </c>
    </row>
    <row r="2056" spans="1:41" ht="15" x14ac:dyDescent="0.2">
      <c r="A2056" s="30" t="s">
        <v>6893</v>
      </c>
      <c r="B2056" s="30" t="s">
        <v>6894</v>
      </c>
      <c r="C2056" s="49" t="s">
        <v>7070</v>
      </c>
      <c r="D2056" s="49" t="s">
        <v>7686</v>
      </c>
      <c r="E2056" s="30" t="s">
        <v>13128</v>
      </c>
      <c r="F2056" s="49" t="s">
        <v>12233</v>
      </c>
      <c r="G2056" s="49" t="s">
        <v>7580</v>
      </c>
      <c r="H2056" s="49" t="s">
        <v>7581</v>
      </c>
      <c r="I2056" s="49" t="s">
        <v>13129</v>
      </c>
      <c r="J2056" s="50">
        <v>17</v>
      </c>
      <c r="K2056" s="49">
        <v>5000</v>
      </c>
      <c r="L2056" s="49">
        <f>K2056-U2056</f>
        <v>929</v>
      </c>
      <c r="M2056" s="49"/>
      <c r="N2056" s="48" t="s">
        <v>7242</v>
      </c>
      <c r="P2056" s="49">
        <v>3849</v>
      </c>
      <c r="Q2056" s="49">
        <v>5000</v>
      </c>
      <c r="R2056" s="49">
        <v>0</v>
      </c>
      <c r="S2056" s="32">
        <f t="shared" si="83"/>
        <v>8849</v>
      </c>
      <c r="T2056" s="49">
        <f>P2056+Q2056+R2056</f>
        <v>8849</v>
      </c>
      <c r="U2056" s="51">
        <v>4071</v>
      </c>
      <c r="V2056" s="51">
        <v>3789</v>
      </c>
      <c r="W2056" s="51">
        <v>3789</v>
      </c>
      <c r="X2056" s="51"/>
      <c r="Y2056" s="32">
        <f>P2056-(U2056+V2056)</f>
        <v>-4011</v>
      </c>
      <c r="Z2056" s="49" t="s">
        <v>13320</v>
      </c>
      <c r="AA2056" s="67">
        <v>6.2E-4</v>
      </c>
      <c r="AC2056" s="67">
        <f t="shared" si="84"/>
        <v>-6.2E-4</v>
      </c>
      <c r="AN2056" s="48" t="s">
        <v>13325</v>
      </c>
      <c r="AO2056" s="48" t="s">
        <v>52</v>
      </c>
    </row>
    <row r="2057" spans="1:41" ht="15" x14ac:dyDescent="0.2">
      <c r="A2057" s="30" t="s">
        <v>6895</v>
      </c>
      <c r="B2057" s="30" t="s">
        <v>6896</v>
      </c>
      <c r="C2057" s="49" t="s">
        <v>7070</v>
      </c>
      <c r="D2057" s="49" t="s">
        <v>7686</v>
      </c>
      <c r="E2057" s="30" t="s">
        <v>13130</v>
      </c>
      <c r="F2057" s="49" t="s">
        <v>12233</v>
      </c>
      <c r="G2057" s="49" t="s">
        <v>7580</v>
      </c>
      <c r="H2057" s="49" t="s">
        <v>7581</v>
      </c>
      <c r="I2057" s="49" t="s">
        <v>13131</v>
      </c>
      <c r="J2057" s="50">
        <v>17</v>
      </c>
      <c r="K2057" s="49">
        <v>5000</v>
      </c>
      <c r="L2057" s="49">
        <f>K2057-U2057</f>
        <v>929</v>
      </c>
      <c r="M2057" s="49"/>
      <c r="N2057" s="48" t="s">
        <v>7242</v>
      </c>
      <c r="P2057" s="49">
        <v>6781</v>
      </c>
      <c r="Q2057" s="49">
        <v>0</v>
      </c>
      <c r="R2057" s="49">
        <v>0</v>
      </c>
      <c r="S2057" s="32">
        <f t="shared" si="83"/>
        <v>6781</v>
      </c>
      <c r="T2057" s="49">
        <f>P2057+Q2057+R2057</f>
        <v>6781</v>
      </c>
      <c r="U2057" s="51">
        <v>4071</v>
      </c>
      <c r="V2057" s="51">
        <v>3789</v>
      </c>
      <c r="W2057" s="51">
        <v>3789</v>
      </c>
      <c r="X2057" s="51"/>
      <c r="Y2057" s="32">
        <f>P2057-(U2057+V2057)</f>
        <v>-1079</v>
      </c>
      <c r="Z2057" s="49" t="s">
        <v>13320</v>
      </c>
      <c r="AA2057" s="67">
        <v>6.2E-4</v>
      </c>
      <c r="AC2057" s="67">
        <f t="shared" si="84"/>
        <v>-6.2E-4</v>
      </c>
      <c r="AN2057" s="48" t="s">
        <v>13325</v>
      </c>
      <c r="AO2057" s="48" t="s">
        <v>52</v>
      </c>
    </row>
    <row r="2058" spans="1:41" ht="15" x14ac:dyDescent="0.2">
      <c r="A2058" s="30" t="s">
        <v>6899</v>
      </c>
      <c r="B2058" s="30" t="s">
        <v>6900</v>
      </c>
      <c r="C2058" s="49" t="s">
        <v>7070</v>
      </c>
      <c r="D2058" s="49" t="s">
        <v>7630</v>
      </c>
      <c r="E2058" s="30" t="s">
        <v>13134</v>
      </c>
      <c r="F2058" s="49" t="s">
        <v>12233</v>
      </c>
      <c r="G2058" s="49" t="s">
        <v>7580</v>
      </c>
      <c r="H2058" s="49" t="s">
        <v>12386</v>
      </c>
      <c r="I2058" s="49" t="s">
        <v>13135</v>
      </c>
      <c r="J2058" s="50">
        <v>16</v>
      </c>
      <c r="K2058" s="49">
        <v>10000</v>
      </c>
      <c r="L2058" s="49">
        <f>K2058-U2058</f>
        <v>9222</v>
      </c>
      <c r="M2058" s="49"/>
      <c r="N2058" s="48" t="s">
        <v>7242</v>
      </c>
      <c r="P2058" s="49">
        <v>1495</v>
      </c>
      <c r="Q2058" s="49">
        <v>0</v>
      </c>
      <c r="R2058" s="49">
        <v>0</v>
      </c>
      <c r="S2058" s="32">
        <f t="shared" si="83"/>
        <v>1495</v>
      </c>
      <c r="T2058" s="49">
        <f>P2058+Q2058+R2058</f>
        <v>1495</v>
      </c>
      <c r="U2058" s="51">
        <v>778</v>
      </c>
      <c r="V2058" s="51">
        <v>270</v>
      </c>
      <c r="W2058" s="51">
        <v>250</v>
      </c>
      <c r="X2058" s="51"/>
      <c r="Y2058" s="32">
        <f>P2058-(U2058+V2058)</f>
        <v>447</v>
      </c>
      <c r="Z2058" s="49" t="s">
        <v>13322</v>
      </c>
      <c r="AA2058" s="67">
        <v>1.4E-3</v>
      </c>
      <c r="AC2058" s="67">
        <f t="shared" si="84"/>
        <v>-1.4E-3</v>
      </c>
      <c r="AN2058" s="48" t="s">
        <v>13325</v>
      </c>
      <c r="AO2058" s="48" t="s">
        <v>52</v>
      </c>
    </row>
    <row r="2059" spans="1:41" ht="15" x14ac:dyDescent="0.2">
      <c r="A2059" s="30" t="s">
        <v>6907</v>
      </c>
      <c r="B2059" s="30" t="s">
        <v>6908</v>
      </c>
      <c r="C2059" s="49" t="s">
        <v>7070</v>
      </c>
      <c r="D2059" s="49" t="s">
        <v>7630</v>
      </c>
      <c r="E2059" s="30" t="s">
        <v>13142</v>
      </c>
      <c r="F2059" s="49" t="s">
        <v>12233</v>
      </c>
      <c r="G2059" s="49" t="s">
        <v>7580</v>
      </c>
      <c r="H2059" s="49" t="s">
        <v>7581</v>
      </c>
      <c r="I2059" s="49" t="s">
        <v>13143</v>
      </c>
      <c r="J2059" s="50">
        <v>11</v>
      </c>
      <c r="K2059" s="49">
        <v>5000</v>
      </c>
      <c r="L2059" s="49">
        <f>K2059-U2059</f>
        <v>4751</v>
      </c>
      <c r="M2059" s="49"/>
      <c r="N2059" s="48" t="s">
        <v>7242</v>
      </c>
      <c r="P2059" s="49">
        <v>0</v>
      </c>
      <c r="Q2059" s="49">
        <v>100</v>
      </c>
      <c r="R2059" s="49">
        <v>0</v>
      </c>
      <c r="S2059" s="32">
        <f t="shared" si="83"/>
        <v>100</v>
      </c>
      <c r="T2059" s="49">
        <f>P2059+Q2059+R2059</f>
        <v>100</v>
      </c>
      <c r="U2059" s="51">
        <v>249</v>
      </c>
      <c r="V2059" s="51">
        <v>0</v>
      </c>
      <c r="W2059" s="51">
        <v>0</v>
      </c>
      <c r="X2059" s="51"/>
      <c r="Y2059" s="32">
        <f>P2059-(U2059+V2059)</f>
        <v>-249</v>
      </c>
      <c r="Z2059" s="49" t="s">
        <v>13320</v>
      </c>
      <c r="AA2059" s="67">
        <v>1.1999999999999999E-3</v>
      </c>
      <c r="AC2059" s="67">
        <f t="shared" si="84"/>
        <v>-1.1999999999999999E-3</v>
      </c>
      <c r="AN2059" s="48" t="s">
        <v>13325</v>
      </c>
      <c r="AO2059" s="48" t="s">
        <v>52</v>
      </c>
    </row>
    <row r="2060" spans="1:41" ht="15" x14ac:dyDescent="0.2">
      <c r="A2060" s="30" t="s">
        <v>6909</v>
      </c>
      <c r="B2060" s="30" t="s">
        <v>6910</v>
      </c>
      <c r="C2060" s="49" t="s">
        <v>7070</v>
      </c>
      <c r="D2060" s="49" t="s">
        <v>7630</v>
      </c>
      <c r="E2060" s="30" t="s">
        <v>13144</v>
      </c>
      <c r="F2060" s="49" t="s">
        <v>12233</v>
      </c>
      <c r="G2060" s="49" t="s">
        <v>7580</v>
      </c>
      <c r="H2060" s="49" t="s">
        <v>7581</v>
      </c>
      <c r="I2060" s="49" t="s">
        <v>13145</v>
      </c>
      <c r="J2060" s="50">
        <v>11</v>
      </c>
      <c r="K2060" s="49">
        <v>5000</v>
      </c>
      <c r="L2060" s="49">
        <f>K2060-U2060</f>
        <v>4820</v>
      </c>
      <c r="M2060" s="49"/>
      <c r="N2060" s="48" t="s">
        <v>7242</v>
      </c>
      <c r="P2060" s="49">
        <v>0</v>
      </c>
      <c r="Q2060" s="49">
        <v>100</v>
      </c>
      <c r="R2060" s="49">
        <v>0</v>
      </c>
      <c r="S2060" s="32">
        <f t="shared" si="83"/>
        <v>100</v>
      </c>
      <c r="T2060" s="49">
        <f>P2060+Q2060+R2060</f>
        <v>100</v>
      </c>
      <c r="U2060" s="51">
        <v>180</v>
      </c>
      <c r="V2060" s="51">
        <v>0</v>
      </c>
      <c r="W2060" s="51">
        <v>0</v>
      </c>
      <c r="X2060" s="51"/>
      <c r="Y2060" s="32">
        <f>P2060-(U2060+V2060)</f>
        <v>-180</v>
      </c>
      <c r="Z2060" s="49" t="s">
        <v>13320</v>
      </c>
      <c r="AA2060" s="67">
        <v>1.1999999999999999E-3</v>
      </c>
      <c r="AC2060" s="67">
        <f t="shared" si="84"/>
        <v>-1.1999999999999999E-3</v>
      </c>
      <c r="AN2060" s="48" t="s">
        <v>13325</v>
      </c>
      <c r="AO2060" s="48" t="s">
        <v>52</v>
      </c>
    </row>
    <row r="2061" spans="1:41" ht="15" x14ac:dyDescent="0.2">
      <c r="A2061" s="30" t="s">
        <v>6911</v>
      </c>
      <c r="B2061" s="30" t="s">
        <v>6912</v>
      </c>
      <c r="C2061" s="49" t="s">
        <v>7070</v>
      </c>
      <c r="D2061" s="49" t="s">
        <v>7630</v>
      </c>
      <c r="E2061" s="30" t="s">
        <v>13146</v>
      </c>
      <c r="F2061" s="49" t="s">
        <v>12233</v>
      </c>
      <c r="G2061" s="49" t="s">
        <v>7580</v>
      </c>
      <c r="H2061" s="49" t="s">
        <v>7581</v>
      </c>
      <c r="I2061" s="49" t="s">
        <v>13147</v>
      </c>
      <c r="J2061" s="50">
        <v>11</v>
      </c>
      <c r="K2061" s="49">
        <v>5000</v>
      </c>
      <c r="L2061" s="49">
        <f>K2061-U2061</f>
        <v>4598</v>
      </c>
      <c r="M2061" s="49"/>
      <c r="N2061" s="48" t="s">
        <v>7242</v>
      </c>
      <c r="P2061" s="49">
        <v>0</v>
      </c>
      <c r="Q2061" s="49">
        <v>200</v>
      </c>
      <c r="R2061" s="49">
        <v>0</v>
      </c>
      <c r="S2061" s="32">
        <f t="shared" si="83"/>
        <v>200</v>
      </c>
      <c r="T2061" s="49">
        <f>P2061+Q2061+R2061</f>
        <v>200</v>
      </c>
      <c r="U2061" s="51">
        <v>402</v>
      </c>
      <c r="V2061" s="51">
        <v>0</v>
      </c>
      <c r="W2061" s="51">
        <v>0</v>
      </c>
      <c r="X2061" s="51"/>
      <c r="Y2061" s="32">
        <f>P2061-(U2061+V2061)</f>
        <v>-402</v>
      </c>
      <c r="Z2061" s="49" t="s">
        <v>13320</v>
      </c>
      <c r="AA2061" s="67">
        <v>1.1999999999999999E-3</v>
      </c>
      <c r="AC2061" s="67">
        <f t="shared" si="84"/>
        <v>-1.1999999999999999E-3</v>
      </c>
      <c r="AN2061" s="48" t="s">
        <v>13325</v>
      </c>
      <c r="AO2061" s="48" t="s">
        <v>52</v>
      </c>
    </row>
    <row r="2062" spans="1:41" ht="15" x14ac:dyDescent="0.2">
      <c r="A2062" s="30" t="s">
        <v>6913</v>
      </c>
      <c r="B2062" s="30" t="s">
        <v>6914</v>
      </c>
      <c r="C2062" s="49" t="s">
        <v>7070</v>
      </c>
      <c r="D2062" s="49" t="s">
        <v>7630</v>
      </c>
      <c r="E2062" s="30" t="s">
        <v>13148</v>
      </c>
      <c r="F2062" s="49" t="s">
        <v>12233</v>
      </c>
      <c r="G2062" s="49" t="s">
        <v>7580</v>
      </c>
      <c r="H2062" s="49" t="s">
        <v>7581</v>
      </c>
      <c r="I2062" s="49" t="s">
        <v>13149</v>
      </c>
      <c r="J2062" s="50">
        <v>11</v>
      </c>
      <c r="K2062" s="49">
        <v>5000</v>
      </c>
      <c r="L2062" s="49">
        <f>K2062-U2062</f>
        <v>4820</v>
      </c>
      <c r="M2062" s="49"/>
      <c r="N2062" s="48" t="s">
        <v>7242</v>
      </c>
      <c r="P2062" s="49">
        <v>0</v>
      </c>
      <c r="Q2062" s="49">
        <v>100</v>
      </c>
      <c r="R2062" s="49">
        <v>0</v>
      </c>
      <c r="S2062" s="32">
        <f t="shared" si="83"/>
        <v>100</v>
      </c>
      <c r="T2062" s="49">
        <f>P2062+Q2062+R2062</f>
        <v>100</v>
      </c>
      <c r="U2062" s="51">
        <v>180</v>
      </c>
      <c r="V2062" s="51">
        <v>0</v>
      </c>
      <c r="W2062" s="51">
        <v>0</v>
      </c>
      <c r="X2062" s="51"/>
      <c r="Y2062" s="32">
        <f>P2062-(U2062+V2062)</f>
        <v>-180</v>
      </c>
      <c r="Z2062" s="49" t="s">
        <v>13320</v>
      </c>
      <c r="AA2062" s="67">
        <v>1.1999999999999999E-3</v>
      </c>
      <c r="AC2062" s="67">
        <f t="shared" si="84"/>
        <v>-1.1999999999999999E-3</v>
      </c>
      <c r="AN2062" s="48" t="s">
        <v>13325</v>
      </c>
      <c r="AO2062" s="48" t="s">
        <v>52</v>
      </c>
    </row>
    <row r="2063" spans="1:41" ht="15" x14ac:dyDescent="0.2">
      <c r="A2063" s="30" t="s">
        <v>6915</v>
      </c>
      <c r="B2063" s="30" t="s">
        <v>6916</v>
      </c>
      <c r="C2063" s="49" t="s">
        <v>7070</v>
      </c>
      <c r="D2063" s="49" t="s">
        <v>7630</v>
      </c>
      <c r="E2063" s="30" t="s">
        <v>13150</v>
      </c>
      <c r="F2063" s="49" t="s">
        <v>12233</v>
      </c>
      <c r="G2063" s="49" t="s">
        <v>7580</v>
      </c>
      <c r="H2063" s="49" t="s">
        <v>7581</v>
      </c>
      <c r="I2063" s="49" t="s">
        <v>13151</v>
      </c>
      <c r="J2063" s="50">
        <v>17</v>
      </c>
      <c r="K2063" s="49">
        <v>10000</v>
      </c>
      <c r="L2063" s="49">
        <f>K2063-U2063</f>
        <v>9310</v>
      </c>
      <c r="M2063" s="49"/>
      <c r="N2063" s="48" t="s">
        <v>7242</v>
      </c>
      <c r="P2063" s="49">
        <v>887</v>
      </c>
      <c r="Q2063" s="49">
        <v>0</v>
      </c>
      <c r="R2063" s="49">
        <v>0</v>
      </c>
      <c r="S2063" s="32">
        <f t="shared" si="83"/>
        <v>887</v>
      </c>
      <c r="T2063" s="49">
        <f>P2063+Q2063+R2063</f>
        <v>887</v>
      </c>
      <c r="U2063" s="51">
        <v>690</v>
      </c>
      <c r="V2063" s="51">
        <v>300</v>
      </c>
      <c r="W2063" s="51">
        <v>275</v>
      </c>
      <c r="X2063" s="51"/>
      <c r="Y2063" s="32">
        <f>P2063-(U2063+V2063)</f>
        <v>-103</v>
      </c>
      <c r="Z2063" s="49" t="s">
        <v>13320</v>
      </c>
      <c r="AA2063" s="67">
        <v>6.9999999999999999E-4</v>
      </c>
      <c r="AC2063" s="67">
        <f t="shared" si="84"/>
        <v>-6.9999999999999999E-4</v>
      </c>
      <c r="AN2063" s="48" t="s">
        <v>13325</v>
      </c>
      <c r="AO2063" s="48" t="s">
        <v>52</v>
      </c>
    </row>
    <row r="2064" spans="1:41" ht="15" x14ac:dyDescent="0.2">
      <c r="A2064" s="30" t="s">
        <v>6917</v>
      </c>
      <c r="B2064" s="30" t="s">
        <v>6918</v>
      </c>
      <c r="C2064" s="49" t="s">
        <v>7070</v>
      </c>
      <c r="D2064" s="49" t="s">
        <v>7630</v>
      </c>
      <c r="E2064" s="30" t="s">
        <v>13152</v>
      </c>
      <c r="F2064" s="49" t="s">
        <v>12233</v>
      </c>
      <c r="G2064" s="49" t="s">
        <v>7580</v>
      </c>
      <c r="H2064" s="49" t="s">
        <v>7566</v>
      </c>
      <c r="I2064" s="49" t="s">
        <v>13153</v>
      </c>
      <c r="J2064" s="50">
        <v>15</v>
      </c>
      <c r="K2064" s="49">
        <v>10000</v>
      </c>
      <c r="L2064" s="49">
        <f>K2064-U2064</f>
        <v>10000</v>
      </c>
      <c r="M2064" s="49"/>
      <c r="N2064" s="48" t="s">
        <v>7242</v>
      </c>
      <c r="P2064" s="49">
        <v>0</v>
      </c>
      <c r="Q2064" s="49">
        <v>0</v>
      </c>
      <c r="R2064" s="49">
        <v>0</v>
      </c>
      <c r="S2064" s="32">
        <f t="shared" si="83"/>
        <v>0</v>
      </c>
      <c r="T2064" s="49">
        <f>P2064+Q2064+R2064</f>
        <v>0</v>
      </c>
      <c r="U2064" s="51">
        <v>0</v>
      </c>
      <c r="V2064" s="51">
        <v>0</v>
      </c>
      <c r="W2064" s="51">
        <v>0</v>
      </c>
      <c r="X2064" s="51"/>
      <c r="Y2064" s="32">
        <f>P2064-(U2064+V2064)</f>
        <v>0</v>
      </c>
      <c r="Z2064" s="49" t="s">
        <v>13321</v>
      </c>
      <c r="AA2064" s="67">
        <v>2.5000000000000001E-2</v>
      </c>
      <c r="AC2064" s="67">
        <f t="shared" si="84"/>
        <v>-2.5000000000000001E-2</v>
      </c>
      <c r="AN2064" s="48" t="s">
        <v>13325</v>
      </c>
      <c r="AO2064" s="48" t="s">
        <v>52</v>
      </c>
    </row>
    <row r="2065" spans="1:41" ht="15" x14ac:dyDescent="0.2">
      <c r="A2065" s="30" t="s">
        <v>6921</v>
      </c>
      <c r="B2065" s="30" t="s">
        <v>6922</v>
      </c>
      <c r="C2065" s="49" t="s">
        <v>7070</v>
      </c>
      <c r="D2065" s="49" t="s">
        <v>7497</v>
      </c>
      <c r="E2065" s="30" t="s">
        <v>13159</v>
      </c>
      <c r="F2065" s="49" t="s">
        <v>13160</v>
      </c>
      <c r="G2065" s="49" t="s">
        <v>8601</v>
      </c>
      <c r="H2065" s="49" t="s">
        <v>13161</v>
      </c>
      <c r="I2065" s="49" t="s">
        <v>13162</v>
      </c>
      <c r="J2065" s="50">
        <v>8</v>
      </c>
      <c r="K2065" s="49">
        <v>6000</v>
      </c>
      <c r="L2065" s="49">
        <f>K2065-U2065</f>
        <v>2234</v>
      </c>
      <c r="M2065" s="49"/>
      <c r="N2065" s="48" t="s">
        <v>7242</v>
      </c>
      <c r="P2065" s="49">
        <v>1778</v>
      </c>
      <c r="Q2065" s="49">
        <v>0</v>
      </c>
      <c r="R2065" s="49">
        <v>6000</v>
      </c>
      <c r="S2065" s="32">
        <f t="shared" si="83"/>
        <v>1778</v>
      </c>
      <c r="T2065" s="49">
        <f>P2065+Q2065+R2065</f>
        <v>7778</v>
      </c>
      <c r="U2065" s="51">
        <v>3766</v>
      </c>
      <c r="V2065" s="51">
        <v>2976</v>
      </c>
      <c r="W2065" s="51">
        <v>3045</v>
      </c>
      <c r="X2065" s="51"/>
      <c r="Y2065" s="32">
        <f>P2065-(U2065+V2065)</f>
        <v>-4964</v>
      </c>
      <c r="Z2065" s="49" t="s">
        <v>13320</v>
      </c>
      <c r="AA2065" s="67">
        <v>0.21828</v>
      </c>
      <c r="AC2065" s="67">
        <f t="shared" si="84"/>
        <v>-0.21828</v>
      </c>
      <c r="AN2065" s="48" t="s">
        <v>13325</v>
      </c>
      <c r="AO2065" s="48" t="s">
        <v>52</v>
      </c>
    </row>
    <row r="2066" spans="1:41" ht="15" x14ac:dyDescent="0.2">
      <c r="A2066" s="30" t="s">
        <v>6923</v>
      </c>
      <c r="B2066" s="30" t="s">
        <v>6924</v>
      </c>
      <c r="C2066" s="49" t="s">
        <v>7070</v>
      </c>
      <c r="D2066" s="49" t="s">
        <v>7497</v>
      </c>
      <c r="E2066" s="30" t="s">
        <v>13163</v>
      </c>
      <c r="F2066" s="49" t="s">
        <v>13160</v>
      </c>
      <c r="G2066" s="49" t="s">
        <v>11854</v>
      </c>
      <c r="H2066" s="49" t="s">
        <v>11855</v>
      </c>
      <c r="I2066" s="49" t="s">
        <v>13164</v>
      </c>
      <c r="J2066" s="50">
        <v>5</v>
      </c>
      <c r="K2066" s="49">
        <v>2000</v>
      </c>
      <c r="L2066" s="49">
        <f>K2066-U2066</f>
        <v>1981</v>
      </c>
      <c r="M2066" s="49"/>
      <c r="N2066" s="48" t="s">
        <v>7076</v>
      </c>
      <c r="P2066" s="49">
        <v>464</v>
      </c>
      <c r="Q2066" s="49">
        <v>0</v>
      </c>
      <c r="R2066" s="49">
        <v>0</v>
      </c>
      <c r="S2066" s="32">
        <f t="shared" si="83"/>
        <v>464</v>
      </c>
      <c r="T2066" s="49">
        <f>P2066+Q2066+R2066</f>
        <v>464</v>
      </c>
      <c r="U2066" s="51">
        <v>19</v>
      </c>
      <c r="V2066" s="51">
        <v>30</v>
      </c>
      <c r="W2066" s="51">
        <v>30</v>
      </c>
      <c r="X2066" s="51"/>
      <c r="Y2066" s="32">
        <f>T2066-(U2066+V2066)</f>
        <v>415</v>
      </c>
      <c r="Z2066" s="49" t="s">
        <v>13322</v>
      </c>
      <c r="AA2066" s="67">
        <v>0.56686000000000003</v>
      </c>
      <c r="AC2066" s="67">
        <f t="shared" si="84"/>
        <v>-0.56686000000000003</v>
      </c>
      <c r="AN2066" s="48" t="s">
        <v>13325</v>
      </c>
      <c r="AO2066" s="48" t="s">
        <v>52</v>
      </c>
    </row>
    <row r="2067" spans="1:41" ht="15" x14ac:dyDescent="0.2">
      <c r="A2067" s="30" t="s">
        <v>6927</v>
      </c>
      <c r="B2067" s="30" t="s">
        <v>6928</v>
      </c>
      <c r="C2067" s="49" t="s">
        <v>7070</v>
      </c>
      <c r="D2067" s="49" t="s">
        <v>7570</v>
      </c>
      <c r="E2067" s="30" t="s">
        <v>13167</v>
      </c>
      <c r="F2067" s="49" t="s">
        <v>8192</v>
      </c>
      <c r="G2067" s="49" t="s">
        <v>8141</v>
      </c>
      <c r="H2067" s="49" t="s">
        <v>8142</v>
      </c>
      <c r="I2067" s="49" t="s">
        <v>13168</v>
      </c>
      <c r="J2067" s="50">
        <v>27</v>
      </c>
      <c r="K2067" s="49">
        <v>2000</v>
      </c>
      <c r="L2067" s="49">
        <f>K2067-U2067</f>
        <v>-9790</v>
      </c>
      <c r="M2067" s="49"/>
      <c r="N2067" s="48" t="s">
        <v>7242</v>
      </c>
      <c r="P2067" s="49">
        <v>1000</v>
      </c>
      <c r="Q2067" s="49">
        <v>0</v>
      </c>
      <c r="R2067" s="49">
        <v>0</v>
      </c>
      <c r="S2067" s="32">
        <f t="shared" si="83"/>
        <v>1000</v>
      </c>
      <c r="T2067" s="49">
        <f>P2067+Q2067+R2067</f>
        <v>1000</v>
      </c>
      <c r="U2067" s="51">
        <v>11790</v>
      </c>
      <c r="V2067" s="51">
        <v>15000</v>
      </c>
      <c r="W2067" s="51">
        <v>15000</v>
      </c>
      <c r="X2067" s="51"/>
      <c r="Y2067" s="32">
        <f>P2067-(U2067+V2067)</f>
        <v>-25790</v>
      </c>
      <c r="Z2067" s="49" t="s">
        <v>13320</v>
      </c>
      <c r="AA2067" s="67">
        <v>1.458</v>
      </c>
      <c r="AC2067" s="67">
        <f t="shared" si="84"/>
        <v>-1.458</v>
      </c>
      <c r="AN2067" s="48" t="s">
        <v>13325</v>
      </c>
      <c r="AO2067" s="48" t="s">
        <v>52</v>
      </c>
    </row>
    <row r="2068" spans="1:41" ht="15" x14ac:dyDescent="0.2">
      <c r="A2068" s="30" t="s">
        <v>6929</v>
      </c>
      <c r="B2068" s="30" t="s">
        <v>6930</v>
      </c>
      <c r="C2068" s="49" t="s">
        <v>7070</v>
      </c>
      <c r="D2068" s="49" t="s">
        <v>7686</v>
      </c>
      <c r="E2068" s="30" t="s">
        <v>13169</v>
      </c>
      <c r="F2068" s="49" t="s">
        <v>10309</v>
      </c>
      <c r="G2068" s="49" t="s">
        <v>7580</v>
      </c>
      <c r="H2068" s="49" t="s">
        <v>8858</v>
      </c>
      <c r="I2068" s="49" t="s">
        <v>13170</v>
      </c>
      <c r="J2068" s="50">
        <v>14</v>
      </c>
      <c r="K2068" s="49">
        <v>39000</v>
      </c>
      <c r="L2068" s="49">
        <f>K2068-U2068</f>
        <v>-144619</v>
      </c>
      <c r="M2068" s="49"/>
      <c r="N2068" s="48" t="s">
        <v>7242</v>
      </c>
      <c r="P2068" s="49">
        <v>100836</v>
      </c>
      <c r="Q2068" s="49">
        <v>78000</v>
      </c>
      <c r="R2068" s="49">
        <v>0</v>
      </c>
      <c r="S2068" s="32">
        <f t="shared" si="83"/>
        <v>178836</v>
      </c>
      <c r="T2068" s="49">
        <f>P2068+Q2068+R2068</f>
        <v>178836</v>
      </c>
      <c r="U2068" s="51">
        <v>183619</v>
      </c>
      <c r="V2068" s="51">
        <v>83887</v>
      </c>
      <c r="W2068" s="51">
        <v>81123</v>
      </c>
      <c r="X2068" s="51"/>
      <c r="Y2068" s="32">
        <f>P2068-(U2068+V2068)</f>
        <v>-166670</v>
      </c>
      <c r="Z2068" s="49" t="s">
        <v>13320</v>
      </c>
      <c r="AA2068" s="67">
        <v>6.3E-3</v>
      </c>
      <c r="AC2068" s="67">
        <f t="shared" si="84"/>
        <v>-6.3E-3</v>
      </c>
      <c r="AN2068" s="48" t="s">
        <v>13325</v>
      </c>
      <c r="AO2068" s="48" t="s">
        <v>52</v>
      </c>
    </row>
    <row r="2069" spans="1:41" ht="15" x14ac:dyDescent="0.2">
      <c r="A2069" s="30" t="s">
        <v>6931</v>
      </c>
      <c r="B2069" s="30" t="s">
        <v>6932</v>
      </c>
      <c r="C2069" s="49" t="s">
        <v>7070</v>
      </c>
      <c r="D2069" s="49" t="s">
        <v>7686</v>
      </c>
      <c r="E2069" s="30" t="s">
        <v>13171</v>
      </c>
      <c r="F2069" s="49" t="s">
        <v>10309</v>
      </c>
      <c r="G2069" s="49" t="s">
        <v>7580</v>
      </c>
      <c r="H2069" s="49" t="s">
        <v>8858</v>
      </c>
      <c r="I2069" s="49" t="s">
        <v>13172</v>
      </c>
      <c r="J2069" s="50">
        <v>14</v>
      </c>
      <c r="K2069" s="49">
        <v>18000</v>
      </c>
      <c r="L2069" s="49">
        <f>K2069-U2069</f>
        <v>-1030384</v>
      </c>
      <c r="M2069" s="49"/>
      <c r="N2069" s="48" t="s">
        <v>7242</v>
      </c>
      <c r="P2069" s="49">
        <v>440915</v>
      </c>
      <c r="Q2069" s="49">
        <v>432000</v>
      </c>
      <c r="R2069" s="49">
        <v>0</v>
      </c>
      <c r="S2069" s="32">
        <f t="shared" si="83"/>
        <v>872915</v>
      </c>
      <c r="T2069" s="49">
        <f>P2069+Q2069+R2069</f>
        <v>872915</v>
      </c>
      <c r="U2069" s="51">
        <v>1048384</v>
      </c>
      <c r="V2069" s="51">
        <v>512597</v>
      </c>
      <c r="W2069" s="51">
        <v>465809</v>
      </c>
      <c r="X2069" s="51"/>
      <c r="Y2069" s="32">
        <f>P2069-(U2069+V2069)</f>
        <v>-1120066</v>
      </c>
      <c r="Z2069" s="49" t="s">
        <v>13320</v>
      </c>
      <c r="AA2069" s="67">
        <v>1.3100000000000001E-2</v>
      </c>
      <c r="AC2069" s="67">
        <f t="shared" si="84"/>
        <v>-1.3100000000000001E-2</v>
      </c>
      <c r="AN2069" s="48" t="s">
        <v>13325</v>
      </c>
      <c r="AO2069" s="48" t="s">
        <v>52</v>
      </c>
    </row>
    <row r="2070" spans="1:41" ht="15" x14ac:dyDescent="0.2">
      <c r="A2070" s="30" t="s">
        <v>6933</v>
      </c>
      <c r="B2070" s="30" t="s">
        <v>6934</v>
      </c>
      <c r="C2070" s="49" t="s">
        <v>7070</v>
      </c>
      <c r="D2070" s="49" t="s">
        <v>7630</v>
      </c>
      <c r="E2070" s="30" t="s">
        <v>13173</v>
      </c>
      <c r="F2070" s="49" t="s">
        <v>10309</v>
      </c>
      <c r="G2070" s="49" t="s">
        <v>8601</v>
      </c>
      <c r="H2070" s="49" t="s">
        <v>8843</v>
      </c>
      <c r="I2070" s="49" t="s">
        <v>13174</v>
      </c>
      <c r="J2070" s="50">
        <v>27</v>
      </c>
      <c r="K2070" s="49">
        <v>45000</v>
      </c>
      <c r="L2070" s="49">
        <f>K2070-U2070</f>
        <v>44850</v>
      </c>
      <c r="M2070" s="49"/>
      <c r="N2070" s="48" t="s">
        <v>7242</v>
      </c>
      <c r="P2070" s="49">
        <v>3008</v>
      </c>
      <c r="Q2070" s="49">
        <v>0</v>
      </c>
      <c r="R2070" s="49">
        <v>0</v>
      </c>
      <c r="S2070" s="32">
        <f t="shared" si="83"/>
        <v>3008</v>
      </c>
      <c r="T2070" s="49">
        <f>P2070+Q2070+R2070</f>
        <v>3008</v>
      </c>
      <c r="U2070" s="51">
        <v>150</v>
      </c>
      <c r="V2070" s="51">
        <v>0</v>
      </c>
      <c r="W2070" s="51">
        <v>0</v>
      </c>
      <c r="X2070" s="51"/>
      <c r="Y2070" s="32">
        <f>P2070-(U2070+V2070)</f>
        <v>2858</v>
      </c>
      <c r="Z2070" s="49" t="s">
        <v>13322</v>
      </c>
      <c r="AA2070" s="67">
        <v>7.4999999999999997E-3</v>
      </c>
      <c r="AC2070" s="67">
        <f t="shared" si="84"/>
        <v>-7.4999999999999997E-3</v>
      </c>
      <c r="AN2070" s="48" t="s">
        <v>13325</v>
      </c>
      <c r="AO2070" s="48" t="s">
        <v>52</v>
      </c>
    </row>
    <row r="2071" spans="1:41" ht="15" x14ac:dyDescent="0.2">
      <c r="A2071" s="30" t="s">
        <v>6935</v>
      </c>
      <c r="B2071" s="30" t="s">
        <v>6936</v>
      </c>
      <c r="C2071" s="49" t="s">
        <v>7070</v>
      </c>
      <c r="D2071" s="49" t="s">
        <v>7686</v>
      </c>
      <c r="E2071" s="30" t="s">
        <v>13175</v>
      </c>
      <c r="F2071" s="49" t="s">
        <v>10309</v>
      </c>
      <c r="G2071" s="49" t="s">
        <v>8875</v>
      </c>
      <c r="H2071" s="49" t="s">
        <v>9818</v>
      </c>
      <c r="I2071" s="49" t="s">
        <v>13176</v>
      </c>
      <c r="J2071" s="50">
        <v>27</v>
      </c>
      <c r="K2071" s="49">
        <v>5000</v>
      </c>
      <c r="L2071" s="49">
        <f>K2071-U2071</f>
        <v>-174713</v>
      </c>
      <c r="M2071" s="49"/>
      <c r="N2071" s="48" t="s">
        <v>7242</v>
      </c>
      <c r="P2071" s="49">
        <v>77424</v>
      </c>
      <c r="Q2071" s="49">
        <v>50000</v>
      </c>
      <c r="R2071" s="49">
        <v>120000</v>
      </c>
      <c r="S2071" s="32">
        <f t="shared" si="83"/>
        <v>127424</v>
      </c>
      <c r="T2071" s="49">
        <f>P2071+Q2071+R2071</f>
        <v>247424</v>
      </c>
      <c r="U2071" s="51">
        <v>179713</v>
      </c>
      <c r="V2071" s="51">
        <v>58139</v>
      </c>
      <c r="W2071" s="51">
        <v>53766</v>
      </c>
      <c r="X2071" s="51"/>
      <c r="Y2071" s="32">
        <f>P2071-(U2071+V2071)</f>
        <v>-160428</v>
      </c>
      <c r="Z2071" s="49" t="s">
        <v>13320</v>
      </c>
      <c r="AA2071" s="67">
        <v>0.41</v>
      </c>
      <c r="AC2071" s="67">
        <f t="shared" si="84"/>
        <v>-0.41</v>
      </c>
      <c r="AN2071" s="48" t="s">
        <v>13325</v>
      </c>
      <c r="AO2071" s="48" t="s">
        <v>52</v>
      </c>
    </row>
    <row r="2072" spans="1:41" ht="15" x14ac:dyDescent="0.2">
      <c r="A2072" s="30" t="s">
        <v>6939</v>
      </c>
      <c r="B2072" s="30" t="s">
        <v>6940</v>
      </c>
      <c r="C2072" s="49" t="s">
        <v>7070</v>
      </c>
      <c r="D2072" s="49" t="s">
        <v>7686</v>
      </c>
      <c r="E2072" s="30" t="s">
        <v>13179</v>
      </c>
      <c r="F2072" s="49" t="s">
        <v>10309</v>
      </c>
      <c r="G2072" s="49" t="s">
        <v>7580</v>
      </c>
      <c r="H2072" s="49" t="s">
        <v>8858</v>
      </c>
      <c r="I2072" s="49" t="s">
        <v>13180</v>
      </c>
      <c r="J2072" s="50">
        <v>14</v>
      </c>
      <c r="K2072" s="49">
        <v>800</v>
      </c>
      <c r="L2072" s="49">
        <f>K2072-U2072</f>
        <v>-3128</v>
      </c>
      <c r="M2072" s="49"/>
      <c r="N2072" s="48" t="s">
        <v>7242</v>
      </c>
      <c r="P2072" s="49">
        <v>1523</v>
      </c>
      <c r="Q2072" s="49">
        <v>1600</v>
      </c>
      <c r="R2072" s="49">
        <v>0</v>
      </c>
      <c r="S2072" s="32">
        <f t="shared" si="83"/>
        <v>3123</v>
      </c>
      <c r="T2072" s="49">
        <f>P2072+Q2072+R2072</f>
        <v>3123</v>
      </c>
      <c r="U2072" s="51">
        <v>3928</v>
      </c>
      <c r="V2072" s="51">
        <v>2592</v>
      </c>
      <c r="W2072" s="51">
        <v>2145</v>
      </c>
      <c r="X2072" s="51"/>
      <c r="Y2072" s="32">
        <f>P2072-(U2072+V2072)</f>
        <v>-4997</v>
      </c>
      <c r="Z2072" s="49" t="s">
        <v>13320</v>
      </c>
      <c r="AA2072" s="67">
        <v>1.9564999999999999</v>
      </c>
      <c r="AC2072" s="67">
        <f t="shared" si="84"/>
        <v>-1.9564999999999999</v>
      </c>
      <c r="AN2072" s="48" t="s">
        <v>13325</v>
      </c>
      <c r="AO2072" s="48" t="s">
        <v>52</v>
      </c>
    </row>
    <row r="2073" spans="1:41" ht="15" x14ac:dyDescent="0.2">
      <c r="A2073" s="30" t="s">
        <v>6941</v>
      </c>
      <c r="B2073" s="30" t="s">
        <v>6942</v>
      </c>
      <c r="C2073" s="49" t="s">
        <v>7070</v>
      </c>
      <c r="D2073" s="49" t="s">
        <v>8209</v>
      </c>
      <c r="E2073" s="30" t="s">
        <v>13181</v>
      </c>
      <c r="F2073" s="49" t="s">
        <v>10309</v>
      </c>
      <c r="G2073" s="49" t="s">
        <v>8936</v>
      </c>
      <c r="H2073" s="49" t="s">
        <v>9774</v>
      </c>
      <c r="I2073" s="49" t="s">
        <v>13182</v>
      </c>
      <c r="J2073" s="50">
        <v>19</v>
      </c>
      <c r="K2073" s="49">
        <v>2500</v>
      </c>
      <c r="L2073" s="49">
        <f>K2073-U2073</f>
        <v>2500</v>
      </c>
      <c r="M2073" s="49"/>
      <c r="N2073" s="48" t="s">
        <v>7242</v>
      </c>
      <c r="P2073" s="49">
        <v>2006</v>
      </c>
      <c r="Q2073" s="49">
        <v>0</v>
      </c>
      <c r="R2073" s="49">
        <v>0</v>
      </c>
      <c r="S2073" s="32">
        <f t="shared" si="83"/>
        <v>2006</v>
      </c>
      <c r="T2073" s="49">
        <f>P2073+Q2073+R2073</f>
        <v>2006</v>
      </c>
      <c r="U2073" s="51">
        <v>0</v>
      </c>
      <c r="V2073" s="51">
        <v>0</v>
      </c>
      <c r="W2073" s="51">
        <v>0</v>
      </c>
      <c r="X2073" s="51"/>
      <c r="Y2073" s="32">
        <f>P2073-(U2073+V2073)</f>
        <v>2006</v>
      </c>
      <c r="Z2073" s="49" t="s">
        <v>13321</v>
      </c>
      <c r="AA2073" s="67">
        <v>0.39</v>
      </c>
      <c r="AC2073" s="67">
        <f t="shared" si="84"/>
        <v>-0.39</v>
      </c>
      <c r="AN2073" s="48" t="s">
        <v>13325</v>
      </c>
      <c r="AO2073" s="48" t="s">
        <v>52</v>
      </c>
    </row>
    <row r="2074" spans="1:41" ht="30" x14ac:dyDescent="0.2">
      <c r="A2074" s="30" t="s">
        <v>6943</v>
      </c>
      <c r="B2074" s="30" t="s">
        <v>6944</v>
      </c>
      <c r="C2074" s="49" t="s">
        <v>7070</v>
      </c>
      <c r="D2074" s="49" t="s">
        <v>7686</v>
      </c>
      <c r="E2074" s="30" t="s">
        <v>13183</v>
      </c>
      <c r="F2074" s="49" t="s">
        <v>10309</v>
      </c>
      <c r="G2074" s="49" t="s">
        <v>9773</v>
      </c>
      <c r="H2074" s="49" t="s">
        <v>9818</v>
      </c>
      <c r="I2074" s="49" t="s">
        <v>13184</v>
      </c>
      <c r="J2074" s="50">
        <v>41</v>
      </c>
      <c r="K2074" s="49">
        <v>5000</v>
      </c>
      <c r="L2074" s="49">
        <f>K2074-U2074</f>
        <v>-334387</v>
      </c>
      <c r="M2074" s="49"/>
      <c r="N2074" s="48" t="s">
        <v>7242</v>
      </c>
      <c r="P2074" s="49">
        <v>147556</v>
      </c>
      <c r="Q2074" s="49">
        <v>120000</v>
      </c>
      <c r="R2074" s="49">
        <v>0</v>
      </c>
      <c r="S2074" s="32">
        <f t="shared" si="83"/>
        <v>267556</v>
      </c>
      <c r="T2074" s="49">
        <f>P2074+Q2074+R2074</f>
        <v>267556</v>
      </c>
      <c r="U2074" s="51">
        <v>339387</v>
      </c>
      <c r="V2074" s="51">
        <v>119540</v>
      </c>
      <c r="W2074" s="51">
        <v>114365</v>
      </c>
      <c r="X2074" s="51"/>
      <c r="Y2074" s="32">
        <f>P2074-(U2074+V2074)</f>
        <v>-311371</v>
      </c>
      <c r="Z2074" s="49" t="s">
        <v>13320</v>
      </c>
      <c r="AA2074" s="67">
        <v>0.18</v>
      </c>
      <c r="AC2074" s="67">
        <f t="shared" si="84"/>
        <v>-0.18</v>
      </c>
      <c r="AL2074" s="48" t="s">
        <v>13492</v>
      </c>
      <c r="AN2074" s="73" t="s">
        <v>13323</v>
      </c>
      <c r="AO2074" s="73" t="s">
        <v>55</v>
      </c>
    </row>
    <row r="2075" spans="1:41" ht="15" x14ac:dyDescent="0.2">
      <c r="A2075" s="30" t="s">
        <v>6945</v>
      </c>
      <c r="B2075" s="30" t="s">
        <v>6946</v>
      </c>
      <c r="C2075" s="49" t="s">
        <v>7070</v>
      </c>
      <c r="D2075" s="49" t="s">
        <v>7686</v>
      </c>
      <c r="E2075" s="30" t="s">
        <v>13185</v>
      </c>
      <c r="F2075" s="49" t="s">
        <v>10309</v>
      </c>
      <c r="G2075" s="49" t="s">
        <v>7580</v>
      </c>
      <c r="H2075" s="49" t="s">
        <v>8858</v>
      </c>
      <c r="I2075" s="49" t="s">
        <v>13186</v>
      </c>
      <c r="J2075" s="50">
        <v>14</v>
      </c>
      <c r="K2075" s="49">
        <v>18000</v>
      </c>
      <c r="L2075" s="49">
        <f>K2075-U2075</f>
        <v>16117</v>
      </c>
      <c r="M2075" s="49"/>
      <c r="N2075" s="48" t="s">
        <v>7242</v>
      </c>
      <c r="P2075" s="49">
        <v>7573</v>
      </c>
      <c r="Q2075" s="49">
        <v>0</v>
      </c>
      <c r="R2075" s="49">
        <v>0</v>
      </c>
      <c r="S2075" s="32">
        <f t="shared" si="83"/>
        <v>7573</v>
      </c>
      <c r="T2075" s="49">
        <f>P2075+Q2075+R2075</f>
        <v>7573</v>
      </c>
      <c r="U2075" s="51">
        <v>1883</v>
      </c>
      <c r="V2075" s="51">
        <v>0</v>
      </c>
      <c r="W2075" s="51">
        <v>0</v>
      </c>
      <c r="X2075" s="51"/>
      <c r="Y2075" s="32">
        <f>P2075-(U2075+V2075)</f>
        <v>5690</v>
      </c>
      <c r="Z2075" s="49" t="s">
        <v>13322</v>
      </c>
      <c r="AA2075" s="67">
        <v>1.3599999999999999E-2</v>
      </c>
      <c r="AC2075" s="67">
        <f t="shared" si="84"/>
        <v>-1.3599999999999999E-2</v>
      </c>
      <c r="AN2075" s="48" t="s">
        <v>13325</v>
      </c>
      <c r="AO2075" s="48" t="s">
        <v>52</v>
      </c>
    </row>
    <row r="2076" spans="1:41" ht="15" x14ac:dyDescent="0.2">
      <c r="A2076" s="30" t="s">
        <v>6947</v>
      </c>
      <c r="B2076" s="30" t="s">
        <v>6948</v>
      </c>
      <c r="C2076" s="49" t="s">
        <v>7070</v>
      </c>
      <c r="D2076" s="49" t="s">
        <v>7686</v>
      </c>
      <c r="E2076" s="30" t="s">
        <v>13187</v>
      </c>
      <c r="F2076" s="49" t="s">
        <v>10309</v>
      </c>
      <c r="G2076" s="49" t="s">
        <v>7580</v>
      </c>
      <c r="H2076" s="49" t="s">
        <v>8858</v>
      </c>
      <c r="I2076" s="49" t="s">
        <v>13188</v>
      </c>
      <c r="J2076" s="50">
        <v>14</v>
      </c>
      <c r="K2076" s="49">
        <v>20000</v>
      </c>
      <c r="L2076" s="49">
        <f>K2076-U2076</f>
        <v>823</v>
      </c>
      <c r="M2076" s="49"/>
      <c r="N2076" s="48" t="s">
        <v>7242</v>
      </c>
      <c r="P2076" s="49">
        <v>7485</v>
      </c>
      <c r="Q2076" s="49">
        <v>20000</v>
      </c>
      <c r="R2076" s="49">
        <v>0</v>
      </c>
      <c r="S2076" s="32">
        <f t="shared" si="83"/>
        <v>27485</v>
      </c>
      <c r="T2076" s="49">
        <f>P2076+Q2076+R2076</f>
        <v>27485</v>
      </c>
      <c r="U2076" s="51">
        <v>19177</v>
      </c>
      <c r="V2076" s="51">
        <v>9034</v>
      </c>
      <c r="W2076" s="51">
        <v>7216</v>
      </c>
      <c r="X2076" s="51"/>
      <c r="Y2076" s="32">
        <f>P2076-(U2076+V2076)</f>
        <v>-20726</v>
      </c>
      <c r="Z2076" s="49" t="s">
        <v>13320</v>
      </c>
      <c r="AA2076" s="67">
        <v>1.6119999999999999E-2</v>
      </c>
      <c r="AC2076" s="67">
        <f t="shared" si="84"/>
        <v>-1.6119999999999999E-2</v>
      </c>
      <c r="AN2076" s="48" t="s">
        <v>13325</v>
      </c>
      <c r="AO2076" s="48" t="s">
        <v>52</v>
      </c>
    </row>
    <row r="2077" spans="1:41" ht="15" x14ac:dyDescent="0.2">
      <c r="A2077" s="30" t="s">
        <v>6955</v>
      </c>
      <c r="B2077" s="30" t="s">
        <v>6956</v>
      </c>
      <c r="C2077" s="49" t="s">
        <v>7070</v>
      </c>
      <c r="D2077" s="49" t="s">
        <v>7686</v>
      </c>
      <c r="E2077" s="30" t="s">
        <v>13195</v>
      </c>
      <c r="F2077" s="49" t="s">
        <v>10309</v>
      </c>
      <c r="G2077" s="49" t="s">
        <v>7580</v>
      </c>
      <c r="H2077" s="49" t="s">
        <v>8858</v>
      </c>
      <c r="I2077" s="49" t="s">
        <v>13196</v>
      </c>
      <c r="J2077" s="50">
        <v>16</v>
      </c>
      <c r="K2077" s="49">
        <v>6000</v>
      </c>
      <c r="L2077" s="49">
        <f>K2077-U2077</f>
        <v>6000</v>
      </c>
      <c r="M2077" s="49"/>
      <c r="N2077" s="48" t="s">
        <v>7242</v>
      </c>
      <c r="P2077" s="49">
        <v>0</v>
      </c>
      <c r="Q2077" s="49">
        <v>0</v>
      </c>
      <c r="R2077" s="49">
        <v>0</v>
      </c>
      <c r="S2077" s="32">
        <f t="shared" si="83"/>
        <v>0</v>
      </c>
      <c r="T2077" s="49">
        <f>P2077+Q2077+R2077</f>
        <v>0</v>
      </c>
      <c r="U2077" s="51">
        <v>0</v>
      </c>
      <c r="V2077" s="51">
        <v>0</v>
      </c>
      <c r="W2077" s="51">
        <v>0</v>
      </c>
      <c r="X2077" s="51"/>
      <c r="Y2077" s="32">
        <f>P2077-(U2077+V2077)</f>
        <v>0</v>
      </c>
      <c r="Z2077" s="49" t="s">
        <v>13321</v>
      </c>
      <c r="AA2077" s="67">
        <v>8.1199999999999994E-2</v>
      </c>
      <c r="AC2077" s="67">
        <f t="shared" si="84"/>
        <v>-8.1199999999999994E-2</v>
      </c>
      <c r="AN2077" s="48" t="s">
        <v>13325</v>
      </c>
      <c r="AO2077" s="48" t="s">
        <v>52</v>
      </c>
    </row>
    <row r="2078" spans="1:41" ht="15" x14ac:dyDescent="0.2">
      <c r="A2078" s="30" t="s">
        <v>6959</v>
      </c>
      <c r="B2078" s="30" t="s">
        <v>6960</v>
      </c>
      <c r="C2078" s="49" t="s">
        <v>7070</v>
      </c>
      <c r="D2078" s="49" t="s">
        <v>7686</v>
      </c>
      <c r="E2078" s="30" t="s">
        <v>13199</v>
      </c>
      <c r="F2078" s="49" t="s">
        <v>10309</v>
      </c>
      <c r="G2078" s="49" t="s">
        <v>8936</v>
      </c>
      <c r="H2078" s="49" t="s">
        <v>9818</v>
      </c>
      <c r="I2078" s="49" t="s">
        <v>13200</v>
      </c>
      <c r="J2078" s="50">
        <v>42</v>
      </c>
      <c r="K2078" s="49">
        <v>5000</v>
      </c>
      <c r="L2078" s="49">
        <f>K2078-U2078</f>
        <v>4352</v>
      </c>
      <c r="M2078" s="49"/>
      <c r="N2078" s="48" t="s">
        <v>7242</v>
      </c>
      <c r="P2078" s="49">
        <v>1200</v>
      </c>
      <c r="Q2078" s="49">
        <v>0</v>
      </c>
      <c r="R2078" s="49">
        <v>0</v>
      </c>
      <c r="S2078" s="32">
        <f t="shared" si="83"/>
        <v>1200</v>
      </c>
      <c r="T2078" s="49">
        <f>P2078+Q2078+R2078</f>
        <v>1200</v>
      </c>
      <c r="U2078" s="51">
        <v>648</v>
      </c>
      <c r="V2078" s="51">
        <v>270</v>
      </c>
      <c r="W2078" s="51">
        <v>270</v>
      </c>
      <c r="X2078" s="51"/>
      <c r="Y2078" s="32">
        <f>P2078-(U2078+V2078)</f>
        <v>282</v>
      </c>
      <c r="Z2078" s="49" t="s">
        <v>13322</v>
      </c>
      <c r="AA2078" s="67">
        <v>0.45</v>
      </c>
      <c r="AC2078" s="67">
        <f t="shared" si="84"/>
        <v>-0.45</v>
      </c>
      <c r="AN2078" s="48" t="s">
        <v>13325</v>
      </c>
      <c r="AO2078" s="48" t="s">
        <v>52</v>
      </c>
    </row>
    <row r="2079" spans="1:41" ht="15" x14ac:dyDescent="0.2">
      <c r="A2079" s="30" t="s">
        <v>6961</v>
      </c>
      <c r="B2079" s="30" t="s">
        <v>6962</v>
      </c>
      <c r="C2079" s="49" t="s">
        <v>7070</v>
      </c>
      <c r="D2079" s="49" t="s">
        <v>7686</v>
      </c>
      <c r="E2079" s="30" t="s">
        <v>13201</v>
      </c>
      <c r="F2079" s="49" t="s">
        <v>10309</v>
      </c>
      <c r="G2079" s="49" t="s">
        <v>8875</v>
      </c>
      <c r="H2079" s="49" t="s">
        <v>9818</v>
      </c>
      <c r="I2079" s="49" t="s">
        <v>13176</v>
      </c>
      <c r="J2079" s="50">
        <v>27</v>
      </c>
      <c r="K2079" s="49">
        <v>5000</v>
      </c>
      <c r="L2079" s="49">
        <f>K2079-U2079</f>
        <v>-193111</v>
      </c>
      <c r="M2079" s="49"/>
      <c r="N2079" s="48" t="s">
        <v>7242</v>
      </c>
      <c r="P2079" s="49">
        <v>93580</v>
      </c>
      <c r="Q2079" s="49">
        <v>20000</v>
      </c>
      <c r="R2079" s="49">
        <v>115000</v>
      </c>
      <c r="S2079" s="32">
        <f t="shared" si="83"/>
        <v>113580</v>
      </c>
      <c r="T2079" s="49">
        <f>P2079+Q2079+R2079</f>
        <v>228580</v>
      </c>
      <c r="U2079" s="51">
        <v>198111</v>
      </c>
      <c r="V2079" s="51">
        <v>42722</v>
      </c>
      <c r="W2079" s="51">
        <v>38553</v>
      </c>
      <c r="X2079" s="51"/>
      <c r="Y2079" s="32">
        <f>P2079-(U2079+V2079)</f>
        <v>-147253</v>
      </c>
      <c r="Z2079" s="49" t="s">
        <v>13320</v>
      </c>
      <c r="AA2079" s="67">
        <v>0.41</v>
      </c>
      <c r="AC2079" s="67">
        <f t="shared" si="84"/>
        <v>-0.41</v>
      </c>
      <c r="AN2079" s="48" t="s">
        <v>13325</v>
      </c>
      <c r="AO2079" s="48" t="s">
        <v>52</v>
      </c>
    </row>
    <row r="2080" spans="1:41" ht="15" x14ac:dyDescent="0.2">
      <c r="A2080" s="30" t="s">
        <v>6963</v>
      </c>
      <c r="B2080" s="30" t="s">
        <v>6964</v>
      </c>
      <c r="C2080" s="49" t="s">
        <v>7070</v>
      </c>
      <c r="D2080" s="49" t="s">
        <v>7686</v>
      </c>
      <c r="E2080" s="30" t="s">
        <v>13202</v>
      </c>
      <c r="F2080" s="49" t="s">
        <v>10309</v>
      </c>
      <c r="G2080" s="49" t="s">
        <v>8875</v>
      </c>
      <c r="H2080" s="49" t="s">
        <v>9818</v>
      </c>
      <c r="I2080" s="49" t="s">
        <v>13203</v>
      </c>
      <c r="J2080" s="50">
        <v>43</v>
      </c>
      <c r="K2080" s="49">
        <v>5000</v>
      </c>
      <c r="L2080" s="49">
        <f>K2080-U2080</f>
        <v>-263499</v>
      </c>
      <c r="M2080" s="49"/>
      <c r="N2080" s="48" t="s">
        <v>7242</v>
      </c>
      <c r="P2080" s="49">
        <v>79232</v>
      </c>
      <c r="Q2080" s="49">
        <v>80000</v>
      </c>
      <c r="R2080" s="49">
        <v>145000</v>
      </c>
      <c r="S2080" s="32">
        <f t="shared" si="83"/>
        <v>159232</v>
      </c>
      <c r="T2080" s="49">
        <f>P2080+Q2080+R2080</f>
        <v>304232</v>
      </c>
      <c r="U2080" s="51">
        <v>268499</v>
      </c>
      <c r="V2080" s="51">
        <v>92402</v>
      </c>
      <c r="W2080" s="51">
        <v>81937</v>
      </c>
      <c r="X2080" s="51"/>
      <c r="Y2080" s="32">
        <f>P2080-(U2080+V2080)</f>
        <v>-281669</v>
      </c>
      <c r="Z2080" s="49" t="s">
        <v>13320</v>
      </c>
      <c r="AA2080" s="67">
        <v>0.18</v>
      </c>
      <c r="AC2080" s="67">
        <f t="shared" si="84"/>
        <v>-0.18</v>
      </c>
      <c r="AN2080" s="48" t="s">
        <v>13325</v>
      </c>
      <c r="AO2080" s="48" t="s">
        <v>52</v>
      </c>
    </row>
    <row r="2081" spans="1:41" ht="15" x14ac:dyDescent="0.2">
      <c r="A2081" s="30" t="s">
        <v>6965</v>
      </c>
      <c r="B2081" s="30" t="s">
        <v>6966</v>
      </c>
      <c r="C2081" s="49" t="s">
        <v>7070</v>
      </c>
      <c r="D2081" s="49" t="s">
        <v>7686</v>
      </c>
      <c r="E2081" s="30" t="s">
        <v>13204</v>
      </c>
      <c r="F2081" s="49" t="s">
        <v>10309</v>
      </c>
      <c r="G2081" s="49" t="s">
        <v>7580</v>
      </c>
      <c r="H2081" s="49" t="s">
        <v>8858</v>
      </c>
      <c r="I2081" s="49" t="s">
        <v>13205</v>
      </c>
      <c r="J2081" s="50">
        <v>14</v>
      </c>
      <c r="K2081" s="49">
        <v>6000</v>
      </c>
      <c r="L2081" s="49">
        <f>K2081-U2081</f>
        <v>182</v>
      </c>
      <c r="M2081" s="49"/>
      <c r="N2081" s="48" t="s">
        <v>7242</v>
      </c>
      <c r="P2081" s="49">
        <v>7697</v>
      </c>
      <c r="Q2081" s="49">
        <v>0</v>
      </c>
      <c r="R2081" s="49">
        <v>0</v>
      </c>
      <c r="S2081" s="32">
        <f t="shared" si="83"/>
        <v>7697</v>
      </c>
      <c r="T2081" s="49">
        <f>P2081+Q2081+R2081</f>
        <v>7697</v>
      </c>
      <c r="U2081" s="51">
        <v>5818</v>
      </c>
      <c r="V2081" s="51">
        <v>3622</v>
      </c>
      <c r="W2081" s="51">
        <v>3709</v>
      </c>
      <c r="X2081" s="51"/>
      <c r="Y2081" s="32">
        <f>P2081-(U2081+V2081)</f>
        <v>-1743</v>
      </c>
      <c r="Z2081" s="49" t="s">
        <v>13320</v>
      </c>
      <c r="AA2081" s="67">
        <v>7.9159999999999994E-2</v>
      </c>
      <c r="AC2081" s="67">
        <f t="shared" si="84"/>
        <v>-7.9159999999999994E-2</v>
      </c>
      <c r="AN2081" s="48" t="s">
        <v>13325</v>
      </c>
      <c r="AO2081" s="48" t="s">
        <v>52</v>
      </c>
    </row>
    <row r="2082" spans="1:41" ht="15" x14ac:dyDescent="0.2">
      <c r="A2082" s="30" t="s">
        <v>6967</v>
      </c>
      <c r="B2082" s="30" t="s">
        <v>6968</v>
      </c>
      <c r="C2082" s="49" t="s">
        <v>7070</v>
      </c>
      <c r="D2082" s="49" t="s">
        <v>7686</v>
      </c>
      <c r="E2082" s="30" t="s">
        <v>13206</v>
      </c>
      <c r="F2082" s="49" t="s">
        <v>10309</v>
      </c>
      <c r="G2082" s="49" t="s">
        <v>7580</v>
      </c>
      <c r="H2082" s="49" t="s">
        <v>8858</v>
      </c>
      <c r="I2082" s="49" t="s">
        <v>13188</v>
      </c>
      <c r="J2082" s="50">
        <v>14</v>
      </c>
      <c r="K2082" s="49">
        <v>20000</v>
      </c>
      <c r="L2082" s="49">
        <f>K2082-U2082</f>
        <v>-80832</v>
      </c>
      <c r="M2082" s="49"/>
      <c r="N2082" s="48" t="s">
        <v>7242</v>
      </c>
      <c r="P2082" s="49">
        <v>67000</v>
      </c>
      <c r="Q2082" s="49">
        <v>20000</v>
      </c>
      <c r="R2082" s="49">
        <v>0</v>
      </c>
      <c r="S2082" s="32">
        <f t="shared" si="83"/>
        <v>87000</v>
      </c>
      <c r="T2082" s="49">
        <f>P2082+Q2082+R2082</f>
        <v>87000</v>
      </c>
      <c r="U2082" s="51">
        <v>100832</v>
      </c>
      <c r="V2082" s="51">
        <v>71675</v>
      </c>
      <c r="W2082" s="51">
        <v>64815</v>
      </c>
      <c r="X2082" s="51"/>
      <c r="Y2082" s="32">
        <f>P2082-(U2082+V2082)</f>
        <v>-105507</v>
      </c>
      <c r="Z2082" s="49" t="s">
        <v>13320</v>
      </c>
      <c r="AA2082" s="67">
        <v>1.6379999999999999E-2</v>
      </c>
      <c r="AC2082" s="67">
        <f t="shared" si="84"/>
        <v>-1.6379999999999999E-2</v>
      </c>
      <c r="AN2082" s="48" t="s">
        <v>13325</v>
      </c>
      <c r="AO2082" s="48" t="s">
        <v>52</v>
      </c>
    </row>
    <row r="2083" spans="1:41" ht="15" x14ac:dyDescent="0.2">
      <c r="A2083" s="30" t="s">
        <v>6971</v>
      </c>
      <c r="B2083" s="30" t="s">
        <v>6972</v>
      </c>
      <c r="C2083" s="49" t="s">
        <v>7070</v>
      </c>
      <c r="D2083" s="49" t="s">
        <v>8209</v>
      </c>
      <c r="E2083" s="30" t="s">
        <v>13209</v>
      </c>
      <c r="F2083" s="49" t="s">
        <v>10309</v>
      </c>
      <c r="G2083" s="49" t="s">
        <v>8875</v>
      </c>
      <c r="H2083" s="49" t="s">
        <v>9818</v>
      </c>
      <c r="I2083" s="49" t="s">
        <v>13210</v>
      </c>
      <c r="J2083" s="50">
        <v>80</v>
      </c>
      <c r="K2083" s="49">
        <v>5000</v>
      </c>
      <c r="L2083" s="49">
        <f>K2083-U2083</f>
        <v>70</v>
      </c>
      <c r="M2083" s="49"/>
      <c r="N2083" s="48" t="s">
        <v>7242</v>
      </c>
      <c r="P2083" s="49">
        <v>7065</v>
      </c>
      <c r="Q2083" s="49">
        <v>0</v>
      </c>
      <c r="R2083" s="49">
        <v>0</v>
      </c>
      <c r="S2083" s="32">
        <f t="shared" si="83"/>
        <v>7065</v>
      </c>
      <c r="T2083" s="49">
        <f>P2083+Q2083+R2083</f>
        <v>7065</v>
      </c>
      <c r="U2083" s="51">
        <v>4930</v>
      </c>
      <c r="V2083" s="51">
        <v>3178</v>
      </c>
      <c r="W2083" s="51">
        <v>3114</v>
      </c>
      <c r="X2083" s="51"/>
      <c r="Y2083" s="32">
        <f>P2083-(U2083+V2083)</f>
        <v>-1043</v>
      </c>
      <c r="Z2083" s="49" t="s">
        <v>13320</v>
      </c>
      <c r="AA2083" s="67">
        <v>0.55000000000000004</v>
      </c>
      <c r="AC2083" s="67">
        <f t="shared" si="84"/>
        <v>-0.55000000000000004</v>
      </c>
      <c r="AN2083" s="48" t="s">
        <v>13325</v>
      </c>
      <c r="AO2083" s="48" t="s">
        <v>52</v>
      </c>
    </row>
    <row r="2084" spans="1:41" ht="15" x14ac:dyDescent="0.2">
      <c r="A2084" s="30" t="s">
        <v>6975</v>
      </c>
      <c r="B2084" s="30" t="s">
        <v>6976</v>
      </c>
      <c r="C2084" s="49" t="s">
        <v>7070</v>
      </c>
      <c r="D2084" s="49" t="s">
        <v>7630</v>
      </c>
      <c r="E2084" s="30" t="s">
        <v>13213</v>
      </c>
      <c r="F2084" s="49" t="s">
        <v>10309</v>
      </c>
      <c r="G2084" s="49" t="s">
        <v>8899</v>
      </c>
      <c r="H2084" s="49" t="s">
        <v>8858</v>
      </c>
      <c r="I2084" s="49" t="s">
        <v>13214</v>
      </c>
      <c r="J2084" s="50">
        <v>37</v>
      </c>
      <c r="K2084" s="49">
        <v>3000</v>
      </c>
      <c r="L2084" s="49">
        <f>K2084-U2084</f>
        <v>-57128</v>
      </c>
      <c r="M2084" s="49"/>
      <c r="N2084" s="48" t="s">
        <v>7242</v>
      </c>
      <c r="P2084" s="49">
        <v>38344</v>
      </c>
      <c r="Q2084" s="49">
        <v>28024</v>
      </c>
      <c r="R2084" s="49">
        <v>21000</v>
      </c>
      <c r="S2084" s="32">
        <f t="shared" si="83"/>
        <v>66368</v>
      </c>
      <c r="T2084" s="49">
        <f>P2084+Q2084+R2084</f>
        <v>87368</v>
      </c>
      <c r="U2084" s="51">
        <v>60128</v>
      </c>
      <c r="V2084" s="51">
        <v>25649</v>
      </c>
      <c r="W2084" s="51">
        <v>24214</v>
      </c>
      <c r="X2084" s="51"/>
      <c r="Y2084" s="32">
        <f>P2084-(U2084+V2084)</f>
        <v>-47433</v>
      </c>
      <c r="Z2084" s="49" t="s">
        <v>13320</v>
      </c>
      <c r="AA2084" s="67">
        <v>0.42249999999999999</v>
      </c>
      <c r="AC2084" s="67">
        <f t="shared" si="84"/>
        <v>-0.42249999999999999</v>
      </c>
      <c r="AN2084" s="48" t="s">
        <v>13325</v>
      </c>
      <c r="AO2084" s="48" t="s">
        <v>52</v>
      </c>
    </row>
    <row r="2085" spans="1:41" ht="30" x14ac:dyDescent="0.2">
      <c r="A2085" s="30" t="s">
        <v>6977</v>
      </c>
      <c r="B2085" s="30" t="s">
        <v>6978</v>
      </c>
      <c r="C2085" s="49" t="s">
        <v>7070</v>
      </c>
      <c r="D2085" s="49" t="s">
        <v>8209</v>
      </c>
      <c r="E2085" s="30" t="s">
        <v>13215</v>
      </c>
      <c r="F2085" s="49" t="s">
        <v>10309</v>
      </c>
      <c r="G2085" s="49" t="s">
        <v>9773</v>
      </c>
      <c r="H2085" s="49" t="s">
        <v>9818</v>
      </c>
      <c r="I2085" s="49" t="s">
        <v>13216</v>
      </c>
      <c r="J2085" s="50">
        <v>19</v>
      </c>
      <c r="K2085" s="49">
        <v>800</v>
      </c>
      <c r="L2085" s="49">
        <f>K2085-U2085</f>
        <v>-8587</v>
      </c>
      <c r="M2085" s="49"/>
      <c r="N2085" s="48" t="s">
        <v>7242</v>
      </c>
      <c r="P2085" s="49">
        <v>6065</v>
      </c>
      <c r="Q2085" s="49">
        <v>5600</v>
      </c>
      <c r="R2085" s="49">
        <v>3200</v>
      </c>
      <c r="S2085" s="32">
        <f t="shared" si="83"/>
        <v>11665</v>
      </c>
      <c r="T2085" s="49">
        <f>P2085+Q2085+R2085</f>
        <v>14865</v>
      </c>
      <c r="U2085" s="51">
        <v>9387</v>
      </c>
      <c r="V2085" s="51">
        <v>5698</v>
      </c>
      <c r="W2085" s="51">
        <v>6222</v>
      </c>
      <c r="X2085" s="51"/>
      <c r="Y2085" s="32">
        <f>P2085-(U2085+V2085)</f>
        <v>-9020</v>
      </c>
      <c r="Z2085" s="49" t="s">
        <v>13320</v>
      </c>
      <c r="AA2085" s="67">
        <v>1.29</v>
      </c>
      <c r="AC2085" s="67">
        <f t="shared" si="84"/>
        <v>-1.29</v>
      </c>
      <c r="AL2085" s="48" t="s">
        <v>13492</v>
      </c>
      <c r="AN2085" s="73" t="s">
        <v>13323</v>
      </c>
      <c r="AO2085" s="73" t="s">
        <v>55</v>
      </c>
    </row>
    <row r="2086" spans="1:41" ht="15" x14ac:dyDescent="0.2">
      <c r="A2086" s="30" t="s">
        <v>6981</v>
      </c>
      <c r="B2086" s="30" t="s">
        <v>6982</v>
      </c>
      <c r="C2086" s="49" t="s">
        <v>7070</v>
      </c>
      <c r="D2086" s="49" t="s">
        <v>7686</v>
      </c>
      <c r="E2086" s="30" t="s">
        <v>13219</v>
      </c>
      <c r="F2086" s="49" t="s">
        <v>10309</v>
      </c>
      <c r="G2086" s="49" t="s">
        <v>7580</v>
      </c>
      <c r="H2086" s="49" t="s">
        <v>8858</v>
      </c>
      <c r="I2086" s="49" t="s">
        <v>13220</v>
      </c>
      <c r="J2086" s="50">
        <v>17</v>
      </c>
      <c r="K2086" s="49">
        <v>3000</v>
      </c>
      <c r="L2086" s="49">
        <f>K2086-U2086</f>
        <v>2628</v>
      </c>
      <c r="M2086" s="49"/>
      <c r="N2086" s="48" t="s">
        <v>7242</v>
      </c>
      <c r="P2086" s="49">
        <v>2901</v>
      </c>
      <c r="Q2086" s="49">
        <v>0</v>
      </c>
      <c r="R2086" s="49">
        <v>0</v>
      </c>
      <c r="S2086" s="32">
        <f t="shared" si="83"/>
        <v>2901</v>
      </c>
      <c r="T2086" s="49">
        <f>P2086+Q2086+R2086</f>
        <v>2901</v>
      </c>
      <c r="U2086" s="51">
        <v>372</v>
      </c>
      <c r="V2086" s="51">
        <v>134</v>
      </c>
      <c r="W2086" s="51">
        <v>69</v>
      </c>
      <c r="X2086" s="51"/>
      <c r="Y2086" s="32">
        <f>P2086-(U2086+V2086)</f>
        <v>2395</v>
      </c>
      <c r="Z2086" s="49" t="s">
        <v>13322</v>
      </c>
      <c r="AA2086" s="67">
        <v>0.13</v>
      </c>
      <c r="AC2086" s="67">
        <f t="shared" si="84"/>
        <v>-0.13</v>
      </c>
      <c r="AN2086" s="48" t="s">
        <v>13325</v>
      </c>
      <c r="AO2086" s="48" t="s">
        <v>52</v>
      </c>
    </row>
    <row r="2087" spans="1:41" ht="15" x14ac:dyDescent="0.2">
      <c r="A2087" s="30" t="s">
        <v>6983</v>
      </c>
      <c r="B2087" s="30" t="s">
        <v>6984</v>
      </c>
      <c r="C2087" s="49" t="s">
        <v>7070</v>
      </c>
      <c r="D2087" s="49" t="s">
        <v>7630</v>
      </c>
      <c r="E2087" s="30" t="s">
        <v>13221</v>
      </c>
      <c r="F2087" s="49" t="s">
        <v>10309</v>
      </c>
      <c r="G2087" s="49" t="s">
        <v>8601</v>
      </c>
      <c r="H2087" s="49" t="s">
        <v>8843</v>
      </c>
      <c r="I2087" s="49" t="s">
        <v>13222</v>
      </c>
      <c r="J2087" s="50">
        <v>23</v>
      </c>
      <c r="K2087" s="49">
        <v>800</v>
      </c>
      <c r="L2087" s="49">
        <f>K2087-U2087</f>
        <v>482</v>
      </c>
      <c r="M2087" s="49"/>
      <c r="N2087" s="48" t="s">
        <v>7242</v>
      </c>
      <c r="P2087" s="49">
        <v>0</v>
      </c>
      <c r="Q2087" s="49">
        <v>100</v>
      </c>
      <c r="R2087" s="49">
        <v>0</v>
      </c>
      <c r="S2087" s="32">
        <f t="shared" si="83"/>
        <v>100</v>
      </c>
      <c r="T2087" s="49">
        <f>P2087+Q2087+R2087</f>
        <v>100</v>
      </c>
      <c r="U2087" s="51">
        <v>318</v>
      </c>
      <c r="V2087" s="51">
        <v>0</v>
      </c>
      <c r="W2087" s="51">
        <v>0</v>
      </c>
      <c r="X2087" s="51"/>
      <c r="Y2087" s="32">
        <f>P2087-(U2087+V2087)</f>
        <v>-318</v>
      </c>
      <c r="Z2087" s="49" t="s">
        <v>13320</v>
      </c>
      <c r="AA2087" s="67">
        <v>1.19</v>
      </c>
      <c r="AC2087" s="67">
        <f t="shared" si="84"/>
        <v>-1.19</v>
      </c>
      <c r="AN2087" s="48" t="s">
        <v>13325</v>
      </c>
      <c r="AO2087" s="48" t="s">
        <v>52</v>
      </c>
    </row>
    <row r="2088" spans="1:41" ht="15" x14ac:dyDescent="0.2">
      <c r="A2088" s="30" t="s">
        <v>6985</v>
      </c>
      <c r="B2088" s="30" t="s">
        <v>6986</v>
      </c>
      <c r="C2088" s="49" t="s">
        <v>7070</v>
      </c>
      <c r="D2088" s="49" t="s">
        <v>7630</v>
      </c>
      <c r="E2088" s="30" t="s">
        <v>13223</v>
      </c>
      <c r="F2088" s="49" t="s">
        <v>10309</v>
      </c>
      <c r="G2088" s="49" t="s">
        <v>8936</v>
      </c>
      <c r="H2088" s="49" t="s">
        <v>9818</v>
      </c>
      <c r="I2088" s="49" t="s">
        <v>13224</v>
      </c>
      <c r="J2088" s="50">
        <v>8</v>
      </c>
      <c r="K2088" s="49">
        <v>6000</v>
      </c>
      <c r="L2088" s="49">
        <f>K2088-U2088</f>
        <v>-224</v>
      </c>
      <c r="M2088" s="49"/>
      <c r="N2088" s="48" t="s">
        <v>7242</v>
      </c>
      <c r="P2088" s="49">
        <v>3920</v>
      </c>
      <c r="Q2088" s="49">
        <v>6000</v>
      </c>
      <c r="R2088" s="49">
        <v>0</v>
      </c>
      <c r="S2088" s="32">
        <f t="shared" si="83"/>
        <v>9920</v>
      </c>
      <c r="T2088" s="49">
        <f>P2088+Q2088+R2088</f>
        <v>9920</v>
      </c>
      <c r="U2088" s="51">
        <v>6224</v>
      </c>
      <c r="V2088" s="51">
        <v>2160</v>
      </c>
      <c r="W2088" s="51">
        <v>2000</v>
      </c>
      <c r="X2088" s="51"/>
      <c r="Y2088" s="32">
        <f>P2088-(U2088+V2088)</f>
        <v>-4464</v>
      </c>
      <c r="Z2088" s="49" t="s">
        <v>13320</v>
      </c>
      <c r="AA2088" s="67">
        <v>5.8999999999999997E-2</v>
      </c>
      <c r="AC2088" s="67">
        <f t="shared" si="84"/>
        <v>-5.8999999999999997E-2</v>
      </c>
      <c r="AN2088" s="48" t="s">
        <v>13325</v>
      </c>
      <c r="AO2088" s="48" t="s">
        <v>52</v>
      </c>
    </row>
    <row r="2089" spans="1:41" ht="15" x14ac:dyDescent="0.2">
      <c r="A2089" s="30" t="s">
        <v>6987</v>
      </c>
      <c r="B2089" s="30" t="s">
        <v>6988</v>
      </c>
      <c r="C2089" s="49" t="s">
        <v>7070</v>
      </c>
      <c r="D2089" s="49" t="s">
        <v>7630</v>
      </c>
      <c r="E2089" s="30" t="s">
        <v>13225</v>
      </c>
      <c r="F2089" s="49" t="s">
        <v>10309</v>
      </c>
      <c r="G2089" s="49" t="s">
        <v>8936</v>
      </c>
      <c r="H2089" s="49" t="s">
        <v>8843</v>
      </c>
      <c r="I2089" s="49" t="s">
        <v>13226</v>
      </c>
      <c r="J2089" s="50">
        <v>9</v>
      </c>
      <c r="K2089" s="49">
        <v>50</v>
      </c>
      <c r="L2089" s="49">
        <f>K2089-U2089</f>
        <v>50</v>
      </c>
      <c r="M2089" s="49"/>
      <c r="N2089" s="48" t="s">
        <v>7242</v>
      </c>
      <c r="P2089" s="49">
        <v>2000</v>
      </c>
      <c r="Q2089" s="49">
        <v>0</v>
      </c>
      <c r="R2089" s="49">
        <v>0</v>
      </c>
      <c r="S2089" s="32">
        <f t="shared" si="83"/>
        <v>2000</v>
      </c>
      <c r="T2089" s="49">
        <f>P2089+Q2089+R2089</f>
        <v>2000</v>
      </c>
      <c r="U2089" s="51">
        <v>0</v>
      </c>
      <c r="V2089" s="51">
        <v>0</v>
      </c>
      <c r="W2089" s="51">
        <v>0</v>
      </c>
      <c r="X2089" s="51"/>
      <c r="Y2089" s="32">
        <f>P2089-(U2089+V2089)</f>
        <v>2000</v>
      </c>
      <c r="Z2089" s="49" t="s">
        <v>13321</v>
      </c>
      <c r="AA2089" s="67">
        <v>3.0429999999999999E-2</v>
      </c>
      <c r="AC2089" s="67">
        <f t="shared" si="84"/>
        <v>-3.0429999999999999E-2</v>
      </c>
      <c r="AN2089" s="48" t="s">
        <v>13325</v>
      </c>
      <c r="AO2089" s="48" t="s">
        <v>52</v>
      </c>
    </row>
    <row r="2090" spans="1:41" ht="15" x14ac:dyDescent="0.2">
      <c r="A2090" s="30" t="s">
        <v>6989</v>
      </c>
      <c r="B2090" s="30" t="s">
        <v>6990</v>
      </c>
      <c r="C2090" s="49" t="s">
        <v>7070</v>
      </c>
      <c r="D2090" s="49" t="s">
        <v>7630</v>
      </c>
      <c r="E2090" s="30" t="s">
        <v>13227</v>
      </c>
      <c r="F2090" s="49" t="s">
        <v>10309</v>
      </c>
      <c r="G2090" s="49" t="s">
        <v>8601</v>
      </c>
      <c r="H2090" s="49" t="s">
        <v>8850</v>
      </c>
      <c r="I2090" s="49" t="s">
        <v>13228</v>
      </c>
      <c r="J2090" s="50">
        <v>31</v>
      </c>
      <c r="K2090" s="49">
        <v>9000</v>
      </c>
      <c r="L2090" s="49">
        <f>K2090-U2090</f>
        <v>1837</v>
      </c>
      <c r="M2090" s="49"/>
      <c r="N2090" s="48" t="s">
        <v>7242</v>
      </c>
      <c r="P2090" s="49">
        <v>5172</v>
      </c>
      <c r="Q2090" s="49">
        <v>9000</v>
      </c>
      <c r="R2090" s="49">
        <v>9000</v>
      </c>
      <c r="S2090" s="32">
        <f t="shared" si="83"/>
        <v>14172</v>
      </c>
      <c r="T2090" s="49">
        <f>P2090+Q2090+R2090</f>
        <v>23172</v>
      </c>
      <c r="U2090" s="51">
        <v>7163</v>
      </c>
      <c r="V2090" s="51">
        <v>5504</v>
      </c>
      <c r="W2090" s="51">
        <v>5989</v>
      </c>
      <c r="X2090" s="51"/>
      <c r="Y2090" s="32">
        <f>P2090-(U2090+V2090)</f>
        <v>-7495</v>
      </c>
      <c r="Z2090" s="49" t="s">
        <v>13320</v>
      </c>
      <c r="AA2090" s="67">
        <v>2.1899999999999999E-2</v>
      </c>
      <c r="AC2090" s="67">
        <f t="shared" si="84"/>
        <v>-2.1899999999999999E-2</v>
      </c>
      <c r="AN2090" s="48" t="s">
        <v>13325</v>
      </c>
      <c r="AO2090" s="48" t="s">
        <v>52</v>
      </c>
    </row>
    <row r="2091" spans="1:41" ht="15" x14ac:dyDescent="0.2">
      <c r="A2091" s="30" t="s">
        <v>6991</v>
      </c>
      <c r="B2091" s="30" t="s">
        <v>6992</v>
      </c>
      <c r="C2091" s="49" t="s">
        <v>7070</v>
      </c>
      <c r="D2091" s="49" t="s">
        <v>7577</v>
      </c>
      <c r="E2091" s="30" t="s">
        <v>13227</v>
      </c>
      <c r="F2091" s="49" t="s">
        <v>10309</v>
      </c>
      <c r="G2091" s="49" t="s">
        <v>7580</v>
      </c>
      <c r="H2091" s="49" t="s">
        <v>7817</v>
      </c>
      <c r="I2091" s="49" t="s">
        <v>13229</v>
      </c>
      <c r="J2091" s="50">
        <v>17</v>
      </c>
      <c r="K2091" s="49">
        <v>3000</v>
      </c>
      <c r="L2091" s="49">
        <f>K2091-U2091</f>
        <v>-9130</v>
      </c>
      <c r="M2091" s="49"/>
      <c r="N2091" s="48" t="s">
        <v>7242</v>
      </c>
      <c r="P2091" s="49">
        <v>13276</v>
      </c>
      <c r="Q2091" s="49">
        <v>0</v>
      </c>
      <c r="R2091" s="49">
        <v>9000</v>
      </c>
      <c r="S2091" s="32">
        <f t="shared" si="83"/>
        <v>13276</v>
      </c>
      <c r="T2091" s="49">
        <f>P2091+Q2091+R2091</f>
        <v>22276</v>
      </c>
      <c r="U2091" s="51">
        <v>12130</v>
      </c>
      <c r="V2091" s="51">
        <v>9108</v>
      </c>
      <c r="W2091" s="51">
        <v>9198</v>
      </c>
      <c r="X2091" s="51"/>
      <c r="Y2091" s="32">
        <f>P2091-(U2091+V2091)</f>
        <v>-7962</v>
      </c>
      <c r="Z2091" s="49" t="s">
        <v>13320</v>
      </c>
      <c r="AA2091" s="67">
        <v>0.23100000000000001</v>
      </c>
      <c r="AC2091" s="67">
        <f t="shared" si="84"/>
        <v>-0.23100000000000001</v>
      </c>
      <c r="AN2091" s="48" t="s">
        <v>13325</v>
      </c>
      <c r="AO2091" s="48" t="s">
        <v>52</v>
      </c>
    </row>
    <row r="2092" spans="1:41" ht="15" x14ac:dyDescent="0.2">
      <c r="A2092" s="30" t="s">
        <v>6993</v>
      </c>
      <c r="B2092" s="30" t="s">
        <v>6994</v>
      </c>
      <c r="C2092" s="49" t="s">
        <v>7070</v>
      </c>
      <c r="D2092" s="49" t="s">
        <v>7570</v>
      </c>
      <c r="E2092" s="30" t="s">
        <v>13230</v>
      </c>
      <c r="F2092" s="49" t="s">
        <v>10309</v>
      </c>
      <c r="G2092" s="49" t="s">
        <v>8899</v>
      </c>
      <c r="H2092" s="49" t="s">
        <v>8858</v>
      </c>
      <c r="I2092" s="49" t="s">
        <v>13231</v>
      </c>
      <c r="J2092" s="50">
        <v>9</v>
      </c>
      <c r="K2092" s="49">
        <v>18000</v>
      </c>
      <c r="L2092" s="49">
        <f>K2092-U2092</f>
        <v>17820</v>
      </c>
      <c r="M2092" s="49"/>
      <c r="N2092" s="48" t="s">
        <v>7242</v>
      </c>
      <c r="P2092" s="49">
        <v>0</v>
      </c>
      <c r="Q2092" s="49">
        <v>0</v>
      </c>
      <c r="R2092" s="49">
        <v>0</v>
      </c>
      <c r="S2092" s="32">
        <f t="shared" si="83"/>
        <v>0</v>
      </c>
      <c r="T2092" s="49">
        <f>P2092+Q2092+R2092</f>
        <v>0</v>
      </c>
      <c r="U2092" s="51">
        <v>180</v>
      </c>
      <c r="V2092" s="51">
        <v>0</v>
      </c>
      <c r="W2092" s="51">
        <v>0</v>
      </c>
      <c r="X2092" s="51"/>
      <c r="Y2092" s="32">
        <f>P2092-(U2092+V2092)</f>
        <v>-180</v>
      </c>
      <c r="Z2092" s="49" t="s">
        <v>13320</v>
      </c>
      <c r="AA2092" s="67">
        <v>1.3559999999999999E-2</v>
      </c>
      <c r="AC2092" s="67">
        <f t="shared" si="84"/>
        <v>-1.3559999999999999E-2</v>
      </c>
      <c r="AN2092" s="48" t="s">
        <v>13325</v>
      </c>
      <c r="AO2092" s="48" t="s">
        <v>52</v>
      </c>
    </row>
    <row r="2093" spans="1:41" ht="15" x14ac:dyDescent="0.2">
      <c r="A2093" s="30" t="s">
        <v>6995</v>
      </c>
      <c r="B2093" s="30" t="s">
        <v>6996</v>
      </c>
      <c r="C2093" s="49" t="s">
        <v>7070</v>
      </c>
      <c r="D2093" s="49" t="s">
        <v>7570</v>
      </c>
      <c r="E2093" s="30" t="s">
        <v>13232</v>
      </c>
      <c r="F2093" s="49" t="s">
        <v>10309</v>
      </c>
      <c r="G2093" s="49" t="s">
        <v>8453</v>
      </c>
      <c r="H2093" s="49" t="s">
        <v>8843</v>
      </c>
      <c r="I2093" s="49" t="s">
        <v>13233</v>
      </c>
      <c r="J2093" s="50">
        <v>13</v>
      </c>
      <c r="K2093" s="49">
        <v>12000</v>
      </c>
      <c r="L2093" s="49">
        <f>K2093-U2093</f>
        <v>11682</v>
      </c>
      <c r="M2093" s="49"/>
      <c r="N2093" s="48" t="s">
        <v>7242</v>
      </c>
      <c r="P2093" s="49">
        <v>0</v>
      </c>
      <c r="Q2093" s="49">
        <v>0</v>
      </c>
      <c r="R2093" s="49">
        <v>0</v>
      </c>
      <c r="S2093" s="32">
        <f t="shared" si="83"/>
        <v>0</v>
      </c>
      <c r="T2093" s="49">
        <f>P2093+Q2093+R2093</f>
        <v>0</v>
      </c>
      <c r="U2093" s="51">
        <v>318</v>
      </c>
      <c r="V2093" s="51">
        <v>0</v>
      </c>
      <c r="W2093" s="51">
        <v>0</v>
      </c>
      <c r="X2093" s="51"/>
      <c r="Y2093" s="32">
        <f>P2093-(U2093+V2093)</f>
        <v>-318</v>
      </c>
      <c r="Z2093" s="49" t="s">
        <v>13320</v>
      </c>
      <c r="AA2093" s="67">
        <v>6.6000000000000003E-2</v>
      </c>
      <c r="AC2093" s="67">
        <f t="shared" si="84"/>
        <v>-6.6000000000000003E-2</v>
      </c>
      <c r="AN2093" s="48" t="s">
        <v>13325</v>
      </c>
      <c r="AO2093" s="48" t="s">
        <v>52</v>
      </c>
    </row>
    <row r="2094" spans="1:41" ht="15" x14ac:dyDescent="0.2">
      <c r="A2094" s="30" t="s">
        <v>6997</v>
      </c>
      <c r="B2094" s="30" t="s">
        <v>6998</v>
      </c>
      <c r="C2094" s="49" t="s">
        <v>7070</v>
      </c>
      <c r="D2094" s="49" t="s">
        <v>7497</v>
      </c>
      <c r="E2094" s="30" t="s">
        <v>13234</v>
      </c>
      <c r="F2094" s="49" t="s">
        <v>13235</v>
      </c>
      <c r="G2094" s="49" t="s">
        <v>8716</v>
      </c>
      <c r="H2094" s="49" t="s">
        <v>8717</v>
      </c>
      <c r="I2094" s="49" t="s">
        <v>13236</v>
      </c>
      <c r="J2094" s="50">
        <v>6</v>
      </c>
      <c r="K2094" s="49">
        <v>1200</v>
      </c>
      <c r="L2094" s="49">
        <f>K2094-U2094</f>
        <v>-20464</v>
      </c>
      <c r="M2094" s="49"/>
      <c r="N2094" s="48" t="s">
        <v>7076</v>
      </c>
      <c r="P2094" s="49">
        <v>6875</v>
      </c>
      <c r="Q2094" s="49">
        <v>9000</v>
      </c>
      <c r="R2094" s="49">
        <v>0</v>
      </c>
      <c r="S2094" s="32">
        <f t="shared" si="83"/>
        <v>15875</v>
      </c>
      <c r="T2094" s="49">
        <f>P2094+Q2094+R2094</f>
        <v>15875</v>
      </c>
      <c r="U2094" s="51">
        <v>21664</v>
      </c>
      <c r="V2094" s="51">
        <v>4248</v>
      </c>
      <c r="W2094" s="51">
        <v>3307</v>
      </c>
      <c r="X2094" s="51"/>
      <c r="Y2094" s="32">
        <f>T2094-(U2094+V2094)</f>
        <v>-10037</v>
      </c>
      <c r="Z2094" s="49" t="s">
        <v>13320</v>
      </c>
      <c r="AA2094" s="67">
        <v>2.23</v>
      </c>
      <c r="AC2094" s="67">
        <f t="shared" si="84"/>
        <v>-2.23</v>
      </c>
      <c r="AN2094" s="48" t="s">
        <v>13325</v>
      </c>
      <c r="AO2094" s="48" t="s">
        <v>52</v>
      </c>
    </row>
    <row r="2095" spans="1:41" ht="15" x14ac:dyDescent="0.2">
      <c r="A2095" s="30" t="s">
        <v>1580</v>
      </c>
      <c r="B2095" s="30" t="s">
        <v>1581</v>
      </c>
      <c r="C2095" s="49" t="s">
        <v>7070</v>
      </c>
      <c r="D2095" s="49" t="s">
        <v>7686</v>
      </c>
      <c r="E2095" s="30" t="s">
        <v>8194</v>
      </c>
      <c r="F2095" s="49" t="s">
        <v>8192</v>
      </c>
      <c r="G2095" s="49" t="s">
        <v>8158</v>
      </c>
      <c r="H2095" s="49" t="s">
        <v>8159</v>
      </c>
      <c r="I2095" s="49" t="s">
        <v>8195</v>
      </c>
      <c r="J2095" s="50">
        <v>10</v>
      </c>
      <c r="K2095" s="49">
        <v>7680</v>
      </c>
      <c r="L2095" s="49">
        <f>K2095-U2095</f>
        <v>-199855</v>
      </c>
      <c r="M2095" s="49"/>
      <c r="N2095" s="48" t="s">
        <v>7242</v>
      </c>
      <c r="P2095" s="49">
        <v>88357</v>
      </c>
      <c r="Q2095" s="49">
        <v>122880</v>
      </c>
      <c r="R2095" s="49">
        <v>0</v>
      </c>
      <c r="S2095" s="32">
        <f t="shared" si="83"/>
        <v>211237</v>
      </c>
      <c r="T2095" s="49">
        <f>P2095+Q2095+R2095</f>
        <v>211237</v>
      </c>
      <c r="U2095" s="51">
        <v>207535</v>
      </c>
      <c r="V2095" s="51">
        <v>85574</v>
      </c>
      <c r="W2095" s="51">
        <v>76257</v>
      </c>
      <c r="X2095" s="51"/>
      <c r="Y2095" s="32">
        <f>P2095-(U2095+V2095)</f>
        <v>-204752</v>
      </c>
      <c r="Z2095" s="49" t="s">
        <v>13320</v>
      </c>
      <c r="AA2095" s="67">
        <v>0.1908</v>
      </c>
      <c r="AC2095" s="67">
        <f t="shared" si="84"/>
        <v>-0.1908</v>
      </c>
      <c r="AN2095" s="48" t="s">
        <v>13325</v>
      </c>
      <c r="AO2095" s="48" t="s">
        <v>13327</v>
      </c>
    </row>
    <row r="2096" spans="1:41" ht="15" x14ac:dyDescent="0.2">
      <c r="A2096" s="30" t="s">
        <v>1584</v>
      </c>
      <c r="B2096" s="30" t="s">
        <v>1585</v>
      </c>
      <c r="C2096" s="49" t="s">
        <v>7070</v>
      </c>
      <c r="D2096" s="49" t="s">
        <v>7577</v>
      </c>
      <c r="E2096" s="30" t="s">
        <v>8199</v>
      </c>
      <c r="F2096" s="49" t="s">
        <v>8192</v>
      </c>
      <c r="G2096" s="49" t="s">
        <v>8200</v>
      </c>
      <c r="H2096" s="49" t="s">
        <v>8142</v>
      </c>
      <c r="I2096" s="49" t="s">
        <v>8201</v>
      </c>
      <c r="J2096" s="50">
        <v>12</v>
      </c>
      <c r="K2096" s="49">
        <v>3200</v>
      </c>
      <c r="L2096" s="49">
        <f>K2096-U2096</f>
        <v>1954</v>
      </c>
      <c r="M2096" s="49"/>
      <c r="N2096" s="48" t="s">
        <v>7242</v>
      </c>
      <c r="P2096" s="49">
        <v>1118</v>
      </c>
      <c r="Q2096" s="49">
        <v>3200</v>
      </c>
      <c r="R2096" s="49">
        <v>0</v>
      </c>
      <c r="S2096" s="32">
        <f t="shared" si="83"/>
        <v>4318</v>
      </c>
      <c r="T2096" s="49">
        <f>P2096+Q2096+R2096</f>
        <v>4318</v>
      </c>
      <c r="U2096" s="51">
        <v>1246</v>
      </c>
      <c r="V2096" s="51">
        <v>932</v>
      </c>
      <c r="W2096" s="51">
        <v>955</v>
      </c>
      <c r="X2096" s="51"/>
      <c r="Y2096" s="32">
        <f>P2096-(U2096+V2096)</f>
        <v>-1060</v>
      </c>
      <c r="Z2096" s="49" t="s">
        <v>13320</v>
      </c>
      <c r="AA2096" s="67">
        <v>0.95269999999999999</v>
      </c>
      <c r="AC2096" s="67">
        <f t="shared" si="84"/>
        <v>-0.95269999999999999</v>
      </c>
      <c r="AN2096" s="48" t="s">
        <v>13325</v>
      </c>
      <c r="AO2096" s="48" t="s">
        <v>13327</v>
      </c>
    </row>
    <row r="2097" spans="1:41" ht="15" x14ac:dyDescent="0.2">
      <c r="A2097" s="30" t="s">
        <v>1586</v>
      </c>
      <c r="B2097" s="30" t="s">
        <v>1587</v>
      </c>
      <c r="C2097" s="49" t="s">
        <v>7070</v>
      </c>
      <c r="D2097" s="49" t="s">
        <v>7577</v>
      </c>
      <c r="E2097" s="30" t="s">
        <v>8202</v>
      </c>
      <c r="F2097" s="49" t="s">
        <v>8192</v>
      </c>
      <c r="G2097" s="49" t="s">
        <v>8200</v>
      </c>
      <c r="H2097" s="49" t="s">
        <v>8203</v>
      </c>
      <c r="I2097" s="49" t="s">
        <v>8204</v>
      </c>
      <c r="J2097" s="50">
        <v>11</v>
      </c>
      <c r="K2097" s="49">
        <v>5000</v>
      </c>
      <c r="L2097" s="49">
        <f>K2097-U2097</f>
        <v>-171200</v>
      </c>
      <c r="M2097" s="49"/>
      <c r="N2097" s="48" t="s">
        <v>7242</v>
      </c>
      <c r="P2097" s="49">
        <v>73540</v>
      </c>
      <c r="Q2097" s="49">
        <v>115000</v>
      </c>
      <c r="R2097" s="49">
        <v>0</v>
      </c>
      <c r="S2097" s="32">
        <f t="shared" si="83"/>
        <v>188540</v>
      </c>
      <c r="T2097" s="49">
        <f>P2097+Q2097+R2097</f>
        <v>188540</v>
      </c>
      <c r="U2097" s="51">
        <v>176200</v>
      </c>
      <c r="V2097" s="51">
        <v>58500</v>
      </c>
      <c r="W2097" s="51">
        <v>54636</v>
      </c>
      <c r="X2097" s="51"/>
      <c r="Y2097" s="32">
        <f>P2097-(U2097+V2097)</f>
        <v>-161160</v>
      </c>
      <c r="Z2097" s="49" t="s">
        <v>13320</v>
      </c>
      <c r="AA2097" s="67">
        <v>0.12422999999999999</v>
      </c>
      <c r="AC2097" s="67">
        <f t="shared" si="84"/>
        <v>-0.12422999999999999</v>
      </c>
      <c r="AN2097" s="48" t="s">
        <v>13325</v>
      </c>
      <c r="AO2097" s="48" t="s">
        <v>13327</v>
      </c>
    </row>
    <row r="2098" spans="1:41" ht="15" x14ac:dyDescent="0.2">
      <c r="A2098" s="30" t="s">
        <v>1588</v>
      </c>
      <c r="B2098" s="30" t="s">
        <v>1589</v>
      </c>
      <c r="C2098" s="49" t="s">
        <v>7070</v>
      </c>
      <c r="D2098" s="49" t="s">
        <v>7577</v>
      </c>
      <c r="E2098" s="30" t="s">
        <v>8205</v>
      </c>
      <c r="F2098" s="49" t="s">
        <v>8192</v>
      </c>
      <c r="G2098" s="49" t="s">
        <v>8200</v>
      </c>
      <c r="H2098" s="49" t="s">
        <v>8203</v>
      </c>
      <c r="I2098" s="49" t="s">
        <v>8206</v>
      </c>
      <c r="J2098" s="50">
        <v>21</v>
      </c>
      <c r="K2098" s="49">
        <v>20000</v>
      </c>
      <c r="L2098" s="49">
        <f>K2098-U2098</f>
        <v>15283</v>
      </c>
      <c r="M2098" s="49"/>
      <c r="N2098" s="48" t="s">
        <v>7242</v>
      </c>
      <c r="P2098" s="49">
        <v>17373</v>
      </c>
      <c r="Q2098" s="49">
        <v>0</v>
      </c>
      <c r="R2098" s="49">
        <v>0</v>
      </c>
      <c r="S2098" s="32">
        <f t="shared" si="83"/>
        <v>17373</v>
      </c>
      <c r="T2098" s="49">
        <f>P2098+Q2098+R2098</f>
        <v>17373</v>
      </c>
      <c r="U2098" s="51">
        <v>4717</v>
      </c>
      <c r="V2098" s="51">
        <v>2227</v>
      </c>
      <c r="W2098" s="51">
        <v>2213</v>
      </c>
      <c r="X2098" s="51"/>
      <c r="Y2098" s="32">
        <f>P2098-(U2098+V2098)</f>
        <v>10429</v>
      </c>
      <c r="Z2098" s="49" t="s">
        <v>13322</v>
      </c>
      <c r="AA2098" s="67">
        <v>6.0429999999999998E-2</v>
      </c>
      <c r="AC2098" s="67">
        <f t="shared" si="84"/>
        <v>-6.0429999999999998E-2</v>
      </c>
      <c r="AN2098" s="48" t="s">
        <v>13325</v>
      </c>
      <c r="AO2098" s="48" t="s">
        <v>13327</v>
      </c>
    </row>
    <row r="2099" spans="1:41" ht="15" x14ac:dyDescent="0.2">
      <c r="A2099" s="30" t="s">
        <v>1590</v>
      </c>
      <c r="B2099" s="30" t="s">
        <v>1591</v>
      </c>
      <c r="C2099" s="49" t="s">
        <v>7070</v>
      </c>
      <c r="D2099" s="49" t="s">
        <v>7686</v>
      </c>
      <c r="E2099" s="30" t="s">
        <v>8207</v>
      </c>
      <c r="F2099" s="49" t="s">
        <v>8192</v>
      </c>
      <c r="G2099" s="49" t="s">
        <v>8158</v>
      </c>
      <c r="H2099" s="49" t="s">
        <v>8159</v>
      </c>
      <c r="I2099" s="49" t="s">
        <v>8208</v>
      </c>
      <c r="J2099" s="50">
        <v>10</v>
      </c>
      <c r="K2099" s="49">
        <v>1320</v>
      </c>
      <c r="L2099" s="49">
        <f>K2099-U2099</f>
        <v>-16396</v>
      </c>
      <c r="M2099" s="49"/>
      <c r="N2099" s="48" t="s">
        <v>7242</v>
      </c>
      <c r="P2099" s="49">
        <v>7014</v>
      </c>
      <c r="Q2099" s="49">
        <v>10560</v>
      </c>
      <c r="R2099" s="49">
        <v>0</v>
      </c>
      <c r="S2099" s="32">
        <f t="shared" si="83"/>
        <v>17574</v>
      </c>
      <c r="T2099" s="49">
        <f>P2099+Q2099+R2099</f>
        <v>17574</v>
      </c>
      <c r="U2099" s="51">
        <v>17716</v>
      </c>
      <c r="V2099" s="51">
        <v>2090</v>
      </c>
      <c r="W2099" s="51">
        <v>2053</v>
      </c>
      <c r="X2099" s="51"/>
      <c r="Y2099" s="32">
        <f>P2099-(U2099+V2099)</f>
        <v>-12792</v>
      </c>
      <c r="Z2099" s="49" t="s">
        <v>13320</v>
      </c>
      <c r="AA2099" s="67">
        <v>0.48</v>
      </c>
      <c r="AC2099" s="67">
        <f t="shared" si="84"/>
        <v>-0.48</v>
      </c>
      <c r="AN2099" s="48" t="s">
        <v>13325</v>
      </c>
      <c r="AO2099" s="48" t="s">
        <v>13327</v>
      </c>
    </row>
    <row r="2100" spans="1:41" ht="15" x14ac:dyDescent="0.2">
      <c r="A2100" s="30" t="s">
        <v>1600</v>
      </c>
      <c r="B2100" s="30" t="s">
        <v>1601</v>
      </c>
      <c r="C2100" s="49" t="s">
        <v>7070</v>
      </c>
      <c r="D2100" s="49" t="s">
        <v>7620</v>
      </c>
      <c r="E2100" s="30" t="s">
        <v>8220</v>
      </c>
      <c r="F2100" s="49" t="s">
        <v>8192</v>
      </c>
      <c r="G2100" s="49" t="s">
        <v>8221</v>
      </c>
      <c r="H2100" s="49" t="s">
        <v>8222</v>
      </c>
      <c r="I2100" s="49" t="s">
        <v>8223</v>
      </c>
      <c r="J2100" s="50">
        <v>6</v>
      </c>
      <c r="K2100" s="49">
        <v>125</v>
      </c>
      <c r="L2100" s="49">
        <f>K2100-U2100</f>
        <v>-769</v>
      </c>
      <c r="M2100" s="49"/>
      <c r="N2100" s="48" t="s">
        <v>7076</v>
      </c>
      <c r="P2100" s="49">
        <v>1715</v>
      </c>
      <c r="Q2100" s="49">
        <v>0</v>
      </c>
      <c r="R2100" s="49">
        <v>0</v>
      </c>
      <c r="S2100" s="32">
        <f t="shared" si="83"/>
        <v>1715</v>
      </c>
      <c r="T2100" s="49">
        <f>P2100+Q2100+R2100</f>
        <v>1715</v>
      </c>
      <c r="U2100" s="51">
        <v>894</v>
      </c>
      <c r="V2100" s="51">
        <v>840</v>
      </c>
      <c r="W2100" s="51">
        <v>836</v>
      </c>
      <c r="X2100" s="51"/>
      <c r="Y2100" s="32">
        <f>T2100-(U2100+V2100)</f>
        <v>-19</v>
      </c>
      <c r="Z2100" s="49" t="s">
        <v>13320</v>
      </c>
      <c r="AA2100" s="67">
        <v>3.5</v>
      </c>
      <c r="AC2100" s="67">
        <f t="shared" si="84"/>
        <v>-3.5</v>
      </c>
      <c r="AN2100" s="48" t="s">
        <v>13325</v>
      </c>
      <c r="AO2100" s="48" t="s">
        <v>13327</v>
      </c>
    </row>
    <row r="2101" spans="1:41" ht="15" x14ac:dyDescent="0.2">
      <c r="A2101" s="30" t="s">
        <v>1604</v>
      </c>
      <c r="B2101" s="30" t="s">
        <v>1605</v>
      </c>
      <c r="C2101" s="49" t="s">
        <v>7070</v>
      </c>
      <c r="D2101" s="49" t="s">
        <v>7686</v>
      </c>
      <c r="E2101" s="30" t="s">
        <v>8226</v>
      </c>
      <c r="F2101" s="49" t="s">
        <v>8192</v>
      </c>
      <c r="G2101" s="49" t="s">
        <v>8158</v>
      </c>
      <c r="H2101" s="49" t="s">
        <v>8159</v>
      </c>
      <c r="I2101" s="49" t="s">
        <v>8227</v>
      </c>
      <c r="J2101" s="50">
        <v>9</v>
      </c>
      <c r="K2101" s="49">
        <v>2000</v>
      </c>
      <c r="L2101" s="49">
        <f>K2101-U2101</f>
        <v>-15849</v>
      </c>
      <c r="M2101" s="49"/>
      <c r="N2101" s="48" t="s">
        <v>7242</v>
      </c>
      <c r="P2101" s="49">
        <v>9859</v>
      </c>
      <c r="Q2101" s="49">
        <v>6000</v>
      </c>
      <c r="R2101" s="49">
        <v>0</v>
      </c>
      <c r="S2101" s="32">
        <f t="shared" si="83"/>
        <v>15859</v>
      </c>
      <c r="T2101" s="49">
        <f>P2101+Q2101+R2101</f>
        <v>15859</v>
      </c>
      <c r="U2101" s="51">
        <v>17849</v>
      </c>
      <c r="V2101" s="51">
        <v>10209</v>
      </c>
      <c r="W2101" s="51">
        <v>10650</v>
      </c>
      <c r="X2101" s="51"/>
      <c r="Y2101" s="32">
        <f>P2101-(U2101+V2101)</f>
        <v>-18199</v>
      </c>
      <c r="Z2101" s="49" t="s">
        <v>13320</v>
      </c>
      <c r="AA2101" s="67">
        <v>0.23499999999999999</v>
      </c>
      <c r="AC2101" s="67">
        <f t="shared" si="84"/>
        <v>-0.23499999999999999</v>
      </c>
      <c r="AN2101" s="48" t="s">
        <v>13325</v>
      </c>
      <c r="AO2101" s="48" t="s">
        <v>13327</v>
      </c>
    </row>
    <row r="2102" spans="1:41" ht="15" x14ac:dyDescent="0.2">
      <c r="A2102" s="30" t="s">
        <v>1614</v>
      </c>
      <c r="B2102" s="30" t="s">
        <v>1615</v>
      </c>
      <c r="C2102" s="49" t="s">
        <v>7070</v>
      </c>
      <c r="D2102" s="49" t="s">
        <v>7686</v>
      </c>
      <c r="E2102" s="30" t="s">
        <v>8240</v>
      </c>
      <c r="F2102" s="49" t="s">
        <v>8192</v>
      </c>
      <c r="G2102" s="49" t="s">
        <v>8158</v>
      </c>
      <c r="H2102" s="49" t="s">
        <v>8159</v>
      </c>
      <c r="I2102" s="49" t="s">
        <v>8241</v>
      </c>
      <c r="J2102" s="50">
        <v>9</v>
      </c>
      <c r="K2102" s="49">
        <v>2040</v>
      </c>
      <c r="L2102" s="49">
        <f>K2102-U2102</f>
        <v>1506</v>
      </c>
      <c r="M2102" s="49"/>
      <c r="N2102" s="48" t="s">
        <v>7242</v>
      </c>
      <c r="P2102" s="49">
        <v>6685</v>
      </c>
      <c r="Q2102" s="49">
        <v>0</v>
      </c>
      <c r="R2102" s="49">
        <v>0</v>
      </c>
      <c r="S2102" s="32">
        <f t="shared" si="83"/>
        <v>6685</v>
      </c>
      <c r="T2102" s="49">
        <f>P2102+Q2102+R2102</f>
        <v>6685</v>
      </c>
      <c r="U2102" s="51">
        <v>534</v>
      </c>
      <c r="V2102" s="51">
        <v>0</v>
      </c>
      <c r="W2102" s="51">
        <v>0</v>
      </c>
      <c r="X2102" s="51"/>
      <c r="Y2102" s="32">
        <f>P2102-(U2102+V2102)</f>
        <v>6151</v>
      </c>
      <c r="Z2102" s="49" t="s">
        <v>13322</v>
      </c>
      <c r="AA2102" s="67">
        <v>1.4450000000000001</v>
      </c>
      <c r="AC2102" s="67">
        <f t="shared" si="84"/>
        <v>-1.4450000000000001</v>
      </c>
      <c r="AN2102" s="48" t="s">
        <v>13325</v>
      </c>
      <c r="AO2102" s="48" t="s">
        <v>13327</v>
      </c>
    </row>
    <row r="2103" spans="1:41" ht="15" x14ac:dyDescent="0.2">
      <c r="A2103" s="30" t="s">
        <v>1618</v>
      </c>
      <c r="B2103" s="30" t="s">
        <v>1619</v>
      </c>
      <c r="C2103" s="49" t="s">
        <v>7070</v>
      </c>
      <c r="D2103" s="49" t="s">
        <v>7686</v>
      </c>
      <c r="E2103" s="30" t="s">
        <v>8244</v>
      </c>
      <c r="F2103" s="49" t="s">
        <v>8192</v>
      </c>
      <c r="G2103" s="49" t="s">
        <v>8158</v>
      </c>
      <c r="H2103" s="49" t="s">
        <v>8159</v>
      </c>
      <c r="I2103" s="49" t="s">
        <v>8245</v>
      </c>
      <c r="J2103" s="50">
        <v>9</v>
      </c>
      <c r="K2103" s="49">
        <v>1800</v>
      </c>
      <c r="L2103" s="49">
        <f>K2103-U2103</f>
        <v>-5202</v>
      </c>
      <c r="M2103" s="49"/>
      <c r="N2103" s="48" t="s">
        <v>7242</v>
      </c>
      <c r="P2103" s="49">
        <v>5144</v>
      </c>
      <c r="Q2103" s="49">
        <v>1800</v>
      </c>
      <c r="R2103" s="49">
        <v>0</v>
      </c>
      <c r="S2103" s="32">
        <f t="shared" si="83"/>
        <v>6944</v>
      </c>
      <c r="T2103" s="49">
        <f>P2103+Q2103+R2103</f>
        <v>6944</v>
      </c>
      <c r="U2103" s="51">
        <v>7002</v>
      </c>
      <c r="V2103" s="51">
        <v>5080</v>
      </c>
      <c r="W2103" s="51">
        <v>5167</v>
      </c>
      <c r="X2103" s="51"/>
      <c r="Y2103" s="32">
        <f>P2103-(U2103+V2103)</f>
        <v>-6938</v>
      </c>
      <c r="Z2103" s="49" t="s">
        <v>13320</v>
      </c>
      <c r="AA2103" s="67">
        <v>0.43</v>
      </c>
      <c r="AC2103" s="67">
        <f t="shared" si="84"/>
        <v>-0.43</v>
      </c>
      <c r="AN2103" s="48" t="s">
        <v>13325</v>
      </c>
      <c r="AO2103" s="48" t="s">
        <v>13327</v>
      </c>
    </row>
    <row r="2104" spans="1:41" ht="15" x14ac:dyDescent="0.2">
      <c r="A2104" s="30" t="s">
        <v>1622</v>
      </c>
      <c r="B2104" s="30" t="s">
        <v>1623</v>
      </c>
      <c r="C2104" s="49" t="s">
        <v>7070</v>
      </c>
      <c r="D2104" s="49" t="s">
        <v>7686</v>
      </c>
      <c r="E2104" s="30" t="s">
        <v>8249</v>
      </c>
      <c r="F2104" s="49" t="s">
        <v>8192</v>
      </c>
      <c r="G2104" s="49" t="s">
        <v>8158</v>
      </c>
      <c r="H2104" s="49" t="s">
        <v>8159</v>
      </c>
      <c r="I2104" s="49" t="s">
        <v>8250</v>
      </c>
      <c r="J2104" s="50">
        <v>9</v>
      </c>
      <c r="K2104" s="49">
        <v>240</v>
      </c>
      <c r="L2104" s="49">
        <f>K2104-U2104</f>
        <v>-2490</v>
      </c>
      <c r="M2104" s="49"/>
      <c r="N2104" s="48" t="s">
        <v>7242</v>
      </c>
      <c r="P2104" s="49">
        <v>2071</v>
      </c>
      <c r="Q2104" s="49">
        <v>960</v>
      </c>
      <c r="R2104" s="49">
        <v>0</v>
      </c>
      <c r="S2104" s="32">
        <f t="shared" si="83"/>
        <v>3031</v>
      </c>
      <c r="T2104" s="49">
        <f>P2104+Q2104+R2104</f>
        <v>3031</v>
      </c>
      <c r="U2104" s="51">
        <v>2730</v>
      </c>
      <c r="V2104" s="51">
        <v>774</v>
      </c>
      <c r="W2104" s="51">
        <v>724</v>
      </c>
      <c r="X2104" s="51"/>
      <c r="Y2104" s="32">
        <f>P2104-(U2104+V2104)</f>
        <v>-1433</v>
      </c>
      <c r="Z2104" s="49" t="s">
        <v>13320</v>
      </c>
      <c r="AA2104" s="67">
        <v>4.37</v>
      </c>
      <c r="AC2104" s="67">
        <f t="shared" si="84"/>
        <v>-4.37</v>
      </c>
      <c r="AN2104" s="48" t="s">
        <v>13325</v>
      </c>
      <c r="AO2104" s="48" t="s">
        <v>13327</v>
      </c>
    </row>
    <row r="2105" spans="1:41" ht="15" x14ac:dyDescent="0.2">
      <c r="A2105" s="30" t="s">
        <v>1628</v>
      </c>
      <c r="B2105" s="30" t="s">
        <v>1629</v>
      </c>
      <c r="C2105" s="49" t="s">
        <v>7070</v>
      </c>
      <c r="D2105" s="49" t="s">
        <v>7686</v>
      </c>
      <c r="E2105" s="30" t="s">
        <v>8255</v>
      </c>
      <c r="F2105" s="49" t="s">
        <v>8192</v>
      </c>
      <c r="G2105" s="49" t="s">
        <v>8256</v>
      </c>
      <c r="H2105" s="49" t="s">
        <v>8257</v>
      </c>
      <c r="I2105" s="49" t="s">
        <v>8258</v>
      </c>
      <c r="J2105" s="50">
        <v>8</v>
      </c>
      <c r="K2105" s="49">
        <v>2100</v>
      </c>
      <c r="L2105" s="49">
        <f>K2105-U2105</f>
        <v>1758</v>
      </c>
      <c r="M2105" s="49"/>
      <c r="N2105" s="48" t="s">
        <v>7076</v>
      </c>
      <c r="P2105" s="49">
        <v>2390</v>
      </c>
      <c r="Q2105" s="49">
        <v>0</v>
      </c>
      <c r="R2105" s="49">
        <v>0</v>
      </c>
      <c r="S2105" s="32">
        <f t="shared" si="83"/>
        <v>2390</v>
      </c>
      <c r="T2105" s="49">
        <f>P2105+Q2105+R2105</f>
        <v>2390</v>
      </c>
      <c r="U2105" s="51">
        <v>342</v>
      </c>
      <c r="V2105" s="51">
        <v>0</v>
      </c>
      <c r="W2105" s="51">
        <v>0</v>
      </c>
      <c r="X2105" s="51"/>
      <c r="Y2105" s="32">
        <f>T2105-(U2105+V2105)</f>
        <v>2048</v>
      </c>
      <c r="Z2105" s="49" t="s">
        <v>13322</v>
      </c>
      <c r="AA2105" s="67">
        <v>0.37</v>
      </c>
      <c r="AC2105" s="67">
        <f t="shared" si="84"/>
        <v>-0.37</v>
      </c>
      <c r="AN2105" s="48" t="s">
        <v>13325</v>
      </c>
      <c r="AO2105" s="48" t="s">
        <v>13327</v>
      </c>
    </row>
    <row r="2106" spans="1:41" ht="15" x14ac:dyDescent="0.2">
      <c r="A2106" s="30" t="s">
        <v>1630</v>
      </c>
      <c r="B2106" s="30" t="s">
        <v>1631</v>
      </c>
      <c r="C2106" s="49" t="s">
        <v>7070</v>
      </c>
      <c r="D2106" s="49" t="s">
        <v>7686</v>
      </c>
      <c r="E2106" s="30" t="s">
        <v>8259</v>
      </c>
      <c r="F2106" s="49" t="s">
        <v>8192</v>
      </c>
      <c r="G2106" s="49" t="s">
        <v>8158</v>
      </c>
      <c r="H2106" s="49" t="s">
        <v>8159</v>
      </c>
      <c r="I2106" s="49" t="s">
        <v>8260</v>
      </c>
      <c r="J2106" s="50">
        <v>13</v>
      </c>
      <c r="K2106" s="49">
        <v>2880</v>
      </c>
      <c r="L2106" s="49">
        <f>K2106-U2106</f>
        <v>2822</v>
      </c>
      <c r="M2106" s="49"/>
      <c r="N2106" s="48" t="s">
        <v>7242</v>
      </c>
      <c r="P2106" s="49">
        <v>0</v>
      </c>
      <c r="Q2106" s="49">
        <v>0</v>
      </c>
      <c r="R2106" s="49">
        <v>0</v>
      </c>
      <c r="S2106" s="32">
        <f t="shared" si="83"/>
        <v>0</v>
      </c>
      <c r="T2106" s="49">
        <f>P2106+Q2106+R2106</f>
        <v>0</v>
      </c>
      <c r="U2106" s="51">
        <v>58</v>
      </c>
      <c r="V2106" s="51">
        <v>0</v>
      </c>
      <c r="W2106" s="51">
        <v>0</v>
      </c>
      <c r="X2106" s="51"/>
      <c r="Y2106" s="32">
        <f>P2106-(U2106+V2106)</f>
        <v>-58</v>
      </c>
      <c r="Z2106" s="49" t="s">
        <v>13320</v>
      </c>
      <c r="AA2106" s="67">
        <v>0.88200000000000001</v>
      </c>
      <c r="AC2106" s="67">
        <f t="shared" si="84"/>
        <v>-0.88200000000000001</v>
      </c>
      <c r="AN2106" s="48" t="s">
        <v>13325</v>
      </c>
      <c r="AO2106" s="48" t="s">
        <v>13327</v>
      </c>
    </row>
    <row r="2107" spans="1:41" ht="15" x14ac:dyDescent="0.2">
      <c r="A2107" s="30" t="s">
        <v>1632</v>
      </c>
      <c r="B2107" s="30" t="s">
        <v>1633</v>
      </c>
      <c r="C2107" s="49" t="s">
        <v>7070</v>
      </c>
      <c r="D2107" s="49" t="s">
        <v>7577</v>
      </c>
      <c r="E2107" s="30" t="s">
        <v>8261</v>
      </c>
      <c r="F2107" s="49" t="s">
        <v>8192</v>
      </c>
      <c r="G2107" s="49" t="s">
        <v>8200</v>
      </c>
      <c r="H2107" s="49" t="s">
        <v>8203</v>
      </c>
      <c r="I2107" s="49" t="s">
        <v>8262</v>
      </c>
      <c r="J2107" s="50">
        <v>21</v>
      </c>
      <c r="K2107" s="49">
        <v>2000</v>
      </c>
      <c r="L2107" s="49">
        <f>K2107-U2107</f>
        <v>1437</v>
      </c>
      <c r="M2107" s="49"/>
      <c r="N2107" s="48" t="s">
        <v>7242</v>
      </c>
      <c r="P2107" s="49">
        <v>654</v>
      </c>
      <c r="Q2107" s="49">
        <v>0</v>
      </c>
      <c r="R2107" s="49">
        <v>0</v>
      </c>
      <c r="S2107" s="32">
        <f t="shared" si="83"/>
        <v>654</v>
      </c>
      <c r="T2107" s="49">
        <f>P2107+Q2107+R2107</f>
        <v>654</v>
      </c>
      <c r="U2107" s="51">
        <v>563</v>
      </c>
      <c r="V2107" s="51">
        <v>0</v>
      </c>
      <c r="W2107" s="51">
        <v>0</v>
      </c>
      <c r="X2107" s="51"/>
      <c r="Y2107" s="32">
        <f>P2107-(U2107+V2107)</f>
        <v>91</v>
      </c>
      <c r="Z2107" s="49" t="s">
        <v>13322</v>
      </c>
      <c r="AA2107" s="67">
        <v>5.9299999999999999E-2</v>
      </c>
      <c r="AC2107" s="67">
        <f t="shared" si="84"/>
        <v>-5.9299999999999999E-2</v>
      </c>
      <c r="AN2107" s="48" t="s">
        <v>13325</v>
      </c>
      <c r="AO2107" s="48" t="s">
        <v>13327</v>
      </c>
    </row>
    <row r="2108" spans="1:41" ht="15" x14ac:dyDescent="0.2">
      <c r="A2108" s="30" t="s">
        <v>1634</v>
      </c>
      <c r="B2108" s="30" t="s">
        <v>1635</v>
      </c>
      <c r="C2108" s="49" t="s">
        <v>7070</v>
      </c>
      <c r="D2108" s="49" t="s">
        <v>7686</v>
      </c>
      <c r="E2108" s="30" t="s">
        <v>8263</v>
      </c>
      <c r="F2108" s="49" t="s">
        <v>8192</v>
      </c>
      <c r="G2108" s="49" t="s">
        <v>8158</v>
      </c>
      <c r="H2108" s="49" t="s">
        <v>8159</v>
      </c>
      <c r="I2108" s="49" t="s">
        <v>8264</v>
      </c>
      <c r="J2108" s="50">
        <v>10</v>
      </c>
      <c r="K2108" s="49">
        <v>6600</v>
      </c>
      <c r="L2108" s="49">
        <f>K2108-U2108</f>
        <v>-68608</v>
      </c>
      <c r="M2108" s="49"/>
      <c r="N2108" s="48" t="s">
        <v>7242</v>
      </c>
      <c r="P2108" s="49">
        <v>29389</v>
      </c>
      <c r="Q2108" s="49">
        <v>46200</v>
      </c>
      <c r="R2108" s="49">
        <v>0</v>
      </c>
      <c r="S2108" s="32">
        <f t="shared" si="83"/>
        <v>75589</v>
      </c>
      <c r="T2108" s="49">
        <f>P2108+Q2108+R2108</f>
        <v>75589</v>
      </c>
      <c r="U2108" s="51">
        <v>75208</v>
      </c>
      <c r="V2108" s="51">
        <v>38033</v>
      </c>
      <c r="W2108" s="51">
        <v>35337</v>
      </c>
      <c r="X2108" s="51"/>
      <c r="Y2108" s="32">
        <f>P2108-(U2108+V2108)</f>
        <v>-83852</v>
      </c>
      <c r="Z2108" s="49" t="s">
        <v>13320</v>
      </c>
      <c r="AA2108" s="67">
        <v>0.28699999999999998</v>
      </c>
      <c r="AC2108" s="67">
        <f t="shared" si="84"/>
        <v>-0.28699999999999998</v>
      </c>
      <c r="AN2108" s="48" t="s">
        <v>13325</v>
      </c>
      <c r="AO2108" s="48" t="s">
        <v>13327</v>
      </c>
    </row>
    <row r="2109" spans="1:41" ht="15" x14ac:dyDescent="0.2">
      <c r="A2109" s="30" t="s">
        <v>1636</v>
      </c>
      <c r="B2109" s="30" t="s">
        <v>1637</v>
      </c>
      <c r="C2109" s="49" t="s">
        <v>7070</v>
      </c>
      <c r="D2109" s="49" t="s">
        <v>7686</v>
      </c>
      <c r="E2109" s="30" t="s">
        <v>8265</v>
      </c>
      <c r="F2109" s="49" t="s">
        <v>8192</v>
      </c>
      <c r="G2109" s="49" t="s">
        <v>8158</v>
      </c>
      <c r="H2109" s="49" t="s">
        <v>8159</v>
      </c>
      <c r="I2109" s="49" t="s">
        <v>8266</v>
      </c>
      <c r="J2109" s="50">
        <v>10</v>
      </c>
      <c r="K2109" s="49">
        <v>6600</v>
      </c>
      <c r="L2109" s="49">
        <f>K2109-U2109</f>
        <v>-195922</v>
      </c>
      <c r="M2109" s="49"/>
      <c r="N2109" s="48" t="s">
        <v>7242</v>
      </c>
      <c r="P2109" s="49">
        <v>83280</v>
      </c>
      <c r="Q2109" s="49">
        <v>118800</v>
      </c>
      <c r="R2109" s="49">
        <v>0</v>
      </c>
      <c r="S2109" s="32">
        <f t="shared" si="83"/>
        <v>202080</v>
      </c>
      <c r="T2109" s="49">
        <f>P2109+Q2109+R2109</f>
        <v>202080</v>
      </c>
      <c r="U2109" s="51">
        <v>202522</v>
      </c>
      <c r="V2109" s="51">
        <v>106959</v>
      </c>
      <c r="W2109" s="51">
        <v>101706</v>
      </c>
      <c r="X2109" s="51"/>
      <c r="Y2109" s="32">
        <f>P2109-(U2109+V2109)</f>
        <v>-226201</v>
      </c>
      <c r="Z2109" s="49" t="s">
        <v>13320</v>
      </c>
      <c r="AA2109" s="67">
        <v>0.253</v>
      </c>
      <c r="AC2109" s="67">
        <f t="shared" si="84"/>
        <v>-0.253</v>
      </c>
      <c r="AN2109" s="48" t="s">
        <v>13325</v>
      </c>
      <c r="AO2109" s="48" t="s">
        <v>13327</v>
      </c>
    </row>
    <row r="2110" spans="1:41" ht="60" x14ac:dyDescent="0.2">
      <c r="A2110" s="30" t="s">
        <v>1638</v>
      </c>
      <c r="B2110" s="30" t="s">
        <v>1639</v>
      </c>
      <c r="C2110" s="49" t="s">
        <v>7070</v>
      </c>
      <c r="D2110" s="49" t="s">
        <v>7686</v>
      </c>
      <c r="E2110" s="30" t="s">
        <v>8267</v>
      </c>
      <c r="F2110" s="49" t="s">
        <v>8192</v>
      </c>
      <c r="G2110" s="49" t="s">
        <v>8158</v>
      </c>
      <c r="H2110" s="49" t="s">
        <v>8159</v>
      </c>
      <c r="I2110" s="49" t="s">
        <v>8268</v>
      </c>
      <c r="J2110" s="50">
        <v>16</v>
      </c>
      <c r="K2110" s="49">
        <v>1700</v>
      </c>
      <c r="L2110" s="49">
        <f>K2110-U2110</f>
        <v>1700</v>
      </c>
      <c r="M2110" s="49"/>
      <c r="N2110" s="48" t="s">
        <v>7242</v>
      </c>
      <c r="O2110" s="48" t="s">
        <v>13373</v>
      </c>
      <c r="P2110" s="49">
        <v>970</v>
      </c>
      <c r="Q2110" s="49">
        <v>0</v>
      </c>
      <c r="R2110" s="49">
        <v>0</v>
      </c>
      <c r="S2110" s="32">
        <f t="shared" si="83"/>
        <v>970</v>
      </c>
      <c r="T2110" s="49">
        <f>P2110+Q2110+R2110</f>
        <v>970</v>
      </c>
      <c r="U2110" s="51">
        <v>0</v>
      </c>
      <c r="V2110" s="51">
        <v>0</v>
      </c>
      <c r="W2110" s="51">
        <v>0</v>
      </c>
      <c r="X2110" s="51"/>
      <c r="Y2110" s="32">
        <f>P2110-(U2110+V2110)</f>
        <v>970</v>
      </c>
      <c r="Z2110" s="49" t="s">
        <v>13321</v>
      </c>
      <c r="AA2110" s="67">
        <v>1.22</v>
      </c>
      <c r="AC2110" s="67">
        <f t="shared" si="84"/>
        <v>-1.22</v>
      </c>
      <c r="AN2110" s="48" t="s">
        <v>13325</v>
      </c>
      <c r="AO2110" s="48" t="s">
        <v>13327</v>
      </c>
    </row>
    <row r="2111" spans="1:41" ht="15" x14ac:dyDescent="0.2">
      <c r="A2111" s="30" t="s">
        <v>1640</v>
      </c>
      <c r="B2111" s="30" t="s">
        <v>1641</v>
      </c>
      <c r="C2111" s="49" t="s">
        <v>7070</v>
      </c>
      <c r="D2111" s="49" t="s">
        <v>7686</v>
      </c>
      <c r="E2111" s="30" t="s">
        <v>8269</v>
      </c>
      <c r="F2111" s="49" t="s">
        <v>8192</v>
      </c>
      <c r="G2111" s="49" t="s">
        <v>8158</v>
      </c>
      <c r="H2111" s="49" t="s">
        <v>8159</v>
      </c>
      <c r="I2111" s="49" t="s">
        <v>8270</v>
      </c>
      <c r="J2111" s="50">
        <v>9</v>
      </c>
      <c r="K2111" s="49">
        <v>3200</v>
      </c>
      <c r="L2111" s="49">
        <f>K2111-U2111</f>
        <v>3160</v>
      </c>
      <c r="M2111" s="49"/>
      <c r="N2111" s="48" t="s">
        <v>7242</v>
      </c>
      <c r="P2111" s="49">
        <v>611</v>
      </c>
      <c r="Q2111" s="49">
        <v>0</v>
      </c>
      <c r="R2111" s="49">
        <v>0</v>
      </c>
      <c r="S2111" s="32">
        <f t="shared" si="83"/>
        <v>611</v>
      </c>
      <c r="T2111" s="49">
        <f>P2111+Q2111+R2111</f>
        <v>611</v>
      </c>
      <c r="U2111" s="51">
        <v>40</v>
      </c>
      <c r="V2111" s="51">
        <v>48</v>
      </c>
      <c r="W2111" s="51">
        <v>48</v>
      </c>
      <c r="X2111" s="51"/>
      <c r="Y2111" s="32">
        <f>P2111-(U2111+V2111)</f>
        <v>523</v>
      </c>
      <c r="Z2111" s="49" t="s">
        <v>13322</v>
      </c>
      <c r="AA2111" s="67">
        <v>0.52</v>
      </c>
      <c r="AC2111" s="67">
        <f t="shared" si="84"/>
        <v>-0.52</v>
      </c>
      <c r="AN2111" s="48" t="s">
        <v>13325</v>
      </c>
      <c r="AO2111" s="48" t="s">
        <v>13327</v>
      </c>
    </row>
    <row r="2112" spans="1:41" ht="15" x14ac:dyDescent="0.2">
      <c r="A2112" s="30" t="s">
        <v>1642</v>
      </c>
      <c r="B2112" s="30" t="s">
        <v>1643</v>
      </c>
      <c r="C2112" s="49" t="s">
        <v>7070</v>
      </c>
      <c r="D2112" s="49" t="s">
        <v>7577</v>
      </c>
      <c r="E2112" s="30" t="s">
        <v>8271</v>
      </c>
      <c r="F2112" s="49" t="s">
        <v>8192</v>
      </c>
      <c r="G2112" s="49" t="s">
        <v>8200</v>
      </c>
      <c r="H2112" s="49" t="s">
        <v>8203</v>
      </c>
      <c r="I2112" s="49" t="s">
        <v>8272</v>
      </c>
      <c r="J2112" s="50">
        <v>11</v>
      </c>
      <c r="K2112" s="49">
        <v>1080</v>
      </c>
      <c r="L2112" s="49">
        <f>K2112-U2112</f>
        <v>-20584</v>
      </c>
      <c r="M2112" s="49"/>
      <c r="N2112" s="48" t="s">
        <v>7242</v>
      </c>
      <c r="P2112" s="49">
        <v>341</v>
      </c>
      <c r="Q2112" s="49">
        <v>21600</v>
      </c>
      <c r="R2112" s="49">
        <v>0</v>
      </c>
      <c r="S2112" s="32">
        <f t="shared" si="83"/>
        <v>21941</v>
      </c>
      <c r="T2112" s="49">
        <f>P2112+Q2112+R2112</f>
        <v>21941</v>
      </c>
      <c r="U2112" s="51">
        <v>21664</v>
      </c>
      <c r="V2112" s="51">
        <v>4248</v>
      </c>
      <c r="W2112" s="51">
        <v>3307</v>
      </c>
      <c r="X2112" s="51"/>
      <c r="Y2112" s="32">
        <f>P2112-(U2112+V2112)</f>
        <v>-25571</v>
      </c>
      <c r="Z2112" s="49" t="s">
        <v>13320</v>
      </c>
      <c r="AA2112" s="67">
        <v>2.86938</v>
      </c>
      <c r="AC2112" s="67">
        <f t="shared" si="84"/>
        <v>-2.86938</v>
      </c>
      <c r="AN2112" s="48" t="s">
        <v>13325</v>
      </c>
      <c r="AO2112" s="48" t="s">
        <v>13327</v>
      </c>
    </row>
    <row r="2113" spans="1:41" ht="15" x14ac:dyDescent="0.2">
      <c r="A2113" s="30" t="s">
        <v>1644</v>
      </c>
      <c r="B2113" s="30" t="s">
        <v>1645</v>
      </c>
      <c r="C2113" s="49" t="s">
        <v>7070</v>
      </c>
      <c r="D2113" s="49" t="s">
        <v>7686</v>
      </c>
      <c r="E2113" s="30" t="s">
        <v>8273</v>
      </c>
      <c r="F2113" s="49" t="s">
        <v>8192</v>
      </c>
      <c r="G2113" s="49" t="s">
        <v>8256</v>
      </c>
      <c r="H2113" s="49" t="s">
        <v>8146</v>
      </c>
      <c r="I2113" s="49" t="s">
        <v>8274</v>
      </c>
      <c r="J2113" s="50">
        <v>7</v>
      </c>
      <c r="K2113" s="49">
        <v>4800</v>
      </c>
      <c r="L2113" s="49">
        <f>K2113-U2113</f>
        <v>-16944</v>
      </c>
      <c r="M2113" s="49"/>
      <c r="N2113" s="48" t="s">
        <v>7076</v>
      </c>
      <c r="P2113" s="49">
        <v>13953</v>
      </c>
      <c r="Q2113" s="49">
        <v>9600</v>
      </c>
      <c r="R2113" s="49">
        <v>0</v>
      </c>
      <c r="S2113" s="32">
        <f t="shared" si="83"/>
        <v>23553</v>
      </c>
      <c r="T2113" s="49">
        <f>P2113+Q2113+R2113</f>
        <v>23553</v>
      </c>
      <c r="U2113" s="51">
        <v>21744</v>
      </c>
      <c r="V2113" s="51">
        <v>4344</v>
      </c>
      <c r="W2113" s="51">
        <v>3403</v>
      </c>
      <c r="X2113" s="51"/>
      <c r="Y2113" s="32">
        <f>T2113-(U2113+V2113)</f>
        <v>-2535</v>
      </c>
      <c r="Z2113" s="49" t="s">
        <v>13320</v>
      </c>
      <c r="AA2113" s="67">
        <v>0.3533</v>
      </c>
      <c r="AC2113" s="67">
        <f t="shared" si="84"/>
        <v>-0.3533</v>
      </c>
      <c r="AN2113" s="48" t="s">
        <v>13325</v>
      </c>
      <c r="AO2113" s="48" t="s">
        <v>13327</v>
      </c>
    </row>
    <row r="2114" spans="1:41" ht="15" x14ac:dyDescent="0.2">
      <c r="A2114" s="30" t="s">
        <v>1646</v>
      </c>
      <c r="B2114" s="30" t="s">
        <v>1647</v>
      </c>
      <c r="C2114" s="49" t="s">
        <v>7070</v>
      </c>
      <c r="D2114" s="49" t="s">
        <v>7577</v>
      </c>
      <c r="E2114" s="30" t="s">
        <v>8275</v>
      </c>
      <c r="F2114" s="49" t="s">
        <v>8192</v>
      </c>
      <c r="G2114" s="49" t="s">
        <v>8200</v>
      </c>
      <c r="H2114" s="49" t="s">
        <v>8142</v>
      </c>
      <c r="I2114" s="49" t="s">
        <v>8276</v>
      </c>
      <c r="J2114" s="50">
        <v>11</v>
      </c>
      <c r="K2114" s="49">
        <v>819</v>
      </c>
      <c r="L2114" s="49">
        <f>K2114-U2114</f>
        <v>-2339</v>
      </c>
      <c r="M2114" s="49"/>
      <c r="N2114" s="48" t="s">
        <v>7242</v>
      </c>
      <c r="P2114" s="49">
        <v>1534</v>
      </c>
      <c r="Q2114" s="49">
        <v>3276</v>
      </c>
      <c r="R2114" s="49">
        <v>0</v>
      </c>
      <c r="S2114" s="32">
        <f t="shared" ref="S2114:S2177" si="85">P2114+Q2114</f>
        <v>4810</v>
      </c>
      <c r="T2114" s="49">
        <f>P2114+Q2114+R2114</f>
        <v>4810</v>
      </c>
      <c r="U2114" s="51">
        <v>3158</v>
      </c>
      <c r="V2114" s="51">
        <v>3054</v>
      </c>
      <c r="W2114" s="51">
        <v>2948</v>
      </c>
      <c r="X2114" s="51"/>
      <c r="Y2114" s="32">
        <f>P2114-(U2114+V2114)</f>
        <v>-4678</v>
      </c>
      <c r="Z2114" s="49" t="s">
        <v>13320</v>
      </c>
      <c r="AA2114" s="67">
        <v>0.61700999999999995</v>
      </c>
      <c r="AC2114" s="67">
        <f t="shared" ref="AC2114:AC2177" si="86">AB2114-AA2114</f>
        <v>-0.61700999999999995</v>
      </c>
      <c r="AN2114" s="48" t="s">
        <v>13325</v>
      </c>
      <c r="AO2114" s="48" t="s">
        <v>13327</v>
      </c>
    </row>
    <row r="2115" spans="1:41" ht="15" x14ac:dyDescent="0.2">
      <c r="A2115" s="30" t="s">
        <v>1652</v>
      </c>
      <c r="B2115" s="30" t="s">
        <v>1653</v>
      </c>
      <c r="C2115" s="49" t="s">
        <v>7070</v>
      </c>
      <c r="D2115" s="49" t="s">
        <v>7686</v>
      </c>
      <c r="E2115" s="30" t="s">
        <v>8281</v>
      </c>
      <c r="F2115" s="49" t="s">
        <v>8192</v>
      </c>
      <c r="G2115" s="49" t="s">
        <v>8158</v>
      </c>
      <c r="H2115" s="49" t="s">
        <v>8159</v>
      </c>
      <c r="I2115" s="49" t="s">
        <v>8282</v>
      </c>
      <c r="J2115" s="50">
        <v>9</v>
      </c>
      <c r="K2115" s="49">
        <v>6000</v>
      </c>
      <c r="L2115" s="49">
        <f>K2115-U2115</f>
        <v>4150</v>
      </c>
      <c r="M2115" s="49"/>
      <c r="N2115" s="48" t="s">
        <v>7242</v>
      </c>
      <c r="P2115" s="49">
        <v>2393</v>
      </c>
      <c r="Q2115" s="49">
        <v>0</v>
      </c>
      <c r="R2115" s="49">
        <v>0</v>
      </c>
      <c r="S2115" s="32">
        <f t="shared" si="85"/>
        <v>2393</v>
      </c>
      <c r="T2115" s="49">
        <f>P2115+Q2115+R2115</f>
        <v>2393</v>
      </c>
      <c r="U2115" s="51">
        <v>1850</v>
      </c>
      <c r="V2115" s="51">
        <v>508</v>
      </c>
      <c r="W2115" s="51">
        <v>318</v>
      </c>
      <c r="X2115" s="51"/>
      <c r="Y2115" s="32">
        <f>P2115-(U2115+V2115)</f>
        <v>35</v>
      </c>
      <c r="Z2115" s="49" t="s">
        <v>13322</v>
      </c>
      <c r="AA2115" s="67">
        <v>0.98411000000000004</v>
      </c>
      <c r="AC2115" s="67">
        <f t="shared" si="86"/>
        <v>-0.98411000000000004</v>
      </c>
      <c r="AN2115" s="48" t="s">
        <v>13325</v>
      </c>
      <c r="AO2115" s="48" t="s">
        <v>13327</v>
      </c>
    </row>
    <row r="2116" spans="1:41" ht="15" x14ac:dyDescent="0.2">
      <c r="A2116" s="30" t="s">
        <v>1662</v>
      </c>
      <c r="B2116" s="30" t="s">
        <v>1663</v>
      </c>
      <c r="C2116" s="49" t="s">
        <v>7070</v>
      </c>
      <c r="D2116" s="49" t="s">
        <v>7577</v>
      </c>
      <c r="E2116" s="30" t="s">
        <v>8292</v>
      </c>
      <c r="F2116" s="49" t="s">
        <v>8192</v>
      </c>
      <c r="G2116" s="49" t="s">
        <v>8200</v>
      </c>
      <c r="H2116" s="49" t="s">
        <v>8203</v>
      </c>
      <c r="I2116" s="49" t="s">
        <v>8293</v>
      </c>
      <c r="J2116" s="50">
        <v>11</v>
      </c>
      <c r="K2116" s="49">
        <v>2205</v>
      </c>
      <c r="L2116" s="49">
        <f>K2116-U2116</f>
        <v>2165</v>
      </c>
      <c r="M2116" s="49"/>
      <c r="N2116" s="48" t="s">
        <v>7242</v>
      </c>
      <c r="P2116" s="49">
        <v>1027</v>
      </c>
      <c r="Q2116" s="49">
        <v>0</v>
      </c>
      <c r="R2116" s="49">
        <v>0</v>
      </c>
      <c r="S2116" s="32">
        <f t="shared" si="85"/>
        <v>1027</v>
      </c>
      <c r="T2116" s="49">
        <f>P2116+Q2116+R2116</f>
        <v>1027</v>
      </c>
      <c r="U2116" s="51">
        <v>40</v>
      </c>
      <c r="V2116" s="51">
        <v>48</v>
      </c>
      <c r="W2116" s="51">
        <v>48</v>
      </c>
      <c r="X2116" s="51"/>
      <c r="Y2116" s="32">
        <f>P2116-(U2116+V2116)</f>
        <v>939</v>
      </c>
      <c r="Z2116" s="49" t="s">
        <v>13322</v>
      </c>
      <c r="AA2116" s="67">
        <v>1.4685900000000001</v>
      </c>
      <c r="AC2116" s="67">
        <f t="shared" si="86"/>
        <v>-1.4685900000000001</v>
      </c>
      <c r="AN2116" s="48" t="s">
        <v>13325</v>
      </c>
      <c r="AO2116" s="48" t="s">
        <v>13327</v>
      </c>
    </row>
    <row r="2117" spans="1:41" ht="15" x14ac:dyDescent="0.2">
      <c r="A2117" s="30" t="s">
        <v>1666</v>
      </c>
      <c r="B2117" s="30" t="s">
        <v>1667</v>
      </c>
      <c r="C2117" s="49" t="s">
        <v>7070</v>
      </c>
      <c r="D2117" s="49" t="s">
        <v>7620</v>
      </c>
      <c r="E2117" s="30" t="s">
        <v>8296</v>
      </c>
      <c r="F2117" s="49" t="s">
        <v>8192</v>
      </c>
      <c r="G2117" s="49" t="s">
        <v>8221</v>
      </c>
      <c r="H2117" s="49" t="s">
        <v>8222</v>
      </c>
      <c r="I2117" s="49" t="s">
        <v>8297</v>
      </c>
      <c r="J2117" s="50">
        <v>9</v>
      </c>
      <c r="K2117" s="49">
        <v>125</v>
      </c>
      <c r="L2117" s="49">
        <f>K2117-U2117</f>
        <v>-31371</v>
      </c>
      <c r="M2117" s="49"/>
      <c r="N2117" s="48" t="s">
        <v>7076</v>
      </c>
      <c r="P2117" s="49">
        <v>16649</v>
      </c>
      <c r="Q2117" s="49">
        <v>12875</v>
      </c>
      <c r="R2117" s="49">
        <v>0</v>
      </c>
      <c r="S2117" s="32">
        <f t="shared" si="85"/>
        <v>29524</v>
      </c>
      <c r="T2117" s="49">
        <f>P2117+Q2117+R2117</f>
        <v>29524</v>
      </c>
      <c r="U2117" s="51">
        <v>31496</v>
      </c>
      <c r="V2117" s="51">
        <v>19682</v>
      </c>
      <c r="W2117" s="51">
        <v>20494</v>
      </c>
      <c r="X2117" s="51"/>
      <c r="Y2117" s="32">
        <f>T2117-(U2117+V2117)</f>
        <v>-21654</v>
      </c>
      <c r="Z2117" s="49" t="s">
        <v>13320</v>
      </c>
      <c r="AA2117" s="67">
        <v>0.3</v>
      </c>
      <c r="AC2117" s="67">
        <f t="shared" si="86"/>
        <v>-0.3</v>
      </c>
      <c r="AN2117" s="48" t="s">
        <v>13325</v>
      </c>
      <c r="AO2117" s="48" t="s">
        <v>13327</v>
      </c>
    </row>
    <row r="2118" spans="1:41" ht="15" x14ac:dyDescent="0.2">
      <c r="A2118" s="30" t="s">
        <v>1678</v>
      </c>
      <c r="B2118" s="30" t="s">
        <v>1679</v>
      </c>
      <c r="C2118" s="49" t="s">
        <v>7070</v>
      </c>
      <c r="D2118" s="49" t="s">
        <v>7686</v>
      </c>
      <c r="E2118" s="30" t="s">
        <v>8308</v>
      </c>
      <c r="F2118" s="49" t="s">
        <v>8192</v>
      </c>
      <c r="G2118" s="49" t="s">
        <v>8256</v>
      </c>
      <c r="H2118" s="49" t="s">
        <v>8146</v>
      </c>
      <c r="I2118" s="49" t="s">
        <v>8309</v>
      </c>
      <c r="J2118" s="50">
        <v>7</v>
      </c>
      <c r="K2118" s="49">
        <v>1512</v>
      </c>
      <c r="L2118" s="49">
        <f>K2118-U2118</f>
        <v>82</v>
      </c>
      <c r="M2118" s="49"/>
      <c r="N2118" s="48" t="s">
        <v>7076</v>
      </c>
      <c r="P2118" s="49">
        <v>1371</v>
      </c>
      <c r="Q2118" s="49">
        <v>0</v>
      </c>
      <c r="R2118" s="49">
        <v>0</v>
      </c>
      <c r="S2118" s="32">
        <f t="shared" si="85"/>
        <v>1371</v>
      </c>
      <c r="T2118" s="49">
        <f>P2118+Q2118+R2118</f>
        <v>1371</v>
      </c>
      <c r="U2118" s="51">
        <v>1430</v>
      </c>
      <c r="V2118" s="51">
        <v>762</v>
      </c>
      <c r="W2118" s="51">
        <v>567</v>
      </c>
      <c r="X2118" s="51"/>
      <c r="Y2118" s="32">
        <f>T2118-(U2118+V2118)</f>
        <v>-821</v>
      </c>
      <c r="Z2118" s="49" t="s">
        <v>13320</v>
      </c>
      <c r="AA2118" s="67">
        <v>0.69120000000000004</v>
      </c>
      <c r="AC2118" s="67">
        <f t="shared" si="86"/>
        <v>-0.69120000000000004</v>
      </c>
      <c r="AN2118" s="48" t="s">
        <v>13325</v>
      </c>
      <c r="AO2118" s="48" t="s">
        <v>13327</v>
      </c>
    </row>
    <row r="2119" spans="1:41" ht="15" x14ac:dyDescent="0.2">
      <c r="A2119" s="30" t="s">
        <v>1686</v>
      </c>
      <c r="B2119" s="30" t="s">
        <v>1687</v>
      </c>
      <c r="C2119" s="49" t="s">
        <v>7070</v>
      </c>
      <c r="D2119" s="49" t="s">
        <v>7577</v>
      </c>
      <c r="E2119" s="30" t="s">
        <v>8317</v>
      </c>
      <c r="F2119" s="49" t="s">
        <v>8192</v>
      </c>
      <c r="G2119" s="49" t="s">
        <v>8200</v>
      </c>
      <c r="H2119" s="49" t="s">
        <v>8203</v>
      </c>
      <c r="I2119" s="49" t="s">
        <v>8318</v>
      </c>
      <c r="J2119" s="50">
        <v>11</v>
      </c>
      <c r="K2119" s="49">
        <v>2205</v>
      </c>
      <c r="L2119" s="49">
        <f>K2119-U2119</f>
        <v>1038</v>
      </c>
      <c r="M2119" s="49"/>
      <c r="N2119" s="48" t="s">
        <v>7242</v>
      </c>
      <c r="P2119" s="49">
        <v>582</v>
      </c>
      <c r="Q2119" s="49">
        <v>2205</v>
      </c>
      <c r="R2119" s="49">
        <v>0</v>
      </c>
      <c r="S2119" s="32">
        <f t="shared" si="85"/>
        <v>2787</v>
      </c>
      <c r="T2119" s="49">
        <f>P2119+Q2119+R2119</f>
        <v>2787</v>
      </c>
      <c r="U2119" s="51">
        <v>1167</v>
      </c>
      <c r="V2119" s="51">
        <v>932</v>
      </c>
      <c r="W2119" s="51">
        <v>955</v>
      </c>
      <c r="X2119" s="51"/>
      <c r="Y2119" s="32">
        <f>P2119-(U2119+V2119)</f>
        <v>-1517</v>
      </c>
      <c r="Z2119" s="49" t="s">
        <v>13320</v>
      </c>
      <c r="AA2119" s="67">
        <v>1.60589</v>
      </c>
      <c r="AC2119" s="67">
        <f t="shared" si="86"/>
        <v>-1.60589</v>
      </c>
      <c r="AN2119" s="48" t="s">
        <v>13325</v>
      </c>
      <c r="AO2119" s="48" t="s">
        <v>13327</v>
      </c>
    </row>
    <row r="2120" spans="1:41" ht="15" x14ac:dyDescent="0.2">
      <c r="A2120" s="30" t="s">
        <v>1688</v>
      </c>
      <c r="B2120" s="30" t="s">
        <v>1689</v>
      </c>
      <c r="C2120" s="49" t="s">
        <v>7070</v>
      </c>
      <c r="D2120" s="49" t="s">
        <v>7577</v>
      </c>
      <c r="E2120" s="30" t="s">
        <v>8319</v>
      </c>
      <c r="F2120" s="49" t="s">
        <v>8192</v>
      </c>
      <c r="G2120" s="49" t="s">
        <v>8132</v>
      </c>
      <c r="H2120" s="49" t="s">
        <v>7075</v>
      </c>
      <c r="I2120" s="49" t="s">
        <v>8320</v>
      </c>
      <c r="J2120" s="50">
        <v>9</v>
      </c>
      <c r="K2120" s="49">
        <v>1050</v>
      </c>
      <c r="L2120" s="49">
        <f>K2120-U2120</f>
        <v>758</v>
      </c>
      <c r="M2120" s="49"/>
      <c r="N2120" s="48" t="s">
        <v>7242</v>
      </c>
      <c r="P2120" s="49">
        <v>1012</v>
      </c>
      <c r="Q2120" s="49">
        <v>0</v>
      </c>
      <c r="R2120" s="49">
        <v>0</v>
      </c>
      <c r="S2120" s="32">
        <f t="shared" si="85"/>
        <v>1012</v>
      </c>
      <c r="T2120" s="49">
        <f>P2120+Q2120+R2120</f>
        <v>1012</v>
      </c>
      <c r="U2120" s="51">
        <v>292</v>
      </c>
      <c r="V2120" s="51">
        <v>134</v>
      </c>
      <c r="W2120" s="51">
        <v>69</v>
      </c>
      <c r="X2120" s="51"/>
      <c r="Y2120" s="32">
        <f>P2120-(U2120+V2120)</f>
        <v>586</v>
      </c>
      <c r="Z2120" s="49" t="s">
        <v>13322</v>
      </c>
      <c r="AA2120" s="67">
        <v>0.99</v>
      </c>
      <c r="AC2120" s="67">
        <f t="shared" si="86"/>
        <v>-0.99</v>
      </c>
      <c r="AN2120" s="48" t="s">
        <v>13325</v>
      </c>
      <c r="AO2120" s="48" t="s">
        <v>13327</v>
      </c>
    </row>
    <row r="2121" spans="1:41" ht="15" x14ac:dyDescent="0.2">
      <c r="A2121" s="30" t="s">
        <v>1704</v>
      </c>
      <c r="B2121" s="30" t="s">
        <v>1705</v>
      </c>
      <c r="C2121" s="49" t="s">
        <v>7070</v>
      </c>
      <c r="D2121" s="49" t="s">
        <v>7577</v>
      </c>
      <c r="E2121" s="30" t="s">
        <v>8340</v>
      </c>
      <c r="F2121" s="49" t="s">
        <v>8192</v>
      </c>
      <c r="G2121" s="49" t="s">
        <v>8200</v>
      </c>
      <c r="H2121" s="49" t="s">
        <v>8203</v>
      </c>
      <c r="I2121" s="49" t="s">
        <v>8341</v>
      </c>
      <c r="J2121" s="50">
        <v>11</v>
      </c>
      <c r="K2121" s="49">
        <v>1750</v>
      </c>
      <c r="L2121" s="49">
        <f>K2121-U2121</f>
        <v>1359</v>
      </c>
      <c r="M2121" s="49"/>
      <c r="N2121" s="48" t="s">
        <v>7242</v>
      </c>
      <c r="P2121" s="49">
        <v>1701</v>
      </c>
      <c r="Q2121" s="49">
        <v>0</v>
      </c>
      <c r="R2121" s="49">
        <v>0</v>
      </c>
      <c r="S2121" s="32">
        <f t="shared" si="85"/>
        <v>1701</v>
      </c>
      <c r="T2121" s="49">
        <f>P2121+Q2121+R2121</f>
        <v>1701</v>
      </c>
      <c r="U2121" s="51">
        <v>391</v>
      </c>
      <c r="V2121" s="51">
        <v>180</v>
      </c>
      <c r="W2121" s="51">
        <v>180</v>
      </c>
      <c r="X2121" s="51"/>
      <c r="Y2121" s="32">
        <f>P2121-(U2121+V2121)</f>
        <v>1130</v>
      </c>
      <c r="Z2121" s="49" t="s">
        <v>13322</v>
      </c>
      <c r="AA2121" s="67">
        <v>0.29199999999999998</v>
      </c>
      <c r="AC2121" s="67">
        <f t="shared" si="86"/>
        <v>-0.29199999999999998</v>
      </c>
      <c r="AN2121" s="48" t="s">
        <v>13325</v>
      </c>
      <c r="AO2121" s="48" t="s">
        <v>13327</v>
      </c>
    </row>
    <row r="2122" spans="1:41" ht="15" x14ac:dyDescent="0.2">
      <c r="A2122" s="30" t="s">
        <v>1744</v>
      </c>
      <c r="B2122" s="30" t="s">
        <v>1745</v>
      </c>
      <c r="C2122" s="49" t="s">
        <v>7070</v>
      </c>
      <c r="D2122" s="49" t="s">
        <v>8196</v>
      </c>
      <c r="E2122" s="30" t="s">
        <v>8384</v>
      </c>
      <c r="F2122" s="49" t="s">
        <v>8192</v>
      </c>
      <c r="G2122" s="49" t="s">
        <v>8141</v>
      </c>
      <c r="H2122" s="49" t="s">
        <v>8142</v>
      </c>
      <c r="I2122" s="49" t="s">
        <v>8385</v>
      </c>
      <c r="J2122" s="50">
        <v>13</v>
      </c>
      <c r="K2122" s="49">
        <v>12000</v>
      </c>
      <c r="L2122" s="49">
        <f>K2122-U2122</f>
        <v>-40231</v>
      </c>
      <c r="M2122" s="49"/>
      <c r="N2122" s="48" t="s">
        <v>7242</v>
      </c>
      <c r="P2122" s="49">
        <v>8610</v>
      </c>
      <c r="Q2122" s="49">
        <v>48520</v>
      </c>
      <c r="R2122" s="49">
        <v>0</v>
      </c>
      <c r="S2122" s="32">
        <f t="shared" si="85"/>
        <v>57130</v>
      </c>
      <c r="T2122" s="49">
        <f>P2122+Q2122+R2122</f>
        <v>57130</v>
      </c>
      <c r="U2122" s="51">
        <v>52231</v>
      </c>
      <c r="V2122" s="51">
        <v>20455</v>
      </c>
      <c r="W2122" s="51">
        <v>19901</v>
      </c>
      <c r="X2122" s="51"/>
      <c r="Y2122" s="32">
        <f>P2122-(U2122+V2122)</f>
        <v>-64076</v>
      </c>
      <c r="Z2122" s="49" t="s">
        <v>13320</v>
      </c>
      <c r="AA2122" s="67">
        <v>1.1000000000000001</v>
      </c>
      <c r="AC2122" s="67">
        <f t="shared" si="86"/>
        <v>-1.1000000000000001</v>
      </c>
      <c r="AN2122" s="48" t="s">
        <v>13325</v>
      </c>
      <c r="AO2122" s="48" t="s">
        <v>13327</v>
      </c>
    </row>
    <row r="2123" spans="1:41" ht="15" x14ac:dyDescent="0.2">
      <c r="A2123" s="30" t="s">
        <v>1760</v>
      </c>
      <c r="B2123" s="30" t="s">
        <v>1761</v>
      </c>
      <c r="C2123" s="49" t="s">
        <v>7070</v>
      </c>
      <c r="D2123" s="49" t="s">
        <v>8196</v>
      </c>
      <c r="E2123" s="30" t="s">
        <v>8400</v>
      </c>
      <c r="F2123" s="49" t="s">
        <v>8192</v>
      </c>
      <c r="G2123" s="49" t="s">
        <v>8247</v>
      </c>
      <c r="H2123" s="49" t="s">
        <v>8146</v>
      </c>
      <c r="I2123" s="49" t="s">
        <v>8401</v>
      </c>
      <c r="J2123" s="50">
        <v>7</v>
      </c>
      <c r="K2123" s="49">
        <v>500</v>
      </c>
      <c r="L2123" s="49">
        <f>K2123-U2123</f>
        <v>-1238</v>
      </c>
      <c r="M2123" s="49"/>
      <c r="N2123" s="48" t="s">
        <v>7076</v>
      </c>
      <c r="P2123" s="49">
        <v>7176</v>
      </c>
      <c r="Q2123" s="49">
        <v>0</v>
      </c>
      <c r="R2123" s="49">
        <v>0</v>
      </c>
      <c r="S2123" s="32">
        <f t="shared" si="85"/>
        <v>7176</v>
      </c>
      <c r="T2123" s="49">
        <f>P2123+Q2123+R2123</f>
        <v>7176</v>
      </c>
      <c r="U2123" s="51">
        <v>1738</v>
      </c>
      <c r="V2123" s="51">
        <v>1296</v>
      </c>
      <c r="W2123" s="51">
        <v>1380</v>
      </c>
      <c r="X2123" s="51"/>
      <c r="Y2123" s="32">
        <f>T2123-(U2123+V2123)</f>
        <v>4142</v>
      </c>
      <c r="Z2123" s="49" t="s">
        <v>13322</v>
      </c>
      <c r="AA2123" s="67">
        <v>3.8274599999999999</v>
      </c>
      <c r="AC2123" s="67">
        <f t="shared" si="86"/>
        <v>-3.8274599999999999</v>
      </c>
      <c r="AN2123" s="48" t="s">
        <v>13325</v>
      </c>
      <c r="AO2123" s="48" t="s">
        <v>13327</v>
      </c>
    </row>
    <row r="2124" spans="1:41" ht="15" x14ac:dyDescent="0.2">
      <c r="A2124" s="30" t="s">
        <v>1768</v>
      </c>
      <c r="B2124" s="30" t="s">
        <v>1769</v>
      </c>
      <c r="C2124" s="49" t="s">
        <v>7070</v>
      </c>
      <c r="D2124" s="49" t="s">
        <v>7686</v>
      </c>
      <c r="E2124" s="30" t="s">
        <v>8408</v>
      </c>
      <c r="F2124" s="49" t="s">
        <v>8192</v>
      </c>
      <c r="G2124" s="49" t="s">
        <v>8158</v>
      </c>
      <c r="H2124" s="49" t="s">
        <v>8159</v>
      </c>
      <c r="I2124" s="49" t="s">
        <v>8409</v>
      </c>
      <c r="J2124" s="50">
        <v>9</v>
      </c>
      <c r="K2124" s="49">
        <v>1800</v>
      </c>
      <c r="L2124" s="49">
        <f>K2124-U2124</f>
        <v>-22025</v>
      </c>
      <c r="M2124" s="49"/>
      <c r="N2124" s="48" t="s">
        <v>7242</v>
      </c>
      <c r="P2124" s="49">
        <v>9543</v>
      </c>
      <c r="Q2124" s="49">
        <v>12600</v>
      </c>
      <c r="R2124" s="49">
        <v>0</v>
      </c>
      <c r="S2124" s="32">
        <f t="shared" si="85"/>
        <v>22143</v>
      </c>
      <c r="T2124" s="49">
        <f>P2124+Q2124+R2124</f>
        <v>22143</v>
      </c>
      <c r="U2124" s="51">
        <v>23825</v>
      </c>
      <c r="V2124" s="51">
        <v>15952</v>
      </c>
      <c r="W2124" s="51">
        <v>14215</v>
      </c>
      <c r="X2124" s="51"/>
      <c r="Y2124" s="32">
        <f>P2124-(U2124+V2124)</f>
        <v>-30234</v>
      </c>
      <c r="Z2124" s="49" t="s">
        <v>13320</v>
      </c>
      <c r="AA2124" s="67">
        <v>0.85099999999999998</v>
      </c>
      <c r="AC2124" s="67">
        <f t="shared" si="86"/>
        <v>-0.85099999999999998</v>
      </c>
      <c r="AN2124" s="48" t="s">
        <v>13325</v>
      </c>
      <c r="AO2124" s="48" t="s">
        <v>13327</v>
      </c>
    </row>
    <row r="2125" spans="1:41" ht="15" x14ac:dyDescent="0.2">
      <c r="A2125" s="30" t="s">
        <v>1786</v>
      </c>
      <c r="B2125" s="30" t="s">
        <v>1787</v>
      </c>
      <c r="C2125" s="49" t="s">
        <v>7070</v>
      </c>
      <c r="D2125" s="49" t="s">
        <v>8196</v>
      </c>
      <c r="E2125" s="30" t="s">
        <v>8426</v>
      </c>
      <c r="F2125" s="49" t="s">
        <v>8192</v>
      </c>
      <c r="G2125" s="49" t="s">
        <v>8158</v>
      </c>
      <c r="H2125" s="49" t="s">
        <v>8159</v>
      </c>
      <c r="I2125" s="49" t="s">
        <v>8427</v>
      </c>
      <c r="J2125" s="50">
        <v>12</v>
      </c>
      <c r="K2125" s="49">
        <v>1400</v>
      </c>
      <c r="L2125" s="49">
        <f>K2125-U2125</f>
        <v>1360</v>
      </c>
      <c r="M2125" s="49"/>
      <c r="N2125" s="48" t="s">
        <v>7242</v>
      </c>
      <c r="P2125" s="49">
        <v>7756</v>
      </c>
      <c r="Q2125" s="49">
        <v>0</v>
      </c>
      <c r="R2125" s="49">
        <v>0</v>
      </c>
      <c r="S2125" s="32">
        <f t="shared" si="85"/>
        <v>7756</v>
      </c>
      <c r="T2125" s="49">
        <f>P2125+Q2125+R2125</f>
        <v>7756</v>
      </c>
      <c r="U2125" s="51">
        <v>40</v>
      </c>
      <c r="V2125" s="51">
        <v>240</v>
      </c>
      <c r="W2125" s="51">
        <v>240</v>
      </c>
      <c r="X2125" s="51"/>
      <c r="Y2125" s="32">
        <f>P2125-(U2125+V2125)</f>
        <v>7476</v>
      </c>
      <c r="Z2125" s="49" t="s">
        <v>13322</v>
      </c>
      <c r="AA2125" s="67">
        <v>0.98</v>
      </c>
      <c r="AC2125" s="67">
        <f t="shared" si="86"/>
        <v>-0.98</v>
      </c>
      <c r="AN2125" s="48" t="s">
        <v>13325</v>
      </c>
      <c r="AO2125" s="48" t="s">
        <v>13327</v>
      </c>
    </row>
    <row r="2126" spans="1:41" ht="15" x14ac:dyDescent="0.2">
      <c r="A2126" s="30" t="s">
        <v>1788</v>
      </c>
      <c r="B2126" s="30" t="s">
        <v>1789</v>
      </c>
      <c r="C2126" s="49" t="s">
        <v>7070</v>
      </c>
      <c r="D2126" s="49" t="s">
        <v>8196</v>
      </c>
      <c r="E2126" s="30" t="s">
        <v>8428</v>
      </c>
      <c r="F2126" s="49" t="s">
        <v>8192</v>
      </c>
      <c r="G2126" s="49" t="s">
        <v>8221</v>
      </c>
      <c r="H2126" s="49" t="s">
        <v>8222</v>
      </c>
      <c r="I2126" s="49" t="s">
        <v>8429</v>
      </c>
      <c r="J2126" s="50">
        <v>4</v>
      </c>
      <c r="K2126" s="49">
        <v>500</v>
      </c>
      <c r="L2126" s="49">
        <f>K2126-U2126</f>
        <v>-71485</v>
      </c>
      <c r="M2126" s="49"/>
      <c r="N2126" s="48" t="s">
        <v>7076</v>
      </c>
      <c r="P2126" s="49">
        <v>25655</v>
      </c>
      <c r="Q2126" s="49">
        <v>35500</v>
      </c>
      <c r="R2126" s="49">
        <v>0</v>
      </c>
      <c r="S2126" s="32">
        <f t="shared" si="85"/>
        <v>61155</v>
      </c>
      <c r="T2126" s="49">
        <f>P2126+Q2126+R2126</f>
        <v>61155</v>
      </c>
      <c r="U2126" s="51">
        <v>71985</v>
      </c>
      <c r="V2126" s="51">
        <v>32945</v>
      </c>
      <c r="W2126" s="51">
        <v>32196</v>
      </c>
      <c r="X2126" s="51"/>
      <c r="Y2126" s="32">
        <f>T2126-(U2126+V2126)</f>
        <v>-43775</v>
      </c>
      <c r="Z2126" s="49" t="s">
        <v>13320</v>
      </c>
      <c r="AA2126" s="67">
        <v>0.24</v>
      </c>
      <c r="AC2126" s="67">
        <f t="shared" si="86"/>
        <v>-0.24</v>
      </c>
      <c r="AN2126" s="48" t="s">
        <v>13325</v>
      </c>
      <c r="AO2126" s="48" t="s">
        <v>13327</v>
      </c>
    </row>
    <row r="2127" spans="1:41" ht="15" x14ac:dyDescent="0.2">
      <c r="A2127" s="30" t="s">
        <v>1790</v>
      </c>
      <c r="B2127" s="30" t="s">
        <v>1791</v>
      </c>
      <c r="C2127" s="49" t="s">
        <v>7070</v>
      </c>
      <c r="D2127" s="49" t="s">
        <v>8196</v>
      </c>
      <c r="E2127" s="30" t="s">
        <v>8430</v>
      </c>
      <c r="F2127" s="49" t="s">
        <v>8192</v>
      </c>
      <c r="G2127" s="49" t="s">
        <v>8221</v>
      </c>
      <c r="H2127" s="49" t="s">
        <v>8222</v>
      </c>
      <c r="I2127" s="49" t="s">
        <v>8431</v>
      </c>
      <c r="J2127" s="50">
        <v>6</v>
      </c>
      <c r="K2127" s="49">
        <v>125</v>
      </c>
      <c r="L2127" s="49">
        <f>K2127-U2127</f>
        <v>125</v>
      </c>
      <c r="M2127" s="49"/>
      <c r="N2127" s="48" t="s">
        <v>7076</v>
      </c>
      <c r="P2127" s="49">
        <v>187</v>
      </c>
      <c r="Q2127" s="49">
        <v>0</v>
      </c>
      <c r="R2127" s="49">
        <v>0</v>
      </c>
      <c r="S2127" s="32">
        <f t="shared" si="85"/>
        <v>187</v>
      </c>
      <c r="T2127" s="49">
        <f>P2127+Q2127+R2127</f>
        <v>187</v>
      </c>
      <c r="U2127" s="51">
        <v>0</v>
      </c>
      <c r="V2127" s="51">
        <v>0</v>
      </c>
      <c r="W2127" s="51">
        <v>0</v>
      </c>
      <c r="X2127" s="51"/>
      <c r="Y2127" s="32">
        <f>T2127-(U2127+V2127)</f>
        <v>187</v>
      </c>
      <c r="Z2127" s="49" t="s">
        <v>13321</v>
      </c>
      <c r="AA2127" s="67">
        <v>0.17299999999999999</v>
      </c>
      <c r="AC2127" s="67">
        <f t="shared" si="86"/>
        <v>-0.17299999999999999</v>
      </c>
      <c r="AN2127" s="48" t="s">
        <v>13325</v>
      </c>
      <c r="AO2127" s="48" t="s">
        <v>13327</v>
      </c>
    </row>
    <row r="2128" spans="1:41" ht="15" x14ac:dyDescent="0.2">
      <c r="A2128" s="30" t="s">
        <v>1820</v>
      </c>
      <c r="B2128" s="30" t="s">
        <v>1821</v>
      </c>
      <c r="C2128" s="49" t="s">
        <v>7070</v>
      </c>
      <c r="D2128" s="49" t="s">
        <v>7686</v>
      </c>
      <c r="E2128" s="30" t="s">
        <v>8462</v>
      </c>
      <c r="F2128" s="49" t="s">
        <v>8192</v>
      </c>
      <c r="G2128" s="49" t="s">
        <v>8158</v>
      </c>
      <c r="H2128" s="49" t="s">
        <v>8159</v>
      </c>
      <c r="I2128" s="49" t="s">
        <v>8463</v>
      </c>
      <c r="J2128" s="50">
        <v>9</v>
      </c>
      <c r="K2128" s="49">
        <v>4000</v>
      </c>
      <c r="L2128" s="49">
        <f>K2128-U2128</f>
        <v>-6436</v>
      </c>
      <c r="M2128" s="49"/>
      <c r="N2128" s="48" t="s">
        <v>7242</v>
      </c>
      <c r="P2128" s="49">
        <v>5849</v>
      </c>
      <c r="Q2128" s="49">
        <v>4000</v>
      </c>
      <c r="R2128" s="49">
        <v>0</v>
      </c>
      <c r="S2128" s="32">
        <f t="shared" si="85"/>
        <v>9849</v>
      </c>
      <c r="T2128" s="49">
        <f>P2128+Q2128+R2128</f>
        <v>9849</v>
      </c>
      <c r="U2128" s="51">
        <v>10436</v>
      </c>
      <c r="V2128" s="51">
        <v>6858</v>
      </c>
      <c r="W2128" s="51">
        <v>6436</v>
      </c>
      <c r="X2128" s="51"/>
      <c r="Y2128" s="32">
        <f>P2128-(U2128+V2128)</f>
        <v>-11445</v>
      </c>
      <c r="Z2128" s="49" t="s">
        <v>13320</v>
      </c>
      <c r="AA2128" s="67">
        <v>0.33400000000000002</v>
      </c>
      <c r="AC2128" s="67">
        <f t="shared" si="86"/>
        <v>-0.33400000000000002</v>
      </c>
      <c r="AN2128" s="48" t="s">
        <v>13325</v>
      </c>
      <c r="AO2128" s="48" t="s">
        <v>13327</v>
      </c>
    </row>
    <row r="2129" spans="1:41" ht="15" x14ac:dyDescent="0.2">
      <c r="A2129" s="30" t="s">
        <v>1826</v>
      </c>
      <c r="B2129" s="30" t="s">
        <v>1827</v>
      </c>
      <c r="C2129" s="49" t="s">
        <v>7070</v>
      </c>
      <c r="D2129" s="49" t="s">
        <v>8196</v>
      </c>
      <c r="E2129" s="30" t="s">
        <v>8468</v>
      </c>
      <c r="F2129" s="49" t="s">
        <v>8192</v>
      </c>
      <c r="G2129" s="49" t="s">
        <v>8286</v>
      </c>
      <c r="H2129" s="49" t="s">
        <v>8146</v>
      </c>
      <c r="I2129" s="49" t="s">
        <v>8469</v>
      </c>
      <c r="J2129" s="50">
        <v>15</v>
      </c>
      <c r="K2129" s="49">
        <v>4320</v>
      </c>
      <c r="L2129" s="49">
        <f>K2129-U2129</f>
        <v>-20120</v>
      </c>
      <c r="M2129" s="49"/>
      <c r="N2129" s="48" t="s">
        <v>7076</v>
      </c>
      <c r="P2129" s="49">
        <v>16039</v>
      </c>
      <c r="Q2129" s="49">
        <v>18360</v>
      </c>
      <c r="R2129" s="49">
        <v>0</v>
      </c>
      <c r="S2129" s="32">
        <f t="shared" si="85"/>
        <v>34399</v>
      </c>
      <c r="T2129" s="49">
        <f>P2129+Q2129+R2129</f>
        <v>34399</v>
      </c>
      <c r="U2129" s="51">
        <v>24440</v>
      </c>
      <c r="V2129" s="51">
        <v>15786</v>
      </c>
      <c r="W2129" s="51">
        <v>16013</v>
      </c>
      <c r="X2129" s="51"/>
      <c r="Y2129" s="32">
        <f>T2129-(U2129+V2129)</f>
        <v>-5827</v>
      </c>
      <c r="Z2129" s="49" t="s">
        <v>13320</v>
      </c>
      <c r="AA2129" s="67">
        <v>0.65</v>
      </c>
      <c r="AC2129" s="67">
        <f t="shared" si="86"/>
        <v>-0.65</v>
      </c>
      <c r="AN2129" s="48" t="s">
        <v>13325</v>
      </c>
      <c r="AO2129" s="48" t="s">
        <v>13327</v>
      </c>
    </row>
    <row r="2130" spans="1:41" ht="45" x14ac:dyDescent="0.2">
      <c r="A2130" s="30" t="s">
        <v>1988</v>
      </c>
      <c r="B2130" s="30" t="s">
        <v>1989</v>
      </c>
      <c r="C2130" s="49" t="s">
        <v>7070</v>
      </c>
      <c r="D2130" s="49" t="s">
        <v>8196</v>
      </c>
      <c r="E2130" s="30" t="s">
        <v>8635</v>
      </c>
      <c r="F2130" s="49" t="s">
        <v>8192</v>
      </c>
      <c r="G2130" s="49" t="s">
        <v>8377</v>
      </c>
      <c r="H2130" s="49" t="s">
        <v>8378</v>
      </c>
      <c r="I2130" s="49" t="s">
        <v>8636</v>
      </c>
      <c r="J2130" s="50">
        <v>10</v>
      </c>
      <c r="K2130" s="49">
        <v>80</v>
      </c>
      <c r="L2130" s="49">
        <f>K2130-U2130</f>
        <v>80</v>
      </c>
      <c r="M2130" s="49"/>
      <c r="N2130" s="48" t="s">
        <v>7076</v>
      </c>
      <c r="P2130" s="49">
        <v>240</v>
      </c>
      <c r="Q2130" s="49">
        <v>0</v>
      </c>
      <c r="R2130" s="49">
        <v>0</v>
      </c>
      <c r="S2130" s="32">
        <f t="shared" si="85"/>
        <v>240</v>
      </c>
      <c r="T2130" s="49">
        <f>P2130+Q2130+R2130</f>
        <v>240</v>
      </c>
      <c r="U2130" s="51">
        <v>0</v>
      </c>
      <c r="V2130" s="51">
        <v>0</v>
      </c>
      <c r="W2130" s="51">
        <v>0</v>
      </c>
      <c r="X2130" s="51"/>
      <c r="Y2130" s="32">
        <f>T2130-(U2130+V2130)</f>
        <v>240</v>
      </c>
      <c r="Z2130" s="49" t="s">
        <v>13321</v>
      </c>
      <c r="AA2130" s="67">
        <v>21.35</v>
      </c>
      <c r="AC2130" s="67">
        <f t="shared" si="86"/>
        <v>-21.35</v>
      </c>
      <c r="AL2130" s="48" t="s">
        <v>13489</v>
      </c>
      <c r="AN2130" s="73" t="s">
        <v>13323</v>
      </c>
      <c r="AO2130" s="73" t="s">
        <v>46</v>
      </c>
    </row>
    <row r="2131" spans="1:41" ht="15" x14ac:dyDescent="0.2">
      <c r="A2131" s="30" t="s">
        <v>2034</v>
      </c>
      <c r="B2131" s="30" t="s">
        <v>2035</v>
      </c>
      <c r="C2131" s="49" t="s">
        <v>7070</v>
      </c>
      <c r="D2131" s="49" t="s">
        <v>7570</v>
      </c>
      <c r="E2131" s="30" t="s">
        <v>8681</v>
      </c>
      <c r="F2131" s="49" t="s">
        <v>8192</v>
      </c>
      <c r="G2131" s="49" t="s">
        <v>8682</v>
      </c>
      <c r="H2131" s="49" t="s">
        <v>8683</v>
      </c>
      <c r="I2131" s="49" t="s">
        <v>8684</v>
      </c>
      <c r="J2131" s="50">
        <v>7</v>
      </c>
      <c r="K2131" s="49">
        <v>1</v>
      </c>
      <c r="L2131" s="49">
        <f>K2131-U2131</f>
        <v>1</v>
      </c>
      <c r="M2131" s="49"/>
      <c r="N2131" s="48" t="s">
        <v>7076</v>
      </c>
      <c r="P2131" s="49">
        <v>0</v>
      </c>
      <c r="Q2131" s="49">
        <v>0</v>
      </c>
      <c r="R2131" s="49">
        <v>0</v>
      </c>
      <c r="S2131" s="32">
        <f t="shared" si="85"/>
        <v>0</v>
      </c>
      <c r="T2131" s="49">
        <f>P2131+Q2131+R2131</f>
        <v>0</v>
      </c>
      <c r="U2131" s="51">
        <v>0</v>
      </c>
      <c r="V2131" s="51">
        <v>0</v>
      </c>
      <c r="W2131" s="51">
        <v>0</v>
      </c>
      <c r="X2131" s="51"/>
      <c r="Y2131" s="32">
        <f>T2131-(U2131+V2131)</f>
        <v>0</v>
      </c>
      <c r="Z2131" s="49" t="s">
        <v>13321</v>
      </c>
      <c r="AA2131" s="67">
        <v>0.39</v>
      </c>
      <c r="AC2131" s="67">
        <f t="shared" si="86"/>
        <v>-0.39</v>
      </c>
      <c r="AN2131" s="48" t="s">
        <v>13325</v>
      </c>
      <c r="AO2131" s="48" t="s">
        <v>13327</v>
      </c>
    </row>
    <row r="2132" spans="1:41" ht="15" x14ac:dyDescent="0.2">
      <c r="A2132" s="30" t="s">
        <v>2102</v>
      </c>
      <c r="B2132" s="30" t="s">
        <v>2103</v>
      </c>
      <c r="C2132" s="49" t="s">
        <v>7070</v>
      </c>
      <c r="D2132" s="49" t="s">
        <v>7570</v>
      </c>
      <c r="E2132" s="30" t="s">
        <v>8752</v>
      </c>
      <c r="F2132" s="49" t="s">
        <v>8192</v>
      </c>
      <c r="G2132" s="49" t="s">
        <v>8256</v>
      </c>
      <c r="H2132" s="49" t="s">
        <v>8257</v>
      </c>
      <c r="I2132" s="49" t="s">
        <v>8753</v>
      </c>
      <c r="J2132" s="50">
        <v>12</v>
      </c>
      <c r="K2132" s="49">
        <v>430</v>
      </c>
      <c r="L2132" s="49">
        <f>K2132-U2132</f>
        <v>430</v>
      </c>
      <c r="M2132" s="49"/>
      <c r="N2132" s="48" t="s">
        <v>7076</v>
      </c>
      <c r="P2132" s="49">
        <v>0</v>
      </c>
      <c r="Q2132" s="49">
        <v>0</v>
      </c>
      <c r="R2132" s="49">
        <v>0</v>
      </c>
      <c r="S2132" s="32">
        <f t="shared" si="85"/>
        <v>0</v>
      </c>
      <c r="T2132" s="49">
        <f>P2132+Q2132+R2132</f>
        <v>0</v>
      </c>
      <c r="U2132" s="51">
        <v>0</v>
      </c>
      <c r="V2132" s="51">
        <v>0</v>
      </c>
      <c r="W2132" s="51">
        <v>0</v>
      </c>
      <c r="X2132" s="51"/>
      <c r="Y2132" s="32">
        <f>T2132-(U2132+V2132)</f>
        <v>0</v>
      </c>
      <c r="Z2132" s="49" t="s">
        <v>13321</v>
      </c>
      <c r="AA2132" s="67">
        <v>3.8570000000000002</v>
      </c>
      <c r="AC2132" s="67">
        <f t="shared" si="86"/>
        <v>-3.8570000000000002</v>
      </c>
      <c r="AN2132" s="48" t="s">
        <v>13325</v>
      </c>
      <c r="AO2132" s="48" t="s">
        <v>13327</v>
      </c>
    </row>
    <row r="2133" spans="1:41" ht="15" x14ac:dyDescent="0.2">
      <c r="A2133" s="30" t="s">
        <v>2114</v>
      </c>
      <c r="B2133" s="30" t="s">
        <v>2115</v>
      </c>
      <c r="C2133" s="49" t="s">
        <v>7070</v>
      </c>
      <c r="D2133" s="49" t="s">
        <v>7570</v>
      </c>
      <c r="E2133" s="30" t="s">
        <v>8764</v>
      </c>
      <c r="F2133" s="49" t="s">
        <v>8192</v>
      </c>
      <c r="G2133" s="49" t="s">
        <v>8158</v>
      </c>
      <c r="H2133" s="49" t="s">
        <v>8159</v>
      </c>
      <c r="I2133" s="49" t="s">
        <v>8765</v>
      </c>
      <c r="J2133" s="50">
        <v>15</v>
      </c>
      <c r="K2133" s="49">
        <v>252</v>
      </c>
      <c r="L2133" s="49">
        <f>K2133-U2133</f>
        <v>168</v>
      </c>
      <c r="M2133" s="49"/>
      <c r="N2133" s="48" t="s">
        <v>7242</v>
      </c>
      <c r="P2133" s="49">
        <v>0</v>
      </c>
      <c r="Q2133" s="49">
        <v>0</v>
      </c>
      <c r="R2133" s="49">
        <v>0</v>
      </c>
      <c r="S2133" s="32">
        <f t="shared" si="85"/>
        <v>0</v>
      </c>
      <c r="T2133" s="49">
        <f>P2133+Q2133+R2133</f>
        <v>0</v>
      </c>
      <c r="U2133" s="51">
        <v>84</v>
      </c>
      <c r="V2133" s="51">
        <v>0</v>
      </c>
      <c r="W2133" s="51">
        <v>0</v>
      </c>
      <c r="X2133" s="51"/>
      <c r="Y2133" s="32">
        <f>P2133-(U2133+V2133)</f>
        <v>-84</v>
      </c>
      <c r="Z2133" s="49" t="s">
        <v>13320</v>
      </c>
      <c r="AA2133" s="67">
        <v>3.6387999999999998</v>
      </c>
      <c r="AC2133" s="67">
        <f t="shared" si="86"/>
        <v>-3.6387999999999998</v>
      </c>
      <c r="AN2133" s="48" t="s">
        <v>13325</v>
      </c>
      <c r="AO2133" s="48" t="s">
        <v>13327</v>
      </c>
    </row>
    <row r="2134" spans="1:41" ht="15" x14ac:dyDescent="0.2">
      <c r="A2134" s="30" t="s">
        <v>2116</v>
      </c>
      <c r="B2134" s="30" t="s">
        <v>2117</v>
      </c>
      <c r="C2134" s="49" t="s">
        <v>7070</v>
      </c>
      <c r="D2134" s="49" t="s">
        <v>7570</v>
      </c>
      <c r="E2134" s="30" t="s">
        <v>8766</v>
      </c>
      <c r="F2134" s="49" t="s">
        <v>8192</v>
      </c>
      <c r="G2134" s="49" t="s">
        <v>8158</v>
      </c>
      <c r="H2134" s="49" t="s">
        <v>8159</v>
      </c>
      <c r="I2134" s="49" t="s">
        <v>8767</v>
      </c>
      <c r="J2134" s="50">
        <v>22</v>
      </c>
      <c r="K2134" s="49">
        <v>966</v>
      </c>
      <c r="L2134" s="49">
        <f>K2134-U2134</f>
        <v>855</v>
      </c>
      <c r="M2134" s="49"/>
      <c r="N2134" s="48" t="s">
        <v>7242</v>
      </c>
      <c r="P2134" s="49">
        <v>0</v>
      </c>
      <c r="Q2134" s="49">
        <v>0</v>
      </c>
      <c r="R2134" s="49">
        <v>0</v>
      </c>
      <c r="S2134" s="32">
        <f t="shared" si="85"/>
        <v>0</v>
      </c>
      <c r="T2134" s="49">
        <f>P2134+Q2134+R2134</f>
        <v>0</v>
      </c>
      <c r="U2134" s="51">
        <v>111</v>
      </c>
      <c r="V2134" s="51">
        <v>0</v>
      </c>
      <c r="W2134" s="51">
        <v>0</v>
      </c>
      <c r="X2134" s="51"/>
      <c r="Y2134" s="32">
        <f>P2134-(U2134+V2134)</f>
        <v>-111</v>
      </c>
      <c r="Z2134" s="49" t="s">
        <v>13320</v>
      </c>
      <c r="AA2134" s="67">
        <v>2.2210000000000001</v>
      </c>
      <c r="AC2134" s="67">
        <f t="shared" si="86"/>
        <v>-2.2210000000000001</v>
      </c>
      <c r="AN2134" s="48" t="s">
        <v>13325</v>
      </c>
      <c r="AO2134" s="48" t="s">
        <v>13327</v>
      </c>
    </row>
    <row r="2135" spans="1:41" ht="15" x14ac:dyDescent="0.2">
      <c r="A2135" s="30" t="s">
        <v>2120</v>
      </c>
      <c r="B2135" s="30" t="s">
        <v>2121</v>
      </c>
      <c r="C2135" s="49" t="s">
        <v>7070</v>
      </c>
      <c r="D2135" s="49" t="s">
        <v>7570</v>
      </c>
      <c r="E2135" s="30" t="s">
        <v>8770</v>
      </c>
      <c r="F2135" s="49" t="s">
        <v>8192</v>
      </c>
      <c r="G2135" s="49" t="s">
        <v>8158</v>
      </c>
      <c r="H2135" s="49" t="s">
        <v>8159</v>
      </c>
      <c r="I2135" s="49" t="s">
        <v>8771</v>
      </c>
      <c r="J2135" s="50">
        <v>10</v>
      </c>
      <c r="K2135" s="49">
        <v>630</v>
      </c>
      <c r="L2135" s="49">
        <f>K2135-U2135</f>
        <v>408</v>
      </c>
      <c r="M2135" s="49"/>
      <c r="N2135" s="48" t="s">
        <v>7242</v>
      </c>
      <c r="P2135" s="49">
        <v>0</v>
      </c>
      <c r="Q2135" s="49">
        <v>0</v>
      </c>
      <c r="R2135" s="49">
        <v>0</v>
      </c>
      <c r="S2135" s="32">
        <f t="shared" si="85"/>
        <v>0</v>
      </c>
      <c r="T2135" s="49">
        <f>P2135+Q2135+R2135</f>
        <v>0</v>
      </c>
      <c r="U2135" s="51">
        <v>222</v>
      </c>
      <c r="V2135" s="51">
        <v>0</v>
      </c>
      <c r="W2135" s="51">
        <v>0</v>
      </c>
      <c r="X2135" s="51"/>
      <c r="Y2135" s="32">
        <f>P2135-(U2135+V2135)</f>
        <v>-222</v>
      </c>
      <c r="Z2135" s="49" t="s">
        <v>13320</v>
      </c>
      <c r="AA2135" s="67">
        <v>1.9444600000000001</v>
      </c>
      <c r="AC2135" s="67">
        <f t="shared" si="86"/>
        <v>-1.9444600000000001</v>
      </c>
      <c r="AN2135" s="48" t="s">
        <v>13325</v>
      </c>
      <c r="AO2135" s="48" t="s">
        <v>13327</v>
      </c>
    </row>
    <row r="2136" spans="1:41" ht="15" x14ac:dyDescent="0.2">
      <c r="A2136" s="30" t="s">
        <v>2156</v>
      </c>
      <c r="B2136" s="30" t="s">
        <v>2157</v>
      </c>
      <c r="C2136" s="49" t="s">
        <v>7070</v>
      </c>
      <c r="D2136" s="49" t="s">
        <v>7570</v>
      </c>
      <c r="E2136" s="30" t="s">
        <v>8807</v>
      </c>
      <c r="F2136" s="49" t="s">
        <v>8192</v>
      </c>
      <c r="G2136" s="49" t="s">
        <v>8158</v>
      </c>
      <c r="H2136" s="49" t="s">
        <v>8159</v>
      </c>
      <c r="I2136" s="49" t="s">
        <v>8808</v>
      </c>
      <c r="J2136" s="50">
        <v>10</v>
      </c>
      <c r="K2136" s="49">
        <v>720</v>
      </c>
      <c r="L2136" s="49">
        <f>K2136-U2136</f>
        <v>-459</v>
      </c>
      <c r="M2136" s="49"/>
      <c r="N2136" s="48" t="s">
        <v>7242</v>
      </c>
      <c r="P2136" s="49">
        <v>0</v>
      </c>
      <c r="Q2136" s="49">
        <v>720</v>
      </c>
      <c r="R2136" s="49">
        <v>0</v>
      </c>
      <c r="S2136" s="32">
        <f t="shared" si="85"/>
        <v>720</v>
      </c>
      <c r="T2136" s="49">
        <f>P2136+Q2136+R2136</f>
        <v>720</v>
      </c>
      <c r="U2136" s="51">
        <v>1179</v>
      </c>
      <c r="V2136" s="51">
        <v>1500</v>
      </c>
      <c r="W2136" s="51">
        <v>1500</v>
      </c>
      <c r="X2136" s="51"/>
      <c r="Y2136" s="32">
        <f>P2136-(U2136+V2136)</f>
        <v>-2679</v>
      </c>
      <c r="Z2136" s="49" t="s">
        <v>13320</v>
      </c>
      <c r="AA2136" s="67">
        <v>9.9</v>
      </c>
      <c r="AC2136" s="67">
        <f t="shared" si="86"/>
        <v>-9.9</v>
      </c>
      <c r="AN2136" s="48" t="s">
        <v>13325</v>
      </c>
      <c r="AO2136" s="48" t="s">
        <v>13327</v>
      </c>
    </row>
    <row r="2137" spans="1:41" ht="15" x14ac:dyDescent="0.2">
      <c r="A2137" s="30" t="s">
        <v>2158</v>
      </c>
      <c r="B2137" s="30" t="s">
        <v>2159</v>
      </c>
      <c r="C2137" s="49" t="s">
        <v>7070</v>
      </c>
      <c r="D2137" s="49" t="s">
        <v>7570</v>
      </c>
      <c r="E2137" s="30" t="s">
        <v>8809</v>
      </c>
      <c r="F2137" s="49" t="s">
        <v>8192</v>
      </c>
      <c r="G2137" s="49" t="s">
        <v>8158</v>
      </c>
      <c r="H2137" s="49" t="s">
        <v>8159</v>
      </c>
      <c r="I2137" s="49" t="s">
        <v>8810</v>
      </c>
      <c r="J2137" s="50">
        <v>9</v>
      </c>
      <c r="K2137" s="49">
        <v>720</v>
      </c>
      <c r="L2137" s="49">
        <f>K2137-U2137</f>
        <v>-459</v>
      </c>
      <c r="M2137" s="49"/>
      <c r="N2137" s="48" t="s">
        <v>7242</v>
      </c>
      <c r="P2137" s="49">
        <v>0</v>
      </c>
      <c r="Q2137" s="49">
        <v>720</v>
      </c>
      <c r="R2137" s="49">
        <v>0</v>
      </c>
      <c r="S2137" s="32">
        <f t="shared" si="85"/>
        <v>720</v>
      </c>
      <c r="T2137" s="49">
        <f>P2137+Q2137+R2137</f>
        <v>720</v>
      </c>
      <c r="U2137" s="51">
        <v>1179</v>
      </c>
      <c r="V2137" s="51">
        <v>1500</v>
      </c>
      <c r="W2137" s="51">
        <v>1500</v>
      </c>
      <c r="X2137" s="51"/>
      <c r="Y2137" s="32">
        <f>P2137-(U2137+V2137)</f>
        <v>-2679</v>
      </c>
      <c r="Z2137" s="49" t="s">
        <v>13320</v>
      </c>
      <c r="AA2137" s="67">
        <v>9.9</v>
      </c>
      <c r="AC2137" s="67">
        <f t="shared" si="86"/>
        <v>-9.9</v>
      </c>
      <c r="AN2137" s="48" t="s">
        <v>13325</v>
      </c>
      <c r="AO2137" s="48" t="s">
        <v>13327</v>
      </c>
    </row>
    <row r="2138" spans="1:41" ht="15" x14ac:dyDescent="0.2">
      <c r="A2138" s="30" t="s">
        <v>2166</v>
      </c>
      <c r="B2138" s="30" t="s">
        <v>2167</v>
      </c>
      <c r="C2138" s="49" t="s">
        <v>7070</v>
      </c>
      <c r="D2138" s="49" t="s">
        <v>7570</v>
      </c>
      <c r="E2138" s="30" t="s">
        <v>8817</v>
      </c>
      <c r="F2138" s="49" t="s">
        <v>8192</v>
      </c>
      <c r="G2138" s="49" t="s">
        <v>8158</v>
      </c>
      <c r="H2138" s="49" t="s">
        <v>8159</v>
      </c>
      <c r="I2138" s="49" t="s">
        <v>8818</v>
      </c>
      <c r="J2138" s="50">
        <v>13</v>
      </c>
      <c r="K2138" s="49">
        <v>90</v>
      </c>
      <c r="L2138" s="49">
        <f>K2138-U2138</f>
        <v>-2268</v>
      </c>
      <c r="M2138" s="49"/>
      <c r="N2138" s="48" t="s">
        <v>7242</v>
      </c>
      <c r="P2138" s="49">
        <v>0</v>
      </c>
      <c r="Q2138" s="49">
        <v>1890</v>
      </c>
      <c r="R2138" s="49">
        <v>0</v>
      </c>
      <c r="S2138" s="32">
        <f t="shared" si="85"/>
        <v>1890</v>
      </c>
      <c r="T2138" s="49">
        <f>P2138+Q2138+R2138</f>
        <v>1890</v>
      </c>
      <c r="U2138" s="51">
        <v>2358</v>
      </c>
      <c r="V2138" s="51">
        <v>3000</v>
      </c>
      <c r="W2138" s="51">
        <v>3000</v>
      </c>
      <c r="X2138" s="51"/>
      <c r="Y2138" s="32">
        <f>P2138-(U2138+V2138)</f>
        <v>-5358</v>
      </c>
      <c r="Z2138" s="49" t="s">
        <v>13320</v>
      </c>
      <c r="AA2138" s="67">
        <v>4.9800000000000004</v>
      </c>
      <c r="AC2138" s="67">
        <f t="shared" si="86"/>
        <v>-4.9800000000000004</v>
      </c>
      <c r="AN2138" s="48" t="s">
        <v>13325</v>
      </c>
      <c r="AO2138" s="48" t="s">
        <v>13327</v>
      </c>
    </row>
    <row r="2139" spans="1:41" ht="15" x14ac:dyDescent="0.2">
      <c r="A2139" s="30" t="s">
        <v>2664</v>
      </c>
      <c r="B2139" s="30" t="s">
        <v>2665</v>
      </c>
      <c r="C2139" s="49" t="s">
        <v>7070</v>
      </c>
      <c r="D2139" s="49" t="s">
        <v>7071</v>
      </c>
      <c r="E2139" s="30" t="s">
        <v>9360</v>
      </c>
      <c r="F2139" s="49" t="s">
        <v>9361</v>
      </c>
      <c r="G2139" s="49" t="s">
        <v>9362</v>
      </c>
      <c r="H2139" s="49" t="s">
        <v>9363</v>
      </c>
      <c r="I2139" s="49" t="s">
        <v>9364</v>
      </c>
      <c r="J2139" s="50">
        <v>4</v>
      </c>
      <c r="K2139" s="49">
        <v>10000</v>
      </c>
      <c r="L2139" s="49">
        <f>K2139-U2139</f>
        <v>-25306</v>
      </c>
      <c r="M2139" s="49"/>
      <c r="N2139" s="48" t="s">
        <v>7076</v>
      </c>
      <c r="P2139" s="49">
        <v>20919</v>
      </c>
      <c r="Q2139" s="49">
        <v>10000</v>
      </c>
      <c r="R2139" s="49">
        <v>0</v>
      </c>
      <c r="S2139" s="32">
        <f t="shared" si="85"/>
        <v>30919</v>
      </c>
      <c r="T2139" s="49">
        <f>P2139+Q2139+R2139</f>
        <v>30919</v>
      </c>
      <c r="U2139" s="51">
        <v>35306</v>
      </c>
      <c r="V2139" s="51">
        <v>4276</v>
      </c>
      <c r="W2139" s="51">
        <v>4060</v>
      </c>
      <c r="X2139" s="51"/>
      <c r="Y2139" s="32">
        <f t="shared" ref="Y2139:Y2159" si="87">T2139-(U2139+V2139)</f>
        <v>-8663</v>
      </c>
      <c r="Z2139" s="49" t="s">
        <v>13320</v>
      </c>
      <c r="AA2139" s="67">
        <v>1.67E-2</v>
      </c>
      <c r="AC2139" s="67">
        <f t="shared" si="86"/>
        <v>-1.67E-2</v>
      </c>
      <c r="AN2139" s="48" t="s">
        <v>13325</v>
      </c>
      <c r="AO2139" s="48" t="s">
        <v>13327</v>
      </c>
    </row>
    <row r="2140" spans="1:41" ht="15" x14ac:dyDescent="0.2">
      <c r="A2140" s="30" t="s">
        <v>2666</v>
      </c>
      <c r="B2140" s="30" t="s">
        <v>2667</v>
      </c>
      <c r="C2140" s="49" t="s">
        <v>7070</v>
      </c>
      <c r="D2140" s="49" t="s">
        <v>7071</v>
      </c>
      <c r="E2140" s="30" t="s">
        <v>9365</v>
      </c>
      <c r="F2140" s="49" t="s">
        <v>9361</v>
      </c>
      <c r="G2140" s="49" t="s">
        <v>9366</v>
      </c>
      <c r="H2140" s="49" t="s">
        <v>9367</v>
      </c>
      <c r="I2140" s="49" t="s">
        <v>9368</v>
      </c>
      <c r="J2140" s="50">
        <v>7</v>
      </c>
      <c r="K2140" s="49">
        <v>1000</v>
      </c>
      <c r="L2140" s="49">
        <f>K2140-U2140</f>
        <v>445</v>
      </c>
      <c r="M2140" s="49"/>
      <c r="N2140" s="48" t="s">
        <v>7076</v>
      </c>
      <c r="P2140" s="49">
        <v>0</v>
      </c>
      <c r="Q2140" s="49">
        <v>1000</v>
      </c>
      <c r="R2140" s="49">
        <v>0</v>
      </c>
      <c r="S2140" s="32">
        <f t="shared" si="85"/>
        <v>1000</v>
      </c>
      <c r="T2140" s="49">
        <f>P2140+Q2140+R2140</f>
        <v>1000</v>
      </c>
      <c r="U2140" s="51">
        <v>555</v>
      </c>
      <c r="V2140" s="51">
        <v>0</v>
      </c>
      <c r="W2140" s="51">
        <v>0</v>
      </c>
      <c r="X2140" s="51"/>
      <c r="Y2140" s="32">
        <f t="shared" si="87"/>
        <v>445</v>
      </c>
      <c r="Z2140" s="49" t="s">
        <v>13322</v>
      </c>
      <c r="AA2140" s="67">
        <v>5.5199999999999999E-2</v>
      </c>
      <c r="AC2140" s="67">
        <f t="shared" si="86"/>
        <v>-5.5199999999999999E-2</v>
      </c>
      <c r="AN2140" s="48" t="s">
        <v>13325</v>
      </c>
      <c r="AO2140" s="48" t="s">
        <v>13327</v>
      </c>
    </row>
    <row r="2141" spans="1:41" ht="15" x14ac:dyDescent="0.2">
      <c r="A2141" s="30" t="s">
        <v>2668</v>
      </c>
      <c r="B2141" s="30" t="s">
        <v>2669</v>
      </c>
      <c r="C2141" s="49" t="s">
        <v>7070</v>
      </c>
      <c r="D2141" s="49" t="s">
        <v>7071</v>
      </c>
      <c r="E2141" s="30" t="s">
        <v>9369</v>
      </c>
      <c r="F2141" s="49" t="s">
        <v>9361</v>
      </c>
      <c r="G2141" s="49" t="s">
        <v>9362</v>
      </c>
      <c r="H2141" s="49" t="s">
        <v>9363</v>
      </c>
      <c r="I2141" s="49" t="s">
        <v>9370</v>
      </c>
      <c r="J2141" s="50">
        <v>10</v>
      </c>
      <c r="K2141" s="49">
        <v>10000</v>
      </c>
      <c r="L2141" s="49">
        <f>K2141-U2141</f>
        <v>10000</v>
      </c>
      <c r="M2141" s="49"/>
      <c r="N2141" s="48" t="s">
        <v>7076</v>
      </c>
      <c r="P2141" s="49">
        <v>13000</v>
      </c>
      <c r="Q2141" s="49">
        <v>0</v>
      </c>
      <c r="R2141" s="49">
        <v>0</v>
      </c>
      <c r="S2141" s="32">
        <f t="shared" si="85"/>
        <v>13000</v>
      </c>
      <c r="T2141" s="49">
        <f>P2141+Q2141+R2141</f>
        <v>13000</v>
      </c>
      <c r="U2141" s="51">
        <v>0</v>
      </c>
      <c r="V2141" s="51">
        <v>0</v>
      </c>
      <c r="W2141" s="51">
        <v>0</v>
      </c>
      <c r="X2141" s="51"/>
      <c r="Y2141" s="32">
        <f t="shared" si="87"/>
        <v>13000</v>
      </c>
      <c r="Z2141" s="49" t="s">
        <v>13321</v>
      </c>
      <c r="AA2141" s="67">
        <v>1.6E-2</v>
      </c>
      <c r="AC2141" s="67">
        <f t="shared" si="86"/>
        <v>-1.6E-2</v>
      </c>
      <c r="AN2141" s="48" t="s">
        <v>13325</v>
      </c>
      <c r="AO2141" s="48" t="s">
        <v>13327</v>
      </c>
    </row>
    <row r="2142" spans="1:41" ht="15" x14ac:dyDescent="0.2">
      <c r="A2142" s="30" t="s">
        <v>2670</v>
      </c>
      <c r="B2142" s="30" t="s">
        <v>2671</v>
      </c>
      <c r="C2142" s="49" t="s">
        <v>7070</v>
      </c>
      <c r="D2142" s="49" t="s">
        <v>7071</v>
      </c>
      <c r="E2142" s="30" t="s">
        <v>9371</v>
      </c>
      <c r="F2142" s="49" t="s">
        <v>9361</v>
      </c>
      <c r="G2142" s="49" t="s">
        <v>9366</v>
      </c>
      <c r="H2142" s="49" t="s">
        <v>9367</v>
      </c>
      <c r="I2142" s="49" t="s">
        <v>9372</v>
      </c>
      <c r="J2142" s="50">
        <v>7</v>
      </c>
      <c r="K2142" s="49">
        <v>300000</v>
      </c>
      <c r="L2142" s="49">
        <f>K2142-U2142</f>
        <v>-697265</v>
      </c>
      <c r="M2142" s="49"/>
      <c r="N2142" s="48" t="s">
        <v>7076</v>
      </c>
      <c r="P2142" s="49">
        <v>479917</v>
      </c>
      <c r="Q2142" s="49">
        <v>400000</v>
      </c>
      <c r="R2142" s="49">
        <v>0</v>
      </c>
      <c r="S2142" s="32">
        <f t="shared" si="85"/>
        <v>879917</v>
      </c>
      <c r="T2142" s="49">
        <f>P2142+Q2142+R2142</f>
        <v>879917</v>
      </c>
      <c r="U2142" s="51">
        <v>997265</v>
      </c>
      <c r="V2142" s="51">
        <v>429646</v>
      </c>
      <c r="W2142" s="51">
        <v>351823</v>
      </c>
      <c r="X2142" s="51"/>
      <c r="Y2142" s="32">
        <f t="shared" si="87"/>
        <v>-546994</v>
      </c>
      <c r="Z2142" s="49" t="s">
        <v>13320</v>
      </c>
      <c r="AA2142" s="67">
        <v>3.5999999999999997E-2</v>
      </c>
      <c r="AC2142" s="67">
        <f t="shared" si="86"/>
        <v>-3.5999999999999997E-2</v>
      </c>
      <c r="AN2142" s="48" t="s">
        <v>13325</v>
      </c>
      <c r="AO2142" s="48" t="s">
        <v>13327</v>
      </c>
    </row>
    <row r="2143" spans="1:41" ht="15" x14ac:dyDescent="0.2">
      <c r="A2143" s="30" t="s">
        <v>2672</v>
      </c>
      <c r="B2143" s="30" t="s">
        <v>2673</v>
      </c>
      <c r="C2143" s="49" t="s">
        <v>7070</v>
      </c>
      <c r="D2143" s="49" t="s">
        <v>7071</v>
      </c>
      <c r="E2143" s="30" t="s">
        <v>9373</v>
      </c>
      <c r="F2143" s="49" t="s">
        <v>9361</v>
      </c>
      <c r="G2143" s="49" t="s">
        <v>9362</v>
      </c>
      <c r="H2143" s="49" t="s">
        <v>9363</v>
      </c>
      <c r="I2143" s="49" t="s">
        <v>9374</v>
      </c>
      <c r="J2143" s="50">
        <v>13</v>
      </c>
      <c r="K2143" s="49">
        <v>10000</v>
      </c>
      <c r="L2143" s="49">
        <f>K2143-U2143</f>
        <v>-190087</v>
      </c>
      <c r="M2143" s="49"/>
      <c r="N2143" s="48" t="s">
        <v>7076</v>
      </c>
      <c r="P2143" s="49">
        <v>100579</v>
      </c>
      <c r="Q2143" s="49">
        <v>172399</v>
      </c>
      <c r="R2143" s="49">
        <v>0</v>
      </c>
      <c r="S2143" s="32">
        <f t="shared" si="85"/>
        <v>272978</v>
      </c>
      <c r="T2143" s="49">
        <f>P2143+Q2143+R2143</f>
        <v>272978</v>
      </c>
      <c r="U2143" s="51">
        <v>200087</v>
      </c>
      <c r="V2143" s="51">
        <v>74424</v>
      </c>
      <c r="W2143" s="51">
        <v>69218</v>
      </c>
      <c r="X2143" s="51"/>
      <c r="Y2143" s="32">
        <f t="shared" si="87"/>
        <v>-1533</v>
      </c>
      <c r="Z2143" s="49" t="s">
        <v>13320</v>
      </c>
      <c r="AA2143" s="67">
        <v>0.14549999999999999</v>
      </c>
      <c r="AC2143" s="67">
        <f t="shared" si="86"/>
        <v>-0.14549999999999999</v>
      </c>
      <c r="AN2143" s="48" t="s">
        <v>13325</v>
      </c>
      <c r="AO2143" s="48" t="s">
        <v>13327</v>
      </c>
    </row>
    <row r="2144" spans="1:41" ht="15" x14ac:dyDescent="0.2">
      <c r="A2144" s="30" t="s">
        <v>2674</v>
      </c>
      <c r="B2144" s="30" t="s">
        <v>2675</v>
      </c>
      <c r="C2144" s="49" t="s">
        <v>7070</v>
      </c>
      <c r="D2144" s="49" t="s">
        <v>7071</v>
      </c>
      <c r="E2144" s="30" t="s">
        <v>9375</v>
      </c>
      <c r="F2144" s="49" t="s">
        <v>9361</v>
      </c>
      <c r="G2144" s="49" t="s">
        <v>7081</v>
      </c>
      <c r="H2144" s="49" t="s">
        <v>7082</v>
      </c>
      <c r="I2144" s="49" t="s">
        <v>2675</v>
      </c>
      <c r="J2144" s="50">
        <v>7</v>
      </c>
      <c r="K2144" s="49">
        <v>1</v>
      </c>
      <c r="L2144" s="49">
        <f>K2144-U2144</f>
        <v>-455</v>
      </c>
      <c r="M2144" s="49"/>
      <c r="N2144" s="48" t="s">
        <v>7076</v>
      </c>
      <c r="P2144" s="49">
        <v>600</v>
      </c>
      <c r="Q2144" s="49">
        <v>0</v>
      </c>
      <c r="R2144" s="49">
        <v>0</v>
      </c>
      <c r="S2144" s="32">
        <f t="shared" si="85"/>
        <v>600</v>
      </c>
      <c r="T2144" s="49">
        <f>P2144+Q2144+R2144</f>
        <v>600</v>
      </c>
      <c r="U2144" s="51">
        <v>456</v>
      </c>
      <c r="V2144" s="51">
        <v>0</v>
      </c>
      <c r="W2144" s="51">
        <v>0</v>
      </c>
      <c r="X2144" s="51"/>
      <c r="Y2144" s="32">
        <f t="shared" si="87"/>
        <v>144</v>
      </c>
      <c r="Z2144" s="49" t="s">
        <v>13322</v>
      </c>
      <c r="AA2144" s="67">
        <v>0.1</v>
      </c>
      <c r="AC2144" s="67">
        <f t="shared" si="86"/>
        <v>-0.1</v>
      </c>
      <c r="AN2144" s="48" t="s">
        <v>13325</v>
      </c>
      <c r="AO2144" s="48" t="s">
        <v>13327</v>
      </c>
    </row>
    <row r="2145" spans="1:41" ht="15" x14ac:dyDescent="0.2">
      <c r="A2145" s="30" t="s">
        <v>2676</v>
      </c>
      <c r="B2145" s="30" t="s">
        <v>2677</v>
      </c>
      <c r="C2145" s="49" t="s">
        <v>7070</v>
      </c>
      <c r="D2145" s="49" t="s">
        <v>7071</v>
      </c>
      <c r="E2145" s="30" t="s">
        <v>9376</v>
      </c>
      <c r="F2145" s="49" t="s">
        <v>9361</v>
      </c>
      <c r="G2145" s="49" t="s">
        <v>9366</v>
      </c>
      <c r="H2145" s="49" t="s">
        <v>9367</v>
      </c>
      <c r="I2145" s="49" t="s">
        <v>9377</v>
      </c>
      <c r="J2145" s="50">
        <v>6</v>
      </c>
      <c r="K2145" s="49">
        <v>1000</v>
      </c>
      <c r="L2145" s="49">
        <f>K2145-U2145</f>
        <v>-9190</v>
      </c>
      <c r="M2145" s="49"/>
      <c r="N2145" s="48" t="s">
        <v>7076</v>
      </c>
      <c r="P2145" s="49">
        <v>5145</v>
      </c>
      <c r="Q2145" s="49">
        <v>3000</v>
      </c>
      <c r="R2145" s="49">
        <v>0</v>
      </c>
      <c r="S2145" s="32">
        <f t="shared" si="85"/>
        <v>8145</v>
      </c>
      <c r="T2145" s="49">
        <f>P2145+Q2145+R2145</f>
        <v>8145</v>
      </c>
      <c r="U2145" s="51">
        <v>10190</v>
      </c>
      <c r="V2145" s="51">
        <v>6748</v>
      </c>
      <c r="W2145" s="51">
        <v>4532</v>
      </c>
      <c r="X2145" s="51"/>
      <c r="Y2145" s="32">
        <f t="shared" si="87"/>
        <v>-8793</v>
      </c>
      <c r="Z2145" s="49" t="s">
        <v>13320</v>
      </c>
      <c r="AA2145" s="67">
        <v>1.7000000000000001E-2</v>
      </c>
      <c r="AC2145" s="67">
        <f t="shared" si="86"/>
        <v>-1.7000000000000001E-2</v>
      </c>
      <c r="AN2145" s="48" t="s">
        <v>13325</v>
      </c>
      <c r="AO2145" s="48" t="s">
        <v>13327</v>
      </c>
    </row>
    <row r="2146" spans="1:41" ht="15" x14ac:dyDescent="0.2">
      <c r="A2146" s="30" t="s">
        <v>2678</v>
      </c>
      <c r="B2146" s="30" t="s">
        <v>2679</v>
      </c>
      <c r="C2146" s="49" t="s">
        <v>7070</v>
      </c>
      <c r="D2146" s="49" t="s">
        <v>7071</v>
      </c>
      <c r="E2146" s="30" t="s">
        <v>9378</v>
      </c>
      <c r="F2146" s="49" t="s">
        <v>9361</v>
      </c>
      <c r="G2146" s="49" t="s">
        <v>9366</v>
      </c>
      <c r="H2146" s="49" t="s">
        <v>9367</v>
      </c>
      <c r="I2146" s="49" t="s">
        <v>9379</v>
      </c>
      <c r="J2146" s="50">
        <v>6</v>
      </c>
      <c r="K2146" s="49">
        <v>30000</v>
      </c>
      <c r="L2146" s="49">
        <f>K2146-U2146</f>
        <v>-43824</v>
      </c>
      <c r="M2146" s="49"/>
      <c r="N2146" s="48" t="s">
        <v>7076</v>
      </c>
      <c r="P2146" s="49">
        <v>48038</v>
      </c>
      <c r="Q2146" s="49">
        <v>30000</v>
      </c>
      <c r="R2146" s="49">
        <v>0</v>
      </c>
      <c r="S2146" s="32">
        <f t="shared" si="85"/>
        <v>78038</v>
      </c>
      <c r="T2146" s="49">
        <f>P2146+Q2146+R2146</f>
        <v>78038</v>
      </c>
      <c r="U2146" s="51">
        <v>73824</v>
      </c>
      <c r="V2146" s="51">
        <v>47196</v>
      </c>
      <c r="W2146" s="51">
        <v>41082</v>
      </c>
      <c r="X2146" s="51"/>
      <c r="Y2146" s="32">
        <f t="shared" si="87"/>
        <v>-42982</v>
      </c>
      <c r="Z2146" s="49" t="s">
        <v>13320</v>
      </c>
      <c r="AA2146" s="67">
        <v>2.5000000000000001E-2</v>
      </c>
      <c r="AC2146" s="67">
        <f t="shared" si="86"/>
        <v>-2.5000000000000001E-2</v>
      </c>
      <c r="AN2146" s="48" t="s">
        <v>13325</v>
      </c>
      <c r="AO2146" s="48" t="s">
        <v>13327</v>
      </c>
    </row>
    <row r="2147" spans="1:41" ht="15" x14ac:dyDescent="0.2">
      <c r="A2147" s="30" t="s">
        <v>2680</v>
      </c>
      <c r="B2147" s="30" t="s">
        <v>2681</v>
      </c>
      <c r="C2147" s="49" t="s">
        <v>7070</v>
      </c>
      <c r="D2147" s="49" t="s">
        <v>7071</v>
      </c>
      <c r="E2147" s="30" t="s">
        <v>9380</v>
      </c>
      <c r="F2147" s="49" t="s">
        <v>9361</v>
      </c>
      <c r="G2147" s="49" t="s">
        <v>9362</v>
      </c>
      <c r="H2147" s="49" t="s">
        <v>9363</v>
      </c>
      <c r="I2147" s="49" t="s">
        <v>9381</v>
      </c>
      <c r="J2147" s="50">
        <v>5</v>
      </c>
      <c r="K2147" s="49">
        <v>1000</v>
      </c>
      <c r="L2147" s="49">
        <f>K2147-U2147</f>
        <v>-8</v>
      </c>
      <c r="M2147" s="49"/>
      <c r="N2147" s="48" t="s">
        <v>7076</v>
      </c>
      <c r="P2147" s="49">
        <v>1181</v>
      </c>
      <c r="Q2147" s="49">
        <v>0</v>
      </c>
      <c r="R2147" s="49">
        <v>0</v>
      </c>
      <c r="S2147" s="32">
        <f t="shared" si="85"/>
        <v>1181</v>
      </c>
      <c r="T2147" s="49">
        <f>P2147+Q2147+R2147</f>
        <v>1181</v>
      </c>
      <c r="U2147" s="51">
        <v>1008</v>
      </c>
      <c r="V2147" s="51">
        <v>418</v>
      </c>
      <c r="W2147" s="51">
        <v>198</v>
      </c>
      <c r="X2147" s="51"/>
      <c r="Y2147" s="32">
        <f t="shared" si="87"/>
        <v>-245</v>
      </c>
      <c r="Z2147" s="49" t="s">
        <v>13320</v>
      </c>
      <c r="AA2147" s="67">
        <v>0.2</v>
      </c>
      <c r="AC2147" s="67">
        <f t="shared" si="86"/>
        <v>-0.2</v>
      </c>
      <c r="AN2147" s="48" t="s">
        <v>13325</v>
      </c>
      <c r="AO2147" s="48" t="s">
        <v>13327</v>
      </c>
    </row>
    <row r="2148" spans="1:41" ht="15" x14ac:dyDescent="0.2">
      <c r="A2148" s="30" t="s">
        <v>2682</v>
      </c>
      <c r="B2148" s="30" t="s">
        <v>2683</v>
      </c>
      <c r="C2148" s="49" t="s">
        <v>7070</v>
      </c>
      <c r="D2148" s="49" t="s">
        <v>7071</v>
      </c>
      <c r="E2148" s="30" t="s">
        <v>9382</v>
      </c>
      <c r="F2148" s="49" t="s">
        <v>9361</v>
      </c>
      <c r="G2148" s="49" t="s">
        <v>9362</v>
      </c>
      <c r="H2148" s="49" t="s">
        <v>9363</v>
      </c>
      <c r="I2148" s="49" t="s">
        <v>9383</v>
      </c>
      <c r="J2148" s="50">
        <v>7</v>
      </c>
      <c r="K2148" s="49">
        <v>10000</v>
      </c>
      <c r="L2148" s="49">
        <f>K2148-U2148</f>
        <v>-166130</v>
      </c>
      <c r="M2148" s="49"/>
      <c r="N2148" s="48" t="s">
        <v>7076</v>
      </c>
      <c r="P2148" s="49">
        <v>80892</v>
      </c>
      <c r="Q2148" s="49">
        <v>83500</v>
      </c>
      <c r="R2148" s="49">
        <v>0</v>
      </c>
      <c r="S2148" s="32">
        <f t="shared" si="85"/>
        <v>164392</v>
      </c>
      <c r="T2148" s="49">
        <f>P2148+Q2148+R2148</f>
        <v>164392</v>
      </c>
      <c r="U2148" s="51">
        <v>176130</v>
      </c>
      <c r="V2148" s="51">
        <v>54820</v>
      </c>
      <c r="W2148" s="51">
        <v>53972</v>
      </c>
      <c r="X2148" s="51"/>
      <c r="Y2148" s="32">
        <f t="shared" si="87"/>
        <v>-66558</v>
      </c>
      <c r="Z2148" s="49" t="s">
        <v>13320</v>
      </c>
      <c r="AA2148" s="67">
        <v>0.12</v>
      </c>
      <c r="AC2148" s="67">
        <f t="shared" si="86"/>
        <v>-0.12</v>
      </c>
      <c r="AN2148" s="48" t="s">
        <v>13325</v>
      </c>
      <c r="AO2148" s="48" t="s">
        <v>13327</v>
      </c>
    </row>
    <row r="2149" spans="1:41" ht="15" x14ac:dyDescent="0.2">
      <c r="A2149" s="30" t="s">
        <v>2688</v>
      </c>
      <c r="B2149" s="30" t="s">
        <v>2689</v>
      </c>
      <c r="C2149" s="49" t="s">
        <v>7070</v>
      </c>
      <c r="D2149" s="49" t="s">
        <v>7071</v>
      </c>
      <c r="E2149" s="30" t="s">
        <v>9389</v>
      </c>
      <c r="F2149" s="49" t="s">
        <v>9361</v>
      </c>
      <c r="G2149" s="49" t="s">
        <v>9366</v>
      </c>
      <c r="H2149" s="49" t="s">
        <v>9367</v>
      </c>
      <c r="I2149" s="49" t="s">
        <v>9390</v>
      </c>
      <c r="J2149" s="50">
        <v>8</v>
      </c>
      <c r="K2149" s="49">
        <v>5000</v>
      </c>
      <c r="L2149" s="49">
        <f>K2149-U2149</f>
        <v>-7432</v>
      </c>
      <c r="M2149" s="49"/>
      <c r="N2149" s="48" t="s">
        <v>7076</v>
      </c>
      <c r="P2149" s="49">
        <v>3304</v>
      </c>
      <c r="Q2149" s="49">
        <v>10000</v>
      </c>
      <c r="R2149" s="49">
        <v>0</v>
      </c>
      <c r="S2149" s="32">
        <f t="shared" si="85"/>
        <v>13304</v>
      </c>
      <c r="T2149" s="49">
        <f>P2149+Q2149+R2149</f>
        <v>13304</v>
      </c>
      <c r="U2149" s="51">
        <v>12432</v>
      </c>
      <c r="V2149" s="51">
        <v>6835</v>
      </c>
      <c r="W2149" s="51">
        <v>6466</v>
      </c>
      <c r="X2149" s="51"/>
      <c r="Y2149" s="32">
        <f t="shared" si="87"/>
        <v>-5963</v>
      </c>
      <c r="Z2149" s="49" t="s">
        <v>13320</v>
      </c>
      <c r="AA2149" s="67">
        <v>1.7000000000000001E-2</v>
      </c>
      <c r="AC2149" s="67">
        <f t="shared" si="86"/>
        <v>-1.7000000000000001E-2</v>
      </c>
      <c r="AN2149" s="48" t="s">
        <v>13325</v>
      </c>
      <c r="AO2149" s="48" t="s">
        <v>13327</v>
      </c>
    </row>
    <row r="2150" spans="1:41" ht="15" x14ac:dyDescent="0.2">
      <c r="A2150" s="30" t="s">
        <v>2690</v>
      </c>
      <c r="B2150" s="30" t="s">
        <v>2691</v>
      </c>
      <c r="C2150" s="49" t="s">
        <v>7070</v>
      </c>
      <c r="D2150" s="49" t="s">
        <v>7071</v>
      </c>
      <c r="E2150" s="30" t="s">
        <v>9391</v>
      </c>
      <c r="F2150" s="49" t="s">
        <v>9361</v>
      </c>
      <c r="G2150" s="49" t="s">
        <v>9366</v>
      </c>
      <c r="H2150" s="49" t="s">
        <v>9367</v>
      </c>
      <c r="I2150" s="49" t="s">
        <v>9392</v>
      </c>
      <c r="J2150" s="50">
        <v>8</v>
      </c>
      <c r="K2150" s="49">
        <v>5000</v>
      </c>
      <c r="L2150" s="49">
        <f>K2150-U2150</f>
        <v>4738</v>
      </c>
      <c r="M2150" s="49"/>
      <c r="N2150" s="48" t="s">
        <v>7076</v>
      </c>
      <c r="P2150" s="49">
        <v>5550</v>
      </c>
      <c r="Q2150" s="49">
        <v>0</v>
      </c>
      <c r="R2150" s="49">
        <v>0</v>
      </c>
      <c r="S2150" s="32">
        <f t="shared" si="85"/>
        <v>5550</v>
      </c>
      <c r="T2150" s="49">
        <f>P2150+Q2150+R2150</f>
        <v>5550</v>
      </c>
      <c r="U2150" s="51">
        <v>262</v>
      </c>
      <c r="V2150" s="51">
        <v>132</v>
      </c>
      <c r="W2150" s="51">
        <v>132</v>
      </c>
      <c r="X2150" s="51"/>
      <c r="Y2150" s="32">
        <f t="shared" si="87"/>
        <v>5156</v>
      </c>
      <c r="Z2150" s="49" t="s">
        <v>13322</v>
      </c>
      <c r="AA2150" s="67">
        <v>0.01</v>
      </c>
      <c r="AC2150" s="67">
        <f t="shared" si="86"/>
        <v>-0.01</v>
      </c>
      <c r="AN2150" s="48" t="s">
        <v>13325</v>
      </c>
      <c r="AO2150" s="48" t="s">
        <v>13327</v>
      </c>
    </row>
    <row r="2151" spans="1:41" ht="15" x14ac:dyDescent="0.2">
      <c r="A2151" s="30" t="s">
        <v>2692</v>
      </c>
      <c r="B2151" s="30" t="s">
        <v>2693</v>
      </c>
      <c r="C2151" s="49" t="s">
        <v>7070</v>
      </c>
      <c r="D2151" s="49" t="s">
        <v>7673</v>
      </c>
      <c r="E2151" s="30" t="s">
        <v>9393</v>
      </c>
      <c r="F2151" s="49" t="s">
        <v>9361</v>
      </c>
      <c r="G2151" s="49" t="s">
        <v>9366</v>
      </c>
      <c r="H2151" s="49" t="s">
        <v>9367</v>
      </c>
      <c r="I2151" s="49" t="s">
        <v>9394</v>
      </c>
      <c r="J2151" s="50">
        <v>7</v>
      </c>
      <c r="K2151" s="49">
        <v>1000</v>
      </c>
      <c r="L2151" s="49">
        <f>K2151-U2151</f>
        <v>1000</v>
      </c>
      <c r="M2151" s="49"/>
      <c r="N2151" s="48" t="s">
        <v>7076</v>
      </c>
      <c r="P2151" s="49">
        <v>0</v>
      </c>
      <c r="Q2151" s="49">
        <v>0</v>
      </c>
      <c r="R2151" s="49">
        <v>0</v>
      </c>
      <c r="S2151" s="32">
        <f t="shared" si="85"/>
        <v>0</v>
      </c>
      <c r="T2151" s="49">
        <f>P2151+Q2151+R2151</f>
        <v>0</v>
      </c>
      <c r="U2151" s="51">
        <v>0</v>
      </c>
      <c r="V2151" s="51">
        <v>0</v>
      </c>
      <c r="W2151" s="51">
        <v>0</v>
      </c>
      <c r="X2151" s="51"/>
      <c r="Y2151" s="32">
        <f t="shared" si="87"/>
        <v>0</v>
      </c>
      <c r="Z2151" s="49" t="s">
        <v>13321</v>
      </c>
      <c r="AA2151" s="67">
        <v>0.02</v>
      </c>
      <c r="AC2151" s="67">
        <f t="shared" si="86"/>
        <v>-0.02</v>
      </c>
      <c r="AN2151" s="48" t="s">
        <v>13325</v>
      </c>
      <c r="AO2151" s="48" t="s">
        <v>13327</v>
      </c>
    </row>
    <row r="2152" spans="1:41" ht="15" x14ac:dyDescent="0.2">
      <c r="A2152" s="30" t="s">
        <v>2694</v>
      </c>
      <c r="B2152" s="30" t="s">
        <v>2695</v>
      </c>
      <c r="C2152" s="49" t="s">
        <v>7070</v>
      </c>
      <c r="D2152" s="49" t="s">
        <v>7071</v>
      </c>
      <c r="E2152" s="30" t="s">
        <v>9395</v>
      </c>
      <c r="F2152" s="49" t="s">
        <v>9361</v>
      </c>
      <c r="G2152" s="49" t="s">
        <v>9366</v>
      </c>
      <c r="H2152" s="49" t="s">
        <v>9367</v>
      </c>
      <c r="I2152" s="49" t="s">
        <v>9396</v>
      </c>
      <c r="J2152" s="50">
        <v>6</v>
      </c>
      <c r="K2152" s="49">
        <v>1000</v>
      </c>
      <c r="L2152" s="49">
        <f>K2152-U2152</f>
        <v>-195</v>
      </c>
      <c r="M2152" s="49"/>
      <c r="N2152" s="48" t="s">
        <v>7076</v>
      </c>
      <c r="P2152" s="49">
        <v>36530</v>
      </c>
      <c r="Q2152" s="49">
        <v>0</v>
      </c>
      <c r="R2152" s="49">
        <v>0</v>
      </c>
      <c r="S2152" s="32">
        <f t="shared" si="85"/>
        <v>36530</v>
      </c>
      <c r="T2152" s="49">
        <f>P2152+Q2152+R2152</f>
        <v>36530</v>
      </c>
      <c r="U2152" s="51">
        <v>1195</v>
      </c>
      <c r="V2152" s="51">
        <v>594</v>
      </c>
      <c r="W2152" s="51">
        <v>594</v>
      </c>
      <c r="X2152" s="51"/>
      <c r="Y2152" s="32">
        <f t="shared" si="87"/>
        <v>34741</v>
      </c>
      <c r="Z2152" s="49" t="s">
        <v>13322</v>
      </c>
      <c r="AA2152" s="67">
        <v>0.03</v>
      </c>
      <c r="AC2152" s="67">
        <f t="shared" si="86"/>
        <v>-0.03</v>
      </c>
      <c r="AN2152" s="48" t="s">
        <v>13325</v>
      </c>
      <c r="AO2152" s="48" t="s">
        <v>13327</v>
      </c>
    </row>
    <row r="2153" spans="1:41" ht="15" x14ac:dyDescent="0.2">
      <c r="A2153" s="30" t="s">
        <v>2696</v>
      </c>
      <c r="B2153" s="30" t="s">
        <v>2697</v>
      </c>
      <c r="C2153" s="49" t="s">
        <v>7070</v>
      </c>
      <c r="D2153" s="49" t="s">
        <v>7071</v>
      </c>
      <c r="E2153" s="30" t="s">
        <v>9397</v>
      </c>
      <c r="F2153" s="49" t="s">
        <v>9361</v>
      </c>
      <c r="G2153" s="49" t="s">
        <v>9366</v>
      </c>
      <c r="H2153" s="49" t="s">
        <v>9367</v>
      </c>
      <c r="I2153" s="49" t="s">
        <v>9398</v>
      </c>
      <c r="J2153" s="50">
        <v>9</v>
      </c>
      <c r="K2153" s="49">
        <v>7500</v>
      </c>
      <c r="L2153" s="49">
        <f>K2153-U2153</f>
        <v>7494</v>
      </c>
      <c r="M2153" s="49"/>
      <c r="N2153" s="48" t="s">
        <v>7076</v>
      </c>
      <c r="P2153" s="49">
        <v>6806</v>
      </c>
      <c r="Q2153" s="49">
        <v>0</v>
      </c>
      <c r="R2153" s="49">
        <v>0</v>
      </c>
      <c r="S2153" s="32">
        <f t="shared" si="85"/>
        <v>6806</v>
      </c>
      <c r="T2153" s="49">
        <f>P2153+Q2153+R2153</f>
        <v>6806</v>
      </c>
      <c r="U2153" s="51">
        <v>6</v>
      </c>
      <c r="V2153" s="51">
        <v>0</v>
      </c>
      <c r="W2153" s="51">
        <v>0</v>
      </c>
      <c r="X2153" s="51"/>
      <c r="Y2153" s="32">
        <f t="shared" si="87"/>
        <v>6800</v>
      </c>
      <c r="Z2153" s="49" t="s">
        <v>13322</v>
      </c>
      <c r="AA2153" s="67">
        <v>0.23</v>
      </c>
      <c r="AC2153" s="67">
        <f t="shared" si="86"/>
        <v>-0.23</v>
      </c>
      <c r="AN2153" s="48" t="s">
        <v>13325</v>
      </c>
      <c r="AO2153" s="48" t="s">
        <v>13327</v>
      </c>
    </row>
    <row r="2154" spans="1:41" ht="15" x14ac:dyDescent="0.2">
      <c r="A2154" s="30" t="s">
        <v>2698</v>
      </c>
      <c r="B2154" s="30" t="s">
        <v>2699</v>
      </c>
      <c r="C2154" s="49" t="s">
        <v>7070</v>
      </c>
      <c r="D2154" s="49" t="s">
        <v>7071</v>
      </c>
      <c r="E2154" s="30" t="s">
        <v>9399</v>
      </c>
      <c r="F2154" s="49" t="s">
        <v>9361</v>
      </c>
      <c r="G2154" s="49" t="s">
        <v>9366</v>
      </c>
      <c r="H2154" s="49" t="s">
        <v>9367</v>
      </c>
      <c r="I2154" s="49" t="s">
        <v>9400</v>
      </c>
      <c r="J2154" s="50">
        <v>9</v>
      </c>
      <c r="K2154" s="49">
        <v>2500</v>
      </c>
      <c r="L2154" s="49">
        <f>K2154-U2154</f>
        <v>1658</v>
      </c>
      <c r="M2154" s="49"/>
      <c r="N2154" s="48" t="s">
        <v>7076</v>
      </c>
      <c r="P2154" s="49">
        <v>3276</v>
      </c>
      <c r="Q2154" s="49">
        <v>0</v>
      </c>
      <c r="R2154" s="49">
        <v>0</v>
      </c>
      <c r="S2154" s="32">
        <f t="shared" si="85"/>
        <v>3276</v>
      </c>
      <c r="T2154" s="49">
        <f>P2154+Q2154+R2154</f>
        <v>3276</v>
      </c>
      <c r="U2154" s="51">
        <v>842</v>
      </c>
      <c r="V2154" s="51">
        <v>268</v>
      </c>
      <c r="W2154" s="51">
        <v>138</v>
      </c>
      <c r="X2154" s="51"/>
      <c r="Y2154" s="32">
        <f t="shared" si="87"/>
        <v>2166</v>
      </c>
      <c r="Z2154" s="49" t="s">
        <v>13322</v>
      </c>
      <c r="AA2154" s="67">
        <v>6.5000000000000002E-2</v>
      </c>
      <c r="AC2154" s="67">
        <f t="shared" si="86"/>
        <v>-6.5000000000000002E-2</v>
      </c>
      <c r="AN2154" s="48" t="s">
        <v>13325</v>
      </c>
      <c r="AO2154" s="48" t="s">
        <v>13327</v>
      </c>
    </row>
    <row r="2155" spans="1:41" ht="15" x14ac:dyDescent="0.2">
      <c r="A2155" s="30" t="s">
        <v>2700</v>
      </c>
      <c r="B2155" s="30" t="s">
        <v>2701</v>
      </c>
      <c r="C2155" s="49" t="s">
        <v>7070</v>
      </c>
      <c r="D2155" s="49" t="s">
        <v>7071</v>
      </c>
      <c r="E2155" s="30" t="s">
        <v>9401</v>
      </c>
      <c r="F2155" s="49" t="s">
        <v>9361</v>
      </c>
      <c r="G2155" s="49" t="s">
        <v>9366</v>
      </c>
      <c r="H2155" s="49" t="s">
        <v>9367</v>
      </c>
      <c r="I2155" s="49" t="s">
        <v>9402</v>
      </c>
      <c r="J2155" s="50">
        <v>9</v>
      </c>
      <c r="K2155" s="49">
        <v>1000</v>
      </c>
      <c r="L2155" s="49">
        <f>K2155-U2155</f>
        <v>1000</v>
      </c>
      <c r="M2155" s="49"/>
      <c r="N2155" s="48" t="s">
        <v>7076</v>
      </c>
      <c r="P2155" s="49">
        <v>2619</v>
      </c>
      <c r="Q2155" s="49">
        <v>0</v>
      </c>
      <c r="R2155" s="49">
        <v>0</v>
      </c>
      <c r="S2155" s="32">
        <f t="shared" si="85"/>
        <v>2619</v>
      </c>
      <c r="T2155" s="49">
        <f>P2155+Q2155+R2155</f>
        <v>2619</v>
      </c>
      <c r="U2155" s="51">
        <v>0</v>
      </c>
      <c r="V2155" s="51">
        <v>0</v>
      </c>
      <c r="W2155" s="51">
        <v>0</v>
      </c>
      <c r="X2155" s="51"/>
      <c r="Y2155" s="32">
        <f t="shared" si="87"/>
        <v>2619</v>
      </c>
      <c r="Z2155" s="49" t="s">
        <v>13321</v>
      </c>
      <c r="AA2155" s="67">
        <v>0.06</v>
      </c>
      <c r="AC2155" s="67">
        <f t="shared" si="86"/>
        <v>-0.06</v>
      </c>
      <c r="AN2155" s="48" t="s">
        <v>13325</v>
      </c>
      <c r="AO2155" s="48" t="s">
        <v>13327</v>
      </c>
    </row>
    <row r="2156" spans="1:41" ht="15" x14ac:dyDescent="0.2">
      <c r="A2156" s="30" t="s">
        <v>2702</v>
      </c>
      <c r="B2156" s="30" t="s">
        <v>2703</v>
      </c>
      <c r="C2156" s="49" t="s">
        <v>7070</v>
      </c>
      <c r="D2156" s="49" t="s">
        <v>7071</v>
      </c>
      <c r="E2156" s="30" t="s">
        <v>9403</v>
      </c>
      <c r="F2156" s="49" t="s">
        <v>9361</v>
      </c>
      <c r="G2156" s="49" t="s">
        <v>9366</v>
      </c>
      <c r="H2156" s="49" t="s">
        <v>9367</v>
      </c>
      <c r="I2156" s="49" t="s">
        <v>9404</v>
      </c>
      <c r="J2156" s="50">
        <v>6</v>
      </c>
      <c r="K2156" s="49">
        <v>1000</v>
      </c>
      <c r="L2156" s="49">
        <f>K2156-U2156</f>
        <v>-2308</v>
      </c>
      <c r="M2156" s="49"/>
      <c r="N2156" s="48" t="s">
        <v>7076</v>
      </c>
      <c r="P2156" s="49">
        <v>707</v>
      </c>
      <c r="Q2156" s="49">
        <v>2000</v>
      </c>
      <c r="R2156" s="49">
        <v>0</v>
      </c>
      <c r="S2156" s="32">
        <f t="shared" si="85"/>
        <v>2707</v>
      </c>
      <c r="T2156" s="49">
        <f>P2156+Q2156+R2156</f>
        <v>2707</v>
      </c>
      <c r="U2156" s="51">
        <v>3308</v>
      </c>
      <c r="V2156" s="51">
        <v>1993</v>
      </c>
      <c r="W2156" s="51">
        <v>1968</v>
      </c>
      <c r="X2156" s="51"/>
      <c r="Y2156" s="32">
        <f t="shared" si="87"/>
        <v>-2594</v>
      </c>
      <c r="Z2156" s="49" t="s">
        <v>13320</v>
      </c>
      <c r="AA2156" s="67">
        <v>1.23</v>
      </c>
      <c r="AC2156" s="67">
        <f t="shared" si="86"/>
        <v>-1.23</v>
      </c>
      <c r="AN2156" s="48" t="s">
        <v>13325</v>
      </c>
      <c r="AO2156" s="48" t="s">
        <v>13327</v>
      </c>
    </row>
    <row r="2157" spans="1:41" ht="15" x14ac:dyDescent="0.2">
      <c r="A2157" s="30" t="s">
        <v>2704</v>
      </c>
      <c r="B2157" s="30" t="s">
        <v>2705</v>
      </c>
      <c r="C2157" s="49" t="s">
        <v>7070</v>
      </c>
      <c r="D2157" s="49" t="s">
        <v>7071</v>
      </c>
      <c r="E2157" s="30" t="s">
        <v>9405</v>
      </c>
      <c r="F2157" s="49" t="s">
        <v>9361</v>
      </c>
      <c r="G2157" s="49" t="s">
        <v>9366</v>
      </c>
      <c r="H2157" s="49" t="s">
        <v>9367</v>
      </c>
      <c r="I2157" s="49" t="s">
        <v>9406</v>
      </c>
      <c r="J2157" s="50">
        <v>6</v>
      </c>
      <c r="K2157" s="49">
        <v>1000</v>
      </c>
      <c r="L2157" s="49">
        <f>K2157-U2157</f>
        <v>-2308</v>
      </c>
      <c r="M2157" s="49"/>
      <c r="N2157" s="48" t="s">
        <v>7076</v>
      </c>
      <c r="P2157" s="49">
        <v>1886</v>
      </c>
      <c r="Q2157" s="49">
        <v>1000</v>
      </c>
      <c r="R2157" s="49">
        <v>0</v>
      </c>
      <c r="S2157" s="32">
        <f t="shared" si="85"/>
        <v>2886</v>
      </c>
      <c r="T2157" s="49">
        <f>P2157+Q2157+R2157</f>
        <v>2886</v>
      </c>
      <c r="U2157" s="51">
        <v>3308</v>
      </c>
      <c r="V2157" s="51">
        <v>1993</v>
      </c>
      <c r="W2157" s="51">
        <v>1968</v>
      </c>
      <c r="X2157" s="51"/>
      <c r="Y2157" s="32">
        <f t="shared" si="87"/>
        <v>-2415</v>
      </c>
      <c r="Z2157" s="49" t="s">
        <v>13320</v>
      </c>
      <c r="AA2157" s="67">
        <v>2.1000000000000001E-2</v>
      </c>
      <c r="AC2157" s="67">
        <f t="shared" si="86"/>
        <v>-2.1000000000000001E-2</v>
      </c>
      <c r="AN2157" s="48" t="s">
        <v>13325</v>
      </c>
      <c r="AO2157" s="48" t="s">
        <v>13327</v>
      </c>
    </row>
    <row r="2158" spans="1:41" ht="15" x14ac:dyDescent="0.2">
      <c r="A2158" s="30" t="s">
        <v>2706</v>
      </c>
      <c r="B2158" s="30" t="s">
        <v>2707</v>
      </c>
      <c r="C2158" s="49" t="s">
        <v>7070</v>
      </c>
      <c r="D2158" s="49" t="s">
        <v>7071</v>
      </c>
      <c r="E2158" s="30" t="s">
        <v>9407</v>
      </c>
      <c r="F2158" s="49" t="s">
        <v>9361</v>
      </c>
      <c r="G2158" s="49" t="s">
        <v>9366</v>
      </c>
      <c r="H2158" s="49" t="s">
        <v>9367</v>
      </c>
      <c r="I2158" s="49" t="s">
        <v>9408</v>
      </c>
      <c r="J2158" s="50">
        <v>9</v>
      </c>
      <c r="K2158" s="49">
        <v>1000</v>
      </c>
      <c r="L2158" s="49">
        <f>K2158-U2158</f>
        <v>-3240</v>
      </c>
      <c r="M2158" s="49"/>
      <c r="N2158" s="48" t="s">
        <v>7076</v>
      </c>
      <c r="P2158" s="49">
        <v>1749</v>
      </c>
      <c r="Q2158" s="49">
        <v>3000</v>
      </c>
      <c r="R2158" s="49">
        <v>0</v>
      </c>
      <c r="S2158" s="32">
        <f t="shared" si="85"/>
        <v>4749</v>
      </c>
      <c r="T2158" s="49">
        <f>P2158+Q2158+R2158</f>
        <v>4749</v>
      </c>
      <c r="U2158" s="51">
        <v>4240</v>
      </c>
      <c r="V2158" s="51">
        <v>2640</v>
      </c>
      <c r="W2158" s="51">
        <v>1070</v>
      </c>
      <c r="X2158" s="51"/>
      <c r="Y2158" s="32">
        <f t="shared" si="87"/>
        <v>-2131</v>
      </c>
      <c r="Z2158" s="49" t="s">
        <v>13320</v>
      </c>
      <c r="AA2158" s="67">
        <v>2.5000000000000001E-2</v>
      </c>
      <c r="AC2158" s="67">
        <f t="shared" si="86"/>
        <v>-2.5000000000000001E-2</v>
      </c>
      <c r="AN2158" s="48" t="s">
        <v>13325</v>
      </c>
      <c r="AO2158" s="48" t="s">
        <v>13327</v>
      </c>
    </row>
    <row r="2159" spans="1:41" ht="15" x14ac:dyDescent="0.2">
      <c r="A2159" s="30" t="s">
        <v>2708</v>
      </c>
      <c r="B2159" s="30" t="s">
        <v>2709</v>
      </c>
      <c r="C2159" s="49" t="s">
        <v>7070</v>
      </c>
      <c r="D2159" s="49" t="s">
        <v>7071</v>
      </c>
      <c r="E2159" s="30" t="s">
        <v>9409</v>
      </c>
      <c r="F2159" s="49" t="s">
        <v>9361</v>
      </c>
      <c r="G2159" s="49" t="s">
        <v>9362</v>
      </c>
      <c r="H2159" s="49" t="s">
        <v>9363</v>
      </c>
      <c r="I2159" s="49" t="s">
        <v>9410</v>
      </c>
      <c r="J2159" s="50">
        <v>7</v>
      </c>
      <c r="K2159" s="49">
        <v>50000</v>
      </c>
      <c r="L2159" s="49">
        <f>K2159-U2159</f>
        <v>-126130</v>
      </c>
      <c r="M2159" s="49"/>
      <c r="N2159" s="48" t="s">
        <v>7076</v>
      </c>
      <c r="P2159" s="49">
        <v>100407</v>
      </c>
      <c r="Q2159" s="49">
        <v>50000</v>
      </c>
      <c r="R2159" s="49">
        <v>0</v>
      </c>
      <c r="S2159" s="32">
        <f t="shared" si="85"/>
        <v>150407</v>
      </c>
      <c r="T2159" s="49">
        <f>P2159+Q2159+R2159</f>
        <v>150407</v>
      </c>
      <c r="U2159" s="51">
        <v>176130</v>
      </c>
      <c r="V2159" s="51">
        <v>54820</v>
      </c>
      <c r="W2159" s="51">
        <v>53972</v>
      </c>
      <c r="X2159" s="51"/>
      <c r="Y2159" s="32">
        <f t="shared" si="87"/>
        <v>-80543</v>
      </c>
      <c r="Z2159" s="49" t="s">
        <v>13320</v>
      </c>
      <c r="AA2159" s="67">
        <v>5.0999999999999997E-2</v>
      </c>
      <c r="AC2159" s="67">
        <f t="shared" si="86"/>
        <v>-5.0999999999999997E-2</v>
      </c>
      <c r="AN2159" s="48" t="s">
        <v>13325</v>
      </c>
      <c r="AO2159" s="48" t="s">
        <v>13327</v>
      </c>
    </row>
    <row r="2160" spans="1:41" ht="15" x14ac:dyDescent="0.2">
      <c r="A2160" s="30" t="s">
        <v>2710</v>
      </c>
      <c r="B2160" s="30" t="s">
        <v>2711</v>
      </c>
      <c r="C2160" s="49" t="s">
        <v>7070</v>
      </c>
      <c r="D2160" s="49" t="s">
        <v>8209</v>
      </c>
      <c r="E2160" s="30" t="s">
        <v>9411</v>
      </c>
      <c r="F2160" s="49" t="s">
        <v>9361</v>
      </c>
      <c r="G2160" s="49" t="s">
        <v>8453</v>
      </c>
      <c r="H2160" s="49" t="s">
        <v>9412</v>
      </c>
      <c r="I2160" s="49" t="s">
        <v>9413</v>
      </c>
      <c r="J2160" s="50">
        <v>23</v>
      </c>
      <c r="K2160" s="49">
        <v>200</v>
      </c>
      <c r="L2160" s="49">
        <f>K2160-U2160</f>
        <v>-776</v>
      </c>
      <c r="M2160" s="49"/>
      <c r="N2160" s="48" t="s">
        <v>7242</v>
      </c>
      <c r="P2160" s="49">
        <v>662</v>
      </c>
      <c r="Q2160" s="49">
        <v>400</v>
      </c>
      <c r="R2160" s="49">
        <v>200</v>
      </c>
      <c r="S2160" s="32">
        <f t="shared" si="85"/>
        <v>1062</v>
      </c>
      <c r="T2160" s="49">
        <f>P2160+Q2160+R2160</f>
        <v>1262</v>
      </c>
      <c r="U2160" s="51">
        <v>976</v>
      </c>
      <c r="V2160" s="51">
        <v>248</v>
      </c>
      <c r="W2160" s="51">
        <v>72</v>
      </c>
      <c r="X2160" s="51"/>
      <c r="Y2160" s="32">
        <f>P2160-(U2160+V2160)</f>
        <v>-562</v>
      </c>
      <c r="Z2160" s="49" t="s">
        <v>13320</v>
      </c>
      <c r="AA2160" s="67">
        <v>0.11</v>
      </c>
      <c r="AC2160" s="67">
        <f t="shared" si="86"/>
        <v>-0.11</v>
      </c>
      <c r="AN2160" s="48" t="s">
        <v>13325</v>
      </c>
      <c r="AO2160" s="48" t="s">
        <v>13327</v>
      </c>
    </row>
    <row r="2161" spans="1:41" ht="15" x14ac:dyDescent="0.2">
      <c r="A2161" s="30" t="s">
        <v>2712</v>
      </c>
      <c r="B2161" s="30" t="s">
        <v>2713</v>
      </c>
      <c r="C2161" s="49" t="s">
        <v>7070</v>
      </c>
      <c r="D2161" s="49" t="s">
        <v>7071</v>
      </c>
      <c r="E2161" s="30" t="s">
        <v>9414</v>
      </c>
      <c r="F2161" s="49" t="s">
        <v>9361</v>
      </c>
      <c r="G2161" s="49" t="s">
        <v>9362</v>
      </c>
      <c r="H2161" s="49" t="s">
        <v>9363</v>
      </c>
      <c r="I2161" s="49" t="s">
        <v>9415</v>
      </c>
      <c r="J2161" s="50">
        <v>9</v>
      </c>
      <c r="K2161" s="49">
        <v>1000</v>
      </c>
      <c r="L2161" s="49">
        <f>K2161-U2161</f>
        <v>-46138</v>
      </c>
      <c r="M2161" s="49"/>
      <c r="N2161" s="48" t="s">
        <v>7076</v>
      </c>
      <c r="P2161" s="49">
        <v>29238</v>
      </c>
      <c r="Q2161" s="49">
        <v>17000</v>
      </c>
      <c r="R2161" s="49">
        <v>0</v>
      </c>
      <c r="S2161" s="32">
        <f t="shared" si="85"/>
        <v>46238</v>
      </c>
      <c r="T2161" s="49">
        <f>P2161+Q2161+R2161</f>
        <v>46238</v>
      </c>
      <c r="U2161" s="51">
        <v>47138</v>
      </c>
      <c r="V2161" s="51">
        <v>27548</v>
      </c>
      <c r="W2161" s="51">
        <v>26196</v>
      </c>
      <c r="X2161" s="51"/>
      <c r="Y2161" s="32">
        <f t="shared" ref="Y2161:Y2224" si="88">T2161-(U2161+V2161)</f>
        <v>-28448</v>
      </c>
      <c r="Z2161" s="49" t="s">
        <v>13320</v>
      </c>
      <c r="AA2161" s="67">
        <v>1.6E-2</v>
      </c>
      <c r="AC2161" s="67">
        <f t="shared" si="86"/>
        <v>-1.6E-2</v>
      </c>
      <c r="AN2161" s="48" t="s">
        <v>13325</v>
      </c>
      <c r="AO2161" s="48" t="s">
        <v>13327</v>
      </c>
    </row>
    <row r="2162" spans="1:41" ht="15" x14ac:dyDescent="0.2">
      <c r="A2162" s="30" t="s">
        <v>2716</v>
      </c>
      <c r="B2162" s="30" t="s">
        <v>2717</v>
      </c>
      <c r="C2162" s="49" t="s">
        <v>7070</v>
      </c>
      <c r="D2162" s="49" t="s">
        <v>7071</v>
      </c>
      <c r="E2162" s="30" t="s">
        <v>9418</v>
      </c>
      <c r="F2162" s="49" t="s">
        <v>9361</v>
      </c>
      <c r="G2162" s="49" t="s">
        <v>9366</v>
      </c>
      <c r="H2162" s="49" t="s">
        <v>9367</v>
      </c>
      <c r="I2162" s="49" t="s">
        <v>9419</v>
      </c>
      <c r="J2162" s="50">
        <v>6</v>
      </c>
      <c r="K2162" s="49">
        <v>1000</v>
      </c>
      <c r="L2162" s="49">
        <f>K2162-U2162</f>
        <v>-101568</v>
      </c>
      <c r="M2162" s="49"/>
      <c r="N2162" s="48" t="s">
        <v>7076</v>
      </c>
      <c r="P2162" s="49">
        <v>31368</v>
      </c>
      <c r="Q2162" s="49">
        <v>79800</v>
      </c>
      <c r="R2162" s="49">
        <v>50000</v>
      </c>
      <c r="S2162" s="32">
        <f t="shared" si="85"/>
        <v>111168</v>
      </c>
      <c r="T2162" s="49">
        <f>P2162+Q2162+R2162</f>
        <v>161168</v>
      </c>
      <c r="U2162" s="51">
        <v>102568</v>
      </c>
      <c r="V2162" s="51">
        <v>60714</v>
      </c>
      <c r="W2162" s="51">
        <v>59844</v>
      </c>
      <c r="X2162" s="51"/>
      <c r="Y2162" s="32">
        <f t="shared" si="88"/>
        <v>-2114</v>
      </c>
      <c r="Z2162" s="49" t="s">
        <v>13320</v>
      </c>
      <c r="AA2162" s="67">
        <v>0.2059</v>
      </c>
      <c r="AC2162" s="67">
        <f t="shared" si="86"/>
        <v>-0.2059</v>
      </c>
      <c r="AN2162" s="48" t="s">
        <v>13325</v>
      </c>
      <c r="AO2162" s="48" t="s">
        <v>13327</v>
      </c>
    </row>
    <row r="2163" spans="1:41" ht="15" x14ac:dyDescent="0.2">
      <c r="A2163" s="30" t="s">
        <v>2720</v>
      </c>
      <c r="B2163" s="30" t="s">
        <v>2721</v>
      </c>
      <c r="C2163" s="49" t="s">
        <v>7070</v>
      </c>
      <c r="D2163" s="49" t="s">
        <v>7071</v>
      </c>
      <c r="E2163" s="30" t="s">
        <v>9422</v>
      </c>
      <c r="F2163" s="49" t="s">
        <v>9361</v>
      </c>
      <c r="G2163" s="49" t="s">
        <v>9366</v>
      </c>
      <c r="H2163" s="49" t="s">
        <v>9367</v>
      </c>
      <c r="I2163" s="49" t="s">
        <v>9423</v>
      </c>
      <c r="J2163" s="50">
        <v>9</v>
      </c>
      <c r="K2163" s="49">
        <v>5000</v>
      </c>
      <c r="L2163" s="49">
        <f>K2163-U2163</f>
        <v>-151</v>
      </c>
      <c r="M2163" s="49"/>
      <c r="N2163" s="48" t="s">
        <v>7076</v>
      </c>
      <c r="P2163" s="49">
        <v>2973</v>
      </c>
      <c r="Q2163" s="49">
        <v>5000</v>
      </c>
      <c r="R2163" s="49">
        <v>0</v>
      </c>
      <c r="S2163" s="32">
        <f t="shared" si="85"/>
        <v>7973</v>
      </c>
      <c r="T2163" s="49">
        <f>P2163+Q2163+R2163</f>
        <v>7973</v>
      </c>
      <c r="U2163" s="51">
        <v>5151</v>
      </c>
      <c r="V2163" s="51">
        <v>1735</v>
      </c>
      <c r="W2163" s="51">
        <v>1635</v>
      </c>
      <c r="X2163" s="51"/>
      <c r="Y2163" s="32">
        <f t="shared" si="88"/>
        <v>1087</v>
      </c>
      <c r="Z2163" s="49" t="s">
        <v>13322</v>
      </c>
      <c r="AA2163" s="67">
        <v>0.45</v>
      </c>
      <c r="AC2163" s="67">
        <f t="shared" si="86"/>
        <v>-0.45</v>
      </c>
      <c r="AN2163" s="48" t="s">
        <v>13325</v>
      </c>
      <c r="AO2163" s="48" t="s">
        <v>13327</v>
      </c>
    </row>
    <row r="2164" spans="1:41" ht="15" x14ac:dyDescent="0.2">
      <c r="A2164" s="30" t="s">
        <v>2722</v>
      </c>
      <c r="B2164" s="30" t="s">
        <v>2723</v>
      </c>
      <c r="C2164" s="49" t="s">
        <v>7070</v>
      </c>
      <c r="D2164" s="49" t="s">
        <v>7071</v>
      </c>
      <c r="E2164" s="30" t="s">
        <v>9424</v>
      </c>
      <c r="F2164" s="49" t="s">
        <v>9361</v>
      </c>
      <c r="G2164" s="49" t="s">
        <v>9362</v>
      </c>
      <c r="H2164" s="49" t="s">
        <v>9363</v>
      </c>
      <c r="I2164" s="49" t="s">
        <v>9425</v>
      </c>
      <c r="J2164" s="50">
        <v>8</v>
      </c>
      <c r="K2164" s="49">
        <v>4000</v>
      </c>
      <c r="L2164" s="49">
        <f>K2164-U2164</f>
        <v>-8261</v>
      </c>
      <c r="M2164" s="49"/>
      <c r="N2164" s="48" t="s">
        <v>7076</v>
      </c>
      <c r="P2164" s="49">
        <v>8362</v>
      </c>
      <c r="Q2164" s="49">
        <v>4000</v>
      </c>
      <c r="R2164" s="49">
        <v>0</v>
      </c>
      <c r="S2164" s="32">
        <f t="shared" si="85"/>
        <v>12362</v>
      </c>
      <c r="T2164" s="49">
        <f>P2164+Q2164+R2164</f>
        <v>12362</v>
      </c>
      <c r="U2164" s="51">
        <v>12261</v>
      </c>
      <c r="V2164" s="51">
        <v>4800</v>
      </c>
      <c r="W2164" s="51">
        <v>4230</v>
      </c>
      <c r="X2164" s="51"/>
      <c r="Y2164" s="32">
        <f t="shared" si="88"/>
        <v>-4699</v>
      </c>
      <c r="Z2164" s="49" t="s">
        <v>13320</v>
      </c>
      <c r="AA2164" s="67">
        <v>4.3799999999999999E-2</v>
      </c>
      <c r="AC2164" s="67">
        <f t="shared" si="86"/>
        <v>-4.3799999999999999E-2</v>
      </c>
      <c r="AN2164" s="48" t="s">
        <v>13325</v>
      </c>
      <c r="AO2164" s="48" t="s">
        <v>13327</v>
      </c>
    </row>
    <row r="2165" spans="1:41" ht="15" x14ac:dyDescent="0.2">
      <c r="A2165" s="30" t="s">
        <v>2724</v>
      </c>
      <c r="B2165" s="30" t="s">
        <v>2725</v>
      </c>
      <c r="C2165" s="49" t="s">
        <v>7070</v>
      </c>
      <c r="D2165" s="49" t="s">
        <v>7071</v>
      </c>
      <c r="E2165" s="30" t="s">
        <v>9426</v>
      </c>
      <c r="F2165" s="49" t="s">
        <v>9361</v>
      </c>
      <c r="G2165" s="49" t="s">
        <v>9362</v>
      </c>
      <c r="H2165" s="49" t="s">
        <v>9363</v>
      </c>
      <c r="I2165" s="49" t="s">
        <v>9427</v>
      </c>
      <c r="J2165" s="50">
        <v>8</v>
      </c>
      <c r="K2165" s="49">
        <v>1000</v>
      </c>
      <c r="L2165" s="49">
        <f>K2165-U2165</f>
        <v>-11412</v>
      </c>
      <c r="M2165" s="49"/>
      <c r="N2165" s="48" t="s">
        <v>7076</v>
      </c>
      <c r="P2165" s="49">
        <v>8902</v>
      </c>
      <c r="Q2165" s="49">
        <v>3000</v>
      </c>
      <c r="R2165" s="49">
        <v>0</v>
      </c>
      <c r="S2165" s="32">
        <f t="shared" si="85"/>
        <v>11902</v>
      </c>
      <c r="T2165" s="49">
        <f>P2165+Q2165+R2165</f>
        <v>11902</v>
      </c>
      <c r="U2165" s="51">
        <v>12412</v>
      </c>
      <c r="V2165" s="51">
        <v>5408</v>
      </c>
      <c r="W2165" s="51">
        <v>5400</v>
      </c>
      <c r="X2165" s="51"/>
      <c r="Y2165" s="32">
        <f t="shared" si="88"/>
        <v>-5918</v>
      </c>
      <c r="Z2165" s="49" t="s">
        <v>13320</v>
      </c>
      <c r="AA2165" s="67">
        <v>2.5000000000000001E-2</v>
      </c>
      <c r="AC2165" s="67">
        <f t="shared" si="86"/>
        <v>-2.5000000000000001E-2</v>
      </c>
      <c r="AN2165" s="48" t="s">
        <v>13325</v>
      </c>
      <c r="AO2165" s="48" t="s">
        <v>13327</v>
      </c>
    </row>
    <row r="2166" spans="1:41" ht="15" x14ac:dyDescent="0.2">
      <c r="A2166" s="30" t="s">
        <v>2728</v>
      </c>
      <c r="B2166" s="30" t="s">
        <v>2729</v>
      </c>
      <c r="C2166" s="49" t="s">
        <v>7070</v>
      </c>
      <c r="D2166" s="49" t="s">
        <v>7071</v>
      </c>
      <c r="E2166" s="30" t="s">
        <v>9429</v>
      </c>
      <c r="F2166" s="49" t="s">
        <v>9361</v>
      </c>
      <c r="G2166" s="49" t="s">
        <v>9366</v>
      </c>
      <c r="H2166" s="49" t="s">
        <v>9367</v>
      </c>
      <c r="I2166" s="49" t="s">
        <v>9430</v>
      </c>
      <c r="J2166" s="50">
        <v>6</v>
      </c>
      <c r="K2166" s="49">
        <v>1000</v>
      </c>
      <c r="L2166" s="49">
        <f>K2166-U2166</f>
        <v>-244</v>
      </c>
      <c r="M2166" s="49"/>
      <c r="N2166" s="48" t="s">
        <v>7076</v>
      </c>
      <c r="P2166" s="49">
        <v>2348</v>
      </c>
      <c r="Q2166" s="49">
        <v>0</v>
      </c>
      <c r="R2166" s="49">
        <v>0</v>
      </c>
      <c r="S2166" s="32">
        <f t="shared" si="85"/>
        <v>2348</v>
      </c>
      <c r="T2166" s="49">
        <f>P2166+Q2166+R2166</f>
        <v>2348</v>
      </c>
      <c r="U2166" s="51">
        <v>1244</v>
      </c>
      <c r="V2166" s="51">
        <v>600</v>
      </c>
      <c r="W2166" s="51">
        <v>600</v>
      </c>
      <c r="X2166" s="51"/>
      <c r="Y2166" s="32">
        <f t="shared" si="88"/>
        <v>504</v>
      </c>
      <c r="Z2166" s="49" t="s">
        <v>13322</v>
      </c>
      <c r="AA2166" s="67">
        <v>2.5000000000000001E-2</v>
      </c>
      <c r="AC2166" s="67">
        <f t="shared" si="86"/>
        <v>-2.5000000000000001E-2</v>
      </c>
      <c r="AN2166" s="48" t="s">
        <v>13325</v>
      </c>
      <c r="AO2166" s="48" t="s">
        <v>13327</v>
      </c>
    </row>
    <row r="2167" spans="1:41" ht="15" x14ac:dyDescent="0.2">
      <c r="A2167" s="30" t="s">
        <v>2730</v>
      </c>
      <c r="B2167" s="30" t="s">
        <v>2731</v>
      </c>
      <c r="C2167" s="49" t="s">
        <v>7070</v>
      </c>
      <c r="D2167" s="49" t="s">
        <v>7071</v>
      </c>
      <c r="E2167" s="30" t="s">
        <v>9431</v>
      </c>
      <c r="F2167" s="49" t="s">
        <v>9361</v>
      </c>
      <c r="G2167" s="49" t="s">
        <v>9366</v>
      </c>
      <c r="H2167" s="49" t="s">
        <v>9367</v>
      </c>
      <c r="I2167" s="49" t="s">
        <v>9432</v>
      </c>
      <c r="J2167" s="50">
        <v>9</v>
      </c>
      <c r="K2167" s="49">
        <v>1000</v>
      </c>
      <c r="L2167" s="49">
        <f>K2167-U2167</f>
        <v>536</v>
      </c>
      <c r="M2167" s="49"/>
      <c r="N2167" s="48" t="s">
        <v>7076</v>
      </c>
      <c r="P2167" s="49">
        <v>8904</v>
      </c>
      <c r="Q2167" s="49">
        <v>0</v>
      </c>
      <c r="R2167" s="49">
        <v>0</v>
      </c>
      <c r="S2167" s="32">
        <f t="shared" si="85"/>
        <v>8904</v>
      </c>
      <c r="T2167" s="49">
        <f>P2167+Q2167+R2167</f>
        <v>8904</v>
      </c>
      <c r="U2167" s="51">
        <v>464</v>
      </c>
      <c r="V2167" s="51">
        <v>180</v>
      </c>
      <c r="W2167" s="51">
        <v>180</v>
      </c>
      <c r="X2167" s="51"/>
      <c r="Y2167" s="32">
        <f t="shared" si="88"/>
        <v>8260</v>
      </c>
      <c r="Z2167" s="49" t="s">
        <v>13322</v>
      </c>
      <c r="AA2167" s="67">
        <v>7.0000000000000007E-2</v>
      </c>
      <c r="AC2167" s="67">
        <f t="shared" si="86"/>
        <v>-7.0000000000000007E-2</v>
      </c>
      <c r="AN2167" s="48" t="s">
        <v>13325</v>
      </c>
      <c r="AO2167" s="48" t="s">
        <v>13327</v>
      </c>
    </row>
    <row r="2168" spans="1:41" ht="15" x14ac:dyDescent="0.2">
      <c r="A2168" s="30" t="s">
        <v>2734</v>
      </c>
      <c r="B2168" s="30" t="s">
        <v>2735</v>
      </c>
      <c r="C2168" s="49" t="s">
        <v>7070</v>
      </c>
      <c r="D2168" s="49" t="s">
        <v>7071</v>
      </c>
      <c r="E2168" s="30" t="s">
        <v>9435</v>
      </c>
      <c r="F2168" s="49" t="s">
        <v>9361</v>
      </c>
      <c r="G2168" s="49" t="s">
        <v>9362</v>
      </c>
      <c r="H2168" s="49" t="s">
        <v>9363</v>
      </c>
      <c r="I2168" s="49" t="s">
        <v>9436</v>
      </c>
      <c r="J2168" s="50">
        <v>7</v>
      </c>
      <c r="K2168" s="49">
        <v>1000</v>
      </c>
      <c r="L2168" s="49">
        <f>K2168-U2168</f>
        <v>264</v>
      </c>
      <c r="M2168" s="49"/>
      <c r="N2168" s="48" t="s">
        <v>7076</v>
      </c>
      <c r="P2168" s="49">
        <v>2147</v>
      </c>
      <c r="Q2168" s="49">
        <v>0</v>
      </c>
      <c r="R2168" s="49">
        <v>0</v>
      </c>
      <c r="S2168" s="32">
        <f t="shared" si="85"/>
        <v>2147</v>
      </c>
      <c r="T2168" s="49">
        <f>P2168+Q2168+R2168</f>
        <v>2147</v>
      </c>
      <c r="U2168" s="51">
        <v>736</v>
      </c>
      <c r="V2168" s="51">
        <v>795</v>
      </c>
      <c r="W2168" s="51">
        <v>791</v>
      </c>
      <c r="X2168" s="51"/>
      <c r="Y2168" s="32">
        <f t="shared" si="88"/>
        <v>616</v>
      </c>
      <c r="Z2168" s="49" t="s">
        <v>13322</v>
      </c>
      <c r="AA2168" s="67">
        <v>0.06</v>
      </c>
      <c r="AC2168" s="67">
        <f t="shared" si="86"/>
        <v>-0.06</v>
      </c>
      <c r="AN2168" s="48" t="s">
        <v>13325</v>
      </c>
      <c r="AO2168" s="48" t="s">
        <v>13327</v>
      </c>
    </row>
    <row r="2169" spans="1:41" ht="15" x14ac:dyDescent="0.2">
      <c r="A2169" s="30" t="s">
        <v>2736</v>
      </c>
      <c r="B2169" s="30" t="s">
        <v>2737</v>
      </c>
      <c r="C2169" s="49" t="s">
        <v>7070</v>
      </c>
      <c r="D2169" s="49" t="s">
        <v>7071</v>
      </c>
      <c r="E2169" s="30" t="s">
        <v>9437</v>
      </c>
      <c r="F2169" s="49" t="s">
        <v>9361</v>
      </c>
      <c r="G2169" s="49" t="s">
        <v>9438</v>
      </c>
      <c r="H2169" s="49" t="s">
        <v>9439</v>
      </c>
      <c r="I2169" s="49" t="s">
        <v>9440</v>
      </c>
      <c r="J2169" s="50">
        <v>11</v>
      </c>
      <c r="K2169" s="49">
        <v>2700</v>
      </c>
      <c r="L2169" s="49">
        <f>K2169-U2169</f>
        <v>292</v>
      </c>
      <c r="M2169" s="49"/>
      <c r="N2169" s="48" t="s">
        <v>7076</v>
      </c>
      <c r="P2169" s="49">
        <v>1606</v>
      </c>
      <c r="Q2169" s="49">
        <v>2889</v>
      </c>
      <c r="R2169" s="49">
        <v>0</v>
      </c>
      <c r="S2169" s="32">
        <f t="shared" si="85"/>
        <v>4495</v>
      </c>
      <c r="T2169" s="49">
        <f>P2169+Q2169+R2169</f>
        <v>4495</v>
      </c>
      <c r="U2169" s="51">
        <v>2408</v>
      </c>
      <c r="V2169" s="51">
        <v>1740</v>
      </c>
      <c r="W2169" s="51">
        <v>1620</v>
      </c>
      <c r="X2169" s="51"/>
      <c r="Y2169" s="32">
        <f t="shared" si="88"/>
        <v>347</v>
      </c>
      <c r="Z2169" s="49" t="s">
        <v>13322</v>
      </c>
      <c r="AA2169" s="67">
        <v>0.25</v>
      </c>
      <c r="AC2169" s="67">
        <f t="shared" si="86"/>
        <v>-0.25</v>
      </c>
      <c r="AN2169" s="48" t="s">
        <v>13325</v>
      </c>
      <c r="AO2169" s="48" t="s">
        <v>13327</v>
      </c>
    </row>
    <row r="2170" spans="1:41" ht="15" x14ac:dyDescent="0.2">
      <c r="A2170" s="30" t="s">
        <v>2738</v>
      </c>
      <c r="B2170" s="30" t="s">
        <v>2739</v>
      </c>
      <c r="C2170" s="49" t="s">
        <v>7070</v>
      </c>
      <c r="D2170" s="49" t="s">
        <v>7071</v>
      </c>
      <c r="E2170" s="30" t="s">
        <v>9441</v>
      </c>
      <c r="F2170" s="49" t="s">
        <v>9361</v>
      </c>
      <c r="G2170" s="49" t="s">
        <v>9366</v>
      </c>
      <c r="H2170" s="49" t="s">
        <v>9367</v>
      </c>
      <c r="I2170" s="49" t="s">
        <v>9442</v>
      </c>
      <c r="J2170" s="50">
        <v>7</v>
      </c>
      <c r="K2170" s="49">
        <v>1000</v>
      </c>
      <c r="L2170" s="49">
        <f>K2170-U2170</f>
        <v>338</v>
      </c>
      <c r="M2170" s="49"/>
      <c r="N2170" s="48" t="s">
        <v>7076</v>
      </c>
      <c r="P2170" s="49">
        <v>2972</v>
      </c>
      <c r="Q2170" s="49">
        <v>0</v>
      </c>
      <c r="R2170" s="49">
        <v>0</v>
      </c>
      <c r="S2170" s="32">
        <f t="shared" si="85"/>
        <v>2972</v>
      </c>
      <c r="T2170" s="49">
        <f>P2170+Q2170+R2170</f>
        <v>2972</v>
      </c>
      <c r="U2170" s="51">
        <v>662</v>
      </c>
      <c r="V2170" s="51">
        <v>600</v>
      </c>
      <c r="W2170" s="51">
        <v>600</v>
      </c>
      <c r="X2170" s="51"/>
      <c r="Y2170" s="32">
        <f t="shared" si="88"/>
        <v>1710</v>
      </c>
      <c r="Z2170" s="49" t="s">
        <v>13322</v>
      </c>
      <c r="AA2170" s="67">
        <v>0.153</v>
      </c>
      <c r="AC2170" s="67">
        <f t="shared" si="86"/>
        <v>-0.153</v>
      </c>
      <c r="AN2170" s="48" t="s">
        <v>13325</v>
      </c>
      <c r="AO2170" s="48" t="s">
        <v>13327</v>
      </c>
    </row>
    <row r="2171" spans="1:41" ht="15" x14ac:dyDescent="0.2">
      <c r="A2171" s="30" t="s">
        <v>2742</v>
      </c>
      <c r="B2171" s="30" t="s">
        <v>2743</v>
      </c>
      <c r="C2171" s="49" t="s">
        <v>7070</v>
      </c>
      <c r="D2171" s="49" t="s">
        <v>7071</v>
      </c>
      <c r="E2171" s="30" t="s">
        <v>9445</v>
      </c>
      <c r="F2171" s="49" t="s">
        <v>9361</v>
      </c>
      <c r="G2171" s="49" t="s">
        <v>9366</v>
      </c>
      <c r="H2171" s="49" t="s">
        <v>9367</v>
      </c>
      <c r="I2171" s="49" t="s">
        <v>9446</v>
      </c>
      <c r="J2171" s="50">
        <v>9</v>
      </c>
      <c r="K2171" s="49">
        <v>1000</v>
      </c>
      <c r="L2171" s="49">
        <f>K2171-U2171</f>
        <v>-280</v>
      </c>
      <c r="M2171" s="49"/>
      <c r="N2171" s="48" t="s">
        <v>7076</v>
      </c>
      <c r="P2171" s="49">
        <v>9000</v>
      </c>
      <c r="Q2171" s="49">
        <v>0</v>
      </c>
      <c r="R2171" s="49">
        <v>0</v>
      </c>
      <c r="S2171" s="32">
        <f t="shared" si="85"/>
        <v>9000</v>
      </c>
      <c r="T2171" s="49">
        <f>P2171+Q2171+R2171</f>
        <v>9000</v>
      </c>
      <c r="U2171" s="51">
        <v>1280</v>
      </c>
      <c r="V2171" s="51">
        <v>0</v>
      </c>
      <c r="W2171" s="51">
        <v>0</v>
      </c>
      <c r="X2171" s="51"/>
      <c r="Y2171" s="32">
        <f t="shared" si="88"/>
        <v>7720</v>
      </c>
      <c r="Z2171" s="49" t="s">
        <v>13322</v>
      </c>
      <c r="AA2171" s="67">
        <v>3.3000000000000002E-2</v>
      </c>
      <c r="AC2171" s="67">
        <f t="shared" si="86"/>
        <v>-3.3000000000000002E-2</v>
      </c>
      <c r="AN2171" s="48" t="s">
        <v>13325</v>
      </c>
      <c r="AO2171" s="48" t="s">
        <v>13327</v>
      </c>
    </row>
    <row r="2172" spans="1:41" ht="15" x14ac:dyDescent="0.2">
      <c r="A2172" s="30" t="s">
        <v>2744</v>
      </c>
      <c r="B2172" s="30" t="s">
        <v>2745</v>
      </c>
      <c r="C2172" s="49" t="s">
        <v>7070</v>
      </c>
      <c r="D2172" s="49" t="s">
        <v>7071</v>
      </c>
      <c r="E2172" s="30" t="s">
        <v>9447</v>
      </c>
      <c r="F2172" s="49" t="s">
        <v>9361</v>
      </c>
      <c r="G2172" s="49" t="s">
        <v>9366</v>
      </c>
      <c r="H2172" s="49" t="s">
        <v>9367</v>
      </c>
      <c r="I2172" s="49" t="s">
        <v>9448</v>
      </c>
      <c r="J2172" s="50">
        <v>7</v>
      </c>
      <c r="K2172" s="49">
        <v>1000</v>
      </c>
      <c r="L2172" s="49">
        <f>K2172-U2172</f>
        <v>-11609</v>
      </c>
      <c r="M2172" s="49"/>
      <c r="N2172" s="48" t="s">
        <v>7076</v>
      </c>
      <c r="P2172" s="49">
        <v>5896</v>
      </c>
      <c r="Q2172" s="49">
        <v>6791</v>
      </c>
      <c r="R2172" s="49">
        <v>0</v>
      </c>
      <c r="S2172" s="32">
        <f t="shared" si="85"/>
        <v>12687</v>
      </c>
      <c r="T2172" s="49">
        <f>P2172+Q2172+R2172</f>
        <v>12687</v>
      </c>
      <c r="U2172" s="51">
        <v>12609</v>
      </c>
      <c r="V2172" s="51">
        <v>9732</v>
      </c>
      <c r="W2172" s="51">
        <v>3697</v>
      </c>
      <c r="X2172" s="51"/>
      <c r="Y2172" s="32">
        <f t="shared" si="88"/>
        <v>-9654</v>
      </c>
      <c r="Z2172" s="49" t="s">
        <v>13320</v>
      </c>
      <c r="AA2172" s="67">
        <v>6.4999999999999997E-3</v>
      </c>
      <c r="AC2172" s="67">
        <f t="shared" si="86"/>
        <v>-6.4999999999999997E-3</v>
      </c>
      <c r="AN2172" s="48" t="s">
        <v>13325</v>
      </c>
      <c r="AO2172" s="48" t="s">
        <v>13327</v>
      </c>
    </row>
    <row r="2173" spans="1:41" ht="15" x14ac:dyDescent="0.2">
      <c r="A2173" s="30" t="s">
        <v>2746</v>
      </c>
      <c r="B2173" s="30" t="s">
        <v>2747</v>
      </c>
      <c r="C2173" s="49" t="s">
        <v>7070</v>
      </c>
      <c r="D2173" s="49" t="s">
        <v>7071</v>
      </c>
      <c r="E2173" s="30" t="s">
        <v>9449</v>
      </c>
      <c r="F2173" s="49" t="s">
        <v>9361</v>
      </c>
      <c r="G2173" s="49" t="s">
        <v>9362</v>
      </c>
      <c r="H2173" s="49" t="s">
        <v>9367</v>
      </c>
      <c r="I2173" s="49" t="s">
        <v>9450</v>
      </c>
      <c r="J2173" s="50">
        <v>7</v>
      </c>
      <c r="K2173" s="49">
        <v>1000</v>
      </c>
      <c r="L2173" s="49">
        <f>K2173-U2173</f>
        <v>170</v>
      </c>
      <c r="M2173" s="49"/>
      <c r="N2173" s="48" t="s">
        <v>7076</v>
      </c>
      <c r="P2173" s="49">
        <v>8000</v>
      </c>
      <c r="Q2173" s="49">
        <v>0</v>
      </c>
      <c r="R2173" s="49">
        <v>0</v>
      </c>
      <c r="S2173" s="32">
        <f t="shared" si="85"/>
        <v>8000</v>
      </c>
      <c r="T2173" s="49">
        <f>P2173+Q2173+R2173</f>
        <v>8000</v>
      </c>
      <c r="U2173" s="51">
        <v>830</v>
      </c>
      <c r="V2173" s="51">
        <v>0</v>
      </c>
      <c r="W2173" s="51">
        <v>0</v>
      </c>
      <c r="X2173" s="51"/>
      <c r="Y2173" s="32">
        <f t="shared" si="88"/>
        <v>7170</v>
      </c>
      <c r="Z2173" s="49" t="s">
        <v>13322</v>
      </c>
      <c r="AA2173" s="67">
        <v>1.7000000000000001E-2</v>
      </c>
      <c r="AC2173" s="67">
        <f t="shared" si="86"/>
        <v>-1.7000000000000001E-2</v>
      </c>
      <c r="AN2173" s="48" t="s">
        <v>13325</v>
      </c>
      <c r="AO2173" s="48" t="s">
        <v>13327</v>
      </c>
    </row>
    <row r="2174" spans="1:41" ht="15" x14ac:dyDescent="0.2">
      <c r="A2174" s="30" t="s">
        <v>2748</v>
      </c>
      <c r="B2174" s="30" t="s">
        <v>2749</v>
      </c>
      <c r="C2174" s="49" t="s">
        <v>7070</v>
      </c>
      <c r="D2174" s="49" t="s">
        <v>7071</v>
      </c>
      <c r="E2174" s="30" t="s">
        <v>9451</v>
      </c>
      <c r="F2174" s="49" t="s">
        <v>9361</v>
      </c>
      <c r="G2174" s="49" t="s">
        <v>9366</v>
      </c>
      <c r="H2174" s="49" t="s">
        <v>9367</v>
      </c>
      <c r="I2174" s="49" t="s">
        <v>2749</v>
      </c>
      <c r="J2174" s="50">
        <v>7</v>
      </c>
      <c r="K2174" s="49">
        <v>1000</v>
      </c>
      <c r="L2174" s="49">
        <f>K2174-U2174</f>
        <v>876</v>
      </c>
      <c r="M2174" s="49"/>
      <c r="N2174" s="48" t="s">
        <v>7076</v>
      </c>
      <c r="P2174" s="49">
        <v>1648</v>
      </c>
      <c r="Q2174" s="49">
        <v>0</v>
      </c>
      <c r="R2174" s="49">
        <v>0</v>
      </c>
      <c r="S2174" s="32">
        <f t="shared" si="85"/>
        <v>1648</v>
      </c>
      <c r="T2174" s="49">
        <f>P2174+Q2174+R2174</f>
        <v>1648</v>
      </c>
      <c r="U2174" s="51">
        <v>124</v>
      </c>
      <c r="V2174" s="51">
        <v>60</v>
      </c>
      <c r="W2174" s="51">
        <v>60</v>
      </c>
      <c r="X2174" s="51"/>
      <c r="Y2174" s="32">
        <f t="shared" si="88"/>
        <v>1464</v>
      </c>
      <c r="Z2174" s="49" t="s">
        <v>13322</v>
      </c>
      <c r="AA2174" s="67">
        <v>0.12</v>
      </c>
      <c r="AC2174" s="67">
        <f t="shared" si="86"/>
        <v>-0.12</v>
      </c>
      <c r="AN2174" s="48" t="s">
        <v>13325</v>
      </c>
      <c r="AO2174" s="48" t="s">
        <v>13327</v>
      </c>
    </row>
    <row r="2175" spans="1:41" ht="15" x14ac:dyDescent="0.2">
      <c r="A2175" s="30" t="s">
        <v>2750</v>
      </c>
      <c r="B2175" s="30" t="s">
        <v>2751</v>
      </c>
      <c r="C2175" s="49" t="s">
        <v>7070</v>
      </c>
      <c r="D2175" s="49" t="s">
        <v>7071</v>
      </c>
      <c r="E2175" s="30" t="s">
        <v>9452</v>
      </c>
      <c r="F2175" s="49" t="s">
        <v>9361</v>
      </c>
      <c r="G2175" s="49" t="s">
        <v>9362</v>
      </c>
      <c r="H2175" s="49" t="s">
        <v>9363</v>
      </c>
      <c r="I2175" s="49" t="s">
        <v>9453</v>
      </c>
      <c r="J2175" s="50">
        <v>8</v>
      </c>
      <c r="K2175" s="49">
        <v>5000</v>
      </c>
      <c r="L2175" s="49">
        <f>K2175-U2175</f>
        <v>-17764</v>
      </c>
      <c r="M2175" s="49"/>
      <c r="N2175" s="48" t="s">
        <v>7076</v>
      </c>
      <c r="P2175" s="49">
        <v>7310</v>
      </c>
      <c r="Q2175" s="49">
        <v>20000</v>
      </c>
      <c r="R2175" s="49">
        <v>0</v>
      </c>
      <c r="S2175" s="32">
        <f t="shared" si="85"/>
        <v>27310</v>
      </c>
      <c r="T2175" s="49">
        <f>P2175+Q2175+R2175</f>
        <v>27310</v>
      </c>
      <c r="U2175" s="51">
        <v>22764</v>
      </c>
      <c r="V2175" s="51">
        <v>23100</v>
      </c>
      <c r="W2175" s="51">
        <v>19175</v>
      </c>
      <c r="X2175" s="51"/>
      <c r="Y2175" s="32">
        <f t="shared" si="88"/>
        <v>-18554</v>
      </c>
      <c r="Z2175" s="49" t="s">
        <v>13320</v>
      </c>
      <c r="AA2175" s="67">
        <v>7.1999999999999998E-3</v>
      </c>
      <c r="AC2175" s="67">
        <f t="shared" si="86"/>
        <v>-7.1999999999999998E-3</v>
      </c>
      <c r="AN2175" s="48" t="s">
        <v>13325</v>
      </c>
      <c r="AO2175" s="48" t="s">
        <v>13327</v>
      </c>
    </row>
    <row r="2176" spans="1:41" ht="15" x14ac:dyDescent="0.2">
      <c r="A2176" s="30" t="s">
        <v>2752</v>
      </c>
      <c r="B2176" s="30" t="s">
        <v>2753</v>
      </c>
      <c r="C2176" s="49" t="s">
        <v>7070</v>
      </c>
      <c r="D2176" s="49" t="s">
        <v>7071</v>
      </c>
      <c r="E2176" s="30" t="s">
        <v>9454</v>
      </c>
      <c r="F2176" s="49" t="s">
        <v>9361</v>
      </c>
      <c r="G2176" s="49" t="s">
        <v>9455</v>
      </c>
      <c r="H2176" s="49" t="s">
        <v>9456</v>
      </c>
      <c r="I2176" s="49" t="s">
        <v>9457</v>
      </c>
      <c r="J2176" s="50">
        <v>21</v>
      </c>
      <c r="K2176" s="49">
        <v>5000</v>
      </c>
      <c r="L2176" s="49">
        <f>K2176-U2176</f>
        <v>5000</v>
      </c>
      <c r="M2176" s="49"/>
      <c r="N2176" s="48" t="s">
        <v>7076</v>
      </c>
      <c r="P2176" s="49">
        <v>0</v>
      </c>
      <c r="Q2176" s="49">
        <v>0</v>
      </c>
      <c r="R2176" s="49">
        <v>0</v>
      </c>
      <c r="S2176" s="32">
        <f t="shared" si="85"/>
        <v>0</v>
      </c>
      <c r="T2176" s="49">
        <f>P2176+Q2176+R2176</f>
        <v>0</v>
      </c>
      <c r="U2176" s="51">
        <v>0</v>
      </c>
      <c r="V2176" s="51">
        <v>0</v>
      </c>
      <c r="W2176" s="51">
        <v>0</v>
      </c>
      <c r="X2176" s="51"/>
      <c r="Y2176" s="32">
        <f t="shared" si="88"/>
        <v>0</v>
      </c>
      <c r="Z2176" s="49" t="s">
        <v>13321</v>
      </c>
      <c r="AA2176" s="67">
        <v>0.38</v>
      </c>
      <c r="AC2176" s="67">
        <f t="shared" si="86"/>
        <v>-0.38</v>
      </c>
      <c r="AN2176" s="48" t="s">
        <v>13325</v>
      </c>
      <c r="AO2176" s="48" t="s">
        <v>13327</v>
      </c>
    </row>
    <row r="2177" spans="1:41" ht="15" x14ac:dyDescent="0.2">
      <c r="A2177" s="30" t="s">
        <v>2754</v>
      </c>
      <c r="B2177" s="30" t="s">
        <v>2755</v>
      </c>
      <c r="C2177" s="49" t="s">
        <v>7070</v>
      </c>
      <c r="D2177" s="49" t="s">
        <v>7071</v>
      </c>
      <c r="E2177" s="30" t="s">
        <v>9458</v>
      </c>
      <c r="F2177" s="49" t="s">
        <v>9361</v>
      </c>
      <c r="G2177" s="49" t="s">
        <v>9362</v>
      </c>
      <c r="H2177" s="49" t="s">
        <v>9363</v>
      </c>
      <c r="I2177" s="49" t="s">
        <v>9459</v>
      </c>
      <c r="J2177" s="50">
        <v>7</v>
      </c>
      <c r="K2177" s="49">
        <v>1000</v>
      </c>
      <c r="L2177" s="49">
        <f>K2177-U2177</f>
        <v>-1080</v>
      </c>
      <c r="M2177" s="49"/>
      <c r="N2177" s="48" t="s">
        <v>7076</v>
      </c>
      <c r="P2177" s="49">
        <v>0</v>
      </c>
      <c r="Q2177" s="49">
        <v>0</v>
      </c>
      <c r="R2177" s="49">
        <v>0</v>
      </c>
      <c r="S2177" s="32">
        <f t="shared" si="85"/>
        <v>0</v>
      </c>
      <c r="T2177" s="49">
        <f>P2177+Q2177+R2177</f>
        <v>0</v>
      </c>
      <c r="U2177" s="51">
        <v>2080</v>
      </c>
      <c r="V2177" s="51">
        <v>0</v>
      </c>
      <c r="W2177" s="51">
        <v>0</v>
      </c>
      <c r="X2177" s="51"/>
      <c r="Y2177" s="32">
        <f t="shared" si="88"/>
        <v>-2080</v>
      </c>
      <c r="Z2177" s="49" t="s">
        <v>13320</v>
      </c>
      <c r="AA2177" s="67">
        <v>8.5709999999999995E-2</v>
      </c>
      <c r="AC2177" s="67">
        <f t="shared" si="86"/>
        <v>-8.5709999999999995E-2</v>
      </c>
      <c r="AN2177" s="48" t="s">
        <v>13325</v>
      </c>
      <c r="AO2177" s="48" t="s">
        <v>13327</v>
      </c>
    </row>
    <row r="2178" spans="1:41" ht="15" x14ac:dyDescent="0.2">
      <c r="A2178" s="30" t="s">
        <v>2758</v>
      </c>
      <c r="B2178" s="30" t="s">
        <v>2759</v>
      </c>
      <c r="C2178" s="49" t="s">
        <v>7070</v>
      </c>
      <c r="D2178" s="49" t="s">
        <v>7071</v>
      </c>
      <c r="E2178" s="30" t="s">
        <v>9462</v>
      </c>
      <c r="F2178" s="49" t="s">
        <v>9361</v>
      </c>
      <c r="G2178" s="49" t="s">
        <v>9362</v>
      </c>
      <c r="H2178" s="49" t="s">
        <v>9363</v>
      </c>
      <c r="I2178" s="49" t="s">
        <v>9463</v>
      </c>
      <c r="J2178" s="50">
        <v>7</v>
      </c>
      <c r="K2178" s="49">
        <v>1000</v>
      </c>
      <c r="L2178" s="49">
        <f>K2178-U2178</f>
        <v>328</v>
      </c>
      <c r="M2178" s="49"/>
      <c r="N2178" s="48" t="s">
        <v>7076</v>
      </c>
      <c r="P2178" s="49">
        <v>13000</v>
      </c>
      <c r="Q2178" s="49">
        <v>0</v>
      </c>
      <c r="R2178" s="49">
        <v>0</v>
      </c>
      <c r="S2178" s="32">
        <f t="shared" ref="S2178:S2241" si="89">P2178+Q2178</f>
        <v>13000</v>
      </c>
      <c r="T2178" s="49">
        <f>P2178+Q2178+R2178</f>
        <v>13000</v>
      </c>
      <c r="U2178" s="51">
        <v>672</v>
      </c>
      <c r="V2178" s="51">
        <v>0</v>
      </c>
      <c r="W2178" s="51">
        <v>0</v>
      </c>
      <c r="X2178" s="51"/>
      <c r="Y2178" s="32">
        <f t="shared" si="88"/>
        <v>12328</v>
      </c>
      <c r="Z2178" s="49" t="s">
        <v>13322</v>
      </c>
      <c r="AA2178" s="67">
        <v>9.7999999999999997E-3</v>
      </c>
      <c r="AC2178" s="67">
        <f t="shared" ref="AC2178:AC2241" si="90">AB2178-AA2178</f>
        <v>-9.7999999999999997E-3</v>
      </c>
      <c r="AN2178" s="48" t="s">
        <v>13325</v>
      </c>
      <c r="AO2178" s="48" t="s">
        <v>13327</v>
      </c>
    </row>
    <row r="2179" spans="1:41" ht="15" x14ac:dyDescent="0.2">
      <c r="A2179" s="30" t="s">
        <v>2760</v>
      </c>
      <c r="B2179" s="30" t="s">
        <v>2761</v>
      </c>
      <c r="C2179" s="49" t="s">
        <v>7070</v>
      </c>
      <c r="D2179" s="49" t="s">
        <v>7071</v>
      </c>
      <c r="E2179" s="30" t="s">
        <v>9464</v>
      </c>
      <c r="F2179" s="49" t="s">
        <v>9361</v>
      </c>
      <c r="G2179" s="49" t="s">
        <v>9366</v>
      </c>
      <c r="H2179" s="49" t="s">
        <v>9367</v>
      </c>
      <c r="I2179" s="49" t="s">
        <v>9465</v>
      </c>
      <c r="J2179" s="50">
        <v>9</v>
      </c>
      <c r="K2179" s="49">
        <v>10000</v>
      </c>
      <c r="L2179" s="49">
        <f>K2179-U2179</f>
        <v>-2200</v>
      </c>
      <c r="M2179" s="49"/>
      <c r="N2179" s="48" t="s">
        <v>7076</v>
      </c>
      <c r="P2179" s="49">
        <v>10947</v>
      </c>
      <c r="Q2179" s="49">
        <v>10000</v>
      </c>
      <c r="R2179" s="49">
        <v>0</v>
      </c>
      <c r="S2179" s="32">
        <f t="shared" si="89"/>
        <v>20947</v>
      </c>
      <c r="T2179" s="49">
        <f>P2179+Q2179+R2179</f>
        <v>20947</v>
      </c>
      <c r="U2179" s="51">
        <v>12200</v>
      </c>
      <c r="V2179" s="51">
        <v>9108</v>
      </c>
      <c r="W2179" s="51">
        <v>9198</v>
      </c>
      <c r="X2179" s="51"/>
      <c r="Y2179" s="32">
        <f t="shared" si="88"/>
        <v>-361</v>
      </c>
      <c r="Z2179" s="49" t="s">
        <v>13320</v>
      </c>
      <c r="AA2179" s="67">
        <v>1.2E-2</v>
      </c>
      <c r="AC2179" s="67">
        <f t="shared" si="90"/>
        <v>-1.2E-2</v>
      </c>
      <c r="AN2179" s="48" t="s">
        <v>13325</v>
      </c>
      <c r="AO2179" s="48" t="s">
        <v>13327</v>
      </c>
    </row>
    <row r="2180" spans="1:41" ht="15" x14ac:dyDescent="0.2">
      <c r="A2180" s="30" t="s">
        <v>2762</v>
      </c>
      <c r="B2180" s="30" t="s">
        <v>2763</v>
      </c>
      <c r="C2180" s="49" t="s">
        <v>7070</v>
      </c>
      <c r="D2180" s="49" t="s">
        <v>7071</v>
      </c>
      <c r="E2180" s="30" t="s">
        <v>9466</v>
      </c>
      <c r="F2180" s="49" t="s">
        <v>9361</v>
      </c>
      <c r="G2180" s="49" t="s">
        <v>9455</v>
      </c>
      <c r="H2180" s="49" t="s">
        <v>9456</v>
      </c>
      <c r="I2180" s="49" t="s">
        <v>9467</v>
      </c>
      <c r="J2180" s="50">
        <v>8</v>
      </c>
      <c r="K2180" s="49">
        <v>1000</v>
      </c>
      <c r="L2180" s="49">
        <f>K2180-U2180</f>
        <v>99</v>
      </c>
      <c r="M2180" s="49"/>
      <c r="N2180" s="48" t="s">
        <v>7076</v>
      </c>
      <c r="P2180" s="49">
        <v>1615</v>
      </c>
      <c r="Q2180" s="49">
        <v>0</v>
      </c>
      <c r="R2180" s="49">
        <v>0</v>
      </c>
      <c r="S2180" s="32">
        <f t="shared" si="89"/>
        <v>1615</v>
      </c>
      <c r="T2180" s="49">
        <f>P2180+Q2180+R2180</f>
        <v>1615</v>
      </c>
      <c r="U2180" s="51">
        <v>901</v>
      </c>
      <c r="V2180" s="51">
        <v>333</v>
      </c>
      <c r="W2180" s="51">
        <v>333</v>
      </c>
      <c r="X2180" s="51"/>
      <c r="Y2180" s="32">
        <f t="shared" si="88"/>
        <v>381</v>
      </c>
      <c r="Z2180" s="49" t="s">
        <v>13322</v>
      </c>
      <c r="AA2180" s="67">
        <v>0.65</v>
      </c>
      <c r="AC2180" s="67">
        <f t="shared" si="90"/>
        <v>-0.65</v>
      </c>
      <c r="AN2180" s="48" t="s">
        <v>13325</v>
      </c>
      <c r="AO2180" s="48" t="s">
        <v>13327</v>
      </c>
    </row>
    <row r="2181" spans="1:41" ht="15" x14ac:dyDescent="0.2">
      <c r="A2181" s="30" t="s">
        <v>2764</v>
      </c>
      <c r="B2181" s="30" t="s">
        <v>2765</v>
      </c>
      <c r="C2181" s="49" t="s">
        <v>7070</v>
      </c>
      <c r="D2181" s="49" t="s">
        <v>7071</v>
      </c>
      <c r="E2181" s="30" t="s">
        <v>9468</v>
      </c>
      <c r="F2181" s="49" t="s">
        <v>9361</v>
      </c>
      <c r="G2181" s="49" t="s">
        <v>9362</v>
      </c>
      <c r="H2181" s="49" t="s">
        <v>9363</v>
      </c>
      <c r="I2181" s="49" t="s">
        <v>9469</v>
      </c>
      <c r="J2181" s="50">
        <v>7</v>
      </c>
      <c r="K2181" s="49">
        <v>1000</v>
      </c>
      <c r="L2181" s="49">
        <f>K2181-U2181</f>
        <v>-640</v>
      </c>
      <c r="M2181" s="49"/>
      <c r="N2181" s="48" t="s">
        <v>7076</v>
      </c>
      <c r="P2181" s="49">
        <v>10000</v>
      </c>
      <c r="Q2181" s="49">
        <v>0</v>
      </c>
      <c r="R2181" s="49">
        <v>0</v>
      </c>
      <c r="S2181" s="32">
        <f t="shared" si="89"/>
        <v>10000</v>
      </c>
      <c r="T2181" s="49">
        <f>P2181+Q2181+R2181</f>
        <v>10000</v>
      </c>
      <c r="U2181" s="51">
        <v>1640</v>
      </c>
      <c r="V2181" s="51">
        <v>0</v>
      </c>
      <c r="W2181" s="51">
        <v>0</v>
      </c>
      <c r="X2181" s="51"/>
      <c r="Y2181" s="32">
        <f t="shared" si="88"/>
        <v>8360</v>
      </c>
      <c r="Z2181" s="49" t="s">
        <v>13322</v>
      </c>
      <c r="AA2181" s="67">
        <v>2.3E-2</v>
      </c>
      <c r="AC2181" s="67">
        <f t="shared" si="90"/>
        <v>-2.3E-2</v>
      </c>
      <c r="AN2181" s="48" t="s">
        <v>13325</v>
      </c>
      <c r="AO2181" s="48" t="s">
        <v>13327</v>
      </c>
    </row>
    <row r="2182" spans="1:41" ht="15" x14ac:dyDescent="0.2">
      <c r="A2182" s="30" t="s">
        <v>2766</v>
      </c>
      <c r="B2182" s="30" t="s">
        <v>2767</v>
      </c>
      <c r="C2182" s="49" t="s">
        <v>7070</v>
      </c>
      <c r="D2182" s="49" t="s">
        <v>7570</v>
      </c>
      <c r="E2182" s="30" t="s">
        <v>9470</v>
      </c>
      <c r="F2182" s="49" t="s">
        <v>9361</v>
      </c>
      <c r="G2182" s="49" t="s">
        <v>9366</v>
      </c>
      <c r="H2182" s="49" t="s">
        <v>9367</v>
      </c>
      <c r="I2182" s="49" t="s">
        <v>9471</v>
      </c>
      <c r="J2182" s="50">
        <v>7</v>
      </c>
      <c r="K2182" s="49">
        <v>1000</v>
      </c>
      <c r="L2182" s="49">
        <f>K2182-U2182</f>
        <v>1000</v>
      </c>
      <c r="M2182" s="49"/>
      <c r="N2182" s="48" t="s">
        <v>7076</v>
      </c>
      <c r="P2182" s="49">
        <v>0</v>
      </c>
      <c r="Q2182" s="49">
        <v>0</v>
      </c>
      <c r="R2182" s="49">
        <v>0</v>
      </c>
      <c r="S2182" s="32">
        <f t="shared" si="89"/>
        <v>0</v>
      </c>
      <c r="T2182" s="49">
        <f>P2182+Q2182+R2182</f>
        <v>0</v>
      </c>
      <c r="U2182" s="51">
        <v>0</v>
      </c>
      <c r="V2182" s="51">
        <v>0</v>
      </c>
      <c r="W2182" s="51">
        <v>0</v>
      </c>
      <c r="X2182" s="51"/>
      <c r="Y2182" s="32">
        <f t="shared" si="88"/>
        <v>0</v>
      </c>
      <c r="Z2182" s="49" t="s">
        <v>13321</v>
      </c>
      <c r="AA2182" s="67">
        <v>3.85E-2</v>
      </c>
      <c r="AC2182" s="67">
        <f t="shared" si="90"/>
        <v>-3.85E-2</v>
      </c>
      <c r="AN2182" s="48" t="s">
        <v>13325</v>
      </c>
      <c r="AO2182" s="48" t="s">
        <v>13327</v>
      </c>
    </row>
    <row r="2183" spans="1:41" ht="15" x14ac:dyDescent="0.2">
      <c r="A2183" s="30" t="s">
        <v>2768</v>
      </c>
      <c r="B2183" s="30" t="s">
        <v>2769</v>
      </c>
      <c r="C2183" s="49" t="s">
        <v>7070</v>
      </c>
      <c r="D2183" s="49" t="s">
        <v>7071</v>
      </c>
      <c r="E2183" s="30" t="s">
        <v>9472</v>
      </c>
      <c r="F2183" s="49" t="s">
        <v>9361</v>
      </c>
      <c r="G2183" s="49" t="s">
        <v>9366</v>
      </c>
      <c r="H2183" s="49" t="s">
        <v>9367</v>
      </c>
      <c r="I2183" s="49" t="s">
        <v>9473</v>
      </c>
      <c r="J2183" s="50">
        <v>8</v>
      </c>
      <c r="K2183" s="49">
        <v>10000</v>
      </c>
      <c r="L2183" s="49">
        <f>K2183-U2183</f>
        <v>10000</v>
      </c>
      <c r="M2183" s="49"/>
      <c r="N2183" s="48" t="s">
        <v>7076</v>
      </c>
      <c r="P2183" s="49">
        <v>10605</v>
      </c>
      <c r="Q2183" s="49">
        <v>0</v>
      </c>
      <c r="R2183" s="49">
        <v>0</v>
      </c>
      <c r="S2183" s="32">
        <f t="shared" si="89"/>
        <v>10605</v>
      </c>
      <c r="T2183" s="49">
        <f>P2183+Q2183+R2183</f>
        <v>10605</v>
      </c>
      <c r="U2183" s="51">
        <v>0</v>
      </c>
      <c r="V2183" s="51">
        <v>0</v>
      </c>
      <c r="W2183" s="51">
        <v>0</v>
      </c>
      <c r="X2183" s="51"/>
      <c r="Y2183" s="32">
        <f t="shared" si="88"/>
        <v>10605</v>
      </c>
      <c r="Z2183" s="49" t="s">
        <v>13321</v>
      </c>
      <c r="AA2183" s="67">
        <v>7.0000000000000007E-2</v>
      </c>
      <c r="AC2183" s="67">
        <f t="shared" si="90"/>
        <v>-7.0000000000000007E-2</v>
      </c>
      <c r="AN2183" s="48" t="s">
        <v>13325</v>
      </c>
      <c r="AO2183" s="48" t="s">
        <v>13327</v>
      </c>
    </row>
    <row r="2184" spans="1:41" ht="15" x14ac:dyDescent="0.2">
      <c r="A2184" s="30" t="s">
        <v>2770</v>
      </c>
      <c r="B2184" s="30" t="s">
        <v>2771</v>
      </c>
      <c r="C2184" s="49" t="s">
        <v>7070</v>
      </c>
      <c r="D2184" s="49" t="s">
        <v>7071</v>
      </c>
      <c r="E2184" s="30" t="s">
        <v>9474</v>
      </c>
      <c r="F2184" s="49" t="s">
        <v>9361</v>
      </c>
      <c r="G2184" s="49" t="s">
        <v>9362</v>
      </c>
      <c r="H2184" s="49" t="s">
        <v>9363</v>
      </c>
      <c r="I2184" s="49" t="s">
        <v>9475</v>
      </c>
      <c r="J2184" s="50">
        <v>9</v>
      </c>
      <c r="K2184" s="49">
        <v>4950</v>
      </c>
      <c r="L2184" s="49">
        <f>K2184-U2184</f>
        <v>3394</v>
      </c>
      <c r="M2184" s="49"/>
      <c r="N2184" s="48" t="s">
        <v>7076</v>
      </c>
      <c r="P2184" s="49">
        <v>4246</v>
      </c>
      <c r="Q2184" s="49">
        <v>0</v>
      </c>
      <c r="R2184" s="49">
        <v>0</v>
      </c>
      <c r="S2184" s="32">
        <f t="shared" si="89"/>
        <v>4246</v>
      </c>
      <c r="T2184" s="49">
        <f>P2184+Q2184+R2184</f>
        <v>4246</v>
      </c>
      <c r="U2184" s="51">
        <v>1556</v>
      </c>
      <c r="V2184" s="51">
        <v>540</v>
      </c>
      <c r="W2184" s="51">
        <v>500</v>
      </c>
      <c r="X2184" s="51"/>
      <c r="Y2184" s="32">
        <f t="shared" si="88"/>
        <v>2150</v>
      </c>
      <c r="Z2184" s="49" t="s">
        <v>13322</v>
      </c>
      <c r="AA2184" s="67">
        <v>0.15</v>
      </c>
      <c r="AC2184" s="67">
        <f t="shared" si="90"/>
        <v>-0.15</v>
      </c>
      <c r="AN2184" s="48" t="s">
        <v>13325</v>
      </c>
      <c r="AO2184" s="48" t="s">
        <v>13327</v>
      </c>
    </row>
    <row r="2185" spans="1:41" ht="15" x14ac:dyDescent="0.2">
      <c r="A2185" s="30" t="s">
        <v>2772</v>
      </c>
      <c r="B2185" s="30" t="s">
        <v>2773</v>
      </c>
      <c r="C2185" s="49" t="s">
        <v>7070</v>
      </c>
      <c r="D2185" s="49" t="s">
        <v>7077</v>
      </c>
      <c r="E2185" s="30" t="s">
        <v>9476</v>
      </c>
      <c r="F2185" s="49" t="s">
        <v>9361</v>
      </c>
      <c r="G2185" s="49" t="s">
        <v>9362</v>
      </c>
      <c r="H2185" s="49" t="s">
        <v>9363</v>
      </c>
      <c r="I2185" s="49" t="s">
        <v>9477</v>
      </c>
      <c r="J2185" s="50">
        <v>9</v>
      </c>
      <c r="K2185" s="49">
        <v>1000</v>
      </c>
      <c r="L2185" s="49">
        <f>K2185-U2185</f>
        <v>-2296</v>
      </c>
      <c r="M2185" s="49"/>
      <c r="N2185" s="48" t="s">
        <v>7076</v>
      </c>
      <c r="P2185" s="49">
        <v>5225</v>
      </c>
      <c r="Q2185" s="49">
        <v>775</v>
      </c>
      <c r="R2185" s="49">
        <v>0</v>
      </c>
      <c r="S2185" s="32">
        <f t="shared" si="89"/>
        <v>6000</v>
      </c>
      <c r="T2185" s="49">
        <f>P2185+Q2185+R2185</f>
        <v>6000</v>
      </c>
      <c r="U2185" s="51">
        <v>3296</v>
      </c>
      <c r="V2185" s="51">
        <v>1968</v>
      </c>
      <c r="W2185" s="51">
        <v>1968</v>
      </c>
      <c r="X2185" s="51"/>
      <c r="Y2185" s="32">
        <f t="shared" si="88"/>
        <v>736</v>
      </c>
      <c r="Z2185" s="49" t="s">
        <v>13322</v>
      </c>
      <c r="AA2185" s="67">
        <v>3.16</v>
      </c>
      <c r="AC2185" s="67">
        <f t="shared" si="90"/>
        <v>-3.16</v>
      </c>
      <c r="AN2185" s="48" t="s">
        <v>13325</v>
      </c>
      <c r="AO2185" s="48" t="s">
        <v>13327</v>
      </c>
    </row>
    <row r="2186" spans="1:41" ht="15" x14ac:dyDescent="0.2">
      <c r="A2186" s="30" t="s">
        <v>2774</v>
      </c>
      <c r="B2186" s="30" t="s">
        <v>2775</v>
      </c>
      <c r="C2186" s="49" t="s">
        <v>7070</v>
      </c>
      <c r="D2186" s="49" t="s">
        <v>7071</v>
      </c>
      <c r="E2186" s="30" t="s">
        <v>9478</v>
      </c>
      <c r="F2186" s="49" t="s">
        <v>9361</v>
      </c>
      <c r="G2186" s="49" t="s">
        <v>9479</v>
      </c>
      <c r="H2186" s="49" t="s">
        <v>9480</v>
      </c>
      <c r="I2186" s="49" t="s">
        <v>9481</v>
      </c>
      <c r="J2186" s="50">
        <v>6</v>
      </c>
      <c r="K2186" s="49">
        <v>500</v>
      </c>
      <c r="L2186" s="49">
        <f>K2186-U2186</f>
        <v>-2612</v>
      </c>
      <c r="M2186" s="49"/>
      <c r="N2186" s="48" t="s">
        <v>7076</v>
      </c>
      <c r="P2186" s="49">
        <v>2740</v>
      </c>
      <c r="Q2186" s="49">
        <v>700</v>
      </c>
      <c r="R2186" s="49">
        <v>0</v>
      </c>
      <c r="S2186" s="32">
        <f t="shared" si="89"/>
        <v>3440</v>
      </c>
      <c r="T2186" s="49">
        <f>P2186+Q2186+R2186</f>
        <v>3440</v>
      </c>
      <c r="U2186" s="51">
        <v>3112</v>
      </c>
      <c r="V2186" s="51">
        <v>1080</v>
      </c>
      <c r="W2186" s="51">
        <v>1000</v>
      </c>
      <c r="X2186" s="51"/>
      <c r="Y2186" s="32">
        <f t="shared" si="88"/>
        <v>-752</v>
      </c>
      <c r="Z2186" s="49" t="s">
        <v>13320</v>
      </c>
      <c r="AA2186" s="67">
        <v>1</v>
      </c>
      <c r="AC2186" s="67">
        <f t="shared" si="90"/>
        <v>-1</v>
      </c>
      <c r="AN2186" s="48" t="s">
        <v>13325</v>
      </c>
      <c r="AO2186" s="48" t="s">
        <v>13327</v>
      </c>
    </row>
    <row r="2187" spans="1:41" ht="15" x14ac:dyDescent="0.2">
      <c r="A2187" s="30" t="s">
        <v>2776</v>
      </c>
      <c r="B2187" s="30" t="s">
        <v>2777</v>
      </c>
      <c r="C2187" s="49" t="s">
        <v>7070</v>
      </c>
      <c r="D2187" s="49" t="s">
        <v>7071</v>
      </c>
      <c r="E2187" s="30" t="s">
        <v>9482</v>
      </c>
      <c r="F2187" s="49" t="s">
        <v>9361</v>
      </c>
      <c r="G2187" s="49" t="s">
        <v>9479</v>
      </c>
      <c r="H2187" s="49" t="s">
        <v>9480</v>
      </c>
      <c r="I2187" s="49" t="s">
        <v>9483</v>
      </c>
      <c r="J2187" s="50">
        <v>4</v>
      </c>
      <c r="K2187" s="49">
        <v>2000</v>
      </c>
      <c r="L2187" s="49">
        <f>K2187-U2187</f>
        <v>-1112</v>
      </c>
      <c r="M2187" s="49"/>
      <c r="N2187" s="48" t="s">
        <v>7076</v>
      </c>
      <c r="P2187" s="49">
        <v>3426</v>
      </c>
      <c r="Q2187" s="49">
        <v>300</v>
      </c>
      <c r="R2187" s="49">
        <v>0</v>
      </c>
      <c r="S2187" s="32">
        <f t="shared" si="89"/>
        <v>3726</v>
      </c>
      <c r="T2187" s="49">
        <f>P2187+Q2187+R2187</f>
        <v>3726</v>
      </c>
      <c r="U2187" s="51">
        <v>3112</v>
      </c>
      <c r="V2187" s="51">
        <v>1080</v>
      </c>
      <c r="W2187" s="51">
        <v>1000</v>
      </c>
      <c r="X2187" s="51"/>
      <c r="Y2187" s="32">
        <f t="shared" si="88"/>
        <v>-466</v>
      </c>
      <c r="Z2187" s="49" t="s">
        <v>13320</v>
      </c>
      <c r="AA2187" s="67">
        <v>0.95</v>
      </c>
      <c r="AC2187" s="67">
        <f t="shared" si="90"/>
        <v>-0.95</v>
      </c>
      <c r="AN2187" s="48" t="s">
        <v>13325</v>
      </c>
      <c r="AO2187" s="48" t="s">
        <v>13327</v>
      </c>
    </row>
    <row r="2188" spans="1:41" ht="15" x14ac:dyDescent="0.2">
      <c r="A2188" s="30" t="s">
        <v>2780</v>
      </c>
      <c r="B2188" s="30" t="s">
        <v>2781</v>
      </c>
      <c r="C2188" s="49" t="s">
        <v>7070</v>
      </c>
      <c r="D2188" s="49" t="s">
        <v>7077</v>
      </c>
      <c r="E2188" s="30" t="s">
        <v>9420</v>
      </c>
      <c r="F2188" s="49" t="s">
        <v>9361</v>
      </c>
      <c r="G2188" s="49" t="s">
        <v>9366</v>
      </c>
      <c r="H2188" s="49" t="s">
        <v>9367</v>
      </c>
      <c r="I2188" s="49" t="s">
        <v>9486</v>
      </c>
      <c r="J2188" s="50">
        <v>7</v>
      </c>
      <c r="K2188" s="49">
        <v>1000</v>
      </c>
      <c r="L2188" s="49">
        <f>K2188-U2188</f>
        <v>445</v>
      </c>
      <c r="M2188" s="49"/>
      <c r="N2188" s="48" t="s">
        <v>7076</v>
      </c>
      <c r="P2188" s="49">
        <v>0</v>
      </c>
      <c r="Q2188" s="49">
        <v>0</v>
      </c>
      <c r="R2188" s="49">
        <v>0</v>
      </c>
      <c r="S2188" s="32">
        <f t="shared" si="89"/>
        <v>0</v>
      </c>
      <c r="T2188" s="49">
        <f>P2188+Q2188+R2188</f>
        <v>0</v>
      </c>
      <c r="U2188" s="51">
        <v>555</v>
      </c>
      <c r="V2188" s="51">
        <v>0</v>
      </c>
      <c r="W2188" s="51">
        <v>0</v>
      </c>
      <c r="X2188" s="51"/>
      <c r="Y2188" s="32">
        <f t="shared" si="88"/>
        <v>-555</v>
      </c>
      <c r="Z2188" s="49" t="s">
        <v>13320</v>
      </c>
      <c r="AA2188" s="67">
        <v>3.5999999999999997E-2</v>
      </c>
      <c r="AC2188" s="67">
        <f t="shared" si="90"/>
        <v>-3.5999999999999997E-2</v>
      </c>
      <c r="AN2188" s="48" t="s">
        <v>13325</v>
      </c>
      <c r="AO2188" s="48" t="s">
        <v>13327</v>
      </c>
    </row>
    <row r="2189" spans="1:41" ht="15" x14ac:dyDescent="0.2">
      <c r="A2189" s="30" t="s">
        <v>2782</v>
      </c>
      <c r="B2189" s="30" t="s">
        <v>2783</v>
      </c>
      <c r="C2189" s="49" t="s">
        <v>7070</v>
      </c>
      <c r="D2189" s="49" t="s">
        <v>7077</v>
      </c>
      <c r="E2189" s="30" t="s">
        <v>9487</v>
      </c>
      <c r="F2189" s="49" t="s">
        <v>9361</v>
      </c>
      <c r="G2189" s="49" t="s">
        <v>9366</v>
      </c>
      <c r="H2189" s="49" t="s">
        <v>9367</v>
      </c>
      <c r="I2189" s="49" t="s">
        <v>9488</v>
      </c>
      <c r="J2189" s="50">
        <v>7</v>
      </c>
      <c r="K2189" s="49">
        <v>1000</v>
      </c>
      <c r="L2189" s="49">
        <f>K2189-U2189</f>
        <v>334</v>
      </c>
      <c r="M2189" s="49"/>
      <c r="N2189" s="48" t="s">
        <v>7076</v>
      </c>
      <c r="P2189" s="49">
        <v>0</v>
      </c>
      <c r="Q2189" s="49">
        <v>0</v>
      </c>
      <c r="R2189" s="49">
        <v>0</v>
      </c>
      <c r="S2189" s="32">
        <f t="shared" si="89"/>
        <v>0</v>
      </c>
      <c r="T2189" s="49">
        <f>P2189+Q2189+R2189</f>
        <v>0</v>
      </c>
      <c r="U2189" s="51">
        <v>666</v>
      </c>
      <c r="V2189" s="51">
        <v>0</v>
      </c>
      <c r="W2189" s="51">
        <v>0</v>
      </c>
      <c r="X2189" s="51"/>
      <c r="Y2189" s="32">
        <f t="shared" si="88"/>
        <v>-666</v>
      </c>
      <c r="Z2189" s="49" t="s">
        <v>13320</v>
      </c>
      <c r="AA2189" s="67">
        <v>0.06</v>
      </c>
      <c r="AC2189" s="67">
        <f t="shared" si="90"/>
        <v>-0.06</v>
      </c>
      <c r="AN2189" s="48" t="s">
        <v>13325</v>
      </c>
      <c r="AO2189" s="48" t="s">
        <v>13327</v>
      </c>
    </row>
    <row r="2190" spans="1:41" ht="15" x14ac:dyDescent="0.2">
      <c r="A2190" s="30" t="s">
        <v>2784</v>
      </c>
      <c r="B2190" s="30" t="s">
        <v>2785</v>
      </c>
      <c r="C2190" s="49" t="s">
        <v>7070</v>
      </c>
      <c r="D2190" s="49" t="s">
        <v>7077</v>
      </c>
      <c r="E2190" s="30" t="s">
        <v>9489</v>
      </c>
      <c r="F2190" s="49" t="s">
        <v>9361</v>
      </c>
      <c r="G2190" s="49" t="s">
        <v>9366</v>
      </c>
      <c r="H2190" s="49" t="s">
        <v>9367</v>
      </c>
      <c r="I2190" s="49" t="s">
        <v>9490</v>
      </c>
      <c r="J2190" s="50">
        <v>7</v>
      </c>
      <c r="K2190" s="49">
        <v>1000</v>
      </c>
      <c r="L2190" s="49">
        <f>K2190-U2190</f>
        <v>445</v>
      </c>
      <c r="M2190" s="49"/>
      <c r="N2190" s="48" t="s">
        <v>7076</v>
      </c>
      <c r="P2190" s="49">
        <v>0</v>
      </c>
      <c r="Q2190" s="49">
        <v>0</v>
      </c>
      <c r="R2190" s="49">
        <v>0</v>
      </c>
      <c r="S2190" s="32">
        <f t="shared" si="89"/>
        <v>0</v>
      </c>
      <c r="T2190" s="49">
        <f>P2190+Q2190+R2190</f>
        <v>0</v>
      </c>
      <c r="U2190" s="51">
        <v>555</v>
      </c>
      <c r="V2190" s="51">
        <v>0</v>
      </c>
      <c r="W2190" s="51">
        <v>0</v>
      </c>
      <c r="X2190" s="51"/>
      <c r="Y2190" s="32">
        <f t="shared" si="88"/>
        <v>-555</v>
      </c>
      <c r="Z2190" s="49" t="s">
        <v>13320</v>
      </c>
      <c r="AA2190" s="67">
        <v>4.8000000000000001E-2</v>
      </c>
      <c r="AC2190" s="67">
        <f t="shared" si="90"/>
        <v>-4.8000000000000001E-2</v>
      </c>
      <c r="AN2190" s="48" t="s">
        <v>13325</v>
      </c>
      <c r="AO2190" s="48" t="s">
        <v>13327</v>
      </c>
    </row>
    <row r="2191" spans="1:41" ht="15" x14ac:dyDescent="0.2">
      <c r="A2191" s="30" t="s">
        <v>2786</v>
      </c>
      <c r="B2191" s="30" t="s">
        <v>2787</v>
      </c>
      <c r="C2191" s="49" t="s">
        <v>7070</v>
      </c>
      <c r="D2191" s="49" t="s">
        <v>7071</v>
      </c>
      <c r="E2191" s="30" t="s">
        <v>9491</v>
      </c>
      <c r="F2191" s="49" t="s">
        <v>9361</v>
      </c>
      <c r="G2191" s="49" t="s">
        <v>9492</v>
      </c>
      <c r="H2191" s="49" t="s">
        <v>9439</v>
      </c>
      <c r="I2191" s="49" t="s">
        <v>9493</v>
      </c>
      <c r="J2191" s="50">
        <v>11</v>
      </c>
      <c r="K2191" s="49">
        <v>20000</v>
      </c>
      <c r="L2191" s="49">
        <f>K2191-U2191</f>
        <v>7712</v>
      </c>
      <c r="M2191" s="49"/>
      <c r="N2191" s="48" t="s">
        <v>7076</v>
      </c>
      <c r="P2191" s="49">
        <v>26135</v>
      </c>
      <c r="Q2191" s="49">
        <v>0</v>
      </c>
      <c r="R2191" s="49">
        <v>0</v>
      </c>
      <c r="S2191" s="32">
        <f t="shared" si="89"/>
        <v>26135</v>
      </c>
      <c r="T2191" s="49">
        <f>P2191+Q2191+R2191</f>
        <v>26135</v>
      </c>
      <c r="U2191" s="51">
        <v>12288</v>
      </c>
      <c r="V2191" s="51">
        <v>7200</v>
      </c>
      <c r="W2191" s="51">
        <v>2700</v>
      </c>
      <c r="X2191" s="51"/>
      <c r="Y2191" s="32">
        <f t="shared" si="88"/>
        <v>6647</v>
      </c>
      <c r="Z2191" s="49" t="s">
        <v>13322</v>
      </c>
      <c r="AA2191" s="67">
        <v>8.1299999999999997E-2</v>
      </c>
      <c r="AC2191" s="67">
        <f t="shared" si="90"/>
        <v>-8.1299999999999997E-2</v>
      </c>
      <c r="AN2191" s="48" t="s">
        <v>13325</v>
      </c>
      <c r="AO2191" s="48" t="s">
        <v>13327</v>
      </c>
    </row>
    <row r="2192" spans="1:41" ht="15" x14ac:dyDescent="0.2">
      <c r="A2192" s="30" t="s">
        <v>2792</v>
      </c>
      <c r="B2192" s="30" t="s">
        <v>2793</v>
      </c>
      <c r="C2192" s="49" t="s">
        <v>7070</v>
      </c>
      <c r="D2192" s="49" t="s">
        <v>7077</v>
      </c>
      <c r="E2192" s="30" t="s">
        <v>9499</v>
      </c>
      <c r="F2192" s="49" t="s">
        <v>9361</v>
      </c>
      <c r="G2192" s="49" t="s">
        <v>9455</v>
      </c>
      <c r="H2192" s="49" t="s">
        <v>9456</v>
      </c>
      <c r="I2192" s="49" t="s">
        <v>9500</v>
      </c>
      <c r="J2192" s="50">
        <v>6</v>
      </c>
      <c r="K2192" s="49">
        <v>1000</v>
      </c>
      <c r="L2192" s="49">
        <f>K2192-U2192</f>
        <v>958</v>
      </c>
      <c r="M2192" s="49"/>
      <c r="N2192" s="48" t="s">
        <v>7076</v>
      </c>
      <c r="P2192" s="49">
        <v>0</v>
      </c>
      <c r="Q2192" s="49">
        <v>0</v>
      </c>
      <c r="R2192" s="49">
        <v>0</v>
      </c>
      <c r="S2192" s="32">
        <f t="shared" si="89"/>
        <v>0</v>
      </c>
      <c r="T2192" s="49">
        <f>P2192+Q2192+R2192</f>
        <v>0</v>
      </c>
      <c r="U2192" s="51">
        <v>42</v>
      </c>
      <c r="V2192" s="51">
        <v>0</v>
      </c>
      <c r="W2192" s="51">
        <v>0</v>
      </c>
      <c r="X2192" s="51"/>
      <c r="Y2192" s="32">
        <f t="shared" si="88"/>
        <v>-42</v>
      </c>
      <c r="Z2192" s="49" t="s">
        <v>13320</v>
      </c>
      <c r="AA2192" s="67">
        <v>0.78</v>
      </c>
      <c r="AC2192" s="67">
        <f t="shared" si="90"/>
        <v>-0.78</v>
      </c>
      <c r="AN2192" s="48" t="s">
        <v>13325</v>
      </c>
      <c r="AO2192" s="48" t="s">
        <v>13327</v>
      </c>
    </row>
    <row r="2193" spans="1:41" ht="15" x14ac:dyDescent="0.2">
      <c r="A2193" s="30" t="s">
        <v>2794</v>
      </c>
      <c r="B2193" s="30" t="s">
        <v>2795</v>
      </c>
      <c r="C2193" s="49" t="s">
        <v>7070</v>
      </c>
      <c r="D2193" s="49" t="s">
        <v>7071</v>
      </c>
      <c r="E2193" s="30" t="s">
        <v>9501</v>
      </c>
      <c r="F2193" s="49" t="s">
        <v>9361</v>
      </c>
      <c r="G2193" s="49" t="s">
        <v>9366</v>
      </c>
      <c r="H2193" s="49" t="s">
        <v>9367</v>
      </c>
      <c r="I2193" s="49" t="s">
        <v>9502</v>
      </c>
      <c r="J2193" s="50">
        <v>9</v>
      </c>
      <c r="K2193" s="49">
        <v>1000</v>
      </c>
      <c r="L2193" s="49">
        <f>K2193-U2193</f>
        <v>-1048</v>
      </c>
      <c r="M2193" s="49"/>
      <c r="N2193" s="48" t="s">
        <v>7076</v>
      </c>
      <c r="P2193" s="49">
        <v>2084</v>
      </c>
      <c r="Q2193" s="49">
        <v>0</v>
      </c>
      <c r="R2193" s="49">
        <v>0</v>
      </c>
      <c r="S2193" s="32">
        <f t="shared" si="89"/>
        <v>2084</v>
      </c>
      <c r="T2193" s="49">
        <f>P2193+Q2193+R2193</f>
        <v>2084</v>
      </c>
      <c r="U2193" s="51">
        <v>2048</v>
      </c>
      <c r="V2193" s="51">
        <v>1200</v>
      </c>
      <c r="W2193" s="51">
        <v>450</v>
      </c>
      <c r="X2193" s="51"/>
      <c r="Y2193" s="32">
        <f t="shared" si="88"/>
        <v>-1164</v>
      </c>
      <c r="Z2193" s="49" t="s">
        <v>13320</v>
      </c>
      <c r="AA2193" s="67">
        <v>0.05</v>
      </c>
      <c r="AC2193" s="67">
        <f t="shared" si="90"/>
        <v>-0.05</v>
      </c>
      <c r="AN2193" s="48" t="s">
        <v>13325</v>
      </c>
      <c r="AO2193" s="48" t="s">
        <v>13327</v>
      </c>
    </row>
    <row r="2194" spans="1:41" ht="15" x14ac:dyDescent="0.2">
      <c r="A2194" s="30" t="s">
        <v>2800</v>
      </c>
      <c r="B2194" s="30" t="s">
        <v>2801</v>
      </c>
      <c r="C2194" s="49" t="s">
        <v>7070</v>
      </c>
      <c r="D2194" s="49" t="s">
        <v>7071</v>
      </c>
      <c r="E2194" s="30" t="s">
        <v>9507</v>
      </c>
      <c r="F2194" s="49" t="s">
        <v>9361</v>
      </c>
      <c r="G2194" s="49" t="s">
        <v>9366</v>
      </c>
      <c r="H2194" s="49" t="s">
        <v>9367</v>
      </c>
      <c r="I2194" s="49" t="s">
        <v>9508</v>
      </c>
      <c r="J2194" s="50">
        <v>7</v>
      </c>
      <c r="K2194" s="49">
        <v>100000</v>
      </c>
      <c r="L2194" s="49">
        <f>K2194-U2194</f>
        <v>-964300</v>
      </c>
      <c r="M2194" s="49"/>
      <c r="N2194" s="48" t="s">
        <v>7076</v>
      </c>
      <c r="P2194" s="49">
        <v>543617</v>
      </c>
      <c r="Q2194" s="49">
        <v>365000</v>
      </c>
      <c r="R2194" s="49">
        <v>0</v>
      </c>
      <c r="S2194" s="32">
        <f t="shared" si="89"/>
        <v>908617</v>
      </c>
      <c r="T2194" s="49">
        <f>P2194+Q2194+R2194</f>
        <v>908617</v>
      </c>
      <c r="U2194" s="51">
        <v>1064300</v>
      </c>
      <c r="V2194" s="51">
        <v>485732</v>
      </c>
      <c r="W2194" s="51">
        <v>407077</v>
      </c>
      <c r="X2194" s="51"/>
      <c r="Y2194" s="32">
        <f t="shared" si="88"/>
        <v>-641415</v>
      </c>
      <c r="Z2194" s="49" t="s">
        <v>13320</v>
      </c>
      <c r="AA2194" s="67">
        <v>7.9000000000000008E-3</v>
      </c>
      <c r="AC2194" s="67">
        <f t="shared" si="90"/>
        <v>-7.9000000000000008E-3</v>
      </c>
      <c r="AN2194" s="48" t="s">
        <v>13325</v>
      </c>
      <c r="AO2194" s="48" t="s">
        <v>13327</v>
      </c>
    </row>
    <row r="2195" spans="1:41" ht="15" x14ac:dyDescent="0.2">
      <c r="A2195" s="30" t="s">
        <v>2802</v>
      </c>
      <c r="B2195" s="30" t="s">
        <v>2803</v>
      </c>
      <c r="C2195" s="49" t="s">
        <v>7070</v>
      </c>
      <c r="D2195" s="49" t="s">
        <v>7071</v>
      </c>
      <c r="E2195" s="30" t="s">
        <v>9509</v>
      </c>
      <c r="F2195" s="49" t="s">
        <v>9361</v>
      </c>
      <c r="G2195" s="49" t="s">
        <v>9362</v>
      </c>
      <c r="H2195" s="49" t="s">
        <v>9363</v>
      </c>
      <c r="I2195" s="49" t="s">
        <v>9510</v>
      </c>
      <c r="J2195" s="50">
        <v>9</v>
      </c>
      <c r="K2195" s="49">
        <v>2000</v>
      </c>
      <c r="L2195" s="49">
        <f>K2195-U2195</f>
        <v>-9166</v>
      </c>
      <c r="M2195" s="49"/>
      <c r="N2195" s="48" t="s">
        <v>7076</v>
      </c>
      <c r="P2195" s="49">
        <v>13264</v>
      </c>
      <c r="Q2195" s="49">
        <v>0</v>
      </c>
      <c r="R2195" s="49">
        <v>0</v>
      </c>
      <c r="S2195" s="32">
        <f t="shared" si="89"/>
        <v>13264</v>
      </c>
      <c r="T2195" s="49">
        <f>P2195+Q2195+R2195</f>
        <v>13264</v>
      </c>
      <c r="U2195" s="51">
        <v>11166</v>
      </c>
      <c r="V2195" s="51">
        <v>6996</v>
      </c>
      <c r="W2195" s="51">
        <v>4604</v>
      </c>
      <c r="X2195" s="51"/>
      <c r="Y2195" s="32">
        <f t="shared" si="88"/>
        <v>-4898</v>
      </c>
      <c r="Z2195" s="49" t="s">
        <v>13320</v>
      </c>
      <c r="AA2195" s="67">
        <v>0.02</v>
      </c>
      <c r="AC2195" s="67">
        <f t="shared" si="90"/>
        <v>-0.02</v>
      </c>
      <c r="AN2195" s="48" t="s">
        <v>13325</v>
      </c>
      <c r="AO2195" s="48" t="s">
        <v>13327</v>
      </c>
    </row>
    <row r="2196" spans="1:41" ht="15" x14ac:dyDescent="0.2">
      <c r="A2196" s="30" t="s">
        <v>2804</v>
      </c>
      <c r="B2196" s="30" t="s">
        <v>2805</v>
      </c>
      <c r="C2196" s="49" t="s">
        <v>7070</v>
      </c>
      <c r="D2196" s="49" t="s">
        <v>7071</v>
      </c>
      <c r="E2196" s="30" t="s">
        <v>9511</v>
      </c>
      <c r="F2196" s="49" t="s">
        <v>9361</v>
      </c>
      <c r="G2196" s="49" t="s">
        <v>9366</v>
      </c>
      <c r="H2196" s="49" t="s">
        <v>9367</v>
      </c>
      <c r="I2196" s="49" t="s">
        <v>9512</v>
      </c>
      <c r="J2196" s="50">
        <v>9</v>
      </c>
      <c r="K2196" s="49">
        <v>10000</v>
      </c>
      <c r="L2196" s="49">
        <f>K2196-U2196</f>
        <v>-72342</v>
      </c>
      <c r="M2196" s="49"/>
      <c r="N2196" s="48" t="s">
        <v>7076</v>
      </c>
      <c r="P2196" s="49">
        <v>27015</v>
      </c>
      <c r="Q2196" s="49">
        <v>44000</v>
      </c>
      <c r="R2196" s="49">
        <v>0</v>
      </c>
      <c r="S2196" s="32">
        <f t="shared" si="89"/>
        <v>71015</v>
      </c>
      <c r="T2196" s="49">
        <f>P2196+Q2196+R2196</f>
        <v>71015</v>
      </c>
      <c r="U2196" s="51">
        <v>82342</v>
      </c>
      <c r="V2196" s="51">
        <v>44234</v>
      </c>
      <c r="W2196" s="51">
        <v>44394</v>
      </c>
      <c r="X2196" s="51"/>
      <c r="Y2196" s="32">
        <f t="shared" si="88"/>
        <v>-55561</v>
      </c>
      <c r="Z2196" s="49" t="s">
        <v>13320</v>
      </c>
      <c r="AA2196" s="67">
        <v>8.8999999999999999E-3</v>
      </c>
      <c r="AC2196" s="67">
        <f t="shared" si="90"/>
        <v>-8.8999999999999999E-3</v>
      </c>
      <c r="AN2196" s="48" t="s">
        <v>13325</v>
      </c>
      <c r="AO2196" s="48" t="s">
        <v>13327</v>
      </c>
    </row>
    <row r="2197" spans="1:41" ht="15" x14ac:dyDescent="0.2">
      <c r="A2197" s="30" t="s">
        <v>2806</v>
      </c>
      <c r="B2197" s="30" t="s">
        <v>2807</v>
      </c>
      <c r="C2197" s="49" t="s">
        <v>7070</v>
      </c>
      <c r="D2197" s="49" t="s">
        <v>7071</v>
      </c>
      <c r="E2197" s="30" t="s">
        <v>9513</v>
      </c>
      <c r="F2197" s="49" t="s">
        <v>9361</v>
      </c>
      <c r="G2197" s="49" t="s">
        <v>9362</v>
      </c>
      <c r="H2197" s="49" t="s">
        <v>9385</v>
      </c>
      <c r="I2197" s="49">
        <v>920156</v>
      </c>
      <c r="J2197" s="50">
        <v>9</v>
      </c>
      <c r="K2197" s="49">
        <v>1000</v>
      </c>
      <c r="L2197" s="49">
        <f>K2197-U2197</f>
        <v>696</v>
      </c>
      <c r="M2197" s="49"/>
      <c r="N2197" s="48" t="s">
        <v>7076</v>
      </c>
      <c r="P2197" s="49">
        <v>1000</v>
      </c>
      <c r="Q2197" s="49">
        <v>0</v>
      </c>
      <c r="R2197" s="49">
        <v>0</v>
      </c>
      <c r="S2197" s="32">
        <f t="shared" si="89"/>
        <v>1000</v>
      </c>
      <c r="T2197" s="49">
        <f>P2197+Q2197+R2197</f>
        <v>1000</v>
      </c>
      <c r="U2197" s="51">
        <v>304</v>
      </c>
      <c r="V2197" s="51">
        <v>0</v>
      </c>
      <c r="W2197" s="51">
        <v>0</v>
      </c>
      <c r="X2197" s="51"/>
      <c r="Y2197" s="32">
        <f t="shared" si="88"/>
        <v>696</v>
      </c>
      <c r="Z2197" s="49" t="s">
        <v>13322</v>
      </c>
      <c r="AA2197" s="67">
        <v>0.25</v>
      </c>
      <c r="AC2197" s="67">
        <f t="shared" si="90"/>
        <v>-0.25</v>
      </c>
      <c r="AN2197" s="48" t="s">
        <v>13325</v>
      </c>
      <c r="AO2197" s="48" t="s">
        <v>13327</v>
      </c>
    </row>
    <row r="2198" spans="1:41" ht="15" x14ac:dyDescent="0.2">
      <c r="A2198" s="30" t="s">
        <v>2808</v>
      </c>
      <c r="B2198" s="30" t="s">
        <v>2809</v>
      </c>
      <c r="C2198" s="49" t="s">
        <v>7070</v>
      </c>
      <c r="D2198" s="49" t="s">
        <v>7686</v>
      </c>
      <c r="E2198" s="30" t="s">
        <v>9514</v>
      </c>
      <c r="F2198" s="49" t="s">
        <v>9361</v>
      </c>
      <c r="G2198" s="49" t="s">
        <v>9362</v>
      </c>
      <c r="H2198" s="49" t="s">
        <v>9363</v>
      </c>
      <c r="I2198" s="49" t="s">
        <v>9515</v>
      </c>
      <c r="J2198" s="50">
        <v>7</v>
      </c>
      <c r="K2198" s="49">
        <v>10000</v>
      </c>
      <c r="L2198" s="49">
        <f>K2198-U2198</f>
        <v>-7653</v>
      </c>
      <c r="M2198" s="49"/>
      <c r="N2198" s="48" t="s">
        <v>7076</v>
      </c>
      <c r="P2198" s="49">
        <v>9314</v>
      </c>
      <c r="Q2198" s="49">
        <v>10000</v>
      </c>
      <c r="R2198" s="49">
        <v>0</v>
      </c>
      <c r="S2198" s="32">
        <f t="shared" si="89"/>
        <v>19314</v>
      </c>
      <c r="T2198" s="49">
        <f>P2198+Q2198+R2198</f>
        <v>19314</v>
      </c>
      <c r="U2198" s="51">
        <v>17653</v>
      </c>
      <c r="V2198" s="51">
        <v>2138</v>
      </c>
      <c r="W2198" s="51">
        <v>2030</v>
      </c>
      <c r="X2198" s="51"/>
      <c r="Y2198" s="32">
        <f t="shared" si="88"/>
        <v>-477</v>
      </c>
      <c r="Z2198" s="49" t="s">
        <v>13320</v>
      </c>
      <c r="AA2198" s="67">
        <v>9.2399999999999996E-2</v>
      </c>
      <c r="AC2198" s="67">
        <f t="shared" si="90"/>
        <v>-9.2399999999999996E-2</v>
      </c>
      <c r="AN2198" s="48" t="s">
        <v>13325</v>
      </c>
      <c r="AO2198" s="48" t="s">
        <v>13327</v>
      </c>
    </row>
    <row r="2199" spans="1:41" ht="15" x14ac:dyDescent="0.2">
      <c r="A2199" s="30" t="s">
        <v>2810</v>
      </c>
      <c r="B2199" s="30" t="s">
        <v>2811</v>
      </c>
      <c r="C2199" s="49" t="s">
        <v>7070</v>
      </c>
      <c r="D2199" s="49" t="s">
        <v>7071</v>
      </c>
      <c r="E2199" s="30" t="s">
        <v>9516</v>
      </c>
      <c r="F2199" s="49" t="s">
        <v>9361</v>
      </c>
      <c r="G2199" s="49" t="s">
        <v>9366</v>
      </c>
      <c r="H2199" s="49" t="s">
        <v>9367</v>
      </c>
      <c r="I2199" s="49" t="s">
        <v>9517</v>
      </c>
      <c r="J2199" s="50">
        <v>6</v>
      </c>
      <c r="K2199" s="49">
        <v>5000</v>
      </c>
      <c r="L2199" s="49">
        <f>K2199-U2199</f>
        <v>2928</v>
      </c>
      <c r="M2199" s="49"/>
      <c r="N2199" s="48" t="s">
        <v>7076</v>
      </c>
      <c r="P2199" s="49">
        <v>2613</v>
      </c>
      <c r="Q2199" s="49">
        <v>0</v>
      </c>
      <c r="R2199" s="49">
        <v>0</v>
      </c>
      <c r="S2199" s="32">
        <f t="shared" si="89"/>
        <v>2613</v>
      </c>
      <c r="T2199" s="49">
        <f>P2199+Q2199+R2199</f>
        <v>2613</v>
      </c>
      <c r="U2199" s="51">
        <v>2072</v>
      </c>
      <c r="V2199" s="51">
        <v>1200</v>
      </c>
      <c r="W2199" s="51">
        <v>1200</v>
      </c>
      <c r="X2199" s="51"/>
      <c r="Y2199" s="32">
        <f t="shared" si="88"/>
        <v>-659</v>
      </c>
      <c r="Z2199" s="49" t="s">
        <v>13320</v>
      </c>
      <c r="AA2199" s="67">
        <v>0.10395</v>
      </c>
      <c r="AC2199" s="67">
        <f t="shared" si="90"/>
        <v>-0.10395</v>
      </c>
      <c r="AN2199" s="48" t="s">
        <v>13325</v>
      </c>
      <c r="AO2199" s="48" t="s">
        <v>13327</v>
      </c>
    </row>
    <row r="2200" spans="1:41" ht="15" x14ac:dyDescent="0.2">
      <c r="A2200" s="30" t="s">
        <v>2846</v>
      </c>
      <c r="B2200" s="30" t="s">
        <v>2847</v>
      </c>
      <c r="C2200" s="49" t="s">
        <v>7070</v>
      </c>
      <c r="D2200" s="49" t="s">
        <v>7071</v>
      </c>
      <c r="E2200" s="30" t="s">
        <v>9554</v>
      </c>
      <c r="F2200" s="49" t="s">
        <v>7095</v>
      </c>
      <c r="G2200" s="49" t="s">
        <v>9555</v>
      </c>
      <c r="H2200" s="49" t="s">
        <v>9556</v>
      </c>
      <c r="I2200" s="49" t="s">
        <v>2847</v>
      </c>
      <c r="J2200" s="50">
        <v>11</v>
      </c>
      <c r="K2200" s="49">
        <v>1000</v>
      </c>
      <c r="L2200" s="49">
        <f>K2200-U2200</f>
        <v>518</v>
      </c>
      <c r="M2200" s="49"/>
      <c r="N2200" s="48" t="s">
        <v>7076</v>
      </c>
      <c r="P2200" s="49">
        <v>3141</v>
      </c>
      <c r="Q2200" s="49">
        <v>0</v>
      </c>
      <c r="R2200" s="49">
        <v>0</v>
      </c>
      <c r="S2200" s="32">
        <f t="shared" si="89"/>
        <v>3141</v>
      </c>
      <c r="T2200" s="49">
        <f>P2200+Q2200+R2200</f>
        <v>3141</v>
      </c>
      <c r="U2200" s="51">
        <v>482</v>
      </c>
      <c r="V2200" s="51">
        <v>200</v>
      </c>
      <c r="W2200" s="51">
        <v>135</v>
      </c>
      <c r="X2200" s="51"/>
      <c r="Y2200" s="32">
        <f t="shared" si="88"/>
        <v>2459</v>
      </c>
      <c r="Z2200" s="49" t="s">
        <v>13322</v>
      </c>
      <c r="AA2200" s="67">
        <v>0.218</v>
      </c>
      <c r="AC2200" s="67">
        <f t="shared" si="90"/>
        <v>-0.218</v>
      </c>
      <c r="AN2200" s="48" t="s">
        <v>13325</v>
      </c>
      <c r="AO2200" s="48" t="s">
        <v>13327</v>
      </c>
    </row>
    <row r="2201" spans="1:41" ht="15" x14ac:dyDescent="0.2">
      <c r="A2201" s="30" t="s">
        <v>2848</v>
      </c>
      <c r="B2201" s="30" t="s">
        <v>2849</v>
      </c>
      <c r="C2201" s="49" t="s">
        <v>7070</v>
      </c>
      <c r="D2201" s="49" t="s">
        <v>7071</v>
      </c>
      <c r="E2201" s="30" t="s">
        <v>9557</v>
      </c>
      <c r="F2201" s="49" t="s">
        <v>7095</v>
      </c>
      <c r="G2201" s="49" t="s">
        <v>9555</v>
      </c>
      <c r="H2201" s="49" t="s">
        <v>9556</v>
      </c>
      <c r="I2201" s="49" t="s">
        <v>9558</v>
      </c>
      <c r="J2201" s="50">
        <v>13</v>
      </c>
      <c r="K2201" s="49">
        <v>2500</v>
      </c>
      <c r="L2201" s="49">
        <f>K2201-U2201</f>
        <v>-14082</v>
      </c>
      <c r="M2201" s="49"/>
      <c r="N2201" s="48" t="s">
        <v>7076</v>
      </c>
      <c r="P2201" s="49">
        <v>9602</v>
      </c>
      <c r="Q2201" s="49">
        <v>7500</v>
      </c>
      <c r="R2201" s="49">
        <v>0</v>
      </c>
      <c r="S2201" s="32">
        <f t="shared" si="89"/>
        <v>17102</v>
      </c>
      <c r="T2201" s="49">
        <f>P2201+Q2201+R2201</f>
        <v>17102</v>
      </c>
      <c r="U2201" s="51">
        <v>16582</v>
      </c>
      <c r="V2201" s="51">
        <v>573</v>
      </c>
      <c r="W2201" s="51">
        <v>573</v>
      </c>
      <c r="X2201" s="51"/>
      <c r="Y2201" s="32">
        <f t="shared" si="88"/>
        <v>-53</v>
      </c>
      <c r="Z2201" s="49" t="s">
        <v>13320</v>
      </c>
      <c r="AA2201" s="67">
        <v>0.06</v>
      </c>
      <c r="AC2201" s="67">
        <f t="shared" si="90"/>
        <v>-0.06</v>
      </c>
      <c r="AN2201" s="48" t="s">
        <v>13325</v>
      </c>
      <c r="AO2201" s="48" t="s">
        <v>13327</v>
      </c>
    </row>
    <row r="2202" spans="1:41" ht="15" x14ac:dyDescent="0.2">
      <c r="A2202" s="30" t="s">
        <v>2852</v>
      </c>
      <c r="B2202" s="30" t="s">
        <v>2853</v>
      </c>
      <c r="C2202" s="49" t="s">
        <v>7070</v>
      </c>
      <c r="D2202" s="49" t="s">
        <v>7071</v>
      </c>
      <c r="E2202" s="30" t="s">
        <v>9563</v>
      </c>
      <c r="F2202" s="49" t="s">
        <v>7095</v>
      </c>
      <c r="G2202" s="49" t="s">
        <v>9555</v>
      </c>
      <c r="H2202" s="49" t="s">
        <v>9556</v>
      </c>
      <c r="I2202" s="49" t="s">
        <v>9564</v>
      </c>
      <c r="J2202" s="50">
        <v>12</v>
      </c>
      <c r="K2202" s="49">
        <v>1000</v>
      </c>
      <c r="L2202" s="49">
        <f>K2202-U2202</f>
        <v>518</v>
      </c>
      <c r="M2202" s="49"/>
      <c r="N2202" s="48" t="s">
        <v>7076</v>
      </c>
      <c r="P2202" s="49">
        <v>1624</v>
      </c>
      <c r="Q2202" s="49">
        <v>0</v>
      </c>
      <c r="R2202" s="49">
        <v>0</v>
      </c>
      <c r="S2202" s="32">
        <f t="shared" si="89"/>
        <v>1624</v>
      </c>
      <c r="T2202" s="49">
        <f>P2202+Q2202+R2202</f>
        <v>1624</v>
      </c>
      <c r="U2202" s="51">
        <v>482</v>
      </c>
      <c r="V2202" s="51">
        <v>180</v>
      </c>
      <c r="W2202" s="51">
        <v>180</v>
      </c>
      <c r="X2202" s="51"/>
      <c r="Y2202" s="32">
        <f t="shared" si="88"/>
        <v>962</v>
      </c>
      <c r="Z2202" s="49" t="s">
        <v>13322</v>
      </c>
      <c r="AA2202" s="67">
        <v>0.76100000000000001</v>
      </c>
      <c r="AC2202" s="67">
        <f t="shared" si="90"/>
        <v>-0.76100000000000001</v>
      </c>
      <c r="AN2202" s="48" t="s">
        <v>13325</v>
      </c>
      <c r="AO2202" s="48" t="s">
        <v>13327</v>
      </c>
    </row>
    <row r="2203" spans="1:41" ht="15" x14ac:dyDescent="0.2">
      <c r="A2203" s="30" t="s">
        <v>2854</v>
      </c>
      <c r="B2203" s="30" t="s">
        <v>2855</v>
      </c>
      <c r="C2203" s="49" t="s">
        <v>7070</v>
      </c>
      <c r="D2203" s="49" t="s">
        <v>7071</v>
      </c>
      <c r="E2203" s="30" t="s">
        <v>9565</v>
      </c>
      <c r="F2203" s="49" t="s">
        <v>7095</v>
      </c>
      <c r="G2203" s="49" t="s">
        <v>9555</v>
      </c>
      <c r="H2203" s="49" t="s">
        <v>9556</v>
      </c>
      <c r="I2203" s="49" t="s">
        <v>9566</v>
      </c>
      <c r="J2203" s="50">
        <v>12</v>
      </c>
      <c r="K2203" s="49">
        <v>1000</v>
      </c>
      <c r="L2203" s="49">
        <f>K2203-U2203</f>
        <v>495</v>
      </c>
      <c r="M2203" s="49"/>
      <c r="N2203" s="48" t="s">
        <v>7076</v>
      </c>
      <c r="P2203" s="49">
        <v>348</v>
      </c>
      <c r="Q2203" s="49">
        <v>600</v>
      </c>
      <c r="R2203" s="49">
        <v>0</v>
      </c>
      <c r="S2203" s="32">
        <f t="shared" si="89"/>
        <v>948</v>
      </c>
      <c r="T2203" s="49">
        <f>P2203+Q2203+R2203</f>
        <v>948</v>
      </c>
      <c r="U2203" s="51">
        <v>505</v>
      </c>
      <c r="V2203" s="51">
        <v>180</v>
      </c>
      <c r="W2203" s="51">
        <v>180</v>
      </c>
      <c r="X2203" s="51"/>
      <c r="Y2203" s="32">
        <f t="shared" si="88"/>
        <v>263</v>
      </c>
      <c r="Z2203" s="49" t="s">
        <v>13322</v>
      </c>
      <c r="AA2203" s="67">
        <v>0.88200000000000001</v>
      </c>
      <c r="AC2203" s="67">
        <f t="shared" si="90"/>
        <v>-0.88200000000000001</v>
      </c>
      <c r="AN2203" s="48" t="s">
        <v>13325</v>
      </c>
      <c r="AO2203" s="48" t="s">
        <v>13327</v>
      </c>
    </row>
    <row r="2204" spans="1:41" ht="15" x14ac:dyDescent="0.2">
      <c r="A2204" s="30" t="s">
        <v>2856</v>
      </c>
      <c r="B2204" s="30" t="s">
        <v>2857</v>
      </c>
      <c r="C2204" s="49" t="s">
        <v>7070</v>
      </c>
      <c r="D2204" s="49" t="s">
        <v>7071</v>
      </c>
      <c r="E2204" s="30" t="s">
        <v>9567</v>
      </c>
      <c r="F2204" s="49" t="s">
        <v>7095</v>
      </c>
      <c r="G2204" s="49" t="s">
        <v>9555</v>
      </c>
      <c r="H2204" s="49" t="s">
        <v>9556</v>
      </c>
      <c r="I2204" s="49" t="s">
        <v>9568</v>
      </c>
      <c r="J2204" s="50">
        <v>12</v>
      </c>
      <c r="K2204" s="49">
        <v>1000</v>
      </c>
      <c r="L2204" s="49">
        <f>K2204-U2204</f>
        <v>518</v>
      </c>
      <c r="M2204" s="49"/>
      <c r="N2204" s="48" t="s">
        <v>7076</v>
      </c>
      <c r="P2204" s="49">
        <v>862</v>
      </c>
      <c r="Q2204" s="49">
        <v>0</v>
      </c>
      <c r="R2204" s="49">
        <v>0</v>
      </c>
      <c r="S2204" s="32">
        <f t="shared" si="89"/>
        <v>862</v>
      </c>
      <c r="T2204" s="49">
        <f>P2204+Q2204+R2204</f>
        <v>862</v>
      </c>
      <c r="U2204" s="51">
        <v>482</v>
      </c>
      <c r="V2204" s="51">
        <v>180</v>
      </c>
      <c r="W2204" s="51">
        <v>180</v>
      </c>
      <c r="X2204" s="51"/>
      <c r="Y2204" s="32">
        <f t="shared" si="88"/>
        <v>200</v>
      </c>
      <c r="Z2204" s="49" t="s">
        <v>13322</v>
      </c>
      <c r="AA2204" s="67">
        <v>0.10199999999999999</v>
      </c>
      <c r="AC2204" s="67">
        <f t="shared" si="90"/>
        <v>-0.10199999999999999</v>
      </c>
      <c r="AN2204" s="48" t="s">
        <v>13325</v>
      </c>
      <c r="AO2204" s="48" t="s">
        <v>13327</v>
      </c>
    </row>
    <row r="2205" spans="1:41" ht="15" x14ac:dyDescent="0.2">
      <c r="A2205" s="30" t="s">
        <v>2858</v>
      </c>
      <c r="B2205" s="30" t="s">
        <v>2859</v>
      </c>
      <c r="C2205" s="49" t="s">
        <v>7070</v>
      </c>
      <c r="D2205" s="49" t="s">
        <v>7071</v>
      </c>
      <c r="E2205" s="30" t="s">
        <v>9569</v>
      </c>
      <c r="F2205" s="49" t="s">
        <v>7095</v>
      </c>
      <c r="G2205" s="49" t="s">
        <v>9555</v>
      </c>
      <c r="H2205" s="49" t="s">
        <v>9556</v>
      </c>
      <c r="I2205" s="49" t="s">
        <v>9570</v>
      </c>
      <c r="J2205" s="50">
        <v>13</v>
      </c>
      <c r="K2205" s="49">
        <v>1000</v>
      </c>
      <c r="L2205" s="49">
        <f>K2205-U2205</f>
        <v>495</v>
      </c>
      <c r="M2205" s="49"/>
      <c r="N2205" s="48" t="s">
        <v>7076</v>
      </c>
      <c r="P2205" s="49">
        <v>637</v>
      </c>
      <c r="Q2205" s="49">
        <v>0</v>
      </c>
      <c r="R2205" s="49">
        <v>0</v>
      </c>
      <c r="S2205" s="32">
        <f t="shared" si="89"/>
        <v>637</v>
      </c>
      <c r="T2205" s="49">
        <f>P2205+Q2205+R2205</f>
        <v>637</v>
      </c>
      <c r="U2205" s="51">
        <v>505</v>
      </c>
      <c r="V2205" s="51">
        <v>180</v>
      </c>
      <c r="W2205" s="51">
        <v>180</v>
      </c>
      <c r="X2205" s="51"/>
      <c r="Y2205" s="32">
        <f t="shared" si="88"/>
        <v>-48</v>
      </c>
      <c r="Z2205" s="49" t="s">
        <v>13320</v>
      </c>
      <c r="AA2205" s="67">
        <v>1.7290000000000001</v>
      </c>
      <c r="AC2205" s="67">
        <f t="shared" si="90"/>
        <v>-1.7290000000000001</v>
      </c>
      <c r="AN2205" s="48" t="s">
        <v>13325</v>
      </c>
      <c r="AO2205" s="48" t="s">
        <v>13327</v>
      </c>
    </row>
    <row r="2206" spans="1:41" ht="15" x14ac:dyDescent="0.2">
      <c r="A2206" s="30" t="s">
        <v>2866</v>
      </c>
      <c r="B2206" s="30" t="s">
        <v>2867</v>
      </c>
      <c r="C2206" s="49" t="s">
        <v>7070</v>
      </c>
      <c r="D2206" s="49" t="s">
        <v>7071</v>
      </c>
      <c r="E2206" s="30" t="s">
        <v>9577</v>
      </c>
      <c r="F2206" s="49" t="s">
        <v>7095</v>
      </c>
      <c r="G2206" s="49" t="s">
        <v>9560</v>
      </c>
      <c r="H2206" s="49" t="s">
        <v>9561</v>
      </c>
      <c r="I2206" s="49" t="s">
        <v>9578</v>
      </c>
      <c r="J2206" s="50">
        <v>9</v>
      </c>
      <c r="K2206" s="49">
        <v>2500</v>
      </c>
      <c r="L2206" s="49">
        <f>K2206-U2206</f>
        <v>1588</v>
      </c>
      <c r="M2206" s="49"/>
      <c r="N2206" s="48" t="s">
        <v>7076</v>
      </c>
      <c r="P2206" s="49">
        <v>1946</v>
      </c>
      <c r="Q2206" s="49">
        <v>0</v>
      </c>
      <c r="R2206" s="49">
        <v>0</v>
      </c>
      <c r="S2206" s="32">
        <f t="shared" si="89"/>
        <v>1946</v>
      </c>
      <c r="T2206" s="49">
        <f>P2206+Q2206+R2206</f>
        <v>1946</v>
      </c>
      <c r="U2206" s="51">
        <v>912</v>
      </c>
      <c r="V2206" s="51">
        <v>580</v>
      </c>
      <c r="W2206" s="51">
        <v>540</v>
      </c>
      <c r="X2206" s="51"/>
      <c r="Y2206" s="32">
        <f t="shared" si="88"/>
        <v>454</v>
      </c>
      <c r="Z2206" s="49" t="s">
        <v>13322</v>
      </c>
      <c r="AA2206" s="67">
        <v>1.58</v>
      </c>
      <c r="AC2206" s="67">
        <f t="shared" si="90"/>
        <v>-1.58</v>
      </c>
      <c r="AN2206" s="48" t="s">
        <v>13325</v>
      </c>
      <c r="AO2206" s="48" t="s">
        <v>13327</v>
      </c>
    </row>
    <row r="2207" spans="1:41" ht="15" x14ac:dyDescent="0.2">
      <c r="A2207" s="30" t="s">
        <v>4332</v>
      </c>
      <c r="B2207" s="30" t="s">
        <v>4333</v>
      </c>
      <c r="C2207" s="49" t="s">
        <v>7070</v>
      </c>
      <c r="D2207" s="49" t="s">
        <v>7673</v>
      </c>
      <c r="E2207" s="30" t="s">
        <v>11017</v>
      </c>
      <c r="F2207" s="49" t="s">
        <v>11018</v>
      </c>
      <c r="G2207" s="49" t="s">
        <v>11019</v>
      </c>
      <c r="H2207" s="49" t="s">
        <v>11020</v>
      </c>
      <c r="I2207" s="49" t="s">
        <v>4333</v>
      </c>
      <c r="J2207" s="50">
        <v>4</v>
      </c>
      <c r="K2207" s="49">
        <v>100</v>
      </c>
      <c r="L2207" s="49">
        <f>K2207-U2207</f>
        <v>100</v>
      </c>
      <c r="M2207" s="49"/>
      <c r="N2207" s="48" t="s">
        <v>7076</v>
      </c>
      <c r="P2207" s="49">
        <v>0</v>
      </c>
      <c r="Q2207" s="49">
        <v>0</v>
      </c>
      <c r="R2207" s="49">
        <v>0</v>
      </c>
      <c r="S2207" s="32">
        <f t="shared" si="89"/>
        <v>0</v>
      </c>
      <c r="T2207" s="49">
        <f>P2207+Q2207+R2207</f>
        <v>0</v>
      </c>
      <c r="U2207" s="51">
        <v>0</v>
      </c>
      <c r="V2207" s="51">
        <v>0</v>
      </c>
      <c r="W2207" s="51">
        <v>0</v>
      </c>
      <c r="X2207" s="51"/>
      <c r="Y2207" s="32">
        <f t="shared" si="88"/>
        <v>0</v>
      </c>
      <c r="Z2207" s="49" t="s">
        <v>13321</v>
      </c>
      <c r="AA2207" s="67">
        <v>3.0300000000000001E-2</v>
      </c>
      <c r="AC2207" s="67">
        <f t="shared" si="90"/>
        <v>-3.0300000000000001E-2</v>
      </c>
      <c r="AN2207" s="48" t="s">
        <v>13325</v>
      </c>
      <c r="AO2207" s="48" t="s">
        <v>13327</v>
      </c>
    </row>
    <row r="2208" spans="1:41" ht="15" x14ac:dyDescent="0.2">
      <c r="A2208" s="30" t="s">
        <v>4334</v>
      </c>
      <c r="B2208" s="30" t="s">
        <v>4335</v>
      </c>
      <c r="C2208" s="49" t="s">
        <v>7070</v>
      </c>
      <c r="D2208" s="49" t="s">
        <v>7673</v>
      </c>
      <c r="E2208" s="30" t="s">
        <v>11021</v>
      </c>
      <c r="F2208" s="49" t="s">
        <v>11018</v>
      </c>
      <c r="G2208" s="49" t="s">
        <v>11019</v>
      </c>
      <c r="H2208" s="49" t="s">
        <v>11020</v>
      </c>
      <c r="I2208" s="49" t="s">
        <v>4335</v>
      </c>
      <c r="J2208" s="50">
        <v>4</v>
      </c>
      <c r="K2208" s="49">
        <v>5000</v>
      </c>
      <c r="L2208" s="49">
        <f>K2208-U2208</f>
        <v>5000</v>
      </c>
      <c r="M2208" s="49"/>
      <c r="N2208" s="48" t="s">
        <v>7076</v>
      </c>
      <c r="P2208" s="49">
        <v>0</v>
      </c>
      <c r="Q2208" s="49">
        <v>0</v>
      </c>
      <c r="R2208" s="49">
        <v>0</v>
      </c>
      <c r="S2208" s="32">
        <f t="shared" si="89"/>
        <v>0</v>
      </c>
      <c r="T2208" s="49">
        <f>P2208+Q2208+R2208</f>
        <v>0</v>
      </c>
      <c r="U2208" s="51">
        <v>0</v>
      </c>
      <c r="V2208" s="51">
        <v>0</v>
      </c>
      <c r="W2208" s="51">
        <v>0</v>
      </c>
      <c r="X2208" s="51"/>
      <c r="Y2208" s="32">
        <f t="shared" si="88"/>
        <v>0</v>
      </c>
      <c r="Z2208" s="49" t="s">
        <v>13321</v>
      </c>
      <c r="AA2208" s="67">
        <v>3.0300000000000001E-2</v>
      </c>
      <c r="AC2208" s="67">
        <f t="shared" si="90"/>
        <v>-3.0300000000000001E-2</v>
      </c>
      <c r="AN2208" s="48" t="s">
        <v>13325</v>
      </c>
      <c r="AO2208" s="48" t="s">
        <v>13327</v>
      </c>
    </row>
    <row r="2209" spans="1:41" ht="15" x14ac:dyDescent="0.2">
      <c r="A2209" s="30" t="s">
        <v>4336</v>
      </c>
      <c r="B2209" s="30" t="s">
        <v>4337</v>
      </c>
      <c r="C2209" s="49" t="s">
        <v>7070</v>
      </c>
      <c r="D2209" s="49" t="s">
        <v>7071</v>
      </c>
      <c r="E2209" s="30" t="s">
        <v>11022</v>
      </c>
      <c r="F2209" s="49" t="s">
        <v>11018</v>
      </c>
      <c r="G2209" s="49" t="s">
        <v>11019</v>
      </c>
      <c r="H2209" s="49" t="s">
        <v>11020</v>
      </c>
      <c r="I2209" s="49" t="s">
        <v>4337</v>
      </c>
      <c r="J2209" s="50">
        <v>3</v>
      </c>
      <c r="K2209" s="49">
        <v>1000</v>
      </c>
      <c r="L2209" s="49">
        <f>K2209-U2209</f>
        <v>-5609</v>
      </c>
      <c r="M2209" s="49"/>
      <c r="N2209" s="48" t="s">
        <v>7076</v>
      </c>
      <c r="P2209" s="49">
        <v>5220</v>
      </c>
      <c r="Q2209" s="49">
        <v>0</v>
      </c>
      <c r="R2209" s="49">
        <v>0</v>
      </c>
      <c r="S2209" s="32">
        <f t="shared" si="89"/>
        <v>5220</v>
      </c>
      <c r="T2209" s="49">
        <f>P2209+Q2209+R2209</f>
        <v>5220</v>
      </c>
      <c r="U2209" s="51">
        <v>6609</v>
      </c>
      <c r="V2209" s="51">
        <v>4257</v>
      </c>
      <c r="W2209" s="51">
        <v>3193</v>
      </c>
      <c r="X2209" s="51"/>
      <c r="Y2209" s="32">
        <f t="shared" si="88"/>
        <v>-5646</v>
      </c>
      <c r="Z2209" s="49" t="s">
        <v>13320</v>
      </c>
      <c r="AA2209" s="67">
        <v>0.28499999999999998</v>
      </c>
      <c r="AC2209" s="67">
        <f t="shared" si="90"/>
        <v>-0.28499999999999998</v>
      </c>
      <c r="AN2209" s="48" t="s">
        <v>13325</v>
      </c>
      <c r="AO2209" s="48" t="s">
        <v>13327</v>
      </c>
    </row>
    <row r="2210" spans="1:41" ht="15" x14ac:dyDescent="0.2">
      <c r="A2210" s="30" t="s">
        <v>4338</v>
      </c>
      <c r="B2210" s="30" t="s">
        <v>4339</v>
      </c>
      <c r="C2210" s="49" t="s">
        <v>7070</v>
      </c>
      <c r="D2210" s="49" t="s">
        <v>7071</v>
      </c>
      <c r="E2210" s="30" t="s">
        <v>11023</v>
      </c>
      <c r="F2210" s="49" t="s">
        <v>11018</v>
      </c>
      <c r="G2210" s="49" t="s">
        <v>11019</v>
      </c>
      <c r="H2210" s="49" t="s">
        <v>11020</v>
      </c>
      <c r="I2210" s="49" t="s">
        <v>4339</v>
      </c>
      <c r="J2210" s="50">
        <v>3</v>
      </c>
      <c r="K2210" s="49">
        <v>10000</v>
      </c>
      <c r="L2210" s="49">
        <f>K2210-U2210</f>
        <v>9108</v>
      </c>
      <c r="M2210" s="49"/>
      <c r="N2210" s="48" t="s">
        <v>7076</v>
      </c>
      <c r="P2210" s="49">
        <v>9849</v>
      </c>
      <c r="Q2210" s="49">
        <v>0</v>
      </c>
      <c r="R2210" s="49">
        <v>0</v>
      </c>
      <c r="S2210" s="32">
        <f t="shared" si="89"/>
        <v>9849</v>
      </c>
      <c r="T2210" s="49">
        <f>P2210+Q2210+R2210</f>
        <v>9849</v>
      </c>
      <c r="U2210" s="51">
        <v>892</v>
      </c>
      <c r="V2210" s="51">
        <v>422</v>
      </c>
      <c r="W2210" s="51">
        <v>342</v>
      </c>
      <c r="X2210" s="51"/>
      <c r="Y2210" s="32">
        <f t="shared" si="88"/>
        <v>8535</v>
      </c>
      <c r="Z2210" s="49" t="s">
        <v>13322</v>
      </c>
      <c r="AA2210" s="67">
        <v>6.7799999999999999E-2</v>
      </c>
      <c r="AC2210" s="67">
        <f t="shared" si="90"/>
        <v>-6.7799999999999999E-2</v>
      </c>
      <c r="AN2210" s="48" t="s">
        <v>13325</v>
      </c>
      <c r="AO2210" s="48" t="s">
        <v>13327</v>
      </c>
    </row>
    <row r="2211" spans="1:41" ht="15" x14ac:dyDescent="0.2">
      <c r="A2211" s="30" t="s">
        <v>4340</v>
      </c>
      <c r="B2211" s="30" t="s">
        <v>4341</v>
      </c>
      <c r="C2211" s="49" t="s">
        <v>7070</v>
      </c>
      <c r="D2211" s="49" t="s">
        <v>7071</v>
      </c>
      <c r="E2211" s="30" t="s">
        <v>11024</v>
      </c>
      <c r="F2211" s="49" t="s">
        <v>11018</v>
      </c>
      <c r="G2211" s="49" t="s">
        <v>11019</v>
      </c>
      <c r="H2211" s="49" t="s">
        <v>11020</v>
      </c>
      <c r="I2211" s="49" t="s">
        <v>4341</v>
      </c>
      <c r="J2211" s="50">
        <v>3</v>
      </c>
      <c r="K2211" s="49">
        <v>3000</v>
      </c>
      <c r="L2211" s="49">
        <f>K2211-U2211</f>
        <v>2824</v>
      </c>
      <c r="M2211" s="49"/>
      <c r="N2211" s="48" t="s">
        <v>7076</v>
      </c>
      <c r="P2211" s="49">
        <v>1479</v>
      </c>
      <c r="Q2211" s="49">
        <v>0</v>
      </c>
      <c r="R2211" s="49">
        <v>0</v>
      </c>
      <c r="S2211" s="32">
        <f t="shared" si="89"/>
        <v>1479</v>
      </c>
      <c r="T2211" s="49">
        <f>P2211+Q2211+R2211</f>
        <v>1479</v>
      </c>
      <c r="U2211" s="51">
        <v>176</v>
      </c>
      <c r="V2211" s="51">
        <v>59</v>
      </c>
      <c r="W2211" s="51">
        <v>39</v>
      </c>
      <c r="X2211" s="51"/>
      <c r="Y2211" s="32">
        <f t="shared" si="88"/>
        <v>1244</v>
      </c>
      <c r="Z2211" s="49" t="s">
        <v>13322</v>
      </c>
      <c r="AA2211" s="67">
        <v>0.3</v>
      </c>
      <c r="AC2211" s="67">
        <f t="shared" si="90"/>
        <v>-0.3</v>
      </c>
      <c r="AN2211" s="48" t="s">
        <v>13325</v>
      </c>
      <c r="AO2211" s="48" t="s">
        <v>13327</v>
      </c>
    </row>
    <row r="2212" spans="1:41" ht="15" x14ac:dyDescent="0.2">
      <c r="A2212" s="30" t="s">
        <v>4342</v>
      </c>
      <c r="B2212" s="30" t="s">
        <v>4343</v>
      </c>
      <c r="C2212" s="49" t="s">
        <v>7070</v>
      </c>
      <c r="D2212" s="49" t="s">
        <v>11025</v>
      </c>
      <c r="E2212" s="30" t="s">
        <v>11026</v>
      </c>
      <c r="F2212" s="49" t="s">
        <v>11018</v>
      </c>
      <c r="G2212" s="49" t="s">
        <v>11027</v>
      </c>
      <c r="H2212" s="49" t="s">
        <v>11028</v>
      </c>
      <c r="I2212" s="49" t="s">
        <v>4343</v>
      </c>
      <c r="J2212" s="50">
        <v>3</v>
      </c>
      <c r="K2212" s="49">
        <v>500</v>
      </c>
      <c r="L2212" s="49">
        <f>K2212-U2212</f>
        <v>500</v>
      </c>
      <c r="M2212" s="49"/>
      <c r="N2212" s="48" t="s">
        <v>7076</v>
      </c>
      <c r="P2212" s="49">
        <v>0</v>
      </c>
      <c r="Q2212" s="49">
        <v>0</v>
      </c>
      <c r="R2212" s="49">
        <v>0</v>
      </c>
      <c r="S2212" s="32">
        <f t="shared" si="89"/>
        <v>0</v>
      </c>
      <c r="T2212" s="49">
        <f>P2212+Q2212+R2212</f>
        <v>0</v>
      </c>
      <c r="U2212" s="51">
        <v>0</v>
      </c>
      <c r="V2212" s="51">
        <v>0</v>
      </c>
      <c r="W2212" s="51">
        <v>0</v>
      </c>
      <c r="X2212" s="51"/>
      <c r="Y2212" s="32">
        <f t="shared" si="88"/>
        <v>0</v>
      </c>
      <c r="Z2212" s="49" t="s">
        <v>13321</v>
      </c>
      <c r="AA2212" s="67">
        <v>0.6</v>
      </c>
      <c r="AC2212" s="67">
        <f t="shared" si="90"/>
        <v>-0.6</v>
      </c>
      <c r="AN2212" s="48" t="s">
        <v>13325</v>
      </c>
      <c r="AO2212" s="48" t="s">
        <v>13327</v>
      </c>
    </row>
    <row r="2213" spans="1:41" ht="15" x14ac:dyDescent="0.2">
      <c r="A2213" s="30" t="s">
        <v>4344</v>
      </c>
      <c r="B2213" s="30" t="s">
        <v>4345</v>
      </c>
      <c r="C2213" s="49" t="s">
        <v>7070</v>
      </c>
      <c r="D2213" s="49" t="s">
        <v>7071</v>
      </c>
      <c r="E2213" s="30" t="s">
        <v>11029</v>
      </c>
      <c r="F2213" s="49" t="s">
        <v>11018</v>
      </c>
      <c r="G2213" s="49" t="s">
        <v>11027</v>
      </c>
      <c r="H2213" s="49" t="s">
        <v>11030</v>
      </c>
      <c r="I2213" s="49" t="s">
        <v>4345</v>
      </c>
      <c r="J2213" s="50">
        <v>3</v>
      </c>
      <c r="K2213" s="49">
        <v>5000</v>
      </c>
      <c r="L2213" s="49">
        <f>K2213-U2213</f>
        <v>-655</v>
      </c>
      <c r="M2213" s="49"/>
      <c r="N2213" s="48" t="s">
        <v>7076</v>
      </c>
      <c r="P2213" s="49">
        <v>2268</v>
      </c>
      <c r="Q2213" s="49">
        <v>5000</v>
      </c>
      <c r="R2213" s="49">
        <v>0</v>
      </c>
      <c r="S2213" s="32">
        <f t="shared" si="89"/>
        <v>7268</v>
      </c>
      <c r="T2213" s="49">
        <f>P2213+Q2213+R2213</f>
        <v>7268</v>
      </c>
      <c r="U2213" s="51">
        <v>5655</v>
      </c>
      <c r="V2213" s="51">
        <v>3781</v>
      </c>
      <c r="W2213" s="51">
        <v>3780</v>
      </c>
      <c r="X2213" s="51"/>
      <c r="Y2213" s="32">
        <f t="shared" si="88"/>
        <v>-2168</v>
      </c>
      <c r="Z2213" s="49" t="s">
        <v>13320</v>
      </c>
      <c r="AA2213" s="67">
        <v>0.26321</v>
      </c>
      <c r="AC2213" s="67">
        <f t="shared" si="90"/>
        <v>-0.26321</v>
      </c>
      <c r="AN2213" s="48" t="s">
        <v>13325</v>
      </c>
      <c r="AO2213" s="48" t="s">
        <v>13327</v>
      </c>
    </row>
    <row r="2214" spans="1:41" ht="15" x14ac:dyDescent="0.2">
      <c r="A2214" s="30" t="s">
        <v>4346</v>
      </c>
      <c r="B2214" s="30" t="s">
        <v>4347</v>
      </c>
      <c r="C2214" s="49" t="s">
        <v>7070</v>
      </c>
      <c r="D2214" s="49" t="s">
        <v>7071</v>
      </c>
      <c r="E2214" s="30" t="s">
        <v>11031</v>
      </c>
      <c r="F2214" s="49" t="s">
        <v>11018</v>
      </c>
      <c r="G2214" s="49" t="s">
        <v>11027</v>
      </c>
      <c r="H2214" s="49" t="s">
        <v>11030</v>
      </c>
      <c r="I2214" s="49" t="s">
        <v>4347</v>
      </c>
      <c r="J2214" s="50">
        <v>3</v>
      </c>
      <c r="K2214" s="49">
        <v>500</v>
      </c>
      <c r="L2214" s="49">
        <f>K2214-U2214</f>
        <v>500</v>
      </c>
      <c r="M2214" s="49"/>
      <c r="N2214" s="48" t="s">
        <v>7076</v>
      </c>
      <c r="P2214" s="49">
        <v>100</v>
      </c>
      <c r="Q2214" s="49">
        <v>0</v>
      </c>
      <c r="R2214" s="49">
        <v>0</v>
      </c>
      <c r="S2214" s="32">
        <f t="shared" si="89"/>
        <v>100</v>
      </c>
      <c r="T2214" s="49">
        <f>P2214+Q2214+R2214</f>
        <v>100</v>
      </c>
      <c r="U2214" s="51">
        <v>0</v>
      </c>
      <c r="V2214" s="51">
        <v>0</v>
      </c>
      <c r="W2214" s="51">
        <v>0</v>
      </c>
      <c r="X2214" s="51"/>
      <c r="Y2214" s="32">
        <f t="shared" si="88"/>
        <v>100</v>
      </c>
      <c r="Z2214" s="49" t="s">
        <v>13321</v>
      </c>
      <c r="AA2214" s="67">
        <v>0.48</v>
      </c>
      <c r="AC2214" s="67">
        <f t="shared" si="90"/>
        <v>-0.48</v>
      </c>
      <c r="AN2214" s="48" t="s">
        <v>13325</v>
      </c>
      <c r="AO2214" s="48" t="s">
        <v>13327</v>
      </c>
    </row>
    <row r="2215" spans="1:41" ht="15" x14ac:dyDescent="0.2">
      <c r="A2215" s="30" t="s">
        <v>4348</v>
      </c>
      <c r="B2215" s="30" t="s">
        <v>4349</v>
      </c>
      <c r="C2215" s="49" t="s">
        <v>7070</v>
      </c>
      <c r="D2215" s="49" t="s">
        <v>7071</v>
      </c>
      <c r="E2215" s="30" t="s">
        <v>11032</v>
      </c>
      <c r="F2215" s="49" t="s">
        <v>11018</v>
      </c>
      <c r="G2215" s="49" t="s">
        <v>11019</v>
      </c>
      <c r="H2215" s="49" t="s">
        <v>11020</v>
      </c>
      <c r="I2215" s="49" t="s">
        <v>4349</v>
      </c>
      <c r="J2215" s="50">
        <v>3</v>
      </c>
      <c r="K2215" s="49">
        <v>5000</v>
      </c>
      <c r="L2215" s="49">
        <f>K2215-U2215</f>
        <v>4734</v>
      </c>
      <c r="M2215" s="49"/>
      <c r="N2215" s="48" t="s">
        <v>7076</v>
      </c>
      <c r="P2215" s="49">
        <v>4664</v>
      </c>
      <c r="Q2215" s="49">
        <v>0</v>
      </c>
      <c r="R2215" s="49">
        <v>0</v>
      </c>
      <c r="S2215" s="32">
        <f t="shared" si="89"/>
        <v>4664</v>
      </c>
      <c r="T2215" s="49">
        <f>P2215+Q2215+R2215</f>
        <v>4664</v>
      </c>
      <c r="U2215" s="51">
        <v>266</v>
      </c>
      <c r="V2215" s="51">
        <v>0</v>
      </c>
      <c r="W2215" s="51">
        <v>0</v>
      </c>
      <c r="X2215" s="51"/>
      <c r="Y2215" s="32">
        <f t="shared" si="88"/>
        <v>4398</v>
      </c>
      <c r="Z2215" s="49" t="s">
        <v>13322</v>
      </c>
      <c r="AA2215" s="67">
        <v>0.19</v>
      </c>
      <c r="AC2215" s="67">
        <f t="shared" si="90"/>
        <v>-0.19</v>
      </c>
      <c r="AN2215" s="48" t="s">
        <v>13325</v>
      </c>
      <c r="AO2215" s="48" t="s">
        <v>13327</v>
      </c>
    </row>
    <row r="2216" spans="1:41" ht="15" x14ac:dyDescent="0.2">
      <c r="A2216" s="30" t="s">
        <v>4350</v>
      </c>
      <c r="B2216" s="30" t="s">
        <v>4351</v>
      </c>
      <c r="C2216" s="49" t="s">
        <v>7070</v>
      </c>
      <c r="D2216" s="49" t="s">
        <v>7071</v>
      </c>
      <c r="E2216" s="30" t="s">
        <v>11033</v>
      </c>
      <c r="F2216" s="49" t="s">
        <v>11018</v>
      </c>
      <c r="G2216" s="49" t="s">
        <v>11019</v>
      </c>
      <c r="H2216" s="49" t="s">
        <v>11020</v>
      </c>
      <c r="I2216" s="49" t="s">
        <v>4351</v>
      </c>
      <c r="J2216" s="50">
        <v>3</v>
      </c>
      <c r="K2216" s="49">
        <v>5000</v>
      </c>
      <c r="L2216" s="49">
        <f>K2216-U2216</f>
        <v>4903</v>
      </c>
      <c r="M2216" s="49"/>
      <c r="N2216" s="48" t="s">
        <v>7076</v>
      </c>
      <c r="P2216" s="49">
        <v>4144</v>
      </c>
      <c r="Q2216" s="49">
        <v>0</v>
      </c>
      <c r="R2216" s="49">
        <v>0</v>
      </c>
      <c r="S2216" s="32">
        <f t="shared" si="89"/>
        <v>4144</v>
      </c>
      <c r="T2216" s="49">
        <f>P2216+Q2216+R2216</f>
        <v>4144</v>
      </c>
      <c r="U2216" s="51">
        <v>97</v>
      </c>
      <c r="V2216" s="51">
        <v>0</v>
      </c>
      <c r="W2216" s="51">
        <v>0</v>
      </c>
      <c r="X2216" s="51"/>
      <c r="Y2216" s="32">
        <f t="shared" si="88"/>
        <v>4047</v>
      </c>
      <c r="Z2216" s="49" t="s">
        <v>13322</v>
      </c>
      <c r="AA2216" s="67">
        <v>0.36</v>
      </c>
      <c r="AC2216" s="67">
        <f t="shared" si="90"/>
        <v>-0.36</v>
      </c>
      <c r="AN2216" s="48" t="s">
        <v>13325</v>
      </c>
      <c r="AO2216" s="48" t="s">
        <v>13327</v>
      </c>
    </row>
    <row r="2217" spans="1:41" ht="15" x14ac:dyDescent="0.2">
      <c r="A2217" s="30" t="s">
        <v>4352</v>
      </c>
      <c r="B2217" s="30" t="s">
        <v>4353</v>
      </c>
      <c r="C2217" s="49" t="s">
        <v>7070</v>
      </c>
      <c r="D2217" s="49" t="s">
        <v>11025</v>
      </c>
      <c r="E2217" s="30" t="s">
        <v>11034</v>
      </c>
      <c r="F2217" s="49" t="s">
        <v>11018</v>
      </c>
      <c r="G2217" s="49" t="s">
        <v>11027</v>
      </c>
      <c r="H2217" s="49" t="s">
        <v>11028</v>
      </c>
      <c r="I2217" s="49" t="s">
        <v>4353</v>
      </c>
      <c r="J2217" s="50">
        <v>2</v>
      </c>
      <c r="K2217" s="49">
        <v>500</v>
      </c>
      <c r="L2217" s="49">
        <f>K2217-U2217</f>
        <v>500</v>
      </c>
      <c r="M2217" s="49"/>
      <c r="N2217" s="48" t="s">
        <v>7076</v>
      </c>
      <c r="P2217" s="49">
        <v>0</v>
      </c>
      <c r="Q2217" s="49">
        <v>0</v>
      </c>
      <c r="R2217" s="49">
        <v>0</v>
      </c>
      <c r="S2217" s="32">
        <f t="shared" si="89"/>
        <v>0</v>
      </c>
      <c r="T2217" s="49">
        <f>P2217+Q2217+R2217</f>
        <v>0</v>
      </c>
      <c r="U2217" s="51">
        <v>0</v>
      </c>
      <c r="V2217" s="51">
        <v>0</v>
      </c>
      <c r="W2217" s="51">
        <v>0</v>
      </c>
      <c r="X2217" s="51"/>
      <c r="Y2217" s="32">
        <f t="shared" si="88"/>
        <v>0</v>
      </c>
      <c r="Z2217" s="49" t="s">
        <v>13321</v>
      </c>
      <c r="AA2217" s="67">
        <v>0.82499999999999996</v>
      </c>
      <c r="AC2217" s="67">
        <f t="shared" si="90"/>
        <v>-0.82499999999999996</v>
      </c>
      <c r="AN2217" s="48" t="s">
        <v>13325</v>
      </c>
      <c r="AO2217" s="48" t="s">
        <v>13327</v>
      </c>
    </row>
    <row r="2218" spans="1:41" ht="15" x14ac:dyDescent="0.2">
      <c r="A2218" s="30" t="s">
        <v>4354</v>
      </c>
      <c r="B2218" s="30" t="s">
        <v>4355</v>
      </c>
      <c r="C2218" s="49" t="s">
        <v>7070</v>
      </c>
      <c r="D2218" s="49" t="s">
        <v>7071</v>
      </c>
      <c r="E2218" s="30" t="s">
        <v>11035</v>
      </c>
      <c r="F2218" s="49" t="s">
        <v>11018</v>
      </c>
      <c r="G2218" s="49" t="s">
        <v>11019</v>
      </c>
      <c r="H2218" s="49" t="s">
        <v>11020</v>
      </c>
      <c r="I2218" s="49" t="s">
        <v>4355</v>
      </c>
      <c r="J2218" s="50">
        <v>3</v>
      </c>
      <c r="K2218" s="49">
        <v>1000</v>
      </c>
      <c r="L2218" s="49">
        <f>K2218-U2218</f>
        <v>-4655</v>
      </c>
      <c r="M2218" s="49"/>
      <c r="N2218" s="48" t="s">
        <v>7076</v>
      </c>
      <c r="P2218" s="49">
        <v>3329</v>
      </c>
      <c r="Q2218" s="49">
        <v>0</v>
      </c>
      <c r="R2218" s="49">
        <v>0</v>
      </c>
      <c r="S2218" s="32">
        <f t="shared" si="89"/>
        <v>3329</v>
      </c>
      <c r="T2218" s="49">
        <f>P2218+Q2218+R2218</f>
        <v>3329</v>
      </c>
      <c r="U2218" s="51">
        <v>5655</v>
      </c>
      <c r="V2218" s="51">
        <v>3781</v>
      </c>
      <c r="W2218" s="51">
        <v>3780</v>
      </c>
      <c r="X2218" s="51"/>
      <c r="Y2218" s="32">
        <f t="shared" si="88"/>
        <v>-6107</v>
      </c>
      <c r="Z2218" s="49" t="s">
        <v>13320</v>
      </c>
      <c r="AA2218" s="67">
        <v>0.23</v>
      </c>
      <c r="AC2218" s="67">
        <f t="shared" si="90"/>
        <v>-0.23</v>
      </c>
      <c r="AN2218" s="48" t="s">
        <v>13325</v>
      </c>
      <c r="AO2218" s="48" t="s">
        <v>13327</v>
      </c>
    </row>
    <row r="2219" spans="1:41" ht="15" x14ac:dyDescent="0.2">
      <c r="A2219" s="30" t="s">
        <v>4356</v>
      </c>
      <c r="B2219" s="30" t="s">
        <v>4357</v>
      </c>
      <c r="C2219" s="49" t="s">
        <v>7070</v>
      </c>
      <c r="D2219" s="49" t="s">
        <v>7071</v>
      </c>
      <c r="E2219" s="30" t="s">
        <v>11036</v>
      </c>
      <c r="F2219" s="49" t="s">
        <v>11018</v>
      </c>
      <c r="G2219" s="49" t="s">
        <v>11027</v>
      </c>
      <c r="H2219" s="49" t="s">
        <v>11030</v>
      </c>
      <c r="I2219" s="49" t="s">
        <v>4357</v>
      </c>
      <c r="J2219" s="50">
        <v>3</v>
      </c>
      <c r="K2219" s="49">
        <v>1000</v>
      </c>
      <c r="L2219" s="49">
        <f>K2219-U2219</f>
        <v>999</v>
      </c>
      <c r="M2219" s="49"/>
      <c r="N2219" s="48" t="s">
        <v>7076</v>
      </c>
      <c r="P2219" s="49">
        <v>434</v>
      </c>
      <c r="Q2219" s="49">
        <v>0</v>
      </c>
      <c r="R2219" s="49">
        <v>0</v>
      </c>
      <c r="S2219" s="32">
        <f t="shared" si="89"/>
        <v>434</v>
      </c>
      <c r="T2219" s="49">
        <f>P2219+Q2219+R2219</f>
        <v>434</v>
      </c>
      <c r="U2219" s="51">
        <v>1</v>
      </c>
      <c r="V2219" s="51">
        <v>0</v>
      </c>
      <c r="W2219" s="51">
        <v>0</v>
      </c>
      <c r="X2219" s="51"/>
      <c r="Y2219" s="32">
        <f t="shared" si="88"/>
        <v>433</v>
      </c>
      <c r="Z2219" s="49" t="s">
        <v>13322</v>
      </c>
      <c r="AA2219" s="67">
        <v>0.48485</v>
      </c>
      <c r="AC2219" s="67">
        <f t="shared" si="90"/>
        <v>-0.48485</v>
      </c>
      <c r="AN2219" s="48" t="s">
        <v>13325</v>
      </c>
      <c r="AO2219" s="48" t="s">
        <v>13327</v>
      </c>
    </row>
    <row r="2220" spans="1:41" ht="15" x14ac:dyDescent="0.2">
      <c r="A2220" s="30" t="s">
        <v>4358</v>
      </c>
      <c r="B2220" s="30" t="s">
        <v>4359</v>
      </c>
      <c r="C2220" s="49" t="s">
        <v>7070</v>
      </c>
      <c r="D2220" s="49" t="s">
        <v>7071</v>
      </c>
      <c r="E2220" s="30" t="s">
        <v>11037</v>
      </c>
      <c r="F2220" s="49" t="s">
        <v>11018</v>
      </c>
      <c r="G2220" s="49" t="s">
        <v>11027</v>
      </c>
      <c r="H2220" s="49" t="s">
        <v>11028</v>
      </c>
      <c r="I2220" s="49" t="s">
        <v>4359</v>
      </c>
      <c r="J2220" s="50">
        <v>3</v>
      </c>
      <c r="K2220" s="49">
        <v>1000</v>
      </c>
      <c r="L2220" s="49">
        <f>K2220-U2220</f>
        <v>1000</v>
      </c>
      <c r="M2220" s="49"/>
      <c r="N2220" s="48" t="s">
        <v>7076</v>
      </c>
      <c r="P2220" s="49">
        <v>915</v>
      </c>
      <c r="Q2220" s="49">
        <v>0</v>
      </c>
      <c r="R2220" s="49">
        <v>0</v>
      </c>
      <c r="S2220" s="32">
        <f t="shared" si="89"/>
        <v>915</v>
      </c>
      <c r="T2220" s="49">
        <f>P2220+Q2220+R2220</f>
        <v>915</v>
      </c>
      <c r="U2220" s="51">
        <v>0</v>
      </c>
      <c r="V2220" s="51">
        <v>0</v>
      </c>
      <c r="W2220" s="51">
        <v>0</v>
      </c>
      <c r="X2220" s="51"/>
      <c r="Y2220" s="32">
        <f t="shared" si="88"/>
        <v>915</v>
      </c>
      <c r="Z2220" s="49" t="s">
        <v>13321</v>
      </c>
      <c r="AA2220" s="67">
        <v>0.48</v>
      </c>
      <c r="AC2220" s="67">
        <f t="shared" si="90"/>
        <v>-0.48</v>
      </c>
      <c r="AN2220" s="48" t="s">
        <v>13325</v>
      </c>
      <c r="AO2220" s="48" t="s">
        <v>13327</v>
      </c>
    </row>
    <row r="2221" spans="1:41" ht="15" x14ac:dyDescent="0.2">
      <c r="A2221" s="30" t="s">
        <v>4360</v>
      </c>
      <c r="B2221" s="30" t="s">
        <v>4361</v>
      </c>
      <c r="C2221" s="49" t="s">
        <v>7070</v>
      </c>
      <c r="D2221" s="49" t="s">
        <v>7071</v>
      </c>
      <c r="E2221" s="30" t="s">
        <v>11038</v>
      </c>
      <c r="F2221" s="49" t="s">
        <v>11018</v>
      </c>
      <c r="G2221" s="49" t="s">
        <v>11027</v>
      </c>
      <c r="H2221" s="49" t="s">
        <v>11028</v>
      </c>
      <c r="I2221" s="49" t="s">
        <v>4361</v>
      </c>
      <c r="J2221" s="50">
        <v>3</v>
      </c>
      <c r="K2221" s="49">
        <v>500</v>
      </c>
      <c r="L2221" s="49">
        <f>K2221-U2221</f>
        <v>150</v>
      </c>
      <c r="M2221" s="49"/>
      <c r="N2221" s="48" t="s">
        <v>7076</v>
      </c>
      <c r="P2221" s="49">
        <v>1170</v>
      </c>
      <c r="Q2221" s="49">
        <v>0</v>
      </c>
      <c r="R2221" s="49">
        <v>0</v>
      </c>
      <c r="S2221" s="32">
        <f t="shared" si="89"/>
        <v>1170</v>
      </c>
      <c r="T2221" s="49">
        <f>P2221+Q2221+R2221</f>
        <v>1170</v>
      </c>
      <c r="U2221" s="51">
        <v>350</v>
      </c>
      <c r="V2221" s="51">
        <v>134</v>
      </c>
      <c r="W2221" s="51">
        <v>69</v>
      </c>
      <c r="X2221" s="51"/>
      <c r="Y2221" s="32">
        <f t="shared" si="88"/>
        <v>686</v>
      </c>
      <c r="Z2221" s="49" t="s">
        <v>13322</v>
      </c>
      <c r="AA2221" s="67">
        <v>0.39</v>
      </c>
      <c r="AC2221" s="67">
        <f t="shared" si="90"/>
        <v>-0.39</v>
      </c>
      <c r="AN2221" s="48" t="s">
        <v>13325</v>
      </c>
      <c r="AO2221" s="48" t="s">
        <v>13327</v>
      </c>
    </row>
    <row r="2222" spans="1:41" ht="15" x14ac:dyDescent="0.2">
      <c r="A2222" s="30" t="s">
        <v>4362</v>
      </c>
      <c r="B2222" s="30" t="s">
        <v>4363</v>
      </c>
      <c r="C2222" s="49" t="s">
        <v>7070</v>
      </c>
      <c r="D2222" s="49" t="s">
        <v>7071</v>
      </c>
      <c r="E2222" s="30" t="s">
        <v>11039</v>
      </c>
      <c r="F2222" s="49" t="s">
        <v>11018</v>
      </c>
      <c r="G2222" s="49" t="s">
        <v>11027</v>
      </c>
      <c r="H2222" s="49" t="s">
        <v>11030</v>
      </c>
      <c r="I2222" s="49" t="s">
        <v>4363</v>
      </c>
      <c r="J2222" s="50">
        <v>3</v>
      </c>
      <c r="K2222" s="49">
        <v>100</v>
      </c>
      <c r="L2222" s="49">
        <f>K2222-U2222</f>
        <v>100</v>
      </c>
      <c r="M2222" s="49"/>
      <c r="N2222" s="48" t="s">
        <v>7076</v>
      </c>
      <c r="P2222" s="49">
        <v>83</v>
      </c>
      <c r="Q2222" s="49">
        <v>0</v>
      </c>
      <c r="R2222" s="49">
        <v>0</v>
      </c>
      <c r="S2222" s="32">
        <f t="shared" si="89"/>
        <v>83</v>
      </c>
      <c r="T2222" s="49">
        <f>P2222+Q2222+R2222</f>
        <v>83</v>
      </c>
      <c r="U2222" s="51">
        <v>0</v>
      </c>
      <c r="V2222" s="51">
        <v>0</v>
      </c>
      <c r="W2222" s="51">
        <v>0</v>
      </c>
      <c r="X2222" s="51"/>
      <c r="Y2222" s="32">
        <f t="shared" si="88"/>
        <v>83</v>
      </c>
      <c r="Z2222" s="49" t="s">
        <v>13321</v>
      </c>
      <c r="AA2222" s="67">
        <v>1.6830000000000001</v>
      </c>
      <c r="AC2222" s="67">
        <f t="shared" si="90"/>
        <v>-1.6830000000000001</v>
      </c>
      <c r="AN2222" s="48" t="s">
        <v>13325</v>
      </c>
      <c r="AO2222" s="48" t="s">
        <v>13327</v>
      </c>
    </row>
    <row r="2223" spans="1:41" ht="15" x14ac:dyDescent="0.2">
      <c r="A2223" s="30" t="s">
        <v>4366</v>
      </c>
      <c r="B2223" s="30" t="s">
        <v>4367</v>
      </c>
      <c r="C2223" s="49" t="s">
        <v>7070</v>
      </c>
      <c r="D2223" s="49" t="s">
        <v>7071</v>
      </c>
      <c r="E2223" s="30" t="s">
        <v>11044</v>
      </c>
      <c r="F2223" s="49" t="s">
        <v>11018</v>
      </c>
      <c r="G2223" s="49" t="s">
        <v>9555</v>
      </c>
      <c r="H2223" s="49" t="s">
        <v>9556</v>
      </c>
      <c r="I2223" s="49" t="s">
        <v>4367</v>
      </c>
      <c r="J2223" s="50">
        <v>4</v>
      </c>
      <c r="K2223" s="49">
        <v>1000</v>
      </c>
      <c r="L2223" s="49">
        <f>K2223-U2223</f>
        <v>1000</v>
      </c>
      <c r="M2223" s="49"/>
      <c r="N2223" s="48" t="s">
        <v>7076</v>
      </c>
      <c r="P2223" s="49">
        <v>864</v>
      </c>
      <c r="Q2223" s="49">
        <v>0</v>
      </c>
      <c r="R2223" s="49">
        <v>0</v>
      </c>
      <c r="S2223" s="32">
        <f t="shared" si="89"/>
        <v>864</v>
      </c>
      <c r="T2223" s="49">
        <f>P2223+Q2223+R2223</f>
        <v>864</v>
      </c>
      <c r="U2223" s="51">
        <v>0</v>
      </c>
      <c r="V2223" s="51">
        <v>0</v>
      </c>
      <c r="W2223" s="51">
        <v>0</v>
      </c>
      <c r="X2223" s="51"/>
      <c r="Y2223" s="32">
        <f t="shared" si="88"/>
        <v>864</v>
      </c>
      <c r="Z2223" s="49" t="s">
        <v>13321</v>
      </c>
      <c r="AA2223" s="67">
        <v>0.126</v>
      </c>
      <c r="AC2223" s="67">
        <f t="shared" si="90"/>
        <v>-0.126</v>
      </c>
      <c r="AN2223" s="48" t="s">
        <v>13325</v>
      </c>
      <c r="AO2223" s="48" t="s">
        <v>13327</v>
      </c>
    </row>
    <row r="2224" spans="1:41" ht="15" x14ac:dyDescent="0.2">
      <c r="A2224" s="30" t="s">
        <v>4368</v>
      </c>
      <c r="B2224" s="30" t="s">
        <v>4369</v>
      </c>
      <c r="C2224" s="49" t="s">
        <v>7070</v>
      </c>
      <c r="D2224" s="49" t="s">
        <v>7071</v>
      </c>
      <c r="E2224" s="30" t="s">
        <v>11045</v>
      </c>
      <c r="F2224" s="49" t="s">
        <v>11018</v>
      </c>
      <c r="G2224" s="49" t="s">
        <v>11027</v>
      </c>
      <c r="H2224" s="49" t="s">
        <v>11030</v>
      </c>
      <c r="I2224" s="49" t="s">
        <v>4369</v>
      </c>
      <c r="J2224" s="50">
        <v>3</v>
      </c>
      <c r="K2224" s="49">
        <v>5000</v>
      </c>
      <c r="L2224" s="49">
        <f>K2224-U2224</f>
        <v>-57433</v>
      </c>
      <c r="M2224" s="49"/>
      <c r="N2224" s="48" t="s">
        <v>7076</v>
      </c>
      <c r="P2224" s="49">
        <v>29514</v>
      </c>
      <c r="Q2224" s="49">
        <v>20000</v>
      </c>
      <c r="R2224" s="49">
        <v>0</v>
      </c>
      <c r="S2224" s="32">
        <f t="shared" si="89"/>
        <v>49514</v>
      </c>
      <c r="T2224" s="49">
        <f>P2224+Q2224+R2224</f>
        <v>49514</v>
      </c>
      <c r="U2224" s="51">
        <v>62433</v>
      </c>
      <c r="V2224" s="51">
        <v>25027</v>
      </c>
      <c r="W2224" s="51">
        <v>24404</v>
      </c>
      <c r="X2224" s="51"/>
      <c r="Y2224" s="32">
        <f t="shared" si="88"/>
        <v>-37946</v>
      </c>
      <c r="Z2224" s="49" t="s">
        <v>13320</v>
      </c>
      <c r="AA2224" s="67">
        <v>8.5000000000000006E-2</v>
      </c>
      <c r="AC2224" s="67">
        <f t="shared" si="90"/>
        <v>-8.5000000000000006E-2</v>
      </c>
      <c r="AN2224" s="48" t="s">
        <v>13325</v>
      </c>
      <c r="AO2224" s="48" t="s">
        <v>13327</v>
      </c>
    </row>
    <row r="2225" spans="1:41" ht="15" x14ac:dyDescent="0.2">
      <c r="A2225" s="30" t="s">
        <v>4370</v>
      </c>
      <c r="B2225" s="30" t="s">
        <v>4371</v>
      </c>
      <c r="C2225" s="49" t="s">
        <v>7070</v>
      </c>
      <c r="D2225" s="49" t="s">
        <v>7071</v>
      </c>
      <c r="E2225" s="30" t="s">
        <v>11046</v>
      </c>
      <c r="F2225" s="49" t="s">
        <v>11018</v>
      </c>
      <c r="G2225" s="49" t="s">
        <v>11027</v>
      </c>
      <c r="H2225" s="49" t="s">
        <v>11030</v>
      </c>
      <c r="I2225" s="49" t="s">
        <v>4371</v>
      </c>
      <c r="J2225" s="50">
        <v>3</v>
      </c>
      <c r="K2225" s="49">
        <v>100</v>
      </c>
      <c r="L2225" s="49">
        <f>K2225-U2225</f>
        <v>100</v>
      </c>
      <c r="M2225" s="49"/>
      <c r="N2225" s="48" t="s">
        <v>7076</v>
      </c>
      <c r="P2225" s="49">
        <v>24</v>
      </c>
      <c r="Q2225" s="49">
        <v>0</v>
      </c>
      <c r="R2225" s="49">
        <v>0</v>
      </c>
      <c r="S2225" s="32">
        <f t="shared" si="89"/>
        <v>24</v>
      </c>
      <c r="T2225" s="49">
        <f>P2225+Q2225+R2225</f>
        <v>24</v>
      </c>
      <c r="U2225" s="51">
        <v>0</v>
      </c>
      <c r="V2225" s="51">
        <v>0</v>
      </c>
      <c r="W2225" s="51">
        <v>0</v>
      </c>
      <c r="X2225" s="51"/>
      <c r="Y2225" s="32">
        <f t="shared" ref="Y2225:Y2288" si="91">T2225-(U2225+V2225)</f>
        <v>24</v>
      </c>
      <c r="Z2225" s="49" t="s">
        <v>13321</v>
      </c>
      <c r="AA2225" s="67">
        <v>1.782</v>
      </c>
      <c r="AC2225" s="67">
        <f t="shared" si="90"/>
        <v>-1.782</v>
      </c>
      <c r="AN2225" s="48" t="s">
        <v>13325</v>
      </c>
      <c r="AO2225" s="48" t="s">
        <v>13327</v>
      </c>
    </row>
    <row r="2226" spans="1:41" ht="15" x14ac:dyDescent="0.2">
      <c r="A2226" s="30" t="s">
        <v>4372</v>
      </c>
      <c r="B2226" s="30" t="s">
        <v>4373</v>
      </c>
      <c r="C2226" s="49" t="s">
        <v>7070</v>
      </c>
      <c r="D2226" s="49" t="s">
        <v>7071</v>
      </c>
      <c r="E2226" s="30" t="s">
        <v>11047</v>
      </c>
      <c r="F2226" s="49" t="s">
        <v>11018</v>
      </c>
      <c r="G2226" s="49" t="s">
        <v>11027</v>
      </c>
      <c r="H2226" s="49" t="s">
        <v>11030</v>
      </c>
      <c r="I2226" s="49" t="s">
        <v>4373</v>
      </c>
      <c r="J2226" s="50">
        <v>3</v>
      </c>
      <c r="K2226" s="49">
        <v>200</v>
      </c>
      <c r="L2226" s="49">
        <f>K2226-U2226</f>
        <v>159</v>
      </c>
      <c r="M2226" s="49"/>
      <c r="N2226" s="48" t="s">
        <v>7076</v>
      </c>
      <c r="P2226" s="49">
        <v>260</v>
      </c>
      <c r="Q2226" s="49">
        <v>0</v>
      </c>
      <c r="R2226" s="49">
        <v>0</v>
      </c>
      <c r="S2226" s="32">
        <f t="shared" si="89"/>
        <v>260</v>
      </c>
      <c r="T2226" s="49">
        <f>P2226+Q2226+R2226</f>
        <v>260</v>
      </c>
      <c r="U2226" s="51">
        <v>41</v>
      </c>
      <c r="V2226" s="51">
        <v>48</v>
      </c>
      <c r="W2226" s="51">
        <v>48</v>
      </c>
      <c r="X2226" s="51"/>
      <c r="Y2226" s="32">
        <f t="shared" si="91"/>
        <v>171</v>
      </c>
      <c r="Z2226" s="49" t="s">
        <v>13322</v>
      </c>
      <c r="AA2226" s="67">
        <v>1</v>
      </c>
      <c r="AC2226" s="67">
        <f t="shared" si="90"/>
        <v>-1</v>
      </c>
      <c r="AN2226" s="48" t="s">
        <v>13325</v>
      </c>
      <c r="AO2226" s="48" t="s">
        <v>13327</v>
      </c>
    </row>
    <row r="2227" spans="1:41" ht="15" x14ac:dyDescent="0.2">
      <c r="A2227" s="30" t="s">
        <v>4374</v>
      </c>
      <c r="B2227" s="30" t="s">
        <v>4375</v>
      </c>
      <c r="C2227" s="49" t="s">
        <v>7070</v>
      </c>
      <c r="D2227" s="49" t="s">
        <v>7071</v>
      </c>
      <c r="E2227" s="30" t="s">
        <v>11048</v>
      </c>
      <c r="F2227" s="49" t="s">
        <v>11018</v>
      </c>
      <c r="G2227" s="49" t="s">
        <v>11027</v>
      </c>
      <c r="H2227" s="49" t="s">
        <v>11030</v>
      </c>
      <c r="I2227" s="49" t="s">
        <v>4375</v>
      </c>
      <c r="J2227" s="50">
        <v>3</v>
      </c>
      <c r="K2227" s="49">
        <v>500</v>
      </c>
      <c r="L2227" s="49">
        <f>K2227-U2227</f>
        <v>500</v>
      </c>
      <c r="M2227" s="49"/>
      <c r="N2227" s="48" t="s">
        <v>7076</v>
      </c>
      <c r="P2227" s="49">
        <v>412</v>
      </c>
      <c r="Q2227" s="49">
        <v>0</v>
      </c>
      <c r="R2227" s="49">
        <v>0</v>
      </c>
      <c r="S2227" s="32">
        <f t="shared" si="89"/>
        <v>412</v>
      </c>
      <c r="T2227" s="49">
        <f>P2227+Q2227+R2227</f>
        <v>412</v>
      </c>
      <c r="U2227" s="51">
        <v>0</v>
      </c>
      <c r="V2227" s="51">
        <v>0</v>
      </c>
      <c r="W2227" s="51">
        <v>0</v>
      </c>
      <c r="X2227" s="51"/>
      <c r="Y2227" s="32">
        <f t="shared" si="91"/>
        <v>412</v>
      </c>
      <c r="Z2227" s="49" t="s">
        <v>13321</v>
      </c>
      <c r="AA2227" s="67">
        <v>1</v>
      </c>
      <c r="AC2227" s="67">
        <f t="shared" si="90"/>
        <v>-1</v>
      </c>
      <c r="AN2227" s="48" t="s">
        <v>13325</v>
      </c>
      <c r="AO2227" s="48" t="s">
        <v>13327</v>
      </c>
    </row>
    <row r="2228" spans="1:41" ht="15" x14ac:dyDescent="0.2">
      <c r="A2228" s="30" t="s">
        <v>4376</v>
      </c>
      <c r="B2228" s="30" t="s">
        <v>4377</v>
      </c>
      <c r="C2228" s="49" t="s">
        <v>7070</v>
      </c>
      <c r="D2228" s="49" t="s">
        <v>7071</v>
      </c>
      <c r="E2228" s="30" t="s">
        <v>11049</v>
      </c>
      <c r="F2228" s="49" t="s">
        <v>11018</v>
      </c>
      <c r="G2228" s="49" t="s">
        <v>11019</v>
      </c>
      <c r="H2228" s="49" t="s">
        <v>11020</v>
      </c>
      <c r="I2228" s="49" t="s">
        <v>4377</v>
      </c>
      <c r="J2228" s="50">
        <v>3</v>
      </c>
      <c r="K2228" s="49">
        <v>10000</v>
      </c>
      <c r="L2228" s="49">
        <f>K2228-U2228</f>
        <v>5393</v>
      </c>
      <c r="M2228" s="49"/>
      <c r="N2228" s="48" t="s">
        <v>7076</v>
      </c>
      <c r="P2228" s="49">
        <v>6509</v>
      </c>
      <c r="Q2228" s="49">
        <v>0</v>
      </c>
      <c r="R2228" s="49">
        <v>0</v>
      </c>
      <c r="S2228" s="32">
        <f t="shared" si="89"/>
        <v>6509</v>
      </c>
      <c r="T2228" s="49">
        <f>P2228+Q2228+R2228</f>
        <v>6509</v>
      </c>
      <c r="U2228" s="51">
        <v>4607</v>
      </c>
      <c r="V2228" s="51">
        <v>3250</v>
      </c>
      <c r="W2228" s="51">
        <v>2230</v>
      </c>
      <c r="X2228" s="51"/>
      <c r="Y2228" s="32">
        <f t="shared" si="91"/>
        <v>-1348</v>
      </c>
      <c r="Z2228" s="49" t="s">
        <v>13320</v>
      </c>
      <c r="AA2228" s="67">
        <v>0.56999999999999995</v>
      </c>
      <c r="AC2228" s="67">
        <f t="shared" si="90"/>
        <v>-0.56999999999999995</v>
      </c>
      <c r="AN2228" s="48" t="s">
        <v>13325</v>
      </c>
      <c r="AO2228" s="48" t="s">
        <v>13327</v>
      </c>
    </row>
    <row r="2229" spans="1:41" ht="15" x14ac:dyDescent="0.2">
      <c r="A2229" s="30" t="s">
        <v>4378</v>
      </c>
      <c r="B2229" s="30" t="s">
        <v>4379</v>
      </c>
      <c r="C2229" s="49" t="s">
        <v>7070</v>
      </c>
      <c r="D2229" s="49" t="s">
        <v>7071</v>
      </c>
      <c r="E2229" s="30" t="s">
        <v>11050</v>
      </c>
      <c r="F2229" s="49" t="s">
        <v>11018</v>
      </c>
      <c r="G2229" s="49" t="s">
        <v>11019</v>
      </c>
      <c r="H2229" s="49" t="s">
        <v>11020</v>
      </c>
      <c r="I2229" s="49" t="s">
        <v>4379</v>
      </c>
      <c r="J2229" s="50">
        <v>3</v>
      </c>
      <c r="K2229" s="49">
        <v>5000</v>
      </c>
      <c r="L2229" s="49">
        <f>K2229-U2229</f>
        <v>393</v>
      </c>
      <c r="M2229" s="49"/>
      <c r="N2229" s="48" t="s">
        <v>7076</v>
      </c>
      <c r="P2229" s="49">
        <v>1356</v>
      </c>
      <c r="Q2229" s="49">
        <v>5000</v>
      </c>
      <c r="R2229" s="49">
        <v>0</v>
      </c>
      <c r="S2229" s="32">
        <f t="shared" si="89"/>
        <v>6356</v>
      </c>
      <c r="T2229" s="49">
        <f>P2229+Q2229+R2229</f>
        <v>6356</v>
      </c>
      <c r="U2229" s="51">
        <v>4607</v>
      </c>
      <c r="V2229" s="51">
        <v>3250</v>
      </c>
      <c r="W2229" s="51">
        <v>2230</v>
      </c>
      <c r="X2229" s="51"/>
      <c r="Y2229" s="32">
        <f t="shared" si="91"/>
        <v>-1501</v>
      </c>
      <c r="Z2229" s="49" t="s">
        <v>13320</v>
      </c>
      <c r="AA2229" s="67">
        <v>0.71250000000000002</v>
      </c>
      <c r="AC2229" s="67">
        <f t="shared" si="90"/>
        <v>-0.71250000000000002</v>
      </c>
      <c r="AN2229" s="48" t="s">
        <v>13325</v>
      </c>
      <c r="AO2229" s="48" t="s">
        <v>13327</v>
      </c>
    </row>
    <row r="2230" spans="1:41" ht="15" x14ac:dyDescent="0.2">
      <c r="A2230" s="30" t="s">
        <v>4380</v>
      </c>
      <c r="B2230" s="30" t="s">
        <v>4381</v>
      </c>
      <c r="C2230" s="49" t="s">
        <v>7070</v>
      </c>
      <c r="D2230" s="49" t="s">
        <v>7071</v>
      </c>
      <c r="E2230" s="30" t="s">
        <v>11051</v>
      </c>
      <c r="F2230" s="49" t="s">
        <v>11018</v>
      </c>
      <c r="G2230" s="49" t="s">
        <v>11027</v>
      </c>
      <c r="H2230" s="49" t="s">
        <v>11030</v>
      </c>
      <c r="I2230" s="49" t="s">
        <v>4381</v>
      </c>
      <c r="J2230" s="50">
        <v>3</v>
      </c>
      <c r="K2230" s="49">
        <v>500</v>
      </c>
      <c r="L2230" s="49">
        <f>K2230-U2230</f>
        <v>414</v>
      </c>
      <c r="M2230" s="49"/>
      <c r="N2230" s="48" t="s">
        <v>7076</v>
      </c>
      <c r="P2230" s="49">
        <v>1671</v>
      </c>
      <c r="Q2230" s="49">
        <v>0</v>
      </c>
      <c r="R2230" s="49">
        <v>0</v>
      </c>
      <c r="S2230" s="32">
        <f t="shared" si="89"/>
        <v>1671</v>
      </c>
      <c r="T2230" s="49">
        <f>P2230+Q2230+R2230</f>
        <v>1671</v>
      </c>
      <c r="U2230" s="51">
        <v>86</v>
      </c>
      <c r="V2230" s="51">
        <v>50</v>
      </c>
      <c r="W2230" s="51">
        <v>30</v>
      </c>
      <c r="X2230" s="51"/>
      <c r="Y2230" s="32">
        <f t="shared" si="91"/>
        <v>1535</v>
      </c>
      <c r="Z2230" s="49" t="s">
        <v>13322</v>
      </c>
      <c r="AA2230" s="67">
        <v>2.8</v>
      </c>
      <c r="AC2230" s="67">
        <f t="shared" si="90"/>
        <v>-2.8</v>
      </c>
      <c r="AN2230" s="48" t="s">
        <v>13325</v>
      </c>
      <c r="AO2230" s="48" t="s">
        <v>13327</v>
      </c>
    </row>
    <row r="2231" spans="1:41" ht="15" x14ac:dyDescent="0.2">
      <c r="A2231" s="30" t="s">
        <v>4382</v>
      </c>
      <c r="B2231" s="30" t="s">
        <v>4383</v>
      </c>
      <c r="C2231" s="49" t="s">
        <v>7070</v>
      </c>
      <c r="D2231" s="49" t="s">
        <v>7071</v>
      </c>
      <c r="E2231" s="30" t="s">
        <v>11052</v>
      </c>
      <c r="F2231" s="49" t="s">
        <v>11018</v>
      </c>
      <c r="G2231" s="49" t="s">
        <v>11019</v>
      </c>
      <c r="H2231" s="49" t="s">
        <v>11020</v>
      </c>
      <c r="I2231" s="49" t="s">
        <v>4383</v>
      </c>
      <c r="J2231" s="50">
        <v>3</v>
      </c>
      <c r="K2231" s="49">
        <v>1000</v>
      </c>
      <c r="L2231" s="49">
        <f>K2231-U2231</f>
        <v>756</v>
      </c>
      <c r="M2231" s="49"/>
      <c r="N2231" s="48" t="s">
        <v>7076</v>
      </c>
      <c r="P2231" s="49">
        <v>317</v>
      </c>
      <c r="Q2231" s="49">
        <v>0</v>
      </c>
      <c r="R2231" s="49">
        <v>0</v>
      </c>
      <c r="S2231" s="32">
        <f t="shared" si="89"/>
        <v>317</v>
      </c>
      <c r="T2231" s="49">
        <f>P2231+Q2231+R2231</f>
        <v>317</v>
      </c>
      <c r="U2231" s="51">
        <v>244</v>
      </c>
      <c r="V2231" s="51">
        <v>62</v>
      </c>
      <c r="W2231" s="51">
        <v>18</v>
      </c>
      <c r="X2231" s="51"/>
      <c r="Y2231" s="32">
        <f t="shared" si="91"/>
        <v>11</v>
      </c>
      <c r="Z2231" s="49" t="s">
        <v>13322</v>
      </c>
      <c r="AA2231" s="67">
        <v>1.1499999999999999</v>
      </c>
      <c r="AC2231" s="67">
        <f t="shared" si="90"/>
        <v>-1.1499999999999999</v>
      </c>
      <c r="AN2231" s="48" t="s">
        <v>13325</v>
      </c>
      <c r="AO2231" s="48" t="s">
        <v>13327</v>
      </c>
    </row>
    <row r="2232" spans="1:41" ht="15" x14ac:dyDescent="0.2">
      <c r="A2232" s="30" t="s">
        <v>4384</v>
      </c>
      <c r="B2232" s="30" t="s">
        <v>4385</v>
      </c>
      <c r="C2232" s="49" t="s">
        <v>7070</v>
      </c>
      <c r="D2232" s="49" t="s">
        <v>7071</v>
      </c>
      <c r="E2232" s="30" t="s">
        <v>11053</v>
      </c>
      <c r="F2232" s="49" t="s">
        <v>11018</v>
      </c>
      <c r="G2232" s="49" t="s">
        <v>11019</v>
      </c>
      <c r="H2232" s="49" t="s">
        <v>11020</v>
      </c>
      <c r="I2232" s="49" t="s">
        <v>4385</v>
      </c>
      <c r="J2232" s="50">
        <v>3</v>
      </c>
      <c r="K2232" s="49">
        <v>1000</v>
      </c>
      <c r="L2232" s="49">
        <f>K2232-U2232</f>
        <v>756</v>
      </c>
      <c r="M2232" s="49"/>
      <c r="N2232" s="48" t="s">
        <v>7076</v>
      </c>
      <c r="P2232" s="49">
        <v>520</v>
      </c>
      <c r="Q2232" s="49">
        <v>0</v>
      </c>
      <c r="R2232" s="49">
        <v>0</v>
      </c>
      <c r="S2232" s="32">
        <f t="shared" si="89"/>
        <v>520</v>
      </c>
      <c r="T2232" s="49">
        <f>P2232+Q2232+R2232</f>
        <v>520</v>
      </c>
      <c r="U2232" s="51">
        <v>244</v>
      </c>
      <c r="V2232" s="51">
        <v>62</v>
      </c>
      <c r="W2232" s="51">
        <v>18</v>
      </c>
      <c r="X2232" s="51"/>
      <c r="Y2232" s="32">
        <f t="shared" si="91"/>
        <v>214</v>
      </c>
      <c r="Z2232" s="49" t="s">
        <v>13322</v>
      </c>
      <c r="AA2232" s="67">
        <v>0.85</v>
      </c>
      <c r="AC2232" s="67">
        <f t="shared" si="90"/>
        <v>-0.85</v>
      </c>
      <c r="AN2232" s="48" t="s">
        <v>13325</v>
      </c>
      <c r="AO2232" s="48" t="s">
        <v>13327</v>
      </c>
    </row>
    <row r="2233" spans="1:41" ht="15" x14ac:dyDescent="0.2">
      <c r="A2233" s="30" t="s">
        <v>4386</v>
      </c>
      <c r="B2233" s="30" t="s">
        <v>4387</v>
      </c>
      <c r="C2233" s="49" t="s">
        <v>7070</v>
      </c>
      <c r="D2233" s="49" t="s">
        <v>7071</v>
      </c>
      <c r="E2233" s="30" t="s">
        <v>11054</v>
      </c>
      <c r="F2233" s="49" t="s">
        <v>11018</v>
      </c>
      <c r="G2233" s="49" t="s">
        <v>11019</v>
      </c>
      <c r="H2233" s="49" t="s">
        <v>11020</v>
      </c>
      <c r="I2233" s="49" t="s">
        <v>4387</v>
      </c>
      <c r="J2233" s="50">
        <v>3</v>
      </c>
      <c r="K2233" s="49">
        <v>5000</v>
      </c>
      <c r="L2233" s="49">
        <f>K2233-U2233</f>
        <v>248</v>
      </c>
      <c r="M2233" s="49"/>
      <c r="N2233" s="48" t="s">
        <v>7076</v>
      </c>
      <c r="P2233" s="49">
        <v>4926</v>
      </c>
      <c r="Q2233" s="49">
        <v>0</v>
      </c>
      <c r="R2233" s="49">
        <v>0</v>
      </c>
      <c r="S2233" s="32">
        <f t="shared" si="89"/>
        <v>4926</v>
      </c>
      <c r="T2233" s="49">
        <f>P2233+Q2233+R2233</f>
        <v>4926</v>
      </c>
      <c r="U2233" s="51">
        <v>4752</v>
      </c>
      <c r="V2233" s="51">
        <v>2809</v>
      </c>
      <c r="W2233" s="51">
        <v>2808</v>
      </c>
      <c r="X2233" s="51"/>
      <c r="Y2233" s="32">
        <f t="shared" si="91"/>
        <v>-2635</v>
      </c>
      <c r="Z2233" s="49" t="s">
        <v>13320</v>
      </c>
      <c r="AA2233" s="67">
        <v>0.7</v>
      </c>
      <c r="AC2233" s="67">
        <f t="shared" si="90"/>
        <v>-0.7</v>
      </c>
      <c r="AN2233" s="48" t="s">
        <v>13325</v>
      </c>
      <c r="AO2233" s="48" t="s">
        <v>13327</v>
      </c>
    </row>
    <row r="2234" spans="1:41" ht="15" x14ac:dyDescent="0.2">
      <c r="A2234" s="30" t="s">
        <v>4388</v>
      </c>
      <c r="B2234" s="30" t="s">
        <v>4389</v>
      </c>
      <c r="C2234" s="49" t="s">
        <v>7070</v>
      </c>
      <c r="D2234" s="49" t="s">
        <v>7071</v>
      </c>
      <c r="E2234" s="30" t="s">
        <v>11055</v>
      </c>
      <c r="F2234" s="49" t="s">
        <v>11018</v>
      </c>
      <c r="G2234" s="49" t="s">
        <v>11019</v>
      </c>
      <c r="H2234" s="49" t="s">
        <v>11020</v>
      </c>
      <c r="I2234" s="49" t="s">
        <v>4389</v>
      </c>
      <c r="J2234" s="50">
        <v>3</v>
      </c>
      <c r="K2234" s="49">
        <v>1000</v>
      </c>
      <c r="L2234" s="49">
        <f>K2234-U2234</f>
        <v>231</v>
      </c>
      <c r="M2234" s="49"/>
      <c r="N2234" s="48" t="s">
        <v>7076</v>
      </c>
      <c r="P2234" s="49">
        <v>1508</v>
      </c>
      <c r="Q2234" s="49">
        <v>0</v>
      </c>
      <c r="R2234" s="49">
        <v>0</v>
      </c>
      <c r="S2234" s="32">
        <f t="shared" si="89"/>
        <v>1508</v>
      </c>
      <c r="T2234" s="49">
        <f>P2234+Q2234+R2234</f>
        <v>1508</v>
      </c>
      <c r="U2234" s="51">
        <v>769</v>
      </c>
      <c r="V2234" s="51">
        <v>615</v>
      </c>
      <c r="W2234" s="51">
        <v>430</v>
      </c>
      <c r="X2234" s="51"/>
      <c r="Y2234" s="32">
        <f t="shared" si="91"/>
        <v>124</v>
      </c>
      <c r="Z2234" s="49" t="s">
        <v>13322</v>
      </c>
      <c r="AA2234" s="67">
        <v>1.36</v>
      </c>
      <c r="AC2234" s="67">
        <f t="shared" si="90"/>
        <v>-1.36</v>
      </c>
      <c r="AN2234" s="48" t="s">
        <v>13325</v>
      </c>
      <c r="AO2234" s="48" t="s">
        <v>13327</v>
      </c>
    </row>
    <row r="2235" spans="1:41" ht="15" x14ac:dyDescent="0.2">
      <c r="A2235" s="30" t="s">
        <v>4390</v>
      </c>
      <c r="B2235" s="30" t="s">
        <v>4391</v>
      </c>
      <c r="C2235" s="49" t="s">
        <v>7070</v>
      </c>
      <c r="D2235" s="49" t="s">
        <v>7071</v>
      </c>
      <c r="E2235" s="30" t="s">
        <v>11056</v>
      </c>
      <c r="F2235" s="49" t="s">
        <v>11018</v>
      </c>
      <c r="G2235" s="49" t="s">
        <v>11027</v>
      </c>
      <c r="H2235" s="49" t="s">
        <v>11030</v>
      </c>
      <c r="I2235" s="49" t="s">
        <v>4391</v>
      </c>
      <c r="J2235" s="50">
        <v>3</v>
      </c>
      <c r="K2235" s="49">
        <v>500</v>
      </c>
      <c r="L2235" s="49">
        <f>K2235-U2235</f>
        <v>-469</v>
      </c>
      <c r="M2235" s="49"/>
      <c r="N2235" s="48" t="s">
        <v>7076</v>
      </c>
      <c r="P2235" s="49">
        <v>438</v>
      </c>
      <c r="Q2235" s="49">
        <v>0</v>
      </c>
      <c r="R2235" s="49">
        <v>0</v>
      </c>
      <c r="S2235" s="32">
        <f t="shared" si="89"/>
        <v>438</v>
      </c>
      <c r="T2235" s="49">
        <f>P2235+Q2235+R2235</f>
        <v>438</v>
      </c>
      <c r="U2235" s="51">
        <v>969</v>
      </c>
      <c r="V2235" s="51">
        <v>920</v>
      </c>
      <c r="W2235" s="51">
        <v>872</v>
      </c>
      <c r="X2235" s="51"/>
      <c r="Y2235" s="32">
        <f t="shared" si="91"/>
        <v>-1451</v>
      </c>
      <c r="Z2235" s="49" t="s">
        <v>13320</v>
      </c>
      <c r="AA2235" s="67">
        <v>0.56999999999999995</v>
      </c>
      <c r="AC2235" s="67">
        <f t="shared" si="90"/>
        <v>-0.56999999999999995</v>
      </c>
      <c r="AN2235" s="48" t="s">
        <v>13325</v>
      </c>
      <c r="AO2235" s="48" t="s">
        <v>13327</v>
      </c>
    </row>
    <row r="2236" spans="1:41" ht="15" x14ac:dyDescent="0.2">
      <c r="A2236" s="30" t="s">
        <v>4392</v>
      </c>
      <c r="B2236" s="30" t="s">
        <v>4393</v>
      </c>
      <c r="C2236" s="49" t="s">
        <v>7070</v>
      </c>
      <c r="D2236" s="49" t="s">
        <v>7071</v>
      </c>
      <c r="E2236" s="30" t="s">
        <v>11057</v>
      </c>
      <c r="F2236" s="49" t="s">
        <v>11018</v>
      </c>
      <c r="G2236" s="49" t="s">
        <v>11027</v>
      </c>
      <c r="H2236" s="49" t="s">
        <v>11030</v>
      </c>
      <c r="I2236" s="49" t="s">
        <v>4393</v>
      </c>
      <c r="J2236" s="50">
        <v>3</v>
      </c>
      <c r="K2236" s="49">
        <v>100</v>
      </c>
      <c r="L2236" s="49">
        <f>K2236-U2236</f>
        <v>-274</v>
      </c>
      <c r="M2236" s="49"/>
      <c r="N2236" s="48" t="s">
        <v>7076</v>
      </c>
      <c r="P2236" s="49">
        <v>208</v>
      </c>
      <c r="Q2236" s="49">
        <v>0</v>
      </c>
      <c r="R2236" s="49">
        <v>0</v>
      </c>
      <c r="S2236" s="32">
        <f t="shared" si="89"/>
        <v>208</v>
      </c>
      <c r="T2236" s="49">
        <f>P2236+Q2236+R2236</f>
        <v>208</v>
      </c>
      <c r="U2236" s="51">
        <v>374</v>
      </c>
      <c r="V2236" s="51">
        <v>50</v>
      </c>
      <c r="W2236" s="51">
        <v>30</v>
      </c>
      <c r="X2236" s="51"/>
      <c r="Y2236" s="32">
        <f t="shared" si="91"/>
        <v>-216</v>
      </c>
      <c r="Z2236" s="49" t="s">
        <v>13320</v>
      </c>
      <c r="AA2236" s="67">
        <v>2.8</v>
      </c>
      <c r="AC2236" s="67">
        <f t="shared" si="90"/>
        <v>-2.8</v>
      </c>
      <c r="AN2236" s="48" t="s">
        <v>13325</v>
      </c>
      <c r="AO2236" s="48" t="s">
        <v>13327</v>
      </c>
    </row>
    <row r="2237" spans="1:41" ht="15" x14ac:dyDescent="0.2">
      <c r="A2237" s="30" t="s">
        <v>4400</v>
      </c>
      <c r="B2237" s="30" t="s">
        <v>4401</v>
      </c>
      <c r="C2237" s="49" t="s">
        <v>7070</v>
      </c>
      <c r="D2237" s="49" t="s">
        <v>7071</v>
      </c>
      <c r="E2237" s="30" t="s">
        <v>11062</v>
      </c>
      <c r="F2237" s="49" t="s">
        <v>11018</v>
      </c>
      <c r="G2237" s="49" t="s">
        <v>11019</v>
      </c>
      <c r="H2237" s="49" t="s">
        <v>11020</v>
      </c>
      <c r="I2237" s="49" t="s">
        <v>4401</v>
      </c>
      <c r="J2237" s="50">
        <v>3</v>
      </c>
      <c r="K2237" s="49">
        <v>1000</v>
      </c>
      <c r="L2237" s="49">
        <f>K2237-U2237</f>
        <v>-24479</v>
      </c>
      <c r="M2237" s="49"/>
      <c r="N2237" s="48" t="s">
        <v>7076</v>
      </c>
      <c r="P2237" s="49">
        <v>13558</v>
      </c>
      <c r="Q2237" s="49">
        <v>0</v>
      </c>
      <c r="R2237" s="49">
        <v>0</v>
      </c>
      <c r="S2237" s="32">
        <f t="shared" si="89"/>
        <v>13558</v>
      </c>
      <c r="T2237" s="49">
        <f>P2237+Q2237+R2237</f>
        <v>13558</v>
      </c>
      <c r="U2237" s="51">
        <v>25479</v>
      </c>
      <c r="V2237" s="51">
        <v>14511</v>
      </c>
      <c r="W2237" s="51">
        <v>14071</v>
      </c>
      <c r="X2237" s="51"/>
      <c r="Y2237" s="32">
        <f t="shared" si="91"/>
        <v>-26432</v>
      </c>
      <c r="Z2237" s="49" t="s">
        <v>13320</v>
      </c>
      <c r="AA2237" s="67">
        <v>3.9100000000000003E-2</v>
      </c>
      <c r="AC2237" s="67">
        <f t="shared" si="90"/>
        <v>-3.9100000000000003E-2</v>
      </c>
      <c r="AN2237" s="48" t="s">
        <v>13325</v>
      </c>
      <c r="AO2237" s="48" t="s">
        <v>13327</v>
      </c>
    </row>
    <row r="2238" spans="1:41" ht="15" x14ac:dyDescent="0.2">
      <c r="A2238" s="30" t="s">
        <v>4402</v>
      </c>
      <c r="B2238" s="30" t="s">
        <v>4403</v>
      </c>
      <c r="C2238" s="49" t="s">
        <v>7070</v>
      </c>
      <c r="D2238" s="49" t="s">
        <v>7071</v>
      </c>
      <c r="E2238" s="30" t="s">
        <v>11063</v>
      </c>
      <c r="F2238" s="49" t="s">
        <v>11018</v>
      </c>
      <c r="G2238" s="49" t="s">
        <v>11041</v>
      </c>
      <c r="H2238" s="49" t="s">
        <v>11042</v>
      </c>
      <c r="I2238" s="49" t="s">
        <v>4403</v>
      </c>
      <c r="J2238" s="50">
        <v>3</v>
      </c>
      <c r="K2238" s="49">
        <v>1000</v>
      </c>
      <c r="L2238" s="49">
        <f>K2238-U2238</f>
        <v>-6869</v>
      </c>
      <c r="M2238" s="49"/>
      <c r="N2238" s="48" t="s">
        <v>7076</v>
      </c>
      <c r="P2238" s="49">
        <v>3970</v>
      </c>
      <c r="Q2238" s="49">
        <v>0</v>
      </c>
      <c r="R2238" s="49">
        <v>0</v>
      </c>
      <c r="S2238" s="32">
        <f t="shared" si="89"/>
        <v>3970</v>
      </c>
      <c r="T2238" s="49">
        <f>P2238+Q2238+R2238</f>
        <v>3970</v>
      </c>
      <c r="U2238" s="51">
        <v>7869</v>
      </c>
      <c r="V2238" s="51">
        <v>3804</v>
      </c>
      <c r="W2238" s="51">
        <v>3488</v>
      </c>
      <c r="X2238" s="51"/>
      <c r="Y2238" s="32">
        <f t="shared" si="91"/>
        <v>-7703</v>
      </c>
      <c r="Z2238" s="49" t="s">
        <v>13320</v>
      </c>
      <c r="AA2238" s="67">
        <v>0.375</v>
      </c>
      <c r="AC2238" s="67">
        <f t="shared" si="90"/>
        <v>-0.375</v>
      </c>
      <c r="AN2238" s="48" t="s">
        <v>13325</v>
      </c>
      <c r="AO2238" s="48" t="s">
        <v>13327</v>
      </c>
    </row>
    <row r="2239" spans="1:41" ht="15" x14ac:dyDescent="0.2">
      <c r="A2239" s="30" t="s">
        <v>4404</v>
      </c>
      <c r="B2239" s="30" t="s">
        <v>4405</v>
      </c>
      <c r="C2239" s="49" t="s">
        <v>7070</v>
      </c>
      <c r="D2239" s="49" t="s">
        <v>7071</v>
      </c>
      <c r="E2239" s="30" t="s">
        <v>11064</v>
      </c>
      <c r="F2239" s="49" t="s">
        <v>11018</v>
      </c>
      <c r="G2239" s="49" t="s">
        <v>11019</v>
      </c>
      <c r="H2239" s="49" t="s">
        <v>11020</v>
      </c>
      <c r="I2239" s="49" t="s">
        <v>4405</v>
      </c>
      <c r="J2239" s="50">
        <v>3</v>
      </c>
      <c r="K2239" s="49">
        <v>20000</v>
      </c>
      <c r="L2239" s="49">
        <f>K2239-U2239</f>
        <v>20000</v>
      </c>
      <c r="M2239" s="49"/>
      <c r="N2239" s="48" t="s">
        <v>7076</v>
      </c>
      <c r="P2239" s="49">
        <v>40000</v>
      </c>
      <c r="Q2239" s="49">
        <v>0</v>
      </c>
      <c r="R2239" s="49">
        <v>0</v>
      </c>
      <c r="S2239" s="32">
        <f t="shared" si="89"/>
        <v>40000</v>
      </c>
      <c r="T2239" s="49">
        <f>P2239+Q2239+R2239</f>
        <v>40000</v>
      </c>
      <c r="U2239" s="51">
        <v>0</v>
      </c>
      <c r="V2239" s="51">
        <v>0</v>
      </c>
      <c r="W2239" s="51">
        <v>0</v>
      </c>
      <c r="X2239" s="51"/>
      <c r="Y2239" s="32">
        <f t="shared" si="91"/>
        <v>40000</v>
      </c>
      <c r="Z2239" s="49" t="s">
        <v>13321</v>
      </c>
      <c r="AA2239" s="67">
        <v>6.8400000000000002E-2</v>
      </c>
      <c r="AC2239" s="67">
        <f t="shared" si="90"/>
        <v>-6.8400000000000002E-2</v>
      </c>
      <c r="AN2239" s="48" t="s">
        <v>13325</v>
      </c>
      <c r="AO2239" s="48" t="s">
        <v>13327</v>
      </c>
    </row>
    <row r="2240" spans="1:41" ht="15" x14ac:dyDescent="0.2">
      <c r="A2240" s="30" t="s">
        <v>4406</v>
      </c>
      <c r="B2240" s="30" t="s">
        <v>4407</v>
      </c>
      <c r="C2240" s="49" t="s">
        <v>7070</v>
      </c>
      <c r="D2240" s="49" t="s">
        <v>7071</v>
      </c>
      <c r="E2240" s="30" t="s">
        <v>11065</v>
      </c>
      <c r="F2240" s="49" t="s">
        <v>11018</v>
      </c>
      <c r="G2240" s="49" t="s">
        <v>11027</v>
      </c>
      <c r="H2240" s="49" t="s">
        <v>11030</v>
      </c>
      <c r="I2240" s="49" t="s">
        <v>4407</v>
      </c>
      <c r="J2240" s="50">
        <v>3</v>
      </c>
      <c r="K2240" s="49">
        <v>1000</v>
      </c>
      <c r="L2240" s="49">
        <f>K2240-U2240</f>
        <v>768</v>
      </c>
      <c r="M2240" s="49"/>
      <c r="N2240" s="48" t="s">
        <v>7076</v>
      </c>
      <c r="P2240" s="49">
        <v>609</v>
      </c>
      <c r="Q2240" s="49">
        <v>0</v>
      </c>
      <c r="R2240" s="49">
        <v>0</v>
      </c>
      <c r="S2240" s="32">
        <f t="shared" si="89"/>
        <v>609</v>
      </c>
      <c r="T2240" s="49">
        <f>P2240+Q2240+R2240</f>
        <v>609</v>
      </c>
      <c r="U2240" s="51">
        <v>232</v>
      </c>
      <c r="V2240" s="51">
        <v>50</v>
      </c>
      <c r="W2240" s="51">
        <v>30</v>
      </c>
      <c r="X2240" s="51"/>
      <c r="Y2240" s="32">
        <f t="shared" si="91"/>
        <v>327</v>
      </c>
      <c r="Z2240" s="49" t="s">
        <v>13322</v>
      </c>
      <c r="AA2240" s="67">
        <v>0.18</v>
      </c>
      <c r="AC2240" s="67">
        <f t="shared" si="90"/>
        <v>-0.18</v>
      </c>
      <c r="AN2240" s="48" t="s">
        <v>13325</v>
      </c>
      <c r="AO2240" s="48" t="s">
        <v>13327</v>
      </c>
    </row>
    <row r="2241" spans="1:41" ht="15" x14ac:dyDescent="0.2">
      <c r="A2241" s="30" t="s">
        <v>4408</v>
      </c>
      <c r="B2241" s="30" t="s">
        <v>4409</v>
      </c>
      <c r="C2241" s="49" t="s">
        <v>7070</v>
      </c>
      <c r="D2241" s="49" t="s">
        <v>7071</v>
      </c>
      <c r="E2241" s="30" t="s">
        <v>11066</v>
      </c>
      <c r="F2241" s="49" t="s">
        <v>11018</v>
      </c>
      <c r="G2241" s="49" t="s">
        <v>11041</v>
      </c>
      <c r="H2241" s="49" t="s">
        <v>11042</v>
      </c>
      <c r="I2241" s="49" t="s">
        <v>4409</v>
      </c>
      <c r="J2241" s="50">
        <v>3</v>
      </c>
      <c r="K2241" s="49">
        <v>5000</v>
      </c>
      <c r="L2241" s="49">
        <f>K2241-U2241</f>
        <v>-77342</v>
      </c>
      <c r="M2241" s="49"/>
      <c r="N2241" s="48" t="s">
        <v>7076</v>
      </c>
      <c r="P2241" s="49">
        <v>31366</v>
      </c>
      <c r="Q2241" s="49">
        <v>20000</v>
      </c>
      <c r="R2241" s="49">
        <v>0</v>
      </c>
      <c r="S2241" s="32">
        <f t="shared" si="89"/>
        <v>51366</v>
      </c>
      <c r="T2241" s="49">
        <f>P2241+Q2241+R2241</f>
        <v>51366</v>
      </c>
      <c r="U2241" s="51">
        <v>82342</v>
      </c>
      <c r="V2241" s="51">
        <v>46088</v>
      </c>
      <c r="W2241" s="51">
        <v>45856</v>
      </c>
      <c r="X2241" s="51"/>
      <c r="Y2241" s="32">
        <f t="shared" si="91"/>
        <v>-77064</v>
      </c>
      <c r="Z2241" s="49" t="s">
        <v>13320</v>
      </c>
      <c r="AA2241" s="67">
        <v>0.05</v>
      </c>
      <c r="AC2241" s="67">
        <f t="shared" si="90"/>
        <v>-0.05</v>
      </c>
      <c r="AN2241" s="48" t="s">
        <v>13325</v>
      </c>
      <c r="AO2241" s="48" t="s">
        <v>13327</v>
      </c>
    </row>
    <row r="2242" spans="1:41" ht="15" x14ac:dyDescent="0.2">
      <c r="A2242" s="30" t="s">
        <v>4410</v>
      </c>
      <c r="B2242" s="30" t="s">
        <v>4411</v>
      </c>
      <c r="C2242" s="49" t="s">
        <v>7070</v>
      </c>
      <c r="D2242" s="49" t="s">
        <v>7071</v>
      </c>
      <c r="E2242" s="30" t="s">
        <v>11067</v>
      </c>
      <c r="F2242" s="49" t="s">
        <v>11018</v>
      </c>
      <c r="G2242" s="49" t="s">
        <v>11027</v>
      </c>
      <c r="H2242" s="49" t="s">
        <v>11030</v>
      </c>
      <c r="I2242" s="49" t="s">
        <v>4411</v>
      </c>
      <c r="J2242" s="50">
        <v>3</v>
      </c>
      <c r="K2242" s="49">
        <v>1000</v>
      </c>
      <c r="L2242" s="49">
        <f>K2242-U2242</f>
        <v>983</v>
      </c>
      <c r="M2242" s="49"/>
      <c r="N2242" s="48" t="s">
        <v>7076</v>
      </c>
      <c r="P2242" s="49">
        <v>715</v>
      </c>
      <c r="Q2242" s="49">
        <v>0</v>
      </c>
      <c r="R2242" s="49">
        <v>0</v>
      </c>
      <c r="S2242" s="32">
        <f t="shared" ref="S2242:S2305" si="92">P2242+Q2242</f>
        <v>715</v>
      </c>
      <c r="T2242" s="49">
        <f>P2242+Q2242+R2242</f>
        <v>715</v>
      </c>
      <c r="U2242" s="51">
        <v>17</v>
      </c>
      <c r="V2242" s="51">
        <v>12</v>
      </c>
      <c r="W2242" s="51">
        <v>12</v>
      </c>
      <c r="X2242" s="51"/>
      <c r="Y2242" s="32">
        <f t="shared" si="91"/>
        <v>686</v>
      </c>
      <c r="Z2242" s="49" t="s">
        <v>13322</v>
      </c>
      <c r="AA2242" s="67">
        <v>0.56999999999999995</v>
      </c>
      <c r="AC2242" s="67">
        <f t="shared" ref="AC2242:AC2305" si="93">AB2242-AA2242</f>
        <v>-0.56999999999999995</v>
      </c>
      <c r="AN2242" s="48" t="s">
        <v>13325</v>
      </c>
      <c r="AO2242" s="48" t="s">
        <v>13327</v>
      </c>
    </row>
    <row r="2243" spans="1:41" ht="15" x14ac:dyDescent="0.2">
      <c r="A2243" s="30" t="s">
        <v>4412</v>
      </c>
      <c r="B2243" s="30" t="s">
        <v>4413</v>
      </c>
      <c r="C2243" s="49" t="s">
        <v>7070</v>
      </c>
      <c r="D2243" s="49" t="s">
        <v>7071</v>
      </c>
      <c r="E2243" s="30" t="s">
        <v>11068</v>
      </c>
      <c r="F2243" s="49" t="s">
        <v>11018</v>
      </c>
      <c r="G2243" s="49" t="s">
        <v>11019</v>
      </c>
      <c r="H2243" s="49" t="s">
        <v>11020</v>
      </c>
      <c r="I2243" s="49" t="s">
        <v>4413</v>
      </c>
      <c r="J2243" s="50">
        <v>3</v>
      </c>
      <c r="K2243" s="49">
        <v>500</v>
      </c>
      <c r="L2243" s="49">
        <f>K2243-U2243</f>
        <v>500</v>
      </c>
      <c r="M2243" s="49"/>
      <c r="N2243" s="48" t="s">
        <v>7076</v>
      </c>
      <c r="P2243" s="49">
        <v>51</v>
      </c>
      <c r="Q2243" s="49">
        <v>0</v>
      </c>
      <c r="R2243" s="49">
        <v>0</v>
      </c>
      <c r="S2243" s="32">
        <f t="shared" si="92"/>
        <v>51</v>
      </c>
      <c r="T2243" s="49">
        <f>P2243+Q2243+R2243</f>
        <v>51</v>
      </c>
      <c r="U2243" s="51">
        <v>0</v>
      </c>
      <c r="V2243" s="51">
        <v>0</v>
      </c>
      <c r="W2243" s="51">
        <v>0</v>
      </c>
      <c r="X2243" s="51"/>
      <c r="Y2243" s="32">
        <f t="shared" si="91"/>
        <v>51</v>
      </c>
      <c r="Z2243" s="49" t="s">
        <v>13321</v>
      </c>
      <c r="AA2243" s="67">
        <v>0.19</v>
      </c>
      <c r="AC2243" s="67">
        <f t="shared" si="93"/>
        <v>-0.19</v>
      </c>
      <c r="AN2243" s="48" t="s">
        <v>13325</v>
      </c>
      <c r="AO2243" s="48" t="s">
        <v>13327</v>
      </c>
    </row>
    <row r="2244" spans="1:41" ht="15" x14ac:dyDescent="0.2">
      <c r="A2244" s="30" t="s">
        <v>4414</v>
      </c>
      <c r="B2244" s="30" t="s">
        <v>4415</v>
      </c>
      <c r="C2244" s="49" t="s">
        <v>7070</v>
      </c>
      <c r="D2244" s="49" t="s">
        <v>7071</v>
      </c>
      <c r="E2244" s="30" t="s">
        <v>11069</v>
      </c>
      <c r="F2244" s="49" t="s">
        <v>11018</v>
      </c>
      <c r="G2244" s="49" t="s">
        <v>9555</v>
      </c>
      <c r="H2244" s="49" t="s">
        <v>9556</v>
      </c>
      <c r="I2244" s="49" t="s">
        <v>11070</v>
      </c>
      <c r="J2244" s="50">
        <v>7</v>
      </c>
      <c r="K2244" s="49">
        <v>200</v>
      </c>
      <c r="L2244" s="49">
        <f>K2244-U2244</f>
        <v>-111</v>
      </c>
      <c r="M2244" s="49"/>
      <c r="N2244" s="48" t="s">
        <v>7076</v>
      </c>
      <c r="P2244" s="49">
        <v>618</v>
      </c>
      <c r="Q2244" s="49">
        <v>0</v>
      </c>
      <c r="R2244" s="49">
        <v>0</v>
      </c>
      <c r="S2244" s="32">
        <f t="shared" si="92"/>
        <v>618</v>
      </c>
      <c r="T2244" s="49">
        <f>P2244+Q2244+R2244</f>
        <v>618</v>
      </c>
      <c r="U2244" s="51">
        <v>311</v>
      </c>
      <c r="V2244" s="51">
        <v>150</v>
      </c>
      <c r="W2244" s="51">
        <v>150</v>
      </c>
      <c r="X2244" s="51"/>
      <c r="Y2244" s="32">
        <f t="shared" si="91"/>
        <v>157</v>
      </c>
      <c r="Z2244" s="49" t="s">
        <v>13322</v>
      </c>
      <c r="AA2244" s="67">
        <v>0.54600000000000004</v>
      </c>
      <c r="AC2244" s="67">
        <f t="shared" si="93"/>
        <v>-0.54600000000000004</v>
      </c>
      <c r="AN2244" s="48" t="s">
        <v>13325</v>
      </c>
      <c r="AO2244" s="48" t="s">
        <v>13327</v>
      </c>
    </row>
    <row r="2245" spans="1:41" ht="15" x14ac:dyDescent="0.2">
      <c r="A2245" s="30" t="s">
        <v>4416</v>
      </c>
      <c r="B2245" s="30" t="s">
        <v>4417</v>
      </c>
      <c r="C2245" s="49" t="s">
        <v>7070</v>
      </c>
      <c r="D2245" s="49" t="s">
        <v>7071</v>
      </c>
      <c r="E2245" s="30" t="s">
        <v>11071</v>
      </c>
      <c r="F2245" s="49" t="s">
        <v>11018</v>
      </c>
      <c r="G2245" s="49" t="s">
        <v>11019</v>
      </c>
      <c r="H2245" s="49" t="s">
        <v>11072</v>
      </c>
      <c r="I2245" s="49" t="s">
        <v>4417</v>
      </c>
      <c r="J2245" s="50">
        <v>3</v>
      </c>
      <c r="K2245" s="49">
        <v>2000</v>
      </c>
      <c r="L2245" s="49">
        <f>K2245-U2245</f>
        <v>2000</v>
      </c>
      <c r="M2245" s="49"/>
      <c r="N2245" s="48" t="s">
        <v>7076</v>
      </c>
      <c r="P2245" s="49">
        <v>2000</v>
      </c>
      <c r="Q2245" s="49">
        <v>0</v>
      </c>
      <c r="R2245" s="49">
        <v>0</v>
      </c>
      <c r="S2245" s="32">
        <f t="shared" si="92"/>
        <v>2000</v>
      </c>
      <c r="T2245" s="49">
        <f>P2245+Q2245+R2245</f>
        <v>2000</v>
      </c>
      <c r="U2245" s="51">
        <v>0</v>
      </c>
      <c r="V2245" s="51">
        <v>0</v>
      </c>
      <c r="W2245" s="51">
        <v>0</v>
      </c>
      <c r="X2245" s="51"/>
      <c r="Y2245" s="32">
        <f t="shared" si="91"/>
        <v>2000</v>
      </c>
      <c r="Z2245" s="49" t="s">
        <v>13321</v>
      </c>
      <c r="AA2245" s="67">
        <v>0.26</v>
      </c>
      <c r="AC2245" s="67">
        <f t="shared" si="93"/>
        <v>-0.26</v>
      </c>
      <c r="AN2245" s="48" t="s">
        <v>13325</v>
      </c>
      <c r="AO2245" s="48" t="s">
        <v>13327</v>
      </c>
    </row>
    <row r="2246" spans="1:41" ht="15" x14ac:dyDescent="0.2">
      <c r="A2246" s="30" t="s">
        <v>4422</v>
      </c>
      <c r="B2246" s="30" t="s">
        <v>4423</v>
      </c>
      <c r="C2246" s="49" t="s">
        <v>7070</v>
      </c>
      <c r="D2246" s="49" t="s">
        <v>7071</v>
      </c>
      <c r="E2246" s="30" t="s">
        <v>11077</v>
      </c>
      <c r="F2246" s="49" t="s">
        <v>11018</v>
      </c>
      <c r="G2246" s="49" t="s">
        <v>11019</v>
      </c>
      <c r="H2246" s="49" t="s">
        <v>11020</v>
      </c>
      <c r="I2246" s="49" t="s">
        <v>4423</v>
      </c>
      <c r="J2246" s="50">
        <v>3</v>
      </c>
      <c r="K2246" s="49">
        <v>2000</v>
      </c>
      <c r="L2246" s="49">
        <f>K2246-U2246</f>
        <v>-836</v>
      </c>
      <c r="M2246" s="49"/>
      <c r="N2246" s="48" t="s">
        <v>7076</v>
      </c>
      <c r="P2246" s="49">
        <v>1251</v>
      </c>
      <c r="Q2246" s="49">
        <v>0</v>
      </c>
      <c r="R2246" s="49">
        <v>0</v>
      </c>
      <c r="S2246" s="32">
        <f t="shared" si="92"/>
        <v>1251</v>
      </c>
      <c r="T2246" s="49">
        <f>P2246+Q2246+R2246</f>
        <v>1251</v>
      </c>
      <c r="U2246" s="51">
        <v>2836</v>
      </c>
      <c r="V2246" s="51">
        <v>681</v>
      </c>
      <c r="W2246" s="51">
        <v>825</v>
      </c>
      <c r="X2246" s="51"/>
      <c r="Y2246" s="32">
        <f t="shared" si="91"/>
        <v>-2266</v>
      </c>
      <c r="Z2246" s="49" t="s">
        <v>13320</v>
      </c>
      <c r="AA2246" s="67">
        <v>0.12</v>
      </c>
      <c r="AC2246" s="67">
        <f t="shared" si="93"/>
        <v>-0.12</v>
      </c>
      <c r="AN2246" s="48" t="s">
        <v>13325</v>
      </c>
      <c r="AO2246" s="48" t="s">
        <v>13327</v>
      </c>
    </row>
    <row r="2247" spans="1:41" ht="15" x14ac:dyDescent="0.2">
      <c r="A2247" s="30" t="s">
        <v>4424</v>
      </c>
      <c r="B2247" s="30" t="s">
        <v>4425</v>
      </c>
      <c r="C2247" s="49" t="s">
        <v>7070</v>
      </c>
      <c r="D2247" s="49" t="s">
        <v>7071</v>
      </c>
      <c r="E2247" s="30" t="s">
        <v>11078</v>
      </c>
      <c r="F2247" s="49" t="s">
        <v>11018</v>
      </c>
      <c r="G2247" s="49" t="s">
        <v>11019</v>
      </c>
      <c r="H2247" s="49" t="s">
        <v>11020</v>
      </c>
      <c r="I2247" s="49" t="s">
        <v>4425</v>
      </c>
      <c r="J2247" s="50">
        <v>3</v>
      </c>
      <c r="K2247" s="49">
        <v>200</v>
      </c>
      <c r="L2247" s="49">
        <f>K2247-U2247</f>
        <v>200</v>
      </c>
      <c r="M2247" s="49"/>
      <c r="N2247" s="48" t="s">
        <v>7076</v>
      </c>
      <c r="P2247" s="49">
        <v>114</v>
      </c>
      <c r="Q2247" s="49">
        <v>0</v>
      </c>
      <c r="R2247" s="49">
        <v>0</v>
      </c>
      <c r="S2247" s="32">
        <f t="shared" si="92"/>
        <v>114</v>
      </c>
      <c r="T2247" s="49">
        <f>P2247+Q2247+R2247</f>
        <v>114</v>
      </c>
      <c r="U2247" s="51">
        <v>0</v>
      </c>
      <c r="V2247" s="51">
        <v>0</v>
      </c>
      <c r="W2247" s="51">
        <v>0</v>
      </c>
      <c r="X2247" s="51"/>
      <c r="Y2247" s="32">
        <f t="shared" si="91"/>
        <v>114</v>
      </c>
      <c r="Z2247" s="49" t="s">
        <v>13321</v>
      </c>
      <c r="AA2247" s="67">
        <v>1.25</v>
      </c>
      <c r="AC2247" s="67">
        <f t="shared" si="93"/>
        <v>-1.25</v>
      </c>
      <c r="AN2247" s="48" t="s">
        <v>13325</v>
      </c>
      <c r="AO2247" s="48" t="s">
        <v>13327</v>
      </c>
    </row>
    <row r="2248" spans="1:41" ht="15" x14ac:dyDescent="0.2">
      <c r="A2248" s="30" t="s">
        <v>4426</v>
      </c>
      <c r="B2248" s="30" t="s">
        <v>4427</v>
      </c>
      <c r="C2248" s="49" t="s">
        <v>7070</v>
      </c>
      <c r="D2248" s="49" t="s">
        <v>7071</v>
      </c>
      <c r="E2248" s="30" t="s">
        <v>11079</v>
      </c>
      <c r="F2248" s="49" t="s">
        <v>11018</v>
      </c>
      <c r="G2248" s="49" t="s">
        <v>11019</v>
      </c>
      <c r="H2248" s="49" t="s">
        <v>11020</v>
      </c>
      <c r="I2248" s="49" t="s">
        <v>4427</v>
      </c>
      <c r="J2248" s="50">
        <v>3</v>
      </c>
      <c r="K2248" s="49">
        <v>5000</v>
      </c>
      <c r="L2248" s="49">
        <f>K2248-U2248</f>
        <v>-1251</v>
      </c>
      <c r="M2248" s="49"/>
      <c r="N2248" s="48" t="s">
        <v>7076</v>
      </c>
      <c r="P2248" s="49">
        <v>2980</v>
      </c>
      <c r="Q2248" s="49">
        <v>5000</v>
      </c>
      <c r="R2248" s="49">
        <v>0</v>
      </c>
      <c r="S2248" s="32">
        <f t="shared" si="92"/>
        <v>7980</v>
      </c>
      <c r="T2248" s="49">
        <f>P2248+Q2248+R2248</f>
        <v>7980</v>
      </c>
      <c r="U2248" s="51">
        <v>6251</v>
      </c>
      <c r="V2248" s="51">
        <v>3067</v>
      </c>
      <c r="W2248" s="51">
        <v>3153</v>
      </c>
      <c r="X2248" s="51"/>
      <c r="Y2248" s="32">
        <f t="shared" si="91"/>
        <v>-1338</v>
      </c>
      <c r="Z2248" s="49" t="s">
        <v>13320</v>
      </c>
      <c r="AA2248" s="67">
        <v>0.14249999999999999</v>
      </c>
      <c r="AC2248" s="67">
        <f t="shared" si="93"/>
        <v>-0.14249999999999999</v>
      </c>
      <c r="AN2248" s="48" t="s">
        <v>13325</v>
      </c>
      <c r="AO2248" s="48" t="s">
        <v>13327</v>
      </c>
    </row>
    <row r="2249" spans="1:41" ht="15" x14ac:dyDescent="0.2">
      <c r="A2249" s="30" t="s">
        <v>4428</v>
      </c>
      <c r="B2249" s="30" t="s">
        <v>4429</v>
      </c>
      <c r="C2249" s="49" t="s">
        <v>7070</v>
      </c>
      <c r="D2249" s="49" t="s">
        <v>7071</v>
      </c>
      <c r="E2249" s="30" t="s">
        <v>11080</v>
      </c>
      <c r="F2249" s="49" t="s">
        <v>11018</v>
      </c>
      <c r="G2249" s="49" t="s">
        <v>11019</v>
      </c>
      <c r="H2249" s="49" t="s">
        <v>11020</v>
      </c>
      <c r="I2249" s="49" t="s">
        <v>4429</v>
      </c>
      <c r="J2249" s="50">
        <v>3</v>
      </c>
      <c r="K2249" s="49">
        <v>1000</v>
      </c>
      <c r="L2249" s="49">
        <f>K2249-U2249</f>
        <v>174</v>
      </c>
      <c r="M2249" s="49"/>
      <c r="N2249" s="48" t="s">
        <v>7076</v>
      </c>
      <c r="P2249" s="49">
        <v>905</v>
      </c>
      <c r="Q2249" s="49">
        <v>0</v>
      </c>
      <c r="R2249" s="49">
        <v>0</v>
      </c>
      <c r="S2249" s="32">
        <f t="shared" si="92"/>
        <v>905</v>
      </c>
      <c r="T2249" s="49">
        <f>P2249+Q2249+R2249</f>
        <v>905</v>
      </c>
      <c r="U2249" s="51">
        <v>826</v>
      </c>
      <c r="V2249" s="51">
        <v>735</v>
      </c>
      <c r="W2249" s="51">
        <v>735</v>
      </c>
      <c r="X2249" s="51"/>
      <c r="Y2249" s="32">
        <f t="shared" si="91"/>
        <v>-656</v>
      </c>
      <c r="Z2249" s="49" t="s">
        <v>13320</v>
      </c>
      <c r="AA2249" s="67">
        <v>0.45</v>
      </c>
      <c r="AC2249" s="67">
        <f t="shared" si="93"/>
        <v>-0.45</v>
      </c>
      <c r="AN2249" s="48" t="s">
        <v>13325</v>
      </c>
      <c r="AO2249" s="48" t="s">
        <v>13327</v>
      </c>
    </row>
    <row r="2250" spans="1:41" ht="15" x14ac:dyDescent="0.2">
      <c r="A2250" s="30" t="s">
        <v>4430</v>
      </c>
      <c r="B2250" s="30" t="s">
        <v>4431</v>
      </c>
      <c r="C2250" s="49" t="s">
        <v>7070</v>
      </c>
      <c r="D2250" s="49" t="s">
        <v>7071</v>
      </c>
      <c r="E2250" s="30" t="s">
        <v>11081</v>
      </c>
      <c r="F2250" s="49" t="s">
        <v>11018</v>
      </c>
      <c r="G2250" s="49" t="s">
        <v>11019</v>
      </c>
      <c r="H2250" s="49" t="s">
        <v>11020</v>
      </c>
      <c r="I2250" s="49" t="s">
        <v>4431</v>
      </c>
      <c r="J2250" s="50">
        <v>3</v>
      </c>
      <c r="K2250" s="49">
        <v>1000</v>
      </c>
      <c r="L2250" s="49">
        <f>K2250-U2250</f>
        <v>1000</v>
      </c>
      <c r="M2250" s="49"/>
      <c r="N2250" s="48" t="s">
        <v>7076</v>
      </c>
      <c r="P2250" s="49">
        <v>104</v>
      </c>
      <c r="Q2250" s="49">
        <v>0</v>
      </c>
      <c r="R2250" s="49">
        <v>0</v>
      </c>
      <c r="S2250" s="32">
        <f t="shared" si="92"/>
        <v>104</v>
      </c>
      <c r="T2250" s="49">
        <f>P2250+Q2250+R2250</f>
        <v>104</v>
      </c>
      <c r="U2250" s="51">
        <v>0</v>
      </c>
      <c r="V2250" s="51">
        <v>0</v>
      </c>
      <c r="W2250" s="51">
        <v>0</v>
      </c>
      <c r="X2250" s="51"/>
      <c r="Y2250" s="32">
        <f t="shared" si="91"/>
        <v>104</v>
      </c>
      <c r="Z2250" s="49" t="s">
        <v>13321</v>
      </c>
      <c r="AA2250" s="67">
        <v>0.4</v>
      </c>
      <c r="AC2250" s="67">
        <f t="shared" si="93"/>
        <v>-0.4</v>
      </c>
      <c r="AN2250" s="48" t="s">
        <v>13325</v>
      </c>
      <c r="AO2250" s="48" t="s">
        <v>13327</v>
      </c>
    </row>
    <row r="2251" spans="1:41" ht="15" x14ac:dyDescent="0.2">
      <c r="A2251" s="30" t="s">
        <v>4432</v>
      </c>
      <c r="B2251" s="30" t="s">
        <v>4433</v>
      </c>
      <c r="C2251" s="49" t="s">
        <v>7070</v>
      </c>
      <c r="D2251" s="49" t="s">
        <v>7071</v>
      </c>
      <c r="E2251" s="30" t="s">
        <v>11082</v>
      </c>
      <c r="F2251" s="49" t="s">
        <v>11018</v>
      </c>
      <c r="G2251" s="49" t="s">
        <v>11027</v>
      </c>
      <c r="H2251" s="49" t="s">
        <v>11030</v>
      </c>
      <c r="I2251" s="49" t="s">
        <v>4433</v>
      </c>
      <c r="J2251" s="50">
        <v>3</v>
      </c>
      <c r="K2251" s="49">
        <v>1000</v>
      </c>
      <c r="L2251" s="49">
        <f>K2251-U2251</f>
        <v>907</v>
      </c>
      <c r="M2251" s="49"/>
      <c r="N2251" s="48" t="s">
        <v>7076</v>
      </c>
      <c r="P2251" s="49">
        <v>18</v>
      </c>
      <c r="Q2251" s="49">
        <v>0</v>
      </c>
      <c r="R2251" s="49">
        <v>0</v>
      </c>
      <c r="S2251" s="32">
        <f t="shared" si="92"/>
        <v>18</v>
      </c>
      <c r="T2251" s="49">
        <f>P2251+Q2251+R2251</f>
        <v>18</v>
      </c>
      <c r="U2251" s="51">
        <v>93</v>
      </c>
      <c r="V2251" s="51">
        <v>0</v>
      </c>
      <c r="W2251" s="51">
        <v>0</v>
      </c>
      <c r="X2251" s="51"/>
      <c r="Y2251" s="32">
        <f t="shared" si="91"/>
        <v>-75</v>
      </c>
      <c r="Z2251" s="49" t="s">
        <v>13320</v>
      </c>
      <c r="AA2251" s="67">
        <v>0.45</v>
      </c>
      <c r="AC2251" s="67">
        <f t="shared" si="93"/>
        <v>-0.45</v>
      </c>
      <c r="AN2251" s="48" t="s">
        <v>13325</v>
      </c>
      <c r="AO2251" s="48" t="s">
        <v>13327</v>
      </c>
    </row>
    <row r="2252" spans="1:41" ht="15" x14ac:dyDescent="0.2">
      <c r="A2252" s="30" t="s">
        <v>4434</v>
      </c>
      <c r="B2252" s="30" t="s">
        <v>4435</v>
      </c>
      <c r="C2252" s="49" t="s">
        <v>7070</v>
      </c>
      <c r="D2252" s="49" t="s">
        <v>7071</v>
      </c>
      <c r="E2252" s="30" t="s">
        <v>11083</v>
      </c>
      <c r="F2252" s="49" t="s">
        <v>11018</v>
      </c>
      <c r="G2252" s="49" t="s">
        <v>11019</v>
      </c>
      <c r="H2252" s="49" t="s">
        <v>11020</v>
      </c>
      <c r="I2252" s="49" t="s">
        <v>4435</v>
      </c>
      <c r="J2252" s="50">
        <v>3</v>
      </c>
      <c r="K2252" s="49">
        <v>2000</v>
      </c>
      <c r="L2252" s="49">
        <f>K2252-U2252</f>
        <v>1993</v>
      </c>
      <c r="M2252" s="49"/>
      <c r="N2252" s="48" t="s">
        <v>7076</v>
      </c>
      <c r="P2252" s="49">
        <v>1841</v>
      </c>
      <c r="Q2252" s="49">
        <v>0</v>
      </c>
      <c r="R2252" s="49">
        <v>0</v>
      </c>
      <c r="S2252" s="32">
        <f t="shared" si="92"/>
        <v>1841</v>
      </c>
      <c r="T2252" s="49">
        <f>P2252+Q2252+R2252</f>
        <v>1841</v>
      </c>
      <c r="U2252" s="51">
        <v>7</v>
      </c>
      <c r="V2252" s="51">
        <v>0</v>
      </c>
      <c r="W2252" s="51">
        <v>0</v>
      </c>
      <c r="X2252" s="51"/>
      <c r="Y2252" s="32">
        <f t="shared" si="91"/>
        <v>1834</v>
      </c>
      <c r="Z2252" s="49" t="s">
        <v>13322</v>
      </c>
      <c r="AA2252" s="67">
        <v>0.45</v>
      </c>
      <c r="AC2252" s="67">
        <f t="shared" si="93"/>
        <v>-0.45</v>
      </c>
      <c r="AN2252" s="48" t="s">
        <v>13325</v>
      </c>
      <c r="AO2252" s="48" t="s">
        <v>13327</v>
      </c>
    </row>
    <row r="2253" spans="1:41" ht="15" x14ac:dyDescent="0.2">
      <c r="A2253" s="30" t="s">
        <v>4436</v>
      </c>
      <c r="B2253" s="30" t="s">
        <v>4437</v>
      </c>
      <c r="C2253" s="49" t="s">
        <v>7070</v>
      </c>
      <c r="D2253" s="49" t="s">
        <v>7071</v>
      </c>
      <c r="E2253" s="30" t="s">
        <v>11084</v>
      </c>
      <c r="F2253" s="49" t="s">
        <v>11018</v>
      </c>
      <c r="G2253" s="49" t="s">
        <v>11019</v>
      </c>
      <c r="H2253" s="49" t="s">
        <v>11020</v>
      </c>
      <c r="I2253" s="49" t="s">
        <v>4437</v>
      </c>
      <c r="J2253" s="50">
        <v>3</v>
      </c>
      <c r="K2253" s="49">
        <v>1000</v>
      </c>
      <c r="L2253" s="49">
        <f>K2253-U2253</f>
        <v>959</v>
      </c>
      <c r="M2253" s="49"/>
      <c r="N2253" s="48" t="s">
        <v>7076</v>
      </c>
      <c r="P2253" s="49">
        <v>24</v>
      </c>
      <c r="Q2253" s="49">
        <v>0</v>
      </c>
      <c r="R2253" s="49">
        <v>0</v>
      </c>
      <c r="S2253" s="32">
        <f t="shared" si="92"/>
        <v>24</v>
      </c>
      <c r="T2253" s="49">
        <f>P2253+Q2253+R2253</f>
        <v>24</v>
      </c>
      <c r="U2253" s="51">
        <v>41</v>
      </c>
      <c r="V2253" s="51">
        <v>30</v>
      </c>
      <c r="W2253" s="51">
        <v>30</v>
      </c>
      <c r="X2253" s="51"/>
      <c r="Y2253" s="32">
        <f t="shared" si="91"/>
        <v>-47</v>
      </c>
      <c r="Z2253" s="49" t="s">
        <v>13320</v>
      </c>
      <c r="AA2253" s="67">
        <v>0.45</v>
      </c>
      <c r="AC2253" s="67">
        <f t="shared" si="93"/>
        <v>-0.45</v>
      </c>
      <c r="AN2253" s="48" t="s">
        <v>13325</v>
      </c>
      <c r="AO2253" s="48" t="s">
        <v>13327</v>
      </c>
    </row>
    <row r="2254" spans="1:41" ht="15" x14ac:dyDescent="0.2">
      <c r="A2254" s="30" t="s">
        <v>4438</v>
      </c>
      <c r="B2254" s="30" t="s">
        <v>4439</v>
      </c>
      <c r="C2254" s="49" t="s">
        <v>7070</v>
      </c>
      <c r="D2254" s="49" t="s">
        <v>7071</v>
      </c>
      <c r="E2254" s="30" t="s">
        <v>11085</v>
      </c>
      <c r="F2254" s="49" t="s">
        <v>11018</v>
      </c>
      <c r="G2254" s="49" t="s">
        <v>11019</v>
      </c>
      <c r="H2254" s="49" t="s">
        <v>11020</v>
      </c>
      <c r="I2254" s="49" t="s">
        <v>4439</v>
      </c>
      <c r="J2254" s="50">
        <v>3</v>
      </c>
      <c r="K2254" s="49">
        <v>5000</v>
      </c>
      <c r="L2254" s="49">
        <f>K2254-U2254</f>
        <v>5000</v>
      </c>
      <c r="M2254" s="49"/>
      <c r="N2254" s="48" t="s">
        <v>7076</v>
      </c>
      <c r="P2254" s="49">
        <v>3417</v>
      </c>
      <c r="Q2254" s="49">
        <v>0</v>
      </c>
      <c r="R2254" s="49">
        <v>0</v>
      </c>
      <c r="S2254" s="32">
        <f t="shared" si="92"/>
        <v>3417</v>
      </c>
      <c r="T2254" s="49">
        <f>P2254+Q2254+R2254</f>
        <v>3417</v>
      </c>
      <c r="U2254" s="51">
        <v>0</v>
      </c>
      <c r="V2254" s="51">
        <v>40</v>
      </c>
      <c r="W2254" s="51">
        <v>42</v>
      </c>
      <c r="X2254" s="51"/>
      <c r="Y2254" s="32">
        <f t="shared" si="91"/>
        <v>3377</v>
      </c>
      <c r="Z2254" s="49" t="s">
        <v>13322</v>
      </c>
      <c r="AA2254" s="67">
        <v>0.75</v>
      </c>
      <c r="AC2254" s="67">
        <f t="shared" si="93"/>
        <v>-0.75</v>
      </c>
      <c r="AN2254" s="48" t="s">
        <v>13325</v>
      </c>
      <c r="AO2254" s="48" t="s">
        <v>13327</v>
      </c>
    </row>
    <row r="2255" spans="1:41" ht="15" x14ac:dyDescent="0.2">
      <c r="A2255" s="30" t="s">
        <v>4440</v>
      </c>
      <c r="B2255" s="30" t="s">
        <v>4441</v>
      </c>
      <c r="C2255" s="49" t="s">
        <v>7070</v>
      </c>
      <c r="D2255" s="49" t="s">
        <v>7071</v>
      </c>
      <c r="E2255" s="30" t="s">
        <v>11086</v>
      </c>
      <c r="F2255" s="49" t="s">
        <v>11018</v>
      </c>
      <c r="G2255" s="49" t="s">
        <v>11019</v>
      </c>
      <c r="H2255" s="49" t="s">
        <v>11020</v>
      </c>
      <c r="I2255" s="49" t="s">
        <v>4441</v>
      </c>
      <c r="J2255" s="50">
        <v>3</v>
      </c>
      <c r="K2255" s="49">
        <v>1000</v>
      </c>
      <c r="L2255" s="49">
        <f>K2255-U2255</f>
        <v>973</v>
      </c>
      <c r="M2255" s="49"/>
      <c r="N2255" s="48" t="s">
        <v>7076</v>
      </c>
      <c r="P2255" s="49">
        <v>443</v>
      </c>
      <c r="Q2255" s="49">
        <v>0</v>
      </c>
      <c r="R2255" s="49">
        <v>0</v>
      </c>
      <c r="S2255" s="32">
        <f t="shared" si="92"/>
        <v>443</v>
      </c>
      <c r="T2255" s="49">
        <f>P2255+Q2255+R2255</f>
        <v>443</v>
      </c>
      <c r="U2255" s="51">
        <v>27</v>
      </c>
      <c r="V2255" s="51">
        <v>0</v>
      </c>
      <c r="W2255" s="51">
        <v>0</v>
      </c>
      <c r="X2255" s="51"/>
      <c r="Y2255" s="32">
        <f t="shared" si="91"/>
        <v>416</v>
      </c>
      <c r="Z2255" s="49" t="s">
        <v>13322</v>
      </c>
      <c r="AA2255" s="67">
        <v>0.4</v>
      </c>
      <c r="AC2255" s="67">
        <f t="shared" si="93"/>
        <v>-0.4</v>
      </c>
      <c r="AN2255" s="48" t="s">
        <v>13325</v>
      </c>
      <c r="AO2255" s="48" t="s">
        <v>13327</v>
      </c>
    </row>
    <row r="2256" spans="1:41" ht="15" x14ac:dyDescent="0.2">
      <c r="A2256" s="30" t="s">
        <v>4446</v>
      </c>
      <c r="B2256" s="30" t="s">
        <v>4447</v>
      </c>
      <c r="C2256" s="49" t="s">
        <v>7070</v>
      </c>
      <c r="D2256" s="49" t="s">
        <v>7071</v>
      </c>
      <c r="E2256" s="30" t="s">
        <v>11091</v>
      </c>
      <c r="F2256" s="49" t="s">
        <v>11018</v>
      </c>
      <c r="G2256" s="49" t="s">
        <v>11019</v>
      </c>
      <c r="H2256" s="49" t="s">
        <v>11020</v>
      </c>
      <c r="I2256" s="49" t="s">
        <v>4447</v>
      </c>
      <c r="J2256" s="50">
        <v>3</v>
      </c>
      <c r="K2256" s="49">
        <v>1000</v>
      </c>
      <c r="L2256" s="49">
        <f>K2256-U2256</f>
        <v>792</v>
      </c>
      <c r="M2256" s="49"/>
      <c r="N2256" s="48" t="s">
        <v>7076</v>
      </c>
      <c r="P2256" s="49">
        <v>312</v>
      </c>
      <c r="Q2256" s="49">
        <v>0</v>
      </c>
      <c r="R2256" s="49">
        <v>0</v>
      </c>
      <c r="S2256" s="32">
        <f t="shared" si="92"/>
        <v>312</v>
      </c>
      <c r="T2256" s="49">
        <f>P2256+Q2256+R2256</f>
        <v>312</v>
      </c>
      <c r="U2256" s="51">
        <v>208</v>
      </c>
      <c r="V2256" s="51">
        <v>0</v>
      </c>
      <c r="W2256" s="51">
        <v>0</v>
      </c>
      <c r="X2256" s="51"/>
      <c r="Y2256" s="32">
        <f t="shared" si="91"/>
        <v>104</v>
      </c>
      <c r="Z2256" s="49" t="s">
        <v>13322</v>
      </c>
      <c r="AA2256" s="67">
        <v>0.43</v>
      </c>
      <c r="AC2256" s="67">
        <f t="shared" si="93"/>
        <v>-0.43</v>
      </c>
      <c r="AN2256" s="48" t="s">
        <v>13325</v>
      </c>
      <c r="AO2256" s="48" t="s">
        <v>13327</v>
      </c>
    </row>
    <row r="2257" spans="1:41" ht="15" x14ac:dyDescent="0.2">
      <c r="A2257" s="30" t="s">
        <v>4448</v>
      </c>
      <c r="B2257" s="30" t="s">
        <v>4449</v>
      </c>
      <c r="C2257" s="49" t="s">
        <v>7070</v>
      </c>
      <c r="D2257" s="49" t="s">
        <v>7071</v>
      </c>
      <c r="E2257" s="30" t="s">
        <v>11092</v>
      </c>
      <c r="F2257" s="49" t="s">
        <v>11018</v>
      </c>
      <c r="G2257" s="49" t="s">
        <v>11019</v>
      </c>
      <c r="H2257" s="49" t="s">
        <v>11020</v>
      </c>
      <c r="I2257" s="49" t="s">
        <v>4449</v>
      </c>
      <c r="J2257" s="50">
        <v>3</v>
      </c>
      <c r="K2257" s="49">
        <v>1000</v>
      </c>
      <c r="L2257" s="49">
        <f>K2257-U2257</f>
        <v>549</v>
      </c>
      <c r="M2257" s="49"/>
      <c r="N2257" s="48" t="s">
        <v>7076</v>
      </c>
      <c r="P2257" s="49">
        <v>497</v>
      </c>
      <c r="Q2257" s="49">
        <v>0</v>
      </c>
      <c r="R2257" s="49">
        <v>0</v>
      </c>
      <c r="S2257" s="32">
        <f t="shared" si="92"/>
        <v>497</v>
      </c>
      <c r="T2257" s="49">
        <f>P2257+Q2257+R2257</f>
        <v>497</v>
      </c>
      <c r="U2257" s="51">
        <v>451</v>
      </c>
      <c r="V2257" s="51">
        <v>262</v>
      </c>
      <c r="W2257" s="51">
        <v>162</v>
      </c>
      <c r="X2257" s="51"/>
      <c r="Y2257" s="32">
        <f t="shared" si="91"/>
        <v>-216</v>
      </c>
      <c r="Z2257" s="49" t="s">
        <v>13320</v>
      </c>
      <c r="AA2257" s="67">
        <v>0.42</v>
      </c>
      <c r="AC2257" s="67">
        <f t="shared" si="93"/>
        <v>-0.42</v>
      </c>
      <c r="AN2257" s="48" t="s">
        <v>13325</v>
      </c>
      <c r="AO2257" s="48" t="s">
        <v>13327</v>
      </c>
    </row>
    <row r="2258" spans="1:41" ht="15" x14ac:dyDescent="0.2">
      <c r="A2258" s="30" t="s">
        <v>4450</v>
      </c>
      <c r="B2258" s="30" t="s">
        <v>4451</v>
      </c>
      <c r="C2258" s="49" t="s">
        <v>7070</v>
      </c>
      <c r="D2258" s="49" t="s">
        <v>7071</v>
      </c>
      <c r="E2258" s="30" t="s">
        <v>11093</v>
      </c>
      <c r="F2258" s="49" t="s">
        <v>11018</v>
      </c>
      <c r="G2258" s="49" t="s">
        <v>11019</v>
      </c>
      <c r="H2258" s="49" t="s">
        <v>11020</v>
      </c>
      <c r="I2258" s="49" t="s">
        <v>4451</v>
      </c>
      <c r="J2258" s="50">
        <v>3</v>
      </c>
      <c r="K2258" s="49">
        <v>1000</v>
      </c>
      <c r="L2258" s="49">
        <f>K2258-U2258</f>
        <v>292</v>
      </c>
      <c r="M2258" s="49"/>
      <c r="N2258" s="48" t="s">
        <v>7076</v>
      </c>
      <c r="P2258" s="49">
        <v>904</v>
      </c>
      <c r="Q2258" s="49">
        <v>0</v>
      </c>
      <c r="R2258" s="49">
        <v>0</v>
      </c>
      <c r="S2258" s="32">
        <f t="shared" si="92"/>
        <v>904</v>
      </c>
      <c r="T2258" s="49">
        <f>P2258+Q2258+R2258</f>
        <v>904</v>
      </c>
      <c r="U2258" s="51">
        <v>708</v>
      </c>
      <c r="V2258" s="51">
        <v>324</v>
      </c>
      <c r="W2258" s="51">
        <v>324</v>
      </c>
      <c r="X2258" s="51"/>
      <c r="Y2258" s="32">
        <f t="shared" si="91"/>
        <v>-128</v>
      </c>
      <c r="Z2258" s="49" t="s">
        <v>13320</v>
      </c>
      <c r="AA2258" s="67">
        <v>0.42</v>
      </c>
      <c r="AC2258" s="67">
        <f t="shared" si="93"/>
        <v>-0.42</v>
      </c>
      <c r="AN2258" s="48" t="s">
        <v>13325</v>
      </c>
      <c r="AO2258" s="48" t="s">
        <v>13327</v>
      </c>
    </row>
    <row r="2259" spans="1:41" ht="15" x14ac:dyDescent="0.2">
      <c r="A2259" s="30" t="s">
        <v>4452</v>
      </c>
      <c r="B2259" s="30" t="s">
        <v>4453</v>
      </c>
      <c r="C2259" s="49" t="s">
        <v>7070</v>
      </c>
      <c r="D2259" s="49" t="s">
        <v>7071</v>
      </c>
      <c r="E2259" s="30" t="s">
        <v>11094</v>
      </c>
      <c r="F2259" s="49" t="s">
        <v>11018</v>
      </c>
      <c r="G2259" s="49" t="s">
        <v>11019</v>
      </c>
      <c r="H2259" s="49" t="s">
        <v>11020</v>
      </c>
      <c r="I2259" s="49" t="s">
        <v>4453</v>
      </c>
      <c r="J2259" s="50">
        <v>3</v>
      </c>
      <c r="K2259" s="49">
        <v>1000</v>
      </c>
      <c r="L2259" s="49">
        <f>K2259-U2259</f>
        <v>239</v>
      </c>
      <c r="M2259" s="49"/>
      <c r="N2259" s="48" t="s">
        <v>7076</v>
      </c>
      <c r="P2259" s="49">
        <v>582</v>
      </c>
      <c r="Q2259" s="49">
        <v>0</v>
      </c>
      <c r="R2259" s="49">
        <v>0</v>
      </c>
      <c r="S2259" s="32">
        <f t="shared" si="92"/>
        <v>582</v>
      </c>
      <c r="T2259" s="49">
        <f>P2259+Q2259+R2259</f>
        <v>582</v>
      </c>
      <c r="U2259" s="51">
        <v>761</v>
      </c>
      <c r="V2259" s="51">
        <v>603</v>
      </c>
      <c r="W2259" s="51">
        <v>603</v>
      </c>
      <c r="X2259" s="51"/>
      <c r="Y2259" s="32">
        <f t="shared" si="91"/>
        <v>-782</v>
      </c>
      <c r="Z2259" s="49" t="s">
        <v>13320</v>
      </c>
      <c r="AA2259" s="67">
        <v>0.55000000000000004</v>
      </c>
      <c r="AC2259" s="67">
        <f t="shared" si="93"/>
        <v>-0.55000000000000004</v>
      </c>
      <c r="AN2259" s="48" t="s">
        <v>13325</v>
      </c>
      <c r="AO2259" s="48" t="s">
        <v>13327</v>
      </c>
    </row>
    <row r="2260" spans="1:41" ht="15" x14ac:dyDescent="0.2">
      <c r="A2260" s="30" t="s">
        <v>4454</v>
      </c>
      <c r="B2260" s="30" t="s">
        <v>4455</v>
      </c>
      <c r="C2260" s="49" t="s">
        <v>7070</v>
      </c>
      <c r="D2260" s="49" t="s">
        <v>7071</v>
      </c>
      <c r="E2260" s="30" t="s">
        <v>11095</v>
      </c>
      <c r="F2260" s="49" t="s">
        <v>11018</v>
      </c>
      <c r="G2260" s="49" t="s">
        <v>11019</v>
      </c>
      <c r="H2260" s="49" t="s">
        <v>11020</v>
      </c>
      <c r="I2260" s="49" t="s">
        <v>4455</v>
      </c>
      <c r="J2260" s="50">
        <v>3</v>
      </c>
      <c r="K2260" s="49">
        <v>1000</v>
      </c>
      <c r="L2260" s="49">
        <f>K2260-U2260</f>
        <v>740</v>
      </c>
      <c r="M2260" s="49"/>
      <c r="N2260" s="48" t="s">
        <v>7076</v>
      </c>
      <c r="P2260" s="49">
        <v>643</v>
      </c>
      <c r="Q2260" s="49">
        <v>0</v>
      </c>
      <c r="R2260" s="49">
        <v>0</v>
      </c>
      <c r="S2260" s="32">
        <f t="shared" si="92"/>
        <v>643</v>
      </c>
      <c r="T2260" s="49">
        <f>P2260+Q2260+R2260</f>
        <v>643</v>
      </c>
      <c r="U2260" s="51">
        <v>260</v>
      </c>
      <c r="V2260" s="51">
        <v>90</v>
      </c>
      <c r="W2260" s="51">
        <v>90</v>
      </c>
      <c r="X2260" s="51"/>
      <c r="Y2260" s="32">
        <f t="shared" si="91"/>
        <v>293</v>
      </c>
      <c r="Z2260" s="49" t="s">
        <v>13322</v>
      </c>
      <c r="AA2260" s="67">
        <v>0.35</v>
      </c>
      <c r="AC2260" s="67">
        <f t="shared" si="93"/>
        <v>-0.35</v>
      </c>
      <c r="AN2260" s="48" t="s">
        <v>13325</v>
      </c>
      <c r="AO2260" s="48" t="s">
        <v>13327</v>
      </c>
    </row>
    <row r="2261" spans="1:41" ht="15" x14ac:dyDescent="0.2">
      <c r="A2261" s="30" t="s">
        <v>4456</v>
      </c>
      <c r="B2261" s="30" t="s">
        <v>4457</v>
      </c>
      <c r="C2261" s="49" t="s">
        <v>7070</v>
      </c>
      <c r="D2261" s="49" t="s">
        <v>7071</v>
      </c>
      <c r="E2261" s="30" t="s">
        <v>11096</v>
      </c>
      <c r="F2261" s="49" t="s">
        <v>11018</v>
      </c>
      <c r="G2261" s="49" t="s">
        <v>11019</v>
      </c>
      <c r="H2261" s="49" t="s">
        <v>11020</v>
      </c>
      <c r="I2261" s="49" t="s">
        <v>4457</v>
      </c>
      <c r="J2261" s="50">
        <v>3</v>
      </c>
      <c r="K2261" s="49">
        <v>1000</v>
      </c>
      <c r="L2261" s="49">
        <f>K2261-U2261</f>
        <v>798</v>
      </c>
      <c r="M2261" s="49"/>
      <c r="N2261" s="48" t="s">
        <v>7076</v>
      </c>
      <c r="P2261" s="49">
        <v>121</v>
      </c>
      <c r="Q2261" s="49">
        <v>500</v>
      </c>
      <c r="R2261" s="49">
        <v>0</v>
      </c>
      <c r="S2261" s="32">
        <f t="shared" si="92"/>
        <v>621</v>
      </c>
      <c r="T2261" s="49">
        <f>P2261+Q2261+R2261</f>
        <v>621</v>
      </c>
      <c r="U2261" s="51">
        <v>202</v>
      </c>
      <c r="V2261" s="51">
        <v>90</v>
      </c>
      <c r="W2261" s="51">
        <v>90</v>
      </c>
      <c r="X2261" s="51"/>
      <c r="Y2261" s="32">
        <f t="shared" si="91"/>
        <v>329</v>
      </c>
      <c r="Z2261" s="49" t="s">
        <v>13322</v>
      </c>
      <c r="AA2261" s="67">
        <v>0.35</v>
      </c>
      <c r="AC2261" s="67">
        <f t="shared" si="93"/>
        <v>-0.35</v>
      </c>
      <c r="AN2261" s="48" t="s">
        <v>13325</v>
      </c>
      <c r="AO2261" s="48" t="s">
        <v>13327</v>
      </c>
    </row>
    <row r="2262" spans="1:41" ht="15" x14ac:dyDescent="0.2">
      <c r="A2262" s="30" t="s">
        <v>4458</v>
      </c>
      <c r="B2262" s="30" t="s">
        <v>4459</v>
      </c>
      <c r="C2262" s="49" t="s">
        <v>7070</v>
      </c>
      <c r="D2262" s="49" t="s">
        <v>7071</v>
      </c>
      <c r="E2262" s="30" t="s">
        <v>11097</v>
      </c>
      <c r="F2262" s="49" t="s">
        <v>11018</v>
      </c>
      <c r="G2262" s="49" t="s">
        <v>11019</v>
      </c>
      <c r="H2262" s="49" t="s">
        <v>11020</v>
      </c>
      <c r="I2262" s="49" t="s">
        <v>4459</v>
      </c>
      <c r="J2262" s="50">
        <v>3</v>
      </c>
      <c r="K2262" s="49">
        <v>1000</v>
      </c>
      <c r="L2262" s="49">
        <f>K2262-U2262</f>
        <v>983</v>
      </c>
      <c r="M2262" s="49"/>
      <c r="N2262" s="48" t="s">
        <v>7076</v>
      </c>
      <c r="P2262" s="49">
        <v>1002</v>
      </c>
      <c r="Q2262" s="49">
        <v>0</v>
      </c>
      <c r="R2262" s="49">
        <v>0</v>
      </c>
      <c r="S2262" s="32">
        <f t="shared" si="92"/>
        <v>1002</v>
      </c>
      <c r="T2262" s="49">
        <f>P2262+Q2262+R2262</f>
        <v>1002</v>
      </c>
      <c r="U2262" s="51">
        <v>17</v>
      </c>
      <c r="V2262" s="51">
        <v>0</v>
      </c>
      <c r="W2262" s="51">
        <v>0</v>
      </c>
      <c r="X2262" s="51"/>
      <c r="Y2262" s="32">
        <f t="shared" si="91"/>
        <v>985</v>
      </c>
      <c r="Z2262" s="49" t="s">
        <v>13322</v>
      </c>
      <c r="AA2262" s="67">
        <v>0.35</v>
      </c>
      <c r="AC2262" s="67">
        <f t="shared" si="93"/>
        <v>-0.35</v>
      </c>
      <c r="AN2262" s="48" t="s">
        <v>13325</v>
      </c>
      <c r="AO2262" s="48" t="s">
        <v>13327</v>
      </c>
    </row>
    <row r="2263" spans="1:41" ht="15" x14ac:dyDescent="0.2">
      <c r="A2263" s="30" t="s">
        <v>4460</v>
      </c>
      <c r="B2263" s="30" t="s">
        <v>4461</v>
      </c>
      <c r="C2263" s="49" t="s">
        <v>7070</v>
      </c>
      <c r="D2263" s="49" t="s">
        <v>7071</v>
      </c>
      <c r="E2263" s="30" t="s">
        <v>11098</v>
      </c>
      <c r="F2263" s="49" t="s">
        <v>11018</v>
      </c>
      <c r="G2263" s="49" t="s">
        <v>11019</v>
      </c>
      <c r="H2263" s="49" t="s">
        <v>11020</v>
      </c>
      <c r="I2263" s="49" t="s">
        <v>4461</v>
      </c>
      <c r="J2263" s="50">
        <v>3</v>
      </c>
      <c r="K2263" s="49">
        <v>1000</v>
      </c>
      <c r="L2263" s="49">
        <f>K2263-U2263</f>
        <v>966</v>
      </c>
      <c r="M2263" s="49"/>
      <c r="N2263" s="48" t="s">
        <v>7076</v>
      </c>
      <c r="P2263" s="49">
        <v>633</v>
      </c>
      <c r="Q2263" s="49">
        <v>0</v>
      </c>
      <c r="R2263" s="49">
        <v>0</v>
      </c>
      <c r="S2263" s="32">
        <f t="shared" si="92"/>
        <v>633</v>
      </c>
      <c r="T2263" s="49">
        <f>P2263+Q2263+R2263</f>
        <v>633</v>
      </c>
      <c r="U2263" s="51">
        <v>34</v>
      </c>
      <c r="V2263" s="51">
        <v>24</v>
      </c>
      <c r="W2263" s="51">
        <v>24</v>
      </c>
      <c r="X2263" s="51"/>
      <c r="Y2263" s="32">
        <f t="shared" si="91"/>
        <v>575</v>
      </c>
      <c r="Z2263" s="49" t="s">
        <v>13322</v>
      </c>
      <c r="AA2263" s="67">
        <v>0.45</v>
      </c>
      <c r="AC2263" s="67">
        <f t="shared" si="93"/>
        <v>-0.45</v>
      </c>
      <c r="AN2263" s="48" t="s">
        <v>13325</v>
      </c>
      <c r="AO2263" s="48" t="s">
        <v>13327</v>
      </c>
    </row>
    <row r="2264" spans="1:41" ht="15" x14ac:dyDescent="0.2">
      <c r="A2264" s="30" t="s">
        <v>4462</v>
      </c>
      <c r="B2264" s="30" t="s">
        <v>4463</v>
      </c>
      <c r="C2264" s="49" t="s">
        <v>7070</v>
      </c>
      <c r="D2264" s="49" t="s">
        <v>7071</v>
      </c>
      <c r="E2264" s="30" t="s">
        <v>11099</v>
      </c>
      <c r="F2264" s="49" t="s">
        <v>11018</v>
      </c>
      <c r="G2264" s="49" t="s">
        <v>11019</v>
      </c>
      <c r="H2264" s="49" t="s">
        <v>11020</v>
      </c>
      <c r="I2264" s="49" t="s">
        <v>4463</v>
      </c>
      <c r="J2264" s="50">
        <v>3</v>
      </c>
      <c r="K2264" s="49">
        <v>1000</v>
      </c>
      <c r="L2264" s="49">
        <f>K2264-U2264</f>
        <v>-391</v>
      </c>
      <c r="M2264" s="49"/>
      <c r="N2264" s="48" t="s">
        <v>7076</v>
      </c>
      <c r="P2264" s="49">
        <v>663</v>
      </c>
      <c r="Q2264" s="49">
        <v>2500</v>
      </c>
      <c r="R2264" s="49">
        <v>0</v>
      </c>
      <c r="S2264" s="32">
        <f t="shared" si="92"/>
        <v>3163</v>
      </c>
      <c r="T2264" s="49">
        <f>P2264+Q2264+R2264</f>
        <v>3163</v>
      </c>
      <c r="U2264" s="51">
        <v>1391</v>
      </c>
      <c r="V2264" s="51">
        <v>759</v>
      </c>
      <c r="W2264" s="51">
        <v>784</v>
      </c>
      <c r="X2264" s="51"/>
      <c r="Y2264" s="32">
        <f t="shared" si="91"/>
        <v>1013</v>
      </c>
      <c r="Z2264" s="49" t="s">
        <v>13322</v>
      </c>
      <c r="AA2264" s="67">
        <v>0.33250000000000002</v>
      </c>
      <c r="AC2264" s="67">
        <f t="shared" si="93"/>
        <v>-0.33250000000000002</v>
      </c>
      <c r="AN2264" s="48" t="s">
        <v>13325</v>
      </c>
      <c r="AO2264" s="48" t="s">
        <v>13327</v>
      </c>
    </row>
    <row r="2265" spans="1:41" ht="15" x14ac:dyDescent="0.2">
      <c r="A2265" s="30" t="s">
        <v>4464</v>
      </c>
      <c r="B2265" s="30" t="s">
        <v>4465</v>
      </c>
      <c r="C2265" s="49" t="s">
        <v>7070</v>
      </c>
      <c r="D2265" s="49" t="s">
        <v>7071</v>
      </c>
      <c r="E2265" s="30" t="s">
        <v>11100</v>
      </c>
      <c r="F2265" s="49" t="s">
        <v>11018</v>
      </c>
      <c r="G2265" s="49" t="s">
        <v>11019</v>
      </c>
      <c r="H2265" s="49" t="s">
        <v>11020</v>
      </c>
      <c r="I2265" s="49" t="s">
        <v>4465</v>
      </c>
      <c r="J2265" s="50">
        <v>3</v>
      </c>
      <c r="K2265" s="49">
        <v>1000</v>
      </c>
      <c r="L2265" s="49">
        <f>K2265-U2265</f>
        <v>860</v>
      </c>
      <c r="M2265" s="49"/>
      <c r="N2265" s="48" t="s">
        <v>7076</v>
      </c>
      <c r="P2265" s="49">
        <v>4160</v>
      </c>
      <c r="Q2265" s="49">
        <v>0</v>
      </c>
      <c r="R2265" s="49">
        <v>0</v>
      </c>
      <c r="S2265" s="32">
        <f t="shared" si="92"/>
        <v>4160</v>
      </c>
      <c r="T2265" s="49">
        <f>P2265+Q2265+R2265</f>
        <v>4160</v>
      </c>
      <c r="U2265" s="51">
        <v>140</v>
      </c>
      <c r="V2265" s="51">
        <v>165</v>
      </c>
      <c r="W2265" s="51">
        <v>165</v>
      </c>
      <c r="X2265" s="51"/>
      <c r="Y2265" s="32">
        <f t="shared" si="91"/>
        <v>3855</v>
      </c>
      <c r="Z2265" s="49" t="s">
        <v>13322</v>
      </c>
      <c r="AA2265" s="67">
        <v>0.48</v>
      </c>
      <c r="AC2265" s="67">
        <f t="shared" si="93"/>
        <v>-0.48</v>
      </c>
      <c r="AN2265" s="48" t="s">
        <v>13325</v>
      </c>
      <c r="AO2265" s="48" t="s">
        <v>13327</v>
      </c>
    </row>
    <row r="2266" spans="1:41" ht="15" x14ac:dyDescent="0.2">
      <c r="A2266" s="30" t="s">
        <v>4466</v>
      </c>
      <c r="B2266" s="30" t="s">
        <v>4467</v>
      </c>
      <c r="C2266" s="49" t="s">
        <v>7070</v>
      </c>
      <c r="D2266" s="49" t="s">
        <v>7570</v>
      </c>
      <c r="E2266" s="30" t="s">
        <v>11101</v>
      </c>
      <c r="F2266" s="49" t="s">
        <v>11018</v>
      </c>
      <c r="G2266" s="49" t="s">
        <v>11019</v>
      </c>
      <c r="H2266" s="49" t="s">
        <v>11020</v>
      </c>
      <c r="I2266" s="49" t="s">
        <v>4467</v>
      </c>
      <c r="J2266" s="50">
        <v>3</v>
      </c>
      <c r="K2266" s="49">
        <v>1000</v>
      </c>
      <c r="L2266" s="49">
        <f>K2266-U2266</f>
        <v>1000</v>
      </c>
      <c r="M2266" s="49"/>
      <c r="N2266" s="48" t="s">
        <v>7076</v>
      </c>
      <c r="P2266" s="49">
        <v>0</v>
      </c>
      <c r="Q2266" s="49">
        <v>0</v>
      </c>
      <c r="R2266" s="49">
        <v>0</v>
      </c>
      <c r="S2266" s="32">
        <f t="shared" si="92"/>
        <v>0</v>
      </c>
      <c r="T2266" s="49">
        <f>P2266+Q2266+R2266</f>
        <v>0</v>
      </c>
      <c r="U2266" s="51">
        <v>0</v>
      </c>
      <c r="V2266" s="51">
        <v>0</v>
      </c>
      <c r="W2266" s="51">
        <v>0</v>
      </c>
      <c r="X2266" s="51"/>
      <c r="Y2266" s="32">
        <f t="shared" si="91"/>
        <v>0</v>
      </c>
      <c r="Z2266" s="49" t="s">
        <v>13321</v>
      </c>
      <c r="AA2266" s="67">
        <v>0.54</v>
      </c>
      <c r="AC2266" s="67">
        <f t="shared" si="93"/>
        <v>-0.54</v>
      </c>
      <c r="AN2266" s="48" t="s">
        <v>13325</v>
      </c>
      <c r="AO2266" s="48" t="s">
        <v>13327</v>
      </c>
    </row>
    <row r="2267" spans="1:41" ht="15" x14ac:dyDescent="0.2">
      <c r="A2267" s="30" t="s">
        <v>4468</v>
      </c>
      <c r="B2267" s="30" t="s">
        <v>4469</v>
      </c>
      <c r="C2267" s="49" t="s">
        <v>7070</v>
      </c>
      <c r="D2267" s="49" t="s">
        <v>7071</v>
      </c>
      <c r="E2267" s="30" t="s">
        <v>11102</v>
      </c>
      <c r="F2267" s="49" t="s">
        <v>11018</v>
      </c>
      <c r="G2267" s="49" t="s">
        <v>11019</v>
      </c>
      <c r="H2267" s="49" t="s">
        <v>11020</v>
      </c>
      <c r="I2267" s="49" t="s">
        <v>4469</v>
      </c>
      <c r="J2267" s="50">
        <v>3</v>
      </c>
      <c r="K2267" s="49">
        <v>1000</v>
      </c>
      <c r="L2267" s="49">
        <f>K2267-U2267</f>
        <v>487</v>
      </c>
      <c r="M2267" s="49"/>
      <c r="N2267" s="48" t="s">
        <v>7076</v>
      </c>
      <c r="P2267" s="49">
        <v>561</v>
      </c>
      <c r="Q2267" s="49">
        <v>0</v>
      </c>
      <c r="R2267" s="49">
        <v>0</v>
      </c>
      <c r="S2267" s="32">
        <f t="shared" si="92"/>
        <v>561</v>
      </c>
      <c r="T2267" s="49">
        <f>P2267+Q2267+R2267</f>
        <v>561</v>
      </c>
      <c r="U2267" s="51">
        <v>513</v>
      </c>
      <c r="V2267" s="51">
        <v>504</v>
      </c>
      <c r="W2267" s="51">
        <v>504</v>
      </c>
      <c r="X2267" s="51"/>
      <c r="Y2267" s="32">
        <f t="shared" si="91"/>
        <v>-456</v>
      </c>
      <c r="Z2267" s="49" t="s">
        <v>13320</v>
      </c>
      <c r="AA2267" s="67">
        <v>0.74</v>
      </c>
      <c r="AC2267" s="67">
        <f t="shared" si="93"/>
        <v>-0.74</v>
      </c>
      <c r="AN2267" s="48" t="s">
        <v>13325</v>
      </c>
      <c r="AO2267" s="48" t="s">
        <v>13327</v>
      </c>
    </row>
    <row r="2268" spans="1:41" ht="15" x14ac:dyDescent="0.2">
      <c r="A2268" s="30" t="s">
        <v>4470</v>
      </c>
      <c r="B2268" s="30" t="s">
        <v>4471</v>
      </c>
      <c r="C2268" s="49" t="s">
        <v>7070</v>
      </c>
      <c r="D2268" s="49" t="s">
        <v>7071</v>
      </c>
      <c r="E2268" s="30" t="s">
        <v>11103</v>
      </c>
      <c r="F2268" s="49" t="s">
        <v>11018</v>
      </c>
      <c r="G2268" s="49" t="s">
        <v>11019</v>
      </c>
      <c r="H2268" s="49" t="s">
        <v>11020</v>
      </c>
      <c r="I2268" s="49" t="s">
        <v>4471</v>
      </c>
      <c r="J2268" s="50">
        <v>3</v>
      </c>
      <c r="K2268" s="49">
        <v>1000</v>
      </c>
      <c r="L2268" s="49">
        <f>K2268-U2268</f>
        <v>889</v>
      </c>
      <c r="M2268" s="49"/>
      <c r="N2268" s="48" t="s">
        <v>7076</v>
      </c>
      <c r="P2268" s="49">
        <v>900</v>
      </c>
      <c r="Q2268" s="49">
        <v>0</v>
      </c>
      <c r="R2268" s="49">
        <v>0</v>
      </c>
      <c r="S2268" s="32">
        <f t="shared" si="92"/>
        <v>900</v>
      </c>
      <c r="T2268" s="49">
        <f>P2268+Q2268+R2268</f>
        <v>900</v>
      </c>
      <c r="U2268" s="51">
        <v>111</v>
      </c>
      <c r="V2268" s="51">
        <v>57</v>
      </c>
      <c r="W2268" s="51">
        <v>51</v>
      </c>
      <c r="X2268" s="51"/>
      <c r="Y2268" s="32">
        <f t="shared" si="91"/>
        <v>732</v>
      </c>
      <c r="Z2268" s="49" t="s">
        <v>13322</v>
      </c>
      <c r="AA2268" s="67">
        <v>0.55000000000000004</v>
      </c>
      <c r="AC2268" s="67">
        <f t="shared" si="93"/>
        <v>-0.55000000000000004</v>
      </c>
      <c r="AN2268" s="48" t="s">
        <v>13325</v>
      </c>
      <c r="AO2268" s="48" t="s">
        <v>13327</v>
      </c>
    </row>
    <row r="2269" spans="1:41" ht="15" x14ac:dyDescent="0.2">
      <c r="A2269" s="30" t="s">
        <v>4472</v>
      </c>
      <c r="B2269" s="30" t="s">
        <v>4473</v>
      </c>
      <c r="C2269" s="49" t="s">
        <v>7070</v>
      </c>
      <c r="D2269" s="49" t="s">
        <v>7071</v>
      </c>
      <c r="E2269" s="30" t="s">
        <v>11104</v>
      </c>
      <c r="F2269" s="49" t="s">
        <v>11018</v>
      </c>
      <c r="G2269" s="49" t="s">
        <v>11019</v>
      </c>
      <c r="H2269" s="49" t="s">
        <v>11020</v>
      </c>
      <c r="I2269" s="49" t="s">
        <v>4473</v>
      </c>
      <c r="J2269" s="50">
        <v>3</v>
      </c>
      <c r="K2269" s="49">
        <v>1000</v>
      </c>
      <c r="L2269" s="49">
        <f>K2269-U2269</f>
        <v>731</v>
      </c>
      <c r="M2269" s="49"/>
      <c r="N2269" s="48" t="s">
        <v>7076</v>
      </c>
      <c r="P2269" s="49">
        <v>101</v>
      </c>
      <c r="Q2269" s="49">
        <v>1000</v>
      </c>
      <c r="R2269" s="49">
        <v>0</v>
      </c>
      <c r="S2269" s="32">
        <f t="shared" si="92"/>
        <v>1101</v>
      </c>
      <c r="T2269" s="49">
        <f>P2269+Q2269+R2269</f>
        <v>1101</v>
      </c>
      <c r="U2269" s="51">
        <v>269</v>
      </c>
      <c r="V2269" s="51">
        <v>168</v>
      </c>
      <c r="W2269" s="51">
        <v>170</v>
      </c>
      <c r="X2269" s="51"/>
      <c r="Y2269" s="32">
        <f t="shared" si="91"/>
        <v>664</v>
      </c>
      <c r="Z2269" s="49" t="s">
        <v>13322</v>
      </c>
      <c r="AA2269" s="67">
        <v>0.55000000000000004</v>
      </c>
      <c r="AC2269" s="67">
        <f t="shared" si="93"/>
        <v>-0.55000000000000004</v>
      </c>
      <c r="AN2269" s="48" t="s">
        <v>13325</v>
      </c>
      <c r="AO2269" s="48" t="s">
        <v>13327</v>
      </c>
    </row>
    <row r="2270" spans="1:41" ht="15" x14ac:dyDescent="0.2">
      <c r="A2270" s="30" t="s">
        <v>4474</v>
      </c>
      <c r="B2270" s="30" t="s">
        <v>4475</v>
      </c>
      <c r="C2270" s="49" t="s">
        <v>7070</v>
      </c>
      <c r="D2270" s="49" t="s">
        <v>7071</v>
      </c>
      <c r="E2270" s="30" t="s">
        <v>11105</v>
      </c>
      <c r="F2270" s="49" t="s">
        <v>11018</v>
      </c>
      <c r="G2270" s="49" t="s">
        <v>11019</v>
      </c>
      <c r="H2270" s="49" t="s">
        <v>11020</v>
      </c>
      <c r="I2270" s="49" t="s">
        <v>4475</v>
      </c>
      <c r="J2270" s="50">
        <v>3</v>
      </c>
      <c r="K2270" s="49">
        <v>5000</v>
      </c>
      <c r="L2270" s="49">
        <f>K2270-U2270</f>
        <v>4544</v>
      </c>
      <c r="M2270" s="49"/>
      <c r="N2270" s="48" t="s">
        <v>7076</v>
      </c>
      <c r="P2270" s="49">
        <v>2567</v>
      </c>
      <c r="Q2270" s="49">
        <v>0</v>
      </c>
      <c r="R2270" s="49">
        <v>0</v>
      </c>
      <c r="S2270" s="32">
        <f t="shared" si="92"/>
        <v>2567</v>
      </c>
      <c r="T2270" s="49">
        <f>P2270+Q2270+R2270</f>
        <v>2567</v>
      </c>
      <c r="U2270" s="51">
        <v>456</v>
      </c>
      <c r="V2270" s="51">
        <v>290</v>
      </c>
      <c r="W2270" s="51">
        <v>270</v>
      </c>
      <c r="X2270" s="51"/>
      <c r="Y2270" s="32">
        <f t="shared" si="91"/>
        <v>1821</v>
      </c>
      <c r="Z2270" s="49" t="s">
        <v>13322</v>
      </c>
      <c r="AA2270" s="67">
        <v>0.41199999999999998</v>
      </c>
      <c r="AC2270" s="67">
        <f t="shared" si="93"/>
        <v>-0.41199999999999998</v>
      </c>
      <c r="AN2270" s="48" t="s">
        <v>13325</v>
      </c>
      <c r="AO2270" s="48" t="s">
        <v>13327</v>
      </c>
    </row>
    <row r="2271" spans="1:41" ht="15" x14ac:dyDescent="0.2">
      <c r="A2271" s="30" t="s">
        <v>4476</v>
      </c>
      <c r="B2271" s="30" t="s">
        <v>4477</v>
      </c>
      <c r="C2271" s="49" t="s">
        <v>7070</v>
      </c>
      <c r="D2271" s="49" t="s">
        <v>7570</v>
      </c>
      <c r="E2271" s="30" t="s">
        <v>11106</v>
      </c>
      <c r="F2271" s="49" t="s">
        <v>11018</v>
      </c>
      <c r="G2271" s="49" t="s">
        <v>11019</v>
      </c>
      <c r="H2271" s="49" t="s">
        <v>11020</v>
      </c>
      <c r="I2271" s="49" t="s">
        <v>4477</v>
      </c>
      <c r="J2271" s="50">
        <v>3</v>
      </c>
      <c r="K2271" s="49">
        <v>1000</v>
      </c>
      <c r="L2271" s="49">
        <f>K2271-U2271</f>
        <v>1000</v>
      </c>
      <c r="M2271" s="49"/>
      <c r="N2271" s="48" t="s">
        <v>7076</v>
      </c>
      <c r="P2271" s="49">
        <v>0</v>
      </c>
      <c r="Q2271" s="49">
        <v>0</v>
      </c>
      <c r="R2271" s="49">
        <v>0</v>
      </c>
      <c r="S2271" s="32">
        <f t="shared" si="92"/>
        <v>0</v>
      </c>
      <c r="T2271" s="49">
        <f>P2271+Q2271+R2271</f>
        <v>0</v>
      </c>
      <c r="U2271" s="51">
        <v>0</v>
      </c>
      <c r="V2271" s="51">
        <v>0</v>
      </c>
      <c r="W2271" s="51">
        <v>0</v>
      </c>
      <c r="X2271" s="51"/>
      <c r="Y2271" s="32">
        <f t="shared" si="91"/>
        <v>0</v>
      </c>
      <c r="Z2271" s="49" t="s">
        <v>13321</v>
      </c>
      <c r="AA2271" s="67">
        <v>1.38</v>
      </c>
      <c r="AC2271" s="67">
        <f t="shared" si="93"/>
        <v>-1.38</v>
      </c>
      <c r="AN2271" s="48" t="s">
        <v>13325</v>
      </c>
      <c r="AO2271" s="48" t="s">
        <v>13327</v>
      </c>
    </row>
    <row r="2272" spans="1:41" ht="15" x14ac:dyDescent="0.2">
      <c r="A2272" s="30" t="s">
        <v>4478</v>
      </c>
      <c r="B2272" s="30" t="s">
        <v>4479</v>
      </c>
      <c r="C2272" s="49" t="s">
        <v>7070</v>
      </c>
      <c r="D2272" s="49" t="s">
        <v>7570</v>
      </c>
      <c r="E2272" s="30" t="s">
        <v>11107</v>
      </c>
      <c r="F2272" s="49" t="s">
        <v>11018</v>
      </c>
      <c r="G2272" s="49" t="s">
        <v>11019</v>
      </c>
      <c r="H2272" s="49" t="s">
        <v>11020</v>
      </c>
      <c r="I2272" s="49" t="s">
        <v>4479</v>
      </c>
      <c r="J2272" s="50">
        <v>3</v>
      </c>
      <c r="K2272" s="49">
        <v>1000</v>
      </c>
      <c r="L2272" s="49">
        <f>K2272-U2272</f>
        <v>1000</v>
      </c>
      <c r="M2272" s="49"/>
      <c r="N2272" s="48" t="s">
        <v>7076</v>
      </c>
      <c r="P2272" s="49">
        <v>0</v>
      </c>
      <c r="Q2272" s="49">
        <v>0</v>
      </c>
      <c r="R2272" s="49">
        <v>0</v>
      </c>
      <c r="S2272" s="32">
        <f t="shared" si="92"/>
        <v>0</v>
      </c>
      <c r="T2272" s="49">
        <f>P2272+Q2272+R2272</f>
        <v>0</v>
      </c>
      <c r="U2272" s="51">
        <v>0</v>
      </c>
      <c r="V2272" s="51">
        <v>0</v>
      </c>
      <c r="W2272" s="51">
        <v>0</v>
      </c>
      <c r="X2272" s="51"/>
      <c r="Y2272" s="32">
        <f t="shared" si="91"/>
        <v>0</v>
      </c>
      <c r="Z2272" s="49" t="s">
        <v>13321</v>
      </c>
      <c r="AA2272" s="67">
        <v>1.5</v>
      </c>
      <c r="AC2272" s="67">
        <f t="shared" si="93"/>
        <v>-1.5</v>
      </c>
      <c r="AN2272" s="48" t="s">
        <v>13325</v>
      </c>
      <c r="AO2272" s="48" t="s">
        <v>13327</v>
      </c>
    </row>
    <row r="2273" spans="1:41" ht="15" x14ac:dyDescent="0.2">
      <c r="A2273" s="30" t="s">
        <v>4480</v>
      </c>
      <c r="B2273" s="30" t="s">
        <v>4481</v>
      </c>
      <c r="C2273" s="49" t="s">
        <v>7070</v>
      </c>
      <c r="D2273" s="49" t="s">
        <v>7071</v>
      </c>
      <c r="E2273" s="30" t="s">
        <v>11108</v>
      </c>
      <c r="F2273" s="49" t="s">
        <v>11018</v>
      </c>
      <c r="G2273" s="49" t="s">
        <v>11019</v>
      </c>
      <c r="H2273" s="49" t="s">
        <v>11020</v>
      </c>
      <c r="I2273" s="49" t="s">
        <v>4481</v>
      </c>
      <c r="J2273" s="50">
        <v>3</v>
      </c>
      <c r="K2273" s="49">
        <v>1000</v>
      </c>
      <c r="L2273" s="49">
        <f>K2273-U2273</f>
        <v>-265</v>
      </c>
      <c r="M2273" s="49"/>
      <c r="N2273" s="48" t="s">
        <v>7076</v>
      </c>
      <c r="P2273" s="49">
        <v>1207</v>
      </c>
      <c r="Q2273" s="49">
        <v>0</v>
      </c>
      <c r="R2273" s="49">
        <v>0</v>
      </c>
      <c r="S2273" s="32">
        <f t="shared" si="92"/>
        <v>1207</v>
      </c>
      <c r="T2273" s="49">
        <f>P2273+Q2273+R2273</f>
        <v>1207</v>
      </c>
      <c r="U2273" s="51">
        <v>1265</v>
      </c>
      <c r="V2273" s="51">
        <v>1119</v>
      </c>
      <c r="W2273" s="51">
        <v>934</v>
      </c>
      <c r="X2273" s="51"/>
      <c r="Y2273" s="32">
        <f t="shared" si="91"/>
        <v>-1177</v>
      </c>
      <c r="Z2273" s="49" t="s">
        <v>13320</v>
      </c>
      <c r="AA2273" s="67">
        <v>0.19</v>
      </c>
      <c r="AC2273" s="67">
        <f t="shared" si="93"/>
        <v>-0.19</v>
      </c>
      <c r="AN2273" s="48" t="s">
        <v>13325</v>
      </c>
      <c r="AO2273" s="48" t="s">
        <v>13327</v>
      </c>
    </row>
    <row r="2274" spans="1:41" ht="15" x14ac:dyDescent="0.2">
      <c r="A2274" s="30" t="s">
        <v>4482</v>
      </c>
      <c r="B2274" s="30" t="s">
        <v>4483</v>
      </c>
      <c r="C2274" s="49" t="s">
        <v>7070</v>
      </c>
      <c r="D2274" s="49" t="s">
        <v>7071</v>
      </c>
      <c r="E2274" s="30" t="s">
        <v>11109</v>
      </c>
      <c r="F2274" s="49" t="s">
        <v>11018</v>
      </c>
      <c r="G2274" s="49" t="s">
        <v>11019</v>
      </c>
      <c r="H2274" s="49" t="s">
        <v>11020</v>
      </c>
      <c r="I2274" s="49" t="s">
        <v>4483</v>
      </c>
      <c r="J2274" s="50">
        <v>3</v>
      </c>
      <c r="K2274" s="49">
        <v>1000</v>
      </c>
      <c r="L2274" s="49">
        <f>K2274-U2274</f>
        <v>-86</v>
      </c>
      <c r="M2274" s="49"/>
      <c r="N2274" s="48" t="s">
        <v>7076</v>
      </c>
      <c r="P2274" s="49">
        <v>660</v>
      </c>
      <c r="Q2274" s="49">
        <v>0</v>
      </c>
      <c r="R2274" s="49">
        <v>0</v>
      </c>
      <c r="S2274" s="32">
        <f t="shared" si="92"/>
        <v>660</v>
      </c>
      <c r="T2274" s="49">
        <f>P2274+Q2274+R2274</f>
        <v>660</v>
      </c>
      <c r="U2274" s="51">
        <v>1086</v>
      </c>
      <c r="V2274" s="51">
        <v>932</v>
      </c>
      <c r="W2274" s="51">
        <v>884</v>
      </c>
      <c r="X2274" s="51"/>
      <c r="Y2274" s="32">
        <f t="shared" si="91"/>
        <v>-1358</v>
      </c>
      <c r="Z2274" s="49" t="s">
        <v>13320</v>
      </c>
      <c r="AA2274" s="67">
        <v>0.2</v>
      </c>
      <c r="AC2274" s="67">
        <f t="shared" si="93"/>
        <v>-0.2</v>
      </c>
      <c r="AN2274" s="48" t="s">
        <v>13325</v>
      </c>
      <c r="AO2274" s="48" t="s">
        <v>13327</v>
      </c>
    </row>
    <row r="2275" spans="1:41" ht="15" x14ac:dyDescent="0.2">
      <c r="A2275" s="30" t="s">
        <v>4484</v>
      </c>
      <c r="B2275" s="30" t="s">
        <v>4485</v>
      </c>
      <c r="C2275" s="49" t="s">
        <v>7070</v>
      </c>
      <c r="D2275" s="49" t="s">
        <v>7071</v>
      </c>
      <c r="E2275" s="30" t="s">
        <v>11110</v>
      </c>
      <c r="F2275" s="49" t="s">
        <v>11018</v>
      </c>
      <c r="G2275" s="49" t="s">
        <v>11019</v>
      </c>
      <c r="H2275" s="49" t="s">
        <v>11020</v>
      </c>
      <c r="I2275" s="49" t="s">
        <v>4485</v>
      </c>
      <c r="J2275" s="50">
        <v>3</v>
      </c>
      <c r="K2275" s="49">
        <v>1000</v>
      </c>
      <c r="L2275" s="49">
        <f>K2275-U2275</f>
        <v>-4655</v>
      </c>
      <c r="M2275" s="49"/>
      <c r="N2275" s="48" t="s">
        <v>7076</v>
      </c>
      <c r="P2275" s="49">
        <v>4357</v>
      </c>
      <c r="Q2275" s="49">
        <v>0</v>
      </c>
      <c r="R2275" s="49">
        <v>0</v>
      </c>
      <c r="S2275" s="32">
        <f t="shared" si="92"/>
        <v>4357</v>
      </c>
      <c r="T2275" s="49">
        <f>P2275+Q2275+R2275</f>
        <v>4357</v>
      </c>
      <c r="U2275" s="51">
        <v>5655</v>
      </c>
      <c r="V2275" s="51">
        <v>3781</v>
      </c>
      <c r="W2275" s="51">
        <v>3780</v>
      </c>
      <c r="X2275" s="51"/>
      <c r="Y2275" s="32">
        <f t="shared" si="91"/>
        <v>-5079</v>
      </c>
      <c r="Z2275" s="49" t="s">
        <v>13320</v>
      </c>
      <c r="AA2275" s="67">
        <v>0.19</v>
      </c>
      <c r="AC2275" s="67">
        <f t="shared" si="93"/>
        <v>-0.19</v>
      </c>
      <c r="AN2275" s="48" t="s">
        <v>13325</v>
      </c>
      <c r="AO2275" s="48" t="s">
        <v>13327</v>
      </c>
    </row>
    <row r="2276" spans="1:41" ht="15" x14ac:dyDescent="0.2">
      <c r="A2276" s="30" t="s">
        <v>4486</v>
      </c>
      <c r="B2276" s="30" t="s">
        <v>4487</v>
      </c>
      <c r="C2276" s="49" t="s">
        <v>7070</v>
      </c>
      <c r="D2276" s="49" t="s">
        <v>7071</v>
      </c>
      <c r="E2276" s="30" t="s">
        <v>11111</v>
      </c>
      <c r="F2276" s="49" t="s">
        <v>11018</v>
      </c>
      <c r="G2276" s="49" t="s">
        <v>11019</v>
      </c>
      <c r="H2276" s="49" t="s">
        <v>11020</v>
      </c>
      <c r="I2276" s="49" t="s">
        <v>4487</v>
      </c>
      <c r="J2276" s="50">
        <v>3</v>
      </c>
      <c r="K2276" s="49">
        <v>1000</v>
      </c>
      <c r="L2276" s="49">
        <f>K2276-U2276</f>
        <v>1000</v>
      </c>
      <c r="M2276" s="49"/>
      <c r="N2276" s="48" t="s">
        <v>7076</v>
      </c>
      <c r="P2276" s="49">
        <v>460</v>
      </c>
      <c r="Q2276" s="49">
        <v>0</v>
      </c>
      <c r="R2276" s="49">
        <v>0</v>
      </c>
      <c r="S2276" s="32">
        <f t="shared" si="92"/>
        <v>460</v>
      </c>
      <c r="T2276" s="49">
        <f>P2276+Q2276+R2276</f>
        <v>460</v>
      </c>
      <c r="U2276" s="51">
        <v>0</v>
      </c>
      <c r="V2276" s="51">
        <v>0</v>
      </c>
      <c r="W2276" s="51">
        <v>0</v>
      </c>
      <c r="X2276" s="51"/>
      <c r="Y2276" s="32">
        <f t="shared" si="91"/>
        <v>460</v>
      </c>
      <c r="Z2276" s="49" t="s">
        <v>13321</v>
      </c>
      <c r="AA2276" s="67">
        <v>0.2</v>
      </c>
      <c r="AC2276" s="67">
        <f t="shared" si="93"/>
        <v>-0.2</v>
      </c>
      <c r="AN2276" s="48" t="s">
        <v>13325</v>
      </c>
      <c r="AO2276" s="48" t="s">
        <v>13327</v>
      </c>
    </row>
    <row r="2277" spans="1:41" ht="15" x14ac:dyDescent="0.2">
      <c r="A2277" s="30" t="s">
        <v>4488</v>
      </c>
      <c r="B2277" s="30" t="s">
        <v>4489</v>
      </c>
      <c r="C2277" s="49" t="s">
        <v>7070</v>
      </c>
      <c r="D2277" s="49" t="s">
        <v>7071</v>
      </c>
      <c r="E2277" s="30" t="s">
        <v>11112</v>
      </c>
      <c r="F2277" s="49" t="s">
        <v>11018</v>
      </c>
      <c r="G2277" s="49" t="s">
        <v>11019</v>
      </c>
      <c r="H2277" s="49" t="s">
        <v>11020</v>
      </c>
      <c r="I2277" s="49" t="s">
        <v>4489</v>
      </c>
      <c r="J2277" s="50">
        <v>3</v>
      </c>
      <c r="K2277" s="49">
        <v>1000</v>
      </c>
      <c r="L2277" s="49">
        <f>K2277-U2277</f>
        <v>803</v>
      </c>
      <c r="M2277" s="49"/>
      <c r="N2277" s="48" t="s">
        <v>7076</v>
      </c>
      <c r="P2277" s="49">
        <v>385</v>
      </c>
      <c r="Q2277" s="49">
        <v>0</v>
      </c>
      <c r="R2277" s="49">
        <v>0</v>
      </c>
      <c r="S2277" s="32">
        <f t="shared" si="92"/>
        <v>385</v>
      </c>
      <c r="T2277" s="49">
        <f>P2277+Q2277+R2277</f>
        <v>385</v>
      </c>
      <c r="U2277" s="51">
        <v>197</v>
      </c>
      <c r="V2277" s="51">
        <v>90</v>
      </c>
      <c r="W2277" s="51">
        <v>90</v>
      </c>
      <c r="X2277" s="51"/>
      <c r="Y2277" s="32">
        <f t="shared" si="91"/>
        <v>98</v>
      </c>
      <c r="Z2277" s="49" t="s">
        <v>13322</v>
      </c>
      <c r="AA2277" s="67">
        <v>0.55000000000000004</v>
      </c>
      <c r="AC2277" s="67">
        <f t="shared" si="93"/>
        <v>-0.55000000000000004</v>
      </c>
      <c r="AN2277" s="48" t="s">
        <v>13325</v>
      </c>
      <c r="AO2277" s="48" t="s">
        <v>13327</v>
      </c>
    </row>
    <row r="2278" spans="1:41" ht="15" x14ac:dyDescent="0.2">
      <c r="A2278" s="30" t="s">
        <v>4490</v>
      </c>
      <c r="B2278" s="30" t="s">
        <v>4491</v>
      </c>
      <c r="C2278" s="49" t="s">
        <v>7070</v>
      </c>
      <c r="D2278" s="49" t="s">
        <v>7071</v>
      </c>
      <c r="E2278" s="30" t="s">
        <v>11113</v>
      </c>
      <c r="F2278" s="49" t="s">
        <v>11018</v>
      </c>
      <c r="G2278" s="49" t="s">
        <v>11019</v>
      </c>
      <c r="H2278" s="49" t="s">
        <v>11020</v>
      </c>
      <c r="I2278" s="49" t="s">
        <v>4491</v>
      </c>
      <c r="J2278" s="50">
        <v>3</v>
      </c>
      <c r="K2278" s="49">
        <v>1000</v>
      </c>
      <c r="L2278" s="49">
        <f>K2278-U2278</f>
        <v>924</v>
      </c>
      <c r="M2278" s="49"/>
      <c r="N2278" s="48" t="s">
        <v>7076</v>
      </c>
      <c r="P2278" s="49">
        <v>883</v>
      </c>
      <c r="Q2278" s="49">
        <v>0</v>
      </c>
      <c r="R2278" s="49">
        <v>0</v>
      </c>
      <c r="S2278" s="32">
        <f t="shared" si="92"/>
        <v>883</v>
      </c>
      <c r="T2278" s="49">
        <f>P2278+Q2278+R2278</f>
        <v>883</v>
      </c>
      <c r="U2278" s="51">
        <v>76</v>
      </c>
      <c r="V2278" s="51">
        <v>0</v>
      </c>
      <c r="W2278" s="51">
        <v>0</v>
      </c>
      <c r="X2278" s="51"/>
      <c r="Y2278" s="32">
        <f t="shared" si="91"/>
        <v>807</v>
      </c>
      <c r="Z2278" s="49" t="s">
        <v>13322</v>
      </c>
      <c r="AA2278" s="67">
        <v>1.1000000000000001</v>
      </c>
      <c r="AC2278" s="67">
        <f t="shared" si="93"/>
        <v>-1.1000000000000001</v>
      </c>
      <c r="AN2278" s="48" t="s">
        <v>13325</v>
      </c>
      <c r="AO2278" s="48" t="s">
        <v>13327</v>
      </c>
    </row>
    <row r="2279" spans="1:41" ht="15" x14ac:dyDescent="0.2">
      <c r="A2279" s="30" t="s">
        <v>4492</v>
      </c>
      <c r="B2279" s="30" t="s">
        <v>4493</v>
      </c>
      <c r="C2279" s="49" t="s">
        <v>7070</v>
      </c>
      <c r="D2279" s="49" t="s">
        <v>7071</v>
      </c>
      <c r="E2279" s="30" t="s">
        <v>11114</v>
      </c>
      <c r="F2279" s="49" t="s">
        <v>11018</v>
      </c>
      <c r="G2279" s="49" t="s">
        <v>11019</v>
      </c>
      <c r="H2279" s="49" t="s">
        <v>11020</v>
      </c>
      <c r="I2279" s="49" t="s">
        <v>4493</v>
      </c>
      <c r="J2279" s="50">
        <v>3</v>
      </c>
      <c r="K2279" s="49">
        <v>1000</v>
      </c>
      <c r="L2279" s="49">
        <f>K2279-U2279</f>
        <v>935</v>
      </c>
      <c r="M2279" s="49"/>
      <c r="N2279" s="48" t="s">
        <v>7076</v>
      </c>
      <c r="P2279" s="49">
        <v>983</v>
      </c>
      <c r="Q2279" s="49">
        <v>0</v>
      </c>
      <c r="R2279" s="49">
        <v>0</v>
      </c>
      <c r="S2279" s="32">
        <f t="shared" si="92"/>
        <v>983</v>
      </c>
      <c r="T2279" s="49">
        <f>P2279+Q2279+R2279</f>
        <v>983</v>
      </c>
      <c r="U2279" s="51">
        <v>65</v>
      </c>
      <c r="V2279" s="51">
        <v>30</v>
      </c>
      <c r="W2279" s="51">
        <v>30</v>
      </c>
      <c r="X2279" s="51"/>
      <c r="Y2279" s="32">
        <f t="shared" si="91"/>
        <v>888</v>
      </c>
      <c r="Z2279" s="49" t="s">
        <v>13322</v>
      </c>
      <c r="AA2279" s="67">
        <v>0.55000000000000004</v>
      </c>
      <c r="AC2279" s="67">
        <f t="shared" si="93"/>
        <v>-0.55000000000000004</v>
      </c>
      <c r="AN2279" s="48" t="s">
        <v>13325</v>
      </c>
      <c r="AO2279" s="48" t="s">
        <v>13327</v>
      </c>
    </row>
    <row r="2280" spans="1:41" ht="15" x14ac:dyDescent="0.2">
      <c r="A2280" s="30" t="s">
        <v>4732</v>
      </c>
      <c r="B2280" s="49" t="s">
        <v>4733</v>
      </c>
      <c r="C2280" s="49" t="s">
        <v>7070</v>
      </c>
      <c r="D2280" s="49" t="s">
        <v>11219</v>
      </c>
      <c r="E2280" s="30" t="s">
        <v>11243</v>
      </c>
      <c r="F2280" s="49" t="s">
        <v>11018</v>
      </c>
      <c r="G2280" s="49" t="s">
        <v>11027</v>
      </c>
      <c r="H2280" s="49" t="s">
        <v>11027</v>
      </c>
      <c r="I2280" s="49" t="s">
        <v>4733</v>
      </c>
      <c r="J2280" s="50">
        <v>1</v>
      </c>
      <c r="K2280" s="49">
        <v>1000</v>
      </c>
      <c r="L2280" s="49">
        <f>K2280-U2280</f>
        <v>-2662</v>
      </c>
      <c r="M2280" s="49"/>
      <c r="N2280" s="48" t="s">
        <v>7076</v>
      </c>
      <c r="P2280" s="49">
        <v>6000</v>
      </c>
      <c r="Q2280" s="49">
        <v>0</v>
      </c>
      <c r="R2280" s="49">
        <v>0</v>
      </c>
      <c r="S2280" s="32">
        <f t="shared" si="92"/>
        <v>6000</v>
      </c>
      <c r="T2280" s="49">
        <f>P2280+Q2280+R2280</f>
        <v>6000</v>
      </c>
      <c r="U2280" s="51">
        <v>3662</v>
      </c>
      <c r="V2280" s="51">
        <v>6310</v>
      </c>
      <c r="W2280" s="51">
        <v>0</v>
      </c>
      <c r="X2280" s="51"/>
      <c r="Y2280" s="32">
        <f t="shared" si="91"/>
        <v>-3972</v>
      </c>
      <c r="Z2280" s="49" t="s">
        <v>13320</v>
      </c>
      <c r="AA2280" s="67">
        <v>7.0000000000000007E-2</v>
      </c>
      <c r="AC2280" s="67">
        <f t="shared" si="93"/>
        <v>-7.0000000000000007E-2</v>
      </c>
      <c r="AN2280" s="48" t="s">
        <v>13325</v>
      </c>
      <c r="AO2280" s="48" t="s">
        <v>13327</v>
      </c>
    </row>
    <row r="2281" spans="1:41" ht="15" x14ac:dyDescent="0.2">
      <c r="A2281" s="30" t="s">
        <v>4496</v>
      </c>
      <c r="B2281" s="30" t="s">
        <v>4497</v>
      </c>
      <c r="C2281" s="49" t="s">
        <v>7070</v>
      </c>
      <c r="D2281" s="49" t="s">
        <v>7071</v>
      </c>
      <c r="E2281" s="30" t="s">
        <v>11117</v>
      </c>
      <c r="F2281" s="49" t="s">
        <v>11018</v>
      </c>
      <c r="G2281" s="49" t="s">
        <v>11019</v>
      </c>
      <c r="H2281" s="49" t="s">
        <v>11020</v>
      </c>
      <c r="I2281" s="49" t="s">
        <v>4497</v>
      </c>
      <c r="J2281" s="50">
        <v>3</v>
      </c>
      <c r="K2281" s="49">
        <v>1000</v>
      </c>
      <c r="L2281" s="49">
        <f>K2281-U2281</f>
        <v>887</v>
      </c>
      <c r="M2281" s="49"/>
      <c r="N2281" s="48" t="s">
        <v>7076</v>
      </c>
      <c r="P2281" s="49">
        <v>1424</v>
      </c>
      <c r="Q2281" s="49">
        <v>0</v>
      </c>
      <c r="R2281" s="49">
        <v>0</v>
      </c>
      <c r="S2281" s="32">
        <f t="shared" si="92"/>
        <v>1424</v>
      </c>
      <c r="T2281" s="49">
        <f>P2281+Q2281+R2281</f>
        <v>1424</v>
      </c>
      <c r="U2281" s="51">
        <v>113</v>
      </c>
      <c r="V2281" s="51">
        <v>150</v>
      </c>
      <c r="W2281" s="51">
        <v>150</v>
      </c>
      <c r="X2281" s="51"/>
      <c r="Y2281" s="32">
        <f t="shared" si="91"/>
        <v>1161</v>
      </c>
      <c r="Z2281" s="49" t="s">
        <v>13322</v>
      </c>
      <c r="AA2281" s="67">
        <v>0.6</v>
      </c>
      <c r="AC2281" s="67">
        <f t="shared" si="93"/>
        <v>-0.6</v>
      </c>
      <c r="AN2281" s="48" t="s">
        <v>13325</v>
      </c>
      <c r="AO2281" s="48" t="s">
        <v>13327</v>
      </c>
    </row>
    <row r="2282" spans="1:41" ht="15" x14ac:dyDescent="0.2">
      <c r="A2282" s="30" t="s">
        <v>4498</v>
      </c>
      <c r="B2282" s="30" t="s">
        <v>4499</v>
      </c>
      <c r="C2282" s="49" t="s">
        <v>7070</v>
      </c>
      <c r="D2282" s="49" t="s">
        <v>7071</v>
      </c>
      <c r="E2282" s="30" t="s">
        <v>11118</v>
      </c>
      <c r="F2282" s="49" t="s">
        <v>11018</v>
      </c>
      <c r="G2282" s="49" t="s">
        <v>11019</v>
      </c>
      <c r="H2282" s="49" t="s">
        <v>11020</v>
      </c>
      <c r="I2282" s="49" t="s">
        <v>4499</v>
      </c>
      <c r="J2282" s="50">
        <v>3</v>
      </c>
      <c r="K2282" s="49">
        <v>1000</v>
      </c>
      <c r="L2282" s="49">
        <f>K2282-U2282</f>
        <v>887</v>
      </c>
      <c r="M2282" s="49"/>
      <c r="N2282" s="48" t="s">
        <v>7076</v>
      </c>
      <c r="P2282" s="49">
        <v>569</v>
      </c>
      <c r="Q2282" s="49">
        <v>0</v>
      </c>
      <c r="R2282" s="49">
        <v>0</v>
      </c>
      <c r="S2282" s="32">
        <f t="shared" si="92"/>
        <v>569</v>
      </c>
      <c r="T2282" s="49">
        <f>P2282+Q2282+R2282</f>
        <v>569</v>
      </c>
      <c r="U2282" s="51">
        <v>113</v>
      </c>
      <c r="V2282" s="51">
        <v>150</v>
      </c>
      <c r="W2282" s="51">
        <v>150</v>
      </c>
      <c r="X2282" s="51"/>
      <c r="Y2282" s="32">
        <f t="shared" si="91"/>
        <v>306</v>
      </c>
      <c r="Z2282" s="49" t="s">
        <v>13322</v>
      </c>
      <c r="AA2282" s="67">
        <v>0.62</v>
      </c>
      <c r="AC2282" s="67">
        <f t="shared" si="93"/>
        <v>-0.62</v>
      </c>
      <c r="AN2282" s="48" t="s">
        <v>13325</v>
      </c>
      <c r="AO2282" s="48" t="s">
        <v>13327</v>
      </c>
    </row>
    <row r="2283" spans="1:41" ht="15" x14ac:dyDescent="0.2">
      <c r="A2283" s="30" t="s">
        <v>4500</v>
      </c>
      <c r="B2283" s="30" t="s">
        <v>4501</v>
      </c>
      <c r="C2283" s="49" t="s">
        <v>7070</v>
      </c>
      <c r="D2283" s="49" t="s">
        <v>7071</v>
      </c>
      <c r="E2283" s="30" t="s">
        <v>11119</v>
      </c>
      <c r="F2283" s="49" t="s">
        <v>11018</v>
      </c>
      <c r="G2283" s="49" t="s">
        <v>11019</v>
      </c>
      <c r="H2283" s="49" t="s">
        <v>11020</v>
      </c>
      <c r="I2283" s="49" t="s">
        <v>4501</v>
      </c>
      <c r="J2283" s="50">
        <v>3</v>
      </c>
      <c r="K2283" s="49">
        <v>1000</v>
      </c>
      <c r="L2283" s="49">
        <f>K2283-U2283</f>
        <v>887</v>
      </c>
      <c r="M2283" s="49"/>
      <c r="N2283" s="48" t="s">
        <v>7076</v>
      </c>
      <c r="P2283" s="49">
        <v>1424</v>
      </c>
      <c r="Q2283" s="49">
        <v>0</v>
      </c>
      <c r="R2283" s="49">
        <v>0</v>
      </c>
      <c r="S2283" s="32">
        <f t="shared" si="92"/>
        <v>1424</v>
      </c>
      <c r="T2283" s="49">
        <f>P2283+Q2283+R2283</f>
        <v>1424</v>
      </c>
      <c r="U2283" s="51">
        <v>113</v>
      </c>
      <c r="V2283" s="51">
        <v>150</v>
      </c>
      <c r="W2283" s="51">
        <v>150</v>
      </c>
      <c r="X2283" s="51"/>
      <c r="Y2283" s="32">
        <f t="shared" si="91"/>
        <v>1161</v>
      </c>
      <c r="Z2283" s="49" t="s">
        <v>13322</v>
      </c>
      <c r="AA2283" s="67">
        <v>0.64</v>
      </c>
      <c r="AC2283" s="67">
        <f t="shared" si="93"/>
        <v>-0.64</v>
      </c>
      <c r="AN2283" s="48" t="s">
        <v>13325</v>
      </c>
      <c r="AO2283" s="48" t="s">
        <v>13327</v>
      </c>
    </row>
    <row r="2284" spans="1:41" ht="15" x14ac:dyDescent="0.2">
      <c r="A2284" s="30" t="s">
        <v>4502</v>
      </c>
      <c r="B2284" s="30" t="s">
        <v>4503</v>
      </c>
      <c r="C2284" s="49" t="s">
        <v>7070</v>
      </c>
      <c r="D2284" s="49" t="s">
        <v>7071</v>
      </c>
      <c r="E2284" s="30" t="s">
        <v>11120</v>
      </c>
      <c r="F2284" s="49" t="s">
        <v>11018</v>
      </c>
      <c r="G2284" s="49" t="s">
        <v>11019</v>
      </c>
      <c r="H2284" s="49" t="s">
        <v>11020</v>
      </c>
      <c r="I2284" s="49" t="s">
        <v>4503</v>
      </c>
      <c r="J2284" s="50">
        <v>3</v>
      </c>
      <c r="K2284" s="49">
        <v>10000</v>
      </c>
      <c r="L2284" s="49">
        <f>K2284-U2284</f>
        <v>-4701</v>
      </c>
      <c r="M2284" s="49"/>
      <c r="N2284" s="48" t="s">
        <v>7076</v>
      </c>
      <c r="P2284" s="49">
        <v>11463</v>
      </c>
      <c r="Q2284" s="49">
        <v>0</v>
      </c>
      <c r="R2284" s="49">
        <v>0</v>
      </c>
      <c r="S2284" s="32">
        <f t="shared" si="92"/>
        <v>11463</v>
      </c>
      <c r="T2284" s="49">
        <f>P2284+Q2284+R2284</f>
        <v>11463</v>
      </c>
      <c r="U2284" s="51">
        <v>14701</v>
      </c>
      <c r="V2284" s="51">
        <v>9720</v>
      </c>
      <c r="W2284" s="51">
        <v>3685</v>
      </c>
      <c r="X2284" s="51"/>
      <c r="Y2284" s="32">
        <f t="shared" si="91"/>
        <v>-12958</v>
      </c>
      <c r="Z2284" s="49" t="s">
        <v>13320</v>
      </c>
      <c r="AA2284" s="67">
        <v>0.25</v>
      </c>
      <c r="AC2284" s="67">
        <f t="shared" si="93"/>
        <v>-0.25</v>
      </c>
      <c r="AN2284" s="48" t="s">
        <v>13325</v>
      </c>
      <c r="AO2284" s="48" t="s">
        <v>13327</v>
      </c>
    </row>
    <row r="2285" spans="1:41" ht="15" x14ac:dyDescent="0.2">
      <c r="A2285" s="30" t="s">
        <v>4504</v>
      </c>
      <c r="B2285" s="30" t="s">
        <v>4505</v>
      </c>
      <c r="C2285" s="49" t="s">
        <v>7070</v>
      </c>
      <c r="D2285" s="49" t="s">
        <v>7071</v>
      </c>
      <c r="E2285" s="30" t="s">
        <v>11121</v>
      </c>
      <c r="F2285" s="49" t="s">
        <v>11018</v>
      </c>
      <c r="G2285" s="49" t="s">
        <v>11019</v>
      </c>
      <c r="H2285" s="49" t="s">
        <v>11020</v>
      </c>
      <c r="I2285" s="49" t="s">
        <v>4505</v>
      </c>
      <c r="J2285" s="50">
        <v>3</v>
      </c>
      <c r="K2285" s="49">
        <v>10000</v>
      </c>
      <c r="L2285" s="49">
        <f>K2285-U2285</f>
        <v>-4701</v>
      </c>
      <c r="M2285" s="49"/>
      <c r="N2285" s="48" t="s">
        <v>7076</v>
      </c>
      <c r="P2285" s="49">
        <v>17425</v>
      </c>
      <c r="Q2285" s="49">
        <v>0</v>
      </c>
      <c r="R2285" s="49">
        <v>0</v>
      </c>
      <c r="S2285" s="32">
        <f t="shared" si="92"/>
        <v>17425</v>
      </c>
      <c r="T2285" s="49">
        <f>P2285+Q2285+R2285</f>
        <v>17425</v>
      </c>
      <c r="U2285" s="51">
        <v>14701</v>
      </c>
      <c r="V2285" s="51">
        <v>9720</v>
      </c>
      <c r="W2285" s="51">
        <v>3685</v>
      </c>
      <c r="X2285" s="51"/>
      <c r="Y2285" s="32">
        <f t="shared" si="91"/>
        <v>-6996</v>
      </c>
      <c r="Z2285" s="49" t="s">
        <v>13320</v>
      </c>
      <c r="AA2285" s="67">
        <v>0.19</v>
      </c>
      <c r="AC2285" s="67">
        <f t="shared" si="93"/>
        <v>-0.19</v>
      </c>
      <c r="AN2285" s="48" t="s">
        <v>13325</v>
      </c>
      <c r="AO2285" s="48" t="s">
        <v>13327</v>
      </c>
    </row>
    <row r="2286" spans="1:41" ht="15" x14ac:dyDescent="0.2">
      <c r="A2286" s="30" t="s">
        <v>4506</v>
      </c>
      <c r="B2286" s="30" t="s">
        <v>4507</v>
      </c>
      <c r="C2286" s="49" t="s">
        <v>7070</v>
      </c>
      <c r="D2286" s="49" t="s">
        <v>7071</v>
      </c>
      <c r="E2286" s="30" t="s">
        <v>11122</v>
      </c>
      <c r="F2286" s="49" t="s">
        <v>11018</v>
      </c>
      <c r="G2286" s="49" t="s">
        <v>11019</v>
      </c>
      <c r="H2286" s="49" t="s">
        <v>11020</v>
      </c>
      <c r="I2286" s="49" t="s">
        <v>4507</v>
      </c>
      <c r="J2286" s="50">
        <v>3</v>
      </c>
      <c r="K2286" s="49">
        <v>1000</v>
      </c>
      <c r="L2286" s="49">
        <f>K2286-U2286</f>
        <v>-959</v>
      </c>
      <c r="M2286" s="49"/>
      <c r="N2286" s="48" t="s">
        <v>7076</v>
      </c>
      <c r="P2286" s="49">
        <v>1114</v>
      </c>
      <c r="Q2286" s="49">
        <v>0</v>
      </c>
      <c r="R2286" s="49">
        <v>0</v>
      </c>
      <c r="S2286" s="32">
        <f t="shared" si="92"/>
        <v>1114</v>
      </c>
      <c r="T2286" s="49">
        <f>P2286+Q2286+R2286</f>
        <v>1114</v>
      </c>
      <c r="U2286" s="51">
        <v>1959</v>
      </c>
      <c r="V2286" s="51">
        <v>1320</v>
      </c>
      <c r="W2286" s="51">
        <v>535</v>
      </c>
      <c r="X2286" s="51"/>
      <c r="Y2286" s="32">
        <f t="shared" si="91"/>
        <v>-2165</v>
      </c>
      <c r="Z2286" s="49" t="s">
        <v>13320</v>
      </c>
      <c r="AA2286" s="67">
        <v>0.52</v>
      </c>
      <c r="AC2286" s="67">
        <f t="shared" si="93"/>
        <v>-0.52</v>
      </c>
      <c r="AN2286" s="48" t="s">
        <v>13325</v>
      </c>
      <c r="AO2286" s="48" t="s">
        <v>13327</v>
      </c>
    </row>
    <row r="2287" spans="1:41" ht="15" x14ac:dyDescent="0.2">
      <c r="A2287" s="30" t="s">
        <v>4508</v>
      </c>
      <c r="B2287" s="30" t="s">
        <v>4509</v>
      </c>
      <c r="C2287" s="49" t="s">
        <v>7070</v>
      </c>
      <c r="D2287" s="49" t="s">
        <v>7071</v>
      </c>
      <c r="E2287" s="30" t="s">
        <v>11123</v>
      </c>
      <c r="F2287" s="49" t="s">
        <v>11018</v>
      </c>
      <c r="G2287" s="49" t="s">
        <v>11019</v>
      </c>
      <c r="H2287" s="49" t="s">
        <v>11020</v>
      </c>
      <c r="I2287" s="49" t="s">
        <v>4509</v>
      </c>
      <c r="J2287" s="50">
        <v>3</v>
      </c>
      <c r="K2287" s="49">
        <v>5000</v>
      </c>
      <c r="L2287" s="49">
        <f>K2287-U2287</f>
        <v>-9701</v>
      </c>
      <c r="M2287" s="49"/>
      <c r="N2287" s="48" t="s">
        <v>7076</v>
      </c>
      <c r="P2287" s="49">
        <v>13924</v>
      </c>
      <c r="Q2287" s="49">
        <v>0</v>
      </c>
      <c r="R2287" s="49">
        <v>0</v>
      </c>
      <c r="S2287" s="32">
        <f t="shared" si="92"/>
        <v>13924</v>
      </c>
      <c r="T2287" s="49">
        <f>P2287+Q2287+R2287</f>
        <v>13924</v>
      </c>
      <c r="U2287" s="51">
        <v>14701</v>
      </c>
      <c r="V2287" s="51">
        <v>9720</v>
      </c>
      <c r="W2287" s="51">
        <v>3685</v>
      </c>
      <c r="X2287" s="51"/>
      <c r="Y2287" s="32">
        <f t="shared" si="91"/>
        <v>-10497</v>
      </c>
      <c r="Z2287" s="49" t="s">
        <v>13320</v>
      </c>
      <c r="AA2287" s="67">
        <v>0.3135</v>
      </c>
      <c r="AC2287" s="67">
        <f t="shared" si="93"/>
        <v>-0.3135</v>
      </c>
      <c r="AN2287" s="48" t="s">
        <v>13325</v>
      </c>
      <c r="AO2287" s="48" t="s">
        <v>13327</v>
      </c>
    </row>
    <row r="2288" spans="1:41" ht="15" x14ac:dyDescent="0.2">
      <c r="A2288" s="30" t="s">
        <v>4510</v>
      </c>
      <c r="B2288" s="30" t="s">
        <v>4511</v>
      </c>
      <c r="C2288" s="49" t="s">
        <v>7070</v>
      </c>
      <c r="D2288" s="49" t="s">
        <v>7071</v>
      </c>
      <c r="E2288" s="30" t="s">
        <v>11124</v>
      </c>
      <c r="F2288" s="49" t="s">
        <v>11018</v>
      </c>
      <c r="G2288" s="49" t="s">
        <v>11019</v>
      </c>
      <c r="H2288" s="49" t="s">
        <v>11020</v>
      </c>
      <c r="I2288" s="49" t="s">
        <v>4511</v>
      </c>
      <c r="J2288" s="50">
        <v>3</v>
      </c>
      <c r="K2288" s="49">
        <v>5000</v>
      </c>
      <c r="L2288" s="49">
        <f>K2288-U2288</f>
        <v>3041</v>
      </c>
      <c r="M2288" s="49"/>
      <c r="N2288" s="48" t="s">
        <v>7076</v>
      </c>
      <c r="P2288" s="49">
        <v>3409</v>
      </c>
      <c r="Q2288" s="49">
        <v>0</v>
      </c>
      <c r="R2288" s="49">
        <v>0</v>
      </c>
      <c r="S2288" s="32">
        <f t="shared" si="92"/>
        <v>3409</v>
      </c>
      <c r="T2288" s="49">
        <f>P2288+Q2288+R2288</f>
        <v>3409</v>
      </c>
      <c r="U2288" s="51">
        <v>1959</v>
      </c>
      <c r="V2288" s="51">
        <v>1320</v>
      </c>
      <c r="W2288" s="51">
        <v>535</v>
      </c>
      <c r="X2288" s="51"/>
      <c r="Y2288" s="32">
        <f t="shared" si="91"/>
        <v>130</v>
      </c>
      <c r="Z2288" s="49" t="s">
        <v>13322</v>
      </c>
      <c r="AA2288" s="67">
        <v>0.3135</v>
      </c>
      <c r="AC2288" s="67">
        <f t="shared" si="93"/>
        <v>-0.3135</v>
      </c>
      <c r="AN2288" s="48" t="s">
        <v>13325</v>
      </c>
      <c r="AO2288" s="48" t="s">
        <v>13327</v>
      </c>
    </row>
    <row r="2289" spans="1:41" ht="15" x14ac:dyDescent="0.2">
      <c r="A2289" s="30" t="s">
        <v>4512</v>
      </c>
      <c r="B2289" s="30" t="s">
        <v>4513</v>
      </c>
      <c r="C2289" s="49" t="s">
        <v>7070</v>
      </c>
      <c r="D2289" s="49" t="s">
        <v>7077</v>
      </c>
      <c r="E2289" s="30" t="s">
        <v>11125</v>
      </c>
      <c r="F2289" s="49" t="s">
        <v>11018</v>
      </c>
      <c r="G2289" s="49" t="s">
        <v>11019</v>
      </c>
      <c r="H2289" s="49" t="s">
        <v>11020</v>
      </c>
      <c r="I2289" s="49" t="s">
        <v>4513</v>
      </c>
      <c r="J2289" s="50">
        <v>3</v>
      </c>
      <c r="K2289" s="49">
        <v>1000</v>
      </c>
      <c r="L2289" s="49">
        <f>K2289-U2289</f>
        <v>950</v>
      </c>
      <c r="M2289" s="49"/>
      <c r="N2289" s="48" t="s">
        <v>7076</v>
      </c>
      <c r="P2289" s="49">
        <v>930</v>
      </c>
      <c r="Q2289" s="49">
        <v>0</v>
      </c>
      <c r="R2289" s="49">
        <v>0</v>
      </c>
      <c r="S2289" s="32">
        <f t="shared" si="92"/>
        <v>930</v>
      </c>
      <c r="T2289" s="49">
        <f>P2289+Q2289+R2289</f>
        <v>930</v>
      </c>
      <c r="U2289" s="51">
        <v>50</v>
      </c>
      <c r="V2289" s="51">
        <v>0</v>
      </c>
      <c r="W2289" s="51">
        <v>0</v>
      </c>
      <c r="X2289" s="51"/>
      <c r="Y2289" s="32">
        <f t="shared" ref="Y2289:Y2352" si="94">T2289-(U2289+V2289)</f>
        <v>880</v>
      </c>
      <c r="Z2289" s="49" t="s">
        <v>13322</v>
      </c>
      <c r="AA2289" s="67">
        <v>1.2</v>
      </c>
      <c r="AC2289" s="67">
        <f t="shared" si="93"/>
        <v>-1.2</v>
      </c>
      <c r="AN2289" s="48" t="s">
        <v>13325</v>
      </c>
      <c r="AO2289" s="48" t="s">
        <v>13327</v>
      </c>
    </row>
    <row r="2290" spans="1:41" ht="15" x14ac:dyDescent="0.2">
      <c r="A2290" s="30" t="s">
        <v>13367</v>
      </c>
      <c r="B2290" s="30" t="s">
        <v>13368</v>
      </c>
      <c r="C2290" s="49" t="s">
        <v>7070</v>
      </c>
      <c r="D2290" s="49" t="s">
        <v>7077</v>
      </c>
      <c r="E2290" s="30" t="s">
        <v>11125</v>
      </c>
      <c r="F2290" s="49" t="s">
        <v>11018</v>
      </c>
      <c r="G2290" s="49" t="s">
        <v>11019</v>
      </c>
      <c r="H2290" s="49" t="s">
        <v>11020</v>
      </c>
      <c r="I2290" s="49" t="s">
        <v>13368</v>
      </c>
      <c r="J2290" s="50">
        <v>3</v>
      </c>
      <c r="K2290" s="49">
        <v>1000</v>
      </c>
      <c r="L2290" s="49">
        <f>K2290-U2290</f>
        <v>1000</v>
      </c>
      <c r="M2290" s="49"/>
      <c r="N2290" s="48" t="s">
        <v>7076</v>
      </c>
      <c r="P2290" s="49">
        <v>0</v>
      </c>
      <c r="Q2290" s="49">
        <v>0</v>
      </c>
      <c r="R2290" s="49">
        <v>0</v>
      </c>
      <c r="S2290" s="32">
        <f t="shared" si="92"/>
        <v>0</v>
      </c>
      <c r="T2290" s="49">
        <f>P2290+Q2290+R2290</f>
        <v>0</v>
      </c>
      <c r="U2290" s="51">
        <v>0</v>
      </c>
      <c r="V2290" s="51">
        <v>0</v>
      </c>
      <c r="W2290" s="51">
        <v>0</v>
      </c>
      <c r="X2290" s="51"/>
      <c r="Y2290" s="32">
        <f t="shared" si="94"/>
        <v>0</v>
      </c>
      <c r="Z2290" s="49" t="s">
        <v>13369</v>
      </c>
      <c r="AA2290" s="67">
        <v>1.95</v>
      </c>
      <c r="AC2290" s="67">
        <f t="shared" si="93"/>
        <v>-1.95</v>
      </c>
      <c r="AN2290" s="48" t="s">
        <v>13325</v>
      </c>
      <c r="AO2290" s="48" t="s">
        <v>13327</v>
      </c>
    </row>
    <row r="2291" spans="1:41" ht="15" x14ac:dyDescent="0.2">
      <c r="A2291" s="30" t="s">
        <v>4514</v>
      </c>
      <c r="B2291" s="30" t="s">
        <v>4515</v>
      </c>
      <c r="C2291" s="49" t="s">
        <v>7070</v>
      </c>
      <c r="D2291" s="49" t="s">
        <v>7673</v>
      </c>
      <c r="E2291" s="30" t="s">
        <v>11126</v>
      </c>
      <c r="F2291" s="49" t="s">
        <v>11018</v>
      </c>
      <c r="G2291" s="49" t="s">
        <v>11019</v>
      </c>
      <c r="H2291" s="49" t="s">
        <v>11020</v>
      </c>
      <c r="I2291" s="49" t="s">
        <v>4515</v>
      </c>
      <c r="J2291" s="50">
        <v>3</v>
      </c>
      <c r="K2291" s="49">
        <v>1000</v>
      </c>
      <c r="L2291" s="49">
        <f>K2291-U2291</f>
        <v>1000</v>
      </c>
      <c r="M2291" s="49"/>
      <c r="N2291" s="48" t="s">
        <v>7076</v>
      </c>
      <c r="P2291" s="49">
        <v>0</v>
      </c>
      <c r="Q2291" s="49">
        <v>0</v>
      </c>
      <c r="R2291" s="49">
        <v>0</v>
      </c>
      <c r="S2291" s="32">
        <f t="shared" si="92"/>
        <v>0</v>
      </c>
      <c r="T2291" s="49">
        <f>P2291+Q2291+R2291</f>
        <v>0</v>
      </c>
      <c r="U2291" s="51">
        <v>0</v>
      </c>
      <c r="V2291" s="51">
        <v>0</v>
      </c>
      <c r="W2291" s="51">
        <v>0</v>
      </c>
      <c r="X2291" s="51"/>
      <c r="Y2291" s="32">
        <f t="shared" si="94"/>
        <v>0</v>
      </c>
      <c r="Z2291" s="49" t="s">
        <v>13321</v>
      </c>
      <c r="AA2291" s="67">
        <v>0.47</v>
      </c>
      <c r="AC2291" s="67">
        <f t="shared" si="93"/>
        <v>-0.47</v>
      </c>
      <c r="AN2291" s="48" t="s">
        <v>13325</v>
      </c>
      <c r="AO2291" s="48" t="s">
        <v>13327</v>
      </c>
    </row>
    <row r="2292" spans="1:41" ht="15" x14ac:dyDescent="0.2">
      <c r="A2292" s="30" t="s">
        <v>4516</v>
      </c>
      <c r="B2292" s="30" t="s">
        <v>4517</v>
      </c>
      <c r="C2292" s="49" t="s">
        <v>7070</v>
      </c>
      <c r="D2292" s="49" t="s">
        <v>7071</v>
      </c>
      <c r="E2292" s="30" t="s">
        <v>11127</v>
      </c>
      <c r="F2292" s="49" t="s">
        <v>11018</v>
      </c>
      <c r="G2292" s="49" t="s">
        <v>11019</v>
      </c>
      <c r="H2292" s="49" t="s">
        <v>11020</v>
      </c>
      <c r="I2292" s="49" t="s">
        <v>4517</v>
      </c>
      <c r="J2292" s="50">
        <v>3</v>
      </c>
      <c r="K2292" s="49">
        <v>1000</v>
      </c>
      <c r="L2292" s="49">
        <f>K2292-U2292</f>
        <v>97</v>
      </c>
      <c r="M2292" s="49"/>
      <c r="N2292" s="48" t="s">
        <v>7076</v>
      </c>
      <c r="P2292" s="49">
        <v>1482</v>
      </c>
      <c r="Q2292" s="49">
        <v>0</v>
      </c>
      <c r="R2292" s="49">
        <v>0</v>
      </c>
      <c r="S2292" s="32">
        <f t="shared" si="92"/>
        <v>1482</v>
      </c>
      <c r="T2292" s="49">
        <f>P2292+Q2292+R2292</f>
        <v>1482</v>
      </c>
      <c r="U2292" s="51">
        <v>903</v>
      </c>
      <c r="V2292" s="51">
        <v>972</v>
      </c>
      <c r="W2292" s="51">
        <v>972</v>
      </c>
      <c r="X2292" s="51"/>
      <c r="Y2292" s="32">
        <f t="shared" si="94"/>
        <v>-393</v>
      </c>
      <c r="Z2292" s="49" t="s">
        <v>13320</v>
      </c>
      <c r="AA2292" s="67">
        <v>1.2350000000000001</v>
      </c>
      <c r="AC2292" s="67">
        <f t="shared" si="93"/>
        <v>-1.2350000000000001</v>
      </c>
      <c r="AN2292" s="48" t="s">
        <v>13325</v>
      </c>
      <c r="AO2292" s="48" t="s">
        <v>13327</v>
      </c>
    </row>
    <row r="2293" spans="1:41" ht="15" x14ac:dyDescent="0.2">
      <c r="A2293" s="30" t="s">
        <v>4518</v>
      </c>
      <c r="B2293" s="30" t="s">
        <v>4519</v>
      </c>
      <c r="C2293" s="49" t="s">
        <v>7070</v>
      </c>
      <c r="D2293" s="49" t="s">
        <v>7077</v>
      </c>
      <c r="E2293" s="30" t="s">
        <v>11128</v>
      </c>
      <c r="F2293" s="49" t="s">
        <v>11018</v>
      </c>
      <c r="G2293" s="49" t="s">
        <v>11019</v>
      </c>
      <c r="H2293" s="49" t="s">
        <v>11020</v>
      </c>
      <c r="I2293" s="49" t="s">
        <v>4519</v>
      </c>
      <c r="J2293" s="50">
        <v>3</v>
      </c>
      <c r="K2293" s="49">
        <v>1000</v>
      </c>
      <c r="L2293" s="49">
        <f>K2293-U2293</f>
        <v>1000</v>
      </c>
      <c r="M2293" s="49"/>
      <c r="N2293" s="48" t="s">
        <v>7076</v>
      </c>
      <c r="P2293" s="49">
        <v>180</v>
      </c>
      <c r="Q2293" s="49">
        <v>0</v>
      </c>
      <c r="R2293" s="49">
        <v>0</v>
      </c>
      <c r="S2293" s="32">
        <f t="shared" si="92"/>
        <v>180</v>
      </c>
      <c r="T2293" s="49">
        <f>P2293+Q2293+R2293</f>
        <v>180</v>
      </c>
      <c r="U2293" s="51">
        <v>0</v>
      </c>
      <c r="V2293" s="51">
        <v>0</v>
      </c>
      <c r="W2293" s="51">
        <v>0</v>
      </c>
      <c r="X2293" s="51"/>
      <c r="Y2293" s="32">
        <f t="shared" si="94"/>
        <v>180</v>
      </c>
      <c r="Z2293" s="49" t="s">
        <v>13321</v>
      </c>
      <c r="AA2293" s="67">
        <v>0.9</v>
      </c>
      <c r="AC2293" s="67">
        <f t="shared" si="93"/>
        <v>-0.9</v>
      </c>
      <c r="AN2293" s="48" t="s">
        <v>13325</v>
      </c>
      <c r="AO2293" s="48" t="s">
        <v>13327</v>
      </c>
    </row>
    <row r="2294" spans="1:41" ht="15" x14ac:dyDescent="0.2">
      <c r="A2294" s="30" t="s">
        <v>4520</v>
      </c>
      <c r="B2294" s="30" t="s">
        <v>4521</v>
      </c>
      <c r="C2294" s="49" t="s">
        <v>7070</v>
      </c>
      <c r="D2294" s="49" t="s">
        <v>7077</v>
      </c>
      <c r="E2294" s="30" t="s">
        <v>11128</v>
      </c>
      <c r="F2294" s="49" t="s">
        <v>11018</v>
      </c>
      <c r="G2294" s="49" t="s">
        <v>11019</v>
      </c>
      <c r="H2294" s="49" t="s">
        <v>11020</v>
      </c>
      <c r="I2294" s="49" t="s">
        <v>4521</v>
      </c>
      <c r="J2294" s="50">
        <v>3</v>
      </c>
      <c r="K2294" s="49">
        <v>1000</v>
      </c>
      <c r="L2294" s="49">
        <f>K2294-U2294</f>
        <v>1000</v>
      </c>
      <c r="M2294" s="49"/>
      <c r="N2294" s="48" t="s">
        <v>7076</v>
      </c>
      <c r="P2294" s="49">
        <v>928</v>
      </c>
      <c r="Q2294" s="49">
        <v>0</v>
      </c>
      <c r="R2294" s="49">
        <v>0</v>
      </c>
      <c r="S2294" s="32">
        <f t="shared" si="92"/>
        <v>928</v>
      </c>
      <c r="T2294" s="49">
        <f>P2294+Q2294+R2294</f>
        <v>928</v>
      </c>
      <c r="U2294" s="51">
        <v>0</v>
      </c>
      <c r="V2294" s="51">
        <v>0</v>
      </c>
      <c r="W2294" s="51">
        <v>0</v>
      </c>
      <c r="X2294" s="51"/>
      <c r="Y2294" s="32">
        <f t="shared" si="94"/>
        <v>928</v>
      </c>
      <c r="Z2294" s="49" t="s">
        <v>13321</v>
      </c>
      <c r="AA2294" s="67">
        <v>0.9</v>
      </c>
      <c r="AC2294" s="67">
        <f t="shared" si="93"/>
        <v>-0.9</v>
      </c>
      <c r="AN2294" s="48" t="s">
        <v>13325</v>
      </c>
      <c r="AO2294" s="48" t="s">
        <v>13327</v>
      </c>
    </row>
    <row r="2295" spans="1:41" ht="15" x14ac:dyDescent="0.2">
      <c r="A2295" s="30" t="s">
        <v>4522</v>
      </c>
      <c r="B2295" s="30" t="s">
        <v>4523</v>
      </c>
      <c r="C2295" s="49" t="s">
        <v>7070</v>
      </c>
      <c r="D2295" s="49" t="s">
        <v>7071</v>
      </c>
      <c r="E2295" s="30" t="s">
        <v>11128</v>
      </c>
      <c r="F2295" s="49" t="s">
        <v>11018</v>
      </c>
      <c r="G2295" s="49" t="s">
        <v>11019</v>
      </c>
      <c r="H2295" s="49" t="s">
        <v>11020</v>
      </c>
      <c r="I2295" s="49" t="s">
        <v>4523</v>
      </c>
      <c r="J2295" s="50">
        <v>3</v>
      </c>
      <c r="K2295" s="49">
        <v>1000</v>
      </c>
      <c r="L2295" s="49">
        <f>K2295-U2295</f>
        <v>1000</v>
      </c>
      <c r="M2295" s="49"/>
      <c r="N2295" s="48" t="s">
        <v>7076</v>
      </c>
      <c r="P2295" s="49">
        <v>820</v>
      </c>
      <c r="Q2295" s="49">
        <v>0</v>
      </c>
      <c r="R2295" s="49">
        <v>0</v>
      </c>
      <c r="S2295" s="32">
        <f t="shared" si="92"/>
        <v>820</v>
      </c>
      <c r="T2295" s="49">
        <f>P2295+Q2295+R2295</f>
        <v>820</v>
      </c>
      <c r="U2295" s="51">
        <v>0</v>
      </c>
      <c r="V2295" s="51">
        <v>0</v>
      </c>
      <c r="W2295" s="51">
        <v>0</v>
      </c>
      <c r="X2295" s="51"/>
      <c r="Y2295" s="32">
        <f t="shared" si="94"/>
        <v>820</v>
      </c>
      <c r="Z2295" s="49" t="s">
        <v>13321</v>
      </c>
      <c r="AA2295" s="67">
        <v>0.9</v>
      </c>
      <c r="AC2295" s="67">
        <f t="shared" si="93"/>
        <v>-0.9</v>
      </c>
      <c r="AN2295" s="48" t="s">
        <v>13325</v>
      </c>
      <c r="AO2295" s="48" t="s">
        <v>13327</v>
      </c>
    </row>
    <row r="2296" spans="1:41" ht="15" x14ac:dyDescent="0.2">
      <c r="A2296" s="30" t="s">
        <v>4524</v>
      </c>
      <c r="B2296" s="30" t="s">
        <v>4525</v>
      </c>
      <c r="C2296" s="49" t="s">
        <v>7070</v>
      </c>
      <c r="D2296" s="49" t="s">
        <v>7071</v>
      </c>
      <c r="E2296" s="30" t="s">
        <v>11129</v>
      </c>
      <c r="F2296" s="49" t="s">
        <v>11018</v>
      </c>
      <c r="G2296" s="49" t="s">
        <v>11019</v>
      </c>
      <c r="H2296" s="49" t="s">
        <v>11020</v>
      </c>
      <c r="I2296" s="49" t="s">
        <v>4525</v>
      </c>
      <c r="J2296" s="50">
        <v>3</v>
      </c>
      <c r="K2296" s="49">
        <v>100</v>
      </c>
      <c r="L2296" s="49">
        <f>K2296-U2296</f>
        <v>100</v>
      </c>
      <c r="M2296" s="49"/>
      <c r="N2296" s="48" t="s">
        <v>7076</v>
      </c>
      <c r="P2296" s="49">
        <v>54</v>
      </c>
      <c r="Q2296" s="49">
        <v>0</v>
      </c>
      <c r="R2296" s="49">
        <v>0</v>
      </c>
      <c r="S2296" s="32">
        <f t="shared" si="92"/>
        <v>54</v>
      </c>
      <c r="T2296" s="49">
        <f>P2296+Q2296+R2296</f>
        <v>54</v>
      </c>
      <c r="U2296" s="51">
        <v>0</v>
      </c>
      <c r="V2296" s="51">
        <v>0</v>
      </c>
      <c r="W2296" s="51">
        <v>0</v>
      </c>
      <c r="X2296" s="51"/>
      <c r="Y2296" s="32">
        <f t="shared" si="94"/>
        <v>54</v>
      </c>
      <c r="Z2296" s="49" t="s">
        <v>13321</v>
      </c>
      <c r="AA2296" s="67">
        <v>1.7</v>
      </c>
      <c r="AC2296" s="67">
        <f t="shared" si="93"/>
        <v>-1.7</v>
      </c>
      <c r="AN2296" s="48" t="s">
        <v>13325</v>
      </c>
      <c r="AO2296" s="48" t="s">
        <v>13327</v>
      </c>
    </row>
    <row r="2297" spans="1:41" ht="15" x14ac:dyDescent="0.2">
      <c r="A2297" s="30" t="s">
        <v>4526</v>
      </c>
      <c r="B2297" s="30" t="s">
        <v>4527</v>
      </c>
      <c r="C2297" s="49" t="s">
        <v>7070</v>
      </c>
      <c r="D2297" s="49" t="s">
        <v>7071</v>
      </c>
      <c r="E2297" s="30" t="s">
        <v>11130</v>
      </c>
      <c r="F2297" s="49" t="s">
        <v>11018</v>
      </c>
      <c r="G2297" s="49" t="s">
        <v>11019</v>
      </c>
      <c r="H2297" s="49" t="s">
        <v>11020</v>
      </c>
      <c r="I2297" s="49" t="s">
        <v>4527</v>
      </c>
      <c r="J2297" s="50">
        <v>3</v>
      </c>
      <c r="K2297" s="49">
        <v>1000</v>
      </c>
      <c r="L2297" s="49">
        <f>K2297-U2297</f>
        <v>1000</v>
      </c>
      <c r="M2297" s="49"/>
      <c r="N2297" s="48" t="s">
        <v>7076</v>
      </c>
      <c r="P2297" s="49">
        <v>935</v>
      </c>
      <c r="Q2297" s="49">
        <v>0</v>
      </c>
      <c r="R2297" s="49">
        <v>0</v>
      </c>
      <c r="S2297" s="32">
        <f t="shared" si="92"/>
        <v>935</v>
      </c>
      <c r="T2297" s="49">
        <f>P2297+Q2297+R2297</f>
        <v>935</v>
      </c>
      <c r="U2297" s="51">
        <v>0</v>
      </c>
      <c r="V2297" s="51">
        <v>0</v>
      </c>
      <c r="W2297" s="51">
        <v>0</v>
      </c>
      <c r="X2297" s="51"/>
      <c r="Y2297" s="32">
        <f t="shared" si="94"/>
        <v>935</v>
      </c>
      <c r="Z2297" s="49" t="s">
        <v>13321</v>
      </c>
      <c r="AA2297" s="67">
        <v>0.55000000000000004</v>
      </c>
      <c r="AC2297" s="67">
        <f t="shared" si="93"/>
        <v>-0.55000000000000004</v>
      </c>
      <c r="AN2297" s="48" t="s">
        <v>13325</v>
      </c>
      <c r="AO2297" s="48" t="s">
        <v>13327</v>
      </c>
    </row>
    <row r="2298" spans="1:41" ht="15" x14ac:dyDescent="0.2">
      <c r="A2298" s="30" t="s">
        <v>4528</v>
      </c>
      <c r="B2298" s="30" t="s">
        <v>4529</v>
      </c>
      <c r="C2298" s="49" t="s">
        <v>7070</v>
      </c>
      <c r="D2298" s="49" t="s">
        <v>7071</v>
      </c>
      <c r="E2298" s="30" t="s">
        <v>11131</v>
      </c>
      <c r="F2298" s="49" t="s">
        <v>11018</v>
      </c>
      <c r="G2298" s="49" t="s">
        <v>11019</v>
      </c>
      <c r="H2298" s="49" t="s">
        <v>11020</v>
      </c>
      <c r="I2298" s="49" t="s">
        <v>4529</v>
      </c>
      <c r="J2298" s="50">
        <v>3</v>
      </c>
      <c r="K2298" s="49">
        <v>1000</v>
      </c>
      <c r="L2298" s="49">
        <f>K2298-U2298</f>
        <v>1000</v>
      </c>
      <c r="M2298" s="49"/>
      <c r="N2298" s="48" t="s">
        <v>7076</v>
      </c>
      <c r="P2298" s="49">
        <v>1000</v>
      </c>
      <c r="Q2298" s="49">
        <v>0</v>
      </c>
      <c r="R2298" s="49">
        <v>0</v>
      </c>
      <c r="S2298" s="32">
        <f t="shared" si="92"/>
        <v>1000</v>
      </c>
      <c r="T2298" s="49">
        <f>P2298+Q2298+R2298</f>
        <v>1000</v>
      </c>
      <c r="U2298" s="51">
        <v>0</v>
      </c>
      <c r="V2298" s="51">
        <v>0</v>
      </c>
      <c r="W2298" s="51">
        <v>0</v>
      </c>
      <c r="X2298" s="51"/>
      <c r="Y2298" s="32">
        <f t="shared" si="94"/>
        <v>1000</v>
      </c>
      <c r="Z2298" s="49" t="s">
        <v>13321</v>
      </c>
      <c r="AA2298" s="67">
        <v>0.55000000000000004</v>
      </c>
      <c r="AC2298" s="67">
        <f t="shared" si="93"/>
        <v>-0.55000000000000004</v>
      </c>
      <c r="AN2298" s="48" t="s">
        <v>13325</v>
      </c>
      <c r="AO2298" s="48" t="s">
        <v>13327</v>
      </c>
    </row>
    <row r="2299" spans="1:41" ht="15" x14ac:dyDescent="0.2">
      <c r="A2299" s="30" t="s">
        <v>4530</v>
      </c>
      <c r="B2299" s="30" t="s">
        <v>4531</v>
      </c>
      <c r="C2299" s="49" t="s">
        <v>7070</v>
      </c>
      <c r="D2299" s="49" t="s">
        <v>7570</v>
      </c>
      <c r="E2299" s="30" t="s">
        <v>11132</v>
      </c>
      <c r="F2299" s="49" t="s">
        <v>11018</v>
      </c>
      <c r="G2299" s="49" t="s">
        <v>11019</v>
      </c>
      <c r="H2299" s="49" t="s">
        <v>11020</v>
      </c>
      <c r="I2299" s="49" t="s">
        <v>4531</v>
      </c>
      <c r="J2299" s="50">
        <v>7</v>
      </c>
      <c r="K2299" s="49">
        <v>1</v>
      </c>
      <c r="L2299" s="49">
        <f>K2299-U2299</f>
        <v>1</v>
      </c>
      <c r="M2299" s="49"/>
      <c r="N2299" s="48" t="s">
        <v>7076</v>
      </c>
      <c r="P2299" s="49">
        <v>0</v>
      </c>
      <c r="Q2299" s="49">
        <v>0</v>
      </c>
      <c r="R2299" s="49">
        <v>0</v>
      </c>
      <c r="S2299" s="32">
        <f t="shared" si="92"/>
        <v>0</v>
      </c>
      <c r="T2299" s="49">
        <f>P2299+Q2299+R2299</f>
        <v>0</v>
      </c>
      <c r="U2299" s="51">
        <v>0</v>
      </c>
      <c r="V2299" s="51">
        <v>0</v>
      </c>
      <c r="W2299" s="51">
        <v>0</v>
      </c>
      <c r="X2299" s="51"/>
      <c r="Y2299" s="32">
        <f t="shared" si="94"/>
        <v>0</v>
      </c>
      <c r="Z2299" s="49" t="s">
        <v>13321</v>
      </c>
      <c r="AA2299" s="67">
        <v>0.6</v>
      </c>
      <c r="AC2299" s="67">
        <f t="shared" si="93"/>
        <v>-0.6</v>
      </c>
      <c r="AN2299" s="48" t="s">
        <v>13325</v>
      </c>
      <c r="AO2299" s="48" t="s">
        <v>13327</v>
      </c>
    </row>
    <row r="2300" spans="1:41" ht="30" x14ac:dyDescent="0.2">
      <c r="A2300" s="30" t="s">
        <v>4532</v>
      </c>
      <c r="B2300" s="30" t="s">
        <v>4533</v>
      </c>
      <c r="C2300" s="49" t="s">
        <v>7070</v>
      </c>
      <c r="D2300" s="49" t="s">
        <v>7071</v>
      </c>
      <c r="E2300" s="30" t="s">
        <v>11133</v>
      </c>
      <c r="F2300" s="49" t="s">
        <v>11018</v>
      </c>
      <c r="G2300" s="49" t="s">
        <v>11019</v>
      </c>
      <c r="H2300" s="49" t="s">
        <v>11020</v>
      </c>
      <c r="I2300" s="49" t="s">
        <v>4533</v>
      </c>
      <c r="J2300" s="50">
        <v>3</v>
      </c>
      <c r="K2300" s="49">
        <v>1000</v>
      </c>
      <c r="L2300" s="49">
        <f>K2300-U2300</f>
        <v>-282</v>
      </c>
      <c r="M2300" s="49"/>
      <c r="N2300" s="48" t="s">
        <v>7076</v>
      </c>
      <c r="P2300" s="49">
        <v>2961</v>
      </c>
      <c r="Q2300" s="49">
        <v>0</v>
      </c>
      <c r="R2300" s="49">
        <v>0</v>
      </c>
      <c r="S2300" s="32">
        <f t="shared" si="92"/>
        <v>2961</v>
      </c>
      <c r="T2300" s="49">
        <f>P2300+Q2300+R2300</f>
        <v>2961</v>
      </c>
      <c r="U2300" s="51">
        <v>1282</v>
      </c>
      <c r="V2300" s="51">
        <v>1119</v>
      </c>
      <c r="W2300" s="51">
        <v>934</v>
      </c>
      <c r="X2300" s="51"/>
      <c r="Y2300" s="32">
        <f t="shared" si="94"/>
        <v>560</v>
      </c>
      <c r="Z2300" s="49" t="s">
        <v>13322</v>
      </c>
      <c r="AA2300" s="67">
        <v>0.37</v>
      </c>
      <c r="AC2300" s="67">
        <f t="shared" si="93"/>
        <v>-0.37</v>
      </c>
      <c r="AL2300" s="48" t="s">
        <v>13491</v>
      </c>
      <c r="AN2300" s="73" t="s">
        <v>13323</v>
      </c>
      <c r="AO2300" s="73" t="s">
        <v>54</v>
      </c>
    </row>
    <row r="2301" spans="1:41" ht="15" x14ac:dyDescent="0.2">
      <c r="A2301" s="30" t="s">
        <v>4534</v>
      </c>
      <c r="B2301" s="30" t="s">
        <v>4535</v>
      </c>
      <c r="C2301" s="49" t="s">
        <v>7070</v>
      </c>
      <c r="D2301" s="49" t="s">
        <v>7071</v>
      </c>
      <c r="E2301" s="30" t="s">
        <v>11134</v>
      </c>
      <c r="F2301" s="49" t="s">
        <v>11018</v>
      </c>
      <c r="G2301" s="49" t="s">
        <v>11019</v>
      </c>
      <c r="H2301" s="49" t="s">
        <v>11020</v>
      </c>
      <c r="I2301" s="49" t="s">
        <v>4535</v>
      </c>
      <c r="J2301" s="50">
        <v>3</v>
      </c>
      <c r="K2301" s="49">
        <v>1000</v>
      </c>
      <c r="L2301" s="49">
        <f>K2301-U2301</f>
        <v>795</v>
      </c>
      <c r="M2301" s="49"/>
      <c r="N2301" s="48" t="s">
        <v>7076</v>
      </c>
      <c r="P2301" s="49">
        <v>889</v>
      </c>
      <c r="Q2301" s="49">
        <v>0</v>
      </c>
      <c r="R2301" s="49">
        <v>0</v>
      </c>
      <c r="S2301" s="32">
        <f t="shared" si="92"/>
        <v>889</v>
      </c>
      <c r="T2301" s="49">
        <f>P2301+Q2301+R2301</f>
        <v>889</v>
      </c>
      <c r="U2301" s="51">
        <v>205</v>
      </c>
      <c r="V2301" s="51">
        <v>123</v>
      </c>
      <c r="W2301" s="51">
        <v>123</v>
      </c>
      <c r="X2301" s="51"/>
      <c r="Y2301" s="32">
        <f t="shared" si="94"/>
        <v>561</v>
      </c>
      <c r="Z2301" s="49" t="s">
        <v>13322</v>
      </c>
      <c r="AA2301" s="67">
        <v>0.97</v>
      </c>
      <c r="AC2301" s="67">
        <f t="shared" si="93"/>
        <v>-0.97</v>
      </c>
      <c r="AN2301" s="48" t="s">
        <v>13325</v>
      </c>
      <c r="AO2301" s="48" t="s">
        <v>13327</v>
      </c>
    </row>
    <row r="2302" spans="1:41" ht="15" x14ac:dyDescent="0.2">
      <c r="A2302" s="30" t="s">
        <v>4536</v>
      </c>
      <c r="B2302" s="30" t="s">
        <v>4537</v>
      </c>
      <c r="C2302" s="49" t="s">
        <v>7070</v>
      </c>
      <c r="D2302" s="49" t="s">
        <v>7077</v>
      </c>
      <c r="E2302" s="30" t="s">
        <v>11135</v>
      </c>
      <c r="F2302" s="49" t="s">
        <v>11018</v>
      </c>
      <c r="G2302" s="49" t="s">
        <v>11019</v>
      </c>
      <c r="H2302" s="49" t="s">
        <v>11020</v>
      </c>
      <c r="I2302" s="49" t="s">
        <v>4537</v>
      </c>
      <c r="J2302" s="50">
        <v>3</v>
      </c>
      <c r="K2302" s="49">
        <v>1000</v>
      </c>
      <c r="L2302" s="49">
        <f>K2302-U2302</f>
        <v>1000</v>
      </c>
      <c r="M2302" s="49"/>
      <c r="N2302" s="48" t="s">
        <v>7076</v>
      </c>
      <c r="P2302" s="49">
        <v>19</v>
      </c>
      <c r="Q2302" s="49">
        <v>0</v>
      </c>
      <c r="R2302" s="49">
        <v>0</v>
      </c>
      <c r="S2302" s="32">
        <f t="shared" si="92"/>
        <v>19</v>
      </c>
      <c r="T2302" s="49">
        <f>P2302+Q2302+R2302</f>
        <v>19</v>
      </c>
      <c r="U2302" s="51">
        <v>0</v>
      </c>
      <c r="V2302" s="51">
        <v>0</v>
      </c>
      <c r="W2302" s="51">
        <v>0</v>
      </c>
      <c r="X2302" s="51"/>
      <c r="Y2302" s="32">
        <f t="shared" si="94"/>
        <v>19</v>
      </c>
      <c r="Z2302" s="49" t="s">
        <v>13321</v>
      </c>
      <c r="AA2302" s="67">
        <v>0.41</v>
      </c>
      <c r="AC2302" s="67">
        <f t="shared" si="93"/>
        <v>-0.41</v>
      </c>
      <c r="AN2302" s="48" t="s">
        <v>13325</v>
      </c>
      <c r="AO2302" s="48" t="s">
        <v>13327</v>
      </c>
    </row>
    <row r="2303" spans="1:41" ht="15" x14ac:dyDescent="0.2">
      <c r="A2303" s="30" t="s">
        <v>4538</v>
      </c>
      <c r="B2303" s="30" t="s">
        <v>4539</v>
      </c>
      <c r="C2303" s="49" t="s">
        <v>7070</v>
      </c>
      <c r="D2303" s="49" t="s">
        <v>7071</v>
      </c>
      <c r="E2303" s="30" t="s">
        <v>11136</v>
      </c>
      <c r="F2303" s="49" t="s">
        <v>11018</v>
      </c>
      <c r="G2303" s="49" t="s">
        <v>11019</v>
      </c>
      <c r="H2303" s="49" t="s">
        <v>11020</v>
      </c>
      <c r="I2303" s="49" t="s">
        <v>4539</v>
      </c>
      <c r="J2303" s="50">
        <v>3</v>
      </c>
      <c r="K2303" s="49">
        <v>1000</v>
      </c>
      <c r="L2303" s="49">
        <f>K2303-U2303</f>
        <v>1000</v>
      </c>
      <c r="M2303" s="49"/>
      <c r="N2303" s="48" t="s">
        <v>7076</v>
      </c>
      <c r="P2303" s="49">
        <v>810</v>
      </c>
      <c r="Q2303" s="49">
        <v>0</v>
      </c>
      <c r="R2303" s="49">
        <v>0</v>
      </c>
      <c r="S2303" s="32">
        <f t="shared" si="92"/>
        <v>810</v>
      </c>
      <c r="T2303" s="49">
        <f>P2303+Q2303+R2303</f>
        <v>810</v>
      </c>
      <c r="U2303" s="51">
        <v>0</v>
      </c>
      <c r="V2303" s="51">
        <v>0</v>
      </c>
      <c r="W2303" s="51">
        <v>0</v>
      </c>
      <c r="X2303" s="51"/>
      <c r="Y2303" s="32">
        <f t="shared" si="94"/>
        <v>810</v>
      </c>
      <c r="Z2303" s="49" t="s">
        <v>13321</v>
      </c>
      <c r="AA2303" s="67">
        <v>0.34</v>
      </c>
      <c r="AC2303" s="67">
        <f t="shared" si="93"/>
        <v>-0.34</v>
      </c>
      <c r="AN2303" s="48" t="s">
        <v>13325</v>
      </c>
      <c r="AO2303" s="48" t="s">
        <v>13327</v>
      </c>
    </row>
    <row r="2304" spans="1:41" ht="15" x14ac:dyDescent="0.2">
      <c r="A2304" s="30" t="s">
        <v>4540</v>
      </c>
      <c r="B2304" s="30" t="s">
        <v>4541</v>
      </c>
      <c r="C2304" s="49" t="s">
        <v>7070</v>
      </c>
      <c r="D2304" s="49" t="s">
        <v>7071</v>
      </c>
      <c r="E2304" s="30" t="s">
        <v>11137</v>
      </c>
      <c r="F2304" s="49" t="s">
        <v>11018</v>
      </c>
      <c r="G2304" s="49" t="s">
        <v>11019</v>
      </c>
      <c r="H2304" s="49" t="s">
        <v>11020</v>
      </c>
      <c r="I2304" s="49" t="s">
        <v>4541</v>
      </c>
      <c r="J2304" s="50">
        <v>3</v>
      </c>
      <c r="K2304" s="49">
        <v>1000</v>
      </c>
      <c r="L2304" s="49">
        <f>K2304-U2304</f>
        <v>857</v>
      </c>
      <c r="M2304" s="49"/>
      <c r="N2304" s="48" t="s">
        <v>7076</v>
      </c>
      <c r="P2304" s="49">
        <v>1029</v>
      </c>
      <c r="Q2304" s="49">
        <v>0</v>
      </c>
      <c r="R2304" s="49">
        <v>0</v>
      </c>
      <c r="S2304" s="32">
        <f t="shared" si="92"/>
        <v>1029</v>
      </c>
      <c r="T2304" s="49">
        <f>P2304+Q2304+R2304</f>
        <v>1029</v>
      </c>
      <c r="U2304" s="51">
        <v>143</v>
      </c>
      <c r="V2304" s="51">
        <v>12</v>
      </c>
      <c r="W2304" s="51">
        <v>12</v>
      </c>
      <c r="X2304" s="51"/>
      <c r="Y2304" s="32">
        <f t="shared" si="94"/>
        <v>874</v>
      </c>
      <c r="Z2304" s="49" t="s">
        <v>13322</v>
      </c>
      <c r="AA2304" s="67">
        <v>0.32</v>
      </c>
      <c r="AC2304" s="67">
        <f t="shared" si="93"/>
        <v>-0.32</v>
      </c>
      <c r="AN2304" s="48" t="s">
        <v>13325</v>
      </c>
      <c r="AO2304" s="48" t="s">
        <v>13327</v>
      </c>
    </row>
    <row r="2305" spans="1:41" ht="15" x14ac:dyDescent="0.2">
      <c r="A2305" s="30" t="s">
        <v>4544</v>
      </c>
      <c r="B2305" s="30" t="s">
        <v>4545</v>
      </c>
      <c r="C2305" s="49" t="s">
        <v>7070</v>
      </c>
      <c r="D2305" s="49" t="s">
        <v>7570</v>
      </c>
      <c r="E2305" s="30" t="s">
        <v>11140</v>
      </c>
      <c r="F2305" s="49" t="s">
        <v>11018</v>
      </c>
      <c r="G2305" s="49" t="s">
        <v>11019</v>
      </c>
      <c r="H2305" s="49" t="s">
        <v>11141</v>
      </c>
      <c r="I2305" s="49" t="s">
        <v>4545</v>
      </c>
      <c r="J2305" s="50">
        <v>3</v>
      </c>
      <c r="K2305" s="49">
        <v>1000</v>
      </c>
      <c r="L2305" s="49">
        <f>K2305-U2305</f>
        <v>1000</v>
      </c>
      <c r="M2305" s="49"/>
      <c r="N2305" s="48" t="s">
        <v>7076</v>
      </c>
      <c r="P2305" s="49">
        <v>0</v>
      </c>
      <c r="Q2305" s="49">
        <v>0</v>
      </c>
      <c r="R2305" s="49">
        <v>0</v>
      </c>
      <c r="S2305" s="32">
        <f t="shared" si="92"/>
        <v>0</v>
      </c>
      <c r="T2305" s="49">
        <f>P2305+Q2305+R2305</f>
        <v>0</v>
      </c>
      <c r="U2305" s="51">
        <v>0</v>
      </c>
      <c r="V2305" s="51">
        <v>0</v>
      </c>
      <c r="W2305" s="51">
        <v>0</v>
      </c>
      <c r="X2305" s="51"/>
      <c r="Y2305" s="32">
        <f t="shared" si="94"/>
        <v>0</v>
      </c>
      <c r="Z2305" s="49" t="s">
        <v>13321</v>
      </c>
      <c r="AA2305" s="67">
        <v>0.55000000000000004</v>
      </c>
      <c r="AC2305" s="67">
        <f t="shared" si="93"/>
        <v>-0.55000000000000004</v>
      </c>
      <c r="AN2305" s="48" t="s">
        <v>13325</v>
      </c>
      <c r="AO2305" s="48" t="s">
        <v>13327</v>
      </c>
    </row>
    <row r="2306" spans="1:41" ht="15" x14ac:dyDescent="0.2">
      <c r="A2306" s="30" t="s">
        <v>4546</v>
      </c>
      <c r="B2306" s="30" t="s">
        <v>4547</v>
      </c>
      <c r="C2306" s="49" t="s">
        <v>7070</v>
      </c>
      <c r="D2306" s="49" t="s">
        <v>7071</v>
      </c>
      <c r="E2306" s="30" t="s">
        <v>11142</v>
      </c>
      <c r="F2306" s="49" t="s">
        <v>11018</v>
      </c>
      <c r="G2306" s="49" t="s">
        <v>11041</v>
      </c>
      <c r="H2306" s="49" t="s">
        <v>11143</v>
      </c>
      <c r="I2306" s="49" t="s">
        <v>4547</v>
      </c>
      <c r="J2306" s="50">
        <v>3</v>
      </c>
      <c r="K2306" s="49">
        <v>1000</v>
      </c>
      <c r="L2306" s="49">
        <f>K2306-U2306</f>
        <v>-2284</v>
      </c>
      <c r="M2306" s="49"/>
      <c r="N2306" s="48" t="s">
        <v>7076</v>
      </c>
      <c r="P2306" s="49">
        <v>4004</v>
      </c>
      <c r="Q2306" s="49">
        <v>0</v>
      </c>
      <c r="R2306" s="49">
        <v>0</v>
      </c>
      <c r="S2306" s="32">
        <f t="shared" ref="S2306:S2369" si="95">P2306+Q2306</f>
        <v>4004</v>
      </c>
      <c r="T2306" s="49">
        <f>P2306+Q2306+R2306</f>
        <v>4004</v>
      </c>
      <c r="U2306" s="51">
        <v>3284</v>
      </c>
      <c r="V2306" s="51">
        <v>2640</v>
      </c>
      <c r="W2306" s="51">
        <v>1070</v>
      </c>
      <c r="X2306" s="51"/>
      <c r="Y2306" s="32">
        <f t="shared" si="94"/>
        <v>-1920</v>
      </c>
      <c r="Z2306" s="49" t="s">
        <v>13320</v>
      </c>
      <c r="AA2306" s="67">
        <v>0.22</v>
      </c>
      <c r="AC2306" s="67">
        <f t="shared" ref="AC2306:AC2369" si="96">AB2306-AA2306</f>
        <v>-0.22</v>
      </c>
      <c r="AN2306" s="48" t="s">
        <v>13325</v>
      </c>
      <c r="AO2306" s="48" t="s">
        <v>13327</v>
      </c>
    </row>
    <row r="2307" spans="1:41" ht="15" x14ac:dyDescent="0.2">
      <c r="A2307" s="30" t="s">
        <v>4548</v>
      </c>
      <c r="B2307" s="30" t="s">
        <v>4549</v>
      </c>
      <c r="C2307" s="49" t="s">
        <v>7070</v>
      </c>
      <c r="D2307" s="49" t="s">
        <v>7071</v>
      </c>
      <c r="E2307" s="30" t="s">
        <v>11144</v>
      </c>
      <c r="F2307" s="49" t="s">
        <v>11018</v>
      </c>
      <c r="G2307" s="49" t="s">
        <v>11019</v>
      </c>
      <c r="H2307" s="49" t="s">
        <v>11020</v>
      </c>
      <c r="I2307" s="49" t="s">
        <v>4549</v>
      </c>
      <c r="J2307" s="50">
        <v>3</v>
      </c>
      <c r="K2307" s="49">
        <v>1000</v>
      </c>
      <c r="L2307" s="49">
        <f>K2307-U2307</f>
        <v>920</v>
      </c>
      <c r="M2307" s="49"/>
      <c r="N2307" s="48" t="s">
        <v>7076</v>
      </c>
      <c r="P2307" s="49">
        <v>0</v>
      </c>
      <c r="Q2307" s="49">
        <v>0</v>
      </c>
      <c r="R2307" s="49">
        <v>0</v>
      </c>
      <c r="S2307" s="32">
        <f t="shared" si="95"/>
        <v>0</v>
      </c>
      <c r="T2307" s="49">
        <f>P2307+Q2307+R2307</f>
        <v>0</v>
      </c>
      <c r="U2307" s="51">
        <v>80</v>
      </c>
      <c r="V2307" s="51">
        <v>0</v>
      </c>
      <c r="W2307" s="51">
        <v>0</v>
      </c>
      <c r="X2307" s="51"/>
      <c r="Y2307" s="32">
        <f t="shared" si="94"/>
        <v>-80</v>
      </c>
      <c r="Z2307" s="49" t="s">
        <v>13320</v>
      </c>
      <c r="AA2307" s="67">
        <v>0.54149999999999998</v>
      </c>
      <c r="AC2307" s="67">
        <f t="shared" si="96"/>
        <v>-0.54149999999999998</v>
      </c>
      <c r="AN2307" s="48" t="s">
        <v>13325</v>
      </c>
      <c r="AO2307" s="48" t="s">
        <v>13327</v>
      </c>
    </row>
    <row r="2308" spans="1:41" ht="15" x14ac:dyDescent="0.2">
      <c r="A2308" s="30" t="s">
        <v>4550</v>
      </c>
      <c r="B2308" s="30" t="s">
        <v>4551</v>
      </c>
      <c r="C2308" s="49" t="s">
        <v>7070</v>
      </c>
      <c r="D2308" s="49" t="s">
        <v>7071</v>
      </c>
      <c r="E2308" s="30" t="s">
        <v>11145</v>
      </c>
      <c r="F2308" s="49" t="s">
        <v>11018</v>
      </c>
      <c r="G2308" s="49" t="s">
        <v>11019</v>
      </c>
      <c r="H2308" s="49" t="s">
        <v>11020</v>
      </c>
      <c r="I2308" s="49" t="s">
        <v>4551</v>
      </c>
      <c r="J2308" s="50">
        <v>3</v>
      </c>
      <c r="K2308" s="49">
        <v>1000</v>
      </c>
      <c r="L2308" s="49">
        <f>K2308-U2308</f>
        <v>920</v>
      </c>
      <c r="M2308" s="49"/>
      <c r="N2308" s="48" t="s">
        <v>7076</v>
      </c>
      <c r="P2308" s="49">
        <v>0</v>
      </c>
      <c r="Q2308" s="49">
        <v>0</v>
      </c>
      <c r="R2308" s="49">
        <v>0</v>
      </c>
      <c r="S2308" s="32">
        <f t="shared" si="95"/>
        <v>0</v>
      </c>
      <c r="T2308" s="49">
        <f>P2308+Q2308+R2308</f>
        <v>0</v>
      </c>
      <c r="U2308" s="51">
        <v>80</v>
      </c>
      <c r="V2308" s="51">
        <v>0</v>
      </c>
      <c r="W2308" s="51">
        <v>0</v>
      </c>
      <c r="X2308" s="51"/>
      <c r="Y2308" s="32">
        <f t="shared" si="94"/>
        <v>-80</v>
      </c>
      <c r="Z2308" s="49" t="s">
        <v>13320</v>
      </c>
      <c r="AA2308" s="67">
        <v>0.33250000000000002</v>
      </c>
      <c r="AC2308" s="67">
        <f t="shared" si="96"/>
        <v>-0.33250000000000002</v>
      </c>
      <c r="AN2308" s="48" t="s">
        <v>13325</v>
      </c>
      <c r="AO2308" s="48" t="s">
        <v>13327</v>
      </c>
    </row>
    <row r="2309" spans="1:41" ht="15" x14ac:dyDescent="0.2">
      <c r="A2309" s="30" t="s">
        <v>4552</v>
      </c>
      <c r="B2309" s="30" t="s">
        <v>4553</v>
      </c>
      <c r="C2309" s="49" t="s">
        <v>7070</v>
      </c>
      <c r="D2309" s="49" t="s">
        <v>7071</v>
      </c>
      <c r="E2309" s="30" t="s">
        <v>11146</v>
      </c>
      <c r="F2309" s="49" t="s">
        <v>11018</v>
      </c>
      <c r="G2309" s="49" t="s">
        <v>11019</v>
      </c>
      <c r="H2309" s="49" t="s">
        <v>11020</v>
      </c>
      <c r="I2309" s="49" t="s">
        <v>4553</v>
      </c>
      <c r="J2309" s="50">
        <v>3</v>
      </c>
      <c r="K2309" s="49">
        <v>1000</v>
      </c>
      <c r="L2309" s="49">
        <f>K2309-U2309</f>
        <v>920</v>
      </c>
      <c r="M2309" s="49"/>
      <c r="N2309" s="48" t="s">
        <v>7076</v>
      </c>
      <c r="P2309" s="49">
        <v>0</v>
      </c>
      <c r="Q2309" s="49">
        <v>0</v>
      </c>
      <c r="R2309" s="49">
        <v>0</v>
      </c>
      <c r="S2309" s="32">
        <f t="shared" si="95"/>
        <v>0</v>
      </c>
      <c r="T2309" s="49">
        <f>P2309+Q2309+R2309</f>
        <v>0</v>
      </c>
      <c r="U2309" s="51">
        <v>80</v>
      </c>
      <c r="V2309" s="51">
        <v>0</v>
      </c>
      <c r="W2309" s="51">
        <v>0</v>
      </c>
      <c r="X2309" s="51"/>
      <c r="Y2309" s="32">
        <f t="shared" si="94"/>
        <v>-80</v>
      </c>
      <c r="Z2309" s="49" t="s">
        <v>13320</v>
      </c>
      <c r="AA2309" s="67">
        <v>0.33250000000000002</v>
      </c>
      <c r="AC2309" s="67">
        <f t="shared" si="96"/>
        <v>-0.33250000000000002</v>
      </c>
      <c r="AN2309" s="48" t="s">
        <v>13325</v>
      </c>
      <c r="AO2309" s="48" t="s">
        <v>13327</v>
      </c>
    </row>
    <row r="2310" spans="1:41" ht="15" x14ac:dyDescent="0.2">
      <c r="A2310" s="30" t="s">
        <v>4554</v>
      </c>
      <c r="B2310" s="30" t="s">
        <v>4555</v>
      </c>
      <c r="C2310" s="49" t="s">
        <v>7070</v>
      </c>
      <c r="D2310" s="49" t="s">
        <v>7071</v>
      </c>
      <c r="E2310" s="30" t="s">
        <v>11147</v>
      </c>
      <c r="F2310" s="49" t="s">
        <v>11018</v>
      </c>
      <c r="G2310" s="49" t="s">
        <v>11019</v>
      </c>
      <c r="H2310" s="49" t="s">
        <v>11020</v>
      </c>
      <c r="I2310" s="49" t="s">
        <v>4555</v>
      </c>
      <c r="J2310" s="50">
        <v>3</v>
      </c>
      <c r="K2310" s="49">
        <v>1000</v>
      </c>
      <c r="L2310" s="49">
        <f>K2310-U2310</f>
        <v>731</v>
      </c>
      <c r="M2310" s="49"/>
      <c r="N2310" s="48" t="s">
        <v>7076</v>
      </c>
      <c r="P2310" s="49">
        <v>1819</v>
      </c>
      <c r="Q2310" s="49">
        <v>0</v>
      </c>
      <c r="R2310" s="49">
        <v>0</v>
      </c>
      <c r="S2310" s="32">
        <f t="shared" si="95"/>
        <v>1819</v>
      </c>
      <c r="T2310" s="49">
        <f>P2310+Q2310+R2310</f>
        <v>1819</v>
      </c>
      <c r="U2310" s="51">
        <v>269</v>
      </c>
      <c r="V2310" s="51">
        <v>150</v>
      </c>
      <c r="W2310" s="51">
        <v>150</v>
      </c>
      <c r="X2310" s="51"/>
      <c r="Y2310" s="32">
        <f t="shared" si="94"/>
        <v>1400</v>
      </c>
      <c r="Z2310" s="49" t="s">
        <v>13322</v>
      </c>
      <c r="AA2310" s="67">
        <v>0.58799999999999997</v>
      </c>
      <c r="AC2310" s="67">
        <f t="shared" si="96"/>
        <v>-0.58799999999999997</v>
      </c>
      <c r="AN2310" s="48" t="s">
        <v>13325</v>
      </c>
      <c r="AO2310" s="48" t="s">
        <v>13327</v>
      </c>
    </row>
    <row r="2311" spans="1:41" ht="15" x14ac:dyDescent="0.2">
      <c r="A2311" s="30" t="s">
        <v>4556</v>
      </c>
      <c r="B2311" s="30" t="s">
        <v>4557</v>
      </c>
      <c r="C2311" s="49" t="s">
        <v>7070</v>
      </c>
      <c r="D2311" s="49" t="s">
        <v>7071</v>
      </c>
      <c r="E2311" s="30" t="s">
        <v>11148</v>
      </c>
      <c r="F2311" s="49" t="s">
        <v>11018</v>
      </c>
      <c r="G2311" s="49" t="s">
        <v>11019</v>
      </c>
      <c r="H2311" s="49" t="s">
        <v>11020</v>
      </c>
      <c r="I2311" s="49" t="s">
        <v>4557</v>
      </c>
      <c r="J2311" s="50">
        <v>3</v>
      </c>
      <c r="K2311" s="49">
        <v>1000</v>
      </c>
      <c r="L2311" s="49">
        <f>K2311-U2311</f>
        <v>731</v>
      </c>
      <c r="M2311" s="49"/>
      <c r="N2311" s="48" t="s">
        <v>7076</v>
      </c>
      <c r="P2311" s="49">
        <v>843</v>
      </c>
      <c r="Q2311" s="49">
        <v>0</v>
      </c>
      <c r="R2311" s="49">
        <v>0</v>
      </c>
      <c r="S2311" s="32">
        <f t="shared" si="95"/>
        <v>843</v>
      </c>
      <c r="T2311" s="49">
        <f>P2311+Q2311+R2311</f>
        <v>843</v>
      </c>
      <c r="U2311" s="51">
        <v>269</v>
      </c>
      <c r="V2311" s="51">
        <v>150</v>
      </c>
      <c r="W2311" s="51">
        <v>150</v>
      </c>
      <c r="X2311" s="51"/>
      <c r="Y2311" s="32">
        <f t="shared" si="94"/>
        <v>424</v>
      </c>
      <c r="Z2311" s="49" t="s">
        <v>13322</v>
      </c>
      <c r="AA2311" s="67">
        <v>2.0499999999999998</v>
      </c>
      <c r="AC2311" s="67">
        <f t="shared" si="96"/>
        <v>-2.0499999999999998</v>
      </c>
      <c r="AN2311" s="48" t="s">
        <v>13325</v>
      </c>
      <c r="AO2311" s="48" t="s">
        <v>13327</v>
      </c>
    </row>
    <row r="2312" spans="1:41" ht="15" x14ac:dyDescent="0.2">
      <c r="A2312" s="30" t="s">
        <v>4558</v>
      </c>
      <c r="B2312" s="30" t="s">
        <v>4559</v>
      </c>
      <c r="C2312" s="49" t="s">
        <v>7070</v>
      </c>
      <c r="D2312" s="49" t="s">
        <v>7071</v>
      </c>
      <c r="E2312" s="30" t="s">
        <v>11149</v>
      </c>
      <c r="F2312" s="49" t="s">
        <v>11018</v>
      </c>
      <c r="G2312" s="49" t="s">
        <v>11019</v>
      </c>
      <c r="H2312" s="49" t="s">
        <v>11020</v>
      </c>
      <c r="I2312" s="49" t="s">
        <v>4559</v>
      </c>
      <c r="J2312" s="50">
        <v>3</v>
      </c>
      <c r="K2312" s="49">
        <v>1000</v>
      </c>
      <c r="L2312" s="49">
        <f>K2312-U2312</f>
        <v>731</v>
      </c>
      <c r="M2312" s="49"/>
      <c r="N2312" s="48" t="s">
        <v>7076</v>
      </c>
      <c r="P2312" s="49">
        <v>1818</v>
      </c>
      <c r="Q2312" s="49">
        <v>0</v>
      </c>
      <c r="R2312" s="49">
        <v>0</v>
      </c>
      <c r="S2312" s="32">
        <f t="shared" si="95"/>
        <v>1818</v>
      </c>
      <c r="T2312" s="49">
        <f>P2312+Q2312+R2312</f>
        <v>1818</v>
      </c>
      <c r="U2312" s="51">
        <v>269</v>
      </c>
      <c r="V2312" s="51">
        <v>150</v>
      </c>
      <c r="W2312" s="51">
        <v>150</v>
      </c>
      <c r="X2312" s="51"/>
      <c r="Y2312" s="32">
        <f t="shared" si="94"/>
        <v>1399</v>
      </c>
      <c r="Z2312" s="49" t="s">
        <v>13322</v>
      </c>
      <c r="AA2312" s="67">
        <v>0.68</v>
      </c>
      <c r="AC2312" s="67">
        <f t="shared" si="96"/>
        <v>-0.68</v>
      </c>
      <c r="AN2312" s="48" t="s">
        <v>13325</v>
      </c>
      <c r="AO2312" s="48" t="s">
        <v>13327</v>
      </c>
    </row>
    <row r="2313" spans="1:41" ht="15" x14ac:dyDescent="0.2">
      <c r="A2313" s="30" t="s">
        <v>4560</v>
      </c>
      <c r="B2313" s="30" t="s">
        <v>4561</v>
      </c>
      <c r="C2313" s="49" t="s">
        <v>7070</v>
      </c>
      <c r="D2313" s="49" t="s">
        <v>7071</v>
      </c>
      <c r="E2313" s="30" t="s">
        <v>11150</v>
      </c>
      <c r="F2313" s="49" t="s">
        <v>11018</v>
      </c>
      <c r="G2313" s="49" t="s">
        <v>11019</v>
      </c>
      <c r="H2313" s="49" t="s">
        <v>11020</v>
      </c>
      <c r="I2313" s="49" t="s">
        <v>4561</v>
      </c>
      <c r="J2313" s="50">
        <v>3</v>
      </c>
      <c r="K2313" s="49">
        <v>1000</v>
      </c>
      <c r="L2313" s="49">
        <f>K2313-U2313</f>
        <v>920</v>
      </c>
      <c r="M2313" s="49"/>
      <c r="N2313" s="48" t="s">
        <v>7076</v>
      </c>
      <c r="P2313" s="49">
        <v>1000</v>
      </c>
      <c r="Q2313" s="49">
        <v>0</v>
      </c>
      <c r="R2313" s="49">
        <v>0</v>
      </c>
      <c r="S2313" s="32">
        <f t="shared" si="95"/>
        <v>1000</v>
      </c>
      <c r="T2313" s="49">
        <f>P2313+Q2313+R2313</f>
        <v>1000</v>
      </c>
      <c r="U2313" s="51">
        <v>80</v>
      </c>
      <c r="V2313" s="51">
        <v>0</v>
      </c>
      <c r="W2313" s="51">
        <v>0</v>
      </c>
      <c r="X2313" s="51"/>
      <c r="Y2313" s="32">
        <f t="shared" si="94"/>
        <v>920</v>
      </c>
      <c r="Z2313" s="49" t="s">
        <v>13322</v>
      </c>
      <c r="AA2313" s="67">
        <v>0.36</v>
      </c>
      <c r="AC2313" s="67">
        <f t="shared" si="96"/>
        <v>-0.36</v>
      </c>
      <c r="AN2313" s="48" t="s">
        <v>13325</v>
      </c>
      <c r="AO2313" s="48" t="s">
        <v>13327</v>
      </c>
    </row>
    <row r="2314" spans="1:41" ht="15" x14ac:dyDescent="0.2">
      <c r="A2314" s="30" t="s">
        <v>4562</v>
      </c>
      <c r="B2314" s="30" t="s">
        <v>4563</v>
      </c>
      <c r="C2314" s="49" t="s">
        <v>7070</v>
      </c>
      <c r="D2314" s="49" t="s">
        <v>7071</v>
      </c>
      <c r="E2314" s="30" t="s">
        <v>11151</v>
      </c>
      <c r="F2314" s="49" t="s">
        <v>11018</v>
      </c>
      <c r="G2314" s="49" t="s">
        <v>11019</v>
      </c>
      <c r="H2314" s="49" t="s">
        <v>11020</v>
      </c>
      <c r="I2314" s="49" t="s">
        <v>4563</v>
      </c>
      <c r="J2314" s="50">
        <v>3</v>
      </c>
      <c r="K2314" s="49">
        <v>1000</v>
      </c>
      <c r="L2314" s="49">
        <f>K2314-U2314</f>
        <v>970</v>
      </c>
      <c r="M2314" s="49"/>
      <c r="N2314" s="48" t="s">
        <v>7076</v>
      </c>
      <c r="P2314" s="49">
        <v>1000</v>
      </c>
      <c r="Q2314" s="49">
        <v>0</v>
      </c>
      <c r="R2314" s="49">
        <v>0</v>
      </c>
      <c r="S2314" s="32">
        <f t="shared" si="95"/>
        <v>1000</v>
      </c>
      <c r="T2314" s="49">
        <f>P2314+Q2314+R2314</f>
        <v>1000</v>
      </c>
      <c r="U2314" s="51">
        <v>30</v>
      </c>
      <c r="V2314" s="51">
        <v>0</v>
      </c>
      <c r="W2314" s="51">
        <v>0</v>
      </c>
      <c r="X2314" s="51"/>
      <c r="Y2314" s="32">
        <f t="shared" si="94"/>
        <v>970</v>
      </c>
      <c r="Z2314" s="49" t="s">
        <v>13322</v>
      </c>
      <c r="AA2314" s="67">
        <v>0.36</v>
      </c>
      <c r="AC2314" s="67">
        <f t="shared" si="96"/>
        <v>-0.36</v>
      </c>
      <c r="AN2314" s="48" t="s">
        <v>13325</v>
      </c>
      <c r="AO2314" s="48" t="s">
        <v>13327</v>
      </c>
    </row>
    <row r="2315" spans="1:41" ht="15" x14ac:dyDescent="0.2">
      <c r="A2315" s="30" t="s">
        <v>4564</v>
      </c>
      <c r="B2315" s="30" t="s">
        <v>4565</v>
      </c>
      <c r="C2315" s="49" t="s">
        <v>7070</v>
      </c>
      <c r="D2315" s="49" t="s">
        <v>7071</v>
      </c>
      <c r="E2315" s="30" t="s">
        <v>11152</v>
      </c>
      <c r="F2315" s="49" t="s">
        <v>11018</v>
      </c>
      <c r="G2315" s="49" t="s">
        <v>11019</v>
      </c>
      <c r="H2315" s="49" t="s">
        <v>11020</v>
      </c>
      <c r="I2315" s="49" t="s">
        <v>4565</v>
      </c>
      <c r="J2315" s="50">
        <v>3</v>
      </c>
      <c r="K2315" s="49">
        <v>5000</v>
      </c>
      <c r="L2315" s="49">
        <f>K2315-U2315</f>
        <v>5000</v>
      </c>
      <c r="M2315" s="49"/>
      <c r="N2315" s="48" t="s">
        <v>7076</v>
      </c>
      <c r="P2315" s="49">
        <v>6922</v>
      </c>
      <c r="Q2315" s="49">
        <v>0</v>
      </c>
      <c r="R2315" s="49">
        <v>0</v>
      </c>
      <c r="S2315" s="32">
        <f t="shared" si="95"/>
        <v>6922</v>
      </c>
      <c r="T2315" s="49">
        <f>P2315+Q2315+R2315</f>
        <v>6922</v>
      </c>
      <c r="U2315" s="51">
        <v>0</v>
      </c>
      <c r="V2315" s="51">
        <v>0</v>
      </c>
      <c r="W2315" s="51">
        <v>0</v>
      </c>
      <c r="X2315" s="51"/>
      <c r="Y2315" s="32">
        <f t="shared" si="94"/>
        <v>6922</v>
      </c>
      <c r="Z2315" s="49" t="s">
        <v>13321</v>
      </c>
      <c r="AA2315" s="67">
        <v>0.9</v>
      </c>
      <c r="AC2315" s="67">
        <f t="shared" si="96"/>
        <v>-0.9</v>
      </c>
      <c r="AN2315" s="48" t="s">
        <v>13325</v>
      </c>
      <c r="AO2315" s="48" t="s">
        <v>13327</v>
      </c>
    </row>
    <row r="2316" spans="1:41" ht="15" x14ac:dyDescent="0.2">
      <c r="A2316" s="30" t="s">
        <v>4566</v>
      </c>
      <c r="B2316" s="30" t="s">
        <v>4567</v>
      </c>
      <c r="C2316" s="49" t="s">
        <v>7070</v>
      </c>
      <c r="D2316" s="49" t="s">
        <v>7071</v>
      </c>
      <c r="E2316" s="30" t="s">
        <v>11153</v>
      </c>
      <c r="F2316" s="49" t="s">
        <v>11018</v>
      </c>
      <c r="G2316" s="49" t="s">
        <v>11019</v>
      </c>
      <c r="H2316" s="49" t="s">
        <v>11020</v>
      </c>
      <c r="I2316" s="49" t="s">
        <v>4567</v>
      </c>
      <c r="J2316" s="50">
        <v>3</v>
      </c>
      <c r="K2316" s="49">
        <v>5000</v>
      </c>
      <c r="L2316" s="49">
        <f>K2316-U2316</f>
        <v>5000</v>
      </c>
      <c r="M2316" s="49"/>
      <c r="N2316" s="48" t="s">
        <v>7076</v>
      </c>
      <c r="P2316" s="49">
        <v>1576</v>
      </c>
      <c r="Q2316" s="49">
        <v>0</v>
      </c>
      <c r="R2316" s="49">
        <v>0</v>
      </c>
      <c r="S2316" s="32">
        <f t="shared" si="95"/>
        <v>1576</v>
      </c>
      <c r="T2316" s="49">
        <f>P2316+Q2316+R2316</f>
        <v>1576</v>
      </c>
      <c r="U2316" s="51">
        <v>0</v>
      </c>
      <c r="V2316" s="51">
        <v>0</v>
      </c>
      <c r="W2316" s="51">
        <v>0</v>
      </c>
      <c r="X2316" s="51"/>
      <c r="Y2316" s="32">
        <f t="shared" si="94"/>
        <v>1576</v>
      </c>
      <c r="Z2316" s="49" t="s">
        <v>13321</v>
      </c>
      <c r="AA2316" s="67">
        <v>0.55000000000000004</v>
      </c>
      <c r="AC2316" s="67">
        <f t="shared" si="96"/>
        <v>-0.55000000000000004</v>
      </c>
      <c r="AN2316" s="48" t="s">
        <v>13325</v>
      </c>
      <c r="AO2316" s="48" t="s">
        <v>13327</v>
      </c>
    </row>
    <row r="2317" spans="1:41" ht="15" x14ac:dyDescent="0.2">
      <c r="A2317" s="30" t="s">
        <v>4568</v>
      </c>
      <c r="B2317" s="30" t="s">
        <v>4569</v>
      </c>
      <c r="C2317" s="49" t="s">
        <v>7070</v>
      </c>
      <c r="D2317" s="49" t="s">
        <v>7071</v>
      </c>
      <c r="E2317" s="30" t="s">
        <v>11154</v>
      </c>
      <c r="F2317" s="49" t="s">
        <v>11018</v>
      </c>
      <c r="G2317" s="49" t="s">
        <v>11019</v>
      </c>
      <c r="H2317" s="49" t="s">
        <v>11020</v>
      </c>
      <c r="I2317" s="49" t="s">
        <v>4569</v>
      </c>
      <c r="J2317" s="50">
        <v>3</v>
      </c>
      <c r="K2317" s="49">
        <v>5000</v>
      </c>
      <c r="L2317" s="49">
        <f>K2317-U2317</f>
        <v>5000</v>
      </c>
      <c r="M2317" s="49"/>
      <c r="N2317" s="48" t="s">
        <v>7076</v>
      </c>
      <c r="P2317" s="49">
        <v>7194</v>
      </c>
      <c r="Q2317" s="49">
        <v>0</v>
      </c>
      <c r="R2317" s="49">
        <v>0</v>
      </c>
      <c r="S2317" s="32">
        <f t="shared" si="95"/>
        <v>7194</v>
      </c>
      <c r="T2317" s="49">
        <f>P2317+Q2317+R2317</f>
        <v>7194</v>
      </c>
      <c r="U2317" s="51">
        <v>0</v>
      </c>
      <c r="V2317" s="51">
        <v>0</v>
      </c>
      <c r="W2317" s="51">
        <v>0</v>
      </c>
      <c r="X2317" s="51"/>
      <c r="Y2317" s="32">
        <f t="shared" si="94"/>
        <v>7194</v>
      </c>
      <c r="Z2317" s="49" t="s">
        <v>13321</v>
      </c>
      <c r="AA2317" s="67">
        <v>0.9</v>
      </c>
      <c r="AC2317" s="67">
        <f t="shared" si="96"/>
        <v>-0.9</v>
      </c>
      <c r="AN2317" s="48" t="s">
        <v>13325</v>
      </c>
      <c r="AO2317" s="48" t="s">
        <v>13327</v>
      </c>
    </row>
    <row r="2318" spans="1:41" ht="15" x14ac:dyDescent="0.2">
      <c r="A2318" s="30" t="s">
        <v>4570</v>
      </c>
      <c r="B2318" s="30" t="s">
        <v>4571</v>
      </c>
      <c r="C2318" s="49" t="s">
        <v>7070</v>
      </c>
      <c r="D2318" s="49" t="s">
        <v>7071</v>
      </c>
      <c r="E2318" s="30" t="s">
        <v>11155</v>
      </c>
      <c r="F2318" s="49" t="s">
        <v>11018</v>
      </c>
      <c r="G2318" s="49" t="s">
        <v>11019</v>
      </c>
      <c r="H2318" s="49" t="s">
        <v>11020</v>
      </c>
      <c r="I2318" s="49" t="s">
        <v>4571</v>
      </c>
      <c r="J2318" s="50">
        <v>3</v>
      </c>
      <c r="K2318" s="49">
        <v>5000</v>
      </c>
      <c r="L2318" s="49">
        <f>K2318-U2318</f>
        <v>5000</v>
      </c>
      <c r="M2318" s="49"/>
      <c r="N2318" s="48" t="s">
        <v>7076</v>
      </c>
      <c r="P2318" s="49">
        <v>9296</v>
      </c>
      <c r="Q2318" s="49">
        <v>0</v>
      </c>
      <c r="R2318" s="49">
        <v>0</v>
      </c>
      <c r="S2318" s="32">
        <f t="shared" si="95"/>
        <v>9296</v>
      </c>
      <c r="T2318" s="49">
        <f>P2318+Q2318+R2318</f>
        <v>9296</v>
      </c>
      <c r="U2318" s="51">
        <v>0</v>
      </c>
      <c r="V2318" s="51">
        <v>200</v>
      </c>
      <c r="W2318" s="51">
        <v>400</v>
      </c>
      <c r="X2318" s="51"/>
      <c r="Y2318" s="32">
        <f t="shared" si="94"/>
        <v>9096</v>
      </c>
      <c r="Z2318" s="49" t="s">
        <v>13322</v>
      </c>
      <c r="AA2318" s="67">
        <v>0.6</v>
      </c>
      <c r="AC2318" s="67">
        <f t="shared" si="96"/>
        <v>-0.6</v>
      </c>
      <c r="AN2318" s="48" t="s">
        <v>13325</v>
      </c>
      <c r="AO2318" s="48" t="s">
        <v>13327</v>
      </c>
    </row>
    <row r="2319" spans="1:41" ht="15" x14ac:dyDescent="0.2">
      <c r="A2319" s="30" t="s">
        <v>4572</v>
      </c>
      <c r="B2319" s="30" t="s">
        <v>4573</v>
      </c>
      <c r="C2319" s="49" t="s">
        <v>7070</v>
      </c>
      <c r="D2319" s="49" t="s">
        <v>7071</v>
      </c>
      <c r="E2319" s="30" t="s">
        <v>11156</v>
      </c>
      <c r="F2319" s="49" t="s">
        <v>11018</v>
      </c>
      <c r="G2319" s="49" t="s">
        <v>11019</v>
      </c>
      <c r="H2319" s="49" t="s">
        <v>11020</v>
      </c>
      <c r="I2319" s="49" t="s">
        <v>4573</v>
      </c>
      <c r="J2319" s="50">
        <v>3</v>
      </c>
      <c r="K2319" s="49">
        <v>5000</v>
      </c>
      <c r="L2319" s="49">
        <f>K2319-U2319</f>
        <v>5000</v>
      </c>
      <c r="M2319" s="49"/>
      <c r="N2319" s="48" t="s">
        <v>7076</v>
      </c>
      <c r="P2319" s="49">
        <v>6744</v>
      </c>
      <c r="Q2319" s="49">
        <v>0</v>
      </c>
      <c r="R2319" s="49">
        <v>0</v>
      </c>
      <c r="S2319" s="32">
        <f t="shared" si="95"/>
        <v>6744</v>
      </c>
      <c r="T2319" s="49">
        <f>P2319+Q2319+R2319</f>
        <v>6744</v>
      </c>
      <c r="U2319" s="51">
        <v>0</v>
      </c>
      <c r="V2319" s="51">
        <v>200</v>
      </c>
      <c r="W2319" s="51">
        <v>400</v>
      </c>
      <c r="X2319" s="51"/>
      <c r="Y2319" s="32">
        <f t="shared" si="94"/>
        <v>6544</v>
      </c>
      <c r="Z2319" s="49" t="s">
        <v>13322</v>
      </c>
      <c r="AA2319" s="67">
        <v>1.2</v>
      </c>
      <c r="AC2319" s="67">
        <f t="shared" si="96"/>
        <v>-1.2</v>
      </c>
      <c r="AN2319" s="48" t="s">
        <v>13325</v>
      </c>
      <c r="AO2319" s="48" t="s">
        <v>13327</v>
      </c>
    </row>
    <row r="2320" spans="1:41" ht="15" x14ac:dyDescent="0.2">
      <c r="A2320" s="30" t="s">
        <v>4574</v>
      </c>
      <c r="B2320" s="30" t="s">
        <v>4575</v>
      </c>
      <c r="C2320" s="49" t="s">
        <v>7070</v>
      </c>
      <c r="D2320" s="49" t="s">
        <v>7071</v>
      </c>
      <c r="E2320" s="30" t="s">
        <v>11157</v>
      </c>
      <c r="F2320" s="49" t="s">
        <v>11018</v>
      </c>
      <c r="G2320" s="49" t="s">
        <v>11019</v>
      </c>
      <c r="H2320" s="49" t="s">
        <v>11020</v>
      </c>
      <c r="I2320" s="49" t="s">
        <v>4575</v>
      </c>
      <c r="J2320" s="50">
        <v>3</v>
      </c>
      <c r="K2320" s="49">
        <v>1000</v>
      </c>
      <c r="L2320" s="49">
        <f>K2320-U2320</f>
        <v>934</v>
      </c>
      <c r="M2320" s="49"/>
      <c r="N2320" s="48" t="s">
        <v>7076</v>
      </c>
      <c r="P2320" s="49">
        <v>821</v>
      </c>
      <c r="Q2320" s="49">
        <v>0</v>
      </c>
      <c r="R2320" s="49">
        <v>0</v>
      </c>
      <c r="S2320" s="32">
        <f t="shared" si="95"/>
        <v>821</v>
      </c>
      <c r="T2320" s="49">
        <f>P2320+Q2320+R2320</f>
        <v>821</v>
      </c>
      <c r="U2320" s="51">
        <v>66</v>
      </c>
      <c r="V2320" s="51">
        <v>75</v>
      </c>
      <c r="W2320" s="51">
        <v>75</v>
      </c>
      <c r="X2320" s="51"/>
      <c r="Y2320" s="32">
        <f t="shared" si="94"/>
        <v>680</v>
      </c>
      <c r="Z2320" s="49" t="s">
        <v>13322</v>
      </c>
      <c r="AA2320" s="67">
        <v>0.48</v>
      </c>
      <c r="AC2320" s="67">
        <f t="shared" si="96"/>
        <v>-0.48</v>
      </c>
      <c r="AN2320" s="48" t="s">
        <v>13325</v>
      </c>
      <c r="AO2320" s="48" t="s">
        <v>13327</v>
      </c>
    </row>
    <row r="2321" spans="1:41" ht="15" x14ac:dyDescent="0.2">
      <c r="A2321" s="30" t="s">
        <v>4576</v>
      </c>
      <c r="B2321" s="30" t="s">
        <v>4577</v>
      </c>
      <c r="C2321" s="49" t="s">
        <v>7070</v>
      </c>
      <c r="D2321" s="49" t="s">
        <v>7071</v>
      </c>
      <c r="E2321" s="30" t="s">
        <v>11158</v>
      </c>
      <c r="F2321" s="49" t="s">
        <v>11018</v>
      </c>
      <c r="G2321" s="49" t="s">
        <v>11019</v>
      </c>
      <c r="H2321" s="49" t="s">
        <v>11020</v>
      </c>
      <c r="I2321" s="49" t="s">
        <v>4577</v>
      </c>
      <c r="J2321" s="50">
        <v>3</v>
      </c>
      <c r="K2321" s="49">
        <v>1000</v>
      </c>
      <c r="L2321" s="49">
        <f>K2321-U2321</f>
        <v>1000</v>
      </c>
      <c r="M2321" s="49"/>
      <c r="N2321" s="48" t="s">
        <v>7076</v>
      </c>
      <c r="P2321" s="49">
        <v>855</v>
      </c>
      <c r="Q2321" s="49">
        <v>0</v>
      </c>
      <c r="R2321" s="49">
        <v>0</v>
      </c>
      <c r="S2321" s="32">
        <f t="shared" si="95"/>
        <v>855</v>
      </c>
      <c r="T2321" s="49">
        <f>P2321+Q2321+R2321</f>
        <v>855</v>
      </c>
      <c r="U2321" s="51">
        <v>0</v>
      </c>
      <c r="V2321" s="51">
        <v>0</v>
      </c>
      <c r="W2321" s="51">
        <v>0</v>
      </c>
      <c r="X2321" s="51"/>
      <c r="Y2321" s="32">
        <f t="shared" si="94"/>
        <v>855</v>
      </c>
      <c r="Z2321" s="49" t="s">
        <v>13321</v>
      </c>
      <c r="AA2321" s="67">
        <v>1.22</v>
      </c>
      <c r="AC2321" s="67">
        <f t="shared" si="96"/>
        <v>-1.22</v>
      </c>
      <c r="AN2321" s="48" t="s">
        <v>13325</v>
      </c>
      <c r="AO2321" s="48" t="s">
        <v>13327</v>
      </c>
    </row>
    <row r="2322" spans="1:41" ht="15" x14ac:dyDescent="0.2">
      <c r="A2322" s="30" t="s">
        <v>4578</v>
      </c>
      <c r="B2322" s="30" t="s">
        <v>4579</v>
      </c>
      <c r="C2322" s="49" t="s">
        <v>7070</v>
      </c>
      <c r="D2322" s="49" t="s">
        <v>7071</v>
      </c>
      <c r="E2322" s="30" t="s">
        <v>11159</v>
      </c>
      <c r="F2322" s="49" t="s">
        <v>11018</v>
      </c>
      <c r="G2322" s="49" t="s">
        <v>11019</v>
      </c>
      <c r="H2322" s="49" t="s">
        <v>11020</v>
      </c>
      <c r="I2322" s="49" t="s">
        <v>4579</v>
      </c>
      <c r="J2322" s="50">
        <v>3</v>
      </c>
      <c r="K2322" s="49">
        <v>1000</v>
      </c>
      <c r="L2322" s="49">
        <f>K2322-U2322</f>
        <v>-1100</v>
      </c>
      <c r="M2322" s="49"/>
      <c r="N2322" s="48" t="s">
        <v>7076</v>
      </c>
      <c r="P2322" s="49">
        <v>1955</v>
      </c>
      <c r="Q2322" s="49">
        <v>0</v>
      </c>
      <c r="R2322" s="49">
        <v>0</v>
      </c>
      <c r="S2322" s="32">
        <f t="shared" si="95"/>
        <v>1955</v>
      </c>
      <c r="T2322" s="49">
        <f>P2322+Q2322+R2322</f>
        <v>1955</v>
      </c>
      <c r="U2322" s="51">
        <v>2100</v>
      </c>
      <c r="V2322" s="51">
        <v>1320</v>
      </c>
      <c r="W2322" s="51">
        <v>535</v>
      </c>
      <c r="X2322" s="51"/>
      <c r="Y2322" s="32">
        <f t="shared" si="94"/>
        <v>-1465</v>
      </c>
      <c r="Z2322" s="49" t="s">
        <v>13320</v>
      </c>
      <c r="AA2322" s="67">
        <v>0.19</v>
      </c>
      <c r="AC2322" s="67">
        <f t="shared" si="96"/>
        <v>-0.19</v>
      </c>
      <c r="AN2322" s="48" t="s">
        <v>13325</v>
      </c>
      <c r="AO2322" s="48" t="s">
        <v>13327</v>
      </c>
    </row>
    <row r="2323" spans="1:41" ht="15" x14ac:dyDescent="0.2">
      <c r="A2323" s="30" t="s">
        <v>4580</v>
      </c>
      <c r="B2323" s="30" t="s">
        <v>4581</v>
      </c>
      <c r="C2323" s="49" t="s">
        <v>7070</v>
      </c>
      <c r="D2323" s="49" t="s">
        <v>7071</v>
      </c>
      <c r="E2323" s="30" t="s">
        <v>11160</v>
      </c>
      <c r="F2323" s="49" t="s">
        <v>11018</v>
      </c>
      <c r="G2323" s="49" t="s">
        <v>11019</v>
      </c>
      <c r="H2323" s="49" t="s">
        <v>11020</v>
      </c>
      <c r="I2323" s="49" t="s">
        <v>4581</v>
      </c>
      <c r="J2323" s="50">
        <v>3</v>
      </c>
      <c r="K2323" s="49">
        <v>10000</v>
      </c>
      <c r="L2323" s="49">
        <f>K2323-U2323</f>
        <v>-4701</v>
      </c>
      <c r="M2323" s="49"/>
      <c r="N2323" s="48" t="s">
        <v>7076</v>
      </c>
      <c r="P2323" s="49">
        <v>7853</v>
      </c>
      <c r="Q2323" s="49">
        <v>10000</v>
      </c>
      <c r="R2323" s="49">
        <v>0</v>
      </c>
      <c r="S2323" s="32">
        <f t="shared" si="95"/>
        <v>17853</v>
      </c>
      <c r="T2323" s="49">
        <f>P2323+Q2323+R2323</f>
        <v>17853</v>
      </c>
      <c r="U2323" s="51">
        <v>14701</v>
      </c>
      <c r="V2323" s="51">
        <v>9720</v>
      </c>
      <c r="W2323" s="51">
        <v>3685</v>
      </c>
      <c r="X2323" s="51"/>
      <c r="Y2323" s="32">
        <f t="shared" si="94"/>
        <v>-6568</v>
      </c>
      <c r="Z2323" s="49" t="s">
        <v>13320</v>
      </c>
      <c r="AA2323" s="67">
        <v>0.10199999999999999</v>
      </c>
      <c r="AC2323" s="67">
        <f t="shared" si="96"/>
        <v>-0.10199999999999999</v>
      </c>
      <c r="AN2323" s="48" t="s">
        <v>13325</v>
      </c>
      <c r="AO2323" s="48" t="s">
        <v>13327</v>
      </c>
    </row>
    <row r="2324" spans="1:41" ht="15" x14ac:dyDescent="0.2">
      <c r="A2324" s="30" t="s">
        <v>4582</v>
      </c>
      <c r="B2324" s="30" t="s">
        <v>4583</v>
      </c>
      <c r="C2324" s="49" t="s">
        <v>7070</v>
      </c>
      <c r="D2324" s="49" t="s">
        <v>7071</v>
      </c>
      <c r="E2324" s="30" t="s">
        <v>11161</v>
      </c>
      <c r="F2324" s="49" t="s">
        <v>11018</v>
      </c>
      <c r="G2324" s="49" t="s">
        <v>11019</v>
      </c>
      <c r="H2324" s="49" t="s">
        <v>11020</v>
      </c>
      <c r="I2324" s="49" t="s">
        <v>4583</v>
      </c>
      <c r="J2324" s="50">
        <v>3</v>
      </c>
      <c r="K2324" s="49">
        <v>1000</v>
      </c>
      <c r="L2324" s="49">
        <f>K2324-U2324</f>
        <v>-959</v>
      </c>
      <c r="M2324" s="49"/>
      <c r="N2324" s="48" t="s">
        <v>7076</v>
      </c>
      <c r="P2324" s="49">
        <v>1551</v>
      </c>
      <c r="Q2324" s="49">
        <v>0</v>
      </c>
      <c r="R2324" s="49">
        <v>0</v>
      </c>
      <c r="S2324" s="32">
        <f t="shared" si="95"/>
        <v>1551</v>
      </c>
      <c r="T2324" s="49">
        <f>P2324+Q2324+R2324</f>
        <v>1551</v>
      </c>
      <c r="U2324" s="51">
        <v>1959</v>
      </c>
      <c r="V2324" s="51">
        <v>1320</v>
      </c>
      <c r="W2324" s="51">
        <v>535</v>
      </c>
      <c r="X2324" s="51"/>
      <c r="Y2324" s="32">
        <f t="shared" si="94"/>
        <v>-1728</v>
      </c>
      <c r="Z2324" s="49" t="s">
        <v>13320</v>
      </c>
      <c r="AA2324" s="67">
        <v>0.2</v>
      </c>
      <c r="AC2324" s="67">
        <f t="shared" si="96"/>
        <v>-0.2</v>
      </c>
      <c r="AN2324" s="48" t="s">
        <v>13325</v>
      </c>
      <c r="AO2324" s="48" t="s">
        <v>13327</v>
      </c>
    </row>
    <row r="2325" spans="1:41" ht="15" x14ac:dyDescent="0.2">
      <c r="A2325" s="30" t="s">
        <v>4586</v>
      </c>
      <c r="B2325" s="30" t="s">
        <v>4587</v>
      </c>
      <c r="C2325" s="49" t="s">
        <v>7070</v>
      </c>
      <c r="D2325" s="49" t="s">
        <v>7071</v>
      </c>
      <c r="E2325" s="30" t="s">
        <v>11164</v>
      </c>
      <c r="F2325" s="49" t="s">
        <v>11018</v>
      </c>
      <c r="G2325" s="49" t="s">
        <v>11019</v>
      </c>
      <c r="H2325" s="49" t="s">
        <v>11020</v>
      </c>
      <c r="I2325" s="49" t="s">
        <v>4587</v>
      </c>
      <c r="J2325" s="50">
        <v>3</v>
      </c>
      <c r="K2325" s="49">
        <v>1000</v>
      </c>
      <c r="L2325" s="49">
        <f>K2325-U2325</f>
        <v>1000</v>
      </c>
      <c r="M2325" s="49"/>
      <c r="N2325" s="48" t="s">
        <v>7076</v>
      </c>
      <c r="P2325" s="49">
        <v>0</v>
      </c>
      <c r="Q2325" s="49">
        <v>0</v>
      </c>
      <c r="R2325" s="49">
        <v>0</v>
      </c>
      <c r="S2325" s="32">
        <f t="shared" si="95"/>
        <v>0</v>
      </c>
      <c r="T2325" s="49">
        <f>P2325+Q2325+R2325</f>
        <v>0</v>
      </c>
      <c r="U2325" s="51">
        <v>0</v>
      </c>
      <c r="V2325" s="51">
        <v>0</v>
      </c>
      <c r="W2325" s="51">
        <v>0</v>
      </c>
      <c r="X2325" s="51"/>
      <c r="Y2325" s="32">
        <f t="shared" si="94"/>
        <v>0</v>
      </c>
      <c r="Z2325" s="49" t="s">
        <v>13321</v>
      </c>
      <c r="AA2325" s="67">
        <v>0.2</v>
      </c>
      <c r="AC2325" s="67">
        <f t="shared" si="96"/>
        <v>-0.2</v>
      </c>
      <c r="AN2325" s="48" t="s">
        <v>13325</v>
      </c>
      <c r="AO2325" s="48" t="s">
        <v>13327</v>
      </c>
    </row>
    <row r="2326" spans="1:41" ht="15" x14ac:dyDescent="0.2">
      <c r="A2326" s="30" t="s">
        <v>4588</v>
      </c>
      <c r="B2326" s="30" t="s">
        <v>4589</v>
      </c>
      <c r="C2326" s="49" t="s">
        <v>7070</v>
      </c>
      <c r="D2326" s="49" t="s">
        <v>7071</v>
      </c>
      <c r="E2326" s="30" t="s">
        <v>11165</v>
      </c>
      <c r="F2326" s="49" t="s">
        <v>11018</v>
      </c>
      <c r="G2326" s="49" t="s">
        <v>11019</v>
      </c>
      <c r="H2326" s="49" t="s">
        <v>11020</v>
      </c>
      <c r="I2326" s="49" t="s">
        <v>4589</v>
      </c>
      <c r="J2326" s="50">
        <v>3</v>
      </c>
      <c r="K2326" s="49">
        <v>1000</v>
      </c>
      <c r="L2326" s="49">
        <f>K2326-U2326</f>
        <v>721</v>
      </c>
      <c r="M2326" s="49"/>
      <c r="N2326" s="48" t="s">
        <v>7076</v>
      </c>
      <c r="P2326" s="49">
        <v>1628</v>
      </c>
      <c r="Q2326" s="49">
        <v>0</v>
      </c>
      <c r="R2326" s="49">
        <v>0</v>
      </c>
      <c r="S2326" s="32">
        <f t="shared" si="95"/>
        <v>1628</v>
      </c>
      <c r="T2326" s="49">
        <f>P2326+Q2326+R2326</f>
        <v>1628</v>
      </c>
      <c r="U2326" s="51">
        <v>279</v>
      </c>
      <c r="V2326" s="51">
        <v>234</v>
      </c>
      <c r="W2326" s="51">
        <v>234</v>
      </c>
      <c r="X2326" s="51"/>
      <c r="Y2326" s="32">
        <f t="shared" si="94"/>
        <v>1115</v>
      </c>
      <c r="Z2326" s="49" t="s">
        <v>13322</v>
      </c>
      <c r="AA2326" s="67">
        <v>0.45</v>
      </c>
      <c r="AC2326" s="67">
        <f t="shared" si="96"/>
        <v>-0.45</v>
      </c>
      <c r="AN2326" s="48" t="s">
        <v>13325</v>
      </c>
      <c r="AO2326" s="48" t="s">
        <v>13327</v>
      </c>
    </row>
    <row r="2327" spans="1:41" ht="15" x14ac:dyDescent="0.2">
      <c r="A2327" s="30" t="s">
        <v>4590</v>
      </c>
      <c r="B2327" s="30" t="s">
        <v>4591</v>
      </c>
      <c r="C2327" s="49" t="s">
        <v>7070</v>
      </c>
      <c r="D2327" s="49" t="s">
        <v>7071</v>
      </c>
      <c r="E2327" s="30" t="s">
        <v>11166</v>
      </c>
      <c r="F2327" s="49" t="s">
        <v>11018</v>
      </c>
      <c r="G2327" s="49" t="s">
        <v>11019</v>
      </c>
      <c r="H2327" s="49" t="s">
        <v>11020</v>
      </c>
      <c r="I2327" s="49" t="s">
        <v>4591</v>
      </c>
      <c r="J2327" s="50">
        <v>3</v>
      </c>
      <c r="K2327" s="49">
        <v>1000</v>
      </c>
      <c r="L2327" s="49">
        <f>K2327-U2327</f>
        <v>282</v>
      </c>
      <c r="M2327" s="49"/>
      <c r="N2327" s="48" t="s">
        <v>7076</v>
      </c>
      <c r="P2327" s="49">
        <v>852</v>
      </c>
      <c r="Q2327" s="49">
        <v>0</v>
      </c>
      <c r="R2327" s="49">
        <v>0</v>
      </c>
      <c r="S2327" s="32">
        <f t="shared" si="95"/>
        <v>852</v>
      </c>
      <c r="T2327" s="49">
        <f>P2327+Q2327+R2327</f>
        <v>852</v>
      </c>
      <c r="U2327" s="51">
        <v>718</v>
      </c>
      <c r="V2327" s="51">
        <v>429</v>
      </c>
      <c r="W2327" s="51">
        <v>429</v>
      </c>
      <c r="X2327" s="51"/>
      <c r="Y2327" s="32">
        <f t="shared" si="94"/>
        <v>-295</v>
      </c>
      <c r="Z2327" s="49" t="s">
        <v>13320</v>
      </c>
      <c r="AA2327" s="67">
        <v>0.25</v>
      </c>
      <c r="AC2327" s="67">
        <f t="shared" si="96"/>
        <v>-0.25</v>
      </c>
      <c r="AN2327" s="48" t="s">
        <v>13325</v>
      </c>
      <c r="AO2327" s="48" t="s">
        <v>13327</v>
      </c>
    </row>
    <row r="2328" spans="1:41" ht="15" x14ac:dyDescent="0.2">
      <c r="A2328" s="30" t="s">
        <v>4592</v>
      </c>
      <c r="B2328" s="30" t="s">
        <v>4593</v>
      </c>
      <c r="C2328" s="49" t="s">
        <v>7070</v>
      </c>
      <c r="D2328" s="49" t="s">
        <v>7071</v>
      </c>
      <c r="E2328" s="30" t="s">
        <v>11167</v>
      </c>
      <c r="F2328" s="49" t="s">
        <v>11018</v>
      </c>
      <c r="G2328" s="49" t="s">
        <v>11019</v>
      </c>
      <c r="H2328" s="49" t="s">
        <v>11020</v>
      </c>
      <c r="I2328" s="49" t="s">
        <v>4593</v>
      </c>
      <c r="J2328" s="50">
        <v>3</v>
      </c>
      <c r="K2328" s="49">
        <v>1000</v>
      </c>
      <c r="L2328" s="49">
        <f>K2328-U2328</f>
        <v>-1872</v>
      </c>
      <c r="M2328" s="49"/>
      <c r="N2328" s="48" t="s">
        <v>7076</v>
      </c>
      <c r="P2328" s="49">
        <v>999</v>
      </c>
      <c r="Q2328" s="49">
        <v>1000</v>
      </c>
      <c r="R2328" s="49">
        <v>0</v>
      </c>
      <c r="S2328" s="32">
        <f t="shared" si="95"/>
        <v>1999</v>
      </c>
      <c r="T2328" s="49">
        <f>P2328+Q2328+R2328</f>
        <v>1999</v>
      </c>
      <c r="U2328" s="51">
        <v>2872</v>
      </c>
      <c r="V2328" s="51">
        <v>2100</v>
      </c>
      <c r="W2328" s="51">
        <v>2100</v>
      </c>
      <c r="X2328" s="51"/>
      <c r="Y2328" s="32">
        <f t="shared" si="94"/>
        <v>-2973</v>
      </c>
      <c r="Z2328" s="49" t="s">
        <v>13320</v>
      </c>
      <c r="AA2328" s="67">
        <v>0.7</v>
      </c>
      <c r="AC2328" s="67">
        <f t="shared" si="96"/>
        <v>-0.7</v>
      </c>
      <c r="AN2328" s="48" t="s">
        <v>13325</v>
      </c>
      <c r="AO2328" s="48" t="s">
        <v>13327</v>
      </c>
    </row>
    <row r="2329" spans="1:41" ht="15" x14ac:dyDescent="0.2">
      <c r="A2329" s="30" t="s">
        <v>4594</v>
      </c>
      <c r="B2329" s="30" t="s">
        <v>4595</v>
      </c>
      <c r="C2329" s="49" t="s">
        <v>7070</v>
      </c>
      <c r="D2329" s="49" t="s">
        <v>7071</v>
      </c>
      <c r="E2329" s="30" t="s">
        <v>11168</v>
      </c>
      <c r="F2329" s="49" t="s">
        <v>11018</v>
      </c>
      <c r="G2329" s="49" t="s">
        <v>11019</v>
      </c>
      <c r="H2329" s="49" t="s">
        <v>11020</v>
      </c>
      <c r="I2329" s="49" t="s">
        <v>4595</v>
      </c>
      <c r="J2329" s="50">
        <v>3</v>
      </c>
      <c r="K2329" s="49">
        <v>1000</v>
      </c>
      <c r="L2329" s="49">
        <f>K2329-U2329</f>
        <v>-1888</v>
      </c>
      <c r="M2329" s="49"/>
      <c r="N2329" s="48" t="s">
        <v>7076</v>
      </c>
      <c r="P2329" s="49">
        <v>2050</v>
      </c>
      <c r="Q2329" s="49">
        <v>0</v>
      </c>
      <c r="R2329" s="49">
        <v>0</v>
      </c>
      <c r="S2329" s="32">
        <f t="shared" si="95"/>
        <v>2050</v>
      </c>
      <c r="T2329" s="49">
        <f>P2329+Q2329+R2329</f>
        <v>2050</v>
      </c>
      <c r="U2329" s="51">
        <v>2888</v>
      </c>
      <c r="V2329" s="51">
        <v>2289</v>
      </c>
      <c r="W2329" s="51">
        <v>2289</v>
      </c>
      <c r="X2329" s="51"/>
      <c r="Y2329" s="32">
        <f t="shared" si="94"/>
        <v>-3127</v>
      </c>
      <c r="Z2329" s="49" t="s">
        <v>13320</v>
      </c>
      <c r="AA2329" s="67">
        <v>0.33</v>
      </c>
      <c r="AC2329" s="67">
        <f t="shared" si="96"/>
        <v>-0.33</v>
      </c>
      <c r="AN2329" s="48" t="s">
        <v>13325</v>
      </c>
      <c r="AO2329" s="48" t="s">
        <v>13327</v>
      </c>
    </row>
    <row r="2330" spans="1:41" ht="15" x14ac:dyDescent="0.2">
      <c r="A2330" s="30" t="s">
        <v>4596</v>
      </c>
      <c r="B2330" s="30" t="s">
        <v>4597</v>
      </c>
      <c r="C2330" s="49" t="s">
        <v>7070</v>
      </c>
      <c r="D2330" s="49" t="s">
        <v>7071</v>
      </c>
      <c r="E2330" s="30" t="s">
        <v>11169</v>
      </c>
      <c r="F2330" s="49" t="s">
        <v>11018</v>
      </c>
      <c r="G2330" s="49" t="s">
        <v>11019</v>
      </c>
      <c r="H2330" s="49" t="s">
        <v>11020</v>
      </c>
      <c r="I2330" s="49" t="s">
        <v>4597</v>
      </c>
      <c r="J2330" s="50">
        <v>3</v>
      </c>
      <c r="K2330" s="49">
        <v>1000</v>
      </c>
      <c r="L2330" s="49">
        <f>K2330-U2330</f>
        <v>-2212</v>
      </c>
      <c r="M2330" s="49"/>
      <c r="N2330" s="48" t="s">
        <v>7076</v>
      </c>
      <c r="P2330" s="49">
        <v>1580</v>
      </c>
      <c r="Q2330" s="49">
        <v>1000</v>
      </c>
      <c r="R2330" s="49">
        <v>0</v>
      </c>
      <c r="S2330" s="32">
        <f t="shared" si="95"/>
        <v>2580</v>
      </c>
      <c r="T2330" s="49">
        <f>P2330+Q2330+R2330</f>
        <v>2580</v>
      </c>
      <c r="U2330" s="51">
        <v>3212</v>
      </c>
      <c r="V2330" s="51">
        <v>2265</v>
      </c>
      <c r="W2330" s="51">
        <v>2310</v>
      </c>
      <c r="X2330" s="51"/>
      <c r="Y2330" s="32">
        <f t="shared" si="94"/>
        <v>-2897</v>
      </c>
      <c r="Z2330" s="49" t="s">
        <v>13320</v>
      </c>
      <c r="AA2330" s="67">
        <v>0.36</v>
      </c>
      <c r="AC2330" s="67">
        <f t="shared" si="96"/>
        <v>-0.36</v>
      </c>
      <c r="AN2330" s="48" t="s">
        <v>13325</v>
      </c>
      <c r="AO2330" s="48" t="s">
        <v>13327</v>
      </c>
    </row>
    <row r="2331" spans="1:41" ht="15" x14ac:dyDescent="0.2">
      <c r="A2331" s="30" t="s">
        <v>4598</v>
      </c>
      <c r="B2331" s="30" t="s">
        <v>4599</v>
      </c>
      <c r="C2331" s="49" t="s">
        <v>7070</v>
      </c>
      <c r="D2331" s="49" t="s">
        <v>7071</v>
      </c>
      <c r="E2331" s="30" t="s">
        <v>11170</v>
      </c>
      <c r="F2331" s="49" t="s">
        <v>11018</v>
      </c>
      <c r="G2331" s="49" t="s">
        <v>11019</v>
      </c>
      <c r="H2331" s="49" t="s">
        <v>11020</v>
      </c>
      <c r="I2331" s="49" t="s">
        <v>4599</v>
      </c>
      <c r="J2331" s="50">
        <v>3</v>
      </c>
      <c r="K2331" s="49">
        <v>1000</v>
      </c>
      <c r="L2331" s="49">
        <f>K2331-U2331</f>
        <v>-1872</v>
      </c>
      <c r="M2331" s="49"/>
      <c r="N2331" s="48" t="s">
        <v>7076</v>
      </c>
      <c r="P2331" s="49">
        <v>2124</v>
      </c>
      <c r="Q2331" s="49">
        <v>0</v>
      </c>
      <c r="R2331" s="49">
        <v>0</v>
      </c>
      <c r="S2331" s="32">
        <f t="shared" si="95"/>
        <v>2124</v>
      </c>
      <c r="T2331" s="49">
        <f>P2331+Q2331+R2331</f>
        <v>2124</v>
      </c>
      <c r="U2331" s="51">
        <v>2872</v>
      </c>
      <c r="V2331" s="51">
        <v>2100</v>
      </c>
      <c r="W2331" s="51">
        <v>2100</v>
      </c>
      <c r="X2331" s="51"/>
      <c r="Y2331" s="32">
        <f t="shared" si="94"/>
        <v>-2848</v>
      </c>
      <c r="Z2331" s="49" t="s">
        <v>13320</v>
      </c>
      <c r="AA2331" s="67">
        <v>0.35</v>
      </c>
      <c r="AC2331" s="67">
        <f t="shared" si="96"/>
        <v>-0.35</v>
      </c>
      <c r="AN2331" s="48" t="s">
        <v>13325</v>
      </c>
      <c r="AO2331" s="48" t="s">
        <v>13327</v>
      </c>
    </row>
    <row r="2332" spans="1:41" ht="15" x14ac:dyDescent="0.2">
      <c r="A2332" s="30" t="s">
        <v>4600</v>
      </c>
      <c r="B2332" s="30" t="s">
        <v>4601</v>
      </c>
      <c r="C2332" s="49" t="s">
        <v>7070</v>
      </c>
      <c r="D2332" s="49" t="s">
        <v>7077</v>
      </c>
      <c r="E2332" s="30" t="s">
        <v>11171</v>
      </c>
      <c r="F2332" s="49" t="s">
        <v>11018</v>
      </c>
      <c r="G2332" s="49" t="s">
        <v>11019</v>
      </c>
      <c r="H2332" s="49" t="s">
        <v>11020</v>
      </c>
      <c r="I2332" s="49" t="s">
        <v>4601</v>
      </c>
      <c r="J2332" s="50">
        <v>3</v>
      </c>
      <c r="K2332" s="49">
        <v>1000</v>
      </c>
      <c r="L2332" s="49">
        <f>K2332-U2332</f>
        <v>1000</v>
      </c>
      <c r="M2332" s="49"/>
      <c r="N2332" s="48" t="s">
        <v>7076</v>
      </c>
      <c r="P2332" s="49">
        <v>1000</v>
      </c>
      <c r="Q2332" s="49">
        <v>0</v>
      </c>
      <c r="R2332" s="49">
        <v>0</v>
      </c>
      <c r="S2332" s="32">
        <f t="shared" si="95"/>
        <v>1000</v>
      </c>
      <c r="T2332" s="49">
        <f>P2332+Q2332+R2332</f>
        <v>1000</v>
      </c>
      <c r="U2332" s="51">
        <v>0</v>
      </c>
      <c r="V2332" s="51">
        <v>0</v>
      </c>
      <c r="W2332" s="51">
        <v>0</v>
      </c>
      <c r="X2332" s="51"/>
      <c r="Y2332" s="32">
        <f t="shared" si="94"/>
        <v>1000</v>
      </c>
      <c r="Z2332" s="49" t="s">
        <v>13321</v>
      </c>
      <c r="AA2332" s="67">
        <v>0.37</v>
      </c>
      <c r="AC2332" s="67">
        <f t="shared" si="96"/>
        <v>-0.37</v>
      </c>
      <c r="AN2332" s="48" t="s">
        <v>13325</v>
      </c>
      <c r="AO2332" s="48" t="s">
        <v>13327</v>
      </c>
    </row>
    <row r="2333" spans="1:41" ht="15" x14ac:dyDescent="0.2">
      <c r="A2333" s="30" t="s">
        <v>4602</v>
      </c>
      <c r="B2333" s="30" t="s">
        <v>4603</v>
      </c>
      <c r="C2333" s="49" t="s">
        <v>7070</v>
      </c>
      <c r="D2333" s="49" t="s">
        <v>7071</v>
      </c>
      <c r="E2333" s="30" t="s">
        <v>11172</v>
      </c>
      <c r="F2333" s="49" t="s">
        <v>11018</v>
      </c>
      <c r="G2333" s="49" t="s">
        <v>11019</v>
      </c>
      <c r="H2333" s="49" t="s">
        <v>11020</v>
      </c>
      <c r="I2333" s="49" t="s">
        <v>4603</v>
      </c>
      <c r="J2333" s="50">
        <v>3</v>
      </c>
      <c r="K2333" s="49">
        <v>1000</v>
      </c>
      <c r="L2333" s="49">
        <f>K2333-U2333</f>
        <v>999</v>
      </c>
      <c r="M2333" s="49"/>
      <c r="N2333" s="48" t="s">
        <v>7076</v>
      </c>
      <c r="P2333" s="49">
        <v>2389</v>
      </c>
      <c r="Q2333" s="49">
        <v>0</v>
      </c>
      <c r="R2333" s="49">
        <v>0</v>
      </c>
      <c r="S2333" s="32">
        <f t="shared" si="95"/>
        <v>2389</v>
      </c>
      <c r="T2333" s="49">
        <f>P2333+Q2333+R2333</f>
        <v>2389</v>
      </c>
      <c r="U2333" s="51">
        <v>1</v>
      </c>
      <c r="V2333" s="51">
        <v>165</v>
      </c>
      <c r="W2333" s="51">
        <v>210</v>
      </c>
      <c r="X2333" s="51"/>
      <c r="Y2333" s="32">
        <f t="shared" si="94"/>
        <v>2223</v>
      </c>
      <c r="Z2333" s="49" t="s">
        <v>13322</v>
      </c>
      <c r="AA2333" s="67">
        <v>0.37</v>
      </c>
      <c r="AC2333" s="67">
        <f t="shared" si="96"/>
        <v>-0.37</v>
      </c>
      <c r="AN2333" s="48" t="s">
        <v>13325</v>
      </c>
      <c r="AO2333" s="48" t="s">
        <v>13327</v>
      </c>
    </row>
    <row r="2334" spans="1:41" ht="15" x14ac:dyDescent="0.2">
      <c r="A2334" s="30" t="s">
        <v>4604</v>
      </c>
      <c r="B2334" s="30" t="s">
        <v>4605</v>
      </c>
      <c r="C2334" s="49" t="s">
        <v>7070</v>
      </c>
      <c r="D2334" s="49" t="s">
        <v>7071</v>
      </c>
      <c r="E2334" s="30" t="s">
        <v>11173</v>
      </c>
      <c r="F2334" s="49" t="s">
        <v>11018</v>
      </c>
      <c r="G2334" s="49" t="s">
        <v>11019</v>
      </c>
      <c r="H2334" s="49" t="s">
        <v>11020</v>
      </c>
      <c r="I2334" s="49" t="s">
        <v>4605</v>
      </c>
      <c r="J2334" s="50">
        <v>3</v>
      </c>
      <c r="K2334" s="49">
        <v>1000</v>
      </c>
      <c r="L2334" s="49">
        <f>K2334-U2334</f>
        <v>-1888</v>
      </c>
      <c r="M2334" s="49"/>
      <c r="N2334" s="48" t="s">
        <v>7076</v>
      </c>
      <c r="P2334" s="49">
        <v>2260</v>
      </c>
      <c r="Q2334" s="49">
        <v>0</v>
      </c>
      <c r="R2334" s="49">
        <v>0</v>
      </c>
      <c r="S2334" s="32">
        <f t="shared" si="95"/>
        <v>2260</v>
      </c>
      <c r="T2334" s="49">
        <f>P2334+Q2334+R2334</f>
        <v>2260</v>
      </c>
      <c r="U2334" s="51">
        <v>2888</v>
      </c>
      <c r="V2334" s="51">
        <v>2289</v>
      </c>
      <c r="W2334" s="51">
        <v>2289</v>
      </c>
      <c r="X2334" s="51"/>
      <c r="Y2334" s="32">
        <f t="shared" si="94"/>
        <v>-2917</v>
      </c>
      <c r="Z2334" s="49" t="s">
        <v>13320</v>
      </c>
      <c r="AA2334" s="67">
        <v>0.37</v>
      </c>
      <c r="AC2334" s="67">
        <f t="shared" si="96"/>
        <v>-0.37</v>
      </c>
      <c r="AN2334" s="48" t="s">
        <v>13325</v>
      </c>
      <c r="AO2334" s="48" t="s">
        <v>13327</v>
      </c>
    </row>
    <row r="2335" spans="1:41" ht="15" x14ac:dyDescent="0.2">
      <c r="A2335" s="30" t="s">
        <v>4606</v>
      </c>
      <c r="B2335" s="30" t="s">
        <v>4607</v>
      </c>
      <c r="C2335" s="49" t="s">
        <v>7070</v>
      </c>
      <c r="D2335" s="49" t="s">
        <v>7071</v>
      </c>
      <c r="E2335" s="30" t="s">
        <v>11172</v>
      </c>
      <c r="F2335" s="49" t="s">
        <v>11018</v>
      </c>
      <c r="G2335" s="49" t="s">
        <v>11019</v>
      </c>
      <c r="H2335" s="49" t="s">
        <v>11020</v>
      </c>
      <c r="I2335" s="49" t="s">
        <v>4607</v>
      </c>
      <c r="J2335" s="50">
        <v>3</v>
      </c>
      <c r="K2335" s="49">
        <v>1000</v>
      </c>
      <c r="L2335" s="49">
        <f>K2335-U2335</f>
        <v>999</v>
      </c>
      <c r="M2335" s="49"/>
      <c r="N2335" s="48" t="s">
        <v>7076</v>
      </c>
      <c r="P2335" s="49">
        <v>1419</v>
      </c>
      <c r="Q2335" s="49">
        <v>0</v>
      </c>
      <c r="R2335" s="49">
        <v>0</v>
      </c>
      <c r="S2335" s="32">
        <f t="shared" si="95"/>
        <v>1419</v>
      </c>
      <c r="T2335" s="49">
        <f>P2335+Q2335+R2335</f>
        <v>1419</v>
      </c>
      <c r="U2335" s="51">
        <v>1</v>
      </c>
      <c r="V2335" s="51">
        <v>165</v>
      </c>
      <c r="W2335" s="51">
        <v>210</v>
      </c>
      <c r="X2335" s="51"/>
      <c r="Y2335" s="32">
        <f t="shared" si="94"/>
        <v>1253</v>
      </c>
      <c r="Z2335" s="49" t="s">
        <v>13322</v>
      </c>
      <c r="AA2335" s="67">
        <v>0.45</v>
      </c>
      <c r="AC2335" s="67">
        <f t="shared" si="96"/>
        <v>-0.45</v>
      </c>
      <c r="AN2335" s="48" t="s">
        <v>13325</v>
      </c>
      <c r="AO2335" s="48" t="s">
        <v>13327</v>
      </c>
    </row>
    <row r="2336" spans="1:41" ht="15" x14ac:dyDescent="0.2">
      <c r="A2336" s="30" t="s">
        <v>4608</v>
      </c>
      <c r="B2336" s="30" t="s">
        <v>4609</v>
      </c>
      <c r="C2336" s="49" t="s">
        <v>7070</v>
      </c>
      <c r="D2336" s="49" t="s">
        <v>7071</v>
      </c>
      <c r="E2336" s="30" t="s">
        <v>11174</v>
      </c>
      <c r="F2336" s="49" t="s">
        <v>11018</v>
      </c>
      <c r="G2336" s="49" t="s">
        <v>11019</v>
      </c>
      <c r="H2336" s="49" t="s">
        <v>11020</v>
      </c>
      <c r="I2336" s="49" t="s">
        <v>4609</v>
      </c>
      <c r="J2336" s="50">
        <v>3</v>
      </c>
      <c r="K2336" s="49">
        <v>1000</v>
      </c>
      <c r="L2336" s="49">
        <f>K2336-U2336</f>
        <v>984</v>
      </c>
      <c r="M2336" s="49"/>
      <c r="N2336" s="48" t="s">
        <v>7076</v>
      </c>
      <c r="P2336" s="49">
        <v>1083</v>
      </c>
      <c r="Q2336" s="49">
        <v>0</v>
      </c>
      <c r="R2336" s="49">
        <v>0</v>
      </c>
      <c r="S2336" s="32">
        <f t="shared" si="95"/>
        <v>1083</v>
      </c>
      <c r="T2336" s="49">
        <f>P2336+Q2336+R2336</f>
        <v>1083</v>
      </c>
      <c r="U2336" s="51">
        <v>16</v>
      </c>
      <c r="V2336" s="51">
        <v>189</v>
      </c>
      <c r="W2336" s="51">
        <v>189</v>
      </c>
      <c r="X2336" s="51"/>
      <c r="Y2336" s="32">
        <f t="shared" si="94"/>
        <v>878</v>
      </c>
      <c r="Z2336" s="49" t="s">
        <v>13322</v>
      </c>
      <c r="AA2336" s="67">
        <v>0.45</v>
      </c>
      <c r="AC2336" s="67">
        <f t="shared" si="96"/>
        <v>-0.45</v>
      </c>
      <c r="AN2336" s="48" t="s">
        <v>13325</v>
      </c>
      <c r="AO2336" s="48" t="s">
        <v>13327</v>
      </c>
    </row>
    <row r="2337" spans="1:41" ht="15" x14ac:dyDescent="0.2">
      <c r="A2337" s="30" t="s">
        <v>4618</v>
      </c>
      <c r="B2337" s="30" t="s">
        <v>4619</v>
      </c>
      <c r="C2337" s="49" t="s">
        <v>7070</v>
      </c>
      <c r="D2337" s="49" t="s">
        <v>7071</v>
      </c>
      <c r="E2337" s="30" t="s">
        <v>11179</v>
      </c>
      <c r="F2337" s="49" t="s">
        <v>11018</v>
      </c>
      <c r="G2337" s="49" t="s">
        <v>11019</v>
      </c>
      <c r="H2337" s="49" t="s">
        <v>11020</v>
      </c>
      <c r="I2337" s="49" t="s">
        <v>4619</v>
      </c>
      <c r="J2337" s="50">
        <v>3</v>
      </c>
      <c r="K2337" s="49">
        <v>1000</v>
      </c>
      <c r="L2337" s="49">
        <f>K2337-U2337</f>
        <v>997</v>
      </c>
      <c r="M2337" s="49"/>
      <c r="N2337" s="48" t="s">
        <v>7076</v>
      </c>
      <c r="P2337" s="49">
        <v>546</v>
      </c>
      <c r="Q2337" s="49">
        <v>0</v>
      </c>
      <c r="R2337" s="49">
        <v>0</v>
      </c>
      <c r="S2337" s="32">
        <f t="shared" si="95"/>
        <v>546</v>
      </c>
      <c r="T2337" s="49">
        <f>P2337+Q2337+R2337</f>
        <v>546</v>
      </c>
      <c r="U2337" s="51">
        <v>3</v>
      </c>
      <c r="V2337" s="51">
        <v>0</v>
      </c>
      <c r="W2337" s="51">
        <v>0</v>
      </c>
      <c r="X2337" s="51"/>
      <c r="Y2337" s="32">
        <f t="shared" si="94"/>
        <v>543</v>
      </c>
      <c r="Z2337" s="49" t="s">
        <v>13322</v>
      </c>
      <c r="AA2337" s="67">
        <v>0.16</v>
      </c>
      <c r="AC2337" s="67">
        <f t="shared" si="96"/>
        <v>-0.16</v>
      </c>
      <c r="AN2337" s="48" t="s">
        <v>13325</v>
      </c>
      <c r="AO2337" s="48" t="s">
        <v>13327</v>
      </c>
    </row>
    <row r="2338" spans="1:41" ht="15" x14ac:dyDescent="0.2">
      <c r="A2338" s="30" t="s">
        <v>4622</v>
      </c>
      <c r="B2338" s="30" t="s">
        <v>4623</v>
      </c>
      <c r="C2338" s="49" t="s">
        <v>7070</v>
      </c>
      <c r="D2338" s="49" t="s">
        <v>7077</v>
      </c>
      <c r="E2338" s="30" t="s">
        <v>11184</v>
      </c>
      <c r="F2338" s="49" t="s">
        <v>11018</v>
      </c>
      <c r="G2338" s="49" t="s">
        <v>11019</v>
      </c>
      <c r="H2338" s="49" t="s">
        <v>11020</v>
      </c>
      <c r="I2338" s="49" t="s">
        <v>4623</v>
      </c>
      <c r="J2338" s="50">
        <v>3</v>
      </c>
      <c r="K2338" s="49">
        <v>1</v>
      </c>
      <c r="L2338" s="49">
        <f>K2338-U2338</f>
        <v>1</v>
      </c>
      <c r="M2338" s="49"/>
      <c r="N2338" s="48" t="s">
        <v>7076</v>
      </c>
      <c r="P2338" s="49">
        <v>295</v>
      </c>
      <c r="Q2338" s="49">
        <v>0</v>
      </c>
      <c r="R2338" s="49">
        <v>0</v>
      </c>
      <c r="S2338" s="32">
        <f t="shared" si="95"/>
        <v>295</v>
      </c>
      <c r="T2338" s="49">
        <f>P2338+Q2338+R2338</f>
        <v>295</v>
      </c>
      <c r="U2338" s="51">
        <v>0</v>
      </c>
      <c r="V2338" s="51">
        <v>0</v>
      </c>
      <c r="W2338" s="51">
        <v>0</v>
      </c>
      <c r="X2338" s="51"/>
      <c r="Y2338" s="32">
        <f t="shared" si="94"/>
        <v>295</v>
      </c>
      <c r="Z2338" s="49" t="s">
        <v>13321</v>
      </c>
      <c r="AA2338" s="67">
        <v>6.5</v>
      </c>
      <c r="AC2338" s="67">
        <f t="shared" si="96"/>
        <v>-6.5</v>
      </c>
      <c r="AN2338" s="48" t="s">
        <v>13325</v>
      </c>
      <c r="AO2338" s="48" t="s">
        <v>13327</v>
      </c>
    </row>
    <row r="2339" spans="1:41" ht="15" x14ac:dyDescent="0.2">
      <c r="A2339" s="30" t="s">
        <v>4624</v>
      </c>
      <c r="B2339" s="30" t="s">
        <v>4625</v>
      </c>
      <c r="C2339" s="49" t="s">
        <v>7070</v>
      </c>
      <c r="D2339" s="49" t="s">
        <v>7077</v>
      </c>
      <c r="E2339" s="30" t="s">
        <v>11185</v>
      </c>
      <c r="F2339" s="49" t="s">
        <v>11018</v>
      </c>
      <c r="G2339" s="49" t="s">
        <v>11019</v>
      </c>
      <c r="H2339" s="49" t="s">
        <v>11020</v>
      </c>
      <c r="I2339" s="49" t="s">
        <v>4625</v>
      </c>
      <c r="J2339" s="50">
        <v>3</v>
      </c>
      <c r="K2339" s="49">
        <v>1000</v>
      </c>
      <c r="L2339" s="49">
        <f>K2339-U2339</f>
        <v>865</v>
      </c>
      <c r="M2339" s="49"/>
      <c r="N2339" s="48" t="s">
        <v>7076</v>
      </c>
      <c r="P2339" s="49">
        <v>0</v>
      </c>
      <c r="Q2339" s="49">
        <v>0</v>
      </c>
      <c r="R2339" s="49">
        <v>0</v>
      </c>
      <c r="S2339" s="32">
        <f t="shared" si="95"/>
        <v>0</v>
      </c>
      <c r="T2339" s="49">
        <f>P2339+Q2339+R2339</f>
        <v>0</v>
      </c>
      <c r="U2339" s="51">
        <v>135</v>
      </c>
      <c r="V2339" s="51">
        <v>0</v>
      </c>
      <c r="W2339" s="51">
        <v>0</v>
      </c>
      <c r="X2339" s="51"/>
      <c r="Y2339" s="32">
        <f t="shared" si="94"/>
        <v>-135</v>
      </c>
      <c r="Z2339" s="49" t="s">
        <v>13320</v>
      </c>
      <c r="AA2339" s="67">
        <v>0.95</v>
      </c>
      <c r="AC2339" s="67">
        <f t="shared" si="96"/>
        <v>-0.95</v>
      </c>
      <c r="AN2339" s="48" t="s">
        <v>13325</v>
      </c>
      <c r="AO2339" s="48" t="s">
        <v>13327</v>
      </c>
    </row>
    <row r="2340" spans="1:41" ht="15" x14ac:dyDescent="0.2">
      <c r="A2340" s="30" t="s">
        <v>4626</v>
      </c>
      <c r="B2340" s="30" t="s">
        <v>4627</v>
      </c>
      <c r="C2340" s="49" t="s">
        <v>7070</v>
      </c>
      <c r="D2340" s="49" t="s">
        <v>7077</v>
      </c>
      <c r="E2340" s="30" t="s">
        <v>11185</v>
      </c>
      <c r="F2340" s="49" t="s">
        <v>11018</v>
      </c>
      <c r="G2340" s="49" t="s">
        <v>11019</v>
      </c>
      <c r="H2340" s="49" t="s">
        <v>11141</v>
      </c>
      <c r="I2340" s="49" t="s">
        <v>4627</v>
      </c>
      <c r="J2340" s="50">
        <v>3</v>
      </c>
      <c r="K2340" s="49">
        <v>1000</v>
      </c>
      <c r="L2340" s="49">
        <f>K2340-U2340</f>
        <v>992</v>
      </c>
      <c r="M2340" s="49"/>
      <c r="N2340" s="48" t="s">
        <v>7076</v>
      </c>
      <c r="P2340" s="49">
        <v>0</v>
      </c>
      <c r="Q2340" s="49">
        <v>0</v>
      </c>
      <c r="R2340" s="49">
        <v>0</v>
      </c>
      <c r="S2340" s="32">
        <f t="shared" si="95"/>
        <v>0</v>
      </c>
      <c r="T2340" s="49">
        <f>P2340+Q2340+R2340</f>
        <v>0</v>
      </c>
      <c r="U2340" s="51">
        <v>8</v>
      </c>
      <c r="V2340" s="51">
        <v>12</v>
      </c>
      <c r="W2340" s="51">
        <v>12</v>
      </c>
      <c r="X2340" s="51"/>
      <c r="Y2340" s="32">
        <f t="shared" si="94"/>
        <v>-20</v>
      </c>
      <c r="Z2340" s="49" t="s">
        <v>13320</v>
      </c>
      <c r="AA2340" s="67">
        <v>0.95</v>
      </c>
      <c r="AC2340" s="67">
        <f t="shared" si="96"/>
        <v>-0.95</v>
      </c>
      <c r="AN2340" s="48" t="s">
        <v>13325</v>
      </c>
      <c r="AO2340" s="48" t="s">
        <v>13327</v>
      </c>
    </row>
    <row r="2341" spans="1:41" ht="15" x14ac:dyDescent="0.2">
      <c r="A2341" s="30" t="s">
        <v>4628</v>
      </c>
      <c r="B2341" s="30" t="s">
        <v>4629</v>
      </c>
      <c r="C2341" s="49" t="s">
        <v>7070</v>
      </c>
      <c r="D2341" s="49" t="s">
        <v>7077</v>
      </c>
      <c r="E2341" s="30" t="s">
        <v>11186</v>
      </c>
      <c r="F2341" s="49" t="s">
        <v>11018</v>
      </c>
      <c r="G2341" s="49" t="s">
        <v>11019</v>
      </c>
      <c r="H2341" s="49" t="s">
        <v>11020</v>
      </c>
      <c r="I2341" s="49" t="s">
        <v>4629</v>
      </c>
      <c r="J2341" s="50">
        <v>3</v>
      </c>
      <c r="K2341" s="49">
        <v>1000</v>
      </c>
      <c r="L2341" s="49">
        <f>K2341-U2341</f>
        <v>865</v>
      </c>
      <c r="M2341" s="49"/>
      <c r="N2341" s="48" t="s">
        <v>7076</v>
      </c>
      <c r="P2341" s="49">
        <v>0</v>
      </c>
      <c r="Q2341" s="49">
        <v>0</v>
      </c>
      <c r="R2341" s="49">
        <v>0</v>
      </c>
      <c r="S2341" s="32">
        <f t="shared" si="95"/>
        <v>0</v>
      </c>
      <c r="T2341" s="49">
        <f>P2341+Q2341+R2341</f>
        <v>0</v>
      </c>
      <c r="U2341" s="51">
        <v>135</v>
      </c>
      <c r="V2341" s="51">
        <v>0</v>
      </c>
      <c r="W2341" s="51">
        <v>0</v>
      </c>
      <c r="X2341" s="51"/>
      <c r="Y2341" s="32">
        <f t="shared" si="94"/>
        <v>-135</v>
      </c>
      <c r="Z2341" s="49" t="s">
        <v>13320</v>
      </c>
      <c r="AA2341" s="67">
        <v>0.41</v>
      </c>
      <c r="AC2341" s="67">
        <f t="shared" si="96"/>
        <v>-0.41</v>
      </c>
      <c r="AN2341" s="48" t="s">
        <v>13325</v>
      </c>
      <c r="AO2341" s="48" t="s">
        <v>13327</v>
      </c>
    </row>
    <row r="2342" spans="1:41" ht="15" x14ac:dyDescent="0.2">
      <c r="A2342" s="30" t="s">
        <v>4630</v>
      </c>
      <c r="B2342" s="30" t="s">
        <v>4631</v>
      </c>
      <c r="C2342" s="49" t="s">
        <v>7070</v>
      </c>
      <c r="D2342" s="49" t="s">
        <v>7077</v>
      </c>
      <c r="E2342" s="30" t="s">
        <v>11186</v>
      </c>
      <c r="F2342" s="49" t="s">
        <v>11018</v>
      </c>
      <c r="G2342" s="49" t="s">
        <v>11019</v>
      </c>
      <c r="H2342" s="49" t="s">
        <v>11141</v>
      </c>
      <c r="I2342" s="49" t="s">
        <v>4631</v>
      </c>
      <c r="J2342" s="50">
        <v>3</v>
      </c>
      <c r="K2342" s="49">
        <v>1000</v>
      </c>
      <c r="L2342" s="49">
        <f>K2342-U2342</f>
        <v>992</v>
      </c>
      <c r="M2342" s="49"/>
      <c r="N2342" s="48" t="s">
        <v>7076</v>
      </c>
      <c r="P2342" s="49">
        <v>0</v>
      </c>
      <c r="Q2342" s="49">
        <v>0</v>
      </c>
      <c r="R2342" s="49">
        <v>0</v>
      </c>
      <c r="S2342" s="32">
        <f t="shared" si="95"/>
        <v>0</v>
      </c>
      <c r="T2342" s="49">
        <f>P2342+Q2342+R2342</f>
        <v>0</v>
      </c>
      <c r="U2342" s="51">
        <v>8</v>
      </c>
      <c r="V2342" s="51">
        <v>12</v>
      </c>
      <c r="W2342" s="51">
        <v>12</v>
      </c>
      <c r="X2342" s="51"/>
      <c r="Y2342" s="32">
        <f t="shared" si="94"/>
        <v>-20</v>
      </c>
      <c r="Z2342" s="49" t="s">
        <v>13320</v>
      </c>
      <c r="AA2342" s="67">
        <v>0.34</v>
      </c>
      <c r="AC2342" s="67">
        <f t="shared" si="96"/>
        <v>-0.34</v>
      </c>
      <c r="AN2342" s="48" t="s">
        <v>13325</v>
      </c>
      <c r="AO2342" s="48" t="s">
        <v>13327</v>
      </c>
    </row>
    <row r="2343" spans="1:41" ht="15" x14ac:dyDescent="0.2">
      <c r="A2343" s="30" t="s">
        <v>4632</v>
      </c>
      <c r="B2343" s="30" t="s">
        <v>4633</v>
      </c>
      <c r="C2343" s="49" t="s">
        <v>7070</v>
      </c>
      <c r="D2343" s="49" t="s">
        <v>7077</v>
      </c>
      <c r="E2343" s="30" t="s">
        <v>11187</v>
      </c>
      <c r="F2343" s="49" t="s">
        <v>11018</v>
      </c>
      <c r="G2343" s="49" t="s">
        <v>11019</v>
      </c>
      <c r="H2343" s="49" t="s">
        <v>11020</v>
      </c>
      <c r="I2343" s="49" t="s">
        <v>4633</v>
      </c>
      <c r="J2343" s="50">
        <v>3</v>
      </c>
      <c r="K2343" s="49">
        <v>1000</v>
      </c>
      <c r="L2343" s="49">
        <f>K2343-U2343</f>
        <v>794</v>
      </c>
      <c r="M2343" s="49"/>
      <c r="N2343" s="48" t="s">
        <v>7076</v>
      </c>
      <c r="P2343" s="49">
        <v>1000</v>
      </c>
      <c r="Q2343" s="49">
        <v>0</v>
      </c>
      <c r="R2343" s="49">
        <v>0</v>
      </c>
      <c r="S2343" s="32">
        <f t="shared" si="95"/>
        <v>1000</v>
      </c>
      <c r="T2343" s="49">
        <f>P2343+Q2343+R2343</f>
        <v>1000</v>
      </c>
      <c r="U2343" s="51">
        <v>206</v>
      </c>
      <c r="V2343" s="51">
        <v>123</v>
      </c>
      <c r="W2343" s="51">
        <v>123</v>
      </c>
      <c r="X2343" s="51"/>
      <c r="Y2343" s="32">
        <f t="shared" si="94"/>
        <v>671</v>
      </c>
      <c r="Z2343" s="49" t="s">
        <v>13322</v>
      </c>
      <c r="AA2343" s="67">
        <v>0.73499999999999999</v>
      </c>
      <c r="AC2343" s="67">
        <f t="shared" si="96"/>
        <v>-0.73499999999999999</v>
      </c>
      <c r="AN2343" s="48" t="s">
        <v>13325</v>
      </c>
      <c r="AO2343" s="48" t="s">
        <v>13327</v>
      </c>
    </row>
    <row r="2344" spans="1:41" ht="15" x14ac:dyDescent="0.2">
      <c r="A2344" s="30" t="s">
        <v>4634</v>
      </c>
      <c r="B2344" s="30" t="s">
        <v>4635</v>
      </c>
      <c r="C2344" s="49" t="s">
        <v>7070</v>
      </c>
      <c r="D2344" s="49" t="s">
        <v>7071</v>
      </c>
      <c r="E2344" s="30" t="s">
        <v>11188</v>
      </c>
      <c r="F2344" s="49" t="s">
        <v>11018</v>
      </c>
      <c r="G2344" s="49" t="s">
        <v>11019</v>
      </c>
      <c r="H2344" s="49" t="s">
        <v>11020</v>
      </c>
      <c r="I2344" s="49" t="s">
        <v>4635</v>
      </c>
      <c r="J2344" s="50">
        <v>3</v>
      </c>
      <c r="K2344" s="49">
        <v>1000</v>
      </c>
      <c r="L2344" s="49">
        <f>K2344-U2344</f>
        <v>402</v>
      </c>
      <c r="M2344" s="49"/>
      <c r="N2344" s="48" t="s">
        <v>7076</v>
      </c>
      <c r="P2344" s="49">
        <v>896</v>
      </c>
      <c r="Q2344" s="49">
        <v>0</v>
      </c>
      <c r="R2344" s="49">
        <v>0</v>
      </c>
      <c r="S2344" s="32">
        <f t="shared" si="95"/>
        <v>896</v>
      </c>
      <c r="T2344" s="49">
        <f>P2344+Q2344+R2344</f>
        <v>896</v>
      </c>
      <c r="U2344" s="51">
        <v>598</v>
      </c>
      <c r="V2344" s="51">
        <v>378</v>
      </c>
      <c r="W2344" s="51">
        <v>378</v>
      </c>
      <c r="X2344" s="51"/>
      <c r="Y2344" s="32">
        <f t="shared" si="94"/>
        <v>-80</v>
      </c>
      <c r="Z2344" s="49" t="s">
        <v>13320</v>
      </c>
      <c r="AA2344" s="67">
        <v>0.45</v>
      </c>
      <c r="AC2344" s="67">
        <f t="shared" si="96"/>
        <v>-0.45</v>
      </c>
      <c r="AN2344" s="48" t="s">
        <v>13325</v>
      </c>
      <c r="AO2344" s="48" t="s">
        <v>13327</v>
      </c>
    </row>
    <row r="2345" spans="1:41" ht="15" x14ac:dyDescent="0.2">
      <c r="A2345" s="30" t="s">
        <v>4636</v>
      </c>
      <c r="B2345" s="30" t="s">
        <v>4637</v>
      </c>
      <c r="C2345" s="49" t="s">
        <v>7070</v>
      </c>
      <c r="D2345" s="49" t="s">
        <v>7071</v>
      </c>
      <c r="E2345" s="30" t="s">
        <v>11189</v>
      </c>
      <c r="F2345" s="49" t="s">
        <v>11018</v>
      </c>
      <c r="G2345" s="49" t="s">
        <v>11019</v>
      </c>
      <c r="H2345" s="49" t="s">
        <v>11020</v>
      </c>
      <c r="I2345" s="49" t="s">
        <v>4637</v>
      </c>
      <c r="J2345" s="50">
        <v>3</v>
      </c>
      <c r="K2345" s="49">
        <v>1000</v>
      </c>
      <c r="L2345" s="49">
        <f>K2345-U2345</f>
        <v>282</v>
      </c>
      <c r="M2345" s="49"/>
      <c r="N2345" s="48" t="s">
        <v>7076</v>
      </c>
      <c r="P2345" s="49">
        <v>871</v>
      </c>
      <c r="Q2345" s="49">
        <v>0</v>
      </c>
      <c r="R2345" s="49">
        <v>0</v>
      </c>
      <c r="S2345" s="32">
        <f t="shared" si="95"/>
        <v>871</v>
      </c>
      <c r="T2345" s="49">
        <f>P2345+Q2345+R2345</f>
        <v>871</v>
      </c>
      <c r="U2345" s="51">
        <v>718</v>
      </c>
      <c r="V2345" s="51">
        <v>429</v>
      </c>
      <c r="W2345" s="51">
        <v>429</v>
      </c>
      <c r="X2345" s="51"/>
      <c r="Y2345" s="32">
        <f t="shared" si="94"/>
        <v>-276</v>
      </c>
      <c r="Z2345" s="49" t="s">
        <v>13320</v>
      </c>
      <c r="AA2345" s="67">
        <v>0.68600000000000005</v>
      </c>
      <c r="AC2345" s="67">
        <f t="shared" si="96"/>
        <v>-0.68600000000000005</v>
      </c>
      <c r="AN2345" s="48" t="s">
        <v>13325</v>
      </c>
      <c r="AO2345" s="48" t="s">
        <v>13327</v>
      </c>
    </row>
    <row r="2346" spans="1:41" ht="15" x14ac:dyDescent="0.2">
      <c r="A2346" s="30" t="s">
        <v>4638</v>
      </c>
      <c r="B2346" s="30" t="s">
        <v>4639</v>
      </c>
      <c r="C2346" s="49" t="s">
        <v>7070</v>
      </c>
      <c r="D2346" s="49" t="s">
        <v>7071</v>
      </c>
      <c r="E2346" s="30" t="s">
        <v>11190</v>
      </c>
      <c r="F2346" s="49" t="s">
        <v>11018</v>
      </c>
      <c r="G2346" s="49" t="s">
        <v>11019</v>
      </c>
      <c r="H2346" s="49" t="s">
        <v>11020</v>
      </c>
      <c r="I2346" s="49" t="s">
        <v>4639</v>
      </c>
      <c r="J2346" s="50">
        <v>3</v>
      </c>
      <c r="K2346" s="49">
        <v>1000</v>
      </c>
      <c r="L2346" s="49">
        <f>K2346-U2346</f>
        <v>647</v>
      </c>
      <c r="M2346" s="49"/>
      <c r="N2346" s="48" t="s">
        <v>7076</v>
      </c>
      <c r="P2346" s="49">
        <v>948</v>
      </c>
      <c r="Q2346" s="49">
        <v>0</v>
      </c>
      <c r="R2346" s="49">
        <v>0</v>
      </c>
      <c r="S2346" s="32">
        <f t="shared" si="95"/>
        <v>948</v>
      </c>
      <c r="T2346" s="49">
        <f>P2346+Q2346+R2346</f>
        <v>948</v>
      </c>
      <c r="U2346" s="51">
        <v>353</v>
      </c>
      <c r="V2346" s="51">
        <v>198</v>
      </c>
      <c r="W2346" s="51">
        <v>198</v>
      </c>
      <c r="X2346" s="51"/>
      <c r="Y2346" s="32">
        <f t="shared" si="94"/>
        <v>397</v>
      </c>
      <c r="Z2346" s="49" t="s">
        <v>13322</v>
      </c>
      <c r="AA2346" s="67">
        <v>2.38</v>
      </c>
      <c r="AC2346" s="67">
        <f t="shared" si="96"/>
        <v>-2.38</v>
      </c>
      <c r="AN2346" s="48" t="s">
        <v>13325</v>
      </c>
      <c r="AO2346" s="48" t="s">
        <v>13327</v>
      </c>
    </row>
    <row r="2347" spans="1:41" ht="15" x14ac:dyDescent="0.2">
      <c r="A2347" s="30" t="s">
        <v>4640</v>
      </c>
      <c r="B2347" s="30" t="s">
        <v>4641</v>
      </c>
      <c r="C2347" s="49" t="s">
        <v>7070</v>
      </c>
      <c r="D2347" s="49" t="s">
        <v>7077</v>
      </c>
      <c r="E2347" s="30" t="s">
        <v>11191</v>
      </c>
      <c r="F2347" s="49" t="s">
        <v>11018</v>
      </c>
      <c r="G2347" s="49" t="s">
        <v>11019</v>
      </c>
      <c r="H2347" s="49" t="s">
        <v>11020</v>
      </c>
      <c r="I2347" s="49" t="s">
        <v>4641</v>
      </c>
      <c r="J2347" s="50">
        <v>3</v>
      </c>
      <c r="K2347" s="49">
        <v>1000</v>
      </c>
      <c r="L2347" s="49">
        <f>K2347-U2347</f>
        <v>1000</v>
      </c>
      <c r="M2347" s="49"/>
      <c r="N2347" s="48" t="s">
        <v>7076</v>
      </c>
      <c r="P2347" s="49">
        <v>1000</v>
      </c>
      <c r="Q2347" s="49">
        <v>0</v>
      </c>
      <c r="R2347" s="49">
        <v>0</v>
      </c>
      <c r="S2347" s="32">
        <f t="shared" si="95"/>
        <v>1000</v>
      </c>
      <c r="T2347" s="49">
        <f>P2347+Q2347+R2347</f>
        <v>1000</v>
      </c>
      <c r="U2347" s="51">
        <v>0</v>
      </c>
      <c r="V2347" s="51">
        <v>0</v>
      </c>
      <c r="W2347" s="51">
        <v>0</v>
      </c>
      <c r="X2347" s="51"/>
      <c r="Y2347" s="32">
        <f t="shared" si="94"/>
        <v>1000</v>
      </c>
      <c r="Z2347" s="49" t="s">
        <v>13321</v>
      </c>
      <c r="AA2347" s="67">
        <v>0.73</v>
      </c>
      <c r="AC2347" s="67">
        <f t="shared" si="96"/>
        <v>-0.73</v>
      </c>
      <c r="AN2347" s="48" t="s">
        <v>13325</v>
      </c>
      <c r="AO2347" s="48" t="s">
        <v>13327</v>
      </c>
    </row>
    <row r="2348" spans="1:41" ht="15" x14ac:dyDescent="0.2">
      <c r="A2348" s="30" t="s">
        <v>4642</v>
      </c>
      <c r="B2348" s="30" t="s">
        <v>4643</v>
      </c>
      <c r="C2348" s="49" t="s">
        <v>7070</v>
      </c>
      <c r="D2348" s="49" t="s">
        <v>7071</v>
      </c>
      <c r="E2348" s="30" t="s">
        <v>11192</v>
      </c>
      <c r="F2348" s="49" t="s">
        <v>11018</v>
      </c>
      <c r="G2348" s="49" t="s">
        <v>11019</v>
      </c>
      <c r="H2348" s="49" t="s">
        <v>11020</v>
      </c>
      <c r="I2348" s="49" t="s">
        <v>4643</v>
      </c>
      <c r="J2348" s="50">
        <v>4</v>
      </c>
      <c r="K2348" s="49">
        <v>1000</v>
      </c>
      <c r="L2348" s="49">
        <f>K2348-U2348</f>
        <v>970</v>
      </c>
      <c r="M2348" s="49"/>
      <c r="N2348" s="48" t="s">
        <v>7076</v>
      </c>
      <c r="P2348" s="49">
        <v>1000</v>
      </c>
      <c r="Q2348" s="49">
        <v>0</v>
      </c>
      <c r="R2348" s="49">
        <v>0</v>
      </c>
      <c r="S2348" s="32">
        <f t="shared" si="95"/>
        <v>1000</v>
      </c>
      <c r="T2348" s="49">
        <f>P2348+Q2348+R2348</f>
        <v>1000</v>
      </c>
      <c r="U2348" s="51">
        <v>30</v>
      </c>
      <c r="V2348" s="51">
        <v>0</v>
      </c>
      <c r="W2348" s="51">
        <v>0</v>
      </c>
      <c r="X2348" s="51"/>
      <c r="Y2348" s="32">
        <f t="shared" si="94"/>
        <v>970</v>
      </c>
      <c r="Z2348" s="49" t="s">
        <v>13322</v>
      </c>
      <c r="AA2348" s="67">
        <v>0.73</v>
      </c>
      <c r="AC2348" s="67">
        <f t="shared" si="96"/>
        <v>-0.73</v>
      </c>
      <c r="AN2348" s="48" t="s">
        <v>13325</v>
      </c>
      <c r="AO2348" s="48" t="s">
        <v>13327</v>
      </c>
    </row>
    <row r="2349" spans="1:41" ht="15" x14ac:dyDescent="0.2">
      <c r="A2349" s="30" t="s">
        <v>4644</v>
      </c>
      <c r="B2349" s="30" t="s">
        <v>4645</v>
      </c>
      <c r="C2349" s="49" t="s">
        <v>7070</v>
      </c>
      <c r="D2349" s="49" t="s">
        <v>7077</v>
      </c>
      <c r="E2349" s="30" t="s">
        <v>11193</v>
      </c>
      <c r="F2349" s="49" t="s">
        <v>11018</v>
      </c>
      <c r="G2349" s="49" t="s">
        <v>11019</v>
      </c>
      <c r="H2349" s="49" t="s">
        <v>11020</v>
      </c>
      <c r="I2349" s="49" t="s">
        <v>4645</v>
      </c>
      <c r="J2349" s="50">
        <v>3</v>
      </c>
      <c r="K2349" s="49">
        <v>1000</v>
      </c>
      <c r="L2349" s="49">
        <f>K2349-U2349</f>
        <v>1000</v>
      </c>
      <c r="M2349" s="49"/>
      <c r="N2349" s="48" t="s">
        <v>7076</v>
      </c>
      <c r="P2349" s="49">
        <v>2934</v>
      </c>
      <c r="Q2349" s="49">
        <v>0</v>
      </c>
      <c r="R2349" s="49">
        <v>0</v>
      </c>
      <c r="S2349" s="32">
        <f t="shared" si="95"/>
        <v>2934</v>
      </c>
      <c r="T2349" s="49">
        <f>P2349+Q2349+R2349</f>
        <v>2934</v>
      </c>
      <c r="U2349" s="51">
        <v>0</v>
      </c>
      <c r="V2349" s="51">
        <v>0</v>
      </c>
      <c r="W2349" s="51">
        <v>0</v>
      </c>
      <c r="X2349" s="51"/>
      <c r="Y2349" s="32">
        <f t="shared" si="94"/>
        <v>2934</v>
      </c>
      <c r="Z2349" s="49" t="s">
        <v>13321</v>
      </c>
      <c r="AA2349" s="67">
        <v>0.68600000000000005</v>
      </c>
      <c r="AC2349" s="67">
        <f t="shared" si="96"/>
        <v>-0.68600000000000005</v>
      </c>
      <c r="AN2349" s="48" t="s">
        <v>13325</v>
      </c>
      <c r="AO2349" s="48" t="s">
        <v>13327</v>
      </c>
    </row>
    <row r="2350" spans="1:41" ht="15" x14ac:dyDescent="0.2">
      <c r="A2350" s="30" t="s">
        <v>4646</v>
      </c>
      <c r="B2350" s="30" t="s">
        <v>4647</v>
      </c>
      <c r="C2350" s="49" t="s">
        <v>7070</v>
      </c>
      <c r="D2350" s="49" t="s">
        <v>7071</v>
      </c>
      <c r="E2350" s="30" t="s">
        <v>11193</v>
      </c>
      <c r="F2350" s="49" t="s">
        <v>11018</v>
      </c>
      <c r="G2350" s="49" t="s">
        <v>11019</v>
      </c>
      <c r="H2350" s="49" t="s">
        <v>11020</v>
      </c>
      <c r="I2350" s="49" t="s">
        <v>4647</v>
      </c>
      <c r="J2350" s="50">
        <v>3</v>
      </c>
      <c r="K2350" s="49">
        <v>1000</v>
      </c>
      <c r="L2350" s="49">
        <f>K2350-U2350</f>
        <v>-2211</v>
      </c>
      <c r="M2350" s="49"/>
      <c r="N2350" s="48" t="s">
        <v>7076</v>
      </c>
      <c r="P2350" s="49">
        <v>1390</v>
      </c>
      <c r="Q2350" s="49">
        <v>1000</v>
      </c>
      <c r="R2350" s="49">
        <v>0</v>
      </c>
      <c r="S2350" s="32">
        <f t="shared" si="95"/>
        <v>2390</v>
      </c>
      <c r="T2350" s="49">
        <f>P2350+Q2350+R2350</f>
        <v>2390</v>
      </c>
      <c r="U2350" s="51">
        <v>3211</v>
      </c>
      <c r="V2350" s="51">
        <v>2100</v>
      </c>
      <c r="W2350" s="51">
        <v>2100</v>
      </c>
      <c r="X2350" s="51"/>
      <c r="Y2350" s="32">
        <f t="shared" si="94"/>
        <v>-2921</v>
      </c>
      <c r="Z2350" s="49" t="s">
        <v>13320</v>
      </c>
      <c r="AA2350" s="67">
        <v>0.9</v>
      </c>
      <c r="AC2350" s="67">
        <f t="shared" si="96"/>
        <v>-0.9</v>
      </c>
      <c r="AN2350" s="48" t="s">
        <v>13325</v>
      </c>
      <c r="AO2350" s="48" t="s">
        <v>13327</v>
      </c>
    </row>
    <row r="2351" spans="1:41" ht="15" x14ac:dyDescent="0.2">
      <c r="A2351" s="30" t="s">
        <v>4648</v>
      </c>
      <c r="B2351" s="30" t="s">
        <v>4649</v>
      </c>
      <c r="C2351" s="49" t="s">
        <v>7070</v>
      </c>
      <c r="D2351" s="49" t="s">
        <v>7071</v>
      </c>
      <c r="E2351" s="30" t="s">
        <v>11194</v>
      </c>
      <c r="F2351" s="49" t="s">
        <v>11018</v>
      </c>
      <c r="G2351" s="49" t="s">
        <v>11019</v>
      </c>
      <c r="H2351" s="49" t="s">
        <v>11141</v>
      </c>
      <c r="I2351" s="49" t="s">
        <v>4649</v>
      </c>
      <c r="J2351" s="50">
        <v>3</v>
      </c>
      <c r="K2351" s="49">
        <v>1000</v>
      </c>
      <c r="L2351" s="49">
        <f>K2351-U2351</f>
        <v>1000</v>
      </c>
      <c r="M2351" s="49"/>
      <c r="N2351" s="48" t="s">
        <v>7076</v>
      </c>
      <c r="P2351" s="49">
        <v>0</v>
      </c>
      <c r="Q2351" s="49">
        <v>0</v>
      </c>
      <c r="R2351" s="49">
        <v>0</v>
      </c>
      <c r="S2351" s="32">
        <f t="shared" si="95"/>
        <v>0</v>
      </c>
      <c r="T2351" s="49">
        <f>P2351+Q2351+R2351</f>
        <v>0</v>
      </c>
      <c r="U2351" s="51">
        <v>0</v>
      </c>
      <c r="V2351" s="51">
        <v>0</v>
      </c>
      <c r="W2351" s="51">
        <v>0</v>
      </c>
      <c r="X2351" s="51"/>
      <c r="Y2351" s="32">
        <f t="shared" si="94"/>
        <v>0</v>
      </c>
      <c r="Z2351" s="49" t="s">
        <v>13321</v>
      </c>
      <c r="AA2351" s="67">
        <v>0.7056</v>
      </c>
      <c r="AC2351" s="67">
        <f t="shared" si="96"/>
        <v>-0.7056</v>
      </c>
      <c r="AN2351" s="48" t="s">
        <v>13325</v>
      </c>
      <c r="AO2351" s="48" t="s">
        <v>13327</v>
      </c>
    </row>
    <row r="2352" spans="1:41" ht="15" x14ac:dyDescent="0.2">
      <c r="A2352" s="30" t="s">
        <v>4650</v>
      </c>
      <c r="B2352" s="30" t="s">
        <v>4651</v>
      </c>
      <c r="C2352" s="49" t="s">
        <v>7070</v>
      </c>
      <c r="D2352" s="49" t="s">
        <v>7071</v>
      </c>
      <c r="E2352" s="30" t="s">
        <v>11195</v>
      </c>
      <c r="F2352" s="49" t="s">
        <v>11018</v>
      </c>
      <c r="G2352" s="49" t="s">
        <v>11019</v>
      </c>
      <c r="H2352" s="49" t="s">
        <v>11020</v>
      </c>
      <c r="I2352" s="49" t="s">
        <v>4651</v>
      </c>
      <c r="J2352" s="50">
        <v>3</v>
      </c>
      <c r="K2352" s="49">
        <v>1000</v>
      </c>
      <c r="L2352" s="49">
        <f>K2352-U2352</f>
        <v>497</v>
      </c>
      <c r="M2352" s="49"/>
      <c r="N2352" s="48" t="s">
        <v>7076</v>
      </c>
      <c r="P2352" s="49">
        <v>482</v>
      </c>
      <c r="Q2352" s="49">
        <v>0</v>
      </c>
      <c r="R2352" s="49">
        <v>0</v>
      </c>
      <c r="S2352" s="32">
        <f t="shared" si="95"/>
        <v>482</v>
      </c>
      <c r="T2352" s="49">
        <f>P2352+Q2352+R2352</f>
        <v>482</v>
      </c>
      <c r="U2352" s="51">
        <v>503</v>
      </c>
      <c r="V2352" s="51">
        <v>378</v>
      </c>
      <c r="W2352" s="51">
        <v>378</v>
      </c>
      <c r="X2352" s="51"/>
      <c r="Y2352" s="32">
        <f t="shared" si="94"/>
        <v>-399</v>
      </c>
      <c r="Z2352" s="49" t="s">
        <v>13320</v>
      </c>
      <c r="AA2352" s="67">
        <v>0.35</v>
      </c>
      <c r="AC2352" s="67">
        <f t="shared" si="96"/>
        <v>-0.35</v>
      </c>
      <c r="AN2352" s="48" t="s">
        <v>13325</v>
      </c>
      <c r="AO2352" s="48" t="s">
        <v>13327</v>
      </c>
    </row>
    <row r="2353" spans="1:41" ht="15" x14ac:dyDescent="0.2">
      <c r="A2353" s="30" t="s">
        <v>4652</v>
      </c>
      <c r="B2353" s="30" t="s">
        <v>4653</v>
      </c>
      <c r="C2353" s="49" t="s">
        <v>7070</v>
      </c>
      <c r="D2353" s="49" t="s">
        <v>7570</v>
      </c>
      <c r="E2353" s="30" t="s">
        <v>11196</v>
      </c>
      <c r="F2353" s="49" t="s">
        <v>11018</v>
      </c>
      <c r="G2353" s="49" t="s">
        <v>11019</v>
      </c>
      <c r="H2353" s="49" t="s">
        <v>11020</v>
      </c>
      <c r="I2353" s="49" t="s">
        <v>4653</v>
      </c>
      <c r="J2353" s="50">
        <v>3</v>
      </c>
      <c r="K2353" s="49">
        <v>1000</v>
      </c>
      <c r="L2353" s="49">
        <f>K2353-U2353</f>
        <v>1000</v>
      </c>
      <c r="M2353" s="49"/>
      <c r="N2353" s="48" t="s">
        <v>7076</v>
      </c>
      <c r="P2353" s="49">
        <v>0</v>
      </c>
      <c r="Q2353" s="49">
        <v>0</v>
      </c>
      <c r="R2353" s="49">
        <v>0</v>
      </c>
      <c r="S2353" s="32">
        <f t="shared" si="95"/>
        <v>0</v>
      </c>
      <c r="T2353" s="49">
        <f>P2353+Q2353+R2353</f>
        <v>0</v>
      </c>
      <c r="U2353" s="51">
        <v>0</v>
      </c>
      <c r="V2353" s="51">
        <v>0</v>
      </c>
      <c r="W2353" s="51">
        <v>0</v>
      </c>
      <c r="X2353" s="51"/>
      <c r="Y2353" s="32">
        <f t="shared" ref="Y2353:Y2371" si="97">T2353-(U2353+V2353)</f>
        <v>0</v>
      </c>
      <c r="Z2353" s="49" t="s">
        <v>13321</v>
      </c>
      <c r="AA2353" s="67">
        <v>0.33</v>
      </c>
      <c r="AC2353" s="67">
        <f t="shared" si="96"/>
        <v>-0.33</v>
      </c>
      <c r="AN2353" s="48" t="s">
        <v>13325</v>
      </c>
      <c r="AO2353" s="48" t="s">
        <v>13327</v>
      </c>
    </row>
    <row r="2354" spans="1:41" ht="15" x14ac:dyDescent="0.2">
      <c r="A2354" s="30" t="s">
        <v>4654</v>
      </c>
      <c r="B2354" s="30" t="s">
        <v>4655</v>
      </c>
      <c r="C2354" s="49" t="s">
        <v>7070</v>
      </c>
      <c r="D2354" s="49" t="s">
        <v>7071</v>
      </c>
      <c r="E2354" s="30" t="s">
        <v>11196</v>
      </c>
      <c r="F2354" s="49" t="s">
        <v>11018</v>
      </c>
      <c r="G2354" s="49" t="s">
        <v>11019</v>
      </c>
      <c r="H2354" s="49" t="s">
        <v>11020</v>
      </c>
      <c r="I2354" s="49" t="s">
        <v>4655</v>
      </c>
      <c r="J2354" s="50">
        <v>3</v>
      </c>
      <c r="K2354" s="49">
        <v>1000</v>
      </c>
      <c r="L2354" s="49">
        <f>K2354-U2354</f>
        <v>398</v>
      </c>
      <c r="M2354" s="49"/>
      <c r="N2354" s="48" t="s">
        <v>7076</v>
      </c>
      <c r="P2354" s="49">
        <v>1482</v>
      </c>
      <c r="Q2354" s="49">
        <v>0</v>
      </c>
      <c r="R2354" s="49">
        <v>0</v>
      </c>
      <c r="S2354" s="32">
        <f t="shared" si="95"/>
        <v>1482</v>
      </c>
      <c r="T2354" s="49">
        <f>P2354+Q2354+R2354</f>
        <v>1482</v>
      </c>
      <c r="U2354" s="51">
        <v>602</v>
      </c>
      <c r="V2354" s="51">
        <v>408</v>
      </c>
      <c r="W2354" s="51">
        <v>408</v>
      </c>
      <c r="X2354" s="51"/>
      <c r="Y2354" s="32">
        <f t="shared" si="97"/>
        <v>472</v>
      </c>
      <c r="Z2354" s="49" t="s">
        <v>13322</v>
      </c>
      <c r="AA2354" s="67">
        <v>0.7</v>
      </c>
      <c r="AC2354" s="67">
        <f t="shared" si="96"/>
        <v>-0.7</v>
      </c>
      <c r="AN2354" s="48" t="s">
        <v>13325</v>
      </c>
      <c r="AO2354" s="48" t="s">
        <v>13327</v>
      </c>
    </row>
    <row r="2355" spans="1:41" ht="15" x14ac:dyDescent="0.2">
      <c r="A2355" s="30" t="s">
        <v>4656</v>
      </c>
      <c r="B2355" s="30" t="s">
        <v>4657</v>
      </c>
      <c r="C2355" s="49" t="s">
        <v>7070</v>
      </c>
      <c r="D2355" s="49" t="s">
        <v>7570</v>
      </c>
      <c r="E2355" s="30" t="s">
        <v>11197</v>
      </c>
      <c r="F2355" s="49" t="s">
        <v>11018</v>
      </c>
      <c r="G2355" s="49" t="s">
        <v>11019</v>
      </c>
      <c r="H2355" s="49" t="s">
        <v>11141</v>
      </c>
      <c r="I2355" s="49" t="s">
        <v>4657</v>
      </c>
      <c r="J2355" s="50">
        <v>3</v>
      </c>
      <c r="K2355" s="49">
        <v>100</v>
      </c>
      <c r="L2355" s="49">
        <f>K2355-U2355</f>
        <v>100</v>
      </c>
      <c r="M2355" s="49"/>
      <c r="N2355" s="48" t="s">
        <v>7076</v>
      </c>
      <c r="P2355" s="49">
        <v>0</v>
      </c>
      <c r="Q2355" s="49">
        <v>0</v>
      </c>
      <c r="R2355" s="49">
        <v>0</v>
      </c>
      <c r="S2355" s="32">
        <f t="shared" si="95"/>
        <v>0</v>
      </c>
      <c r="T2355" s="49">
        <f>P2355+Q2355+R2355</f>
        <v>0</v>
      </c>
      <c r="U2355" s="51">
        <v>0</v>
      </c>
      <c r="V2355" s="51">
        <v>0</v>
      </c>
      <c r="W2355" s="51">
        <v>0</v>
      </c>
      <c r="X2355" s="51"/>
      <c r="Y2355" s="32">
        <f t="shared" si="97"/>
        <v>0</v>
      </c>
      <c r="Z2355" s="49" t="s">
        <v>13321</v>
      </c>
      <c r="AA2355" s="67">
        <v>0.41</v>
      </c>
      <c r="AC2355" s="67">
        <f t="shared" si="96"/>
        <v>-0.41</v>
      </c>
      <c r="AN2355" s="48" t="s">
        <v>13325</v>
      </c>
      <c r="AO2355" s="48" t="s">
        <v>13327</v>
      </c>
    </row>
    <row r="2356" spans="1:41" ht="15" x14ac:dyDescent="0.2">
      <c r="A2356" s="30" t="s">
        <v>4658</v>
      </c>
      <c r="B2356" s="30" t="s">
        <v>4659</v>
      </c>
      <c r="C2356" s="49" t="s">
        <v>7070</v>
      </c>
      <c r="D2356" s="49" t="s">
        <v>7071</v>
      </c>
      <c r="E2356" s="30" t="s">
        <v>11198</v>
      </c>
      <c r="F2356" s="49" t="s">
        <v>11018</v>
      </c>
      <c r="G2356" s="49" t="s">
        <v>11019</v>
      </c>
      <c r="H2356" s="49" t="s">
        <v>11020</v>
      </c>
      <c r="I2356" s="49" t="s">
        <v>4659</v>
      </c>
      <c r="J2356" s="50">
        <v>3</v>
      </c>
      <c r="K2356" s="49">
        <v>1000</v>
      </c>
      <c r="L2356" s="49">
        <f>K2356-U2356</f>
        <v>398</v>
      </c>
      <c r="M2356" s="49"/>
      <c r="N2356" s="48" t="s">
        <v>7076</v>
      </c>
      <c r="P2356" s="49">
        <v>1046</v>
      </c>
      <c r="Q2356" s="49">
        <v>0</v>
      </c>
      <c r="R2356" s="49">
        <v>0</v>
      </c>
      <c r="S2356" s="32">
        <f t="shared" si="95"/>
        <v>1046</v>
      </c>
      <c r="T2356" s="49">
        <f>P2356+Q2356+R2356</f>
        <v>1046</v>
      </c>
      <c r="U2356" s="51">
        <v>602</v>
      </c>
      <c r="V2356" s="51">
        <v>408</v>
      </c>
      <c r="W2356" s="51">
        <v>408</v>
      </c>
      <c r="X2356" s="51"/>
      <c r="Y2356" s="32">
        <f t="shared" si="97"/>
        <v>36</v>
      </c>
      <c r="Z2356" s="49" t="s">
        <v>13322</v>
      </c>
      <c r="AA2356" s="67">
        <v>0.33</v>
      </c>
      <c r="AC2356" s="67">
        <f t="shared" si="96"/>
        <v>-0.33</v>
      </c>
      <c r="AN2356" s="48" t="s">
        <v>13325</v>
      </c>
      <c r="AO2356" s="48" t="s">
        <v>13327</v>
      </c>
    </row>
    <row r="2357" spans="1:41" ht="15" x14ac:dyDescent="0.2">
      <c r="A2357" s="30" t="s">
        <v>4660</v>
      </c>
      <c r="B2357" s="30" t="s">
        <v>4661</v>
      </c>
      <c r="C2357" s="49" t="s">
        <v>7070</v>
      </c>
      <c r="D2357" s="49" t="s">
        <v>7071</v>
      </c>
      <c r="E2357" s="30" t="s">
        <v>11199</v>
      </c>
      <c r="F2357" s="49" t="s">
        <v>11018</v>
      </c>
      <c r="G2357" s="49" t="s">
        <v>11019</v>
      </c>
      <c r="H2357" s="49" t="s">
        <v>11020</v>
      </c>
      <c r="I2357" s="49" t="s">
        <v>4661</v>
      </c>
      <c r="J2357" s="50">
        <v>3</v>
      </c>
      <c r="K2357" s="49">
        <v>1000</v>
      </c>
      <c r="L2357" s="49">
        <f>K2357-U2357</f>
        <v>1000</v>
      </c>
      <c r="M2357" s="49"/>
      <c r="N2357" s="48" t="s">
        <v>7076</v>
      </c>
      <c r="P2357" s="49">
        <v>410</v>
      </c>
      <c r="Q2357" s="49">
        <v>0</v>
      </c>
      <c r="R2357" s="49">
        <v>0</v>
      </c>
      <c r="S2357" s="32">
        <f t="shared" si="95"/>
        <v>410</v>
      </c>
      <c r="T2357" s="49">
        <f>P2357+Q2357+R2357</f>
        <v>410</v>
      </c>
      <c r="U2357" s="51">
        <v>0</v>
      </c>
      <c r="V2357" s="51">
        <v>0</v>
      </c>
      <c r="W2357" s="51">
        <v>0</v>
      </c>
      <c r="X2357" s="51"/>
      <c r="Y2357" s="32">
        <f t="shared" si="97"/>
        <v>410</v>
      </c>
      <c r="Z2357" s="49" t="s">
        <v>13321</v>
      </c>
      <c r="AA2357" s="67">
        <v>0.38950000000000001</v>
      </c>
      <c r="AC2357" s="67">
        <f t="shared" si="96"/>
        <v>-0.38950000000000001</v>
      </c>
      <c r="AN2357" s="48" t="s">
        <v>13325</v>
      </c>
      <c r="AO2357" s="48" t="s">
        <v>13327</v>
      </c>
    </row>
    <row r="2358" spans="1:41" ht="15" x14ac:dyDescent="0.2">
      <c r="A2358" s="30" t="s">
        <v>4662</v>
      </c>
      <c r="B2358" s="30" t="s">
        <v>4663</v>
      </c>
      <c r="C2358" s="49" t="s">
        <v>7070</v>
      </c>
      <c r="D2358" s="49" t="s">
        <v>7077</v>
      </c>
      <c r="E2358" s="30" t="s">
        <v>11200</v>
      </c>
      <c r="F2358" s="49" t="s">
        <v>11018</v>
      </c>
      <c r="G2358" s="49" t="s">
        <v>11019</v>
      </c>
      <c r="H2358" s="49" t="s">
        <v>11020</v>
      </c>
      <c r="I2358" s="49" t="s">
        <v>4663</v>
      </c>
      <c r="J2358" s="50">
        <v>3</v>
      </c>
      <c r="K2358" s="49">
        <v>1000</v>
      </c>
      <c r="L2358" s="49">
        <f>K2358-U2358</f>
        <v>1000</v>
      </c>
      <c r="M2358" s="49"/>
      <c r="N2358" s="48" t="s">
        <v>7076</v>
      </c>
      <c r="P2358" s="49">
        <v>1000</v>
      </c>
      <c r="Q2358" s="49">
        <v>0</v>
      </c>
      <c r="R2358" s="49">
        <v>0</v>
      </c>
      <c r="S2358" s="32">
        <f t="shared" si="95"/>
        <v>1000</v>
      </c>
      <c r="T2358" s="49">
        <f>P2358+Q2358+R2358</f>
        <v>1000</v>
      </c>
      <c r="U2358" s="51">
        <v>0</v>
      </c>
      <c r="V2358" s="51">
        <v>0</v>
      </c>
      <c r="W2358" s="51">
        <v>0</v>
      </c>
      <c r="X2358" s="51"/>
      <c r="Y2358" s="32">
        <f t="shared" si="97"/>
        <v>1000</v>
      </c>
      <c r="Z2358" s="49" t="s">
        <v>13321</v>
      </c>
      <c r="AA2358" s="67">
        <v>0.55000000000000004</v>
      </c>
      <c r="AC2358" s="67">
        <f t="shared" si="96"/>
        <v>-0.55000000000000004</v>
      </c>
      <c r="AN2358" s="48" t="s">
        <v>13325</v>
      </c>
      <c r="AO2358" s="48" t="s">
        <v>13327</v>
      </c>
    </row>
    <row r="2359" spans="1:41" ht="15" x14ac:dyDescent="0.2">
      <c r="A2359" s="30" t="s">
        <v>4664</v>
      </c>
      <c r="B2359" s="30" t="s">
        <v>4665</v>
      </c>
      <c r="C2359" s="49" t="s">
        <v>7070</v>
      </c>
      <c r="D2359" s="49" t="s">
        <v>7071</v>
      </c>
      <c r="E2359" s="30" t="s">
        <v>11201</v>
      </c>
      <c r="F2359" s="49" t="s">
        <v>11018</v>
      </c>
      <c r="G2359" s="49" t="s">
        <v>11019</v>
      </c>
      <c r="H2359" s="49" t="s">
        <v>11020</v>
      </c>
      <c r="I2359" s="49" t="s">
        <v>4665</v>
      </c>
      <c r="J2359" s="50">
        <v>3</v>
      </c>
      <c r="K2359" s="49">
        <v>1000</v>
      </c>
      <c r="L2359" s="49">
        <f>K2359-U2359</f>
        <v>970</v>
      </c>
      <c r="M2359" s="49"/>
      <c r="N2359" s="48" t="s">
        <v>7076</v>
      </c>
      <c r="P2359" s="49">
        <v>1000</v>
      </c>
      <c r="Q2359" s="49">
        <v>0</v>
      </c>
      <c r="R2359" s="49">
        <v>0</v>
      </c>
      <c r="S2359" s="32">
        <f t="shared" si="95"/>
        <v>1000</v>
      </c>
      <c r="T2359" s="49">
        <f>P2359+Q2359+R2359</f>
        <v>1000</v>
      </c>
      <c r="U2359" s="51">
        <v>30</v>
      </c>
      <c r="V2359" s="51">
        <v>0</v>
      </c>
      <c r="W2359" s="51">
        <v>0</v>
      </c>
      <c r="X2359" s="51"/>
      <c r="Y2359" s="32">
        <f t="shared" si="97"/>
        <v>970</v>
      </c>
      <c r="Z2359" s="49" t="s">
        <v>13322</v>
      </c>
      <c r="AA2359" s="67">
        <v>0.55000000000000004</v>
      </c>
      <c r="AC2359" s="67">
        <f t="shared" si="96"/>
        <v>-0.55000000000000004</v>
      </c>
      <c r="AN2359" s="48" t="s">
        <v>13325</v>
      </c>
      <c r="AO2359" s="48" t="s">
        <v>13327</v>
      </c>
    </row>
    <row r="2360" spans="1:41" ht="15" x14ac:dyDescent="0.2">
      <c r="A2360" s="30" t="s">
        <v>4666</v>
      </c>
      <c r="B2360" s="30" t="s">
        <v>4667</v>
      </c>
      <c r="C2360" s="49" t="s">
        <v>7070</v>
      </c>
      <c r="D2360" s="49" t="s">
        <v>7071</v>
      </c>
      <c r="E2360" s="30" t="s">
        <v>11202</v>
      </c>
      <c r="F2360" s="49" t="s">
        <v>11018</v>
      </c>
      <c r="G2360" s="49" t="s">
        <v>11019</v>
      </c>
      <c r="H2360" s="49" t="s">
        <v>11141</v>
      </c>
      <c r="I2360" s="49" t="s">
        <v>4667</v>
      </c>
      <c r="J2360" s="50">
        <v>3</v>
      </c>
      <c r="K2360" s="49">
        <v>1000</v>
      </c>
      <c r="L2360" s="49">
        <f>K2360-U2360</f>
        <v>1000</v>
      </c>
      <c r="M2360" s="49"/>
      <c r="N2360" s="48" t="s">
        <v>7076</v>
      </c>
      <c r="P2360" s="49">
        <v>0</v>
      </c>
      <c r="Q2360" s="49">
        <v>0</v>
      </c>
      <c r="R2360" s="49">
        <v>0</v>
      </c>
      <c r="S2360" s="32">
        <f t="shared" si="95"/>
        <v>0</v>
      </c>
      <c r="T2360" s="49">
        <f>P2360+Q2360+R2360</f>
        <v>0</v>
      </c>
      <c r="U2360" s="51">
        <v>0</v>
      </c>
      <c r="V2360" s="51">
        <v>0</v>
      </c>
      <c r="W2360" s="51">
        <v>0</v>
      </c>
      <c r="X2360" s="51"/>
      <c r="Y2360" s="32">
        <f t="shared" si="97"/>
        <v>0</v>
      </c>
      <c r="Z2360" s="49" t="s">
        <v>13321</v>
      </c>
      <c r="AA2360" s="67">
        <v>0.53900000000000003</v>
      </c>
      <c r="AC2360" s="67">
        <f t="shared" si="96"/>
        <v>-0.53900000000000003</v>
      </c>
      <c r="AN2360" s="48" t="s">
        <v>13325</v>
      </c>
      <c r="AO2360" s="48" t="s">
        <v>13327</v>
      </c>
    </row>
    <row r="2361" spans="1:41" ht="15" x14ac:dyDescent="0.2">
      <c r="A2361" s="30" t="s">
        <v>4668</v>
      </c>
      <c r="B2361" s="30" t="s">
        <v>4669</v>
      </c>
      <c r="C2361" s="49" t="s">
        <v>7070</v>
      </c>
      <c r="D2361" s="49" t="s">
        <v>7071</v>
      </c>
      <c r="E2361" s="30" t="s">
        <v>11203</v>
      </c>
      <c r="F2361" s="49" t="s">
        <v>11018</v>
      </c>
      <c r="G2361" s="49" t="s">
        <v>11019</v>
      </c>
      <c r="H2361" s="49" t="s">
        <v>11020</v>
      </c>
      <c r="I2361" s="49" t="s">
        <v>4669</v>
      </c>
      <c r="J2361" s="50">
        <v>3</v>
      </c>
      <c r="K2361" s="49">
        <v>1000</v>
      </c>
      <c r="L2361" s="49">
        <f>K2361-U2361</f>
        <v>880</v>
      </c>
      <c r="M2361" s="49"/>
      <c r="N2361" s="48" t="s">
        <v>7076</v>
      </c>
      <c r="P2361" s="49">
        <v>910</v>
      </c>
      <c r="Q2361" s="49">
        <v>0</v>
      </c>
      <c r="R2361" s="49">
        <v>0</v>
      </c>
      <c r="S2361" s="32">
        <f t="shared" si="95"/>
        <v>910</v>
      </c>
      <c r="T2361" s="49">
        <f>P2361+Q2361+R2361</f>
        <v>910</v>
      </c>
      <c r="U2361" s="51">
        <v>120</v>
      </c>
      <c r="V2361" s="51">
        <v>51</v>
      </c>
      <c r="W2361" s="51">
        <v>51</v>
      </c>
      <c r="X2361" s="51"/>
      <c r="Y2361" s="32">
        <f t="shared" si="97"/>
        <v>739</v>
      </c>
      <c r="Z2361" s="49" t="s">
        <v>13322</v>
      </c>
      <c r="AA2361" s="67">
        <v>0.45</v>
      </c>
      <c r="AC2361" s="67">
        <f t="shared" si="96"/>
        <v>-0.45</v>
      </c>
      <c r="AN2361" s="48" t="s">
        <v>13325</v>
      </c>
      <c r="AO2361" s="48" t="s">
        <v>13327</v>
      </c>
    </row>
    <row r="2362" spans="1:41" ht="15" x14ac:dyDescent="0.2">
      <c r="A2362" s="30" t="s">
        <v>4670</v>
      </c>
      <c r="B2362" s="30" t="s">
        <v>4671</v>
      </c>
      <c r="C2362" s="49" t="s">
        <v>7070</v>
      </c>
      <c r="D2362" s="49" t="s">
        <v>7071</v>
      </c>
      <c r="E2362" s="30" t="s">
        <v>11204</v>
      </c>
      <c r="F2362" s="49" t="s">
        <v>11018</v>
      </c>
      <c r="G2362" s="49" t="s">
        <v>11019</v>
      </c>
      <c r="H2362" s="49" t="s">
        <v>11020</v>
      </c>
      <c r="I2362" s="49" t="s">
        <v>4671</v>
      </c>
      <c r="J2362" s="50">
        <v>3</v>
      </c>
      <c r="K2362" s="49">
        <v>1000</v>
      </c>
      <c r="L2362" s="49">
        <f>K2362-U2362</f>
        <v>-347</v>
      </c>
      <c r="M2362" s="49"/>
      <c r="N2362" s="48" t="s">
        <v>7076</v>
      </c>
      <c r="P2362" s="49">
        <v>1720</v>
      </c>
      <c r="Q2362" s="49">
        <v>0</v>
      </c>
      <c r="R2362" s="49">
        <v>0</v>
      </c>
      <c r="S2362" s="32">
        <f t="shared" si="95"/>
        <v>1720</v>
      </c>
      <c r="T2362" s="49">
        <f>P2362+Q2362+R2362</f>
        <v>1720</v>
      </c>
      <c r="U2362" s="51">
        <v>1347</v>
      </c>
      <c r="V2362" s="51">
        <v>1254</v>
      </c>
      <c r="W2362" s="51">
        <v>1254</v>
      </c>
      <c r="X2362" s="51"/>
      <c r="Y2362" s="32">
        <f t="shared" si="97"/>
        <v>-881</v>
      </c>
      <c r="Z2362" s="49" t="s">
        <v>13320</v>
      </c>
      <c r="AA2362" s="67">
        <v>0.71250000000000002</v>
      </c>
      <c r="AC2362" s="67">
        <f t="shared" si="96"/>
        <v>-0.71250000000000002</v>
      </c>
      <c r="AN2362" s="48" t="s">
        <v>13325</v>
      </c>
      <c r="AO2362" s="48" t="s">
        <v>13327</v>
      </c>
    </row>
    <row r="2363" spans="1:41" ht="15" x14ac:dyDescent="0.2">
      <c r="A2363" s="30" t="s">
        <v>4674</v>
      </c>
      <c r="B2363" s="30" t="s">
        <v>4675</v>
      </c>
      <c r="C2363" s="49" t="s">
        <v>7070</v>
      </c>
      <c r="D2363" s="49" t="s">
        <v>7071</v>
      </c>
      <c r="E2363" s="30" t="s">
        <v>11207</v>
      </c>
      <c r="F2363" s="49" t="s">
        <v>11018</v>
      </c>
      <c r="G2363" s="49" t="s">
        <v>11019</v>
      </c>
      <c r="H2363" s="49" t="s">
        <v>11020</v>
      </c>
      <c r="I2363" s="49" t="s">
        <v>4675</v>
      </c>
      <c r="J2363" s="50">
        <v>3</v>
      </c>
      <c r="K2363" s="49">
        <v>1000</v>
      </c>
      <c r="L2363" s="49">
        <f>K2363-U2363</f>
        <v>857</v>
      </c>
      <c r="M2363" s="49"/>
      <c r="N2363" s="48" t="s">
        <v>7076</v>
      </c>
      <c r="P2363" s="49">
        <v>1811</v>
      </c>
      <c r="Q2363" s="49">
        <v>0</v>
      </c>
      <c r="R2363" s="49">
        <v>0</v>
      </c>
      <c r="S2363" s="32">
        <f t="shared" si="95"/>
        <v>1811</v>
      </c>
      <c r="T2363" s="49">
        <f>P2363+Q2363+R2363</f>
        <v>1811</v>
      </c>
      <c r="U2363" s="51">
        <v>143</v>
      </c>
      <c r="V2363" s="51">
        <v>117</v>
      </c>
      <c r="W2363" s="51">
        <v>117</v>
      </c>
      <c r="X2363" s="51"/>
      <c r="Y2363" s="32">
        <f t="shared" si="97"/>
        <v>1551</v>
      </c>
      <c r="Z2363" s="49" t="s">
        <v>13322</v>
      </c>
      <c r="AA2363" s="67">
        <v>0.45</v>
      </c>
      <c r="AC2363" s="67">
        <f t="shared" si="96"/>
        <v>-0.45</v>
      </c>
      <c r="AN2363" s="48" t="s">
        <v>13325</v>
      </c>
      <c r="AO2363" s="48" t="s">
        <v>13327</v>
      </c>
    </row>
    <row r="2364" spans="1:41" ht="15" x14ac:dyDescent="0.2">
      <c r="A2364" s="30" t="s">
        <v>4678</v>
      </c>
      <c r="B2364" s="30" t="s">
        <v>4679</v>
      </c>
      <c r="C2364" s="49" t="s">
        <v>7070</v>
      </c>
      <c r="D2364" s="49" t="s">
        <v>7077</v>
      </c>
      <c r="E2364" s="30" t="s">
        <v>11209</v>
      </c>
      <c r="F2364" s="49" t="s">
        <v>11018</v>
      </c>
      <c r="G2364" s="49" t="s">
        <v>11019</v>
      </c>
      <c r="H2364" s="49" t="s">
        <v>11020</v>
      </c>
      <c r="I2364" s="49" t="s">
        <v>4679</v>
      </c>
      <c r="J2364" s="50">
        <v>3</v>
      </c>
      <c r="K2364" s="49">
        <v>1000</v>
      </c>
      <c r="L2364" s="49">
        <f>K2364-U2364</f>
        <v>1000</v>
      </c>
      <c r="M2364" s="49"/>
      <c r="N2364" s="48" t="s">
        <v>7076</v>
      </c>
      <c r="P2364" s="49">
        <v>60</v>
      </c>
      <c r="Q2364" s="49">
        <v>0</v>
      </c>
      <c r="R2364" s="49">
        <v>0</v>
      </c>
      <c r="S2364" s="32">
        <f t="shared" si="95"/>
        <v>60</v>
      </c>
      <c r="T2364" s="49">
        <f>P2364+Q2364+R2364</f>
        <v>60</v>
      </c>
      <c r="U2364" s="51">
        <v>0</v>
      </c>
      <c r="V2364" s="51">
        <v>0</v>
      </c>
      <c r="W2364" s="51">
        <v>0</v>
      </c>
      <c r="X2364" s="51"/>
      <c r="Y2364" s="32">
        <f t="shared" si="97"/>
        <v>60</v>
      </c>
      <c r="Z2364" s="49" t="s">
        <v>13321</v>
      </c>
      <c r="AA2364" s="67">
        <v>0.55000000000000004</v>
      </c>
      <c r="AC2364" s="67">
        <f t="shared" si="96"/>
        <v>-0.55000000000000004</v>
      </c>
      <c r="AN2364" s="48" t="s">
        <v>13325</v>
      </c>
      <c r="AO2364" s="48" t="s">
        <v>13327</v>
      </c>
    </row>
    <row r="2365" spans="1:41" ht="15" x14ac:dyDescent="0.2">
      <c r="A2365" s="30" t="s">
        <v>4680</v>
      </c>
      <c r="B2365" s="30" t="s">
        <v>4681</v>
      </c>
      <c r="C2365" s="49" t="s">
        <v>7070</v>
      </c>
      <c r="D2365" s="49" t="s">
        <v>7077</v>
      </c>
      <c r="E2365" s="30" t="s">
        <v>11210</v>
      </c>
      <c r="F2365" s="49" t="s">
        <v>11018</v>
      </c>
      <c r="G2365" s="49" t="s">
        <v>11019</v>
      </c>
      <c r="H2365" s="49" t="s">
        <v>11020</v>
      </c>
      <c r="I2365" s="49" t="s">
        <v>4681</v>
      </c>
      <c r="J2365" s="50">
        <v>3</v>
      </c>
      <c r="K2365" s="49">
        <v>1000</v>
      </c>
      <c r="L2365" s="49">
        <f>K2365-U2365</f>
        <v>1000</v>
      </c>
      <c r="M2365" s="49"/>
      <c r="N2365" s="48" t="s">
        <v>7076</v>
      </c>
      <c r="P2365" s="49">
        <v>1000</v>
      </c>
      <c r="Q2365" s="49">
        <v>0</v>
      </c>
      <c r="R2365" s="49">
        <v>0</v>
      </c>
      <c r="S2365" s="32">
        <f t="shared" si="95"/>
        <v>1000</v>
      </c>
      <c r="T2365" s="49">
        <f>P2365+Q2365+R2365</f>
        <v>1000</v>
      </c>
      <c r="U2365" s="51">
        <v>0</v>
      </c>
      <c r="V2365" s="51">
        <v>0</v>
      </c>
      <c r="W2365" s="51">
        <v>0</v>
      </c>
      <c r="X2365" s="51"/>
      <c r="Y2365" s="32">
        <f t="shared" si="97"/>
        <v>1000</v>
      </c>
      <c r="Z2365" s="49" t="s">
        <v>13321</v>
      </c>
      <c r="AA2365" s="67">
        <v>0.56999999999999995</v>
      </c>
      <c r="AC2365" s="67">
        <f t="shared" si="96"/>
        <v>-0.56999999999999995</v>
      </c>
      <c r="AN2365" s="48" t="s">
        <v>13325</v>
      </c>
      <c r="AO2365" s="48" t="s">
        <v>13327</v>
      </c>
    </row>
    <row r="2366" spans="1:41" ht="15" x14ac:dyDescent="0.2">
      <c r="A2366" s="30" t="s">
        <v>4682</v>
      </c>
      <c r="B2366" s="30" t="s">
        <v>4683</v>
      </c>
      <c r="C2366" s="49" t="s">
        <v>7070</v>
      </c>
      <c r="D2366" s="49" t="s">
        <v>7071</v>
      </c>
      <c r="E2366" s="30" t="s">
        <v>11211</v>
      </c>
      <c r="F2366" s="49" t="s">
        <v>11018</v>
      </c>
      <c r="G2366" s="49" t="s">
        <v>11019</v>
      </c>
      <c r="H2366" s="49" t="s">
        <v>11020</v>
      </c>
      <c r="I2366" s="49" t="s">
        <v>4683</v>
      </c>
      <c r="J2366" s="50">
        <v>3</v>
      </c>
      <c r="K2366" s="49">
        <v>1000</v>
      </c>
      <c r="L2366" s="49">
        <f>K2366-U2366</f>
        <v>938</v>
      </c>
      <c r="M2366" s="49"/>
      <c r="N2366" s="48" t="s">
        <v>7076</v>
      </c>
      <c r="P2366" s="49">
        <v>60</v>
      </c>
      <c r="Q2366" s="49">
        <v>0</v>
      </c>
      <c r="R2366" s="49">
        <v>0</v>
      </c>
      <c r="S2366" s="32">
        <f t="shared" si="95"/>
        <v>60</v>
      </c>
      <c r="T2366" s="49">
        <f>P2366+Q2366+R2366</f>
        <v>60</v>
      </c>
      <c r="U2366" s="51">
        <v>62</v>
      </c>
      <c r="V2366" s="51">
        <v>30</v>
      </c>
      <c r="W2366" s="51">
        <v>30</v>
      </c>
      <c r="X2366" s="51"/>
      <c r="Y2366" s="32">
        <f t="shared" si="97"/>
        <v>-32</v>
      </c>
      <c r="Z2366" s="49" t="s">
        <v>13320</v>
      </c>
      <c r="AA2366" s="67">
        <v>0.75</v>
      </c>
      <c r="AC2366" s="67">
        <f t="shared" si="96"/>
        <v>-0.75</v>
      </c>
      <c r="AN2366" s="48" t="s">
        <v>13325</v>
      </c>
      <c r="AO2366" s="48" t="s">
        <v>13327</v>
      </c>
    </row>
    <row r="2367" spans="1:41" ht="15" x14ac:dyDescent="0.2">
      <c r="A2367" s="30" t="s">
        <v>4684</v>
      </c>
      <c r="B2367" s="30" t="s">
        <v>4685</v>
      </c>
      <c r="C2367" s="49" t="s">
        <v>7070</v>
      </c>
      <c r="D2367" s="49" t="s">
        <v>7071</v>
      </c>
      <c r="E2367" s="30" t="s">
        <v>11212</v>
      </c>
      <c r="F2367" s="49" t="s">
        <v>11018</v>
      </c>
      <c r="G2367" s="49" t="s">
        <v>11019</v>
      </c>
      <c r="H2367" s="49" t="s">
        <v>11020</v>
      </c>
      <c r="I2367" s="49" t="s">
        <v>4685</v>
      </c>
      <c r="J2367" s="50">
        <v>3</v>
      </c>
      <c r="K2367" s="49">
        <v>1000</v>
      </c>
      <c r="L2367" s="49">
        <f>K2367-U2367</f>
        <v>970</v>
      </c>
      <c r="M2367" s="49"/>
      <c r="N2367" s="48" t="s">
        <v>7076</v>
      </c>
      <c r="P2367" s="49">
        <v>50</v>
      </c>
      <c r="Q2367" s="49">
        <v>0</v>
      </c>
      <c r="R2367" s="49">
        <v>0</v>
      </c>
      <c r="S2367" s="32">
        <f t="shared" si="95"/>
        <v>50</v>
      </c>
      <c r="T2367" s="49">
        <f>P2367+Q2367+R2367</f>
        <v>50</v>
      </c>
      <c r="U2367" s="51">
        <v>30</v>
      </c>
      <c r="V2367" s="51">
        <v>0</v>
      </c>
      <c r="W2367" s="51">
        <v>0</v>
      </c>
      <c r="X2367" s="51"/>
      <c r="Y2367" s="32">
        <f t="shared" si="97"/>
        <v>20</v>
      </c>
      <c r="Z2367" s="49" t="s">
        <v>13322</v>
      </c>
      <c r="AA2367" s="67">
        <v>0.2</v>
      </c>
      <c r="AC2367" s="67">
        <f t="shared" si="96"/>
        <v>-0.2</v>
      </c>
      <c r="AN2367" s="48" t="s">
        <v>13325</v>
      </c>
      <c r="AO2367" s="48" t="s">
        <v>13327</v>
      </c>
    </row>
    <row r="2368" spans="1:41" ht="15" x14ac:dyDescent="0.2">
      <c r="A2368" s="30" t="s">
        <v>4686</v>
      </c>
      <c r="B2368" s="30" t="s">
        <v>4687</v>
      </c>
      <c r="C2368" s="49" t="s">
        <v>7070</v>
      </c>
      <c r="D2368" s="49" t="s">
        <v>7077</v>
      </c>
      <c r="E2368" s="30" t="s">
        <v>11213</v>
      </c>
      <c r="F2368" s="49" t="s">
        <v>11018</v>
      </c>
      <c r="G2368" s="49" t="s">
        <v>11019</v>
      </c>
      <c r="H2368" s="49" t="s">
        <v>11020</v>
      </c>
      <c r="I2368" s="49" t="s">
        <v>4687</v>
      </c>
      <c r="J2368" s="50">
        <v>3</v>
      </c>
      <c r="K2368" s="49">
        <v>1000</v>
      </c>
      <c r="L2368" s="49">
        <f>K2368-U2368</f>
        <v>950</v>
      </c>
      <c r="M2368" s="49"/>
      <c r="N2368" s="48" t="s">
        <v>7076</v>
      </c>
      <c r="P2368" s="49">
        <v>0</v>
      </c>
      <c r="Q2368" s="49">
        <v>0</v>
      </c>
      <c r="R2368" s="49">
        <v>0</v>
      </c>
      <c r="S2368" s="32">
        <f t="shared" si="95"/>
        <v>0</v>
      </c>
      <c r="T2368" s="49">
        <f>P2368+Q2368+R2368</f>
        <v>0</v>
      </c>
      <c r="U2368" s="51">
        <v>50</v>
      </c>
      <c r="V2368" s="51">
        <v>0</v>
      </c>
      <c r="W2368" s="51">
        <v>0</v>
      </c>
      <c r="X2368" s="51"/>
      <c r="Y2368" s="32">
        <f t="shared" si="97"/>
        <v>-50</v>
      </c>
      <c r="Z2368" s="49" t="s">
        <v>13320</v>
      </c>
      <c r="AA2368" s="67">
        <v>0.2</v>
      </c>
      <c r="AC2368" s="67">
        <f t="shared" si="96"/>
        <v>-0.2</v>
      </c>
      <c r="AN2368" s="48" t="s">
        <v>13325</v>
      </c>
      <c r="AO2368" s="48" t="s">
        <v>13327</v>
      </c>
    </row>
    <row r="2369" spans="1:41" ht="15" x14ac:dyDescent="0.2">
      <c r="A2369" s="30" t="s">
        <v>4688</v>
      </c>
      <c r="B2369" s="30" t="s">
        <v>4689</v>
      </c>
      <c r="C2369" s="49" t="s">
        <v>7070</v>
      </c>
      <c r="D2369" s="49" t="s">
        <v>7071</v>
      </c>
      <c r="E2369" s="30" t="s">
        <v>11214</v>
      </c>
      <c r="F2369" s="49" t="s">
        <v>11018</v>
      </c>
      <c r="G2369" s="49" t="s">
        <v>11019</v>
      </c>
      <c r="H2369" s="49" t="s">
        <v>11020</v>
      </c>
      <c r="I2369" s="49" t="s">
        <v>4689</v>
      </c>
      <c r="J2369" s="50">
        <v>3</v>
      </c>
      <c r="K2369" s="49">
        <v>1000</v>
      </c>
      <c r="L2369" s="49">
        <f>K2369-U2369</f>
        <v>685</v>
      </c>
      <c r="M2369" s="49"/>
      <c r="N2369" s="48" t="s">
        <v>7076</v>
      </c>
      <c r="P2369" s="49">
        <v>1000</v>
      </c>
      <c r="Q2369" s="49">
        <v>0</v>
      </c>
      <c r="R2369" s="49">
        <v>0</v>
      </c>
      <c r="S2369" s="32">
        <f t="shared" si="95"/>
        <v>1000</v>
      </c>
      <c r="T2369" s="49">
        <f>P2369+Q2369+R2369</f>
        <v>1000</v>
      </c>
      <c r="U2369" s="51">
        <v>315</v>
      </c>
      <c r="V2369" s="51">
        <v>60</v>
      </c>
      <c r="W2369" s="51">
        <v>60</v>
      </c>
      <c r="X2369" s="51"/>
      <c r="Y2369" s="32">
        <f t="shared" si="97"/>
        <v>625</v>
      </c>
      <c r="Z2369" s="49" t="s">
        <v>13322</v>
      </c>
      <c r="AA2369" s="67">
        <v>0.45</v>
      </c>
      <c r="AC2369" s="67">
        <f t="shared" si="96"/>
        <v>-0.45</v>
      </c>
      <c r="AN2369" s="48" t="s">
        <v>13325</v>
      </c>
      <c r="AO2369" s="48" t="s">
        <v>13327</v>
      </c>
    </row>
    <row r="2370" spans="1:41" ht="15" x14ac:dyDescent="0.2">
      <c r="A2370" s="30" t="s">
        <v>4692</v>
      </c>
      <c r="B2370" s="30" t="s">
        <v>4693</v>
      </c>
      <c r="C2370" s="49" t="s">
        <v>7070</v>
      </c>
      <c r="D2370" s="49" t="s">
        <v>7077</v>
      </c>
      <c r="E2370" s="30" t="s">
        <v>11216</v>
      </c>
      <c r="F2370" s="49" t="s">
        <v>11018</v>
      </c>
      <c r="G2370" s="49" t="s">
        <v>11019</v>
      </c>
      <c r="H2370" s="49" t="s">
        <v>11020</v>
      </c>
      <c r="I2370" s="49" t="s">
        <v>4693</v>
      </c>
      <c r="J2370" s="50">
        <v>3</v>
      </c>
      <c r="K2370" s="49">
        <v>1000</v>
      </c>
      <c r="L2370" s="49">
        <f>K2370-U2370</f>
        <v>840</v>
      </c>
      <c r="M2370" s="49"/>
      <c r="N2370" s="48" t="s">
        <v>7076</v>
      </c>
      <c r="P2370" s="49">
        <v>1008</v>
      </c>
      <c r="Q2370" s="49">
        <v>0</v>
      </c>
      <c r="R2370" s="49">
        <v>0</v>
      </c>
      <c r="S2370" s="32">
        <f t="shared" ref="S2370:S2433" si="98">P2370+Q2370</f>
        <v>1008</v>
      </c>
      <c r="T2370" s="49">
        <f>P2370+Q2370+R2370</f>
        <v>1008</v>
      </c>
      <c r="U2370" s="51">
        <v>160</v>
      </c>
      <c r="V2370" s="51">
        <v>75</v>
      </c>
      <c r="W2370" s="51">
        <v>75</v>
      </c>
      <c r="X2370" s="51"/>
      <c r="Y2370" s="32">
        <f t="shared" si="97"/>
        <v>773</v>
      </c>
      <c r="Z2370" s="49" t="s">
        <v>13322</v>
      </c>
      <c r="AA2370" s="67">
        <v>0.45</v>
      </c>
      <c r="AC2370" s="67">
        <f t="shared" ref="AC2370:AC2433" si="99">AB2370-AA2370</f>
        <v>-0.45</v>
      </c>
      <c r="AN2370" s="48" t="s">
        <v>13325</v>
      </c>
      <c r="AO2370" s="48" t="s">
        <v>13327</v>
      </c>
    </row>
    <row r="2371" spans="1:41" ht="15" x14ac:dyDescent="0.2">
      <c r="A2371" s="30" t="s">
        <v>4694</v>
      </c>
      <c r="B2371" s="30" t="s">
        <v>4695</v>
      </c>
      <c r="C2371" s="49" t="s">
        <v>7070</v>
      </c>
      <c r="D2371" s="49" t="s">
        <v>7071</v>
      </c>
      <c r="E2371" s="30" t="s">
        <v>11217</v>
      </c>
      <c r="F2371" s="49" t="s">
        <v>11018</v>
      </c>
      <c r="G2371" s="49" t="s">
        <v>11019</v>
      </c>
      <c r="H2371" s="30" t="s">
        <v>11218</v>
      </c>
      <c r="I2371" s="30" t="s">
        <v>4695</v>
      </c>
      <c r="J2371" s="50">
        <v>3</v>
      </c>
      <c r="K2371" s="49">
        <v>1000</v>
      </c>
      <c r="L2371" s="49">
        <f>K2371-U2371</f>
        <v>901</v>
      </c>
      <c r="M2371" s="49"/>
      <c r="N2371" s="48" t="s">
        <v>7076</v>
      </c>
      <c r="P2371" s="49">
        <v>128</v>
      </c>
      <c r="Q2371" s="49">
        <v>0</v>
      </c>
      <c r="R2371" s="49">
        <v>0</v>
      </c>
      <c r="S2371" s="32">
        <f t="shared" si="98"/>
        <v>128</v>
      </c>
      <c r="T2371" s="49">
        <f>P2371+Q2371+R2371</f>
        <v>128</v>
      </c>
      <c r="U2371" s="51">
        <v>99</v>
      </c>
      <c r="V2371" s="51">
        <v>30</v>
      </c>
      <c r="W2371" s="51">
        <v>30</v>
      </c>
      <c r="X2371" s="51"/>
      <c r="Y2371" s="32">
        <f t="shared" si="97"/>
        <v>-1</v>
      </c>
      <c r="Z2371" s="49" t="s">
        <v>13320</v>
      </c>
      <c r="AA2371" s="67">
        <v>0.35</v>
      </c>
      <c r="AC2371" s="67">
        <f t="shared" si="99"/>
        <v>-0.35</v>
      </c>
      <c r="AN2371" s="48" t="s">
        <v>13325</v>
      </c>
      <c r="AO2371" s="48" t="s">
        <v>13327</v>
      </c>
    </row>
    <row r="2372" spans="1:41" ht="15" x14ac:dyDescent="0.2">
      <c r="A2372" s="30" t="s">
        <v>5094</v>
      </c>
      <c r="B2372" s="30" t="s">
        <v>5095</v>
      </c>
      <c r="C2372" s="49" t="s">
        <v>7070</v>
      </c>
      <c r="D2372" s="49" t="s">
        <v>7620</v>
      </c>
      <c r="E2372" s="30" t="s">
        <v>11434</v>
      </c>
      <c r="F2372" s="49" t="s">
        <v>7139</v>
      </c>
      <c r="G2372" s="49" t="s">
        <v>8865</v>
      </c>
      <c r="H2372" s="49" t="s">
        <v>11435</v>
      </c>
      <c r="I2372" s="49" t="s">
        <v>11436</v>
      </c>
      <c r="J2372" s="50">
        <v>23</v>
      </c>
      <c r="K2372" s="49">
        <v>500</v>
      </c>
      <c r="L2372" s="49">
        <f>K2372-U2372</f>
        <v>-518</v>
      </c>
      <c r="M2372" s="49"/>
      <c r="N2372" s="48" t="s">
        <v>7242</v>
      </c>
      <c r="P2372" s="49">
        <v>522</v>
      </c>
      <c r="Q2372" s="49">
        <v>500</v>
      </c>
      <c r="R2372" s="49">
        <v>500</v>
      </c>
      <c r="S2372" s="32">
        <f t="shared" si="98"/>
        <v>1022</v>
      </c>
      <c r="T2372" s="49">
        <f>P2372+Q2372+R2372</f>
        <v>1522</v>
      </c>
      <c r="U2372" s="51">
        <v>1018</v>
      </c>
      <c r="V2372" s="51">
        <v>346</v>
      </c>
      <c r="W2372" s="51">
        <v>306</v>
      </c>
      <c r="X2372" s="51"/>
      <c r="Y2372" s="32">
        <f>P2372-(U2372+V2372)</f>
        <v>-842</v>
      </c>
      <c r="Z2372" s="49" t="s">
        <v>13320</v>
      </c>
      <c r="AA2372" s="67">
        <v>0.79</v>
      </c>
      <c r="AC2372" s="67">
        <f t="shared" si="99"/>
        <v>-0.79</v>
      </c>
      <c r="AN2372" s="48" t="s">
        <v>13325</v>
      </c>
      <c r="AO2372" s="48" t="s">
        <v>13327</v>
      </c>
    </row>
    <row r="2373" spans="1:41" ht="15" x14ac:dyDescent="0.2">
      <c r="A2373" s="30" t="s">
        <v>5096</v>
      </c>
      <c r="B2373" s="30" t="s">
        <v>5097</v>
      </c>
      <c r="C2373" s="49" t="s">
        <v>7070</v>
      </c>
      <c r="D2373" s="49" t="s">
        <v>7079</v>
      </c>
      <c r="E2373" s="30" t="s">
        <v>11437</v>
      </c>
      <c r="F2373" s="49" t="s">
        <v>9361</v>
      </c>
      <c r="G2373" s="49" t="s">
        <v>9438</v>
      </c>
      <c r="H2373" s="49" t="s">
        <v>11435</v>
      </c>
      <c r="I2373" s="49" t="s">
        <v>11438</v>
      </c>
      <c r="J2373" s="50">
        <v>17</v>
      </c>
      <c r="K2373" s="49">
        <v>100</v>
      </c>
      <c r="L2373" s="49">
        <f>K2373-U2373</f>
        <v>99</v>
      </c>
      <c r="M2373" s="49"/>
      <c r="N2373" s="48" t="s">
        <v>7076</v>
      </c>
      <c r="P2373" s="49">
        <v>12</v>
      </c>
      <c r="Q2373" s="49">
        <v>0</v>
      </c>
      <c r="R2373" s="49">
        <v>0</v>
      </c>
      <c r="S2373" s="32">
        <f t="shared" si="98"/>
        <v>12</v>
      </c>
      <c r="T2373" s="49">
        <f>P2373+Q2373+R2373</f>
        <v>12</v>
      </c>
      <c r="U2373" s="51">
        <v>1</v>
      </c>
      <c r="V2373" s="51">
        <v>0</v>
      </c>
      <c r="W2373" s="51">
        <v>0</v>
      </c>
      <c r="X2373" s="51"/>
      <c r="Y2373" s="32">
        <f t="shared" ref="Y2373:Y2380" si="100">T2373-(U2373+V2373)</f>
        <v>11</v>
      </c>
      <c r="Z2373" s="49" t="s">
        <v>13322</v>
      </c>
      <c r="AA2373" s="67">
        <v>0.28000000000000003</v>
      </c>
      <c r="AC2373" s="67">
        <f t="shared" si="99"/>
        <v>-0.28000000000000003</v>
      </c>
      <c r="AN2373" s="48" t="s">
        <v>13325</v>
      </c>
      <c r="AO2373" s="48" t="s">
        <v>13327</v>
      </c>
    </row>
    <row r="2374" spans="1:41" ht="15" x14ac:dyDescent="0.2">
      <c r="A2374" s="30" t="s">
        <v>5098</v>
      </c>
      <c r="B2374" s="30" t="s">
        <v>5099</v>
      </c>
      <c r="C2374" s="49" t="s">
        <v>7070</v>
      </c>
      <c r="D2374" s="49" t="s">
        <v>7079</v>
      </c>
      <c r="E2374" s="30" t="s">
        <v>11439</v>
      </c>
      <c r="F2374" s="49" t="s">
        <v>9361</v>
      </c>
      <c r="G2374" s="49" t="s">
        <v>9366</v>
      </c>
      <c r="H2374" s="49" t="s">
        <v>9367</v>
      </c>
      <c r="I2374" s="49" t="s">
        <v>11440</v>
      </c>
      <c r="J2374" s="50">
        <v>9</v>
      </c>
      <c r="K2374" s="49">
        <v>5000</v>
      </c>
      <c r="L2374" s="49">
        <f>K2374-U2374</f>
        <v>-26701</v>
      </c>
      <c r="M2374" s="49"/>
      <c r="N2374" s="48" t="s">
        <v>7076</v>
      </c>
      <c r="P2374" s="49">
        <v>7201</v>
      </c>
      <c r="Q2374" s="49">
        <v>23000</v>
      </c>
      <c r="R2374" s="49">
        <v>0</v>
      </c>
      <c r="S2374" s="32">
        <f t="shared" si="98"/>
        <v>30201</v>
      </c>
      <c r="T2374" s="49">
        <f>P2374+Q2374+R2374</f>
        <v>30201</v>
      </c>
      <c r="U2374" s="51">
        <v>31701</v>
      </c>
      <c r="V2374" s="51">
        <v>858</v>
      </c>
      <c r="W2374" s="51">
        <v>738</v>
      </c>
      <c r="X2374" s="51"/>
      <c r="Y2374" s="32">
        <f t="shared" si="100"/>
        <v>-2358</v>
      </c>
      <c r="Z2374" s="49" t="s">
        <v>13320</v>
      </c>
      <c r="AA2374" s="67">
        <v>0.23749999999999999</v>
      </c>
      <c r="AC2374" s="67">
        <f t="shared" si="99"/>
        <v>-0.23749999999999999</v>
      </c>
      <c r="AN2374" s="48" t="s">
        <v>13325</v>
      </c>
      <c r="AO2374" s="48" t="s">
        <v>13327</v>
      </c>
    </row>
    <row r="2375" spans="1:41" ht="15" x14ac:dyDescent="0.2">
      <c r="A2375" s="30" t="s">
        <v>5108</v>
      </c>
      <c r="B2375" s="30" t="s">
        <v>5109</v>
      </c>
      <c r="C2375" s="49" t="s">
        <v>7070</v>
      </c>
      <c r="D2375" s="49" t="s">
        <v>7079</v>
      </c>
      <c r="E2375" s="30" t="s">
        <v>11445</v>
      </c>
      <c r="F2375" s="49" t="s">
        <v>9361</v>
      </c>
      <c r="G2375" s="49" t="s">
        <v>9366</v>
      </c>
      <c r="H2375" s="49" t="s">
        <v>9367</v>
      </c>
      <c r="I2375" s="49" t="s">
        <v>11446</v>
      </c>
      <c r="J2375" s="50">
        <v>8</v>
      </c>
      <c r="K2375" s="49">
        <v>1000</v>
      </c>
      <c r="L2375" s="49">
        <f>K2375-U2375</f>
        <v>-2392</v>
      </c>
      <c r="M2375" s="49"/>
      <c r="N2375" s="48" t="s">
        <v>7076</v>
      </c>
      <c r="P2375" s="49">
        <v>1205</v>
      </c>
      <c r="Q2375" s="49">
        <v>1000</v>
      </c>
      <c r="R2375" s="49">
        <v>0</v>
      </c>
      <c r="S2375" s="32">
        <f t="shared" si="98"/>
        <v>2205</v>
      </c>
      <c r="T2375" s="49">
        <f>P2375+Q2375+R2375</f>
        <v>2205</v>
      </c>
      <c r="U2375" s="51">
        <v>3392</v>
      </c>
      <c r="V2375" s="51">
        <v>740</v>
      </c>
      <c r="W2375" s="51">
        <v>360</v>
      </c>
      <c r="X2375" s="51"/>
      <c r="Y2375" s="32">
        <f t="shared" si="100"/>
        <v>-1927</v>
      </c>
      <c r="Z2375" s="49" t="s">
        <v>13320</v>
      </c>
      <c r="AA2375" s="67">
        <v>0.442</v>
      </c>
      <c r="AC2375" s="67">
        <f t="shared" si="99"/>
        <v>-0.442</v>
      </c>
      <c r="AN2375" s="48" t="s">
        <v>13325</v>
      </c>
      <c r="AO2375" s="48" t="s">
        <v>13327</v>
      </c>
    </row>
    <row r="2376" spans="1:41" ht="15" x14ac:dyDescent="0.2">
      <c r="A2376" s="30" t="s">
        <v>5114</v>
      </c>
      <c r="B2376" s="30" t="s">
        <v>5115</v>
      </c>
      <c r="C2376" s="49" t="s">
        <v>7070</v>
      </c>
      <c r="D2376" s="49" t="s">
        <v>7079</v>
      </c>
      <c r="E2376" s="30" t="s">
        <v>11450</v>
      </c>
      <c r="F2376" s="49" t="s">
        <v>9361</v>
      </c>
      <c r="G2376" s="49" t="s">
        <v>9362</v>
      </c>
      <c r="H2376" s="49" t="s">
        <v>9363</v>
      </c>
      <c r="I2376" s="49" t="s">
        <v>11451</v>
      </c>
      <c r="J2376" s="50">
        <v>11</v>
      </c>
      <c r="K2376" s="49">
        <v>5000</v>
      </c>
      <c r="L2376" s="49">
        <f>K2376-U2376</f>
        <v>1705</v>
      </c>
      <c r="M2376" s="49"/>
      <c r="N2376" s="48" t="s">
        <v>7076</v>
      </c>
      <c r="P2376" s="49">
        <v>763</v>
      </c>
      <c r="Q2376" s="49">
        <v>5000</v>
      </c>
      <c r="R2376" s="49">
        <v>0</v>
      </c>
      <c r="S2376" s="32">
        <f t="shared" si="98"/>
        <v>5763</v>
      </c>
      <c r="T2376" s="49">
        <f>P2376+Q2376+R2376</f>
        <v>5763</v>
      </c>
      <c r="U2376" s="51">
        <v>3295</v>
      </c>
      <c r="V2376" s="51">
        <v>1320</v>
      </c>
      <c r="W2376" s="51">
        <v>535</v>
      </c>
      <c r="X2376" s="51"/>
      <c r="Y2376" s="32">
        <f t="shared" si="100"/>
        <v>1148</v>
      </c>
      <c r="Z2376" s="49" t="s">
        <v>13322</v>
      </c>
      <c r="AA2376" s="67">
        <v>0.14713999999999999</v>
      </c>
      <c r="AC2376" s="67">
        <f t="shared" si="99"/>
        <v>-0.14713999999999999</v>
      </c>
      <c r="AN2376" s="48" t="s">
        <v>13325</v>
      </c>
      <c r="AO2376" s="48" t="s">
        <v>13327</v>
      </c>
    </row>
    <row r="2377" spans="1:41" ht="15" x14ac:dyDescent="0.2">
      <c r="A2377" s="30" t="s">
        <v>5122</v>
      </c>
      <c r="B2377" s="30" t="s">
        <v>5123</v>
      </c>
      <c r="C2377" s="49" t="s">
        <v>7070</v>
      </c>
      <c r="D2377" s="49" t="s">
        <v>7630</v>
      </c>
      <c r="E2377" s="30" t="s">
        <v>11455</v>
      </c>
      <c r="F2377" s="49" t="s">
        <v>9361</v>
      </c>
      <c r="G2377" s="49" t="s">
        <v>9366</v>
      </c>
      <c r="H2377" s="49" t="s">
        <v>9367</v>
      </c>
      <c r="I2377" s="49" t="s">
        <v>11456</v>
      </c>
      <c r="J2377" s="50">
        <v>8</v>
      </c>
      <c r="K2377" s="49">
        <v>3000</v>
      </c>
      <c r="L2377" s="49">
        <f>K2377-U2377</f>
        <v>1950</v>
      </c>
      <c r="M2377" s="49"/>
      <c r="N2377" s="48" t="s">
        <v>7076</v>
      </c>
      <c r="P2377" s="49">
        <v>2741</v>
      </c>
      <c r="Q2377" s="49">
        <v>0</v>
      </c>
      <c r="R2377" s="49">
        <v>0</v>
      </c>
      <c r="S2377" s="32">
        <f t="shared" si="98"/>
        <v>2741</v>
      </c>
      <c r="T2377" s="49">
        <f>P2377+Q2377+R2377</f>
        <v>2741</v>
      </c>
      <c r="U2377" s="51">
        <v>1050</v>
      </c>
      <c r="V2377" s="51">
        <v>450</v>
      </c>
      <c r="W2377" s="51">
        <v>180</v>
      </c>
      <c r="X2377" s="51"/>
      <c r="Y2377" s="32">
        <f t="shared" si="100"/>
        <v>1241</v>
      </c>
      <c r="Z2377" s="49" t="s">
        <v>13322</v>
      </c>
      <c r="AA2377" s="67">
        <v>0.441</v>
      </c>
      <c r="AC2377" s="67">
        <f t="shared" si="99"/>
        <v>-0.441</v>
      </c>
      <c r="AN2377" s="48" t="s">
        <v>13325</v>
      </c>
      <c r="AO2377" s="48" t="s">
        <v>13327</v>
      </c>
    </row>
    <row r="2378" spans="1:41" ht="15" x14ac:dyDescent="0.2">
      <c r="A2378" s="30" t="s">
        <v>5136</v>
      </c>
      <c r="B2378" s="30" t="s">
        <v>5137</v>
      </c>
      <c r="C2378" s="49" t="s">
        <v>7070</v>
      </c>
      <c r="D2378" s="49" t="s">
        <v>7079</v>
      </c>
      <c r="E2378" s="30" t="s">
        <v>11463</v>
      </c>
      <c r="F2378" s="49" t="s">
        <v>9361</v>
      </c>
      <c r="G2378" s="49" t="s">
        <v>9366</v>
      </c>
      <c r="H2378" s="49" t="s">
        <v>9367</v>
      </c>
      <c r="I2378" s="49" t="s">
        <v>11464</v>
      </c>
      <c r="J2378" s="50">
        <v>10</v>
      </c>
      <c r="K2378" s="49">
        <v>30000</v>
      </c>
      <c r="L2378" s="49">
        <f>K2378-U2378</f>
        <v>10408</v>
      </c>
      <c r="M2378" s="49"/>
      <c r="N2378" s="48" t="s">
        <v>7076</v>
      </c>
      <c r="P2378" s="49">
        <v>24372</v>
      </c>
      <c r="Q2378" s="49">
        <v>0</v>
      </c>
      <c r="R2378" s="49">
        <v>0</v>
      </c>
      <c r="S2378" s="32">
        <f t="shared" si="98"/>
        <v>24372</v>
      </c>
      <c r="T2378" s="49">
        <f>P2378+Q2378+R2378</f>
        <v>24372</v>
      </c>
      <c r="U2378" s="51">
        <v>19592</v>
      </c>
      <c r="V2378" s="51">
        <v>13248</v>
      </c>
      <c r="W2378" s="51">
        <v>8992</v>
      </c>
      <c r="X2378" s="51"/>
      <c r="Y2378" s="32">
        <f t="shared" si="100"/>
        <v>-8468</v>
      </c>
      <c r="Z2378" s="49" t="s">
        <v>13320</v>
      </c>
      <c r="AA2378" s="67">
        <v>2.4E-2</v>
      </c>
      <c r="AC2378" s="67">
        <f t="shared" si="99"/>
        <v>-2.4E-2</v>
      </c>
      <c r="AN2378" s="48" t="s">
        <v>13325</v>
      </c>
      <c r="AO2378" s="48" t="s">
        <v>13327</v>
      </c>
    </row>
    <row r="2379" spans="1:41" ht="15" x14ac:dyDescent="0.2">
      <c r="A2379" s="30" t="s">
        <v>5138</v>
      </c>
      <c r="B2379" s="30" t="s">
        <v>5139</v>
      </c>
      <c r="C2379" s="49" t="s">
        <v>7070</v>
      </c>
      <c r="D2379" s="49" t="s">
        <v>7079</v>
      </c>
      <c r="E2379" s="30" t="s">
        <v>11465</v>
      </c>
      <c r="F2379" s="49" t="s">
        <v>9361</v>
      </c>
      <c r="G2379" s="49" t="s">
        <v>9438</v>
      </c>
      <c r="H2379" s="49" t="s">
        <v>11466</v>
      </c>
      <c r="I2379" s="49" t="s">
        <v>11467</v>
      </c>
      <c r="J2379" s="50">
        <v>13</v>
      </c>
      <c r="K2379" s="49">
        <v>1000</v>
      </c>
      <c r="L2379" s="49">
        <f>K2379-U2379</f>
        <v>-2392</v>
      </c>
      <c r="M2379" s="49"/>
      <c r="N2379" s="48" t="s">
        <v>7076</v>
      </c>
      <c r="P2379" s="49">
        <v>653</v>
      </c>
      <c r="Q2379" s="49">
        <v>1000</v>
      </c>
      <c r="R2379" s="49">
        <v>0</v>
      </c>
      <c r="S2379" s="32">
        <f t="shared" si="98"/>
        <v>1653</v>
      </c>
      <c r="T2379" s="49">
        <f>P2379+Q2379+R2379</f>
        <v>1653</v>
      </c>
      <c r="U2379" s="51">
        <v>3392</v>
      </c>
      <c r="V2379" s="51">
        <v>740</v>
      </c>
      <c r="W2379" s="51">
        <v>360</v>
      </c>
      <c r="X2379" s="51"/>
      <c r="Y2379" s="32">
        <f t="shared" si="100"/>
        <v>-2479</v>
      </c>
      <c r="Z2379" s="49" t="s">
        <v>13320</v>
      </c>
      <c r="AA2379" s="67">
        <v>3.5999999999999997E-2</v>
      </c>
      <c r="AC2379" s="67">
        <f t="shared" si="99"/>
        <v>-3.5999999999999997E-2</v>
      </c>
      <c r="AN2379" s="48" t="s">
        <v>13325</v>
      </c>
      <c r="AO2379" s="48" t="s">
        <v>13327</v>
      </c>
    </row>
    <row r="2380" spans="1:41" ht="15" x14ac:dyDescent="0.2">
      <c r="A2380" s="30" t="s">
        <v>5140</v>
      </c>
      <c r="B2380" s="30" t="s">
        <v>5141</v>
      </c>
      <c r="C2380" s="49" t="s">
        <v>7070</v>
      </c>
      <c r="D2380" s="49" t="s">
        <v>7079</v>
      </c>
      <c r="E2380" s="30" t="s">
        <v>11468</v>
      </c>
      <c r="F2380" s="49" t="s">
        <v>9361</v>
      </c>
      <c r="G2380" s="49" t="s">
        <v>9366</v>
      </c>
      <c r="H2380" s="49" t="s">
        <v>9367</v>
      </c>
      <c r="I2380" s="49" t="s">
        <v>11469</v>
      </c>
      <c r="J2380" s="50">
        <v>7</v>
      </c>
      <c r="K2380" s="49">
        <v>1000</v>
      </c>
      <c r="L2380" s="49">
        <f>K2380-U2380</f>
        <v>-8702</v>
      </c>
      <c r="M2380" s="49"/>
      <c r="N2380" s="48" t="s">
        <v>7076</v>
      </c>
      <c r="P2380" s="49">
        <v>3893</v>
      </c>
      <c r="Q2380" s="49">
        <v>3000</v>
      </c>
      <c r="R2380" s="49">
        <v>0</v>
      </c>
      <c r="S2380" s="32">
        <f t="shared" si="98"/>
        <v>6893</v>
      </c>
      <c r="T2380" s="49">
        <f>P2380+Q2380+R2380</f>
        <v>6893</v>
      </c>
      <c r="U2380" s="51">
        <v>9702</v>
      </c>
      <c r="V2380" s="51">
        <v>6624</v>
      </c>
      <c r="W2380" s="51">
        <v>4496</v>
      </c>
      <c r="X2380" s="51"/>
      <c r="Y2380" s="32">
        <f t="shared" si="100"/>
        <v>-9433</v>
      </c>
      <c r="Z2380" s="49" t="s">
        <v>13320</v>
      </c>
      <c r="AA2380" s="67">
        <v>0.5</v>
      </c>
      <c r="AC2380" s="67">
        <f t="shared" si="99"/>
        <v>-0.5</v>
      </c>
      <c r="AN2380" s="48" t="s">
        <v>13325</v>
      </c>
      <c r="AO2380" s="48" t="s">
        <v>13327</v>
      </c>
    </row>
    <row r="2381" spans="1:41" ht="15" x14ac:dyDescent="0.2">
      <c r="A2381" s="30" t="s">
        <v>5180</v>
      </c>
      <c r="B2381" s="30" t="s">
        <v>5181</v>
      </c>
      <c r="C2381" s="49" t="s">
        <v>7070</v>
      </c>
      <c r="D2381" s="49" t="s">
        <v>7079</v>
      </c>
      <c r="E2381" s="30" t="s">
        <v>11495</v>
      </c>
      <c r="F2381" s="49" t="s">
        <v>7139</v>
      </c>
      <c r="G2381" s="49" t="s">
        <v>8601</v>
      </c>
      <c r="H2381" s="49" t="s">
        <v>11435</v>
      </c>
      <c r="I2381" s="49" t="s">
        <v>11496</v>
      </c>
      <c r="J2381" s="50">
        <v>13</v>
      </c>
      <c r="K2381" s="49">
        <v>100</v>
      </c>
      <c r="L2381" s="49">
        <f>K2381-U2381</f>
        <v>100</v>
      </c>
      <c r="M2381" s="49"/>
      <c r="N2381" s="48" t="s">
        <v>7242</v>
      </c>
      <c r="P2381" s="49">
        <v>0</v>
      </c>
      <c r="Q2381" s="49">
        <v>0</v>
      </c>
      <c r="R2381" s="49">
        <v>0</v>
      </c>
      <c r="S2381" s="32">
        <f t="shared" si="98"/>
        <v>0</v>
      </c>
      <c r="T2381" s="49">
        <f>P2381+Q2381+R2381</f>
        <v>0</v>
      </c>
      <c r="U2381" s="51">
        <v>0</v>
      </c>
      <c r="V2381" s="51">
        <v>0</v>
      </c>
      <c r="W2381" s="51">
        <v>0</v>
      </c>
      <c r="X2381" s="51"/>
      <c r="Y2381" s="32">
        <f>P2381-(U2381+V2381)</f>
        <v>0</v>
      </c>
      <c r="Z2381" s="49" t="s">
        <v>13321</v>
      </c>
      <c r="AA2381" s="67">
        <v>0.95</v>
      </c>
      <c r="AC2381" s="67">
        <f t="shared" si="99"/>
        <v>-0.95</v>
      </c>
      <c r="AN2381" s="48" t="s">
        <v>13325</v>
      </c>
      <c r="AO2381" s="48" t="s">
        <v>13327</v>
      </c>
    </row>
    <row r="2382" spans="1:41" ht="15" x14ac:dyDescent="0.2">
      <c r="A2382" s="30" t="s">
        <v>5224</v>
      </c>
      <c r="B2382" s="30" t="s">
        <v>5225</v>
      </c>
      <c r="C2382" s="49" t="s">
        <v>7070</v>
      </c>
      <c r="D2382" s="49" t="s">
        <v>7079</v>
      </c>
      <c r="E2382" s="30" t="s">
        <v>11518</v>
      </c>
      <c r="F2382" s="49" t="s">
        <v>7139</v>
      </c>
      <c r="G2382" s="49" t="s">
        <v>9366</v>
      </c>
      <c r="H2382" s="49" t="s">
        <v>11435</v>
      </c>
      <c r="I2382" s="49" t="s">
        <v>11519</v>
      </c>
      <c r="J2382" s="50">
        <v>13</v>
      </c>
      <c r="K2382" s="49">
        <v>100</v>
      </c>
      <c r="L2382" s="49">
        <f>K2382-U2382</f>
        <v>24</v>
      </c>
      <c r="M2382" s="49"/>
      <c r="N2382" s="48" t="s">
        <v>7076</v>
      </c>
      <c r="P2382" s="49">
        <v>947</v>
      </c>
      <c r="Q2382" s="49">
        <v>0</v>
      </c>
      <c r="R2382" s="49">
        <v>0</v>
      </c>
      <c r="S2382" s="32">
        <f t="shared" si="98"/>
        <v>947</v>
      </c>
      <c r="T2382" s="49">
        <f>P2382+Q2382+R2382</f>
        <v>947</v>
      </c>
      <c r="U2382" s="51">
        <v>76</v>
      </c>
      <c r="V2382" s="51">
        <v>0</v>
      </c>
      <c r="W2382" s="51">
        <v>0</v>
      </c>
      <c r="X2382" s="51"/>
      <c r="Y2382" s="32">
        <f>T2382-(U2382+V2382)</f>
        <v>871</v>
      </c>
      <c r="Z2382" s="49" t="s">
        <v>13322</v>
      </c>
      <c r="AA2382" s="67">
        <v>1.39</v>
      </c>
      <c r="AC2382" s="67">
        <f t="shared" si="99"/>
        <v>-1.39</v>
      </c>
      <c r="AN2382" s="48" t="s">
        <v>13325</v>
      </c>
      <c r="AO2382" s="48" t="s">
        <v>13327</v>
      </c>
    </row>
    <row r="2383" spans="1:41" ht="45" x14ac:dyDescent="0.2">
      <c r="A2383" s="30" t="s">
        <v>5252</v>
      </c>
      <c r="B2383" s="30" t="s">
        <v>5253</v>
      </c>
      <c r="C2383" s="49" t="s">
        <v>7070</v>
      </c>
      <c r="D2383" s="49" t="s">
        <v>7079</v>
      </c>
      <c r="E2383" s="30" t="s">
        <v>11536</v>
      </c>
      <c r="F2383" s="49" t="s">
        <v>9361</v>
      </c>
      <c r="G2383" s="49" t="s">
        <v>9366</v>
      </c>
      <c r="H2383" s="49" t="s">
        <v>9367</v>
      </c>
      <c r="I2383" s="49" t="s">
        <v>11537</v>
      </c>
      <c r="J2383" s="50">
        <v>9</v>
      </c>
      <c r="K2383" s="49">
        <v>5000</v>
      </c>
      <c r="L2383" s="49">
        <f>K2383-U2383</f>
        <v>-17620</v>
      </c>
      <c r="M2383" s="49"/>
      <c r="N2383" s="48" t="s">
        <v>7076</v>
      </c>
      <c r="P2383" s="49">
        <v>10603</v>
      </c>
      <c r="Q2383" s="49">
        <v>15000</v>
      </c>
      <c r="R2383" s="49">
        <v>0</v>
      </c>
      <c r="S2383" s="32">
        <f t="shared" si="98"/>
        <v>25603</v>
      </c>
      <c r="T2383" s="49">
        <f>P2383+Q2383+R2383</f>
        <v>25603</v>
      </c>
      <c r="U2383" s="51">
        <v>22620</v>
      </c>
      <c r="V2383" s="51">
        <v>15124</v>
      </c>
      <c r="W2383" s="51">
        <v>15120</v>
      </c>
      <c r="X2383" s="51"/>
      <c r="Y2383" s="32">
        <f>T2383-(U2383+V2383)</f>
        <v>-12141</v>
      </c>
      <c r="Z2383" s="49" t="s">
        <v>13320</v>
      </c>
      <c r="AA2383" s="67">
        <v>1.3</v>
      </c>
      <c r="AC2383" s="67">
        <f t="shared" si="99"/>
        <v>-1.3</v>
      </c>
      <c r="AL2383" s="48" t="s">
        <v>13489</v>
      </c>
      <c r="AN2383" s="73" t="s">
        <v>13323</v>
      </c>
      <c r="AO2383" s="73" t="s">
        <v>47</v>
      </c>
    </row>
    <row r="2384" spans="1:41" ht="15" x14ac:dyDescent="0.2">
      <c r="A2384" s="30" t="s">
        <v>5292</v>
      </c>
      <c r="B2384" s="30" t="s">
        <v>5293</v>
      </c>
      <c r="C2384" s="49" t="s">
        <v>7070</v>
      </c>
      <c r="D2384" s="49" t="s">
        <v>7079</v>
      </c>
      <c r="E2384" s="30" t="s">
        <v>11564</v>
      </c>
      <c r="F2384" s="49" t="s">
        <v>7139</v>
      </c>
      <c r="G2384" s="49" t="s">
        <v>9438</v>
      </c>
      <c r="H2384" s="49" t="s">
        <v>11435</v>
      </c>
      <c r="I2384" s="49" t="s">
        <v>11565</v>
      </c>
      <c r="J2384" s="50">
        <v>15</v>
      </c>
      <c r="K2384" s="49">
        <v>100</v>
      </c>
      <c r="L2384" s="49">
        <f>K2384-U2384</f>
        <v>70</v>
      </c>
      <c r="M2384" s="49"/>
      <c r="N2384" s="48" t="s">
        <v>7076</v>
      </c>
      <c r="P2384" s="49">
        <v>900</v>
      </c>
      <c r="Q2384" s="49">
        <v>0</v>
      </c>
      <c r="R2384" s="49">
        <v>0</v>
      </c>
      <c r="S2384" s="32">
        <f t="shared" si="98"/>
        <v>900</v>
      </c>
      <c r="T2384" s="49">
        <f>P2384+Q2384+R2384</f>
        <v>900</v>
      </c>
      <c r="U2384" s="51">
        <v>30</v>
      </c>
      <c r="V2384" s="51">
        <v>0</v>
      </c>
      <c r="W2384" s="51">
        <v>0</v>
      </c>
      <c r="X2384" s="51"/>
      <c r="Y2384" s="32">
        <f>T2384-(U2384+V2384)</f>
        <v>870</v>
      </c>
      <c r="Z2384" s="49" t="s">
        <v>13322</v>
      </c>
      <c r="AA2384" s="67">
        <v>0.73980000000000001</v>
      </c>
      <c r="AC2384" s="67">
        <f t="shared" si="99"/>
        <v>-0.73980000000000001</v>
      </c>
      <c r="AN2384" s="48" t="s">
        <v>13325</v>
      </c>
      <c r="AO2384" s="48" t="s">
        <v>13327</v>
      </c>
    </row>
    <row r="2385" spans="1:41" ht="15" x14ac:dyDescent="0.2">
      <c r="A2385" s="30" t="s">
        <v>5388</v>
      </c>
      <c r="B2385" s="30" t="s">
        <v>5389</v>
      </c>
      <c r="C2385" s="49" t="s">
        <v>7070</v>
      </c>
      <c r="D2385" s="49" t="s">
        <v>7620</v>
      </c>
      <c r="E2385" s="30" t="s">
        <v>11626</v>
      </c>
      <c r="F2385" s="49" t="s">
        <v>7139</v>
      </c>
      <c r="G2385" s="49" t="s">
        <v>8865</v>
      </c>
      <c r="H2385" s="49" t="s">
        <v>11435</v>
      </c>
      <c r="I2385" s="49" t="s">
        <v>11627</v>
      </c>
      <c r="J2385" s="50">
        <v>13</v>
      </c>
      <c r="K2385" s="49">
        <v>1000</v>
      </c>
      <c r="L2385" s="49">
        <f>K2385-U2385</f>
        <v>-186</v>
      </c>
      <c r="M2385" s="49"/>
      <c r="N2385" s="48" t="s">
        <v>7242</v>
      </c>
      <c r="P2385" s="49">
        <v>870</v>
      </c>
      <c r="Q2385" s="49">
        <v>1000</v>
      </c>
      <c r="R2385" s="49">
        <v>0</v>
      </c>
      <c r="S2385" s="32">
        <f t="shared" si="98"/>
        <v>1870</v>
      </c>
      <c r="T2385" s="49">
        <f>P2385+Q2385+R2385</f>
        <v>1870</v>
      </c>
      <c r="U2385" s="51">
        <v>1186</v>
      </c>
      <c r="V2385" s="51">
        <v>932</v>
      </c>
      <c r="W2385" s="51">
        <v>884</v>
      </c>
      <c r="X2385" s="51"/>
      <c r="Y2385" s="32">
        <f>P2385-(U2385+V2385)</f>
        <v>-1248</v>
      </c>
      <c r="Z2385" s="49" t="s">
        <v>13320</v>
      </c>
      <c r="AA2385" s="67">
        <v>0.48970999999999998</v>
      </c>
      <c r="AC2385" s="67">
        <f t="shared" si="99"/>
        <v>-0.48970999999999998</v>
      </c>
      <c r="AN2385" s="48" t="s">
        <v>13325</v>
      </c>
      <c r="AO2385" s="48" t="s">
        <v>13327</v>
      </c>
    </row>
    <row r="2386" spans="1:41" ht="15" x14ac:dyDescent="0.2">
      <c r="A2386" s="30" t="s">
        <v>5390</v>
      </c>
      <c r="B2386" s="30" t="s">
        <v>5391</v>
      </c>
      <c r="C2386" s="49" t="s">
        <v>7070</v>
      </c>
      <c r="D2386" s="49" t="s">
        <v>7620</v>
      </c>
      <c r="E2386" s="30" t="s">
        <v>11628</v>
      </c>
      <c r="F2386" s="49" t="s">
        <v>7139</v>
      </c>
      <c r="G2386" s="49" t="s">
        <v>8865</v>
      </c>
      <c r="H2386" s="49" t="s">
        <v>11435</v>
      </c>
      <c r="I2386" s="49" t="s">
        <v>11629</v>
      </c>
      <c r="J2386" s="50">
        <v>13</v>
      </c>
      <c r="K2386" s="49">
        <v>5000</v>
      </c>
      <c r="L2386" s="49">
        <f>K2386-U2386</f>
        <v>-1426</v>
      </c>
      <c r="M2386" s="49"/>
      <c r="N2386" s="48" t="s">
        <v>7242</v>
      </c>
      <c r="P2386" s="49">
        <v>2102</v>
      </c>
      <c r="Q2386" s="49">
        <v>8300</v>
      </c>
      <c r="R2386" s="49">
        <v>5000</v>
      </c>
      <c r="S2386" s="32">
        <f t="shared" si="98"/>
        <v>10402</v>
      </c>
      <c r="T2386" s="49">
        <f>P2386+Q2386+R2386</f>
        <v>15402</v>
      </c>
      <c r="U2386" s="51">
        <v>6426</v>
      </c>
      <c r="V2386" s="51">
        <v>3776</v>
      </c>
      <c r="W2386" s="51">
        <v>3854</v>
      </c>
      <c r="X2386" s="51"/>
      <c r="Y2386" s="32">
        <f>P2386-(U2386+V2386)</f>
        <v>-8100</v>
      </c>
      <c r="Z2386" s="49" t="s">
        <v>13320</v>
      </c>
      <c r="AA2386" s="67">
        <v>0.46400000000000002</v>
      </c>
      <c r="AC2386" s="67">
        <f t="shared" si="99"/>
        <v>-0.46400000000000002</v>
      </c>
      <c r="AN2386" s="48" t="s">
        <v>13325</v>
      </c>
      <c r="AO2386" s="48" t="s">
        <v>13327</v>
      </c>
    </row>
    <row r="2387" spans="1:41" ht="15" x14ac:dyDescent="0.2">
      <c r="A2387" s="30" t="s">
        <v>5392</v>
      </c>
      <c r="B2387" s="30" t="s">
        <v>5393</v>
      </c>
      <c r="C2387" s="49" t="s">
        <v>7070</v>
      </c>
      <c r="D2387" s="49" t="s">
        <v>7079</v>
      </c>
      <c r="E2387" s="30" t="s">
        <v>11630</v>
      </c>
      <c r="F2387" s="49" t="s">
        <v>9361</v>
      </c>
      <c r="G2387" s="49" t="s">
        <v>9366</v>
      </c>
      <c r="H2387" s="49" t="s">
        <v>9367</v>
      </c>
      <c r="I2387" s="49" t="s">
        <v>11631</v>
      </c>
      <c r="J2387" s="50">
        <v>9</v>
      </c>
      <c r="K2387" s="49">
        <v>5000</v>
      </c>
      <c r="L2387" s="49">
        <f>K2387-U2387</f>
        <v>-2361</v>
      </c>
      <c r="M2387" s="49"/>
      <c r="N2387" s="48" t="s">
        <v>7076</v>
      </c>
      <c r="P2387" s="49">
        <v>4341</v>
      </c>
      <c r="Q2387" s="49">
        <v>278</v>
      </c>
      <c r="R2387" s="49">
        <v>0</v>
      </c>
      <c r="S2387" s="32">
        <f t="shared" si="98"/>
        <v>4619</v>
      </c>
      <c r="T2387" s="49">
        <f>P2387+Q2387+R2387</f>
        <v>4619</v>
      </c>
      <c r="U2387" s="51">
        <v>7361</v>
      </c>
      <c r="V2387" s="51">
        <v>3745</v>
      </c>
      <c r="W2387" s="51">
        <v>3827</v>
      </c>
      <c r="X2387" s="51"/>
      <c r="Y2387" s="32">
        <f>T2387-(U2387+V2387)</f>
        <v>-6487</v>
      </c>
      <c r="Z2387" s="49" t="s">
        <v>13320</v>
      </c>
      <c r="AA2387" s="67">
        <v>0.09</v>
      </c>
      <c r="AC2387" s="67">
        <f t="shared" si="99"/>
        <v>-0.09</v>
      </c>
      <c r="AN2387" s="48" t="s">
        <v>13325</v>
      </c>
      <c r="AO2387" s="48" t="s">
        <v>13327</v>
      </c>
    </row>
    <row r="2388" spans="1:41" ht="15" x14ac:dyDescent="0.2">
      <c r="A2388" s="30" t="s">
        <v>6925</v>
      </c>
      <c r="B2388" s="30" t="s">
        <v>6926</v>
      </c>
      <c r="C2388" s="49" t="s">
        <v>7070</v>
      </c>
      <c r="D2388" s="49" t="s">
        <v>7570</v>
      </c>
      <c r="E2388" s="30" t="s">
        <v>13165</v>
      </c>
      <c r="F2388" s="49" t="s">
        <v>8192</v>
      </c>
      <c r="G2388" s="49" t="s">
        <v>8141</v>
      </c>
      <c r="H2388" s="49" t="s">
        <v>8142</v>
      </c>
      <c r="I2388" s="49" t="s">
        <v>13166</v>
      </c>
      <c r="J2388" s="50">
        <v>9</v>
      </c>
      <c r="K2388" s="49">
        <v>2000</v>
      </c>
      <c r="L2388" s="49">
        <f>K2388-U2388</f>
        <v>2000</v>
      </c>
      <c r="M2388" s="49"/>
      <c r="N2388" s="48" t="s">
        <v>7242</v>
      </c>
      <c r="P2388" s="49">
        <v>4000</v>
      </c>
      <c r="Q2388" s="49">
        <v>0</v>
      </c>
      <c r="R2388" s="49">
        <v>0</v>
      </c>
      <c r="S2388" s="32">
        <f t="shared" si="98"/>
        <v>4000</v>
      </c>
      <c r="T2388" s="49">
        <f>P2388+Q2388+R2388</f>
        <v>4000</v>
      </c>
      <c r="U2388" s="51">
        <v>0</v>
      </c>
      <c r="V2388" s="51">
        <v>0</v>
      </c>
      <c r="W2388" s="51">
        <v>0</v>
      </c>
      <c r="X2388" s="51"/>
      <c r="Y2388" s="32">
        <f>P2388-(U2388+V2388)</f>
        <v>4000</v>
      </c>
      <c r="Z2388" s="49" t="s">
        <v>13321</v>
      </c>
      <c r="AA2388" s="67">
        <v>8.3000000000000004E-2</v>
      </c>
      <c r="AC2388" s="67">
        <f t="shared" si="99"/>
        <v>-8.3000000000000004E-2</v>
      </c>
      <c r="AN2388" s="48" t="s">
        <v>13325</v>
      </c>
      <c r="AO2388" s="48" t="s">
        <v>13327</v>
      </c>
    </row>
    <row r="2389" spans="1:41" ht="15" x14ac:dyDescent="0.2">
      <c r="A2389" s="30" t="s">
        <v>3288</v>
      </c>
      <c r="B2389" s="30" t="s">
        <v>3289</v>
      </c>
      <c r="C2389" s="49" t="s">
        <v>8323</v>
      </c>
      <c r="D2389" s="49" t="s">
        <v>8897</v>
      </c>
      <c r="E2389" s="30" t="s">
        <v>9930</v>
      </c>
      <c r="F2389" s="49" t="s">
        <v>9772</v>
      </c>
      <c r="G2389" s="49" t="s">
        <v>8325</v>
      </c>
      <c r="H2389" s="49" t="s">
        <v>9789</v>
      </c>
      <c r="I2389" s="49" t="s">
        <v>9931</v>
      </c>
      <c r="J2389" s="50">
        <v>9</v>
      </c>
      <c r="K2389" s="49">
        <v>100</v>
      </c>
      <c r="L2389" s="49">
        <f>K2389-U2389</f>
        <v>-331</v>
      </c>
      <c r="M2389" s="49"/>
      <c r="N2389" s="48" t="s">
        <v>7076</v>
      </c>
      <c r="P2389" s="49">
        <v>279</v>
      </c>
      <c r="Q2389" s="49">
        <v>160</v>
      </c>
      <c r="R2389" s="49">
        <v>80</v>
      </c>
      <c r="S2389" s="32">
        <f t="shared" si="98"/>
        <v>439</v>
      </c>
      <c r="T2389" s="49">
        <f>P2389+Q2389+R2389</f>
        <v>519</v>
      </c>
      <c r="U2389" s="51">
        <v>431</v>
      </c>
      <c r="V2389" s="51">
        <v>228</v>
      </c>
      <c r="W2389" s="51">
        <v>228</v>
      </c>
      <c r="X2389" s="51"/>
      <c r="Y2389" s="32">
        <f t="shared" ref="Y2389:Y2420" si="101">T2389-(U2389+V2389)</f>
        <v>-140</v>
      </c>
      <c r="Z2389" s="49" t="s">
        <v>13320</v>
      </c>
      <c r="AA2389" s="67">
        <v>1.0000000000000001E-5</v>
      </c>
      <c r="AB2389" s="68">
        <v>1.0000000000000001E-5</v>
      </c>
      <c r="AC2389" s="67">
        <f t="shared" si="99"/>
        <v>0</v>
      </c>
      <c r="AG2389" s="67" t="s">
        <v>13330</v>
      </c>
      <c r="AL2389" s="48" t="s">
        <v>13331</v>
      </c>
      <c r="AN2389" s="48" t="s">
        <v>13323</v>
      </c>
      <c r="AO2389" s="48" t="s">
        <v>13332</v>
      </c>
    </row>
    <row r="2390" spans="1:41" ht="15" x14ac:dyDescent="0.2">
      <c r="A2390" s="30" t="s">
        <v>3350</v>
      </c>
      <c r="B2390" s="30" t="s">
        <v>3351</v>
      </c>
      <c r="C2390" s="49" t="s">
        <v>8323</v>
      </c>
      <c r="D2390" s="49" t="s">
        <v>8897</v>
      </c>
      <c r="E2390" s="30" t="s">
        <v>9994</v>
      </c>
      <c r="F2390" s="49" t="s">
        <v>9754</v>
      </c>
      <c r="G2390" s="49" t="s">
        <v>8325</v>
      </c>
      <c r="H2390" s="49" t="s">
        <v>9756</v>
      </c>
      <c r="I2390" s="49" t="s">
        <v>9995</v>
      </c>
      <c r="J2390" s="50">
        <v>19</v>
      </c>
      <c r="K2390" s="49">
        <v>100</v>
      </c>
      <c r="L2390" s="49">
        <f>K2390-U2390</f>
        <v>-17528</v>
      </c>
      <c r="M2390" s="49"/>
      <c r="N2390" s="48" t="s">
        <v>7076</v>
      </c>
      <c r="P2390" s="49">
        <v>6306</v>
      </c>
      <c r="Q2390" s="49">
        <v>13860</v>
      </c>
      <c r="R2390" s="49">
        <v>1120</v>
      </c>
      <c r="S2390" s="32">
        <f t="shared" si="98"/>
        <v>20166</v>
      </c>
      <c r="T2390" s="49">
        <f>P2390+Q2390+R2390</f>
        <v>21286</v>
      </c>
      <c r="U2390" s="51">
        <v>17628</v>
      </c>
      <c r="V2390" s="51">
        <v>10836</v>
      </c>
      <c r="W2390" s="51">
        <v>11196</v>
      </c>
      <c r="X2390" s="51"/>
      <c r="Y2390" s="32">
        <f t="shared" si="101"/>
        <v>-7178</v>
      </c>
      <c r="Z2390" s="49" t="s">
        <v>13320</v>
      </c>
      <c r="AA2390" s="67">
        <v>1.0000000000000001E-5</v>
      </c>
      <c r="AB2390" s="68">
        <v>1.0000000000000001E-5</v>
      </c>
      <c r="AC2390" s="67">
        <f t="shared" si="99"/>
        <v>0</v>
      </c>
      <c r="AG2390" s="67" t="s">
        <v>13330</v>
      </c>
      <c r="AL2390" s="48" t="s">
        <v>13331</v>
      </c>
      <c r="AN2390" s="48" t="s">
        <v>13323</v>
      </c>
      <c r="AO2390" s="48" t="s">
        <v>13332</v>
      </c>
    </row>
    <row r="2391" spans="1:41" ht="15" x14ac:dyDescent="0.2">
      <c r="A2391" s="30" t="s">
        <v>3356</v>
      </c>
      <c r="B2391" s="30" t="s">
        <v>3357</v>
      </c>
      <c r="C2391" s="49" t="s">
        <v>8323</v>
      </c>
      <c r="D2391" s="49" t="s">
        <v>8897</v>
      </c>
      <c r="E2391" s="30" t="s">
        <v>10002</v>
      </c>
      <c r="F2391" s="49" t="s">
        <v>9772</v>
      </c>
      <c r="G2391" s="49" t="s">
        <v>8325</v>
      </c>
      <c r="H2391" s="49" t="s">
        <v>9789</v>
      </c>
      <c r="I2391" s="49" t="s">
        <v>10003</v>
      </c>
      <c r="J2391" s="50">
        <v>9</v>
      </c>
      <c r="K2391" s="49">
        <v>100</v>
      </c>
      <c r="L2391" s="49">
        <f>K2391-U2391</f>
        <v>100</v>
      </c>
      <c r="M2391" s="49"/>
      <c r="N2391" s="48" t="s">
        <v>7076</v>
      </c>
      <c r="P2391" s="49">
        <v>0</v>
      </c>
      <c r="Q2391" s="49">
        <v>0</v>
      </c>
      <c r="R2391" s="49">
        <v>0</v>
      </c>
      <c r="S2391" s="32">
        <f t="shared" si="98"/>
        <v>0</v>
      </c>
      <c r="T2391" s="49">
        <f>P2391+Q2391+R2391</f>
        <v>0</v>
      </c>
      <c r="U2391" s="51">
        <v>0</v>
      </c>
      <c r="V2391" s="51">
        <v>0</v>
      </c>
      <c r="W2391" s="51">
        <v>0</v>
      </c>
      <c r="X2391" s="51"/>
      <c r="Y2391" s="32">
        <f t="shared" si="101"/>
        <v>0</v>
      </c>
      <c r="Z2391" s="49" t="s">
        <v>13321</v>
      </c>
      <c r="AA2391" s="67">
        <v>1.0000000000000001E-5</v>
      </c>
      <c r="AB2391" s="68">
        <v>1.0000000000000001E-5</v>
      </c>
      <c r="AC2391" s="67">
        <f t="shared" si="99"/>
        <v>0</v>
      </c>
      <c r="AG2391" s="67" t="s">
        <v>13330</v>
      </c>
      <c r="AL2391" s="48" t="s">
        <v>13331</v>
      </c>
      <c r="AN2391" s="48" t="s">
        <v>13323</v>
      </c>
      <c r="AO2391" s="48" t="s">
        <v>13332</v>
      </c>
    </row>
    <row r="2392" spans="1:41" ht="15" x14ac:dyDescent="0.2">
      <c r="A2392" s="30" t="s">
        <v>3420</v>
      </c>
      <c r="B2392" s="30" t="s">
        <v>3421</v>
      </c>
      <c r="C2392" s="49" t="s">
        <v>8323</v>
      </c>
      <c r="D2392" s="49" t="s">
        <v>8897</v>
      </c>
      <c r="E2392" s="30" t="s">
        <v>10067</v>
      </c>
      <c r="F2392" s="49" t="s">
        <v>9743</v>
      </c>
      <c r="G2392" s="49" t="s">
        <v>8325</v>
      </c>
      <c r="H2392" s="49" t="s">
        <v>9789</v>
      </c>
      <c r="I2392" s="49" t="s">
        <v>10068</v>
      </c>
      <c r="J2392" s="50">
        <v>11</v>
      </c>
      <c r="K2392" s="49">
        <v>100</v>
      </c>
      <c r="L2392" s="49">
        <f>K2392-U2392</f>
        <v>44</v>
      </c>
      <c r="N2392" s="48" t="s">
        <v>7076</v>
      </c>
      <c r="P2392" s="49">
        <v>41</v>
      </c>
      <c r="Q2392" s="49">
        <v>0</v>
      </c>
      <c r="R2392" s="49">
        <v>0</v>
      </c>
      <c r="S2392" s="32">
        <f t="shared" si="98"/>
        <v>41</v>
      </c>
      <c r="T2392" s="49">
        <f>P2392+Q2392+R2392</f>
        <v>41</v>
      </c>
      <c r="U2392" s="51">
        <v>56</v>
      </c>
      <c r="V2392" s="51">
        <v>0</v>
      </c>
      <c r="W2392" s="51">
        <v>0</v>
      </c>
      <c r="X2392" s="51"/>
      <c r="Y2392" s="32">
        <f t="shared" si="101"/>
        <v>-15</v>
      </c>
      <c r="Z2392" s="49" t="s">
        <v>13320</v>
      </c>
      <c r="AA2392" s="67">
        <v>1.0000000000000001E-5</v>
      </c>
      <c r="AB2392" s="68">
        <v>1.0000000000000001E-5</v>
      </c>
      <c r="AC2392" s="67">
        <f t="shared" si="99"/>
        <v>0</v>
      </c>
      <c r="AG2392" s="67" t="s">
        <v>13330</v>
      </c>
      <c r="AL2392" s="48" t="s">
        <v>13331</v>
      </c>
      <c r="AN2392" s="48" t="s">
        <v>13323</v>
      </c>
      <c r="AO2392" s="48" t="s">
        <v>13332</v>
      </c>
    </row>
    <row r="2393" spans="1:41" ht="15" x14ac:dyDescent="0.2">
      <c r="A2393" s="30" t="s">
        <v>3442</v>
      </c>
      <c r="B2393" s="30" t="s">
        <v>3443</v>
      </c>
      <c r="C2393" s="49" t="s">
        <v>8323</v>
      </c>
      <c r="D2393" s="49" t="s">
        <v>8897</v>
      </c>
      <c r="E2393" s="30" t="s">
        <v>10089</v>
      </c>
      <c r="F2393" s="49" t="s">
        <v>9733</v>
      </c>
      <c r="G2393" s="49" t="s">
        <v>8325</v>
      </c>
      <c r="H2393" s="49" t="s">
        <v>9789</v>
      </c>
      <c r="I2393" s="49" t="s">
        <v>10090</v>
      </c>
      <c r="J2393" s="50">
        <v>13</v>
      </c>
      <c r="K2393" s="49">
        <v>100</v>
      </c>
      <c r="L2393" s="49">
        <f>K2393-U2393</f>
        <v>-118</v>
      </c>
      <c r="M2393" s="49"/>
      <c r="N2393" s="48" t="s">
        <v>7076</v>
      </c>
      <c r="P2393" s="49">
        <v>239</v>
      </c>
      <c r="Q2393" s="49">
        <v>0</v>
      </c>
      <c r="R2393" s="49">
        <v>0</v>
      </c>
      <c r="S2393" s="32">
        <f t="shared" si="98"/>
        <v>239</v>
      </c>
      <c r="T2393" s="49">
        <f>P2393+Q2393+R2393</f>
        <v>239</v>
      </c>
      <c r="U2393" s="51">
        <v>218</v>
      </c>
      <c r="V2393" s="51">
        <v>0</v>
      </c>
      <c r="W2393" s="51">
        <v>0</v>
      </c>
      <c r="X2393" s="51"/>
      <c r="Y2393" s="32">
        <f t="shared" si="101"/>
        <v>21</v>
      </c>
      <c r="Z2393" s="49" t="s">
        <v>13322</v>
      </c>
      <c r="AA2393" s="67">
        <v>1.0000000000000001E-5</v>
      </c>
      <c r="AB2393" s="68">
        <v>1.0000000000000001E-5</v>
      </c>
      <c r="AC2393" s="67">
        <f t="shared" si="99"/>
        <v>0</v>
      </c>
      <c r="AG2393" s="67" t="s">
        <v>13330</v>
      </c>
      <c r="AL2393" s="48" t="s">
        <v>13331</v>
      </c>
      <c r="AN2393" s="48" t="s">
        <v>13323</v>
      </c>
      <c r="AO2393" s="48" t="s">
        <v>13332</v>
      </c>
    </row>
    <row r="2394" spans="1:41" ht="15" x14ac:dyDescent="0.2">
      <c r="A2394" s="30" t="s">
        <v>3446</v>
      </c>
      <c r="B2394" s="30" t="s">
        <v>3447</v>
      </c>
      <c r="C2394" s="49" t="s">
        <v>8323</v>
      </c>
      <c r="D2394" s="49" t="s">
        <v>8897</v>
      </c>
      <c r="E2394" s="30" t="s">
        <v>10093</v>
      </c>
      <c r="F2394" s="49" t="s">
        <v>9754</v>
      </c>
      <c r="G2394" s="49" t="s">
        <v>8325</v>
      </c>
      <c r="H2394" s="49" t="s">
        <v>9756</v>
      </c>
      <c r="I2394" s="49" t="s">
        <v>10094</v>
      </c>
      <c r="J2394" s="50">
        <v>19</v>
      </c>
      <c r="K2394" s="49">
        <v>100</v>
      </c>
      <c r="L2394" s="49">
        <f>K2394-U2394</f>
        <v>-15487</v>
      </c>
      <c r="M2394" s="49"/>
      <c r="N2394" s="48" t="s">
        <v>7076</v>
      </c>
      <c r="P2394" s="49">
        <v>91</v>
      </c>
      <c r="Q2394" s="49">
        <v>13220</v>
      </c>
      <c r="R2394" s="49">
        <v>4150</v>
      </c>
      <c r="S2394" s="32">
        <f t="shared" si="98"/>
        <v>13311</v>
      </c>
      <c r="T2394" s="49">
        <f>P2394+Q2394+R2394</f>
        <v>17461</v>
      </c>
      <c r="U2394" s="51">
        <v>15587</v>
      </c>
      <c r="V2394" s="51">
        <v>539</v>
      </c>
      <c r="W2394" s="51">
        <v>507</v>
      </c>
      <c r="X2394" s="51"/>
      <c r="Y2394" s="32">
        <f t="shared" si="101"/>
        <v>1335</v>
      </c>
      <c r="Z2394" s="49" t="s">
        <v>13322</v>
      </c>
      <c r="AA2394" s="67">
        <v>1.0000000000000001E-5</v>
      </c>
      <c r="AB2394" s="68">
        <v>1.0000000000000001E-5</v>
      </c>
      <c r="AC2394" s="67">
        <f t="shared" si="99"/>
        <v>0</v>
      </c>
      <c r="AG2394" s="67" t="s">
        <v>13330</v>
      </c>
      <c r="AL2394" s="48" t="s">
        <v>13331</v>
      </c>
      <c r="AN2394" s="48" t="s">
        <v>13323</v>
      </c>
      <c r="AO2394" s="48" t="s">
        <v>13332</v>
      </c>
    </row>
    <row r="2395" spans="1:41" ht="15" x14ac:dyDescent="0.2">
      <c r="A2395" s="30" t="s">
        <v>3450</v>
      </c>
      <c r="B2395" s="30" t="s">
        <v>3451</v>
      </c>
      <c r="C2395" s="49" t="s">
        <v>8323</v>
      </c>
      <c r="D2395" s="49" t="s">
        <v>8897</v>
      </c>
      <c r="E2395" s="30" t="s">
        <v>10097</v>
      </c>
      <c r="F2395" s="49" t="s">
        <v>9754</v>
      </c>
      <c r="G2395" s="49" t="s">
        <v>8325</v>
      </c>
      <c r="H2395" s="49" t="s">
        <v>9756</v>
      </c>
      <c r="I2395" s="49" t="s">
        <v>10098</v>
      </c>
      <c r="J2395" s="50">
        <v>19</v>
      </c>
      <c r="K2395" s="49">
        <v>100</v>
      </c>
      <c r="L2395" s="49">
        <f>K2395-U2395</f>
        <v>-1004</v>
      </c>
      <c r="M2395" s="49"/>
      <c r="N2395" s="48" t="s">
        <v>7076</v>
      </c>
      <c r="P2395" s="49">
        <v>352</v>
      </c>
      <c r="Q2395" s="49">
        <v>710</v>
      </c>
      <c r="R2395" s="49">
        <v>420</v>
      </c>
      <c r="S2395" s="32">
        <f t="shared" si="98"/>
        <v>1062</v>
      </c>
      <c r="T2395" s="49">
        <f>P2395+Q2395+R2395</f>
        <v>1482</v>
      </c>
      <c r="U2395" s="51">
        <v>1104</v>
      </c>
      <c r="V2395" s="51">
        <v>472</v>
      </c>
      <c r="W2395" s="51">
        <v>312</v>
      </c>
      <c r="X2395" s="51"/>
      <c r="Y2395" s="32">
        <f t="shared" si="101"/>
        <v>-94</v>
      </c>
      <c r="Z2395" s="49" t="s">
        <v>13320</v>
      </c>
      <c r="AA2395" s="67">
        <v>1.0000000000000001E-5</v>
      </c>
      <c r="AB2395" s="68">
        <v>1.0000000000000001E-5</v>
      </c>
      <c r="AC2395" s="67">
        <f t="shared" si="99"/>
        <v>0</v>
      </c>
      <c r="AG2395" s="67" t="s">
        <v>13330</v>
      </c>
      <c r="AL2395" s="48" t="s">
        <v>13331</v>
      </c>
      <c r="AN2395" s="48" t="s">
        <v>13323</v>
      </c>
      <c r="AO2395" s="48" t="s">
        <v>13332</v>
      </c>
    </row>
    <row r="2396" spans="1:41" ht="15" x14ac:dyDescent="0.2">
      <c r="A2396" s="30" t="s">
        <v>3452</v>
      </c>
      <c r="B2396" s="30" t="s">
        <v>3453</v>
      </c>
      <c r="C2396" s="49" t="s">
        <v>8323</v>
      </c>
      <c r="D2396" s="49" t="s">
        <v>8897</v>
      </c>
      <c r="E2396" s="30" t="s">
        <v>10099</v>
      </c>
      <c r="F2396" s="49" t="s">
        <v>9733</v>
      </c>
      <c r="G2396" s="49" t="s">
        <v>8325</v>
      </c>
      <c r="H2396" s="49" t="s">
        <v>9789</v>
      </c>
      <c r="I2396" s="49" t="s">
        <v>10100</v>
      </c>
      <c r="J2396" s="50">
        <v>18</v>
      </c>
      <c r="K2396" s="49">
        <v>100</v>
      </c>
      <c r="L2396" s="49">
        <f>K2396-U2396</f>
        <v>-189</v>
      </c>
      <c r="M2396" s="49"/>
      <c r="N2396" s="48" t="s">
        <v>7076</v>
      </c>
      <c r="P2396" s="49">
        <v>267</v>
      </c>
      <c r="Q2396" s="49">
        <v>0</v>
      </c>
      <c r="R2396" s="49">
        <v>0</v>
      </c>
      <c r="S2396" s="32">
        <f t="shared" si="98"/>
        <v>267</v>
      </c>
      <c r="T2396" s="49">
        <f>P2396+Q2396+R2396</f>
        <v>267</v>
      </c>
      <c r="U2396" s="51">
        <v>289</v>
      </c>
      <c r="V2396" s="51">
        <v>0</v>
      </c>
      <c r="W2396" s="51">
        <v>0</v>
      </c>
      <c r="X2396" s="51"/>
      <c r="Y2396" s="32">
        <f t="shared" si="101"/>
        <v>-22</v>
      </c>
      <c r="Z2396" s="49" t="s">
        <v>13320</v>
      </c>
      <c r="AA2396" s="67">
        <v>1.0000000000000001E-5</v>
      </c>
      <c r="AB2396" s="68">
        <v>1.0000000000000001E-5</v>
      </c>
      <c r="AC2396" s="67">
        <f t="shared" si="99"/>
        <v>0</v>
      </c>
      <c r="AG2396" s="67" t="s">
        <v>13330</v>
      </c>
      <c r="AL2396" s="48" t="s">
        <v>13331</v>
      </c>
      <c r="AN2396" s="48" t="s">
        <v>13323</v>
      </c>
      <c r="AO2396" s="48" t="s">
        <v>13332</v>
      </c>
    </row>
    <row r="2397" spans="1:41" ht="15" x14ac:dyDescent="0.2">
      <c r="A2397" s="30" t="s">
        <v>3462</v>
      </c>
      <c r="B2397" s="30" t="s">
        <v>3463</v>
      </c>
      <c r="C2397" s="49" t="s">
        <v>8323</v>
      </c>
      <c r="D2397" s="49" t="s">
        <v>8897</v>
      </c>
      <c r="E2397" s="30" t="s">
        <v>10110</v>
      </c>
      <c r="F2397" s="49" t="s">
        <v>9754</v>
      </c>
      <c r="G2397" s="49" t="s">
        <v>8325</v>
      </c>
      <c r="H2397" s="49" t="s">
        <v>9756</v>
      </c>
      <c r="I2397" s="49" t="s">
        <v>10111</v>
      </c>
      <c r="J2397" s="50">
        <v>19</v>
      </c>
      <c r="K2397" s="49">
        <v>100</v>
      </c>
      <c r="L2397" s="49">
        <f>K2397-U2397</f>
        <v>-4743</v>
      </c>
      <c r="M2397" s="49"/>
      <c r="N2397" s="48" t="s">
        <v>7076</v>
      </c>
      <c r="P2397" s="49">
        <v>4836</v>
      </c>
      <c r="Q2397" s="49">
        <v>2420</v>
      </c>
      <c r="R2397" s="49">
        <v>2310</v>
      </c>
      <c r="S2397" s="32">
        <f t="shared" si="98"/>
        <v>7256</v>
      </c>
      <c r="T2397" s="49">
        <f>P2397+Q2397+R2397</f>
        <v>9566</v>
      </c>
      <c r="U2397" s="51">
        <v>4843</v>
      </c>
      <c r="V2397" s="51">
        <v>3312</v>
      </c>
      <c r="W2397" s="51">
        <v>2401</v>
      </c>
      <c r="X2397" s="51"/>
      <c r="Y2397" s="32">
        <f t="shared" si="101"/>
        <v>1411</v>
      </c>
      <c r="Z2397" s="49" t="s">
        <v>13322</v>
      </c>
      <c r="AA2397" s="67">
        <v>1.0000000000000001E-5</v>
      </c>
      <c r="AB2397" s="68">
        <v>1.0000000000000001E-5</v>
      </c>
      <c r="AC2397" s="67">
        <f t="shared" si="99"/>
        <v>0</v>
      </c>
      <c r="AG2397" s="67" t="s">
        <v>13330</v>
      </c>
      <c r="AL2397" s="48" t="s">
        <v>13331</v>
      </c>
      <c r="AN2397" s="48" t="s">
        <v>13323</v>
      </c>
      <c r="AO2397" s="48" t="s">
        <v>13332</v>
      </c>
    </row>
    <row r="2398" spans="1:41" ht="15" x14ac:dyDescent="0.2">
      <c r="A2398" s="30" t="s">
        <v>3464</v>
      </c>
      <c r="B2398" s="30" t="s">
        <v>3465</v>
      </c>
      <c r="C2398" s="49" t="s">
        <v>8323</v>
      </c>
      <c r="D2398" s="49" t="s">
        <v>8897</v>
      </c>
      <c r="E2398" s="30" t="s">
        <v>10112</v>
      </c>
      <c r="F2398" s="49" t="s">
        <v>9754</v>
      </c>
      <c r="G2398" s="49" t="s">
        <v>8325</v>
      </c>
      <c r="H2398" s="49" t="s">
        <v>9756</v>
      </c>
      <c r="I2398" s="49" t="s">
        <v>10113</v>
      </c>
      <c r="J2398" s="50">
        <v>19</v>
      </c>
      <c r="K2398" s="49">
        <v>100</v>
      </c>
      <c r="L2398" s="49">
        <f>K2398-U2398</f>
        <v>-28958</v>
      </c>
      <c r="M2398" s="49"/>
      <c r="N2398" s="48" t="s">
        <v>7076</v>
      </c>
      <c r="P2398" s="49">
        <v>28916</v>
      </c>
      <c r="Q2398" s="49">
        <v>14520</v>
      </c>
      <c r="R2398" s="49">
        <v>13860</v>
      </c>
      <c r="S2398" s="32">
        <f t="shared" si="98"/>
        <v>43436</v>
      </c>
      <c r="T2398" s="49">
        <f>P2398+Q2398+R2398</f>
        <v>57296</v>
      </c>
      <c r="U2398" s="51">
        <v>29058</v>
      </c>
      <c r="V2398" s="51">
        <v>19872</v>
      </c>
      <c r="W2398" s="51">
        <v>14406</v>
      </c>
      <c r="X2398" s="51"/>
      <c r="Y2398" s="32">
        <f t="shared" si="101"/>
        <v>8366</v>
      </c>
      <c r="Z2398" s="49" t="s">
        <v>13322</v>
      </c>
      <c r="AA2398" s="67">
        <v>1.0000000000000001E-5</v>
      </c>
      <c r="AB2398" s="68">
        <v>1.0000000000000001E-5</v>
      </c>
      <c r="AC2398" s="67">
        <f t="shared" si="99"/>
        <v>0</v>
      </c>
      <c r="AG2398" s="67" t="s">
        <v>13330</v>
      </c>
      <c r="AL2398" s="48" t="s">
        <v>13331</v>
      </c>
      <c r="AN2398" s="48" t="s">
        <v>13323</v>
      </c>
      <c r="AO2398" s="48" t="s">
        <v>13332</v>
      </c>
    </row>
    <row r="2399" spans="1:41" ht="15" x14ac:dyDescent="0.2">
      <c r="A2399" s="30" t="s">
        <v>3480</v>
      </c>
      <c r="B2399" s="30" t="s">
        <v>3481</v>
      </c>
      <c r="C2399" s="49" t="s">
        <v>8323</v>
      </c>
      <c r="D2399" s="49" t="s">
        <v>8897</v>
      </c>
      <c r="E2399" s="30" t="s">
        <v>10127</v>
      </c>
      <c r="F2399" s="49" t="s">
        <v>9754</v>
      </c>
      <c r="G2399" s="49" t="s">
        <v>8325</v>
      </c>
      <c r="H2399" s="49" t="s">
        <v>9756</v>
      </c>
      <c r="I2399" s="49" t="s">
        <v>10128</v>
      </c>
      <c r="J2399" s="50">
        <v>19</v>
      </c>
      <c r="K2399" s="49">
        <v>100</v>
      </c>
      <c r="L2399" s="49">
        <f>K2399-U2399</f>
        <v>-1257</v>
      </c>
      <c r="M2399" s="49"/>
      <c r="N2399" s="48" t="s">
        <v>7076</v>
      </c>
      <c r="P2399" s="49">
        <v>890</v>
      </c>
      <c r="Q2399" s="49">
        <v>1130</v>
      </c>
      <c r="R2399" s="49">
        <v>0</v>
      </c>
      <c r="S2399" s="32">
        <f t="shared" si="98"/>
        <v>2020</v>
      </c>
      <c r="T2399" s="49">
        <f>P2399+Q2399+R2399</f>
        <v>2020</v>
      </c>
      <c r="U2399" s="51">
        <v>1357</v>
      </c>
      <c r="V2399" s="51">
        <v>870</v>
      </c>
      <c r="W2399" s="51">
        <v>840</v>
      </c>
      <c r="X2399" s="51"/>
      <c r="Y2399" s="32">
        <f t="shared" si="101"/>
        <v>-207</v>
      </c>
      <c r="Z2399" s="49" t="s">
        <v>13320</v>
      </c>
      <c r="AA2399" s="67">
        <v>1.0000000000000001E-5</v>
      </c>
      <c r="AB2399" s="68">
        <v>1.0000000000000001E-5</v>
      </c>
      <c r="AC2399" s="67">
        <f t="shared" si="99"/>
        <v>0</v>
      </c>
      <c r="AG2399" s="67" t="s">
        <v>13330</v>
      </c>
      <c r="AL2399" s="48" t="s">
        <v>13331</v>
      </c>
      <c r="AN2399" s="48" t="s">
        <v>13323</v>
      </c>
      <c r="AO2399" s="48" t="s">
        <v>13332</v>
      </c>
    </row>
    <row r="2400" spans="1:41" ht="15" x14ac:dyDescent="0.2">
      <c r="A2400" s="30" t="s">
        <v>3490</v>
      </c>
      <c r="B2400" s="30" t="s">
        <v>3491</v>
      </c>
      <c r="C2400" s="49" t="s">
        <v>8323</v>
      </c>
      <c r="D2400" s="49" t="s">
        <v>8897</v>
      </c>
      <c r="E2400" s="30" t="s">
        <v>10137</v>
      </c>
      <c r="F2400" s="49" t="s">
        <v>9754</v>
      </c>
      <c r="G2400" s="49" t="s">
        <v>8325</v>
      </c>
      <c r="H2400" s="49" t="s">
        <v>9756</v>
      </c>
      <c r="I2400" s="49" t="s">
        <v>10138</v>
      </c>
      <c r="J2400" s="50">
        <v>19</v>
      </c>
      <c r="K2400" s="49">
        <v>100</v>
      </c>
      <c r="L2400" s="49">
        <f>K2400-U2400</f>
        <v>100</v>
      </c>
      <c r="M2400" s="49"/>
      <c r="N2400" s="48" t="s">
        <v>7076</v>
      </c>
      <c r="P2400" s="49">
        <v>0</v>
      </c>
      <c r="Q2400" s="49">
        <v>0</v>
      </c>
      <c r="R2400" s="49">
        <v>0</v>
      </c>
      <c r="S2400" s="32">
        <f t="shared" si="98"/>
        <v>0</v>
      </c>
      <c r="T2400" s="49">
        <f>P2400+Q2400+R2400</f>
        <v>0</v>
      </c>
      <c r="U2400" s="51">
        <v>0</v>
      </c>
      <c r="V2400" s="51">
        <v>0</v>
      </c>
      <c r="W2400" s="51">
        <v>0</v>
      </c>
      <c r="X2400" s="51"/>
      <c r="Y2400" s="32">
        <f t="shared" si="101"/>
        <v>0</v>
      </c>
      <c r="Z2400" s="49" t="s">
        <v>13321</v>
      </c>
      <c r="AA2400" s="67">
        <v>1.0000000000000001E-5</v>
      </c>
      <c r="AB2400" s="68">
        <v>1.0000000000000001E-5</v>
      </c>
      <c r="AC2400" s="67">
        <f t="shared" si="99"/>
        <v>0</v>
      </c>
      <c r="AG2400" s="67" t="s">
        <v>13330</v>
      </c>
      <c r="AL2400" s="48" t="s">
        <v>13331</v>
      </c>
      <c r="AN2400" s="48" t="s">
        <v>13323</v>
      </c>
      <c r="AO2400" s="48" t="s">
        <v>13332</v>
      </c>
    </row>
    <row r="2401" spans="1:41" ht="15" x14ac:dyDescent="0.2">
      <c r="A2401" s="30" t="s">
        <v>3498</v>
      </c>
      <c r="B2401" s="30" t="s">
        <v>3499</v>
      </c>
      <c r="C2401" s="49" t="s">
        <v>8323</v>
      </c>
      <c r="D2401" s="49" t="s">
        <v>8897</v>
      </c>
      <c r="E2401" s="30" t="s">
        <v>10145</v>
      </c>
      <c r="F2401" s="49" t="s">
        <v>9754</v>
      </c>
      <c r="G2401" s="49" t="s">
        <v>8325</v>
      </c>
      <c r="H2401" s="49" t="s">
        <v>9756</v>
      </c>
      <c r="I2401" s="49" t="s">
        <v>10146</v>
      </c>
      <c r="J2401" s="50">
        <v>19</v>
      </c>
      <c r="K2401" s="49">
        <v>100</v>
      </c>
      <c r="L2401" s="49">
        <f>K2401-U2401</f>
        <v>-10843</v>
      </c>
      <c r="M2401" s="49"/>
      <c r="N2401" s="48" t="s">
        <v>7076</v>
      </c>
      <c r="P2401" s="49">
        <v>4217</v>
      </c>
      <c r="Q2401" s="49">
        <v>4900</v>
      </c>
      <c r="R2401" s="49">
        <v>6930</v>
      </c>
      <c r="S2401" s="32">
        <f t="shared" si="98"/>
        <v>9117</v>
      </c>
      <c r="T2401" s="49">
        <f>P2401+Q2401+R2401</f>
        <v>16047</v>
      </c>
      <c r="U2401" s="51">
        <v>10943</v>
      </c>
      <c r="V2401" s="51">
        <v>6848</v>
      </c>
      <c r="W2401" s="51">
        <v>7203</v>
      </c>
      <c r="X2401" s="51"/>
      <c r="Y2401" s="32">
        <f t="shared" si="101"/>
        <v>-1744</v>
      </c>
      <c r="Z2401" s="49" t="s">
        <v>13320</v>
      </c>
      <c r="AA2401" s="67">
        <v>1.0000000000000001E-5</v>
      </c>
      <c r="AB2401" s="68">
        <v>1.0000000000000001E-5</v>
      </c>
      <c r="AC2401" s="67">
        <f t="shared" si="99"/>
        <v>0</v>
      </c>
      <c r="AG2401" s="67" t="s">
        <v>13330</v>
      </c>
      <c r="AL2401" s="48" t="s">
        <v>13331</v>
      </c>
      <c r="AN2401" s="48" t="s">
        <v>13323</v>
      </c>
      <c r="AO2401" s="48" t="s">
        <v>13332</v>
      </c>
    </row>
    <row r="2402" spans="1:41" ht="15" x14ac:dyDescent="0.2">
      <c r="A2402" s="30" t="s">
        <v>3518</v>
      </c>
      <c r="B2402" s="30" t="s">
        <v>3519</v>
      </c>
      <c r="C2402" s="49" t="s">
        <v>8323</v>
      </c>
      <c r="D2402" s="49" t="s">
        <v>8897</v>
      </c>
      <c r="E2402" s="30" t="s">
        <v>10165</v>
      </c>
      <c r="F2402" s="49" t="s">
        <v>9754</v>
      </c>
      <c r="G2402" s="49" t="s">
        <v>8325</v>
      </c>
      <c r="H2402" s="49" t="s">
        <v>9756</v>
      </c>
      <c r="I2402" s="49" t="s">
        <v>10166</v>
      </c>
      <c r="J2402" s="50">
        <v>21</v>
      </c>
      <c r="K2402" s="49">
        <v>100</v>
      </c>
      <c r="L2402" s="49">
        <f>K2402-U2402</f>
        <v>100</v>
      </c>
      <c r="M2402" s="49"/>
      <c r="N2402" s="48" t="s">
        <v>7076</v>
      </c>
      <c r="P2402" s="49">
        <v>0</v>
      </c>
      <c r="Q2402" s="49">
        <v>0</v>
      </c>
      <c r="R2402" s="49">
        <v>0</v>
      </c>
      <c r="S2402" s="32">
        <f t="shared" si="98"/>
        <v>0</v>
      </c>
      <c r="T2402" s="49">
        <f>P2402+Q2402+R2402</f>
        <v>0</v>
      </c>
      <c r="U2402" s="51">
        <v>0</v>
      </c>
      <c r="V2402" s="51">
        <v>0</v>
      </c>
      <c r="W2402" s="51">
        <v>0</v>
      </c>
      <c r="X2402" s="51"/>
      <c r="Y2402" s="32">
        <f t="shared" si="101"/>
        <v>0</v>
      </c>
      <c r="Z2402" s="49" t="s">
        <v>13321</v>
      </c>
      <c r="AA2402" s="67">
        <v>1.0000000000000001E-5</v>
      </c>
      <c r="AB2402" s="68">
        <v>1.0000000000000001E-5</v>
      </c>
      <c r="AC2402" s="67">
        <f t="shared" si="99"/>
        <v>0</v>
      </c>
      <c r="AG2402" s="67" t="s">
        <v>13330</v>
      </c>
      <c r="AL2402" s="48" t="s">
        <v>13331</v>
      </c>
      <c r="AN2402" s="48" t="s">
        <v>13323</v>
      </c>
      <c r="AO2402" s="48" t="s">
        <v>13332</v>
      </c>
    </row>
    <row r="2403" spans="1:41" ht="15" x14ac:dyDescent="0.2">
      <c r="A2403" s="30" t="s">
        <v>3528</v>
      </c>
      <c r="B2403" s="30" t="s">
        <v>3529</v>
      </c>
      <c r="C2403" s="49" t="s">
        <v>8323</v>
      </c>
      <c r="D2403" s="49" t="s">
        <v>8897</v>
      </c>
      <c r="E2403" s="30" t="s">
        <v>10175</v>
      </c>
      <c r="F2403" s="49" t="s">
        <v>9754</v>
      </c>
      <c r="G2403" s="49" t="s">
        <v>8325</v>
      </c>
      <c r="H2403" s="49" t="s">
        <v>9756</v>
      </c>
      <c r="I2403" s="49" t="s">
        <v>10176</v>
      </c>
      <c r="J2403" s="50">
        <v>19</v>
      </c>
      <c r="K2403" s="49">
        <v>100</v>
      </c>
      <c r="L2403" s="49">
        <f>K2403-U2403</f>
        <v>-16153</v>
      </c>
      <c r="M2403" s="49"/>
      <c r="N2403" s="48" t="s">
        <v>7076</v>
      </c>
      <c r="P2403" s="49">
        <v>5206</v>
      </c>
      <c r="Q2403" s="49">
        <v>11550</v>
      </c>
      <c r="R2403" s="49">
        <v>6650</v>
      </c>
      <c r="S2403" s="32">
        <f t="shared" si="98"/>
        <v>16756</v>
      </c>
      <c r="T2403" s="49">
        <f>P2403+Q2403+R2403</f>
        <v>23406</v>
      </c>
      <c r="U2403" s="51">
        <v>16253</v>
      </c>
      <c r="V2403" s="51">
        <v>6561</v>
      </c>
      <c r="W2403" s="51">
        <v>6508</v>
      </c>
      <c r="X2403" s="51"/>
      <c r="Y2403" s="32">
        <f t="shared" si="101"/>
        <v>592</v>
      </c>
      <c r="Z2403" s="49" t="s">
        <v>13322</v>
      </c>
      <c r="AA2403" s="67">
        <v>1.0000000000000001E-5</v>
      </c>
      <c r="AB2403" s="68">
        <v>1.0000000000000001E-5</v>
      </c>
      <c r="AC2403" s="67">
        <f t="shared" si="99"/>
        <v>0</v>
      </c>
      <c r="AG2403" s="67" t="s">
        <v>13330</v>
      </c>
      <c r="AL2403" s="48" t="s">
        <v>13331</v>
      </c>
      <c r="AN2403" s="48" t="s">
        <v>13323</v>
      </c>
      <c r="AO2403" s="48" t="s">
        <v>13332</v>
      </c>
    </row>
    <row r="2404" spans="1:41" ht="15" x14ac:dyDescent="0.2">
      <c r="A2404" s="30" t="s">
        <v>3530</v>
      </c>
      <c r="B2404" s="30" t="s">
        <v>3531</v>
      </c>
      <c r="C2404" s="49" t="s">
        <v>8323</v>
      </c>
      <c r="D2404" s="49" t="s">
        <v>8897</v>
      </c>
      <c r="E2404" s="30" t="s">
        <v>10177</v>
      </c>
      <c r="F2404" s="49" t="s">
        <v>9754</v>
      </c>
      <c r="G2404" s="49" t="s">
        <v>8325</v>
      </c>
      <c r="H2404" s="49" t="s">
        <v>10178</v>
      </c>
      <c r="I2404" s="49" t="s">
        <v>10179</v>
      </c>
      <c r="J2404" s="50">
        <v>17</v>
      </c>
      <c r="K2404" s="49">
        <v>100</v>
      </c>
      <c r="L2404" s="49">
        <f>K2404-U2404</f>
        <v>100</v>
      </c>
      <c r="M2404" s="49"/>
      <c r="N2404" s="48" t="s">
        <v>7076</v>
      </c>
      <c r="P2404" s="49">
        <v>105</v>
      </c>
      <c r="Q2404" s="49">
        <v>0</v>
      </c>
      <c r="R2404" s="49">
        <v>0</v>
      </c>
      <c r="S2404" s="32">
        <f t="shared" si="98"/>
        <v>105</v>
      </c>
      <c r="T2404" s="49">
        <f>P2404+Q2404+R2404</f>
        <v>105</v>
      </c>
      <c r="U2404" s="51">
        <v>0</v>
      </c>
      <c r="V2404" s="51">
        <v>0</v>
      </c>
      <c r="W2404" s="51">
        <v>0</v>
      </c>
      <c r="X2404" s="51"/>
      <c r="Y2404" s="32">
        <f t="shared" si="101"/>
        <v>105</v>
      </c>
      <c r="Z2404" s="49" t="s">
        <v>13321</v>
      </c>
      <c r="AA2404" s="67">
        <v>1.0000000000000001E-5</v>
      </c>
      <c r="AB2404" s="68">
        <v>1.0000000000000001E-5</v>
      </c>
      <c r="AC2404" s="67">
        <f t="shared" si="99"/>
        <v>0</v>
      </c>
      <c r="AG2404" s="67" t="s">
        <v>13330</v>
      </c>
      <c r="AL2404" s="48" t="s">
        <v>13331</v>
      </c>
      <c r="AN2404" s="48" t="s">
        <v>13323</v>
      </c>
      <c r="AO2404" s="48" t="s">
        <v>13332</v>
      </c>
    </row>
    <row r="2405" spans="1:41" ht="15" x14ac:dyDescent="0.2">
      <c r="A2405" s="30" t="s">
        <v>3538</v>
      </c>
      <c r="B2405" s="30" t="s">
        <v>3539</v>
      </c>
      <c r="C2405" s="49" t="s">
        <v>8323</v>
      </c>
      <c r="D2405" s="49" t="s">
        <v>8897</v>
      </c>
      <c r="E2405" s="30" t="s">
        <v>10186</v>
      </c>
      <c r="F2405" s="49" t="s">
        <v>9754</v>
      </c>
      <c r="G2405" s="49" t="s">
        <v>8325</v>
      </c>
      <c r="H2405" s="49" t="s">
        <v>9756</v>
      </c>
      <c r="I2405" s="49" t="s">
        <v>10187</v>
      </c>
      <c r="J2405" s="50">
        <v>19</v>
      </c>
      <c r="K2405" s="49">
        <v>100</v>
      </c>
      <c r="L2405" s="49">
        <f>K2405-U2405</f>
        <v>-1529</v>
      </c>
      <c r="M2405" s="49"/>
      <c r="N2405" s="48" t="s">
        <v>7076</v>
      </c>
      <c r="P2405" s="49">
        <v>695</v>
      </c>
      <c r="Q2405" s="49">
        <v>272</v>
      </c>
      <c r="R2405" s="49">
        <v>0</v>
      </c>
      <c r="S2405" s="32">
        <f t="shared" si="98"/>
        <v>967</v>
      </c>
      <c r="T2405" s="49">
        <f>P2405+Q2405+R2405</f>
        <v>967</v>
      </c>
      <c r="U2405" s="51">
        <v>1629</v>
      </c>
      <c r="V2405" s="51">
        <v>150</v>
      </c>
      <c r="W2405" s="51">
        <v>90</v>
      </c>
      <c r="X2405" s="51"/>
      <c r="Y2405" s="32">
        <f t="shared" si="101"/>
        <v>-812</v>
      </c>
      <c r="Z2405" s="49" t="s">
        <v>13320</v>
      </c>
      <c r="AA2405" s="67">
        <v>1.0000000000000001E-5</v>
      </c>
      <c r="AB2405" s="68">
        <v>1.0000000000000001E-5</v>
      </c>
      <c r="AC2405" s="67">
        <f t="shared" si="99"/>
        <v>0</v>
      </c>
      <c r="AG2405" s="67" t="s">
        <v>13330</v>
      </c>
      <c r="AL2405" s="48" t="s">
        <v>13331</v>
      </c>
      <c r="AN2405" s="48" t="s">
        <v>13323</v>
      </c>
      <c r="AO2405" s="48" t="s">
        <v>13332</v>
      </c>
    </row>
    <row r="2406" spans="1:41" ht="15" x14ac:dyDescent="0.2">
      <c r="A2406" s="30" t="s">
        <v>3540</v>
      </c>
      <c r="B2406" s="30" t="s">
        <v>3541</v>
      </c>
      <c r="C2406" s="49" t="s">
        <v>8323</v>
      </c>
      <c r="D2406" s="49" t="s">
        <v>8897</v>
      </c>
      <c r="E2406" s="30" t="s">
        <v>10188</v>
      </c>
      <c r="F2406" s="49" t="s">
        <v>9761</v>
      </c>
      <c r="G2406" s="49" t="s">
        <v>8325</v>
      </c>
      <c r="H2406" s="49" t="s">
        <v>9756</v>
      </c>
      <c r="I2406" s="49" t="s">
        <v>10189</v>
      </c>
      <c r="J2406" s="50">
        <v>19</v>
      </c>
      <c r="K2406" s="49">
        <v>100</v>
      </c>
      <c r="L2406" s="49">
        <f>K2406-U2406</f>
        <v>-1859</v>
      </c>
      <c r="M2406" s="49"/>
      <c r="N2406" s="48" t="s">
        <v>7076</v>
      </c>
      <c r="P2406" s="49">
        <v>1445</v>
      </c>
      <c r="Q2406" s="49">
        <v>670</v>
      </c>
      <c r="R2406" s="49">
        <v>770</v>
      </c>
      <c r="S2406" s="32">
        <f t="shared" si="98"/>
        <v>2115</v>
      </c>
      <c r="T2406" s="49">
        <f>P2406+Q2406+R2406</f>
        <v>2885</v>
      </c>
      <c r="U2406" s="51">
        <v>1959</v>
      </c>
      <c r="V2406" s="51">
        <v>1127</v>
      </c>
      <c r="W2406" s="51">
        <v>1160</v>
      </c>
      <c r="X2406" s="51"/>
      <c r="Y2406" s="32">
        <f t="shared" si="101"/>
        <v>-201</v>
      </c>
      <c r="Z2406" s="49" t="s">
        <v>13320</v>
      </c>
      <c r="AA2406" s="67">
        <v>1.0000000000000001E-5</v>
      </c>
      <c r="AB2406" s="68">
        <v>1.0000000000000001E-5</v>
      </c>
      <c r="AC2406" s="67">
        <f t="shared" si="99"/>
        <v>0</v>
      </c>
      <c r="AG2406" s="67" t="s">
        <v>13330</v>
      </c>
      <c r="AL2406" s="48" t="s">
        <v>13331</v>
      </c>
      <c r="AN2406" s="48" t="s">
        <v>13323</v>
      </c>
      <c r="AO2406" s="48" t="s">
        <v>13332</v>
      </c>
    </row>
    <row r="2407" spans="1:41" ht="15" x14ac:dyDescent="0.2">
      <c r="A2407" s="30" t="s">
        <v>3542</v>
      </c>
      <c r="B2407" s="30" t="s">
        <v>3543</v>
      </c>
      <c r="C2407" s="49" t="s">
        <v>8323</v>
      </c>
      <c r="D2407" s="49" t="s">
        <v>8897</v>
      </c>
      <c r="E2407" s="30" t="s">
        <v>10190</v>
      </c>
      <c r="F2407" s="49" t="s">
        <v>9754</v>
      </c>
      <c r="G2407" s="49" t="s">
        <v>8325</v>
      </c>
      <c r="H2407" s="49" t="s">
        <v>9756</v>
      </c>
      <c r="I2407" s="49" t="s">
        <v>10191</v>
      </c>
      <c r="J2407" s="50">
        <v>19</v>
      </c>
      <c r="K2407" s="49">
        <v>100</v>
      </c>
      <c r="L2407" s="49">
        <f>K2407-U2407</f>
        <v>-1580</v>
      </c>
      <c r="M2407" s="49"/>
      <c r="N2407" s="48" t="s">
        <v>7076</v>
      </c>
      <c r="P2407" s="49">
        <v>253</v>
      </c>
      <c r="Q2407" s="49">
        <v>700</v>
      </c>
      <c r="R2407" s="49">
        <v>840</v>
      </c>
      <c r="S2407" s="32">
        <f t="shared" si="98"/>
        <v>953</v>
      </c>
      <c r="T2407" s="49">
        <f>P2407+Q2407+R2407</f>
        <v>1793</v>
      </c>
      <c r="U2407" s="51">
        <v>1680</v>
      </c>
      <c r="V2407" s="51">
        <v>600</v>
      </c>
      <c r="W2407" s="51">
        <v>420</v>
      </c>
      <c r="X2407" s="51"/>
      <c r="Y2407" s="32">
        <f t="shared" si="101"/>
        <v>-487</v>
      </c>
      <c r="Z2407" s="49" t="s">
        <v>13320</v>
      </c>
      <c r="AA2407" s="67">
        <v>1.0000000000000001E-5</v>
      </c>
      <c r="AB2407" s="68">
        <v>1.0000000000000001E-5</v>
      </c>
      <c r="AC2407" s="67">
        <f t="shared" si="99"/>
        <v>0</v>
      </c>
      <c r="AG2407" s="67" t="s">
        <v>13330</v>
      </c>
      <c r="AL2407" s="48" t="s">
        <v>13331</v>
      </c>
      <c r="AN2407" s="48" t="s">
        <v>13323</v>
      </c>
      <c r="AO2407" s="48" t="s">
        <v>13332</v>
      </c>
    </row>
    <row r="2408" spans="1:41" ht="15" x14ac:dyDescent="0.2">
      <c r="A2408" s="30" t="s">
        <v>3562</v>
      </c>
      <c r="B2408" s="30" t="s">
        <v>3563</v>
      </c>
      <c r="C2408" s="49" t="s">
        <v>8323</v>
      </c>
      <c r="D2408" s="49" t="s">
        <v>8897</v>
      </c>
      <c r="E2408" s="30" t="s">
        <v>10210</v>
      </c>
      <c r="F2408" s="49" t="s">
        <v>9754</v>
      </c>
      <c r="G2408" s="49" t="s">
        <v>8325</v>
      </c>
      <c r="H2408" s="49" t="s">
        <v>10211</v>
      </c>
      <c r="I2408" s="49" t="s">
        <v>10212</v>
      </c>
      <c r="J2408" s="50">
        <v>19</v>
      </c>
      <c r="K2408" s="49">
        <v>100</v>
      </c>
      <c r="L2408" s="49">
        <f>K2408-U2408</f>
        <v>-16760</v>
      </c>
      <c r="M2408" s="49"/>
      <c r="N2408" s="48" t="s">
        <v>7076</v>
      </c>
      <c r="P2408" s="49">
        <v>15860</v>
      </c>
      <c r="Q2408" s="49">
        <v>9700</v>
      </c>
      <c r="R2408" s="49">
        <v>3000</v>
      </c>
      <c r="S2408" s="32">
        <f t="shared" si="98"/>
        <v>25560</v>
      </c>
      <c r="T2408" s="49">
        <f>P2408+Q2408+R2408</f>
        <v>28560</v>
      </c>
      <c r="U2408" s="51">
        <v>16860</v>
      </c>
      <c r="V2408" s="51">
        <v>13860</v>
      </c>
      <c r="W2408" s="51">
        <v>14976</v>
      </c>
      <c r="X2408" s="51"/>
      <c r="Y2408" s="32">
        <f t="shared" si="101"/>
        <v>-2160</v>
      </c>
      <c r="Z2408" s="49" t="s">
        <v>13320</v>
      </c>
      <c r="AA2408" s="67">
        <v>1.0000000000000001E-5</v>
      </c>
      <c r="AB2408" s="68">
        <v>1.0000000000000001E-5</v>
      </c>
      <c r="AC2408" s="67">
        <f t="shared" si="99"/>
        <v>0</v>
      </c>
      <c r="AG2408" s="67" t="s">
        <v>13330</v>
      </c>
      <c r="AL2408" s="48" t="s">
        <v>13331</v>
      </c>
      <c r="AN2408" s="48" t="s">
        <v>13323</v>
      </c>
      <c r="AO2408" s="48" t="s">
        <v>13332</v>
      </c>
    </row>
    <row r="2409" spans="1:41" ht="15" x14ac:dyDescent="0.2">
      <c r="A2409" s="30" t="s">
        <v>3598</v>
      </c>
      <c r="B2409" s="30" t="s">
        <v>3599</v>
      </c>
      <c r="C2409" s="49" t="s">
        <v>8323</v>
      </c>
      <c r="D2409" s="49" t="s">
        <v>8897</v>
      </c>
      <c r="E2409" s="30" t="s">
        <v>10246</v>
      </c>
      <c r="F2409" s="49" t="s">
        <v>9754</v>
      </c>
      <c r="G2409" s="49" t="s">
        <v>8325</v>
      </c>
      <c r="H2409" s="49" t="s">
        <v>9756</v>
      </c>
      <c r="I2409" s="49" t="s">
        <v>10247</v>
      </c>
      <c r="J2409" s="50">
        <v>19</v>
      </c>
      <c r="K2409" s="49">
        <v>100</v>
      </c>
      <c r="L2409" s="49">
        <f>K2409-U2409</f>
        <v>100</v>
      </c>
      <c r="M2409" s="49"/>
      <c r="N2409" s="48" t="s">
        <v>7076</v>
      </c>
      <c r="P2409" s="49">
        <v>37</v>
      </c>
      <c r="Q2409" s="49">
        <v>0</v>
      </c>
      <c r="R2409" s="49">
        <v>0</v>
      </c>
      <c r="S2409" s="32">
        <f t="shared" si="98"/>
        <v>37</v>
      </c>
      <c r="T2409" s="49">
        <f>P2409+Q2409+R2409</f>
        <v>37</v>
      </c>
      <c r="U2409" s="51">
        <v>0</v>
      </c>
      <c r="V2409" s="51">
        <v>0</v>
      </c>
      <c r="W2409" s="51">
        <v>0</v>
      </c>
      <c r="X2409" s="51"/>
      <c r="Y2409" s="32">
        <f t="shared" si="101"/>
        <v>37</v>
      </c>
      <c r="Z2409" s="49" t="s">
        <v>13321</v>
      </c>
      <c r="AA2409" s="67">
        <v>1.0000000000000001E-5</v>
      </c>
      <c r="AB2409" s="68">
        <v>1.0000000000000001E-5</v>
      </c>
      <c r="AC2409" s="67">
        <f t="shared" si="99"/>
        <v>0</v>
      </c>
      <c r="AG2409" s="67" t="s">
        <v>13330</v>
      </c>
      <c r="AL2409" s="48" t="s">
        <v>13331</v>
      </c>
      <c r="AN2409" s="48" t="s">
        <v>13323</v>
      </c>
      <c r="AO2409" s="48" t="s">
        <v>13332</v>
      </c>
    </row>
    <row r="2410" spans="1:41" ht="15" x14ac:dyDescent="0.2">
      <c r="A2410" s="30" t="s">
        <v>3600</v>
      </c>
      <c r="B2410" s="30" t="s">
        <v>3601</v>
      </c>
      <c r="C2410" s="49" t="s">
        <v>8323</v>
      </c>
      <c r="D2410" s="49" t="s">
        <v>8897</v>
      </c>
      <c r="E2410" s="30" t="s">
        <v>10248</v>
      </c>
      <c r="F2410" s="49" t="s">
        <v>9754</v>
      </c>
      <c r="G2410" s="49" t="s">
        <v>8325</v>
      </c>
      <c r="H2410" s="49" t="s">
        <v>9756</v>
      </c>
      <c r="I2410" s="49" t="s">
        <v>10249</v>
      </c>
      <c r="J2410" s="50">
        <v>18</v>
      </c>
      <c r="K2410" s="49">
        <v>100</v>
      </c>
      <c r="L2410" s="49">
        <f>K2410-U2410</f>
        <v>100</v>
      </c>
      <c r="M2410" s="49"/>
      <c r="N2410" s="48" t="s">
        <v>7076</v>
      </c>
      <c r="P2410" s="49">
        <v>0</v>
      </c>
      <c r="Q2410" s="49">
        <v>0</v>
      </c>
      <c r="R2410" s="49">
        <v>0</v>
      </c>
      <c r="S2410" s="32">
        <f t="shared" si="98"/>
        <v>0</v>
      </c>
      <c r="T2410" s="49">
        <f>P2410+Q2410+R2410</f>
        <v>0</v>
      </c>
      <c r="U2410" s="51">
        <v>0</v>
      </c>
      <c r="V2410" s="51">
        <v>0</v>
      </c>
      <c r="W2410" s="51">
        <v>0</v>
      </c>
      <c r="X2410" s="51"/>
      <c r="Y2410" s="32">
        <f t="shared" si="101"/>
        <v>0</v>
      </c>
      <c r="Z2410" s="49" t="s">
        <v>13321</v>
      </c>
      <c r="AA2410" s="67">
        <v>1.0000000000000001E-5</v>
      </c>
      <c r="AB2410" s="68">
        <v>1.0000000000000001E-5</v>
      </c>
      <c r="AC2410" s="67">
        <f t="shared" si="99"/>
        <v>0</v>
      </c>
      <c r="AG2410" s="67" t="s">
        <v>13330</v>
      </c>
      <c r="AL2410" s="48" t="s">
        <v>13331</v>
      </c>
      <c r="AN2410" s="48" t="s">
        <v>13323</v>
      </c>
      <c r="AO2410" s="48" t="s">
        <v>13332</v>
      </c>
    </row>
    <row r="2411" spans="1:41" ht="15" x14ac:dyDescent="0.2">
      <c r="A2411" s="30" t="s">
        <v>3602</v>
      </c>
      <c r="B2411" s="30" t="s">
        <v>3603</v>
      </c>
      <c r="C2411" s="49" t="s">
        <v>8323</v>
      </c>
      <c r="D2411" s="49" t="s">
        <v>8897</v>
      </c>
      <c r="E2411" s="30" t="s">
        <v>10250</v>
      </c>
      <c r="F2411" s="49" t="s">
        <v>9754</v>
      </c>
      <c r="G2411" s="49" t="s">
        <v>8325</v>
      </c>
      <c r="H2411" s="49" t="s">
        <v>9756</v>
      </c>
      <c r="I2411" s="49" t="s">
        <v>10251</v>
      </c>
      <c r="J2411" s="50">
        <v>19</v>
      </c>
      <c r="K2411" s="49">
        <v>100</v>
      </c>
      <c r="L2411" s="49">
        <f>K2411-U2411</f>
        <v>-842</v>
      </c>
      <c r="M2411" s="49"/>
      <c r="N2411" s="48" t="s">
        <v>7076</v>
      </c>
      <c r="P2411" s="49">
        <v>1219</v>
      </c>
      <c r="Q2411" s="49">
        <v>290</v>
      </c>
      <c r="R2411" s="49">
        <v>280</v>
      </c>
      <c r="S2411" s="32">
        <f t="shared" si="98"/>
        <v>1509</v>
      </c>
      <c r="T2411" s="49">
        <f>P2411+Q2411+R2411</f>
        <v>1789</v>
      </c>
      <c r="U2411" s="51">
        <v>942</v>
      </c>
      <c r="V2411" s="51">
        <v>551</v>
      </c>
      <c r="W2411" s="51">
        <v>486</v>
      </c>
      <c r="X2411" s="51"/>
      <c r="Y2411" s="32">
        <f t="shared" si="101"/>
        <v>296</v>
      </c>
      <c r="Z2411" s="49" t="s">
        <v>13322</v>
      </c>
      <c r="AA2411" s="67">
        <v>1.0000000000000001E-5</v>
      </c>
      <c r="AB2411" s="68">
        <v>1.0000000000000001E-5</v>
      </c>
      <c r="AC2411" s="67">
        <f t="shared" si="99"/>
        <v>0</v>
      </c>
      <c r="AG2411" s="67" t="s">
        <v>13330</v>
      </c>
      <c r="AL2411" s="48" t="s">
        <v>13331</v>
      </c>
      <c r="AN2411" s="48" t="s">
        <v>13323</v>
      </c>
      <c r="AO2411" s="48" t="s">
        <v>13332</v>
      </c>
    </row>
    <row r="2412" spans="1:41" ht="15" x14ac:dyDescent="0.2">
      <c r="A2412" s="30" t="s">
        <v>3614</v>
      </c>
      <c r="B2412" s="30" t="s">
        <v>3615</v>
      </c>
      <c r="C2412" s="49" t="s">
        <v>8323</v>
      </c>
      <c r="D2412" s="49" t="s">
        <v>8897</v>
      </c>
      <c r="E2412" s="30" t="s">
        <v>10262</v>
      </c>
      <c r="F2412" s="49" t="s">
        <v>9772</v>
      </c>
      <c r="G2412" s="49" t="s">
        <v>8325</v>
      </c>
      <c r="H2412" s="49" t="s">
        <v>9789</v>
      </c>
      <c r="I2412" s="49" t="s">
        <v>10263</v>
      </c>
      <c r="J2412" s="50">
        <v>9</v>
      </c>
      <c r="K2412" s="49">
        <v>100</v>
      </c>
      <c r="L2412" s="49">
        <f>K2412-U2412</f>
        <v>-927</v>
      </c>
      <c r="M2412" s="49"/>
      <c r="N2412" s="48" t="s">
        <v>7076</v>
      </c>
      <c r="P2412" s="49">
        <v>692</v>
      </c>
      <c r="Q2412" s="49">
        <v>280</v>
      </c>
      <c r="R2412" s="49">
        <v>0</v>
      </c>
      <c r="S2412" s="32">
        <f t="shared" si="98"/>
        <v>972</v>
      </c>
      <c r="T2412" s="49">
        <f>P2412+Q2412+R2412</f>
        <v>972</v>
      </c>
      <c r="U2412" s="51">
        <v>1027</v>
      </c>
      <c r="V2412" s="51">
        <v>932</v>
      </c>
      <c r="W2412" s="51">
        <v>955</v>
      </c>
      <c r="X2412" s="51"/>
      <c r="Y2412" s="32">
        <f t="shared" si="101"/>
        <v>-987</v>
      </c>
      <c r="Z2412" s="49" t="s">
        <v>13320</v>
      </c>
      <c r="AA2412" s="67">
        <v>1.0000000000000001E-5</v>
      </c>
      <c r="AB2412" s="68">
        <v>1.0000000000000001E-5</v>
      </c>
      <c r="AC2412" s="67">
        <f t="shared" si="99"/>
        <v>0</v>
      </c>
      <c r="AG2412" s="67" t="s">
        <v>13330</v>
      </c>
      <c r="AL2412" s="48" t="s">
        <v>13331</v>
      </c>
      <c r="AN2412" s="48" t="s">
        <v>13323</v>
      </c>
      <c r="AO2412" s="48" t="s">
        <v>13332</v>
      </c>
    </row>
    <row r="2413" spans="1:41" ht="15" x14ac:dyDescent="0.2">
      <c r="A2413" s="30" t="s">
        <v>3616</v>
      </c>
      <c r="B2413" s="30" t="s">
        <v>3617</v>
      </c>
      <c r="C2413" s="49" t="s">
        <v>8323</v>
      </c>
      <c r="D2413" s="49" t="s">
        <v>8897</v>
      </c>
      <c r="E2413" s="30" t="s">
        <v>10264</v>
      </c>
      <c r="F2413" s="49" t="s">
        <v>9772</v>
      </c>
      <c r="G2413" s="49" t="s">
        <v>8325</v>
      </c>
      <c r="H2413" s="49" t="s">
        <v>9789</v>
      </c>
      <c r="I2413" s="49" t="s">
        <v>10265</v>
      </c>
      <c r="J2413" s="50">
        <v>9</v>
      </c>
      <c r="K2413" s="49">
        <v>100</v>
      </c>
      <c r="L2413" s="49">
        <f>K2413-U2413</f>
        <v>-2290</v>
      </c>
      <c r="M2413" s="49"/>
      <c r="N2413" s="48" t="s">
        <v>7076</v>
      </c>
      <c r="P2413" s="49">
        <v>761</v>
      </c>
      <c r="Q2413" s="49">
        <v>1866</v>
      </c>
      <c r="R2413" s="49">
        <v>0</v>
      </c>
      <c r="S2413" s="32">
        <f t="shared" si="98"/>
        <v>2627</v>
      </c>
      <c r="T2413" s="49">
        <f>P2413+Q2413+R2413</f>
        <v>2627</v>
      </c>
      <c r="U2413" s="51">
        <v>2390</v>
      </c>
      <c r="V2413" s="51">
        <v>1575</v>
      </c>
      <c r="W2413" s="51">
        <v>686</v>
      </c>
      <c r="X2413" s="51"/>
      <c r="Y2413" s="32">
        <f t="shared" si="101"/>
        <v>-1338</v>
      </c>
      <c r="Z2413" s="49" t="s">
        <v>13320</v>
      </c>
      <c r="AA2413" s="67">
        <v>1.0000000000000001E-5</v>
      </c>
      <c r="AB2413" s="68">
        <v>1.0000000000000001E-5</v>
      </c>
      <c r="AC2413" s="67">
        <f t="shared" si="99"/>
        <v>0</v>
      </c>
      <c r="AG2413" s="67" t="s">
        <v>13330</v>
      </c>
      <c r="AL2413" s="48" t="s">
        <v>13331</v>
      </c>
      <c r="AN2413" s="48" t="s">
        <v>13323</v>
      </c>
      <c r="AO2413" s="48" t="s">
        <v>13332</v>
      </c>
    </row>
    <row r="2414" spans="1:41" ht="15" x14ac:dyDescent="0.2">
      <c r="A2414" s="30" t="s">
        <v>3618</v>
      </c>
      <c r="B2414" s="30" t="s">
        <v>3619</v>
      </c>
      <c r="C2414" s="49" t="s">
        <v>8323</v>
      </c>
      <c r="D2414" s="49" t="s">
        <v>8897</v>
      </c>
      <c r="E2414" s="30" t="s">
        <v>10266</v>
      </c>
      <c r="F2414" s="49" t="s">
        <v>9772</v>
      </c>
      <c r="G2414" s="49" t="s">
        <v>8325</v>
      </c>
      <c r="H2414" s="49" t="s">
        <v>9789</v>
      </c>
      <c r="I2414" s="49" t="s">
        <v>10267</v>
      </c>
      <c r="J2414" s="50">
        <v>9</v>
      </c>
      <c r="K2414" s="49">
        <v>100</v>
      </c>
      <c r="L2414" s="49">
        <f>K2414-U2414</f>
        <v>-376</v>
      </c>
      <c r="M2414" s="49"/>
      <c r="N2414" s="48" t="s">
        <v>7076</v>
      </c>
      <c r="P2414" s="49">
        <v>2043</v>
      </c>
      <c r="Q2414" s="49">
        <v>0</v>
      </c>
      <c r="R2414" s="49">
        <v>0</v>
      </c>
      <c r="S2414" s="32">
        <f t="shared" si="98"/>
        <v>2043</v>
      </c>
      <c r="T2414" s="49">
        <f>P2414+Q2414+R2414</f>
        <v>2043</v>
      </c>
      <c r="U2414" s="51">
        <v>476</v>
      </c>
      <c r="V2414" s="51">
        <v>585</v>
      </c>
      <c r="W2414" s="51">
        <v>585</v>
      </c>
      <c r="X2414" s="51"/>
      <c r="Y2414" s="32">
        <f t="shared" si="101"/>
        <v>982</v>
      </c>
      <c r="Z2414" s="49" t="s">
        <v>13322</v>
      </c>
      <c r="AA2414" s="67">
        <v>1.0000000000000001E-5</v>
      </c>
      <c r="AB2414" s="68">
        <v>1.0000000000000001E-5</v>
      </c>
      <c r="AC2414" s="67">
        <f t="shared" si="99"/>
        <v>0</v>
      </c>
      <c r="AG2414" s="67" t="s">
        <v>13330</v>
      </c>
      <c r="AL2414" s="48" t="s">
        <v>13331</v>
      </c>
      <c r="AN2414" s="48" t="s">
        <v>13323</v>
      </c>
      <c r="AO2414" s="48" t="s">
        <v>13332</v>
      </c>
    </row>
    <row r="2415" spans="1:41" ht="15" x14ac:dyDescent="0.2">
      <c r="A2415" s="30" t="s">
        <v>3620</v>
      </c>
      <c r="B2415" s="30" t="s">
        <v>3621</v>
      </c>
      <c r="C2415" s="49" t="s">
        <v>8323</v>
      </c>
      <c r="D2415" s="49" t="s">
        <v>8897</v>
      </c>
      <c r="E2415" s="30" t="s">
        <v>10268</v>
      </c>
      <c r="F2415" s="49" t="s">
        <v>9754</v>
      </c>
      <c r="G2415" s="49" t="s">
        <v>8325</v>
      </c>
      <c r="H2415" s="49" t="s">
        <v>9756</v>
      </c>
      <c r="I2415" s="49" t="s">
        <v>10269</v>
      </c>
      <c r="J2415" s="50">
        <v>19</v>
      </c>
      <c r="K2415" s="49">
        <v>100</v>
      </c>
      <c r="L2415" s="49">
        <f>K2415-U2415</f>
        <v>-4136</v>
      </c>
      <c r="M2415" s="49"/>
      <c r="N2415" s="48" t="s">
        <v>7076</v>
      </c>
      <c r="P2415" s="49">
        <v>3627</v>
      </c>
      <c r="Q2415" s="49">
        <v>1868</v>
      </c>
      <c r="R2415" s="49">
        <v>0</v>
      </c>
      <c r="S2415" s="32">
        <f t="shared" si="98"/>
        <v>5495</v>
      </c>
      <c r="T2415" s="49">
        <f>P2415+Q2415+R2415</f>
        <v>5495</v>
      </c>
      <c r="U2415" s="51">
        <v>4236</v>
      </c>
      <c r="V2415" s="51">
        <v>1800</v>
      </c>
      <c r="W2415" s="51">
        <v>720</v>
      </c>
      <c r="X2415" s="51"/>
      <c r="Y2415" s="32">
        <f t="shared" si="101"/>
        <v>-541</v>
      </c>
      <c r="Z2415" s="49" t="s">
        <v>13320</v>
      </c>
      <c r="AA2415" s="67">
        <v>1.0000000000000001E-5</v>
      </c>
      <c r="AB2415" s="68">
        <v>1.0000000000000001E-5</v>
      </c>
      <c r="AC2415" s="67">
        <f t="shared" si="99"/>
        <v>0</v>
      </c>
      <c r="AG2415" s="67" t="s">
        <v>13330</v>
      </c>
      <c r="AL2415" s="48" t="s">
        <v>13331</v>
      </c>
      <c r="AN2415" s="48" t="s">
        <v>13323</v>
      </c>
      <c r="AO2415" s="48" t="s">
        <v>13332</v>
      </c>
    </row>
    <row r="2416" spans="1:41" ht="15" x14ac:dyDescent="0.2">
      <c r="A2416" s="30" t="s">
        <v>3628</v>
      </c>
      <c r="B2416" s="30" t="s">
        <v>3629</v>
      </c>
      <c r="C2416" s="49" t="s">
        <v>8323</v>
      </c>
      <c r="D2416" s="49" t="s">
        <v>10276</v>
      </c>
      <c r="E2416" s="30" t="s">
        <v>10277</v>
      </c>
      <c r="F2416" s="49" t="s">
        <v>9761</v>
      </c>
      <c r="G2416" s="49" t="s">
        <v>8325</v>
      </c>
      <c r="H2416" s="49" t="s">
        <v>10278</v>
      </c>
      <c r="I2416" s="49" t="s">
        <v>10279</v>
      </c>
      <c r="J2416" s="50">
        <v>23</v>
      </c>
      <c r="K2416" s="49">
        <v>100</v>
      </c>
      <c r="L2416" s="49">
        <f>K2416-U2416</f>
        <v>100</v>
      </c>
      <c r="M2416" s="49"/>
      <c r="N2416" s="48" t="s">
        <v>7076</v>
      </c>
      <c r="P2416" s="49">
        <v>0</v>
      </c>
      <c r="Q2416" s="49">
        <v>0</v>
      </c>
      <c r="R2416" s="49">
        <v>0</v>
      </c>
      <c r="S2416" s="32">
        <f t="shared" si="98"/>
        <v>0</v>
      </c>
      <c r="T2416" s="49">
        <f>P2416+Q2416+R2416</f>
        <v>0</v>
      </c>
      <c r="U2416" s="51">
        <v>0</v>
      </c>
      <c r="V2416" s="51">
        <v>0</v>
      </c>
      <c r="W2416" s="51">
        <v>0</v>
      </c>
      <c r="X2416" s="51"/>
      <c r="Y2416" s="32">
        <f t="shared" si="101"/>
        <v>0</v>
      </c>
      <c r="Z2416" s="49" t="s">
        <v>13321</v>
      </c>
      <c r="AA2416" s="67">
        <v>1.0000000000000001E-5</v>
      </c>
      <c r="AB2416" s="68">
        <v>1.0000000000000001E-5</v>
      </c>
      <c r="AC2416" s="67">
        <f t="shared" si="99"/>
        <v>0</v>
      </c>
      <c r="AG2416" s="67" t="s">
        <v>13330</v>
      </c>
      <c r="AL2416" s="48" t="s">
        <v>13331</v>
      </c>
      <c r="AN2416" s="48" t="s">
        <v>13323</v>
      </c>
      <c r="AO2416" s="48" t="s">
        <v>13332</v>
      </c>
    </row>
    <row r="2417" spans="1:41" ht="15" x14ac:dyDescent="0.2">
      <c r="A2417" s="30" t="s">
        <v>3636</v>
      </c>
      <c r="B2417" s="30" t="s">
        <v>3637</v>
      </c>
      <c r="C2417" s="49" t="s">
        <v>8323</v>
      </c>
      <c r="D2417" s="49" t="s">
        <v>8897</v>
      </c>
      <c r="E2417" s="30" t="s">
        <v>10288</v>
      </c>
      <c r="F2417" s="49" t="s">
        <v>9754</v>
      </c>
      <c r="G2417" s="49" t="s">
        <v>8325</v>
      </c>
      <c r="H2417" s="49" t="s">
        <v>9756</v>
      </c>
      <c r="I2417" s="49" t="s">
        <v>10289</v>
      </c>
      <c r="J2417" s="50">
        <v>19</v>
      </c>
      <c r="K2417" s="49">
        <v>100</v>
      </c>
      <c r="L2417" s="49">
        <f>K2417-U2417</f>
        <v>-1004</v>
      </c>
      <c r="M2417" s="49"/>
      <c r="N2417" s="48" t="s">
        <v>7076</v>
      </c>
      <c r="P2417" s="49">
        <v>6021</v>
      </c>
      <c r="Q2417" s="49">
        <v>1600</v>
      </c>
      <c r="R2417" s="49">
        <v>0</v>
      </c>
      <c r="S2417" s="32">
        <f t="shared" si="98"/>
        <v>7621</v>
      </c>
      <c r="T2417" s="49">
        <f>P2417+Q2417+R2417</f>
        <v>7621</v>
      </c>
      <c r="U2417" s="51">
        <v>1104</v>
      </c>
      <c r="V2417" s="51">
        <v>480</v>
      </c>
      <c r="W2417" s="51">
        <v>736</v>
      </c>
      <c r="X2417" s="51"/>
      <c r="Y2417" s="32">
        <f t="shared" si="101"/>
        <v>6037</v>
      </c>
      <c r="Z2417" s="49" t="s">
        <v>13322</v>
      </c>
      <c r="AA2417" s="67">
        <v>1.0000000000000001E-5</v>
      </c>
      <c r="AB2417" s="68">
        <v>1.0000000000000001E-5</v>
      </c>
      <c r="AC2417" s="67">
        <f t="shared" si="99"/>
        <v>0</v>
      </c>
      <c r="AG2417" s="67" t="s">
        <v>13330</v>
      </c>
      <c r="AL2417" s="48" t="s">
        <v>13331</v>
      </c>
      <c r="AN2417" s="48" t="s">
        <v>13323</v>
      </c>
      <c r="AO2417" s="48" t="s">
        <v>13332</v>
      </c>
    </row>
    <row r="2418" spans="1:41" ht="15" x14ac:dyDescent="0.2">
      <c r="A2418" s="30" t="s">
        <v>3638</v>
      </c>
      <c r="B2418" s="30" t="s">
        <v>3639</v>
      </c>
      <c r="C2418" s="49" t="s">
        <v>8323</v>
      </c>
      <c r="D2418" s="49" t="s">
        <v>8897</v>
      </c>
      <c r="E2418" s="30" t="s">
        <v>10290</v>
      </c>
      <c r="F2418" s="49" t="s">
        <v>9772</v>
      </c>
      <c r="G2418" s="49" t="s">
        <v>8325</v>
      </c>
      <c r="H2418" s="49" t="s">
        <v>9756</v>
      </c>
      <c r="I2418" s="49" t="s">
        <v>10291</v>
      </c>
      <c r="J2418" s="50">
        <v>19</v>
      </c>
      <c r="K2418" s="49">
        <v>100</v>
      </c>
      <c r="L2418" s="49">
        <f>K2418-U2418</f>
        <v>-197</v>
      </c>
      <c r="M2418" s="49"/>
      <c r="N2418" s="48" t="s">
        <v>7076</v>
      </c>
      <c r="P2418" s="49">
        <v>486</v>
      </c>
      <c r="Q2418" s="49">
        <v>0</v>
      </c>
      <c r="R2418" s="49">
        <v>0</v>
      </c>
      <c r="S2418" s="32">
        <f t="shared" si="98"/>
        <v>486</v>
      </c>
      <c r="T2418" s="49">
        <f>P2418+Q2418+R2418</f>
        <v>486</v>
      </c>
      <c r="U2418" s="51">
        <v>297</v>
      </c>
      <c r="V2418" s="51">
        <v>225</v>
      </c>
      <c r="W2418" s="51">
        <v>225</v>
      </c>
      <c r="X2418" s="51"/>
      <c r="Y2418" s="32">
        <f t="shared" si="101"/>
        <v>-36</v>
      </c>
      <c r="Z2418" s="49" t="s">
        <v>13320</v>
      </c>
      <c r="AA2418" s="67">
        <v>1.0000000000000001E-5</v>
      </c>
      <c r="AB2418" s="68">
        <v>1.0000000000000001E-5</v>
      </c>
      <c r="AC2418" s="67">
        <f t="shared" si="99"/>
        <v>0</v>
      </c>
      <c r="AG2418" s="67" t="s">
        <v>13330</v>
      </c>
      <c r="AL2418" s="48" t="s">
        <v>13331</v>
      </c>
      <c r="AN2418" s="48" t="s">
        <v>13323</v>
      </c>
      <c r="AO2418" s="48" t="s">
        <v>13332</v>
      </c>
    </row>
    <row r="2419" spans="1:41" ht="15" x14ac:dyDescent="0.2">
      <c r="A2419" s="30" t="s">
        <v>3670</v>
      </c>
      <c r="B2419" s="30" t="s">
        <v>3671</v>
      </c>
      <c r="C2419" s="49" t="s">
        <v>8323</v>
      </c>
      <c r="D2419" s="49" t="s">
        <v>8897</v>
      </c>
      <c r="E2419" s="30" t="s">
        <v>10322</v>
      </c>
      <c r="F2419" s="49" t="s">
        <v>9754</v>
      </c>
      <c r="G2419" s="49" t="s">
        <v>8325</v>
      </c>
      <c r="H2419" s="49" t="s">
        <v>9756</v>
      </c>
      <c r="I2419" s="49" t="s">
        <v>10323</v>
      </c>
      <c r="J2419" s="50">
        <v>19</v>
      </c>
      <c r="K2419" s="49">
        <v>100</v>
      </c>
      <c r="L2419" s="49">
        <f>K2419-U2419</f>
        <v>-1317</v>
      </c>
      <c r="M2419" s="49"/>
      <c r="N2419" s="48" t="s">
        <v>7076</v>
      </c>
      <c r="P2419" s="49">
        <v>583</v>
      </c>
      <c r="Q2419" s="49">
        <v>700</v>
      </c>
      <c r="R2419" s="49">
        <v>700</v>
      </c>
      <c r="S2419" s="32">
        <f t="shared" si="98"/>
        <v>1283</v>
      </c>
      <c r="T2419" s="49">
        <f>P2419+Q2419+R2419</f>
        <v>1983</v>
      </c>
      <c r="U2419" s="51">
        <v>1417</v>
      </c>
      <c r="V2419" s="51">
        <v>759</v>
      </c>
      <c r="W2419" s="51">
        <v>784</v>
      </c>
      <c r="X2419" s="51"/>
      <c r="Y2419" s="32">
        <f t="shared" si="101"/>
        <v>-193</v>
      </c>
      <c r="Z2419" s="49" t="s">
        <v>13320</v>
      </c>
      <c r="AA2419" s="67">
        <v>1.0000000000000001E-5</v>
      </c>
      <c r="AB2419" s="68">
        <v>1.0000000000000001E-5</v>
      </c>
      <c r="AC2419" s="67">
        <f t="shared" si="99"/>
        <v>0</v>
      </c>
      <c r="AG2419" s="67" t="s">
        <v>13330</v>
      </c>
      <c r="AL2419" s="48" t="s">
        <v>13331</v>
      </c>
      <c r="AN2419" s="48" t="s">
        <v>13323</v>
      </c>
      <c r="AO2419" s="48" t="s">
        <v>13332</v>
      </c>
    </row>
    <row r="2420" spans="1:41" ht="15" x14ac:dyDescent="0.2">
      <c r="A2420" s="30" t="s">
        <v>3688</v>
      </c>
      <c r="B2420" s="30" t="s">
        <v>3689</v>
      </c>
      <c r="C2420" s="49" t="s">
        <v>8323</v>
      </c>
      <c r="D2420" s="49" t="s">
        <v>8897</v>
      </c>
      <c r="E2420" s="30" t="s">
        <v>10342</v>
      </c>
      <c r="F2420" s="49" t="s">
        <v>9772</v>
      </c>
      <c r="G2420" s="49" t="s">
        <v>8325</v>
      </c>
      <c r="H2420" s="49" t="s">
        <v>9789</v>
      </c>
      <c r="I2420" s="49" t="s">
        <v>10343</v>
      </c>
      <c r="J2420" s="50">
        <v>9</v>
      </c>
      <c r="K2420" s="49">
        <v>100</v>
      </c>
      <c r="L2420" s="49">
        <f>K2420-U2420</f>
        <v>2</v>
      </c>
      <c r="N2420" s="48" t="s">
        <v>7076</v>
      </c>
      <c r="P2420" s="49">
        <v>40</v>
      </c>
      <c r="Q2420" s="49">
        <v>40</v>
      </c>
      <c r="R2420" s="49">
        <v>0</v>
      </c>
      <c r="S2420" s="32">
        <f t="shared" si="98"/>
        <v>80</v>
      </c>
      <c r="T2420" s="49">
        <f>P2420+Q2420+R2420</f>
        <v>80</v>
      </c>
      <c r="U2420" s="51">
        <v>98</v>
      </c>
      <c r="V2420" s="51">
        <v>0</v>
      </c>
      <c r="W2420" s="51">
        <v>0</v>
      </c>
      <c r="X2420" s="51"/>
      <c r="Y2420" s="32">
        <f t="shared" si="101"/>
        <v>-18</v>
      </c>
      <c r="Z2420" s="49" t="s">
        <v>13320</v>
      </c>
      <c r="AA2420" s="67">
        <v>1.0000000000000001E-5</v>
      </c>
      <c r="AB2420" s="68">
        <v>1.0000000000000001E-5</v>
      </c>
      <c r="AC2420" s="67">
        <f t="shared" si="99"/>
        <v>0</v>
      </c>
      <c r="AG2420" s="67" t="s">
        <v>13330</v>
      </c>
      <c r="AL2420" s="48" t="s">
        <v>13331</v>
      </c>
      <c r="AN2420" s="48" t="s">
        <v>13323</v>
      </c>
      <c r="AO2420" s="48" t="s">
        <v>13332</v>
      </c>
    </row>
    <row r="2421" spans="1:41" ht="15" x14ac:dyDescent="0.2">
      <c r="A2421" s="30" t="s">
        <v>3690</v>
      </c>
      <c r="B2421" s="30" t="s">
        <v>3691</v>
      </c>
      <c r="C2421" s="49" t="s">
        <v>8323</v>
      </c>
      <c r="D2421" s="49" t="s">
        <v>8897</v>
      </c>
      <c r="E2421" s="30" t="s">
        <v>10344</v>
      </c>
      <c r="F2421" s="49" t="s">
        <v>9788</v>
      </c>
      <c r="G2421" s="49" t="s">
        <v>8325</v>
      </c>
      <c r="H2421" s="49" t="s">
        <v>9875</v>
      </c>
      <c r="I2421" s="49" t="s">
        <v>10345</v>
      </c>
      <c r="J2421" s="50">
        <v>16</v>
      </c>
      <c r="K2421" s="49">
        <v>100</v>
      </c>
      <c r="L2421" s="49">
        <f>K2421-U2421</f>
        <v>-1486</v>
      </c>
      <c r="M2421" s="49"/>
      <c r="N2421" s="48" t="s">
        <v>7076</v>
      </c>
      <c r="P2421" s="49">
        <v>1042</v>
      </c>
      <c r="Q2421" s="49">
        <v>844</v>
      </c>
      <c r="R2421" s="49">
        <v>400</v>
      </c>
      <c r="S2421" s="32">
        <f t="shared" si="98"/>
        <v>1886</v>
      </c>
      <c r="T2421" s="49">
        <f>P2421+Q2421+R2421</f>
        <v>2286</v>
      </c>
      <c r="U2421" s="51">
        <v>1586</v>
      </c>
      <c r="V2421" s="51">
        <v>854</v>
      </c>
      <c r="W2421" s="51">
        <v>770</v>
      </c>
      <c r="X2421" s="51"/>
      <c r="Y2421" s="32">
        <f t="shared" ref="Y2421:Y2452" si="102">T2421-(U2421+V2421)</f>
        <v>-154</v>
      </c>
      <c r="Z2421" s="49" t="s">
        <v>13320</v>
      </c>
      <c r="AA2421" s="67">
        <v>1.0000000000000001E-5</v>
      </c>
      <c r="AB2421" s="68">
        <v>1.0000000000000001E-5</v>
      </c>
      <c r="AC2421" s="67">
        <f t="shared" si="99"/>
        <v>0</v>
      </c>
      <c r="AG2421" s="67" t="s">
        <v>13330</v>
      </c>
      <c r="AL2421" s="48" t="s">
        <v>13331</v>
      </c>
      <c r="AN2421" s="48" t="s">
        <v>13323</v>
      </c>
      <c r="AO2421" s="48" t="s">
        <v>13332</v>
      </c>
    </row>
    <row r="2422" spans="1:41" ht="15" x14ac:dyDescent="0.2">
      <c r="A2422" s="30" t="s">
        <v>3692</v>
      </c>
      <c r="B2422" s="30" t="s">
        <v>3693</v>
      </c>
      <c r="C2422" s="49" t="s">
        <v>8323</v>
      </c>
      <c r="D2422" s="49" t="s">
        <v>8897</v>
      </c>
      <c r="E2422" s="30" t="s">
        <v>10346</v>
      </c>
      <c r="F2422" s="49" t="s">
        <v>9788</v>
      </c>
      <c r="G2422" s="49" t="s">
        <v>8325</v>
      </c>
      <c r="H2422" s="49" t="s">
        <v>9875</v>
      </c>
      <c r="I2422" s="49" t="s">
        <v>10347</v>
      </c>
      <c r="J2422" s="50">
        <v>19</v>
      </c>
      <c r="K2422" s="49">
        <v>100</v>
      </c>
      <c r="L2422" s="49">
        <f>K2422-U2422</f>
        <v>-976</v>
      </c>
      <c r="M2422" s="49"/>
      <c r="N2422" s="48" t="s">
        <v>7076</v>
      </c>
      <c r="P2422" s="49">
        <v>313</v>
      </c>
      <c r="Q2422" s="49">
        <v>770</v>
      </c>
      <c r="R2422" s="49">
        <v>480</v>
      </c>
      <c r="S2422" s="32">
        <f t="shared" si="98"/>
        <v>1083</v>
      </c>
      <c r="T2422" s="49">
        <f>P2422+Q2422+R2422</f>
        <v>1563</v>
      </c>
      <c r="U2422" s="51">
        <v>1076</v>
      </c>
      <c r="V2422" s="51">
        <v>675</v>
      </c>
      <c r="W2422" s="51">
        <v>671</v>
      </c>
      <c r="X2422" s="51"/>
      <c r="Y2422" s="32">
        <f t="shared" si="102"/>
        <v>-188</v>
      </c>
      <c r="Z2422" s="49" t="s">
        <v>13320</v>
      </c>
      <c r="AA2422" s="67">
        <v>1.0000000000000001E-5</v>
      </c>
      <c r="AB2422" s="68">
        <v>1.0000000000000001E-5</v>
      </c>
      <c r="AC2422" s="67">
        <f t="shared" si="99"/>
        <v>0</v>
      </c>
      <c r="AG2422" s="67" t="s">
        <v>13330</v>
      </c>
      <c r="AL2422" s="48" t="s">
        <v>13331</v>
      </c>
      <c r="AN2422" s="48" t="s">
        <v>13323</v>
      </c>
      <c r="AO2422" s="48" t="s">
        <v>13332</v>
      </c>
    </row>
    <row r="2423" spans="1:41" ht="15" x14ac:dyDescent="0.2">
      <c r="A2423" s="30" t="s">
        <v>3694</v>
      </c>
      <c r="B2423" s="30" t="s">
        <v>3695</v>
      </c>
      <c r="C2423" s="49" t="s">
        <v>8323</v>
      </c>
      <c r="D2423" s="49" t="s">
        <v>8897</v>
      </c>
      <c r="E2423" s="30" t="s">
        <v>10348</v>
      </c>
      <c r="F2423" s="49" t="s">
        <v>9754</v>
      </c>
      <c r="G2423" s="49" t="s">
        <v>8325</v>
      </c>
      <c r="H2423" s="49" t="s">
        <v>9756</v>
      </c>
      <c r="I2423" s="49" t="s">
        <v>10349</v>
      </c>
      <c r="J2423" s="50">
        <v>19</v>
      </c>
      <c r="K2423" s="49">
        <v>100</v>
      </c>
      <c r="L2423" s="49">
        <f>K2423-U2423</f>
        <v>-50</v>
      </c>
      <c r="M2423" s="49"/>
      <c r="N2423" s="48" t="s">
        <v>7076</v>
      </c>
      <c r="P2423" s="49">
        <v>52</v>
      </c>
      <c r="Q2423" s="49">
        <v>0</v>
      </c>
      <c r="R2423" s="49">
        <v>140</v>
      </c>
      <c r="S2423" s="32">
        <f t="shared" si="98"/>
        <v>52</v>
      </c>
      <c r="T2423" s="49">
        <f>P2423+Q2423+R2423</f>
        <v>192</v>
      </c>
      <c r="U2423" s="51">
        <v>150</v>
      </c>
      <c r="V2423" s="51">
        <v>120</v>
      </c>
      <c r="W2423" s="51">
        <v>120</v>
      </c>
      <c r="X2423" s="51"/>
      <c r="Y2423" s="32">
        <f t="shared" si="102"/>
        <v>-78</v>
      </c>
      <c r="Z2423" s="49" t="s">
        <v>13320</v>
      </c>
      <c r="AA2423" s="67">
        <v>1.0000000000000001E-5</v>
      </c>
      <c r="AB2423" s="68">
        <v>1.0000000000000001E-5</v>
      </c>
      <c r="AC2423" s="67">
        <f t="shared" si="99"/>
        <v>0</v>
      </c>
      <c r="AG2423" s="67" t="s">
        <v>13330</v>
      </c>
      <c r="AL2423" s="48" t="s">
        <v>13331</v>
      </c>
      <c r="AN2423" s="48" t="s">
        <v>13323</v>
      </c>
      <c r="AO2423" s="48" t="s">
        <v>13332</v>
      </c>
    </row>
    <row r="2424" spans="1:41" ht="15" x14ac:dyDescent="0.2">
      <c r="A2424" s="30" t="s">
        <v>3698</v>
      </c>
      <c r="B2424" s="30" t="s">
        <v>3699</v>
      </c>
      <c r="C2424" s="49" t="s">
        <v>8323</v>
      </c>
      <c r="D2424" s="49" t="s">
        <v>8897</v>
      </c>
      <c r="E2424" s="30" t="s">
        <v>10352</v>
      </c>
      <c r="F2424" s="49" t="s">
        <v>9754</v>
      </c>
      <c r="G2424" s="49" t="s">
        <v>8325</v>
      </c>
      <c r="H2424" s="49" t="s">
        <v>9756</v>
      </c>
      <c r="I2424" s="49" t="s">
        <v>10353</v>
      </c>
      <c r="J2424" s="50">
        <v>19</v>
      </c>
      <c r="K2424" s="49">
        <v>100</v>
      </c>
      <c r="L2424" s="49">
        <f>K2424-U2424</f>
        <v>-727</v>
      </c>
      <c r="M2424" s="49"/>
      <c r="N2424" s="48" t="s">
        <v>7076</v>
      </c>
      <c r="P2424" s="49">
        <v>446</v>
      </c>
      <c r="Q2424" s="49">
        <v>557</v>
      </c>
      <c r="R2424" s="49">
        <v>434</v>
      </c>
      <c r="S2424" s="32">
        <f t="shared" si="98"/>
        <v>1003</v>
      </c>
      <c r="T2424" s="49">
        <f>P2424+Q2424+R2424</f>
        <v>1437</v>
      </c>
      <c r="U2424" s="51">
        <v>827</v>
      </c>
      <c r="V2424" s="51">
        <v>648</v>
      </c>
      <c r="W2424" s="51">
        <v>690</v>
      </c>
      <c r="X2424" s="51"/>
      <c r="Y2424" s="32">
        <f t="shared" si="102"/>
        <v>-38</v>
      </c>
      <c r="Z2424" s="49" t="s">
        <v>13320</v>
      </c>
      <c r="AA2424" s="67">
        <v>1.0000000000000001E-5</v>
      </c>
      <c r="AB2424" s="68">
        <v>1.0000000000000001E-5</v>
      </c>
      <c r="AC2424" s="67">
        <f t="shared" si="99"/>
        <v>0</v>
      </c>
      <c r="AG2424" s="67" t="s">
        <v>13330</v>
      </c>
      <c r="AL2424" s="48" t="s">
        <v>13331</v>
      </c>
      <c r="AN2424" s="48" t="s">
        <v>13323</v>
      </c>
      <c r="AO2424" s="48" t="s">
        <v>13332</v>
      </c>
    </row>
    <row r="2425" spans="1:41" ht="15" x14ac:dyDescent="0.2">
      <c r="A2425" s="30" t="s">
        <v>3714</v>
      </c>
      <c r="B2425" s="30" t="s">
        <v>3715</v>
      </c>
      <c r="C2425" s="49" t="s">
        <v>8323</v>
      </c>
      <c r="D2425" s="49" t="s">
        <v>8897</v>
      </c>
      <c r="E2425" s="30" t="s">
        <v>10368</v>
      </c>
      <c r="F2425" s="49" t="s">
        <v>9754</v>
      </c>
      <c r="G2425" s="49" t="s">
        <v>8325</v>
      </c>
      <c r="H2425" s="49" t="s">
        <v>10178</v>
      </c>
      <c r="I2425" s="49" t="s">
        <v>10369</v>
      </c>
      <c r="J2425" s="50">
        <v>17</v>
      </c>
      <c r="K2425" s="49">
        <v>100</v>
      </c>
      <c r="L2425" s="49">
        <f>K2425-U2425</f>
        <v>44</v>
      </c>
      <c r="M2425" s="49"/>
      <c r="N2425" s="48" t="s">
        <v>7076</v>
      </c>
      <c r="P2425" s="49">
        <v>90</v>
      </c>
      <c r="Q2425" s="49">
        <v>0</v>
      </c>
      <c r="R2425" s="49">
        <v>0</v>
      </c>
      <c r="S2425" s="32">
        <f t="shared" si="98"/>
        <v>90</v>
      </c>
      <c r="T2425" s="49">
        <f>P2425+Q2425+R2425</f>
        <v>90</v>
      </c>
      <c r="U2425" s="51">
        <v>56</v>
      </c>
      <c r="V2425" s="51">
        <v>0</v>
      </c>
      <c r="W2425" s="51">
        <v>0</v>
      </c>
      <c r="X2425" s="51"/>
      <c r="Y2425" s="32">
        <f t="shared" si="102"/>
        <v>34</v>
      </c>
      <c r="Z2425" s="49" t="s">
        <v>13322</v>
      </c>
      <c r="AA2425" s="67">
        <v>1.0000000000000001E-5</v>
      </c>
      <c r="AB2425" s="68">
        <v>1.0000000000000001E-5</v>
      </c>
      <c r="AC2425" s="67">
        <f t="shared" si="99"/>
        <v>0</v>
      </c>
      <c r="AG2425" s="67" t="s">
        <v>13330</v>
      </c>
      <c r="AL2425" s="48" t="s">
        <v>13331</v>
      </c>
      <c r="AN2425" s="48" t="s">
        <v>13323</v>
      </c>
      <c r="AO2425" s="48" t="s">
        <v>13332</v>
      </c>
    </row>
    <row r="2426" spans="1:41" ht="15" x14ac:dyDescent="0.2">
      <c r="A2426" s="30" t="s">
        <v>3716</v>
      </c>
      <c r="B2426" s="30" t="s">
        <v>3717</v>
      </c>
      <c r="C2426" s="49" t="s">
        <v>8323</v>
      </c>
      <c r="D2426" s="49" t="s">
        <v>8897</v>
      </c>
      <c r="E2426" s="30" t="s">
        <v>10370</v>
      </c>
      <c r="F2426" s="49" t="s">
        <v>9754</v>
      </c>
      <c r="G2426" s="49" t="s">
        <v>8325</v>
      </c>
      <c r="H2426" s="49" t="s">
        <v>10330</v>
      </c>
      <c r="I2426" s="49" t="s">
        <v>10371</v>
      </c>
      <c r="J2426" s="50">
        <v>16</v>
      </c>
      <c r="K2426" s="49">
        <v>100</v>
      </c>
      <c r="L2426" s="49">
        <f>K2426-U2426</f>
        <v>76</v>
      </c>
      <c r="M2426" s="49"/>
      <c r="N2426" s="48" t="s">
        <v>7076</v>
      </c>
      <c r="P2426" s="49">
        <v>58</v>
      </c>
      <c r="Q2426" s="49">
        <v>0</v>
      </c>
      <c r="R2426" s="49">
        <v>0</v>
      </c>
      <c r="S2426" s="32">
        <f t="shared" si="98"/>
        <v>58</v>
      </c>
      <c r="T2426" s="49">
        <f>P2426+Q2426+R2426</f>
        <v>58</v>
      </c>
      <c r="U2426" s="51">
        <v>24</v>
      </c>
      <c r="V2426" s="51">
        <v>0</v>
      </c>
      <c r="W2426" s="51">
        <v>0</v>
      </c>
      <c r="X2426" s="51"/>
      <c r="Y2426" s="32">
        <f t="shared" si="102"/>
        <v>34</v>
      </c>
      <c r="Z2426" s="49" t="s">
        <v>13322</v>
      </c>
      <c r="AA2426" s="67">
        <v>1.0000000000000001E-5</v>
      </c>
      <c r="AB2426" s="68">
        <v>1.0000000000000001E-5</v>
      </c>
      <c r="AC2426" s="67">
        <f t="shared" si="99"/>
        <v>0</v>
      </c>
      <c r="AG2426" s="67" t="s">
        <v>13330</v>
      </c>
      <c r="AL2426" s="48" t="s">
        <v>13331</v>
      </c>
      <c r="AN2426" s="48" t="s">
        <v>13323</v>
      </c>
      <c r="AO2426" s="48" t="s">
        <v>13332</v>
      </c>
    </row>
    <row r="2427" spans="1:41" ht="15" x14ac:dyDescent="0.2">
      <c r="A2427" s="30" t="s">
        <v>3728</v>
      </c>
      <c r="B2427" s="30" t="s">
        <v>3729</v>
      </c>
      <c r="C2427" s="49" t="s">
        <v>8323</v>
      </c>
      <c r="D2427" s="49" t="s">
        <v>8897</v>
      </c>
      <c r="E2427" s="30" t="s">
        <v>10383</v>
      </c>
      <c r="F2427" s="49" t="s">
        <v>9754</v>
      </c>
      <c r="G2427" s="49" t="s">
        <v>8325</v>
      </c>
      <c r="H2427" s="49" t="s">
        <v>9756</v>
      </c>
      <c r="I2427" s="49" t="s">
        <v>10384</v>
      </c>
      <c r="J2427" s="50">
        <v>19</v>
      </c>
      <c r="K2427" s="49">
        <v>100</v>
      </c>
      <c r="L2427" s="49">
        <f>K2427-U2427</f>
        <v>-863</v>
      </c>
      <c r="M2427" s="49"/>
      <c r="N2427" s="48" t="s">
        <v>7076</v>
      </c>
      <c r="P2427" s="49">
        <v>1007</v>
      </c>
      <c r="Q2427" s="49">
        <v>140</v>
      </c>
      <c r="R2427" s="49">
        <v>140</v>
      </c>
      <c r="S2427" s="32">
        <f t="shared" si="98"/>
        <v>1147</v>
      </c>
      <c r="T2427" s="49">
        <f>P2427+Q2427+R2427</f>
        <v>1287</v>
      </c>
      <c r="U2427" s="51">
        <v>963</v>
      </c>
      <c r="V2427" s="51">
        <v>333</v>
      </c>
      <c r="W2427" s="51">
        <v>333</v>
      </c>
      <c r="X2427" s="51"/>
      <c r="Y2427" s="32">
        <f t="shared" si="102"/>
        <v>-9</v>
      </c>
      <c r="Z2427" s="49" t="s">
        <v>13320</v>
      </c>
      <c r="AA2427" s="67">
        <v>1.0000000000000001E-5</v>
      </c>
      <c r="AB2427" s="68">
        <v>1.0000000000000001E-5</v>
      </c>
      <c r="AC2427" s="67">
        <f t="shared" si="99"/>
        <v>0</v>
      </c>
      <c r="AG2427" s="67" t="s">
        <v>13330</v>
      </c>
      <c r="AL2427" s="48" t="s">
        <v>13331</v>
      </c>
      <c r="AN2427" s="48" t="s">
        <v>13323</v>
      </c>
      <c r="AO2427" s="48" t="s">
        <v>13332</v>
      </c>
    </row>
    <row r="2428" spans="1:41" ht="15" x14ac:dyDescent="0.2">
      <c r="A2428" s="30" t="s">
        <v>3730</v>
      </c>
      <c r="B2428" s="30" t="s">
        <v>3731</v>
      </c>
      <c r="C2428" s="49" t="s">
        <v>8323</v>
      </c>
      <c r="D2428" s="49" t="s">
        <v>8897</v>
      </c>
      <c r="E2428" s="30" t="s">
        <v>10385</v>
      </c>
      <c r="F2428" s="49" t="s">
        <v>9754</v>
      </c>
      <c r="G2428" s="49" t="s">
        <v>8325</v>
      </c>
      <c r="H2428" s="49" t="s">
        <v>9756</v>
      </c>
      <c r="I2428" s="49" t="s">
        <v>10386</v>
      </c>
      <c r="J2428" s="50">
        <v>19</v>
      </c>
      <c r="K2428" s="49">
        <v>100</v>
      </c>
      <c r="L2428" s="49">
        <f>K2428-U2428</f>
        <v>-19097</v>
      </c>
      <c r="M2428" s="49"/>
      <c r="N2428" s="48" t="s">
        <v>7076</v>
      </c>
      <c r="P2428" s="49">
        <v>4365</v>
      </c>
      <c r="Q2428" s="49">
        <v>8730</v>
      </c>
      <c r="R2428" s="49">
        <v>12740</v>
      </c>
      <c r="S2428" s="32">
        <f t="shared" si="98"/>
        <v>13095</v>
      </c>
      <c r="T2428" s="49">
        <f>P2428+Q2428+R2428</f>
        <v>25835</v>
      </c>
      <c r="U2428" s="51">
        <v>19197</v>
      </c>
      <c r="V2428" s="51">
        <v>8638</v>
      </c>
      <c r="W2428" s="51">
        <v>9308</v>
      </c>
      <c r="X2428" s="51"/>
      <c r="Y2428" s="32">
        <f t="shared" si="102"/>
        <v>-2000</v>
      </c>
      <c r="Z2428" s="49" t="s">
        <v>13320</v>
      </c>
      <c r="AA2428" s="67">
        <v>1.0000000000000001E-5</v>
      </c>
      <c r="AB2428" s="68">
        <v>1.0000000000000001E-5</v>
      </c>
      <c r="AC2428" s="67">
        <f t="shared" si="99"/>
        <v>0</v>
      </c>
      <c r="AG2428" s="67" t="s">
        <v>13330</v>
      </c>
      <c r="AL2428" s="48" t="s">
        <v>13331</v>
      </c>
      <c r="AN2428" s="48" t="s">
        <v>13323</v>
      </c>
      <c r="AO2428" s="48" t="s">
        <v>13332</v>
      </c>
    </row>
    <row r="2429" spans="1:41" ht="15" x14ac:dyDescent="0.2">
      <c r="A2429" s="30" t="s">
        <v>3736</v>
      </c>
      <c r="B2429" s="30" t="s">
        <v>3737</v>
      </c>
      <c r="C2429" s="49" t="s">
        <v>8323</v>
      </c>
      <c r="D2429" s="49" t="s">
        <v>8897</v>
      </c>
      <c r="E2429" s="30" t="s">
        <v>10391</v>
      </c>
      <c r="F2429" s="49" t="s">
        <v>9761</v>
      </c>
      <c r="G2429" s="49" t="s">
        <v>8325</v>
      </c>
      <c r="H2429" s="49" t="s">
        <v>9756</v>
      </c>
      <c r="I2429" s="49" t="s">
        <v>10392</v>
      </c>
      <c r="J2429" s="50">
        <v>27</v>
      </c>
      <c r="K2429" s="49">
        <v>1</v>
      </c>
      <c r="L2429" s="49">
        <f>K2429-U2429</f>
        <v>1</v>
      </c>
      <c r="M2429" s="49"/>
      <c r="N2429" s="48" t="s">
        <v>7076</v>
      </c>
      <c r="P2429" s="49">
        <v>30</v>
      </c>
      <c r="Q2429" s="49">
        <v>0</v>
      </c>
      <c r="R2429" s="49">
        <v>0</v>
      </c>
      <c r="S2429" s="32">
        <f t="shared" si="98"/>
        <v>30</v>
      </c>
      <c r="T2429" s="49">
        <f>P2429+Q2429+R2429</f>
        <v>30</v>
      </c>
      <c r="U2429" s="51">
        <v>0</v>
      </c>
      <c r="V2429" s="51">
        <v>0</v>
      </c>
      <c r="W2429" s="51">
        <v>0</v>
      </c>
      <c r="X2429" s="51"/>
      <c r="Y2429" s="32">
        <f t="shared" si="102"/>
        <v>30</v>
      </c>
      <c r="Z2429" s="49" t="s">
        <v>13321</v>
      </c>
      <c r="AA2429" s="67">
        <v>1.0000000000000001E-5</v>
      </c>
      <c r="AB2429" s="68">
        <v>1.0000000000000001E-5</v>
      </c>
      <c r="AC2429" s="67">
        <f t="shared" si="99"/>
        <v>0</v>
      </c>
      <c r="AG2429" s="67" t="s">
        <v>13330</v>
      </c>
      <c r="AL2429" s="48" t="s">
        <v>13331</v>
      </c>
      <c r="AN2429" s="48" t="s">
        <v>13323</v>
      </c>
      <c r="AO2429" s="48" t="s">
        <v>13332</v>
      </c>
    </row>
    <row r="2430" spans="1:41" ht="15" x14ac:dyDescent="0.2">
      <c r="A2430" s="30" t="s">
        <v>3754</v>
      </c>
      <c r="B2430" s="30" t="s">
        <v>3755</v>
      </c>
      <c r="C2430" s="49" t="s">
        <v>8323</v>
      </c>
      <c r="D2430" s="49" t="s">
        <v>8897</v>
      </c>
      <c r="E2430" s="30" t="s">
        <v>10410</v>
      </c>
      <c r="F2430" s="49" t="s">
        <v>9754</v>
      </c>
      <c r="G2430" s="49" t="s">
        <v>8325</v>
      </c>
      <c r="H2430" s="49" t="s">
        <v>9756</v>
      </c>
      <c r="I2430" s="49" t="s">
        <v>10411</v>
      </c>
      <c r="J2430" s="50">
        <v>19</v>
      </c>
      <c r="K2430" s="49">
        <v>100</v>
      </c>
      <c r="L2430" s="49">
        <f>K2430-U2430</f>
        <v>-423</v>
      </c>
      <c r="M2430" s="49"/>
      <c r="N2430" s="48" t="s">
        <v>7076</v>
      </c>
      <c r="P2430" s="49">
        <v>450</v>
      </c>
      <c r="Q2430" s="49">
        <v>0</v>
      </c>
      <c r="R2430" s="49">
        <v>140</v>
      </c>
      <c r="S2430" s="32">
        <f t="shared" si="98"/>
        <v>450</v>
      </c>
      <c r="T2430" s="49">
        <f>P2430+Q2430+R2430</f>
        <v>590</v>
      </c>
      <c r="U2430" s="51">
        <v>523</v>
      </c>
      <c r="V2430" s="51">
        <v>267</v>
      </c>
      <c r="W2430" s="51">
        <v>249</v>
      </c>
      <c r="X2430" s="51"/>
      <c r="Y2430" s="32">
        <f t="shared" si="102"/>
        <v>-200</v>
      </c>
      <c r="Z2430" s="49" t="s">
        <v>13320</v>
      </c>
      <c r="AA2430" s="67">
        <v>1.0000000000000001E-5</v>
      </c>
      <c r="AB2430" s="68">
        <v>1.0000000000000001E-5</v>
      </c>
      <c r="AC2430" s="67">
        <f t="shared" si="99"/>
        <v>0</v>
      </c>
      <c r="AG2430" s="67" t="s">
        <v>13330</v>
      </c>
      <c r="AL2430" s="48" t="s">
        <v>13331</v>
      </c>
      <c r="AN2430" s="48" t="s">
        <v>13323</v>
      </c>
      <c r="AO2430" s="48" t="s">
        <v>13332</v>
      </c>
    </row>
    <row r="2431" spans="1:41" ht="15" x14ac:dyDescent="0.2">
      <c r="A2431" s="30" t="s">
        <v>3758</v>
      </c>
      <c r="B2431" s="30" t="s">
        <v>3759</v>
      </c>
      <c r="C2431" s="49" t="s">
        <v>8323</v>
      </c>
      <c r="D2431" s="49" t="s">
        <v>8897</v>
      </c>
      <c r="E2431" s="30" t="s">
        <v>10414</v>
      </c>
      <c r="F2431" s="49" t="s">
        <v>9754</v>
      </c>
      <c r="G2431" s="49" t="s">
        <v>8325</v>
      </c>
      <c r="H2431" s="49" t="s">
        <v>9756</v>
      </c>
      <c r="I2431" s="49" t="s">
        <v>10415</v>
      </c>
      <c r="J2431" s="50">
        <v>19</v>
      </c>
      <c r="K2431" s="49">
        <v>1</v>
      </c>
      <c r="L2431" s="49">
        <f>K2431-U2431</f>
        <v>1</v>
      </c>
      <c r="M2431" s="49"/>
      <c r="N2431" s="48" t="s">
        <v>7076</v>
      </c>
      <c r="P2431" s="49">
        <v>260</v>
      </c>
      <c r="Q2431" s="49">
        <v>0</v>
      </c>
      <c r="R2431" s="49">
        <v>0</v>
      </c>
      <c r="S2431" s="32">
        <f t="shared" si="98"/>
        <v>260</v>
      </c>
      <c r="T2431" s="49">
        <f>P2431+Q2431+R2431</f>
        <v>260</v>
      </c>
      <c r="U2431" s="51">
        <v>0</v>
      </c>
      <c r="V2431" s="51">
        <v>0</v>
      </c>
      <c r="W2431" s="51">
        <v>0</v>
      </c>
      <c r="X2431" s="51"/>
      <c r="Y2431" s="32">
        <f t="shared" si="102"/>
        <v>260</v>
      </c>
      <c r="Z2431" s="49" t="s">
        <v>13321</v>
      </c>
      <c r="AA2431" s="67">
        <v>1.0000000000000001E-5</v>
      </c>
      <c r="AB2431" s="68">
        <v>1.0000000000000001E-5</v>
      </c>
      <c r="AC2431" s="67">
        <f t="shared" si="99"/>
        <v>0</v>
      </c>
      <c r="AG2431" s="67" t="s">
        <v>13330</v>
      </c>
      <c r="AL2431" s="48" t="s">
        <v>13331</v>
      </c>
      <c r="AN2431" s="48" t="s">
        <v>13323</v>
      </c>
      <c r="AO2431" s="48" t="s">
        <v>13332</v>
      </c>
    </row>
    <row r="2432" spans="1:41" ht="15" x14ac:dyDescent="0.2">
      <c r="A2432" s="30" t="s">
        <v>3760</v>
      </c>
      <c r="B2432" s="30" t="s">
        <v>3761</v>
      </c>
      <c r="C2432" s="49" t="s">
        <v>8323</v>
      </c>
      <c r="D2432" s="49" t="s">
        <v>8897</v>
      </c>
      <c r="E2432" s="30" t="s">
        <v>10416</v>
      </c>
      <c r="F2432" s="49" t="s">
        <v>9754</v>
      </c>
      <c r="G2432" s="49" t="s">
        <v>8325</v>
      </c>
      <c r="H2432" s="49" t="s">
        <v>9756</v>
      </c>
      <c r="I2432" s="49" t="s">
        <v>10417</v>
      </c>
      <c r="J2432" s="50">
        <v>19</v>
      </c>
      <c r="K2432" s="49">
        <v>100</v>
      </c>
      <c r="L2432" s="49">
        <f>K2432-U2432</f>
        <v>-1578</v>
      </c>
      <c r="M2432" s="49"/>
      <c r="N2432" s="48" t="s">
        <v>7076</v>
      </c>
      <c r="P2432" s="49">
        <v>636</v>
      </c>
      <c r="Q2432" s="49">
        <v>350</v>
      </c>
      <c r="R2432" s="49">
        <v>0</v>
      </c>
      <c r="S2432" s="32">
        <f t="shared" si="98"/>
        <v>986</v>
      </c>
      <c r="T2432" s="49">
        <f>P2432+Q2432+R2432</f>
        <v>986</v>
      </c>
      <c r="U2432" s="51">
        <v>1678</v>
      </c>
      <c r="V2432" s="51">
        <v>370</v>
      </c>
      <c r="W2432" s="51">
        <v>180</v>
      </c>
      <c r="X2432" s="51"/>
      <c r="Y2432" s="32">
        <f t="shared" si="102"/>
        <v>-1062</v>
      </c>
      <c r="Z2432" s="49" t="s">
        <v>13320</v>
      </c>
      <c r="AA2432" s="67">
        <v>1.0000000000000001E-5</v>
      </c>
      <c r="AB2432" s="68">
        <v>1.0000000000000001E-5</v>
      </c>
      <c r="AC2432" s="67">
        <f t="shared" si="99"/>
        <v>0</v>
      </c>
      <c r="AG2432" s="67" t="s">
        <v>13330</v>
      </c>
      <c r="AL2432" s="48" t="s">
        <v>13331</v>
      </c>
      <c r="AN2432" s="48" t="s">
        <v>13323</v>
      </c>
      <c r="AO2432" s="48" t="s">
        <v>13332</v>
      </c>
    </row>
    <row r="2433" spans="1:41" ht="15" x14ac:dyDescent="0.2">
      <c r="A2433" s="30" t="s">
        <v>3762</v>
      </c>
      <c r="B2433" s="30" t="s">
        <v>3763</v>
      </c>
      <c r="C2433" s="49" t="s">
        <v>8323</v>
      </c>
      <c r="D2433" s="49" t="s">
        <v>8897</v>
      </c>
      <c r="E2433" s="30" t="s">
        <v>10418</v>
      </c>
      <c r="F2433" s="49" t="s">
        <v>9754</v>
      </c>
      <c r="G2433" s="49" t="s">
        <v>8325</v>
      </c>
      <c r="H2433" s="49" t="s">
        <v>9756</v>
      </c>
      <c r="I2433" s="49" t="s">
        <v>10419</v>
      </c>
      <c r="J2433" s="50">
        <v>21</v>
      </c>
      <c r="K2433" s="49">
        <v>100</v>
      </c>
      <c r="L2433" s="49">
        <f>K2433-U2433</f>
        <v>-2305</v>
      </c>
      <c r="M2433" s="49"/>
      <c r="N2433" s="48" t="s">
        <v>7076</v>
      </c>
      <c r="P2433" s="49">
        <v>2032</v>
      </c>
      <c r="Q2433" s="49">
        <v>1400</v>
      </c>
      <c r="R2433" s="49">
        <v>600</v>
      </c>
      <c r="S2433" s="32">
        <f t="shared" si="98"/>
        <v>3432</v>
      </c>
      <c r="T2433" s="49">
        <f>P2433+Q2433+R2433</f>
        <v>4032</v>
      </c>
      <c r="U2433" s="51">
        <v>2405</v>
      </c>
      <c r="V2433" s="51">
        <v>1550</v>
      </c>
      <c r="W2433" s="51">
        <v>1646</v>
      </c>
      <c r="X2433" s="51"/>
      <c r="Y2433" s="32">
        <f t="shared" si="102"/>
        <v>77</v>
      </c>
      <c r="Z2433" s="49" t="s">
        <v>13322</v>
      </c>
      <c r="AA2433" s="67">
        <v>1.0000000000000001E-5</v>
      </c>
      <c r="AB2433" s="68">
        <v>1.0000000000000001E-5</v>
      </c>
      <c r="AC2433" s="67">
        <f t="shared" si="99"/>
        <v>0</v>
      </c>
      <c r="AG2433" s="67" t="s">
        <v>13330</v>
      </c>
      <c r="AL2433" s="48" t="s">
        <v>13331</v>
      </c>
      <c r="AN2433" s="48" t="s">
        <v>13323</v>
      </c>
      <c r="AO2433" s="48" t="s">
        <v>13332</v>
      </c>
    </row>
    <row r="2434" spans="1:41" ht="15" x14ac:dyDescent="0.2">
      <c r="A2434" s="30" t="s">
        <v>3770</v>
      </c>
      <c r="B2434" s="30" t="s">
        <v>3771</v>
      </c>
      <c r="C2434" s="49" t="s">
        <v>8323</v>
      </c>
      <c r="D2434" s="49" t="s">
        <v>8897</v>
      </c>
      <c r="E2434" s="30" t="s">
        <v>10426</v>
      </c>
      <c r="F2434" s="49" t="s">
        <v>9761</v>
      </c>
      <c r="G2434" s="49" t="s">
        <v>8325</v>
      </c>
      <c r="H2434" s="49" t="s">
        <v>9756</v>
      </c>
      <c r="I2434" s="49" t="s">
        <v>10427</v>
      </c>
      <c r="J2434" s="50">
        <v>127</v>
      </c>
      <c r="K2434" s="49">
        <v>1</v>
      </c>
      <c r="L2434" s="49">
        <f>K2434-U2434</f>
        <v>-79</v>
      </c>
      <c r="M2434" s="49"/>
      <c r="N2434" s="48" t="s">
        <v>7076</v>
      </c>
      <c r="P2434" s="49">
        <v>188</v>
      </c>
      <c r="Q2434" s="49">
        <v>0</v>
      </c>
      <c r="R2434" s="49">
        <v>0</v>
      </c>
      <c r="S2434" s="32">
        <f t="shared" ref="S2434:S2497" si="103">P2434+Q2434</f>
        <v>188</v>
      </c>
      <c r="T2434" s="49">
        <f>P2434+Q2434+R2434</f>
        <v>188</v>
      </c>
      <c r="U2434" s="51">
        <v>80</v>
      </c>
      <c r="V2434" s="51">
        <v>0</v>
      </c>
      <c r="W2434" s="51">
        <v>0</v>
      </c>
      <c r="X2434" s="51"/>
      <c r="Y2434" s="32">
        <f t="shared" si="102"/>
        <v>108</v>
      </c>
      <c r="Z2434" s="49" t="s">
        <v>13322</v>
      </c>
      <c r="AA2434" s="67">
        <v>1.0000000000000001E-5</v>
      </c>
      <c r="AB2434" s="68">
        <v>1.0000000000000001E-5</v>
      </c>
      <c r="AC2434" s="67">
        <f t="shared" ref="AC2434:AC2497" si="104">AB2434-AA2434</f>
        <v>0</v>
      </c>
      <c r="AG2434" s="67" t="s">
        <v>13330</v>
      </c>
      <c r="AL2434" s="48" t="s">
        <v>13331</v>
      </c>
      <c r="AN2434" s="48" t="s">
        <v>13323</v>
      </c>
      <c r="AO2434" s="48" t="s">
        <v>13332</v>
      </c>
    </row>
    <row r="2435" spans="1:41" ht="15" x14ac:dyDescent="0.2">
      <c r="A2435" s="30" t="s">
        <v>3772</v>
      </c>
      <c r="B2435" s="30" t="s">
        <v>3773</v>
      </c>
      <c r="C2435" s="49" t="s">
        <v>8323</v>
      </c>
      <c r="D2435" s="49" t="s">
        <v>8897</v>
      </c>
      <c r="E2435" s="30" t="s">
        <v>10428</v>
      </c>
      <c r="F2435" s="49" t="s">
        <v>9754</v>
      </c>
      <c r="G2435" s="49" t="s">
        <v>8325</v>
      </c>
      <c r="H2435" s="49" t="s">
        <v>9756</v>
      </c>
      <c r="I2435" s="49" t="s">
        <v>10429</v>
      </c>
      <c r="J2435" s="50">
        <v>27</v>
      </c>
      <c r="K2435" s="49">
        <v>1</v>
      </c>
      <c r="L2435" s="49">
        <f>K2435-U2435</f>
        <v>-2301</v>
      </c>
      <c r="M2435" s="49"/>
      <c r="N2435" s="48" t="s">
        <v>7076</v>
      </c>
      <c r="P2435" s="49">
        <v>4457</v>
      </c>
      <c r="Q2435" s="49">
        <v>1610</v>
      </c>
      <c r="R2435" s="49">
        <v>0</v>
      </c>
      <c r="S2435" s="32">
        <f t="shared" si="103"/>
        <v>6067</v>
      </c>
      <c r="T2435" s="49">
        <f>P2435+Q2435+R2435</f>
        <v>6067</v>
      </c>
      <c r="U2435" s="51">
        <v>2302</v>
      </c>
      <c r="V2435" s="51">
        <v>2448</v>
      </c>
      <c r="W2435" s="51">
        <v>2448</v>
      </c>
      <c r="X2435" s="51"/>
      <c r="Y2435" s="32">
        <f t="shared" si="102"/>
        <v>1317</v>
      </c>
      <c r="Z2435" s="49" t="s">
        <v>13322</v>
      </c>
      <c r="AA2435" s="67">
        <v>1.0000000000000001E-5</v>
      </c>
      <c r="AB2435" s="68">
        <v>1.0000000000000001E-5</v>
      </c>
      <c r="AC2435" s="67">
        <f t="shared" si="104"/>
        <v>0</v>
      </c>
      <c r="AG2435" s="67" t="s">
        <v>13330</v>
      </c>
      <c r="AL2435" s="48" t="s">
        <v>13331</v>
      </c>
      <c r="AN2435" s="48" t="s">
        <v>13323</v>
      </c>
      <c r="AO2435" s="48" t="s">
        <v>13332</v>
      </c>
    </row>
    <row r="2436" spans="1:41" ht="15" x14ac:dyDescent="0.2">
      <c r="A2436" s="30" t="s">
        <v>3778</v>
      </c>
      <c r="B2436" s="30" t="s">
        <v>3779</v>
      </c>
      <c r="C2436" s="49" t="s">
        <v>8323</v>
      </c>
      <c r="D2436" s="49" t="s">
        <v>8897</v>
      </c>
      <c r="E2436" s="30" t="s">
        <v>10434</v>
      </c>
      <c r="F2436" s="49" t="s">
        <v>9754</v>
      </c>
      <c r="G2436" s="49" t="s">
        <v>8325</v>
      </c>
      <c r="H2436" s="49" t="s">
        <v>10211</v>
      </c>
      <c r="I2436" s="49" t="s">
        <v>10435</v>
      </c>
      <c r="J2436" s="50">
        <v>19</v>
      </c>
      <c r="K2436" s="49">
        <v>800</v>
      </c>
      <c r="L2436" s="49">
        <f>K2436-U2436</f>
        <v>-49064</v>
      </c>
      <c r="M2436" s="49"/>
      <c r="N2436" s="48" t="s">
        <v>7076</v>
      </c>
      <c r="P2436" s="49">
        <v>28048</v>
      </c>
      <c r="Q2436" s="49">
        <v>55818</v>
      </c>
      <c r="R2436" s="49">
        <v>0</v>
      </c>
      <c r="S2436" s="32">
        <f t="shared" si="103"/>
        <v>83866</v>
      </c>
      <c r="T2436" s="49">
        <f>P2436+Q2436+R2436</f>
        <v>83866</v>
      </c>
      <c r="U2436" s="51">
        <v>49864</v>
      </c>
      <c r="V2436" s="51">
        <v>38880</v>
      </c>
      <c r="W2436" s="51">
        <v>14740</v>
      </c>
      <c r="X2436" s="51"/>
      <c r="Y2436" s="32">
        <f t="shared" si="102"/>
        <v>-4878</v>
      </c>
      <c r="Z2436" s="49" t="s">
        <v>13320</v>
      </c>
      <c r="AA2436" s="67">
        <v>1.0000000000000001E-5</v>
      </c>
      <c r="AB2436" s="68">
        <v>1.0000000000000001E-5</v>
      </c>
      <c r="AC2436" s="67">
        <f t="shared" si="104"/>
        <v>0</v>
      </c>
      <c r="AG2436" s="67" t="s">
        <v>13330</v>
      </c>
      <c r="AL2436" s="48" t="s">
        <v>13331</v>
      </c>
      <c r="AN2436" s="48" t="s">
        <v>13323</v>
      </c>
      <c r="AO2436" s="48" t="s">
        <v>13332</v>
      </c>
    </row>
    <row r="2437" spans="1:41" ht="15" x14ac:dyDescent="0.2">
      <c r="A2437" s="30" t="s">
        <v>3780</v>
      </c>
      <c r="B2437" s="30" t="s">
        <v>3781</v>
      </c>
      <c r="C2437" s="49" t="s">
        <v>8323</v>
      </c>
      <c r="D2437" s="49" t="s">
        <v>8897</v>
      </c>
      <c r="E2437" s="30" t="s">
        <v>10436</v>
      </c>
      <c r="F2437" s="49" t="s">
        <v>9754</v>
      </c>
      <c r="G2437" s="49" t="s">
        <v>8325</v>
      </c>
      <c r="H2437" s="49" t="s">
        <v>10211</v>
      </c>
      <c r="I2437" s="49" t="s">
        <v>10437</v>
      </c>
      <c r="J2437" s="50">
        <v>19</v>
      </c>
      <c r="K2437" s="49">
        <v>800</v>
      </c>
      <c r="L2437" s="49">
        <f>K2437-U2437</f>
        <v>-17012</v>
      </c>
      <c r="M2437" s="49"/>
      <c r="N2437" s="48" t="s">
        <v>7076</v>
      </c>
      <c r="P2437" s="49">
        <v>29969</v>
      </c>
      <c r="Q2437" s="49">
        <v>3800</v>
      </c>
      <c r="R2437" s="49">
        <v>0</v>
      </c>
      <c r="S2437" s="32">
        <f t="shared" si="103"/>
        <v>33769</v>
      </c>
      <c r="T2437" s="49">
        <f>P2437+Q2437+R2437</f>
        <v>33769</v>
      </c>
      <c r="U2437" s="51">
        <v>17812</v>
      </c>
      <c r="V2437" s="51">
        <v>12600</v>
      </c>
      <c r="W2437" s="51">
        <v>12600</v>
      </c>
      <c r="X2437" s="51"/>
      <c r="Y2437" s="32">
        <f t="shared" si="102"/>
        <v>3357</v>
      </c>
      <c r="Z2437" s="49" t="s">
        <v>13322</v>
      </c>
      <c r="AA2437" s="67">
        <v>1.0000000000000001E-5</v>
      </c>
      <c r="AB2437" s="68">
        <v>1.0000000000000001E-5</v>
      </c>
      <c r="AC2437" s="67">
        <f t="shared" si="104"/>
        <v>0</v>
      </c>
      <c r="AG2437" s="67" t="s">
        <v>13330</v>
      </c>
      <c r="AL2437" s="48" t="s">
        <v>13331</v>
      </c>
      <c r="AN2437" s="48" t="s">
        <v>13323</v>
      </c>
      <c r="AO2437" s="48" t="s">
        <v>13332</v>
      </c>
    </row>
    <row r="2438" spans="1:41" ht="15" x14ac:dyDescent="0.2">
      <c r="A2438" s="30" t="s">
        <v>3782</v>
      </c>
      <c r="B2438" s="30" t="s">
        <v>3783</v>
      </c>
      <c r="C2438" s="49" t="s">
        <v>8323</v>
      </c>
      <c r="D2438" s="49" t="s">
        <v>8897</v>
      </c>
      <c r="E2438" s="30" t="s">
        <v>10438</v>
      </c>
      <c r="F2438" s="49" t="s">
        <v>9754</v>
      </c>
      <c r="G2438" s="49" t="s">
        <v>8325</v>
      </c>
      <c r="H2438" s="49" t="s">
        <v>9756</v>
      </c>
      <c r="I2438" s="49" t="s">
        <v>10439</v>
      </c>
      <c r="J2438" s="50">
        <v>21</v>
      </c>
      <c r="K2438" s="49">
        <v>100</v>
      </c>
      <c r="L2438" s="49">
        <f>K2438-U2438</f>
        <v>-102</v>
      </c>
      <c r="M2438" s="49"/>
      <c r="N2438" s="48" t="s">
        <v>7076</v>
      </c>
      <c r="P2438" s="49">
        <v>4458</v>
      </c>
      <c r="Q2438" s="49">
        <v>0</v>
      </c>
      <c r="R2438" s="49">
        <v>0</v>
      </c>
      <c r="S2438" s="32">
        <f t="shared" si="103"/>
        <v>4458</v>
      </c>
      <c r="T2438" s="49">
        <f>P2438+Q2438+R2438</f>
        <v>4458</v>
      </c>
      <c r="U2438" s="51">
        <v>202</v>
      </c>
      <c r="V2438" s="51">
        <v>240</v>
      </c>
      <c r="W2438" s="51">
        <v>240</v>
      </c>
      <c r="X2438" s="51"/>
      <c r="Y2438" s="32">
        <f t="shared" si="102"/>
        <v>4016</v>
      </c>
      <c r="Z2438" s="49" t="s">
        <v>13322</v>
      </c>
      <c r="AA2438" s="67">
        <v>1.0000000000000001E-5</v>
      </c>
      <c r="AB2438" s="68">
        <v>1.0000000000000001E-5</v>
      </c>
      <c r="AC2438" s="67">
        <f t="shared" si="104"/>
        <v>0</v>
      </c>
      <c r="AG2438" s="67" t="s">
        <v>13330</v>
      </c>
      <c r="AL2438" s="48" t="s">
        <v>13331</v>
      </c>
      <c r="AN2438" s="48" t="s">
        <v>13323</v>
      </c>
      <c r="AO2438" s="48" t="s">
        <v>13332</v>
      </c>
    </row>
    <row r="2439" spans="1:41" ht="15" x14ac:dyDescent="0.2">
      <c r="A2439" s="30" t="s">
        <v>3792</v>
      </c>
      <c r="B2439" s="30" t="s">
        <v>3793</v>
      </c>
      <c r="C2439" s="49" t="s">
        <v>8323</v>
      </c>
      <c r="D2439" s="49" t="s">
        <v>8897</v>
      </c>
      <c r="E2439" s="30" t="s">
        <v>10449</v>
      </c>
      <c r="F2439" s="49" t="s">
        <v>9772</v>
      </c>
      <c r="G2439" s="49" t="s">
        <v>8325</v>
      </c>
      <c r="H2439" s="49" t="s">
        <v>9789</v>
      </c>
      <c r="I2439" s="49" t="s">
        <v>10450</v>
      </c>
      <c r="J2439" s="50">
        <v>9</v>
      </c>
      <c r="K2439" s="49">
        <v>100</v>
      </c>
      <c r="L2439" s="49">
        <f>K2439-U2439</f>
        <v>99</v>
      </c>
      <c r="M2439" s="49"/>
      <c r="N2439" s="48" t="s">
        <v>7076</v>
      </c>
      <c r="P2439" s="49">
        <v>13</v>
      </c>
      <c r="Q2439" s="49">
        <v>0</v>
      </c>
      <c r="R2439" s="49">
        <v>0</v>
      </c>
      <c r="S2439" s="32">
        <f t="shared" si="103"/>
        <v>13</v>
      </c>
      <c r="T2439" s="49">
        <f>P2439+Q2439+R2439</f>
        <v>13</v>
      </c>
      <c r="U2439" s="51">
        <v>1</v>
      </c>
      <c r="V2439" s="51">
        <v>0</v>
      </c>
      <c r="W2439" s="51">
        <v>0</v>
      </c>
      <c r="X2439" s="51"/>
      <c r="Y2439" s="32">
        <f t="shared" si="102"/>
        <v>12</v>
      </c>
      <c r="Z2439" s="49" t="s">
        <v>13322</v>
      </c>
      <c r="AA2439" s="67">
        <v>1.0000000000000001E-5</v>
      </c>
      <c r="AB2439" s="68">
        <v>1.0000000000000001E-5</v>
      </c>
      <c r="AC2439" s="67">
        <f t="shared" si="104"/>
        <v>0</v>
      </c>
      <c r="AG2439" s="67" t="s">
        <v>13330</v>
      </c>
      <c r="AL2439" s="48" t="s">
        <v>13331</v>
      </c>
      <c r="AN2439" s="48" t="s">
        <v>13323</v>
      </c>
      <c r="AO2439" s="48" t="s">
        <v>13332</v>
      </c>
    </row>
    <row r="2440" spans="1:41" ht="15" x14ac:dyDescent="0.2">
      <c r="A2440" s="30" t="s">
        <v>3796</v>
      </c>
      <c r="B2440" s="30" t="s">
        <v>3797</v>
      </c>
      <c r="C2440" s="49" t="s">
        <v>8323</v>
      </c>
      <c r="D2440" s="49" t="s">
        <v>8897</v>
      </c>
      <c r="E2440" s="30" t="s">
        <v>10453</v>
      </c>
      <c r="F2440" s="49" t="s">
        <v>9761</v>
      </c>
      <c r="G2440" s="49" t="s">
        <v>8325</v>
      </c>
      <c r="H2440" s="49" t="s">
        <v>10454</v>
      </c>
      <c r="I2440" s="49" t="s">
        <v>10455</v>
      </c>
      <c r="J2440" s="50">
        <v>25</v>
      </c>
      <c r="K2440" s="49">
        <v>10</v>
      </c>
      <c r="L2440" s="49">
        <f>K2440-U2440</f>
        <v>10</v>
      </c>
      <c r="M2440" s="49"/>
      <c r="N2440" s="48" t="s">
        <v>7076</v>
      </c>
      <c r="P2440" s="49">
        <v>0</v>
      </c>
      <c r="Q2440" s="49">
        <v>0</v>
      </c>
      <c r="R2440" s="49">
        <v>0</v>
      </c>
      <c r="S2440" s="32">
        <f t="shared" si="103"/>
        <v>0</v>
      </c>
      <c r="T2440" s="49">
        <f>P2440+Q2440+R2440</f>
        <v>0</v>
      </c>
      <c r="U2440" s="51">
        <v>0</v>
      </c>
      <c r="V2440" s="51">
        <v>0</v>
      </c>
      <c r="W2440" s="51">
        <v>0</v>
      </c>
      <c r="X2440" s="51"/>
      <c r="Y2440" s="32">
        <f t="shared" si="102"/>
        <v>0</v>
      </c>
      <c r="Z2440" s="49" t="s">
        <v>13321</v>
      </c>
      <c r="AA2440" s="67">
        <v>1.0000000000000001E-5</v>
      </c>
      <c r="AB2440" s="68">
        <v>1.0000000000000001E-5</v>
      </c>
      <c r="AC2440" s="67">
        <f t="shared" si="104"/>
        <v>0</v>
      </c>
      <c r="AG2440" s="67" t="s">
        <v>13330</v>
      </c>
      <c r="AL2440" s="48" t="s">
        <v>13331</v>
      </c>
      <c r="AN2440" s="48" t="s">
        <v>13323</v>
      </c>
      <c r="AO2440" s="48" t="s">
        <v>13332</v>
      </c>
    </row>
    <row r="2441" spans="1:41" ht="15" x14ac:dyDescent="0.2">
      <c r="A2441" s="30" t="s">
        <v>3800</v>
      </c>
      <c r="B2441" s="30" t="s">
        <v>3801</v>
      </c>
      <c r="C2441" s="49" t="s">
        <v>8323</v>
      </c>
      <c r="D2441" s="49" t="s">
        <v>8897</v>
      </c>
      <c r="E2441" s="30" t="s">
        <v>10458</v>
      </c>
      <c r="F2441" s="49" t="s">
        <v>9761</v>
      </c>
      <c r="G2441" s="49" t="s">
        <v>8325</v>
      </c>
      <c r="H2441" s="49" t="s">
        <v>9756</v>
      </c>
      <c r="I2441" s="49" t="s">
        <v>10459</v>
      </c>
      <c r="J2441" s="50">
        <v>33</v>
      </c>
      <c r="K2441" s="49">
        <v>1</v>
      </c>
      <c r="L2441" s="49">
        <f>K2441-U2441</f>
        <v>-5650</v>
      </c>
      <c r="M2441" s="49"/>
      <c r="N2441" s="48" t="s">
        <v>7076</v>
      </c>
      <c r="P2441" s="49">
        <v>5313</v>
      </c>
      <c r="Q2441" s="49">
        <v>1668</v>
      </c>
      <c r="R2441" s="49">
        <v>0</v>
      </c>
      <c r="S2441" s="32">
        <f t="shared" si="103"/>
        <v>6981</v>
      </c>
      <c r="T2441" s="49">
        <f>P2441+Q2441+R2441</f>
        <v>6981</v>
      </c>
      <c r="U2441" s="51">
        <v>5651</v>
      </c>
      <c r="V2441" s="51">
        <v>3888</v>
      </c>
      <c r="W2441" s="51">
        <v>3888</v>
      </c>
      <c r="X2441" s="51"/>
      <c r="Y2441" s="32">
        <f t="shared" si="102"/>
        <v>-2558</v>
      </c>
      <c r="Z2441" s="49" t="s">
        <v>13320</v>
      </c>
      <c r="AA2441" s="67">
        <v>1.0000000000000001E-5</v>
      </c>
      <c r="AB2441" s="68">
        <v>1.0000000000000001E-5</v>
      </c>
      <c r="AC2441" s="67">
        <f t="shared" si="104"/>
        <v>0</v>
      </c>
      <c r="AG2441" s="67" t="s">
        <v>13330</v>
      </c>
      <c r="AL2441" s="48" t="s">
        <v>13331</v>
      </c>
      <c r="AN2441" s="48" t="s">
        <v>13323</v>
      </c>
      <c r="AO2441" s="48" t="s">
        <v>13332</v>
      </c>
    </row>
    <row r="2442" spans="1:41" ht="15" x14ac:dyDescent="0.2">
      <c r="A2442" s="30" t="s">
        <v>3802</v>
      </c>
      <c r="B2442" s="30" t="s">
        <v>3803</v>
      </c>
      <c r="C2442" s="49" t="s">
        <v>8323</v>
      </c>
      <c r="D2442" s="49" t="s">
        <v>8897</v>
      </c>
      <c r="E2442" s="30" t="s">
        <v>10460</v>
      </c>
      <c r="F2442" s="49" t="s">
        <v>9754</v>
      </c>
      <c r="G2442" s="49" t="s">
        <v>8325</v>
      </c>
      <c r="H2442" s="49" t="s">
        <v>9756</v>
      </c>
      <c r="I2442" s="49" t="s">
        <v>10461</v>
      </c>
      <c r="J2442" s="50">
        <v>27</v>
      </c>
      <c r="K2442" s="49">
        <v>25</v>
      </c>
      <c r="L2442" s="49">
        <f>K2442-U2442</f>
        <v>-2239</v>
      </c>
      <c r="M2442" s="49"/>
      <c r="N2442" s="48" t="s">
        <v>7076</v>
      </c>
      <c r="P2442" s="49">
        <v>4022</v>
      </c>
      <c r="Q2442" s="49">
        <v>0</v>
      </c>
      <c r="R2442" s="49">
        <v>0</v>
      </c>
      <c r="S2442" s="32">
        <f t="shared" si="103"/>
        <v>4022</v>
      </c>
      <c r="T2442" s="49">
        <f>P2442+Q2442+R2442</f>
        <v>4022</v>
      </c>
      <c r="U2442" s="51">
        <v>2264</v>
      </c>
      <c r="V2442" s="51">
        <v>1620</v>
      </c>
      <c r="W2442" s="51">
        <v>835</v>
      </c>
      <c r="X2442" s="51"/>
      <c r="Y2442" s="32">
        <f t="shared" si="102"/>
        <v>138</v>
      </c>
      <c r="Z2442" s="49" t="s">
        <v>13322</v>
      </c>
      <c r="AA2442" s="67">
        <v>1.0000000000000001E-5</v>
      </c>
      <c r="AB2442" s="68">
        <v>1.0000000000000001E-5</v>
      </c>
      <c r="AC2442" s="67">
        <f t="shared" si="104"/>
        <v>0</v>
      </c>
      <c r="AG2442" s="67" t="s">
        <v>13330</v>
      </c>
      <c r="AL2442" s="48" t="s">
        <v>13331</v>
      </c>
      <c r="AN2442" s="48" t="s">
        <v>13323</v>
      </c>
      <c r="AO2442" s="48" t="s">
        <v>13332</v>
      </c>
    </row>
    <row r="2443" spans="1:41" ht="15" x14ac:dyDescent="0.2">
      <c r="A2443" s="30" t="s">
        <v>3806</v>
      </c>
      <c r="B2443" s="30" t="s">
        <v>3807</v>
      </c>
      <c r="C2443" s="49" t="s">
        <v>8323</v>
      </c>
      <c r="D2443" s="49" t="s">
        <v>8897</v>
      </c>
      <c r="E2443" s="30" t="s">
        <v>10464</v>
      </c>
      <c r="F2443" s="49" t="s">
        <v>9754</v>
      </c>
      <c r="G2443" s="49" t="s">
        <v>8325</v>
      </c>
      <c r="H2443" s="49" t="s">
        <v>9756</v>
      </c>
      <c r="I2443" s="49" t="s">
        <v>10465</v>
      </c>
      <c r="J2443" s="50">
        <v>18</v>
      </c>
      <c r="K2443" s="49">
        <v>100</v>
      </c>
      <c r="L2443" s="49">
        <f>K2443-U2443</f>
        <v>100</v>
      </c>
      <c r="M2443" s="49"/>
      <c r="N2443" s="48" t="s">
        <v>7076</v>
      </c>
      <c r="P2443" s="49">
        <v>0</v>
      </c>
      <c r="Q2443" s="49">
        <v>0</v>
      </c>
      <c r="R2443" s="49">
        <v>0</v>
      </c>
      <c r="S2443" s="32">
        <f t="shared" si="103"/>
        <v>0</v>
      </c>
      <c r="T2443" s="49">
        <f>P2443+Q2443+R2443</f>
        <v>0</v>
      </c>
      <c r="U2443" s="51">
        <v>0</v>
      </c>
      <c r="V2443" s="51">
        <v>0</v>
      </c>
      <c r="W2443" s="51">
        <v>0</v>
      </c>
      <c r="X2443" s="51"/>
      <c r="Y2443" s="32">
        <f t="shared" si="102"/>
        <v>0</v>
      </c>
      <c r="Z2443" s="49" t="s">
        <v>13321</v>
      </c>
      <c r="AA2443" s="67">
        <v>1.0000000000000001E-5</v>
      </c>
      <c r="AB2443" s="68">
        <v>1.0000000000000001E-5</v>
      </c>
      <c r="AC2443" s="67">
        <f t="shared" si="104"/>
        <v>0</v>
      </c>
      <c r="AG2443" s="67" t="s">
        <v>13330</v>
      </c>
      <c r="AL2443" s="48" t="s">
        <v>13331</v>
      </c>
      <c r="AN2443" s="48" t="s">
        <v>13323</v>
      </c>
      <c r="AO2443" s="48" t="s">
        <v>13332</v>
      </c>
    </row>
    <row r="2444" spans="1:41" ht="15" x14ac:dyDescent="0.2">
      <c r="A2444" s="30" t="s">
        <v>3830</v>
      </c>
      <c r="B2444" s="30" t="s">
        <v>3831</v>
      </c>
      <c r="C2444" s="49" t="s">
        <v>8323</v>
      </c>
      <c r="D2444" s="49" t="s">
        <v>8897</v>
      </c>
      <c r="E2444" s="30" t="s">
        <v>10490</v>
      </c>
      <c r="F2444" s="49" t="s">
        <v>9754</v>
      </c>
      <c r="G2444" s="49" t="s">
        <v>8325</v>
      </c>
      <c r="H2444" s="49" t="s">
        <v>9756</v>
      </c>
      <c r="I2444" s="49" t="s">
        <v>10491</v>
      </c>
      <c r="J2444" s="50">
        <v>27</v>
      </c>
      <c r="K2444" s="49">
        <v>100</v>
      </c>
      <c r="L2444" s="49">
        <f>K2444-U2444</f>
        <v>-4083</v>
      </c>
      <c r="M2444" s="49"/>
      <c r="N2444" s="48" t="s">
        <v>7076</v>
      </c>
      <c r="P2444" s="49">
        <v>2651</v>
      </c>
      <c r="Q2444" s="49">
        <v>1490</v>
      </c>
      <c r="R2444" s="49">
        <v>2400</v>
      </c>
      <c r="S2444" s="32">
        <f t="shared" si="103"/>
        <v>4141</v>
      </c>
      <c r="T2444" s="49">
        <f>P2444+Q2444+R2444</f>
        <v>6541</v>
      </c>
      <c r="U2444" s="51">
        <v>4183</v>
      </c>
      <c r="V2444" s="51">
        <v>2193</v>
      </c>
      <c r="W2444" s="51">
        <v>2327</v>
      </c>
      <c r="X2444" s="51"/>
      <c r="Y2444" s="32">
        <f t="shared" si="102"/>
        <v>165</v>
      </c>
      <c r="Z2444" s="49" t="s">
        <v>13322</v>
      </c>
      <c r="AA2444" s="67">
        <v>1.0000000000000001E-5</v>
      </c>
      <c r="AB2444" s="68">
        <v>1.0000000000000001E-5</v>
      </c>
      <c r="AC2444" s="67">
        <f t="shared" si="104"/>
        <v>0</v>
      </c>
      <c r="AG2444" s="67" t="s">
        <v>13330</v>
      </c>
      <c r="AL2444" s="48" t="s">
        <v>13331</v>
      </c>
      <c r="AN2444" s="48" t="s">
        <v>13323</v>
      </c>
      <c r="AO2444" s="48" t="s">
        <v>13332</v>
      </c>
    </row>
    <row r="2445" spans="1:41" ht="15" x14ac:dyDescent="0.2">
      <c r="A2445" s="30" t="s">
        <v>3852</v>
      </c>
      <c r="B2445" s="30" t="s">
        <v>3853</v>
      </c>
      <c r="C2445" s="49" t="s">
        <v>8323</v>
      </c>
      <c r="D2445" s="49" t="s">
        <v>8897</v>
      </c>
      <c r="E2445" s="30" t="s">
        <v>10512</v>
      </c>
      <c r="F2445" s="49" t="s">
        <v>9761</v>
      </c>
      <c r="G2445" s="49" t="s">
        <v>8325</v>
      </c>
      <c r="H2445" s="49" t="s">
        <v>9756</v>
      </c>
      <c r="I2445" s="49" t="s">
        <v>10513</v>
      </c>
      <c r="J2445" s="50">
        <v>27</v>
      </c>
      <c r="K2445" s="49">
        <v>100</v>
      </c>
      <c r="L2445" s="49">
        <f>K2445-U2445</f>
        <v>100</v>
      </c>
      <c r="M2445" s="49"/>
      <c r="N2445" s="48" t="s">
        <v>7076</v>
      </c>
      <c r="P2445" s="49">
        <v>352</v>
      </c>
      <c r="Q2445" s="49">
        <v>0</v>
      </c>
      <c r="R2445" s="49">
        <v>0</v>
      </c>
      <c r="S2445" s="32">
        <f t="shared" si="103"/>
        <v>352</v>
      </c>
      <c r="T2445" s="49">
        <f>P2445+Q2445+R2445</f>
        <v>352</v>
      </c>
      <c r="U2445" s="51">
        <v>0</v>
      </c>
      <c r="V2445" s="51">
        <v>0</v>
      </c>
      <c r="W2445" s="51">
        <v>0</v>
      </c>
      <c r="X2445" s="51"/>
      <c r="Y2445" s="32">
        <f t="shared" si="102"/>
        <v>352</v>
      </c>
      <c r="Z2445" s="49" t="s">
        <v>13321</v>
      </c>
      <c r="AA2445" s="67">
        <v>1.0000000000000001E-5</v>
      </c>
      <c r="AB2445" s="68">
        <v>1.0000000000000001E-5</v>
      </c>
      <c r="AC2445" s="67">
        <f t="shared" si="104"/>
        <v>0</v>
      </c>
      <c r="AG2445" s="67" t="s">
        <v>13330</v>
      </c>
      <c r="AL2445" s="48" t="s">
        <v>13331</v>
      </c>
      <c r="AN2445" s="48" t="s">
        <v>13323</v>
      </c>
      <c r="AO2445" s="48" t="s">
        <v>13332</v>
      </c>
    </row>
    <row r="2446" spans="1:41" ht="15" x14ac:dyDescent="0.2">
      <c r="A2446" s="30" t="s">
        <v>3848</v>
      </c>
      <c r="B2446" s="30" t="s">
        <v>3849</v>
      </c>
      <c r="C2446" s="49" t="s">
        <v>8323</v>
      </c>
      <c r="D2446" s="49" t="s">
        <v>8897</v>
      </c>
      <c r="E2446" s="30" t="s">
        <v>10509</v>
      </c>
      <c r="F2446" s="49" t="s">
        <v>9761</v>
      </c>
      <c r="G2446" s="49" t="s">
        <v>8325</v>
      </c>
      <c r="H2446" s="49" t="s">
        <v>9756</v>
      </c>
      <c r="I2446" s="49" t="s">
        <v>10510</v>
      </c>
      <c r="J2446" s="50">
        <v>27</v>
      </c>
      <c r="K2446" s="49">
        <v>100</v>
      </c>
      <c r="L2446" s="49">
        <f>K2446-U2446</f>
        <v>100</v>
      </c>
      <c r="M2446" s="49"/>
      <c r="N2446" s="48" t="s">
        <v>7076</v>
      </c>
      <c r="P2446" s="49">
        <v>318</v>
      </c>
      <c r="Q2446" s="49">
        <v>0</v>
      </c>
      <c r="R2446" s="49">
        <v>0</v>
      </c>
      <c r="S2446" s="32">
        <f t="shared" si="103"/>
        <v>318</v>
      </c>
      <c r="T2446" s="49">
        <f>P2446+Q2446+R2446</f>
        <v>318</v>
      </c>
      <c r="U2446" s="51">
        <v>0</v>
      </c>
      <c r="V2446" s="51">
        <v>0</v>
      </c>
      <c r="W2446" s="51">
        <v>0</v>
      </c>
      <c r="X2446" s="51"/>
      <c r="Y2446" s="32">
        <f t="shared" si="102"/>
        <v>318</v>
      </c>
      <c r="Z2446" s="49" t="s">
        <v>13321</v>
      </c>
      <c r="AA2446" s="67">
        <v>1.0000000000000001E-5</v>
      </c>
      <c r="AB2446" s="68">
        <v>1.0000000000000001E-5</v>
      </c>
      <c r="AC2446" s="67">
        <f t="shared" si="104"/>
        <v>0</v>
      </c>
      <c r="AG2446" s="67" t="s">
        <v>13330</v>
      </c>
      <c r="AL2446" s="48" t="s">
        <v>13331</v>
      </c>
      <c r="AN2446" s="48" t="s">
        <v>13323</v>
      </c>
      <c r="AO2446" s="48" t="s">
        <v>13332</v>
      </c>
    </row>
    <row r="2447" spans="1:41" ht="15" x14ac:dyDescent="0.2">
      <c r="A2447" s="30" t="s">
        <v>3850</v>
      </c>
      <c r="B2447" s="30" t="s">
        <v>3851</v>
      </c>
      <c r="C2447" s="49" t="s">
        <v>8323</v>
      </c>
      <c r="D2447" s="49" t="s">
        <v>8897</v>
      </c>
      <c r="E2447" s="30" t="s">
        <v>10509</v>
      </c>
      <c r="F2447" s="49" t="s">
        <v>9761</v>
      </c>
      <c r="G2447" s="49" t="s">
        <v>8325</v>
      </c>
      <c r="H2447" s="49" t="s">
        <v>9756</v>
      </c>
      <c r="I2447" s="49" t="s">
        <v>10511</v>
      </c>
      <c r="J2447" s="50">
        <v>27</v>
      </c>
      <c r="K2447" s="49">
        <v>1</v>
      </c>
      <c r="L2447" s="49">
        <f>K2447-U2447</f>
        <v>-5233</v>
      </c>
      <c r="M2447" s="49"/>
      <c r="N2447" s="48" t="s">
        <v>7076</v>
      </c>
      <c r="P2447" s="49">
        <v>4473</v>
      </c>
      <c r="Q2447" s="49">
        <v>2675</v>
      </c>
      <c r="R2447" s="49">
        <v>3360</v>
      </c>
      <c r="S2447" s="32">
        <f t="shared" si="103"/>
        <v>7148</v>
      </c>
      <c r="T2447" s="49">
        <f>P2447+Q2447+R2447</f>
        <v>10508</v>
      </c>
      <c r="U2447" s="51">
        <v>5234</v>
      </c>
      <c r="V2447" s="51">
        <v>5100</v>
      </c>
      <c r="W2447" s="51">
        <v>5100</v>
      </c>
      <c r="X2447" s="51"/>
      <c r="Y2447" s="32">
        <f t="shared" si="102"/>
        <v>174</v>
      </c>
      <c r="Z2447" s="49" t="s">
        <v>13322</v>
      </c>
      <c r="AA2447" s="67">
        <v>1.0000000000000001E-5</v>
      </c>
      <c r="AB2447" s="68">
        <v>1.0000000000000001E-5</v>
      </c>
      <c r="AC2447" s="67">
        <f t="shared" si="104"/>
        <v>0</v>
      </c>
      <c r="AG2447" s="67" t="s">
        <v>13330</v>
      </c>
      <c r="AL2447" s="48" t="s">
        <v>13331</v>
      </c>
      <c r="AN2447" s="48" t="s">
        <v>13323</v>
      </c>
      <c r="AO2447" s="48" t="s">
        <v>13332</v>
      </c>
    </row>
    <row r="2448" spans="1:41" ht="15" x14ac:dyDescent="0.2">
      <c r="A2448" s="30" t="s">
        <v>3878</v>
      </c>
      <c r="B2448" s="30" t="s">
        <v>3879</v>
      </c>
      <c r="C2448" s="49" t="s">
        <v>8323</v>
      </c>
      <c r="D2448" s="49" t="s">
        <v>8897</v>
      </c>
      <c r="E2448" s="30" t="s">
        <v>10538</v>
      </c>
      <c r="F2448" s="49" t="s">
        <v>9754</v>
      </c>
      <c r="G2448" s="49" t="s">
        <v>8325</v>
      </c>
      <c r="H2448" s="49" t="s">
        <v>10454</v>
      </c>
      <c r="I2448" s="49" t="s">
        <v>10539</v>
      </c>
      <c r="J2448" s="50">
        <v>25</v>
      </c>
      <c r="K2448" s="49">
        <v>100</v>
      </c>
      <c r="L2448" s="49">
        <f>K2448-U2448</f>
        <v>100</v>
      </c>
      <c r="M2448" s="49"/>
      <c r="N2448" s="48" t="s">
        <v>7076</v>
      </c>
      <c r="P2448" s="49">
        <v>280</v>
      </c>
      <c r="Q2448" s="49">
        <v>0</v>
      </c>
      <c r="R2448" s="49">
        <v>0</v>
      </c>
      <c r="S2448" s="32">
        <f t="shared" si="103"/>
        <v>280</v>
      </c>
      <c r="T2448" s="49">
        <f>P2448+Q2448+R2448</f>
        <v>280</v>
      </c>
      <c r="U2448" s="51">
        <v>0</v>
      </c>
      <c r="V2448" s="51">
        <v>0</v>
      </c>
      <c r="W2448" s="51">
        <v>0</v>
      </c>
      <c r="X2448" s="51"/>
      <c r="Y2448" s="32">
        <f t="shared" si="102"/>
        <v>280</v>
      </c>
      <c r="Z2448" s="49" t="s">
        <v>13321</v>
      </c>
      <c r="AA2448" s="67">
        <v>1.0000000000000001E-5</v>
      </c>
      <c r="AB2448" s="68">
        <v>1.0000000000000001E-5</v>
      </c>
      <c r="AC2448" s="67">
        <f t="shared" si="104"/>
        <v>0</v>
      </c>
      <c r="AG2448" s="67" t="s">
        <v>13330</v>
      </c>
      <c r="AL2448" s="48" t="s">
        <v>13331</v>
      </c>
      <c r="AN2448" s="48" t="s">
        <v>13323</v>
      </c>
      <c r="AO2448" s="48" t="s">
        <v>13332</v>
      </c>
    </row>
    <row r="2449" spans="1:41" ht="15" x14ac:dyDescent="0.2">
      <c r="A2449" s="30" t="s">
        <v>3900</v>
      </c>
      <c r="B2449" s="30" t="s">
        <v>3901</v>
      </c>
      <c r="C2449" s="49" t="s">
        <v>8323</v>
      </c>
      <c r="D2449" s="49" t="s">
        <v>8897</v>
      </c>
      <c r="E2449" s="30" t="s">
        <v>10512</v>
      </c>
      <c r="F2449" s="49" t="s">
        <v>9761</v>
      </c>
      <c r="G2449" s="49" t="s">
        <v>8325</v>
      </c>
      <c r="H2449" s="49" t="s">
        <v>9756</v>
      </c>
      <c r="I2449" s="49" t="s">
        <v>10560</v>
      </c>
      <c r="J2449" s="50">
        <v>27</v>
      </c>
      <c r="K2449" s="49">
        <v>100</v>
      </c>
      <c r="L2449" s="49">
        <f>K2449-U2449</f>
        <v>100</v>
      </c>
      <c r="M2449" s="49"/>
      <c r="N2449" s="48" t="s">
        <v>7076</v>
      </c>
      <c r="P2449" s="49">
        <v>137</v>
      </c>
      <c r="Q2449" s="49">
        <v>0</v>
      </c>
      <c r="R2449" s="49">
        <v>0</v>
      </c>
      <c r="S2449" s="32">
        <f t="shared" si="103"/>
        <v>137</v>
      </c>
      <c r="T2449" s="49">
        <f>P2449+Q2449+R2449</f>
        <v>137</v>
      </c>
      <c r="U2449" s="51">
        <v>0</v>
      </c>
      <c r="V2449" s="51">
        <v>0</v>
      </c>
      <c r="W2449" s="51">
        <v>0</v>
      </c>
      <c r="X2449" s="51"/>
      <c r="Y2449" s="32">
        <f t="shared" si="102"/>
        <v>137</v>
      </c>
      <c r="Z2449" s="49" t="s">
        <v>13321</v>
      </c>
      <c r="AA2449" s="67">
        <v>1.0000000000000001E-5</v>
      </c>
      <c r="AB2449" s="68">
        <v>1.0000000000000001E-5</v>
      </c>
      <c r="AC2449" s="67">
        <f t="shared" si="104"/>
        <v>0</v>
      </c>
      <c r="AG2449" s="67" t="s">
        <v>13330</v>
      </c>
      <c r="AL2449" s="48" t="s">
        <v>13331</v>
      </c>
      <c r="AN2449" s="48" t="s">
        <v>13323</v>
      </c>
      <c r="AO2449" s="48" t="s">
        <v>13332</v>
      </c>
    </row>
    <row r="2450" spans="1:41" ht="15" x14ac:dyDescent="0.2">
      <c r="A2450" s="30" t="s">
        <v>3896</v>
      </c>
      <c r="B2450" s="30" t="s">
        <v>3897</v>
      </c>
      <c r="C2450" s="49" t="s">
        <v>8323</v>
      </c>
      <c r="D2450" s="49" t="s">
        <v>8897</v>
      </c>
      <c r="E2450" s="30" t="s">
        <v>10557</v>
      </c>
      <c r="F2450" s="49" t="s">
        <v>9761</v>
      </c>
      <c r="G2450" s="49" t="s">
        <v>8325</v>
      </c>
      <c r="H2450" s="49" t="s">
        <v>9756</v>
      </c>
      <c r="I2450" s="49" t="s">
        <v>10558</v>
      </c>
      <c r="J2450" s="50">
        <v>27</v>
      </c>
      <c r="K2450" s="49">
        <v>1</v>
      </c>
      <c r="L2450" s="49">
        <f>K2450-U2450</f>
        <v>1</v>
      </c>
      <c r="M2450" s="49"/>
      <c r="N2450" s="48" t="s">
        <v>7076</v>
      </c>
      <c r="P2450" s="49">
        <v>618</v>
      </c>
      <c r="Q2450" s="49">
        <v>0</v>
      </c>
      <c r="R2450" s="49">
        <v>0</v>
      </c>
      <c r="S2450" s="32">
        <f t="shared" si="103"/>
        <v>618</v>
      </c>
      <c r="T2450" s="49">
        <f>P2450+Q2450+R2450</f>
        <v>618</v>
      </c>
      <c r="U2450" s="51">
        <v>0</v>
      </c>
      <c r="V2450" s="51">
        <v>0</v>
      </c>
      <c r="W2450" s="51">
        <v>0</v>
      </c>
      <c r="X2450" s="51"/>
      <c r="Y2450" s="32">
        <f t="shared" si="102"/>
        <v>618</v>
      </c>
      <c r="Z2450" s="49" t="s">
        <v>13321</v>
      </c>
      <c r="AA2450" s="67">
        <v>1.0000000000000001E-5</v>
      </c>
      <c r="AB2450" s="68">
        <v>1.0000000000000001E-5</v>
      </c>
      <c r="AC2450" s="67">
        <f t="shared" si="104"/>
        <v>0</v>
      </c>
      <c r="AG2450" s="67" t="s">
        <v>13330</v>
      </c>
      <c r="AL2450" s="48" t="s">
        <v>13331</v>
      </c>
      <c r="AN2450" s="48" t="s">
        <v>13323</v>
      </c>
      <c r="AO2450" s="48" t="s">
        <v>13332</v>
      </c>
    </row>
    <row r="2451" spans="1:41" ht="15" x14ac:dyDescent="0.2">
      <c r="A2451" s="30" t="s">
        <v>3898</v>
      </c>
      <c r="B2451" s="30" t="s">
        <v>3899</v>
      </c>
      <c r="C2451" s="49" t="s">
        <v>8323</v>
      </c>
      <c r="D2451" s="49" t="s">
        <v>8897</v>
      </c>
      <c r="E2451" s="30" t="s">
        <v>10557</v>
      </c>
      <c r="F2451" s="49" t="s">
        <v>9754</v>
      </c>
      <c r="G2451" s="49" t="s">
        <v>8325</v>
      </c>
      <c r="H2451" s="49" t="s">
        <v>9756</v>
      </c>
      <c r="I2451" s="49" t="s">
        <v>10559</v>
      </c>
      <c r="J2451" s="50">
        <v>27</v>
      </c>
      <c r="K2451" s="49">
        <v>1</v>
      </c>
      <c r="L2451" s="49">
        <f>K2451-U2451</f>
        <v>-16</v>
      </c>
      <c r="M2451" s="49"/>
      <c r="N2451" s="48" t="s">
        <v>7076</v>
      </c>
      <c r="P2451" s="49">
        <v>5672</v>
      </c>
      <c r="Q2451" s="49">
        <v>0</v>
      </c>
      <c r="R2451" s="49">
        <v>0</v>
      </c>
      <c r="S2451" s="32">
        <f t="shared" si="103"/>
        <v>5672</v>
      </c>
      <c r="T2451" s="49">
        <f>P2451+Q2451+R2451</f>
        <v>5672</v>
      </c>
      <c r="U2451" s="51">
        <v>17</v>
      </c>
      <c r="V2451" s="51">
        <v>354</v>
      </c>
      <c r="W2451" s="51">
        <v>399</v>
      </c>
      <c r="X2451" s="51"/>
      <c r="Y2451" s="32">
        <f t="shared" si="102"/>
        <v>5301</v>
      </c>
      <c r="Z2451" s="49" t="s">
        <v>13322</v>
      </c>
      <c r="AA2451" s="67">
        <v>1.0000000000000001E-5</v>
      </c>
      <c r="AB2451" s="68">
        <v>1.0000000000000001E-5</v>
      </c>
      <c r="AC2451" s="67">
        <f t="shared" si="104"/>
        <v>0</v>
      </c>
      <c r="AG2451" s="67" t="s">
        <v>13330</v>
      </c>
      <c r="AL2451" s="48" t="s">
        <v>13331</v>
      </c>
      <c r="AN2451" s="48" t="s">
        <v>13323</v>
      </c>
      <c r="AO2451" s="48" t="s">
        <v>13332</v>
      </c>
    </row>
    <row r="2452" spans="1:41" ht="15" x14ac:dyDescent="0.2">
      <c r="A2452" s="30" t="s">
        <v>3906</v>
      </c>
      <c r="B2452" s="30" t="s">
        <v>3907</v>
      </c>
      <c r="C2452" s="49" t="s">
        <v>8323</v>
      </c>
      <c r="D2452" s="49" t="s">
        <v>8897</v>
      </c>
      <c r="E2452" s="30" t="s">
        <v>10512</v>
      </c>
      <c r="F2452" s="49" t="s">
        <v>9761</v>
      </c>
      <c r="G2452" s="49" t="s">
        <v>8325</v>
      </c>
      <c r="H2452" s="49" t="s">
        <v>9756</v>
      </c>
      <c r="I2452" s="49" t="s">
        <v>10564</v>
      </c>
      <c r="J2452" s="50">
        <v>27</v>
      </c>
      <c r="K2452" s="49">
        <v>100</v>
      </c>
      <c r="L2452" s="49">
        <f>K2452-U2452</f>
        <v>100</v>
      </c>
      <c r="M2452" s="49"/>
      <c r="N2452" s="48" t="s">
        <v>7076</v>
      </c>
      <c r="P2452" s="49">
        <v>158</v>
      </c>
      <c r="Q2452" s="49">
        <v>0</v>
      </c>
      <c r="R2452" s="49">
        <v>0</v>
      </c>
      <c r="S2452" s="32">
        <f t="shared" si="103"/>
        <v>158</v>
      </c>
      <c r="T2452" s="49">
        <f>P2452+Q2452+R2452</f>
        <v>158</v>
      </c>
      <c r="U2452" s="51">
        <v>0</v>
      </c>
      <c r="V2452" s="51">
        <v>0</v>
      </c>
      <c r="W2452" s="51">
        <v>0</v>
      </c>
      <c r="X2452" s="51"/>
      <c r="Y2452" s="32">
        <f t="shared" si="102"/>
        <v>158</v>
      </c>
      <c r="Z2452" s="49" t="s">
        <v>13321</v>
      </c>
      <c r="AA2452" s="67">
        <v>1.0000000000000001E-5</v>
      </c>
      <c r="AB2452" s="68">
        <v>1.0000000000000001E-5</v>
      </c>
      <c r="AC2452" s="67">
        <f t="shared" si="104"/>
        <v>0</v>
      </c>
      <c r="AG2452" s="67" t="s">
        <v>13330</v>
      </c>
      <c r="AL2452" s="48" t="s">
        <v>13331</v>
      </c>
      <c r="AN2452" s="48" t="s">
        <v>13323</v>
      </c>
      <c r="AO2452" s="48" t="s">
        <v>13332</v>
      </c>
    </row>
    <row r="2453" spans="1:41" ht="15" x14ac:dyDescent="0.2">
      <c r="A2453" s="30" t="s">
        <v>3902</v>
      </c>
      <c r="B2453" s="30" t="s">
        <v>3903</v>
      </c>
      <c r="C2453" s="49" t="s">
        <v>8323</v>
      </c>
      <c r="D2453" s="49" t="s">
        <v>8897</v>
      </c>
      <c r="E2453" s="30" t="s">
        <v>10561</v>
      </c>
      <c r="F2453" s="49" t="s">
        <v>9761</v>
      </c>
      <c r="G2453" s="49" t="s">
        <v>8325</v>
      </c>
      <c r="H2453" s="49" t="s">
        <v>9756</v>
      </c>
      <c r="I2453" s="49" t="s">
        <v>10562</v>
      </c>
      <c r="J2453" s="50">
        <v>27</v>
      </c>
      <c r="K2453" s="49">
        <v>1</v>
      </c>
      <c r="L2453" s="49">
        <f>K2453-U2453</f>
        <v>1</v>
      </c>
      <c r="M2453" s="49"/>
      <c r="N2453" s="48" t="s">
        <v>7076</v>
      </c>
      <c r="P2453" s="49">
        <v>350</v>
      </c>
      <c r="Q2453" s="49">
        <v>0</v>
      </c>
      <c r="R2453" s="49">
        <v>0</v>
      </c>
      <c r="S2453" s="32">
        <f t="shared" si="103"/>
        <v>350</v>
      </c>
      <c r="T2453" s="49">
        <f>P2453+Q2453+R2453</f>
        <v>350</v>
      </c>
      <c r="U2453" s="51">
        <v>0</v>
      </c>
      <c r="V2453" s="51">
        <v>0</v>
      </c>
      <c r="W2453" s="51">
        <v>0</v>
      </c>
      <c r="X2453" s="51"/>
      <c r="Y2453" s="32">
        <f t="shared" ref="Y2453:Y2469" si="105">T2453-(U2453+V2453)</f>
        <v>350</v>
      </c>
      <c r="Z2453" s="49" t="s">
        <v>13321</v>
      </c>
      <c r="AA2453" s="67">
        <v>1.0000000000000001E-5</v>
      </c>
      <c r="AB2453" s="68">
        <v>1.0000000000000001E-5</v>
      </c>
      <c r="AC2453" s="67">
        <f t="shared" si="104"/>
        <v>0</v>
      </c>
      <c r="AG2453" s="67" t="s">
        <v>13330</v>
      </c>
      <c r="AL2453" s="48" t="s">
        <v>13331</v>
      </c>
      <c r="AN2453" s="48" t="s">
        <v>13323</v>
      </c>
      <c r="AO2453" s="48" t="s">
        <v>13332</v>
      </c>
    </row>
    <row r="2454" spans="1:41" ht="15" x14ac:dyDescent="0.2">
      <c r="A2454" s="30" t="s">
        <v>3904</v>
      </c>
      <c r="B2454" s="30" t="s">
        <v>3905</v>
      </c>
      <c r="C2454" s="49" t="s">
        <v>8323</v>
      </c>
      <c r="D2454" s="49" t="s">
        <v>8897</v>
      </c>
      <c r="E2454" s="30" t="s">
        <v>10561</v>
      </c>
      <c r="F2454" s="49" t="s">
        <v>9761</v>
      </c>
      <c r="G2454" s="49" t="s">
        <v>8325</v>
      </c>
      <c r="H2454" s="49" t="s">
        <v>9756</v>
      </c>
      <c r="I2454" s="49" t="s">
        <v>10563</v>
      </c>
      <c r="J2454" s="50">
        <v>27</v>
      </c>
      <c r="K2454" s="49">
        <v>1</v>
      </c>
      <c r="L2454" s="49">
        <f>K2454-U2454</f>
        <v>-3171</v>
      </c>
      <c r="M2454" s="49"/>
      <c r="N2454" s="48" t="s">
        <v>7076</v>
      </c>
      <c r="P2454" s="49">
        <v>5019</v>
      </c>
      <c r="Q2454" s="49">
        <v>400</v>
      </c>
      <c r="R2454" s="49">
        <v>560</v>
      </c>
      <c r="S2454" s="32">
        <f t="shared" si="103"/>
        <v>5419</v>
      </c>
      <c r="T2454" s="49">
        <f>P2454+Q2454+R2454</f>
        <v>5979</v>
      </c>
      <c r="U2454" s="51">
        <v>3172</v>
      </c>
      <c r="V2454" s="51">
        <v>2100</v>
      </c>
      <c r="W2454" s="51">
        <v>2100</v>
      </c>
      <c r="X2454" s="51"/>
      <c r="Y2454" s="32">
        <f t="shared" si="105"/>
        <v>707</v>
      </c>
      <c r="Z2454" s="49" t="s">
        <v>13322</v>
      </c>
      <c r="AA2454" s="67">
        <v>1.0000000000000001E-5</v>
      </c>
      <c r="AB2454" s="68">
        <v>1.0000000000000001E-5</v>
      </c>
      <c r="AC2454" s="67">
        <f t="shared" si="104"/>
        <v>0</v>
      </c>
      <c r="AG2454" s="67" t="s">
        <v>13330</v>
      </c>
      <c r="AL2454" s="48" t="s">
        <v>13331</v>
      </c>
      <c r="AN2454" s="48" t="s">
        <v>13323</v>
      </c>
      <c r="AO2454" s="48" t="s">
        <v>13332</v>
      </c>
    </row>
    <row r="2455" spans="1:41" ht="15" x14ac:dyDescent="0.2">
      <c r="A2455" s="30" t="s">
        <v>3916</v>
      </c>
      <c r="B2455" s="30" t="s">
        <v>3917</v>
      </c>
      <c r="C2455" s="49" t="s">
        <v>8323</v>
      </c>
      <c r="D2455" s="49" t="s">
        <v>8897</v>
      </c>
      <c r="E2455" s="30" t="s">
        <v>10573</v>
      </c>
      <c r="F2455" s="49" t="s">
        <v>9761</v>
      </c>
      <c r="G2455" s="49" t="s">
        <v>8325</v>
      </c>
      <c r="H2455" s="49" t="s">
        <v>9756</v>
      </c>
      <c r="I2455" s="49" t="s">
        <v>10574</v>
      </c>
      <c r="J2455" s="50">
        <v>26</v>
      </c>
      <c r="K2455" s="49">
        <v>100</v>
      </c>
      <c r="L2455" s="49">
        <f>K2455-U2455</f>
        <v>100</v>
      </c>
      <c r="M2455" s="49"/>
      <c r="N2455" s="48" t="s">
        <v>7076</v>
      </c>
      <c r="P2455" s="49">
        <v>0</v>
      </c>
      <c r="Q2455" s="49">
        <v>0</v>
      </c>
      <c r="R2455" s="49">
        <v>0</v>
      </c>
      <c r="S2455" s="32">
        <f t="shared" si="103"/>
        <v>0</v>
      </c>
      <c r="T2455" s="49">
        <f>P2455+Q2455+R2455</f>
        <v>0</v>
      </c>
      <c r="U2455" s="51">
        <v>0</v>
      </c>
      <c r="V2455" s="51">
        <v>0</v>
      </c>
      <c r="W2455" s="51">
        <v>0</v>
      </c>
      <c r="X2455" s="51"/>
      <c r="Y2455" s="32">
        <f t="shared" si="105"/>
        <v>0</v>
      </c>
      <c r="Z2455" s="49" t="s">
        <v>13321</v>
      </c>
      <c r="AA2455" s="67">
        <v>1.0000000000000001E-5</v>
      </c>
      <c r="AB2455" s="68">
        <v>1.0000000000000001E-5</v>
      </c>
      <c r="AC2455" s="67">
        <f t="shared" si="104"/>
        <v>0</v>
      </c>
      <c r="AG2455" s="67" t="s">
        <v>13330</v>
      </c>
      <c r="AL2455" s="48" t="s">
        <v>13331</v>
      </c>
      <c r="AN2455" s="48" t="s">
        <v>13323</v>
      </c>
      <c r="AO2455" s="48" t="s">
        <v>13332</v>
      </c>
    </row>
    <row r="2456" spans="1:41" ht="15" x14ac:dyDescent="0.2">
      <c r="A2456" s="30" t="s">
        <v>3918</v>
      </c>
      <c r="B2456" s="30" t="s">
        <v>3919</v>
      </c>
      <c r="C2456" s="49" t="s">
        <v>8323</v>
      </c>
      <c r="D2456" s="49" t="s">
        <v>8897</v>
      </c>
      <c r="E2456" s="30" t="s">
        <v>10575</v>
      </c>
      <c r="F2456" s="49" t="s">
        <v>9761</v>
      </c>
      <c r="G2456" s="49" t="s">
        <v>8325</v>
      </c>
      <c r="H2456" s="49" t="s">
        <v>9756</v>
      </c>
      <c r="I2456" s="49" t="s">
        <v>10576</v>
      </c>
      <c r="J2456" s="50">
        <v>26</v>
      </c>
      <c r="K2456" s="49">
        <v>100</v>
      </c>
      <c r="L2456" s="49">
        <f>K2456-U2456</f>
        <v>-53</v>
      </c>
      <c r="M2456" s="49"/>
      <c r="N2456" s="48" t="s">
        <v>7076</v>
      </c>
      <c r="P2456" s="49">
        <v>323</v>
      </c>
      <c r="Q2456" s="49">
        <v>0</v>
      </c>
      <c r="R2456" s="49">
        <v>501</v>
      </c>
      <c r="S2456" s="32">
        <f t="shared" si="103"/>
        <v>323</v>
      </c>
      <c r="T2456" s="49">
        <f>P2456+Q2456+R2456</f>
        <v>824</v>
      </c>
      <c r="U2456" s="51">
        <v>153</v>
      </c>
      <c r="V2456" s="51">
        <v>0</v>
      </c>
      <c r="W2456" s="51">
        <v>0</v>
      </c>
      <c r="X2456" s="51"/>
      <c r="Y2456" s="32">
        <f t="shared" si="105"/>
        <v>671</v>
      </c>
      <c r="Z2456" s="49" t="s">
        <v>13322</v>
      </c>
      <c r="AA2456" s="67">
        <v>1.0000000000000001E-5</v>
      </c>
      <c r="AB2456" s="68">
        <v>1.0000000000000001E-5</v>
      </c>
      <c r="AC2456" s="67">
        <f t="shared" si="104"/>
        <v>0</v>
      </c>
      <c r="AG2456" s="67" t="s">
        <v>13330</v>
      </c>
      <c r="AL2456" s="48" t="s">
        <v>13331</v>
      </c>
      <c r="AN2456" s="48" t="s">
        <v>13323</v>
      </c>
      <c r="AO2456" s="48" t="s">
        <v>13332</v>
      </c>
    </row>
    <row r="2457" spans="1:41" ht="15" x14ac:dyDescent="0.2">
      <c r="A2457" s="30" t="s">
        <v>3924</v>
      </c>
      <c r="B2457" s="30" t="s">
        <v>3925</v>
      </c>
      <c r="C2457" s="49" t="s">
        <v>8323</v>
      </c>
      <c r="D2457" s="49" t="s">
        <v>8897</v>
      </c>
      <c r="E2457" s="30" t="s">
        <v>10581</v>
      </c>
      <c r="F2457" s="49" t="s">
        <v>9761</v>
      </c>
      <c r="G2457" s="49" t="s">
        <v>8325</v>
      </c>
      <c r="H2457" s="49" t="s">
        <v>9756</v>
      </c>
      <c r="I2457" s="49" t="s">
        <v>10582</v>
      </c>
      <c r="J2457" s="50">
        <v>26</v>
      </c>
      <c r="K2457" s="49">
        <v>100</v>
      </c>
      <c r="L2457" s="49">
        <f>K2457-U2457</f>
        <v>100</v>
      </c>
      <c r="M2457" s="49"/>
      <c r="N2457" s="48" t="s">
        <v>7076</v>
      </c>
      <c r="P2457" s="49">
        <v>40</v>
      </c>
      <c r="Q2457" s="49">
        <v>175</v>
      </c>
      <c r="R2457" s="49">
        <v>25</v>
      </c>
      <c r="S2457" s="32">
        <f t="shared" si="103"/>
        <v>215</v>
      </c>
      <c r="T2457" s="49">
        <f>P2457+Q2457+R2457</f>
        <v>240</v>
      </c>
      <c r="U2457" s="51">
        <v>0</v>
      </c>
      <c r="V2457" s="51">
        <v>0</v>
      </c>
      <c r="W2457" s="51">
        <v>0</v>
      </c>
      <c r="X2457" s="51"/>
      <c r="Y2457" s="32">
        <f t="shared" si="105"/>
        <v>240</v>
      </c>
      <c r="Z2457" s="49" t="s">
        <v>13321</v>
      </c>
      <c r="AA2457" s="67">
        <v>1.0000000000000001E-5</v>
      </c>
      <c r="AB2457" s="68">
        <v>1.0000000000000001E-5</v>
      </c>
      <c r="AC2457" s="67">
        <f t="shared" si="104"/>
        <v>0</v>
      </c>
      <c r="AG2457" s="67" t="s">
        <v>13330</v>
      </c>
      <c r="AL2457" s="48" t="s">
        <v>13331</v>
      </c>
      <c r="AN2457" s="48" t="s">
        <v>13323</v>
      </c>
      <c r="AO2457" s="48" t="s">
        <v>13332</v>
      </c>
    </row>
    <row r="2458" spans="1:41" ht="15" x14ac:dyDescent="0.2">
      <c r="A2458" s="30" t="s">
        <v>3926</v>
      </c>
      <c r="B2458" s="30" t="s">
        <v>3927</v>
      </c>
      <c r="C2458" s="49" t="s">
        <v>8323</v>
      </c>
      <c r="D2458" s="49" t="s">
        <v>8897</v>
      </c>
      <c r="E2458" s="30" t="s">
        <v>10583</v>
      </c>
      <c r="F2458" s="49" t="s">
        <v>9761</v>
      </c>
      <c r="G2458" s="49" t="s">
        <v>8325</v>
      </c>
      <c r="H2458" s="49" t="s">
        <v>9756</v>
      </c>
      <c r="I2458" s="49" t="s">
        <v>10584</v>
      </c>
      <c r="J2458" s="50">
        <v>26</v>
      </c>
      <c r="K2458" s="49">
        <v>100</v>
      </c>
      <c r="L2458" s="49">
        <f>K2458-U2458</f>
        <v>-5528</v>
      </c>
      <c r="M2458" s="49"/>
      <c r="N2458" s="48" t="s">
        <v>7076</v>
      </c>
      <c r="P2458" s="49">
        <v>1710</v>
      </c>
      <c r="Q2458" s="49">
        <v>2970</v>
      </c>
      <c r="R2458" s="49">
        <v>5100</v>
      </c>
      <c r="S2458" s="32">
        <f t="shared" si="103"/>
        <v>4680</v>
      </c>
      <c r="T2458" s="49">
        <f>P2458+Q2458+R2458</f>
        <v>9780</v>
      </c>
      <c r="U2458" s="51">
        <v>5628</v>
      </c>
      <c r="V2458" s="51">
        <v>3780</v>
      </c>
      <c r="W2458" s="51">
        <v>3780</v>
      </c>
      <c r="X2458" s="51"/>
      <c r="Y2458" s="32">
        <f t="shared" si="105"/>
        <v>372</v>
      </c>
      <c r="Z2458" s="49" t="s">
        <v>13322</v>
      </c>
      <c r="AA2458" s="67">
        <v>1.0000000000000001E-5</v>
      </c>
      <c r="AB2458" s="68">
        <v>1.0000000000000001E-5</v>
      </c>
      <c r="AC2458" s="67">
        <f t="shared" si="104"/>
        <v>0</v>
      </c>
      <c r="AG2458" s="67" t="s">
        <v>13330</v>
      </c>
      <c r="AL2458" s="48" t="s">
        <v>13331</v>
      </c>
      <c r="AN2458" s="48" t="s">
        <v>13323</v>
      </c>
      <c r="AO2458" s="48" t="s">
        <v>13332</v>
      </c>
    </row>
    <row r="2459" spans="1:41" ht="15" x14ac:dyDescent="0.2">
      <c r="A2459" s="30" t="s">
        <v>3960</v>
      </c>
      <c r="B2459" s="30" t="s">
        <v>3961</v>
      </c>
      <c r="C2459" s="49" t="s">
        <v>8323</v>
      </c>
      <c r="D2459" s="49" t="s">
        <v>8897</v>
      </c>
      <c r="E2459" s="30" t="s">
        <v>10616</v>
      </c>
      <c r="F2459" s="49" t="s">
        <v>9761</v>
      </c>
      <c r="G2459" s="49" t="s">
        <v>8325</v>
      </c>
      <c r="H2459" s="49" t="s">
        <v>10211</v>
      </c>
      <c r="I2459" s="49" t="s">
        <v>10617</v>
      </c>
      <c r="J2459" s="50">
        <v>7</v>
      </c>
      <c r="K2459" s="49">
        <v>1</v>
      </c>
      <c r="L2459" s="49">
        <f>K2459-U2459</f>
        <v>-1279</v>
      </c>
      <c r="M2459" s="49"/>
      <c r="N2459" s="48" t="s">
        <v>7076</v>
      </c>
      <c r="P2459" s="49">
        <v>570</v>
      </c>
      <c r="Q2459" s="49">
        <v>470</v>
      </c>
      <c r="R2459" s="49">
        <v>0</v>
      </c>
      <c r="S2459" s="32">
        <f t="shared" si="103"/>
        <v>1040</v>
      </c>
      <c r="T2459" s="49">
        <f>P2459+Q2459+R2459</f>
        <v>1040</v>
      </c>
      <c r="U2459" s="51">
        <v>1280</v>
      </c>
      <c r="V2459" s="51">
        <v>600</v>
      </c>
      <c r="W2459" s="51">
        <v>600</v>
      </c>
      <c r="X2459" s="51"/>
      <c r="Y2459" s="32">
        <f t="shared" si="105"/>
        <v>-840</v>
      </c>
      <c r="Z2459" s="49" t="s">
        <v>13320</v>
      </c>
      <c r="AA2459" s="67">
        <v>1.0000000000000001E-5</v>
      </c>
      <c r="AB2459" s="68">
        <v>1.0000000000000001E-5</v>
      </c>
      <c r="AC2459" s="67">
        <f t="shared" si="104"/>
        <v>0</v>
      </c>
      <c r="AG2459" s="67" t="s">
        <v>13330</v>
      </c>
      <c r="AL2459" s="48" t="s">
        <v>13331</v>
      </c>
      <c r="AN2459" s="48" t="s">
        <v>13323</v>
      </c>
      <c r="AO2459" s="48" t="s">
        <v>13332</v>
      </c>
    </row>
    <row r="2460" spans="1:41" ht="15" x14ac:dyDescent="0.2">
      <c r="A2460" s="30" t="s">
        <v>3966</v>
      </c>
      <c r="B2460" s="30" t="s">
        <v>3967</v>
      </c>
      <c r="C2460" s="49" t="s">
        <v>8323</v>
      </c>
      <c r="D2460" s="49" t="s">
        <v>8897</v>
      </c>
      <c r="E2460" s="30" t="s">
        <v>10622</v>
      </c>
      <c r="F2460" s="49" t="s">
        <v>9761</v>
      </c>
      <c r="G2460" s="49" t="s">
        <v>8325</v>
      </c>
      <c r="H2460" s="49" t="s">
        <v>9756</v>
      </c>
      <c r="I2460" s="49" t="s">
        <v>10623</v>
      </c>
      <c r="J2460" s="50">
        <v>7</v>
      </c>
      <c r="K2460" s="49">
        <v>1</v>
      </c>
      <c r="L2460" s="49">
        <f>K2460-U2460</f>
        <v>1</v>
      </c>
      <c r="N2460" s="48" t="s">
        <v>7076</v>
      </c>
      <c r="P2460" s="49">
        <v>0</v>
      </c>
      <c r="Q2460" s="49">
        <v>0</v>
      </c>
      <c r="R2460" s="49">
        <v>0</v>
      </c>
      <c r="S2460" s="32">
        <f t="shared" si="103"/>
        <v>0</v>
      </c>
      <c r="T2460" s="49">
        <f>P2460+Q2460+R2460</f>
        <v>0</v>
      </c>
      <c r="U2460" s="51">
        <v>0</v>
      </c>
      <c r="V2460" s="51">
        <v>200</v>
      </c>
      <c r="W2460" s="51">
        <v>400</v>
      </c>
      <c r="X2460" s="51"/>
      <c r="Y2460" s="32">
        <f t="shared" si="105"/>
        <v>-200</v>
      </c>
      <c r="Z2460" s="49" t="s">
        <v>13320</v>
      </c>
      <c r="AA2460" s="67">
        <v>1.0000000000000001E-5</v>
      </c>
      <c r="AB2460" s="68">
        <v>1.0000000000000001E-5</v>
      </c>
      <c r="AC2460" s="67">
        <f t="shared" si="104"/>
        <v>0</v>
      </c>
      <c r="AG2460" s="67" t="s">
        <v>13330</v>
      </c>
      <c r="AL2460" s="48" t="s">
        <v>13331</v>
      </c>
      <c r="AN2460" s="48" t="s">
        <v>13323</v>
      </c>
      <c r="AO2460" s="48" t="s">
        <v>13332</v>
      </c>
    </row>
    <row r="2461" spans="1:41" ht="15" x14ac:dyDescent="0.2">
      <c r="A2461" s="30" t="s">
        <v>3986</v>
      </c>
      <c r="B2461" s="30" t="s">
        <v>3987</v>
      </c>
      <c r="C2461" s="49" t="s">
        <v>8323</v>
      </c>
      <c r="D2461" s="49" t="s">
        <v>8897</v>
      </c>
      <c r="E2461" s="30" t="s">
        <v>10646</v>
      </c>
      <c r="F2461" s="49" t="s">
        <v>9761</v>
      </c>
      <c r="G2461" s="49" t="s">
        <v>8325</v>
      </c>
      <c r="H2461" s="49" t="s">
        <v>9756</v>
      </c>
      <c r="I2461" s="49" t="s">
        <v>10647</v>
      </c>
      <c r="J2461" s="50">
        <v>7</v>
      </c>
      <c r="K2461" s="49">
        <v>1</v>
      </c>
      <c r="L2461" s="49">
        <f>K2461-U2461</f>
        <v>-387</v>
      </c>
      <c r="M2461" s="49"/>
      <c r="N2461" s="48" t="s">
        <v>7076</v>
      </c>
      <c r="P2461" s="49">
        <v>345</v>
      </c>
      <c r="Q2461" s="49">
        <v>2281</v>
      </c>
      <c r="R2461" s="49">
        <v>2641</v>
      </c>
      <c r="S2461" s="32">
        <f t="shared" si="103"/>
        <v>2626</v>
      </c>
      <c r="T2461" s="49">
        <f>P2461+Q2461+R2461</f>
        <v>5267</v>
      </c>
      <c r="U2461" s="51">
        <v>388</v>
      </c>
      <c r="V2461" s="51">
        <v>246</v>
      </c>
      <c r="W2461" s="51">
        <v>246</v>
      </c>
      <c r="X2461" s="51"/>
      <c r="Y2461" s="32">
        <f t="shared" si="105"/>
        <v>4633</v>
      </c>
      <c r="Z2461" s="49" t="s">
        <v>13322</v>
      </c>
      <c r="AA2461" s="67">
        <v>1.0000000000000001E-5</v>
      </c>
      <c r="AB2461" s="68">
        <v>1.0000000000000001E-5</v>
      </c>
      <c r="AC2461" s="67">
        <f t="shared" si="104"/>
        <v>0</v>
      </c>
      <c r="AG2461" s="67" t="s">
        <v>13330</v>
      </c>
      <c r="AL2461" s="48" t="s">
        <v>13331</v>
      </c>
      <c r="AN2461" s="48" t="s">
        <v>13323</v>
      </c>
      <c r="AO2461" s="48" t="s">
        <v>13332</v>
      </c>
    </row>
    <row r="2462" spans="1:41" ht="15" x14ac:dyDescent="0.2">
      <c r="A2462" s="30" t="s">
        <v>3990</v>
      </c>
      <c r="B2462" s="30" t="s">
        <v>3991</v>
      </c>
      <c r="C2462" s="49" t="s">
        <v>8323</v>
      </c>
      <c r="D2462" s="49" t="s">
        <v>8897</v>
      </c>
      <c r="E2462" s="30" t="s">
        <v>10650</v>
      </c>
      <c r="F2462" s="49" t="s">
        <v>9761</v>
      </c>
      <c r="G2462" s="49" t="s">
        <v>8325</v>
      </c>
      <c r="H2462" s="49" t="s">
        <v>9756</v>
      </c>
      <c r="I2462" s="49" t="s">
        <v>10651</v>
      </c>
      <c r="J2462" s="50">
        <v>26</v>
      </c>
      <c r="K2462" s="49">
        <v>100</v>
      </c>
      <c r="L2462" s="49">
        <f>K2462-U2462</f>
        <v>-12104</v>
      </c>
      <c r="M2462" s="49"/>
      <c r="N2462" s="48" t="s">
        <v>7076</v>
      </c>
      <c r="P2462" s="49">
        <v>2014</v>
      </c>
      <c r="Q2462" s="49">
        <v>1000</v>
      </c>
      <c r="R2462" s="49">
        <v>23870</v>
      </c>
      <c r="S2462" s="32">
        <f t="shared" si="103"/>
        <v>3014</v>
      </c>
      <c r="T2462" s="49">
        <f>P2462+Q2462+R2462</f>
        <v>26884</v>
      </c>
      <c r="U2462" s="51">
        <v>12204</v>
      </c>
      <c r="V2462" s="51">
        <v>15000</v>
      </c>
      <c r="W2462" s="51">
        <v>15000</v>
      </c>
      <c r="X2462" s="51"/>
      <c r="Y2462" s="32">
        <f t="shared" si="105"/>
        <v>-320</v>
      </c>
      <c r="Z2462" s="49" t="s">
        <v>13320</v>
      </c>
      <c r="AA2462" s="67">
        <v>1.0000000000000001E-5</v>
      </c>
      <c r="AB2462" s="68">
        <v>1.0000000000000001E-5</v>
      </c>
      <c r="AC2462" s="67">
        <f t="shared" si="104"/>
        <v>0</v>
      </c>
      <c r="AG2462" s="67" t="s">
        <v>13330</v>
      </c>
      <c r="AL2462" s="48" t="s">
        <v>13331</v>
      </c>
      <c r="AN2462" s="48" t="s">
        <v>13323</v>
      </c>
      <c r="AO2462" s="48" t="s">
        <v>13332</v>
      </c>
    </row>
    <row r="2463" spans="1:41" ht="15" x14ac:dyDescent="0.2">
      <c r="A2463" s="30" t="s">
        <v>4000</v>
      </c>
      <c r="B2463" s="30" t="s">
        <v>4001</v>
      </c>
      <c r="C2463" s="49" t="s">
        <v>8323</v>
      </c>
      <c r="D2463" s="49" t="s">
        <v>8897</v>
      </c>
      <c r="E2463" s="30" t="s">
        <v>10659</v>
      </c>
      <c r="F2463" s="49" t="s">
        <v>9761</v>
      </c>
      <c r="G2463" s="49" t="s">
        <v>8325</v>
      </c>
      <c r="H2463" s="49" t="s">
        <v>9756</v>
      </c>
      <c r="I2463" s="49" t="s">
        <v>10660</v>
      </c>
      <c r="J2463" s="50">
        <v>7</v>
      </c>
      <c r="K2463" s="49">
        <v>1</v>
      </c>
      <c r="L2463" s="49">
        <f>K2463-U2463</f>
        <v>1</v>
      </c>
      <c r="M2463" s="49"/>
      <c r="N2463" s="48" t="s">
        <v>7076</v>
      </c>
      <c r="P2463" s="49">
        <v>1</v>
      </c>
      <c r="Q2463" s="49">
        <v>0</v>
      </c>
      <c r="R2463" s="49">
        <v>0</v>
      </c>
      <c r="S2463" s="32">
        <f t="shared" si="103"/>
        <v>1</v>
      </c>
      <c r="T2463" s="49">
        <f>P2463+Q2463+R2463</f>
        <v>1</v>
      </c>
      <c r="U2463" s="51">
        <v>0</v>
      </c>
      <c r="V2463" s="51">
        <v>0</v>
      </c>
      <c r="W2463" s="51">
        <v>0</v>
      </c>
      <c r="X2463" s="51"/>
      <c r="Y2463" s="32">
        <f t="shared" si="105"/>
        <v>1</v>
      </c>
      <c r="Z2463" s="49" t="s">
        <v>13321</v>
      </c>
      <c r="AA2463" s="67">
        <v>1.0000000000000001E-5</v>
      </c>
      <c r="AB2463" s="68">
        <v>1.0000000000000001E-5</v>
      </c>
      <c r="AC2463" s="67">
        <f t="shared" si="104"/>
        <v>0</v>
      </c>
      <c r="AG2463" s="67" t="s">
        <v>13330</v>
      </c>
      <c r="AL2463" s="48" t="s">
        <v>13331</v>
      </c>
      <c r="AN2463" s="48" t="s">
        <v>13323</v>
      </c>
      <c r="AO2463" s="48" t="s">
        <v>13332</v>
      </c>
    </row>
    <row r="2464" spans="1:41" ht="15" x14ac:dyDescent="0.2">
      <c r="A2464" s="30" t="s">
        <v>4024</v>
      </c>
      <c r="B2464" s="30" t="s">
        <v>4025</v>
      </c>
      <c r="C2464" s="49" t="s">
        <v>8323</v>
      </c>
      <c r="D2464" s="49" t="s">
        <v>8897</v>
      </c>
      <c r="E2464" s="30" t="s">
        <v>10685</v>
      </c>
      <c r="F2464" s="49" t="s">
        <v>9761</v>
      </c>
      <c r="G2464" s="49" t="s">
        <v>8325</v>
      </c>
      <c r="H2464" s="49" t="s">
        <v>10686</v>
      </c>
      <c r="I2464" s="49" t="s">
        <v>10687</v>
      </c>
      <c r="J2464" s="50">
        <v>27</v>
      </c>
      <c r="K2464" s="49">
        <v>1</v>
      </c>
      <c r="L2464" s="49">
        <f>K2464-U2464</f>
        <v>1</v>
      </c>
      <c r="M2464" s="49"/>
      <c r="N2464" s="48" t="s">
        <v>7076</v>
      </c>
      <c r="P2464" s="49">
        <v>0</v>
      </c>
      <c r="Q2464" s="49">
        <v>0</v>
      </c>
      <c r="R2464" s="49">
        <v>0</v>
      </c>
      <c r="S2464" s="32">
        <f t="shared" si="103"/>
        <v>0</v>
      </c>
      <c r="T2464" s="49">
        <f>P2464+Q2464+R2464</f>
        <v>0</v>
      </c>
      <c r="U2464" s="51">
        <v>0</v>
      </c>
      <c r="V2464" s="51">
        <v>0</v>
      </c>
      <c r="W2464" s="51">
        <v>0</v>
      </c>
      <c r="X2464" s="51"/>
      <c r="Y2464" s="32">
        <f t="shared" si="105"/>
        <v>0</v>
      </c>
      <c r="Z2464" s="49" t="s">
        <v>13321</v>
      </c>
      <c r="AA2464" s="67">
        <v>1.0000000000000001E-5</v>
      </c>
      <c r="AB2464" s="68">
        <v>1.0000000000000001E-5</v>
      </c>
      <c r="AC2464" s="67">
        <f t="shared" si="104"/>
        <v>0</v>
      </c>
      <c r="AG2464" s="67" t="s">
        <v>13330</v>
      </c>
      <c r="AL2464" s="48" t="s">
        <v>13331</v>
      </c>
      <c r="AN2464" s="48" t="s">
        <v>13323</v>
      </c>
      <c r="AO2464" s="48" t="s">
        <v>13332</v>
      </c>
    </row>
    <row r="2465" spans="1:41" ht="15" x14ac:dyDescent="0.2">
      <c r="A2465" s="30" t="s">
        <v>4026</v>
      </c>
      <c r="B2465" s="30" t="s">
        <v>4027</v>
      </c>
      <c r="C2465" s="49" t="s">
        <v>8323</v>
      </c>
      <c r="D2465" s="49" t="s">
        <v>8897</v>
      </c>
      <c r="E2465" s="30" t="s">
        <v>10688</v>
      </c>
      <c r="F2465" s="49" t="s">
        <v>9761</v>
      </c>
      <c r="G2465" s="49" t="s">
        <v>8325</v>
      </c>
      <c r="H2465" s="49" t="s">
        <v>9756</v>
      </c>
      <c r="I2465" s="49" t="s">
        <v>10689</v>
      </c>
      <c r="J2465" s="50">
        <v>7</v>
      </c>
      <c r="K2465" s="49">
        <v>1</v>
      </c>
      <c r="L2465" s="49">
        <f>K2465-U2465</f>
        <v>-360</v>
      </c>
      <c r="M2465" s="49"/>
      <c r="N2465" s="48" t="s">
        <v>7076</v>
      </c>
      <c r="P2465" s="49">
        <v>0</v>
      </c>
      <c r="Q2465" s="49">
        <v>0</v>
      </c>
      <c r="R2465" s="49">
        <v>100</v>
      </c>
      <c r="S2465" s="32">
        <f t="shared" si="103"/>
        <v>0</v>
      </c>
      <c r="T2465" s="49">
        <f>P2465+Q2465+R2465</f>
        <v>100</v>
      </c>
      <c r="U2465" s="51">
        <v>361</v>
      </c>
      <c r="V2465" s="51">
        <v>260</v>
      </c>
      <c r="W2465" s="51">
        <v>300</v>
      </c>
      <c r="X2465" s="51"/>
      <c r="Y2465" s="32">
        <f t="shared" si="105"/>
        <v>-521</v>
      </c>
      <c r="Z2465" s="49" t="s">
        <v>13320</v>
      </c>
      <c r="AA2465" s="67">
        <v>1.0000000000000001E-5</v>
      </c>
      <c r="AB2465" s="68">
        <v>1.0000000000000001E-5</v>
      </c>
      <c r="AC2465" s="67">
        <f t="shared" si="104"/>
        <v>0</v>
      </c>
      <c r="AG2465" s="67" t="s">
        <v>13330</v>
      </c>
      <c r="AL2465" s="48" t="s">
        <v>13331</v>
      </c>
      <c r="AN2465" s="48" t="s">
        <v>13323</v>
      </c>
      <c r="AO2465" s="48" t="s">
        <v>13332</v>
      </c>
    </row>
    <row r="2466" spans="1:41" ht="30" x14ac:dyDescent="0.2">
      <c r="A2466" s="30" t="s">
        <v>4394</v>
      </c>
      <c r="B2466" s="30" t="s">
        <v>4395</v>
      </c>
      <c r="C2466" s="49" t="s">
        <v>8323</v>
      </c>
      <c r="D2466" s="49" t="s">
        <v>7071</v>
      </c>
      <c r="E2466" s="30" t="s">
        <v>11058</v>
      </c>
      <c r="F2466" s="49" t="s">
        <v>11018</v>
      </c>
      <c r="G2466" s="49" t="s">
        <v>8325</v>
      </c>
      <c r="H2466" s="49" t="s">
        <v>11059</v>
      </c>
      <c r="I2466" s="49" t="s">
        <v>4395</v>
      </c>
      <c r="J2466" s="50">
        <v>5</v>
      </c>
      <c r="K2466" s="49">
        <v>18000</v>
      </c>
      <c r="L2466" s="49">
        <f>K2466-U2466</f>
        <v>2925</v>
      </c>
      <c r="M2466" s="49"/>
      <c r="N2466" s="48" t="s">
        <v>7076</v>
      </c>
      <c r="P2466" s="49">
        <v>7195</v>
      </c>
      <c r="Q2466" s="49">
        <v>18000</v>
      </c>
      <c r="R2466" s="49">
        <v>0</v>
      </c>
      <c r="S2466" s="32">
        <f t="shared" si="103"/>
        <v>25195</v>
      </c>
      <c r="T2466" s="49">
        <f>P2466+Q2466+R2466</f>
        <v>25195</v>
      </c>
      <c r="U2466" s="51">
        <v>15075</v>
      </c>
      <c r="V2466" s="51">
        <v>9720</v>
      </c>
      <c r="W2466" s="51">
        <v>3685</v>
      </c>
      <c r="X2466" s="51"/>
      <c r="Y2466" s="32">
        <f t="shared" si="105"/>
        <v>400</v>
      </c>
      <c r="Z2466" s="49" t="s">
        <v>13322</v>
      </c>
      <c r="AA2466" s="67">
        <v>1.0000000000000001E-5</v>
      </c>
      <c r="AB2466" s="68">
        <v>1.0000000000000001E-5</v>
      </c>
      <c r="AC2466" s="67">
        <f t="shared" si="104"/>
        <v>0</v>
      </c>
      <c r="AG2466" s="67" t="s">
        <v>13330</v>
      </c>
      <c r="AL2466" s="48" t="s">
        <v>13331</v>
      </c>
      <c r="AN2466" s="48" t="s">
        <v>13323</v>
      </c>
      <c r="AO2466" s="48" t="s">
        <v>13487</v>
      </c>
    </row>
    <row r="2467" spans="1:41" ht="30" x14ac:dyDescent="0.2">
      <c r="A2467" s="30" t="s">
        <v>4396</v>
      </c>
      <c r="B2467" s="30" t="s">
        <v>4397</v>
      </c>
      <c r="C2467" s="49" t="s">
        <v>8323</v>
      </c>
      <c r="D2467" s="49" t="s">
        <v>7071</v>
      </c>
      <c r="E2467" s="30" t="s">
        <v>11060</v>
      </c>
      <c r="F2467" s="49" t="s">
        <v>11018</v>
      </c>
      <c r="G2467" s="49" t="s">
        <v>8325</v>
      </c>
      <c r="H2467" s="49" t="s">
        <v>11059</v>
      </c>
      <c r="I2467" s="49" t="s">
        <v>4397</v>
      </c>
      <c r="J2467" s="50">
        <v>4</v>
      </c>
      <c r="K2467" s="49">
        <v>1000</v>
      </c>
      <c r="L2467" s="49">
        <f>K2467-U2467</f>
        <v>980</v>
      </c>
      <c r="N2467" s="48" t="s">
        <v>7076</v>
      </c>
      <c r="P2467" s="49">
        <v>0</v>
      </c>
      <c r="Q2467" s="49">
        <v>0</v>
      </c>
      <c r="R2467" s="49">
        <v>0</v>
      </c>
      <c r="S2467" s="32">
        <f t="shared" si="103"/>
        <v>0</v>
      </c>
      <c r="T2467" s="49">
        <f>P2467+Q2467+R2467</f>
        <v>0</v>
      </c>
      <c r="U2467" s="51">
        <v>20</v>
      </c>
      <c r="V2467" s="51">
        <v>0</v>
      </c>
      <c r="W2467" s="51">
        <v>0</v>
      </c>
      <c r="X2467" s="51"/>
      <c r="Y2467" s="32">
        <f t="shared" si="105"/>
        <v>-20</v>
      </c>
      <c r="Z2467" s="49" t="s">
        <v>13320</v>
      </c>
      <c r="AA2467" s="67">
        <v>1.0000000000000001E-5</v>
      </c>
      <c r="AB2467" s="68">
        <v>1.0000000000000001E-5</v>
      </c>
      <c r="AC2467" s="67">
        <f t="shared" si="104"/>
        <v>0</v>
      </c>
      <c r="AG2467" s="67" t="s">
        <v>13330</v>
      </c>
      <c r="AL2467" s="48" t="s">
        <v>13331</v>
      </c>
      <c r="AN2467" s="48" t="s">
        <v>13323</v>
      </c>
      <c r="AO2467" s="48" t="s">
        <v>13487</v>
      </c>
    </row>
    <row r="2468" spans="1:41" ht="30" x14ac:dyDescent="0.2">
      <c r="A2468" s="30" t="s">
        <v>4398</v>
      </c>
      <c r="B2468" s="30" t="s">
        <v>4399</v>
      </c>
      <c r="C2468" s="49" t="s">
        <v>8323</v>
      </c>
      <c r="D2468" s="49" t="s">
        <v>7071</v>
      </c>
      <c r="E2468" s="30" t="s">
        <v>11061</v>
      </c>
      <c r="F2468" s="49" t="s">
        <v>11018</v>
      </c>
      <c r="G2468" s="49" t="s">
        <v>8325</v>
      </c>
      <c r="H2468" s="49" t="s">
        <v>11059</v>
      </c>
      <c r="I2468" s="49" t="s">
        <v>4399</v>
      </c>
      <c r="J2468" s="50">
        <v>5</v>
      </c>
      <c r="K2468" s="49">
        <v>10000</v>
      </c>
      <c r="L2468" s="49">
        <f>K2468-U2468</f>
        <v>3721</v>
      </c>
      <c r="M2468" s="49"/>
      <c r="N2468" s="48" t="s">
        <v>7076</v>
      </c>
      <c r="P2468" s="49">
        <v>44500</v>
      </c>
      <c r="Q2468" s="49">
        <v>0</v>
      </c>
      <c r="R2468" s="49">
        <v>0</v>
      </c>
      <c r="S2468" s="32">
        <f t="shared" si="103"/>
        <v>44500</v>
      </c>
      <c r="T2468" s="49">
        <f>P2468+Q2468+R2468</f>
        <v>44500</v>
      </c>
      <c r="U2468" s="51">
        <v>6279</v>
      </c>
      <c r="V2468" s="51">
        <v>3840</v>
      </c>
      <c r="W2468" s="51">
        <v>1520</v>
      </c>
      <c r="X2468" s="51"/>
      <c r="Y2468" s="32">
        <f t="shared" si="105"/>
        <v>34381</v>
      </c>
      <c r="Z2468" s="49" t="s">
        <v>13322</v>
      </c>
      <c r="AA2468" s="67">
        <v>1.0000000000000001E-5</v>
      </c>
      <c r="AB2468" s="68">
        <v>1.0000000000000001E-5</v>
      </c>
      <c r="AC2468" s="67">
        <f t="shared" si="104"/>
        <v>0</v>
      </c>
      <c r="AG2468" s="67" t="s">
        <v>13330</v>
      </c>
      <c r="AL2468" s="48" t="s">
        <v>13331</v>
      </c>
      <c r="AN2468" s="48" t="s">
        <v>13323</v>
      </c>
      <c r="AO2468" s="48" t="s">
        <v>13487</v>
      </c>
    </row>
    <row r="2469" spans="1:41" ht="15" x14ac:dyDescent="0.2">
      <c r="A2469" s="30" t="s">
        <v>6919</v>
      </c>
      <c r="B2469" s="30" t="s">
        <v>6920</v>
      </c>
      <c r="C2469" s="49" t="s">
        <v>7070</v>
      </c>
      <c r="D2469" s="49" t="s">
        <v>7497</v>
      </c>
      <c r="E2469" s="30" t="s">
        <v>13154</v>
      </c>
      <c r="F2469" s="49" t="s">
        <v>13155</v>
      </c>
      <c r="G2469" s="49" t="s">
        <v>13156</v>
      </c>
      <c r="H2469" s="49" t="s">
        <v>13157</v>
      </c>
      <c r="I2469" s="49" t="s">
        <v>13158</v>
      </c>
      <c r="J2469" s="50">
        <v>17</v>
      </c>
      <c r="K2469" s="49">
        <v>600</v>
      </c>
      <c r="L2469" s="49">
        <f>K2469-U2469</f>
        <v>550</v>
      </c>
      <c r="M2469" s="49"/>
      <c r="N2469" s="48" t="s">
        <v>7076</v>
      </c>
      <c r="P2469" s="49">
        <v>600</v>
      </c>
      <c r="Q2469" s="49">
        <v>0</v>
      </c>
      <c r="R2469" s="49">
        <v>0</v>
      </c>
      <c r="S2469" s="32">
        <f t="shared" si="103"/>
        <v>600</v>
      </c>
      <c r="T2469" s="49">
        <f>P2469+Q2469+R2469</f>
        <v>600</v>
      </c>
      <c r="U2469" s="51">
        <v>50</v>
      </c>
      <c r="V2469" s="51">
        <v>0</v>
      </c>
      <c r="W2469" s="51">
        <v>0</v>
      </c>
      <c r="X2469" s="51"/>
      <c r="Y2469" s="32">
        <f t="shared" si="105"/>
        <v>550</v>
      </c>
      <c r="Z2469" s="49" t="s">
        <v>13322</v>
      </c>
      <c r="AA2469" s="67">
        <v>12.72</v>
      </c>
      <c r="AC2469" s="67">
        <f t="shared" si="104"/>
        <v>-12.72</v>
      </c>
      <c r="AN2469" s="48" t="s">
        <v>13325</v>
      </c>
      <c r="AO2469" s="48" t="s">
        <v>13335</v>
      </c>
    </row>
    <row r="2470" spans="1:41" ht="15" x14ac:dyDescent="0.2">
      <c r="A2470" s="30" t="s">
        <v>1050</v>
      </c>
      <c r="B2470" s="30" t="s">
        <v>1051</v>
      </c>
      <c r="C2470" s="49" t="s">
        <v>7070</v>
      </c>
      <c r="D2470" s="49" t="s">
        <v>7630</v>
      </c>
      <c r="E2470" s="30" t="s">
        <v>7645</v>
      </c>
      <c r="F2470" s="49" t="s">
        <v>7579</v>
      </c>
      <c r="G2470" s="49" t="s">
        <v>7580</v>
      </c>
      <c r="H2470" s="49" t="s">
        <v>7646</v>
      </c>
      <c r="I2470" s="49" t="s">
        <v>7647</v>
      </c>
      <c r="J2470" s="50">
        <v>21</v>
      </c>
      <c r="K2470" s="49">
        <v>2000</v>
      </c>
      <c r="L2470" s="49">
        <f>K2470-U2470</f>
        <v>-9244</v>
      </c>
      <c r="M2470" s="49"/>
      <c r="N2470" s="48" t="s">
        <v>7242</v>
      </c>
      <c r="P2470" s="49">
        <v>13230</v>
      </c>
      <c r="Q2470" s="49">
        <v>0</v>
      </c>
      <c r="R2470" s="49">
        <v>6000</v>
      </c>
      <c r="S2470" s="32">
        <f t="shared" si="103"/>
        <v>13230</v>
      </c>
      <c r="T2470" s="49">
        <f>P2470+Q2470+R2470</f>
        <v>19230</v>
      </c>
      <c r="U2470" s="51">
        <v>11244</v>
      </c>
      <c r="V2470" s="51">
        <v>5580</v>
      </c>
      <c r="W2470" s="51">
        <v>4788</v>
      </c>
      <c r="X2470" s="51"/>
      <c r="Y2470" s="32">
        <f>P2470-(U2470+V2470)</f>
        <v>-3594</v>
      </c>
      <c r="Z2470" s="49" t="s">
        <v>13320</v>
      </c>
      <c r="AA2470" s="67">
        <v>0.74414000000000002</v>
      </c>
      <c r="AC2470" s="67">
        <f t="shared" si="104"/>
        <v>-0.74414000000000002</v>
      </c>
      <c r="AN2470" s="48" t="s">
        <v>13325</v>
      </c>
      <c r="AO2470" s="48" t="s">
        <v>53</v>
      </c>
    </row>
    <row r="2471" spans="1:41" ht="15" x14ac:dyDescent="0.2">
      <c r="A2471" s="30" t="s">
        <v>1060</v>
      </c>
      <c r="B2471" s="30" t="s">
        <v>1061</v>
      </c>
      <c r="C2471" s="49" t="s">
        <v>7070</v>
      </c>
      <c r="D2471" s="49" t="s">
        <v>7630</v>
      </c>
      <c r="E2471" s="30" t="s">
        <v>7657</v>
      </c>
      <c r="F2471" s="49" t="s">
        <v>7579</v>
      </c>
      <c r="G2471" s="49" t="s">
        <v>7580</v>
      </c>
      <c r="H2471" s="49" t="s">
        <v>7596</v>
      </c>
      <c r="I2471" s="49" t="s">
        <v>7658</v>
      </c>
      <c r="J2471" s="50">
        <v>28</v>
      </c>
      <c r="K2471" s="49">
        <v>10000</v>
      </c>
      <c r="L2471" s="49">
        <f>K2471-U2471</f>
        <v>5308</v>
      </c>
      <c r="M2471" s="49"/>
      <c r="N2471" s="48" t="s">
        <v>7242</v>
      </c>
      <c r="P2471" s="49">
        <v>7338</v>
      </c>
      <c r="Q2471" s="49">
        <v>0</v>
      </c>
      <c r="R2471" s="49">
        <v>0</v>
      </c>
      <c r="S2471" s="32">
        <f t="shared" si="103"/>
        <v>7338</v>
      </c>
      <c r="T2471" s="49">
        <f>P2471+Q2471+R2471</f>
        <v>7338</v>
      </c>
      <c r="U2471" s="51">
        <v>4692</v>
      </c>
      <c r="V2471" s="51">
        <v>1737</v>
      </c>
      <c r="W2471" s="51">
        <v>1612</v>
      </c>
      <c r="X2471" s="51"/>
      <c r="Y2471" s="32">
        <f>P2471-(U2471+V2471)</f>
        <v>909</v>
      </c>
      <c r="Z2471" s="49" t="s">
        <v>13322</v>
      </c>
      <c r="AA2471" s="67">
        <v>2.6009999999999998E-2</v>
      </c>
      <c r="AC2471" s="67">
        <f t="shared" si="104"/>
        <v>-2.6009999999999998E-2</v>
      </c>
      <c r="AN2471" s="48" t="s">
        <v>13325</v>
      </c>
      <c r="AO2471" s="48" t="s">
        <v>53</v>
      </c>
    </row>
    <row r="2472" spans="1:41" ht="15" x14ac:dyDescent="0.2">
      <c r="A2472" s="30" t="s">
        <v>1078</v>
      </c>
      <c r="B2472" s="30" t="s">
        <v>1079</v>
      </c>
      <c r="C2472" s="49" t="s">
        <v>7070</v>
      </c>
      <c r="D2472" s="49" t="s">
        <v>7630</v>
      </c>
      <c r="E2472" s="30" t="s">
        <v>7676</v>
      </c>
      <c r="F2472" s="49" t="s">
        <v>7579</v>
      </c>
      <c r="G2472" s="49" t="s">
        <v>7580</v>
      </c>
      <c r="H2472" s="49" t="s">
        <v>7646</v>
      </c>
      <c r="I2472" s="49" t="s">
        <v>7677</v>
      </c>
      <c r="J2472" s="50">
        <v>21</v>
      </c>
      <c r="K2472" s="49">
        <v>2000</v>
      </c>
      <c r="L2472" s="49">
        <f>K2472-U2472</f>
        <v>-2276</v>
      </c>
      <c r="M2472" s="49"/>
      <c r="N2472" s="48" t="s">
        <v>7242</v>
      </c>
      <c r="P2472" s="49">
        <v>5632</v>
      </c>
      <c r="Q2472" s="49">
        <v>0</v>
      </c>
      <c r="R2472" s="49">
        <v>2000</v>
      </c>
      <c r="S2472" s="32">
        <f t="shared" si="103"/>
        <v>5632</v>
      </c>
      <c r="T2472" s="49">
        <f>P2472+Q2472+R2472</f>
        <v>7632</v>
      </c>
      <c r="U2472" s="51">
        <v>4276</v>
      </c>
      <c r="V2472" s="51">
        <v>2240</v>
      </c>
      <c r="W2472" s="51">
        <v>1976</v>
      </c>
      <c r="X2472" s="51"/>
      <c r="Y2472" s="32">
        <f>P2472-(U2472+V2472)</f>
        <v>-884</v>
      </c>
      <c r="Z2472" s="49" t="s">
        <v>13320</v>
      </c>
      <c r="AA2472" s="67">
        <v>0.22489999999999999</v>
      </c>
      <c r="AC2472" s="67">
        <f t="shared" si="104"/>
        <v>-0.22489999999999999</v>
      </c>
      <c r="AN2472" s="48" t="s">
        <v>13325</v>
      </c>
      <c r="AO2472" s="48" t="s">
        <v>53</v>
      </c>
    </row>
    <row r="2473" spans="1:41" ht="15" x14ac:dyDescent="0.2">
      <c r="A2473" s="30" t="s">
        <v>1092</v>
      </c>
      <c r="B2473" s="30" t="s">
        <v>1093</v>
      </c>
      <c r="C2473" s="49" t="s">
        <v>7070</v>
      </c>
      <c r="D2473" s="49" t="s">
        <v>7630</v>
      </c>
      <c r="E2473" s="30" t="s">
        <v>7691</v>
      </c>
      <c r="F2473" s="49" t="s">
        <v>7579</v>
      </c>
      <c r="G2473" s="49" t="s">
        <v>7580</v>
      </c>
      <c r="H2473" s="49" t="s">
        <v>7566</v>
      </c>
      <c r="I2473" s="49" t="s">
        <v>7692</v>
      </c>
      <c r="J2473" s="50">
        <v>13</v>
      </c>
      <c r="K2473" s="49">
        <v>1000</v>
      </c>
      <c r="L2473" s="49">
        <f>K2473-U2473</f>
        <v>-2786</v>
      </c>
      <c r="M2473" s="49"/>
      <c r="N2473" s="48" t="s">
        <v>7242</v>
      </c>
      <c r="P2473" s="49">
        <v>5708</v>
      </c>
      <c r="Q2473" s="49">
        <v>0</v>
      </c>
      <c r="R2473" s="49">
        <v>2000</v>
      </c>
      <c r="S2473" s="32">
        <f t="shared" si="103"/>
        <v>5708</v>
      </c>
      <c r="T2473" s="49">
        <f>P2473+Q2473+R2473</f>
        <v>7708</v>
      </c>
      <c r="U2473" s="51">
        <v>3786</v>
      </c>
      <c r="V2473" s="51">
        <v>1761</v>
      </c>
      <c r="W2473" s="51">
        <v>1636</v>
      </c>
      <c r="X2473" s="51"/>
      <c r="Y2473" s="32">
        <f>P2473-(U2473+V2473)</f>
        <v>161</v>
      </c>
      <c r="Z2473" s="49" t="s">
        <v>13322</v>
      </c>
      <c r="AA2473" s="67">
        <v>0.39539999999999997</v>
      </c>
      <c r="AC2473" s="67">
        <f t="shared" si="104"/>
        <v>-0.39539999999999997</v>
      </c>
      <c r="AN2473" s="48" t="s">
        <v>13325</v>
      </c>
      <c r="AO2473" s="48" t="s">
        <v>53</v>
      </c>
    </row>
    <row r="2474" spans="1:41" ht="15" x14ac:dyDescent="0.2">
      <c r="A2474" s="30" t="s">
        <v>1094</v>
      </c>
      <c r="B2474" s="30" t="s">
        <v>1095</v>
      </c>
      <c r="C2474" s="49" t="s">
        <v>7070</v>
      </c>
      <c r="D2474" s="49" t="s">
        <v>7630</v>
      </c>
      <c r="E2474" s="30" t="s">
        <v>7693</v>
      </c>
      <c r="F2474" s="49" t="s">
        <v>7579</v>
      </c>
      <c r="G2474" s="49" t="s">
        <v>7580</v>
      </c>
      <c r="H2474" s="49" t="s">
        <v>7646</v>
      </c>
      <c r="I2474" s="49" t="s">
        <v>7694</v>
      </c>
      <c r="J2474" s="50">
        <v>21</v>
      </c>
      <c r="K2474" s="49">
        <v>2000</v>
      </c>
      <c r="L2474" s="49">
        <f>K2474-U2474</f>
        <v>1198</v>
      </c>
      <c r="M2474" s="49"/>
      <c r="N2474" s="48" t="s">
        <v>7242</v>
      </c>
      <c r="P2474" s="49">
        <v>1933</v>
      </c>
      <c r="Q2474" s="49">
        <v>0</v>
      </c>
      <c r="R2474" s="49">
        <v>0</v>
      </c>
      <c r="S2474" s="32">
        <f t="shared" si="103"/>
        <v>1933</v>
      </c>
      <c r="T2474" s="49">
        <f>P2474+Q2474+R2474</f>
        <v>1933</v>
      </c>
      <c r="U2474" s="51">
        <v>802</v>
      </c>
      <c r="V2474" s="51">
        <v>387</v>
      </c>
      <c r="W2474" s="51">
        <v>362</v>
      </c>
      <c r="X2474" s="51"/>
      <c r="Y2474" s="32">
        <f>P2474-(U2474+V2474)</f>
        <v>744</v>
      </c>
      <c r="Z2474" s="49" t="s">
        <v>13322</v>
      </c>
      <c r="AA2474" s="67">
        <v>0.3196</v>
      </c>
      <c r="AC2474" s="67">
        <f t="shared" si="104"/>
        <v>-0.3196</v>
      </c>
      <c r="AN2474" s="48" t="s">
        <v>13325</v>
      </c>
      <c r="AO2474" s="48" t="s">
        <v>53</v>
      </c>
    </row>
    <row r="2475" spans="1:41" ht="15" x14ac:dyDescent="0.2">
      <c r="A2475" s="30" t="s">
        <v>1096</v>
      </c>
      <c r="B2475" s="30" t="s">
        <v>1097</v>
      </c>
      <c r="C2475" s="49" t="s">
        <v>7070</v>
      </c>
      <c r="D2475" s="49" t="s">
        <v>7630</v>
      </c>
      <c r="E2475" s="30" t="s">
        <v>7695</v>
      </c>
      <c r="F2475" s="49" t="s">
        <v>7579</v>
      </c>
      <c r="G2475" s="49" t="s">
        <v>7580</v>
      </c>
      <c r="H2475" s="49" t="s">
        <v>7622</v>
      </c>
      <c r="I2475" s="49" t="s">
        <v>7696</v>
      </c>
      <c r="J2475" s="50">
        <v>31</v>
      </c>
      <c r="K2475" s="49">
        <v>10000</v>
      </c>
      <c r="L2475" s="49">
        <f>K2475-U2475</f>
        <v>7594</v>
      </c>
      <c r="M2475" s="49"/>
      <c r="N2475" s="48" t="s">
        <v>7242</v>
      </c>
      <c r="P2475" s="49">
        <v>9762</v>
      </c>
      <c r="Q2475" s="49">
        <v>0</v>
      </c>
      <c r="R2475" s="49">
        <v>0</v>
      </c>
      <c r="S2475" s="32">
        <f t="shared" si="103"/>
        <v>9762</v>
      </c>
      <c r="T2475" s="49">
        <f>P2475+Q2475+R2475</f>
        <v>9762</v>
      </c>
      <c r="U2475" s="51">
        <v>2406</v>
      </c>
      <c r="V2475" s="51">
        <v>1161</v>
      </c>
      <c r="W2475" s="51">
        <v>1086</v>
      </c>
      <c r="X2475" s="51"/>
      <c r="Y2475" s="32">
        <f>P2475-(U2475+V2475)</f>
        <v>6195</v>
      </c>
      <c r="Z2475" s="49" t="s">
        <v>13322</v>
      </c>
      <c r="AA2475" s="67">
        <v>0.14124999999999999</v>
      </c>
      <c r="AC2475" s="67">
        <f t="shared" si="104"/>
        <v>-0.14124999999999999</v>
      </c>
      <c r="AN2475" s="48" t="s">
        <v>13325</v>
      </c>
      <c r="AO2475" s="48" t="s">
        <v>53</v>
      </c>
    </row>
    <row r="2476" spans="1:41" ht="15" x14ac:dyDescent="0.2">
      <c r="A2476" s="30" t="s">
        <v>1098</v>
      </c>
      <c r="B2476" s="30" t="s">
        <v>1099</v>
      </c>
      <c r="C2476" s="49" t="s">
        <v>7070</v>
      </c>
      <c r="D2476" s="49" t="s">
        <v>7630</v>
      </c>
      <c r="E2476" s="30" t="s">
        <v>7697</v>
      </c>
      <c r="F2476" s="49" t="s">
        <v>7579</v>
      </c>
      <c r="G2476" s="49" t="s">
        <v>7580</v>
      </c>
      <c r="H2476" s="49" t="s">
        <v>7591</v>
      </c>
      <c r="I2476" s="49" t="s">
        <v>7698</v>
      </c>
      <c r="J2476" s="50">
        <v>19</v>
      </c>
      <c r="K2476" s="49">
        <v>4000</v>
      </c>
      <c r="L2476" s="49">
        <f>K2476-U2476</f>
        <v>-138</v>
      </c>
      <c r="M2476" s="49"/>
      <c r="N2476" s="48" t="s">
        <v>7242</v>
      </c>
      <c r="P2476" s="49">
        <v>11694</v>
      </c>
      <c r="Q2476" s="49">
        <v>0</v>
      </c>
      <c r="R2476" s="49">
        <v>0</v>
      </c>
      <c r="S2476" s="32">
        <f t="shared" si="103"/>
        <v>11694</v>
      </c>
      <c r="T2476" s="49">
        <f>P2476+Q2476+R2476</f>
        <v>11694</v>
      </c>
      <c r="U2476" s="51">
        <v>4138</v>
      </c>
      <c r="V2476" s="51">
        <v>2064</v>
      </c>
      <c r="W2476" s="51">
        <v>1718</v>
      </c>
      <c r="X2476" s="51"/>
      <c r="Y2476" s="32">
        <f>P2476-(U2476+V2476)</f>
        <v>5492</v>
      </c>
      <c r="Z2476" s="49" t="s">
        <v>13322</v>
      </c>
      <c r="AA2476" s="67">
        <v>0.33462999999999998</v>
      </c>
      <c r="AC2476" s="67">
        <f t="shared" si="104"/>
        <v>-0.33462999999999998</v>
      </c>
      <c r="AN2476" s="48" t="s">
        <v>13325</v>
      </c>
      <c r="AO2476" s="48" t="s">
        <v>53</v>
      </c>
    </row>
    <row r="2477" spans="1:41" ht="15" x14ac:dyDescent="0.2">
      <c r="A2477" s="30" t="s">
        <v>1100</v>
      </c>
      <c r="B2477" s="30" t="s">
        <v>1101</v>
      </c>
      <c r="C2477" s="49" t="s">
        <v>7070</v>
      </c>
      <c r="D2477" s="49" t="s">
        <v>7630</v>
      </c>
      <c r="E2477" s="30" t="s">
        <v>7699</v>
      </c>
      <c r="F2477" s="49" t="s">
        <v>7579</v>
      </c>
      <c r="G2477" s="49" t="s">
        <v>7580</v>
      </c>
      <c r="H2477" s="49" t="s">
        <v>7596</v>
      </c>
      <c r="I2477" s="49" t="s">
        <v>7700</v>
      </c>
      <c r="J2477" s="50">
        <v>29</v>
      </c>
      <c r="K2477" s="49">
        <v>5000</v>
      </c>
      <c r="L2477" s="49">
        <f>K2477-U2477</f>
        <v>-12634</v>
      </c>
      <c r="M2477" s="49"/>
      <c r="N2477" s="48" t="s">
        <v>7242</v>
      </c>
      <c r="P2477" s="49">
        <v>28729</v>
      </c>
      <c r="Q2477" s="49">
        <v>0</v>
      </c>
      <c r="R2477" s="49">
        <v>5000</v>
      </c>
      <c r="S2477" s="32">
        <f t="shared" si="103"/>
        <v>28729</v>
      </c>
      <c r="T2477" s="49">
        <f>P2477+Q2477+R2477</f>
        <v>33729</v>
      </c>
      <c r="U2477" s="51">
        <v>17634</v>
      </c>
      <c r="V2477" s="51">
        <v>8587</v>
      </c>
      <c r="W2477" s="51">
        <v>7513</v>
      </c>
      <c r="X2477" s="51"/>
      <c r="Y2477" s="32">
        <f>P2477-(U2477+V2477)</f>
        <v>2508</v>
      </c>
      <c r="Z2477" s="49" t="s">
        <v>13322</v>
      </c>
      <c r="AA2477" s="67">
        <v>9.5000000000000001E-2</v>
      </c>
      <c r="AC2477" s="67">
        <f t="shared" si="104"/>
        <v>-9.5000000000000001E-2</v>
      </c>
      <c r="AN2477" s="48" t="s">
        <v>13325</v>
      </c>
      <c r="AO2477" s="48" t="s">
        <v>53</v>
      </c>
    </row>
    <row r="2478" spans="1:41" ht="15" x14ac:dyDescent="0.2">
      <c r="A2478" s="30" t="s">
        <v>1102</v>
      </c>
      <c r="B2478" s="30" t="s">
        <v>1103</v>
      </c>
      <c r="C2478" s="49" t="s">
        <v>7070</v>
      </c>
      <c r="D2478" s="49" t="s">
        <v>7630</v>
      </c>
      <c r="E2478" s="30" t="s">
        <v>7701</v>
      </c>
      <c r="F2478" s="49" t="s">
        <v>7579</v>
      </c>
      <c r="G2478" s="49" t="s">
        <v>7580</v>
      </c>
      <c r="H2478" s="49" t="s">
        <v>7596</v>
      </c>
      <c r="I2478" s="49" t="s">
        <v>7702</v>
      </c>
      <c r="J2478" s="50">
        <v>29</v>
      </c>
      <c r="K2478" s="49">
        <v>50000</v>
      </c>
      <c r="L2478" s="49">
        <f>K2478-U2478</f>
        <v>49198</v>
      </c>
      <c r="M2478" s="49"/>
      <c r="N2478" s="48" t="s">
        <v>7242</v>
      </c>
      <c r="P2478" s="49">
        <v>51432</v>
      </c>
      <c r="Q2478" s="49">
        <v>0</v>
      </c>
      <c r="R2478" s="49">
        <v>0</v>
      </c>
      <c r="S2478" s="32">
        <f t="shared" si="103"/>
        <v>51432</v>
      </c>
      <c r="T2478" s="49">
        <f>P2478+Q2478+R2478</f>
        <v>51432</v>
      </c>
      <c r="U2478" s="51">
        <v>802</v>
      </c>
      <c r="V2478" s="51">
        <v>387</v>
      </c>
      <c r="W2478" s="51">
        <v>362</v>
      </c>
      <c r="X2478" s="51"/>
      <c r="Y2478" s="32">
        <f>P2478-(U2478+V2478)</f>
        <v>50243</v>
      </c>
      <c r="Z2478" s="49" t="s">
        <v>13322</v>
      </c>
      <c r="AA2478" s="67">
        <v>3.5999999999999999E-3</v>
      </c>
      <c r="AC2478" s="67">
        <f t="shared" si="104"/>
        <v>-3.5999999999999999E-3</v>
      </c>
      <c r="AN2478" s="48" t="s">
        <v>13325</v>
      </c>
      <c r="AO2478" s="48" t="s">
        <v>53</v>
      </c>
    </row>
    <row r="2479" spans="1:41" ht="15" x14ac:dyDescent="0.2">
      <c r="A2479" s="30" t="s">
        <v>1166</v>
      </c>
      <c r="B2479" s="30" t="s">
        <v>1167</v>
      </c>
      <c r="C2479" s="49" t="s">
        <v>7070</v>
      </c>
      <c r="D2479" s="49" t="s">
        <v>7630</v>
      </c>
      <c r="E2479" s="30" t="s">
        <v>7765</v>
      </c>
      <c r="F2479" s="49" t="s">
        <v>7579</v>
      </c>
      <c r="G2479" s="49" t="s">
        <v>7580</v>
      </c>
      <c r="H2479" s="49" t="s">
        <v>7646</v>
      </c>
      <c r="I2479" s="49" t="s">
        <v>7766</v>
      </c>
      <c r="J2479" s="50">
        <v>21</v>
      </c>
      <c r="K2479" s="49">
        <v>2000</v>
      </c>
      <c r="L2479" s="49">
        <f>K2479-U2479</f>
        <v>-588</v>
      </c>
      <c r="M2479" s="49"/>
      <c r="N2479" s="48" t="s">
        <v>7242</v>
      </c>
      <c r="P2479" s="49">
        <v>5758</v>
      </c>
      <c r="Q2479" s="49">
        <v>0</v>
      </c>
      <c r="R2479" s="49">
        <v>0</v>
      </c>
      <c r="S2479" s="32">
        <f t="shared" si="103"/>
        <v>5758</v>
      </c>
      <c r="T2479" s="49">
        <f>P2479+Q2479+R2479</f>
        <v>5758</v>
      </c>
      <c r="U2479" s="51">
        <v>2588</v>
      </c>
      <c r="V2479" s="51">
        <v>1204</v>
      </c>
      <c r="W2479" s="51">
        <v>1268</v>
      </c>
      <c r="X2479" s="51"/>
      <c r="Y2479" s="32">
        <f>P2479-(U2479+V2479)</f>
        <v>1966</v>
      </c>
      <c r="Z2479" s="49" t="s">
        <v>13322</v>
      </c>
      <c r="AA2479" s="67">
        <v>9.776E-2</v>
      </c>
      <c r="AC2479" s="67">
        <f t="shared" si="104"/>
        <v>-9.776E-2</v>
      </c>
      <c r="AN2479" s="48" t="s">
        <v>13325</v>
      </c>
      <c r="AO2479" s="48" t="s">
        <v>53</v>
      </c>
    </row>
    <row r="2480" spans="1:41" ht="15" x14ac:dyDescent="0.2">
      <c r="A2480" s="30" t="s">
        <v>1208</v>
      </c>
      <c r="B2480" s="30" t="s">
        <v>1209</v>
      </c>
      <c r="C2480" s="49" t="s">
        <v>7070</v>
      </c>
      <c r="D2480" s="49" t="s">
        <v>7577</v>
      </c>
      <c r="E2480" s="30" t="s">
        <v>7806</v>
      </c>
      <c r="F2480" s="49" t="s">
        <v>7579</v>
      </c>
      <c r="G2480" s="49" t="s">
        <v>7580</v>
      </c>
      <c r="H2480" s="49" t="s">
        <v>7581</v>
      </c>
      <c r="I2480" s="49" t="s">
        <v>7807</v>
      </c>
      <c r="J2480" s="50">
        <v>13</v>
      </c>
      <c r="K2480" s="49">
        <v>4000</v>
      </c>
      <c r="L2480" s="49">
        <f>K2480-U2480</f>
        <v>-29382</v>
      </c>
      <c r="M2480" s="49"/>
      <c r="N2480" s="48" t="s">
        <v>7242</v>
      </c>
      <c r="P2480" s="49">
        <v>36908</v>
      </c>
      <c r="Q2480" s="49">
        <v>4000</v>
      </c>
      <c r="R2480" s="49">
        <v>0</v>
      </c>
      <c r="S2480" s="32">
        <f t="shared" si="103"/>
        <v>40908</v>
      </c>
      <c r="T2480" s="49">
        <f>P2480+Q2480+R2480</f>
        <v>40908</v>
      </c>
      <c r="U2480" s="51">
        <v>33382</v>
      </c>
      <c r="V2480" s="51">
        <v>16766</v>
      </c>
      <c r="W2480" s="51">
        <v>14374</v>
      </c>
      <c r="X2480" s="51"/>
      <c r="Y2480" s="32">
        <f>P2480-(U2480+V2480)</f>
        <v>-13240</v>
      </c>
      <c r="Z2480" s="49" t="s">
        <v>13320</v>
      </c>
      <c r="AA2480" s="67">
        <v>1.34E-2</v>
      </c>
      <c r="AC2480" s="67">
        <f t="shared" si="104"/>
        <v>-1.34E-2</v>
      </c>
      <c r="AN2480" s="48" t="s">
        <v>13325</v>
      </c>
      <c r="AO2480" s="48" t="s">
        <v>53</v>
      </c>
    </row>
    <row r="2481" spans="1:41" ht="15" x14ac:dyDescent="0.2">
      <c r="A2481" s="30" t="s">
        <v>1220</v>
      </c>
      <c r="B2481" s="30" t="s">
        <v>1221</v>
      </c>
      <c r="C2481" s="49" t="s">
        <v>7070</v>
      </c>
      <c r="D2481" s="49" t="s">
        <v>7577</v>
      </c>
      <c r="E2481" s="30" t="s">
        <v>7819</v>
      </c>
      <c r="F2481" s="49" t="s">
        <v>7579</v>
      </c>
      <c r="G2481" s="49" t="s">
        <v>7580</v>
      </c>
      <c r="H2481" s="49" t="s">
        <v>7566</v>
      </c>
      <c r="I2481" s="49" t="s">
        <v>7820</v>
      </c>
      <c r="J2481" s="50">
        <v>13</v>
      </c>
      <c r="K2481" s="49">
        <v>400</v>
      </c>
      <c r="L2481" s="49">
        <f>K2481-U2481</f>
        <v>-5968</v>
      </c>
      <c r="M2481" s="49"/>
      <c r="N2481" s="48" t="s">
        <v>7242</v>
      </c>
      <c r="P2481" s="49">
        <v>10217</v>
      </c>
      <c r="Q2481" s="49">
        <v>0</v>
      </c>
      <c r="R2481" s="49">
        <v>0</v>
      </c>
      <c r="S2481" s="32">
        <f t="shared" si="103"/>
        <v>10217</v>
      </c>
      <c r="T2481" s="49">
        <f>P2481+Q2481+R2481</f>
        <v>10217</v>
      </c>
      <c r="U2481" s="51">
        <v>6368</v>
      </c>
      <c r="V2481" s="51">
        <v>2862</v>
      </c>
      <c r="W2481" s="51">
        <v>2672</v>
      </c>
      <c r="X2481" s="51"/>
      <c r="Y2481" s="32">
        <f>P2481-(U2481+V2481)</f>
        <v>987</v>
      </c>
      <c r="Z2481" s="49" t="s">
        <v>13322</v>
      </c>
      <c r="AA2481" s="67">
        <v>0.73199999999999998</v>
      </c>
      <c r="AC2481" s="67">
        <f t="shared" si="104"/>
        <v>-0.73199999999999998</v>
      </c>
      <c r="AN2481" s="48" t="s">
        <v>13325</v>
      </c>
      <c r="AO2481" s="48" t="s">
        <v>53</v>
      </c>
    </row>
    <row r="2482" spans="1:41" ht="15" x14ac:dyDescent="0.2">
      <c r="A2482" s="30" t="s">
        <v>1254</v>
      </c>
      <c r="B2482" s="30" t="s">
        <v>1255</v>
      </c>
      <c r="C2482" s="49" t="s">
        <v>7070</v>
      </c>
      <c r="D2482" s="49" t="s">
        <v>7630</v>
      </c>
      <c r="E2482" s="30" t="s">
        <v>7851</v>
      </c>
      <c r="F2482" s="49" t="s">
        <v>7579</v>
      </c>
      <c r="G2482" s="49" t="s">
        <v>7580</v>
      </c>
      <c r="H2482" s="49" t="s">
        <v>7632</v>
      </c>
      <c r="I2482" s="49" t="s">
        <v>7852</v>
      </c>
      <c r="J2482" s="50">
        <v>17</v>
      </c>
      <c r="K2482" s="49">
        <v>1500</v>
      </c>
      <c r="L2482" s="49">
        <f>K2482-U2482</f>
        <v>-18046</v>
      </c>
      <c r="M2482" s="49"/>
      <c r="N2482" s="48" t="s">
        <v>7242</v>
      </c>
      <c r="P2482" s="49">
        <v>24546</v>
      </c>
      <c r="Q2482" s="49">
        <v>0</v>
      </c>
      <c r="R2482" s="49">
        <v>4500</v>
      </c>
      <c r="S2482" s="32">
        <f t="shared" si="103"/>
        <v>24546</v>
      </c>
      <c r="T2482" s="49">
        <f>P2482+Q2482+R2482</f>
        <v>29046</v>
      </c>
      <c r="U2482" s="51">
        <v>19546</v>
      </c>
      <c r="V2482" s="51">
        <v>7218</v>
      </c>
      <c r="W2482" s="51">
        <v>6698</v>
      </c>
      <c r="X2482" s="51"/>
      <c r="Y2482" s="32">
        <f>P2482-(U2482+V2482)</f>
        <v>-2218</v>
      </c>
      <c r="Z2482" s="49" t="s">
        <v>13320</v>
      </c>
      <c r="AA2482" s="67">
        <v>1.2635000000000001</v>
      </c>
      <c r="AC2482" s="67">
        <f t="shared" si="104"/>
        <v>-1.2635000000000001</v>
      </c>
      <c r="AN2482" s="48" t="s">
        <v>13325</v>
      </c>
      <c r="AO2482" s="48" t="s">
        <v>53</v>
      </c>
    </row>
    <row r="2483" spans="1:41" ht="15" x14ac:dyDescent="0.2">
      <c r="A2483" s="30" t="s">
        <v>1314</v>
      </c>
      <c r="B2483" s="30" t="s">
        <v>1315</v>
      </c>
      <c r="C2483" s="49" t="s">
        <v>7070</v>
      </c>
      <c r="D2483" s="49" t="s">
        <v>7630</v>
      </c>
      <c r="E2483" s="30" t="s">
        <v>7912</v>
      </c>
      <c r="F2483" s="49" t="s">
        <v>7579</v>
      </c>
      <c r="G2483" s="49" t="s">
        <v>7580</v>
      </c>
      <c r="H2483" s="49" t="s">
        <v>7566</v>
      </c>
      <c r="I2483" s="49" t="s">
        <v>7913</v>
      </c>
      <c r="J2483" s="50">
        <v>15</v>
      </c>
      <c r="K2483" s="49">
        <v>3500</v>
      </c>
      <c r="L2483" s="49">
        <f>K2483-U2483</f>
        <v>1166</v>
      </c>
      <c r="M2483" s="49"/>
      <c r="N2483" s="48" t="s">
        <v>7242</v>
      </c>
      <c r="P2483" s="49">
        <v>6105</v>
      </c>
      <c r="Q2483" s="49">
        <v>0</v>
      </c>
      <c r="R2483" s="49">
        <v>0</v>
      </c>
      <c r="S2483" s="32">
        <f t="shared" si="103"/>
        <v>6105</v>
      </c>
      <c r="T2483" s="49">
        <f>P2483+Q2483+R2483</f>
        <v>6105</v>
      </c>
      <c r="U2483" s="51">
        <v>2334</v>
      </c>
      <c r="V2483" s="51">
        <v>810</v>
      </c>
      <c r="W2483" s="51">
        <v>750</v>
      </c>
      <c r="X2483" s="51"/>
      <c r="Y2483" s="32">
        <f>P2483-(U2483+V2483)</f>
        <v>2961</v>
      </c>
      <c r="Z2483" s="49" t="s">
        <v>13322</v>
      </c>
      <c r="AA2483" s="67">
        <v>0.58286000000000004</v>
      </c>
      <c r="AC2483" s="67">
        <f t="shared" si="104"/>
        <v>-0.58286000000000004</v>
      </c>
      <c r="AN2483" s="48" t="s">
        <v>13325</v>
      </c>
      <c r="AO2483" s="48" t="s">
        <v>53</v>
      </c>
    </row>
    <row r="2484" spans="1:41" ht="15" x14ac:dyDescent="0.2">
      <c r="A2484" s="30" t="s">
        <v>1330</v>
      </c>
      <c r="B2484" s="30" t="s">
        <v>1331</v>
      </c>
      <c r="C2484" s="49" t="s">
        <v>7070</v>
      </c>
      <c r="D2484" s="49" t="s">
        <v>7630</v>
      </c>
      <c r="E2484" s="30" t="s">
        <v>7928</v>
      </c>
      <c r="F2484" s="49" t="s">
        <v>7579</v>
      </c>
      <c r="G2484" s="49" t="s">
        <v>7580</v>
      </c>
      <c r="H2484" s="49" t="s">
        <v>7622</v>
      </c>
      <c r="I2484" s="49" t="s">
        <v>7929</v>
      </c>
      <c r="J2484" s="50">
        <v>17</v>
      </c>
      <c r="K2484" s="49">
        <v>2500</v>
      </c>
      <c r="L2484" s="49">
        <f>K2484-U2484</f>
        <v>2400</v>
      </c>
      <c r="M2484" s="49"/>
      <c r="N2484" s="48" t="s">
        <v>7242</v>
      </c>
      <c r="P2484" s="49">
        <v>200</v>
      </c>
      <c r="Q2484" s="49">
        <v>0</v>
      </c>
      <c r="R2484" s="49">
        <v>0</v>
      </c>
      <c r="S2484" s="32">
        <f t="shared" si="103"/>
        <v>200</v>
      </c>
      <c r="T2484" s="49">
        <f>P2484+Q2484+R2484</f>
        <v>200</v>
      </c>
      <c r="U2484" s="51">
        <v>100</v>
      </c>
      <c r="V2484" s="51">
        <v>0</v>
      </c>
      <c r="W2484" s="51">
        <v>0</v>
      </c>
      <c r="X2484" s="51"/>
      <c r="Y2484" s="32">
        <f>P2484-(U2484+V2484)</f>
        <v>100</v>
      </c>
      <c r="Z2484" s="49" t="s">
        <v>13322</v>
      </c>
      <c r="AA2484" s="67">
        <v>0.10582</v>
      </c>
      <c r="AC2484" s="67">
        <f t="shared" si="104"/>
        <v>-0.10582</v>
      </c>
      <c r="AN2484" s="48" t="s">
        <v>13325</v>
      </c>
      <c r="AO2484" s="48" t="s">
        <v>53</v>
      </c>
    </row>
    <row r="2485" spans="1:41" ht="15" x14ac:dyDescent="0.2">
      <c r="A2485" s="30" t="s">
        <v>1486</v>
      </c>
      <c r="B2485" s="30" t="s">
        <v>1487</v>
      </c>
      <c r="C2485" s="49" t="s">
        <v>7070</v>
      </c>
      <c r="D2485" s="49" t="s">
        <v>7630</v>
      </c>
      <c r="E2485" s="30" t="s">
        <v>8083</v>
      </c>
      <c r="F2485" s="49" t="s">
        <v>7579</v>
      </c>
      <c r="G2485" s="49" t="s">
        <v>7580</v>
      </c>
      <c r="H2485" s="49" t="s">
        <v>7596</v>
      </c>
      <c r="I2485" s="49" t="s">
        <v>8084</v>
      </c>
      <c r="J2485" s="50">
        <v>29</v>
      </c>
      <c r="K2485" s="49">
        <v>50000</v>
      </c>
      <c r="L2485" s="49">
        <f>K2485-U2485</f>
        <v>42067</v>
      </c>
      <c r="M2485" s="49"/>
      <c r="N2485" s="48" t="s">
        <v>7242</v>
      </c>
      <c r="P2485" s="49">
        <v>49203</v>
      </c>
      <c r="Q2485" s="49">
        <v>0</v>
      </c>
      <c r="R2485" s="49">
        <v>0</v>
      </c>
      <c r="S2485" s="32">
        <f t="shared" si="103"/>
        <v>49203</v>
      </c>
      <c r="T2485" s="49">
        <f>P2485+Q2485+R2485</f>
        <v>49203</v>
      </c>
      <c r="U2485" s="51">
        <v>7933</v>
      </c>
      <c r="V2485" s="51">
        <v>3889</v>
      </c>
      <c r="W2485" s="51">
        <v>3459</v>
      </c>
      <c r="X2485" s="51"/>
      <c r="Y2485" s="32">
        <f>P2485-(U2485+V2485)</f>
        <v>37381</v>
      </c>
      <c r="Z2485" s="49" t="s">
        <v>13322</v>
      </c>
      <c r="AA2485" s="67">
        <v>2.6099999999999999E-3</v>
      </c>
      <c r="AC2485" s="67">
        <f t="shared" si="104"/>
        <v>-2.6099999999999999E-3</v>
      </c>
      <c r="AN2485" s="48" t="s">
        <v>13325</v>
      </c>
      <c r="AO2485" s="48" t="s">
        <v>53</v>
      </c>
    </row>
    <row r="2486" spans="1:41" ht="15" x14ac:dyDescent="0.2">
      <c r="A2486" s="30" t="s">
        <v>1500</v>
      </c>
      <c r="B2486" s="30" t="s">
        <v>1501</v>
      </c>
      <c r="C2486" s="49" t="s">
        <v>7070</v>
      </c>
      <c r="D2486" s="49" t="s">
        <v>7630</v>
      </c>
      <c r="E2486" s="30" t="s">
        <v>8097</v>
      </c>
      <c r="F2486" s="49" t="s">
        <v>7579</v>
      </c>
      <c r="G2486" s="49" t="s">
        <v>7580</v>
      </c>
      <c r="H2486" s="49" t="s">
        <v>7622</v>
      </c>
      <c r="I2486" s="49" t="s">
        <v>8098</v>
      </c>
      <c r="J2486" s="50">
        <v>43</v>
      </c>
      <c r="K2486" s="49">
        <v>2000</v>
      </c>
      <c r="L2486" s="49">
        <f>K2486-U2486</f>
        <v>1888</v>
      </c>
      <c r="M2486" s="49"/>
      <c r="N2486" s="48" t="s">
        <v>7242</v>
      </c>
      <c r="P2486" s="49">
        <v>449</v>
      </c>
      <c r="Q2486" s="49">
        <v>0</v>
      </c>
      <c r="R2486" s="49">
        <v>0</v>
      </c>
      <c r="S2486" s="32">
        <f t="shared" si="103"/>
        <v>449</v>
      </c>
      <c r="T2486" s="49">
        <f>P2486+Q2486+R2486</f>
        <v>449</v>
      </c>
      <c r="U2486" s="51">
        <v>112</v>
      </c>
      <c r="V2486" s="51">
        <v>87</v>
      </c>
      <c r="W2486" s="51">
        <v>87</v>
      </c>
      <c r="X2486" s="51"/>
      <c r="Y2486" s="32">
        <f>P2486-(U2486+V2486)</f>
        <v>250</v>
      </c>
      <c r="Z2486" s="49" t="s">
        <v>13322</v>
      </c>
      <c r="AA2486" s="67">
        <v>0.2</v>
      </c>
      <c r="AC2486" s="67">
        <f t="shared" si="104"/>
        <v>-0.2</v>
      </c>
      <c r="AN2486" s="48" t="s">
        <v>13325</v>
      </c>
      <c r="AO2486" s="48" t="s">
        <v>53</v>
      </c>
    </row>
    <row r="2487" spans="1:41" ht="75" x14ac:dyDescent="0.2">
      <c r="A2487" s="30" t="s">
        <v>2224</v>
      </c>
      <c r="B2487" s="30" t="s">
        <v>2225</v>
      </c>
      <c r="C2487" s="49" t="s">
        <v>7070</v>
      </c>
      <c r="D2487" s="49" t="s">
        <v>7497</v>
      </c>
      <c r="E2487" s="30" t="s">
        <v>8889</v>
      </c>
      <c r="F2487" s="49" t="s">
        <v>8831</v>
      </c>
      <c r="G2487" s="49" t="s">
        <v>8453</v>
      </c>
      <c r="H2487" s="49" t="s">
        <v>8850</v>
      </c>
      <c r="I2487" s="49" t="s">
        <v>8890</v>
      </c>
      <c r="J2487" s="50">
        <v>40</v>
      </c>
      <c r="K2487" s="49">
        <v>18000</v>
      </c>
      <c r="L2487" s="49">
        <f>K2487-U2487</f>
        <v>16815</v>
      </c>
      <c r="M2487" s="49"/>
      <c r="N2487" s="48" t="s">
        <v>7242</v>
      </c>
      <c r="P2487" s="49">
        <v>18000</v>
      </c>
      <c r="Q2487" s="49">
        <v>0</v>
      </c>
      <c r="R2487" s="49">
        <v>0</v>
      </c>
      <c r="S2487" s="32">
        <f t="shared" si="103"/>
        <v>18000</v>
      </c>
      <c r="T2487" s="49">
        <f>P2487+Q2487+R2487</f>
        <v>18000</v>
      </c>
      <c r="U2487" s="51">
        <v>1185</v>
      </c>
      <c r="V2487" s="51">
        <v>602</v>
      </c>
      <c r="W2487" s="51">
        <v>315</v>
      </c>
      <c r="X2487" s="51"/>
      <c r="Y2487" s="32">
        <f>P2487-(U2487+V2487)</f>
        <v>16213</v>
      </c>
      <c r="Z2487" s="49" t="s">
        <v>13322</v>
      </c>
      <c r="AA2487" s="67">
        <v>1.1440000000000001E-2</v>
      </c>
      <c r="AC2487" s="67">
        <f t="shared" si="104"/>
        <v>-1.1440000000000001E-2</v>
      </c>
      <c r="AL2487" s="48" t="s">
        <v>13499</v>
      </c>
      <c r="AN2487" s="73" t="s">
        <v>13323</v>
      </c>
      <c r="AO2487" s="73" t="s">
        <v>55</v>
      </c>
    </row>
    <row r="2488" spans="1:41" ht="15" x14ac:dyDescent="0.2">
      <c r="A2488" s="30" t="s">
        <v>2226</v>
      </c>
      <c r="B2488" s="30" t="s">
        <v>2227</v>
      </c>
      <c r="C2488" s="49" t="s">
        <v>7070</v>
      </c>
      <c r="D2488" s="49" t="s">
        <v>7497</v>
      </c>
      <c r="E2488" s="30" t="s">
        <v>8891</v>
      </c>
      <c r="F2488" s="49" t="s">
        <v>8831</v>
      </c>
      <c r="G2488" s="49" t="s">
        <v>8601</v>
      </c>
      <c r="H2488" s="49" t="s">
        <v>8843</v>
      </c>
      <c r="I2488" s="49" t="s">
        <v>8892</v>
      </c>
      <c r="J2488" s="50">
        <v>9</v>
      </c>
      <c r="K2488" s="49">
        <v>5000</v>
      </c>
      <c r="L2488" s="49">
        <f>K2488-U2488</f>
        <v>4198</v>
      </c>
      <c r="M2488" s="49"/>
      <c r="N2488" s="48" t="s">
        <v>7242</v>
      </c>
      <c r="P2488" s="49">
        <v>9913</v>
      </c>
      <c r="Q2488" s="49">
        <v>0</v>
      </c>
      <c r="R2488" s="49">
        <v>0</v>
      </c>
      <c r="S2488" s="32">
        <f t="shared" si="103"/>
        <v>9913</v>
      </c>
      <c r="T2488" s="49">
        <f>P2488+Q2488+R2488</f>
        <v>9913</v>
      </c>
      <c r="U2488" s="51">
        <v>802</v>
      </c>
      <c r="V2488" s="51">
        <v>387</v>
      </c>
      <c r="W2488" s="51">
        <v>362</v>
      </c>
      <c r="X2488" s="51"/>
      <c r="Y2488" s="32">
        <f>P2488-(U2488+V2488)</f>
        <v>8724</v>
      </c>
      <c r="Z2488" s="49" t="s">
        <v>13322</v>
      </c>
      <c r="AA2488" s="67">
        <v>0.1062</v>
      </c>
      <c r="AC2488" s="67">
        <f t="shared" si="104"/>
        <v>-0.1062</v>
      </c>
      <c r="AN2488" s="48" t="s">
        <v>13325</v>
      </c>
      <c r="AO2488" s="48" t="s">
        <v>53</v>
      </c>
    </row>
    <row r="2489" spans="1:41" ht="15" x14ac:dyDescent="0.2">
      <c r="A2489" s="30" t="s">
        <v>2228</v>
      </c>
      <c r="B2489" s="30" t="s">
        <v>2229</v>
      </c>
      <c r="C2489" s="49" t="s">
        <v>7070</v>
      </c>
      <c r="D2489" s="49" t="s">
        <v>7497</v>
      </c>
      <c r="E2489" s="30" t="s">
        <v>8893</v>
      </c>
      <c r="F2489" s="49" t="s">
        <v>8831</v>
      </c>
      <c r="G2489" s="49" t="s">
        <v>8835</v>
      </c>
      <c r="H2489" s="49" t="s">
        <v>8836</v>
      </c>
      <c r="I2489" s="49" t="s">
        <v>8894</v>
      </c>
      <c r="J2489" s="50">
        <v>13</v>
      </c>
      <c r="K2489" s="49">
        <v>1000</v>
      </c>
      <c r="L2489" s="49">
        <f>K2489-U2489</f>
        <v>198</v>
      </c>
      <c r="M2489" s="49"/>
      <c r="N2489" s="48" t="s">
        <v>7242</v>
      </c>
      <c r="P2489" s="49">
        <v>935</v>
      </c>
      <c r="Q2489" s="49">
        <v>1000</v>
      </c>
      <c r="R2489" s="49">
        <v>0</v>
      </c>
      <c r="S2489" s="32">
        <f t="shared" si="103"/>
        <v>1935</v>
      </c>
      <c r="T2489" s="49">
        <f>P2489+Q2489+R2489</f>
        <v>1935</v>
      </c>
      <c r="U2489" s="51">
        <v>802</v>
      </c>
      <c r="V2489" s="51">
        <v>387</v>
      </c>
      <c r="W2489" s="51">
        <v>362</v>
      </c>
      <c r="X2489" s="51"/>
      <c r="Y2489" s="32">
        <f>P2489-(U2489+V2489)</f>
        <v>-254</v>
      </c>
      <c r="Z2489" s="49" t="s">
        <v>13320</v>
      </c>
      <c r="AA2489" s="67">
        <v>0.48299999999999998</v>
      </c>
      <c r="AC2489" s="67">
        <f t="shared" si="104"/>
        <v>-0.48299999999999998</v>
      </c>
      <c r="AN2489" s="48" t="s">
        <v>13325</v>
      </c>
      <c r="AO2489" s="48" t="s">
        <v>53</v>
      </c>
    </row>
    <row r="2490" spans="1:41" ht="15" x14ac:dyDescent="0.2">
      <c r="A2490" s="30" t="s">
        <v>2230</v>
      </c>
      <c r="B2490" s="30" t="s">
        <v>2231</v>
      </c>
      <c r="C2490" s="49" t="s">
        <v>7070</v>
      </c>
      <c r="D2490" s="49" t="s">
        <v>7686</v>
      </c>
      <c r="E2490" s="30" t="s">
        <v>8895</v>
      </c>
      <c r="F2490" s="49" t="s">
        <v>8831</v>
      </c>
      <c r="G2490" s="49" t="s">
        <v>7580</v>
      </c>
      <c r="H2490" s="49" t="s">
        <v>8843</v>
      </c>
      <c r="I2490" s="49" t="s">
        <v>8896</v>
      </c>
      <c r="J2490" s="50">
        <v>5</v>
      </c>
      <c r="K2490" s="49">
        <v>9000</v>
      </c>
      <c r="L2490" s="49">
        <f>K2490-U2490</f>
        <v>6040</v>
      </c>
      <c r="M2490" s="49"/>
      <c r="N2490" s="48" t="s">
        <v>7242</v>
      </c>
      <c r="P2490" s="49">
        <v>5574</v>
      </c>
      <c r="Q2490" s="49">
        <v>3000</v>
      </c>
      <c r="R2490" s="49">
        <v>0</v>
      </c>
      <c r="S2490" s="32">
        <f t="shared" si="103"/>
        <v>8574</v>
      </c>
      <c r="T2490" s="49">
        <f>P2490+Q2490+R2490</f>
        <v>8574</v>
      </c>
      <c r="U2490" s="51">
        <v>2960</v>
      </c>
      <c r="V2490" s="51">
        <v>1462</v>
      </c>
      <c r="W2490" s="51">
        <v>1403</v>
      </c>
      <c r="X2490" s="51"/>
      <c r="Y2490" s="32">
        <f>P2490-(U2490+V2490)</f>
        <v>1152</v>
      </c>
      <c r="Z2490" s="49" t="s">
        <v>13322</v>
      </c>
      <c r="AA2490" s="67">
        <v>5.1999999999999998E-2</v>
      </c>
      <c r="AC2490" s="67">
        <f t="shared" si="104"/>
        <v>-5.1999999999999998E-2</v>
      </c>
      <c r="AN2490" s="48" t="s">
        <v>13325</v>
      </c>
      <c r="AO2490" s="48" t="s">
        <v>53</v>
      </c>
    </row>
    <row r="2491" spans="1:41" ht="15" x14ac:dyDescent="0.2">
      <c r="A2491" s="30" t="s">
        <v>2234</v>
      </c>
      <c r="B2491" s="30" t="s">
        <v>2235</v>
      </c>
      <c r="C2491" s="49" t="s">
        <v>7070</v>
      </c>
      <c r="D2491" s="49" t="s">
        <v>7497</v>
      </c>
      <c r="E2491" s="30" t="s">
        <v>8901</v>
      </c>
      <c r="F2491" s="49" t="s">
        <v>8831</v>
      </c>
      <c r="G2491" s="49" t="s">
        <v>8453</v>
      </c>
      <c r="H2491" s="49" t="s">
        <v>8850</v>
      </c>
      <c r="I2491" s="49" t="s">
        <v>8902</v>
      </c>
      <c r="J2491" s="50">
        <v>17</v>
      </c>
      <c r="K2491" s="49">
        <v>6000</v>
      </c>
      <c r="L2491" s="49">
        <f>K2491-U2491</f>
        <v>80</v>
      </c>
      <c r="M2491" s="49"/>
      <c r="N2491" s="48" t="s">
        <v>7242</v>
      </c>
      <c r="P2491" s="49">
        <v>20726</v>
      </c>
      <c r="Q2491" s="49">
        <v>0</v>
      </c>
      <c r="R2491" s="49">
        <v>0</v>
      </c>
      <c r="S2491" s="32">
        <f t="shared" si="103"/>
        <v>20726</v>
      </c>
      <c r="T2491" s="49">
        <f>P2491+Q2491+R2491</f>
        <v>20726</v>
      </c>
      <c r="U2491" s="51">
        <v>5920</v>
      </c>
      <c r="V2491" s="51">
        <v>2924</v>
      </c>
      <c r="W2491" s="51">
        <v>2806</v>
      </c>
      <c r="X2491" s="51"/>
      <c r="Y2491" s="32">
        <f>P2491-(U2491+V2491)</f>
        <v>11882</v>
      </c>
      <c r="Z2491" s="49" t="s">
        <v>13322</v>
      </c>
      <c r="AA2491" s="67">
        <v>2.87E-2</v>
      </c>
      <c r="AC2491" s="67">
        <f t="shared" si="104"/>
        <v>-2.87E-2</v>
      </c>
      <c r="AN2491" s="48" t="s">
        <v>13325</v>
      </c>
      <c r="AO2491" s="48" t="s">
        <v>53</v>
      </c>
    </row>
    <row r="2492" spans="1:41" ht="15" x14ac:dyDescent="0.2">
      <c r="A2492" s="30" t="s">
        <v>2238</v>
      </c>
      <c r="B2492" s="30" t="s">
        <v>2239</v>
      </c>
      <c r="C2492" s="49" t="s">
        <v>7070</v>
      </c>
      <c r="D2492" s="49" t="s">
        <v>7497</v>
      </c>
      <c r="E2492" s="30" t="s">
        <v>8905</v>
      </c>
      <c r="F2492" s="49" t="s">
        <v>8831</v>
      </c>
      <c r="G2492" s="49" t="s">
        <v>8601</v>
      </c>
      <c r="H2492" s="49" t="s">
        <v>8850</v>
      </c>
      <c r="I2492" s="49" t="s">
        <v>8906</v>
      </c>
      <c r="J2492" s="50">
        <v>19</v>
      </c>
      <c r="K2492" s="49">
        <v>5000</v>
      </c>
      <c r="L2492" s="49">
        <f>K2492-U2492</f>
        <v>4845</v>
      </c>
      <c r="M2492" s="49"/>
      <c r="N2492" s="48" t="s">
        <v>7242</v>
      </c>
      <c r="P2492" s="49">
        <v>4993</v>
      </c>
      <c r="Q2492" s="49">
        <v>0</v>
      </c>
      <c r="R2492" s="49">
        <v>0</v>
      </c>
      <c r="S2492" s="32">
        <f t="shared" si="103"/>
        <v>4993</v>
      </c>
      <c r="T2492" s="49">
        <f>P2492+Q2492+R2492</f>
        <v>4993</v>
      </c>
      <c r="U2492" s="51">
        <v>155</v>
      </c>
      <c r="V2492" s="51">
        <v>86</v>
      </c>
      <c r="W2492" s="51">
        <v>45</v>
      </c>
      <c r="X2492" s="51"/>
      <c r="Y2492" s="32">
        <f>P2492-(U2492+V2492)</f>
        <v>4752</v>
      </c>
      <c r="Z2492" s="49" t="s">
        <v>13322</v>
      </c>
      <c r="AA2492" s="67">
        <v>2.3279999999999999E-2</v>
      </c>
      <c r="AC2492" s="67">
        <f t="shared" si="104"/>
        <v>-2.3279999999999999E-2</v>
      </c>
      <c r="AN2492" s="48" t="s">
        <v>13325</v>
      </c>
      <c r="AO2492" s="48" t="s">
        <v>53</v>
      </c>
    </row>
    <row r="2493" spans="1:41" ht="15" x14ac:dyDescent="0.2">
      <c r="A2493" s="30" t="s">
        <v>2240</v>
      </c>
      <c r="B2493" s="30" t="s">
        <v>2241</v>
      </c>
      <c r="C2493" s="49" t="s">
        <v>7070</v>
      </c>
      <c r="D2493" s="49" t="s">
        <v>7497</v>
      </c>
      <c r="E2493" s="30" t="s">
        <v>8907</v>
      </c>
      <c r="F2493" s="49" t="s">
        <v>8831</v>
      </c>
      <c r="G2493" s="49" t="s">
        <v>8875</v>
      </c>
      <c r="H2493" s="49" t="s">
        <v>8908</v>
      </c>
      <c r="I2493" s="49" t="s">
        <v>8909</v>
      </c>
      <c r="J2493" s="50">
        <v>13</v>
      </c>
      <c r="K2493" s="49">
        <v>2800</v>
      </c>
      <c r="L2493" s="49">
        <f>K2493-U2493</f>
        <v>1998</v>
      </c>
      <c r="M2493" s="49"/>
      <c r="N2493" s="48" t="s">
        <v>7242</v>
      </c>
      <c r="P2493" s="49">
        <v>2678</v>
      </c>
      <c r="Q2493" s="49">
        <v>0</v>
      </c>
      <c r="R2493" s="49">
        <v>0</v>
      </c>
      <c r="S2493" s="32">
        <f t="shared" si="103"/>
        <v>2678</v>
      </c>
      <c r="T2493" s="49">
        <f>P2493+Q2493+R2493</f>
        <v>2678</v>
      </c>
      <c r="U2493" s="51">
        <v>802</v>
      </c>
      <c r="V2493" s="51">
        <v>387</v>
      </c>
      <c r="W2493" s="51">
        <v>362</v>
      </c>
      <c r="X2493" s="51"/>
      <c r="Y2493" s="32">
        <f>P2493-(U2493+V2493)</f>
        <v>1489</v>
      </c>
      <c r="Z2493" s="49" t="s">
        <v>13322</v>
      </c>
      <c r="AA2493" s="67">
        <v>0.23400000000000001</v>
      </c>
      <c r="AC2493" s="67">
        <f t="shared" si="104"/>
        <v>-0.23400000000000001</v>
      </c>
      <c r="AN2493" s="48" t="s">
        <v>13325</v>
      </c>
      <c r="AO2493" s="48" t="s">
        <v>53</v>
      </c>
    </row>
    <row r="2494" spans="1:41" ht="15" x14ac:dyDescent="0.2">
      <c r="A2494" s="30" t="s">
        <v>2242</v>
      </c>
      <c r="B2494" s="30" t="s">
        <v>2243</v>
      </c>
      <c r="C2494" s="49" t="s">
        <v>7070</v>
      </c>
      <c r="D2494" s="49" t="s">
        <v>7497</v>
      </c>
      <c r="E2494" s="30" t="s">
        <v>8910</v>
      </c>
      <c r="F2494" s="49" t="s">
        <v>8831</v>
      </c>
      <c r="G2494" s="49" t="s">
        <v>8899</v>
      </c>
      <c r="H2494" s="49" t="s">
        <v>8858</v>
      </c>
      <c r="I2494" s="49" t="s">
        <v>8911</v>
      </c>
      <c r="J2494" s="50">
        <v>23</v>
      </c>
      <c r="K2494" s="49">
        <v>9000</v>
      </c>
      <c r="L2494" s="49">
        <f>K2494-U2494</f>
        <v>-1856</v>
      </c>
      <c r="M2494" s="49"/>
      <c r="N2494" s="48" t="s">
        <v>7242</v>
      </c>
      <c r="P2494" s="49">
        <v>26062</v>
      </c>
      <c r="Q2494" s="49">
        <v>0</v>
      </c>
      <c r="R2494" s="49">
        <v>0</v>
      </c>
      <c r="S2494" s="32">
        <f t="shared" si="103"/>
        <v>26062</v>
      </c>
      <c r="T2494" s="49">
        <f>P2494+Q2494+R2494</f>
        <v>26062</v>
      </c>
      <c r="U2494" s="51">
        <v>10856</v>
      </c>
      <c r="V2494" s="51">
        <v>5371</v>
      </c>
      <c r="W2494" s="51">
        <v>4743</v>
      </c>
      <c r="X2494" s="51"/>
      <c r="Y2494" s="32">
        <f>P2494-(U2494+V2494)</f>
        <v>9835</v>
      </c>
      <c r="Z2494" s="49" t="s">
        <v>13322</v>
      </c>
      <c r="AA2494" s="67">
        <v>4.2160000000000003E-2</v>
      </c>
      <c r="AC2494" s="67">
        <f t="shared" si="104"/>
        <v>-4.2160000000000003E-2</v>
      </c>
      <c r="AN2494" s="48" t="s">
        <v>13325</v>
      </c>
      <c r="AO2494" s="48" t="s">
        <v>53</v>
      </c>
    </row>
    <row r="2495" spans="1:41" ht="15" x14ac:dyDescent="0.2">
      <c r="A2495" s="30" t="s">
        <v>2254</v>
      </c>
      <c r="B2495" s="30" t="s">
        <v>2255</v>
      </c>
      <c r="C2495" s="49" t="s">
        <v>7070</v>
      </c>
      <c r="D2495" s="49" t="s">
        <v>7497</v>
      </c>
      <c r="E2495" s="30" t="s">
        <v>8924</v>
      </c>
      <c r="F2495" s="49" t="s">
        <v>8831</v>
      </c>
      <c r="G2495" s="49" t="s">
        <v>8835</v>
      </c>
      <c r="H2495" s="49" t="s">
        <v>8836</v>
      </c>
      <c r="I2495" s="49" t="s">
        <v>8925</v>
      </c>
      <c r="J2495" s="50">
        <v>8</v>
      </c>
      <c r="K2495" s="49">
        <v>2000</v>
      </c>
      <c r="L2495" s="49">
        <f>K2495-U2495</f>
        <v>-334</v>
      </c>
      <c r="M2495" s="49"/>
      <c r="N2495" s="48" t="s">
        <v>7242</v>
      </c>
      <c r="P2495" s="49">
        <v>1090</v>
      </c>
      <c r="Q2495" s="49">
        <v>2000</v>
      </c>
      <c r="R2495" s="49">
        <v>0</v>
      </c>
      <c r="S2495" s="32">
        <f t="shared" si="103"/>
        <v>3090</v>
      </c>
      <c r="T2495" s="49">
        <f>P2495+Q2495+R2495</f>
        <v>3090</v>
      </c>
      <c r="U2495" s="51">
        <v>2334</v>
      </c>
      <c r="V2495" s="51">
        <v>810</v>
      </c>
      <c r="W2495" s="51">
        <v>750</v>
      </c>
      <c r="X2495" s="51"/>
      <c r="Y2495" s="32">
        <f>P2495-(U2495+V2495)</f>
        <v>-2054</v>
      </c>
      <c r="Z2495" s="49" t="s">
        <v>13320</v>
      </c>
      <c r="AA2495" s="67">
        <v>5.0540000000000002E-2</v>
      </c>
      <c r="AC2495" s="67">
        <f t="shared" si="104"/>
        <v>-5.0540000000000002E-2</v>
      </c>
      <c r="AN2495" s="48" t="s">
        <v>13325</v>
      </c>
      <c r="AO2495" s="48" t="s">
        <v>53</v>
      </c>
    </row>
    <row r="2496" spans="1:41" ht="15" x14ac:dyDescent="0.2">
      <c r="A2496" s="30" t="s">
        <v>2818</v>
      </c>
      <c r="B2496" s="30" t="s">
        <v>2819</v>
      </c>
      <c r="C2496" s="49" t="s">
        <v>7070</v>
      </c>
      <c r="D2496" s="49" t="s">
        <v>7497</v>
      </c>
      <c r="E2496" s="30" t="s">
        <v>9525</v>
      </c>
      <c r="F2496" s="49" t="s">
        <v>9519</v>
      </c>
      <c r="G2496" s="49" t="s">
        <v>8337</v>
      </c>
      <c r="H2496" s="49" t="s">
        <v>8338</v>
      </c>
      <c r="I2496" s="49" t="s">
        <v>9526</v>
      </c>
      <c r="J2496" s="50">
        <v>15</v>
      </c>
      <c r="K2496" s="49">
        <v>4000</v>
      </c>
      <c r="L2496" s="49">
        <f>K2496-U2496</f>
        <v>3690</v>
      </c>
      <c r="M2496" s="49"/>
      <c r="N2496" s="48" t="s">
        <v>7242</v>
      </c>
      <c r="P2496" s="49">
        <v>738</v>
      </c>
      <c r="Q2496" s="49">
        <v>0</v>
      </c>
      <c r="R2496" s="49">
        <v>0</v>
      </c>
      <c r="S2496" s="32">
        <f t="shared" si="103"/>
        <v>738</v>
      </c>
      <c r="T2496" s="49">
        <f>P2496+Q2496+R2496</f>
        <v>738</v>
      </c>
      <c r="U2496" s="51">
        <v>310</v>
      </c>
      <c r="V2496" s="51">
        <v>172</v>
      </c>
      <c r="W2496" s="51">
        <v>90</v>
      </c>
      <c r="X2496" s="51"/>
      <c r="Y2496" s="32">
        <f>P2496-(U2496+V2496)</f>
        <v>256</v>
      </c>
      <c r="Z2496" s="49" t="s">
        <v>13322</v>
      </c>
      <c r="AA2496" s="67">
        <v>0.54867999999999995</v>
      </c>
      <c r="AC2496" s="67">
        <f t="shared" si="104"/>
        <v>-0.54867999999999995</v>
      </c>
      <c r="AN2496" s="48" t="s">
        <v>13325</v>
      </c>
      <c r="AO2496" s="48" t="s">
        <v>53</v>
      </c>
    </row>
    <row r="2497" spans="1:41" ht="15" x14ac:dyDescent="0.2">
      <c r="A2497" s="30" t="s">
        <v>3170</v>
      </c>
      <c r="B2497" s="30" t="s">
        <v>3171</v>
      </c>
      <c r="C2497" s="49" t="s">
        <v>7070</v>
      </c>
      <c r="D2497" s="49" t="s">
        <v>7630</v>
      </c>
      <c r="E2497" s="30" t="s">
        <v>9799</v>
      </c>
      <c r="F2497" s="49" t="s">
        <v>9733</v>
      </c>
      <c r="G2497" s="49" t="s">
        <v>8899</v>
      </c>
      <c r="H2497" s="49" t="s">
        <v>8858</v>
      </c>
      <c r="I2497" s="49" t="s">
        <v>9800</v>
      </c>
      <c r="J2497" s="50">
        <v>8</v>
      </c>
      <c r="K2497" s="49">
        <v>3000</v>
      </c>
      <c r="L2497" s="49">
        <f>K2497-U2497</f>
        <v>3000</v>
      </c>
      <c r="M2497" s="49"/>
      <c r="N2497" s="48" t="s">
        <v>7242</v>
      </c>
      <c r="P2497" s="49">
        <v>3000</v>
      </c>
      <c r="Q2497" s="49">
        <v>0</v>
      </c>
      <c r="R2497" s="49">
        <v>0</v>
      </c>
      <c r="S2497" s="32">
        <f t="shared" si="103"/>
        <v>3000</v>
      </c>
      <c r="T2497" s="49">
        <f>P2497+Q2497+R2497</f>
        <v>3000</v>
      </c>
      <c r="U2497" s="51">
        <v>0</v>
      </c>
      <c r="V2497" s="51">
        <v>0</v>
      </c>
      <c r="W2497" s="51">
        <v>0</v>
      </c>
      <c r="X2497" s="51"/>
      <c r="Y2497" s="32">
        <f>P2497-(U2497+V2497)</f>
        <v>3000</v>
      </c>
      <c r="Z2497" s="49" t="s">
        <v>13321</v>
      </c>
      <c r="AA2497" s="67">
        <v>8.14E-2</v>
      </c>
      <c r="AC2497" s="67">
        <f t="shared" si="104"/>
        <v>-8.14E-2</v>
      </c>
      <c r="AN2497" s="48" t="s">
        <v>13325</v>
      </c>
      <c r="AO2497" s="48" t="s">
        <v>53</v>
      </c>
    </row>
    <row r="2498" spans="1:41" ht="15" x14ac:dyDescent="0.2">
      <c r="A2498" s="30" t="s">
        <v>3180</v>
      </c>
      <c r="B2498" s="30" t="s">
        <v>3181</v>
      </c>
      <c r="C2498" s="49" t="s">
        <v>7070</v>
      </c>
      <c r="D2498" s="49" t="s">
        <v>7630</v>
      </c>
      <c r="E2498" s="30" t="s">
        <v>9811</v>
      </c>
      <c r="F2498" s="49" t="s">
        <v>9761</v>
      </c>
      <c r="G2498" s="49" t="s">
        <v>8936</v>
      </c>
      <c r="H2498" s="49" t="s">
        <v>8843</v>
      </c>
      <c r="I2498" s="49" t="s">
        <v>9812</v>
      </c>
      <c r="J2498" s="50">
        <v>13</v>
      </c>
      <c r="K2498" s="49">
        <v>6000</v>
      </c>
      <c r="L2498" s="49">
        <f>K2498-U2498</f>
        <v>378</v>
      </c>
      <c r="M2498" s="49"/>
      <c r="N2498" s="48" t="s">
        <v>7242</v>
      </c>
      <c r="P2498" s="49">
        <v>11601</v>
      </c>
      <c r="Q2498" s="49">
        <v>0</v>
      </c>
      <c r="R2498" s="49">
        <v>0</v>
      </c>
      <c r="S2498" s="32">
        <f t="shared" ref="S2498:S2561" si="106">P2498+Q2498</f>
        <v>11601</v>
      </c>
      <c r="T2498" s="49">
        <f>P2498+Q2498+R2498</f>
        <v>11601</v>
      </c>
      <c r="U2498" s="51">
        <v>5622</v>
      </c>
      <c r="V2498" s="51">
        <v>2790</v>
      </c>
      <c r="W2498" s="51">
        <v>2394</v>
      </c>
      <c r="X2498" s="51"/>
      <c r="Y2498" s="32">
        <f>P2498-(U2498+V2498)</f>
        <v>3189</v>
      </c>
      <c r="Z2498" s="49" t="s">
        <v>13322</v>
      </c>
      <c r="AA2498" s="67">
        <v>0.1208</v>
      </c>
      <c r="AC2498" s="67">
        <f t="shared" ref="AC2498:AC2561" si="107">AB2498-AA2498</f>
        <v>-0.1208</v>
      </c>
      <c r="AN2498" s="48" t="s">
        <v>13325</v>
      </c>
      <c r="AO2498" s="48" t="s">
        <v>53</v>
      </c>
    </row>
    <row r="2499" spans="1:41" ht="15" x14ac:dyDescent="0.2">
      <c r="A2499" s="30" t="s">
        <v>3204</v>
      </c>
      <c r="B2499" s="30" t="s">
        <v>3205</v>
      </c>
      <c r="C2499" s="49" t="s">
        <v>7070</v>
      </c>
      <c r="D2499" s="49" t="s">
        <v>7630</v>
      </c>
      <c r="E2499" s="30" t="s">
        <v>9840</v>
      </c>
      <c r="F2499" s="49" t="s">
        <v>9743</v>
      </c>
      <c r="G2499" s="49" t="s">
        <v>8453</v>
      </c>
      <c r="H2499" s="49" t="s">
        <v>8929</v>
      </c>
      <c r="I2499" s="49" t="s">
        <v>9841</v>
      </c>
      <c r="J2499" s="50">
        <v>80</v>
      </c>
      <c r="K2499" s="49">
        <v>4000</v>
      </c>
      <c r="L2499" s="49">
        <f>K2499-U2499</f>
        <v>2396</v>
      </c>
      <c r="M2499" s="49"/>
      <c r="N2499" s="48" t="s">
        <v>7242</v>
      </c>
      <c r="P2499" s="49">
        <v>1887</v>
      </c>
      <c r="Q2499" s="49">
        <v>0</v>
      </c>
      <c r="R2499" s="49">
        <v>0</v>
      </c>
      <c r="S2499" s="32">
        <f t="shared" si="106"/>
        <v>1887</v>
      </c>
      <c r="T2499" s="49">
        <f>P2499+Q2499+R2499</f>
        <v>1887</v>
      </c>
      <c r="U2499" s="51">
        <v>1604</v>
      </c>
      <c r="V2499" s="51">
        <v>774</v>
      </c>
      <c r="W2499" s="51">
        <v>724</v>
      </c>
      <c r="X2499" s="51"/>
      <c r="Y2499" s="32">
        <f>P2499-(U2499+V2499)</f>
        <v>-491</v>
      </c>
      <c r="Z2499" s="49" t="s">
        <v>13320</v>
      </c>
      <c r="AA2499" s="67">
        <v>0.83</v>
      </c>
      <c r="AC2499" s="67">
        <f t="shared" si="107"/>
        <v>-0.83</v>
      </c>
      <c r="AN2499" s="48" t="s">
        <v>13325</v>
      </c>
      <c r="AO2499" s="48" t="s">
        <v>53</v>
      </c>
    </row>
    <row r="2500" spans="1:41" ht="15" x14ac:dyDescent="0.2">
      <c r="A2500" s="30" t="s">
        <v>3208</v>
      </c>
      <c r="B2500" s="30" t="s">
        <v>3209</v>
      </c>
      <c r="C2500" s="49" t="s">
        <v>7070</v>
      </c>
      <c r="D2500" s="49" t="s">
        <v>7630</v>
      </c>
      <c r="E2500" s="30" t="s">
        <v>9844</v>
      </c>
      <c r="F2500" s="49" t="s">
        <v>9761</v>
      </c>
      <c r="G2500" s="49" t="s">
        <v>8936</v>
      </c>
      <c r="H2500" s="49" t="s">
        <v>8929</v>
      </c>
      <c r="I2500" s="49" t="s">
        <v>9845</v>
      </c>
      <c r="J2500" s="50">
        <v>9</v>
      </c>
      <c r="K2500" s="49">
        <v>5000</v>
      </c>
      <c r="L2500" s="49">
        <f>K2500-U2500</f>
        <v>4043</v>
      </c>
      <c r="M2500" s="49"/>
      <c r="N2500" s="48" t="s">
        <v>7242</v>
      </c>
      <c r="P2500" s="49">
        <v>2421</v>
      </c>
      <c r="Q2500" s="49">
        <v>0</v>
      </c>
      <c r="R2500" s="49">
        <v>0</v>
      </c>
      <c r="S2500" s="32">
        <f t="shared" si="106"/>
        <v>2421</v>
      </c>
      <c r="T2500" s="49">
        <f>P2500+Q2500+R2500</f>
        <v>2421</v>
      </c>
      <c r="U2500" s="51">
        <v>957</v>
      </c>
      <c r="V2500" s="51">
        <v>473</v>
      </c>
      <c r="W2500" s="51">
        <v>407</v>
      </c>
      <c r="X2500" s="51"/>
      <c r="Y2500" s="32">
        <f>P2500-(U2500+V2500)</f>
        <v>991</v>
      </c>
      <c r="Z2500" s="49" t="s">
        <v>13322</v>
      </c>
      <c r="AA2500" s="67">
        <v>0.161</v>
      </c>
      <c r="AC2500" s="67">
        <f t="shared" si="107"/>
        <v>-0.161</v>
      </c>
      <c r="AN2500" s="48" t="s">
        <v>13325</v>
      </c>
      <c r="AO2500" s="48" t="s">
        <v>53</v>
      </c>
    </row>
    <row r="2501" spans="1:41" ht="15" x14ac:dyDescent="0.2">
      <c r="A2501" s="30" t="s">
        <v>3212</v>
      </c>
      <c r="B2501" s="30" t="s">
        <v>3213</v>
      </c>
      <c r="C2501" s="49" t="s">
        <v>7070</v>
      </c>
      <c r="D2501" s="49" t="s">
        <v>7630</v>
      </c>
      <c r="E2501" s="30" t="s">
        <v>9848</v>
      </c>
      <c r="F2501" s="49" t="s">
        <v>9761</v>
      </c>
      <c r="G2501" s="49" t="s">
        <v>8936</v>
      </c>
      <c r="H2501" s="49" t="s">
        <v>9740</v>
      </c>
      <c r="I2501" s="49" t="s">
        <v>9849</v>
      </c>
      <c r="J2501" s="50">
        <v>13</v>
      </c>
      <c r="K2501" s="49">
        <v>5000</v>
      </c>
      <c r="L2501" s="49">
        <f>K2501-U2501</f>
        <v>4795</v>
      </c>
      <c r="M2501" s="49"/>
      <c r="N2501" s="48" t="s">
        <v>7242</v>
      </c>
      <c r="P2501" s="49">
        <v>5195</v>
      </c>
      <c r="Q2501" s="49">
        <v>0</v>
      </c>
      <c r="R2501" s="49">
        <v>0</v>
      </c>
      <c r="S2501" s="32">
        <f t="shared" si="106"/>
        <v>5195</v>
      </c>
      <c r="T2501" s="49">
        <f>P2501+Q2501+R2501</f>
        <v>5195</v>
      </c>
      <c r="U2501" s="51">
        <v>205</v>
      </c>
      <c r="V2501" s="51">
        <v>86</v>
      </c>
      <c r="W2501" s="51">
        <v>45</v>
      </c>
      <c r="X2501" s="51"/>
      <c r="Y2501" s="32">
        <f>P2501-(U2501+V2501)</f>
        <v>4904</v>
      </c>
      <c r="Z2501" s="49" t="s">
        <v>13322</v>
      </c>
      <c r="AA2501" s="67">
        <v>0.187</v>
      </c>
      <c r="AC2501" s="67">
        <f t="shared" si="107"/>
        <v>-0.187</v>
      </c>
      <c r="AN2501" s="48" t="s">
        <v>13325</v>
      </c>
      <c r="AO2501" s="48" t="s">
        <v>53</v>
      </c>
    </row>
    <row r="2502" spans="1:41" ht="15" x14ac:dyDescent="0.2">
      <c r="A2502" s="30" t="s">
        <v>3226</v>
      </c>
      <c r="B2502" s="30" t="s">
        <v>3227</v>
      </c>
      <c r="C2502" s="49" t="s">
        <v>7070</v>
      </c>
      <c r="D2502" s="49" t="s">
        <v>7630</v>
      </c>
      <c r="E2502" s="30" t="s">
        <v>9863</v>
      </c>
      <c r="F2502" s="49" t="s">
        <v>9761</v>
      </c>
      <c r="G2502" s="49" t="s">
        <v>8865</v>
      </c>
      <c r="H2502" s="49" t="s">
        <v>9740</v>
      </c>
      <c r="I2502" s="49" t="s">
        <v>9864</v>
      </c>
      <c r="J2502" s="50">
        <v>13</v>
      </c>
      <c r="K2502" s="49">
        <v>2500</v>
      </c>
      <c r="L2502" s="49">
        <f>K2502-U2502</f>
        <v>2500</v>
      </c>
      <c r="M2502" s="49"/>
      <c r="N2502" s="48" t="s">
        <v>7242</v>
      </c>
      <c r="P2502" s="49">
        <v>2500</v>
      </c>
      <c r="Q2502" s="49">
        <v>0</v>
      </c>
      <c r="R2502" s="49">
        <v>0</v>
      </c>
      <c r="S2502" s="32">
        <f t="shared" si="106"/>
        <v>2500</v>
      </c>
      <c r="T2502" s="49">
        <f>P2502+Q2502+R2502</f>
        <v>2500</v>
      </c>
      <c r="U2502" s="51">
        <v>0</v>
      </c>
      <c r="V2502" s="51">
        <v>0</v>
      </c>
      <c r="W2502" s="51">
        <v>0</v>
      </c>
      <c r="X2502" s="51"/>
      <c r="Y2502" s="32">
        <f>P2502-(U2502+V2502)</f>
        <v>2500</v>
      </c>
      <c r="Z2502" s="49" t="s">
        <v>13321</v>
      </c>
      <c r="AA2502" s="67">
        <v>0.57899999999999996</v>
      </c>
      <c r="AC2502" s="67">
        <f t="shared" si="107"/>
        <v>-0.57899999999999996</v>
      </c>
      <c r="AN2502" s="48" t="s">
        <v>13325</v>
      </c>
      <c r="AO2502" s="48" t="s">
        <v>53</v>
      </c>
    </row>
    <row r="2503" spans="1:41" ht="15" x14ac:dyDescent="0.2">
      <c r="A2503" s="30" t="s">
        <v>3248</v>
      </c>
      <c r="B2503" s="30" t="s">
        <v>3249</v>
      </c>
      <c r="C2503" s="49" t="s">
        <v>7070</v>
      </c>
      <c r="D2503" s="49" t="s">
        <v>7630</v>
      </c>
      <c r="E2503" s="30" t="s">
        <v>9887</v>
      </c>
      <c r="F2503" s="49" t="s">
        <v>9733</v>
      </c>
      <c r="G2503" s="49" t="s">
        <v>8936</v>
      </c>
      <c r="H2503" s="49" t="s">
        <v>8850</v>
      </c>
      <c r="I2503" s="49" t="s">
        <v>9888</v>
      </c>
      <c r="J2503" s="50">
        <v>13</v>
      </c>
      <c r="K2503" s="49">
        <v>3500</v>
      </c>
      <c r="L2503" s="49">
        <f>K2503-U2503</f>
        <v>3500</v>
      </c>
      <c r="M2503" s="49"/>
      <c r="N2503" s="48" t="s">
        <v>7242</v>
      </c>
      <c r="P2503" s="49">
        <v>3500</v>
      </c>
      <c r="Q2503" s="49">
        <v>0</v>
      </c>
      <c r="R2503" s="49">
        <v>0</v>
      </c>
      <c r="S2503" s="32">
        <f t="shared" si="106"/>
        <v>3500</v>
      </c>
      <c r="T2503" s="49">
        <f>P2503+Q2503+R2503</f>
        <v>3500</v>
      </c>
      <c r="U2503" s="51">
        <v>0</v>
      </c>
      <c r="V2503" s="51">
        <v>0</v>
      </c>
      <c r="W2503" s="51">
        <v>0</v>
      </c>
      <c r="X2503" s="51"/>
      <c r="Y2503" s="32">
        <f>P2503-(U2503+V2503)</f>
        <v>3500</v>
      </c>
      <c r="Z2503" s="49" t="s">
        <v>13321</v>
      </c>
      <c r="AA2503" s="67">
        <v>1.347</v>
      </c>
      <c r="AC2503" s="67">
        <f t="shared" si="107"/>
        <v>-1.347</v>
      </c>
      <c r="AN2503" s="48" t="s">
        <v>13325</v>
      </c>
      <c r="AO2503" s="48" t="s">
        <v>53</v>
      </c>
    </row>
    <row r="2504" spans="1:41" ht="15" x14ac:dyDescent="0.2">
      <c r="A2504" s="30" t="s">
        <v>3300</v>
      </c>
      <c r="B2504" s="30" t="s">
        <v>3301</v>
      </c>
      <c r="C2504" s="49" t="s">
        <v>7070</v>
      </c>
      <c r="D2504" s="49" t="s">
        <v>7630</v>
      </c>
      <c r="E2504" s="30" t="s">
        <v>9942</v>
      </c>
      <c r="F2504" s="49" t="s">
        <v>9761</v>
      </c>
      <c r="G2504" s="49" t="s">
        <v>8899</v>
      </c>
      <c r="H2504" s="49" t="s">
        <v>8858</v>
      </c>
      <c r="I2504" s="49" t="s">
        <v>9943</v>
      </c>
      <c r="J2504" s="50">
        <v>14</v>
      </c>
      <c r="K2504" s="49">
        <v>6000</v>
      </c>
      <c r="L2504" s="49">
        <f>K2504-U2504</f>
        <v>5198</v>
      </c>
      <c r="M2504" s="49"/>
      <c r="N2504" s="48" t="s">
        <v>7242</v>
      </c>
      <c r="P2504" s="49">
        <v>2913</v>
      </c>
      <c r="Q2504" s="49">
        <v>0</v>
      </c>
      <c r="R2504" s="49">
        <v>0</v>
      </c>
      <c r="S2504" s="32">
        <f t="shared" si="106"/>
        <v>2913</v>
      </c>
      <c r="T2504" s="49">
        <f>P2504+Q2504+R2504</f>
        <v>2913</v>
      </c>
      <c r="U2504" s="51">
        <v>802</v>
      </c>
      <c r="V2504" s="51">
        <v>387</v>
      </c>
      <c r="W2504" s="51">
        <v>362</v>
      </c>
      <c r="X2504" s="51"/>
      <c r="Y2504" s="32">
        <f>P2504-(U2504+V2504)</f>
        <v>1724</v>
      </c>
      <c r="Z2504" s="49" t="s">
        <v>13322</v>
      </c>
      <c r="AA2504" s="67">
        <v>4.5999999999999999E-2</v>
      </c>
      <c r="AC2504" s="67">
        <f t="shared" si="107"/>
        <v>-4.5999999999999999E-2</v>
      </c>
      <c r="AN2504" s="48" t="s">
        <v>13325</v>
      </c>
      <c r="AO2504" s="48" t="s">
        <v>53</v>
      </c>
    </row>
    <row r="2505" spans="1:41" ht="15" x14ac:dyDescent="0.2">
      <c r="A2505" s="30" t="s">
        <v>3398</v>
      </c>
      <c r="B2505" s="30" t="s">
        <v>3399</v>
      </c>
      <c r="C2505" s="49" t="s">
        <v>7070</v>
      </c>
      <c r="D2505" s="49" t="s">
        <v>7630</v>
      </c>
      <c r="E2505" s="30" t="s">
        <v>10045</v>
      </c>
      <c r="F2505" s="49" t="s">
        <v>9761</v>
      </c>
      <c r="G2505" s="49" t="s">
        <v>8453</v>
      </c>
      <c r="H2505" s="49" t="s">
        <v>9740</v>
      </c>
      <c r="I2505" s="49" t="s">
        <v>10046</v>
      </c>
      <c r="J2505" s="50">
        <v>21</v>
      </c>
      <c r="K2505" s="49">
        <v>3000</v>
      </c>
      <c r="L2505" s="49">
        <f>K2505-U2505</f>
        <v>1620</v>
      </c>
      <c r="M2505" s="49"/>
      <c r="N2505" s="48" t="s">
        <v>7242</v>
      </c>
      <c r="P2505" s="49">
        <v>3109</v>
      </c>
      <c r="Q2505" s="49">
        <v>0</v>
      </c>
      <c r="R2505" s="49">
        <v>0</v>
      </c>
      <c r="S2505" s="32">
        <f t="shared" si="106"/>
        <v>3109</v>
      </c>
      <c r="T2505" s="49">
        <f>P2505+Q2505+R2505</f>
        <v>3109</v>
      </c>
      <c r="U2505" s="51">
        <v>1380</v>
      </c>
      <c r="V2505" s="51">
        <v>600</v>
      </c>
      <c r="W2505" s="51">
        <v>550</v>
      </c>
      <c r="X2505" s="51"/>
      <c r="Y2505" s="32">
        <f>P2505-(U2505+V2505)</f>
        <v>1129</v>
      </c>
      <c r="Z2505" s="49" t="s">
        <v>13322</v>
      </c>
      <c r="AA2505" s="67">
        <v>0.72399999999999998</v>
      </c>
      <c r="AC2505" s="67">
        <f t="shared" si="107"/>
        <v>-0.72399999999999998</v>
      </c>
      <c r="AN2505" s="48" t="s">
        <v>13325</v>
      </c>
      <c r="AO2505" s="48" t="s">
        <v>53</v>
      </c>
    </row>
    <row r="2506" spans="1:41" ht="15" x14ac:dyDescent="0.2">
      <c r="A2506" s="30" t="s">
        <v>3474</v>
      </c>
      <c r="B2506" s="30" t="s">
        <v>3475</v>
      </c>
      <c r="C2506" s="49" t="s">
        <v>7070</v>
      </c>
      <c r="D2506" s="49" t="s">
        <v>7630</v>
      </c>
      <c r="E2506" s="30" t="s">
        <v>10122</v>
      </c>
      <c r="F2506" s="49" t="s">
        <v>9761</v>
      </c>
      <c r="G2506" s="49" t="s">
        <v>8453</v>
      </c>
      <c r="H2506" s="49" t="s">
        <v>9740</v>
      </c>
      <c r="I2506" s="49" t="s">
        <v>10123</v>
      </c>
      <c r="J2506" s="50">
        <v>13</v>
      </c>
      <c r="K2506" s="49">
        <v>2500</v>
      </c>
      <c r="L2506" s="49">
        <f>K2506-U2506</f>
        <v>1810</v>
      </c>
      <c r="M2506" s="49"/>
      <c r="N2506" s="48" t="s">
        <v>7242</v>
      </c>
      <c r="P2506" s="49">
        <v>2452</v>
      </c>
      <c r="Q2506" s="49">
        <v>0</v>
      </c>
      <c r="R2506" s="49">
        <v>0</v>
      </c>
      <c r="S2506" s="32">
        <f t="shared" si="106"/>
        <v>2452</v>
      </c>
      <c r="T2506" s="49">
        <f>P2506+Q2506+R2506</f>
        <v>2452</v>
      </c>
      <c r="U2506" s="51">
        <v>690</v>
      </c>
      <c r="V2506" s="51">
        <v>300</v>
      </c>
      <c r="W2506" s="51">
        <v>275</v>
      </c>
      <c r="X2506" s="51"/>
      <c r="Y2506" s="32">
        <f>P2506-(U2506+V2506)</f>
        <v>1462</v>
      </c>
      <c r="Z2506" s="49" t="s">
        <v>13322</v>
      </c>
      <c r="AA2506" s="67">
        <v>0.30499999999999999</v>
      </c>
      <c r="AC2506" s="67">
        <f t="shared" si="107"/>
        <v>-0.30499999999999999</v>
      </c>
      <c r="AN2506" s="48" t="s">
        <v>13325</v>
      </c>
      <c r="AO2506" s="48" t="s">
        <v>53</v>
      </c>
    </row>
    <row r="2507" spans="1:41" ht="15" x14ac:dyDescent="0.2">
      <c r="A2507" s="30" t="s">
        <v>3526</v>
      </c>
      <c r="B2507" s="30" t="s">
        <v>3527</v>
      </c>
      <c r="C2507" s="49" t="s">
        <v>7070</v>
      </c>
      <c r="D2507" s="49" t="s">
        <v>7630</v>
      </c>
      <c r="E2507" s="30" t="s">
        <v>10173</v>
      </c>
      <c r="F2507" s="49" t="s">
        <v>9761</v>
      </c>
      <c r="G2507" s="49" t="s">
        <v>8453</v>
      </c>
      <c r="H2507" s="49" t="s">
        <v>9740</v>
      </c>
      <c r="I2507" s="49" t="s">
        <v>10174</v>
      </c>
      <c r="J2507" s="50">
        <v>15</v>
      </c>
      <c r="K2507" s="49">
        <v>2500</v>
      </c>
      <c r="L2507" s="49">
        <f>K2507-U2507</f>
        <v>944</v>
      </c>
      <c r="M2507" s="49"/>
      <c r="N2507" s="48" t="s">
        <v>7242</v>
      </c>
      <c r="P2507" s="49">
        <v>1902</v>
      </c>
      <c r="Q2507" s="49">
        <v>0</v>
      </c>
      <c r="R2507" s="49">
        <v>0</v>
      </c>
      <c r="S2507" s="32">
        <f t="shared" si="106"/>
        <v>1902</v>
      </c>
      <c r="T2507" s="49">
        <f>P2507+Q2507+R2507</f>
        <v>1902</v>
      </c>
      <c r="U2507" s="51">
        <v>1556</v>
      </c>
      <c r="V2507" s="51">
        <v>540</v>
      </c>
      <c r="W2507" s="51">
        <v>500</v>
      </c>
      <c r="X2507" s="51"/>
      <c r="Y2507" s="32">
        <f>P2507-(U2507+V2507)</f>
        <v>-194</v>
      </c>
      <c r="Z2507" s="49" t="s">
        <v>13320</v>
      </c>
      <c r="AA2507" s="67">
        <v>0.80100000000000005</v>
      </c>
      <c r="AC2507" s="67">
        <f t="shared" si="107"/>
        <v>-0.80100000000000005</v>
      </c>
      <c r="AN2507" s="48" t="s">
        <v>13325</v>
      </c>
      <c r="AO2507" s="48" t="s">
        <v>53</v>
      </c>
    </row>
    <row r="2508" spans="1:41" ht="15" x14ac:dyDescent="0.2">
      <c r="A2508" s="30" t="s">
        <v>3552</v>
      </c>
      <c r="B2508" s="30" t="s">
        <v>3553</v>
      </c>
      <c r="C2508" s="49" t="s">
        <v>7070</v>
      </c>
      <c r="D2508" s="49" t="s">
        <v>7630</v>
      </c>
      <c r="E2508" s="30" t="s">
        <v>10200</v>
      </c>
      <c r="F2508" s="49" t="s">
        <v>9761</v>
      </c>
      <c r="G2508" s="49" t="s">
        <v>8899</v>
      </c>
      <c r="H2508" s="49" t="s">
        <v>8858</v>
      </c>
      <c r="I2508" s="49" t="s">
        <v>10201</v>
      </c>
      <c r="J2508" s="50">
        <v>9</v>
      </c>
      <c r="K2508" s="49">
        <v>4000</v>
      </c>
      <c r="L2508" s="49">
        <f>K2508-U2508</f>
        <v>2394</v>
      </c>
      <c r="M2508" s="49"/>
      <c r="N2508" s="48" t="s">
        <v>7242</v>
      </c>
      <c r="P2508" s="49">
        <v>3398</v>
      </c>
      <c r="Q2508" s="49">
        <v>0</v>
      </c>
      <c r="R2508" s="49">
        <v>0</v>
      </c>
      <c r="S2508" s="32">
        <f t="shared" si="106"/>
        <v>3398</v>
      </c>
      <c r="T2508" s="49">
        <f>P2508+Q2508+R2508</f>
        <v>3398</v>
      </c>
      <c r="U2508" s="51">
        <v>1606</v>
      </c>
      <c r="V2508" s="51">
        <v>540</v>
      </c>
      <c r="W2508" s="51">
        <v>500</v>
      </c>
      <c r="X2508" s="51"/>
      <c r="Y2508" s="32">
        <f>P2508-(U2508+V2508)</f>
        <v>1252</v>
      </c>
      <c r="Z2508" s="49" t="s">
        <v>13322</v>
      </c>
      <c r="AA2508" s="67">
        <v>0.17169999999999999</v>
      </c>
      <c r="AC2508" s="67">
        <f t="shared" si="107"/>
        <v>-0.17169999999999999</v>
      </c>
      <c r="AN2508" s="48" t="s">
        <v>13325</v>
      </c>
      <c r="AO2508" s="48" t="s">
        <v>53</v>
      </c>
    </row>
    <row r="2509" spans="1:41" ht="15" x14ac:dyDescent="0.2">
      <c r="A2509" s="30" t="s">
        <v>3584</v>
      </c>
      <c r="B2509" s="30" t="s">
        <v>3585</v>
      </c>
      <c r="C2509" s="49" t="s">
        <v>7070</v>
      </c>
      <c r="D2509" s="49" t="s">
        <v>7630</v>
      </c>
      <c r="E2509" s="30" t="s">
        <v>10232</v>
      </c>
      <c r="F2509" s="49" t="s">
        <v>9761</v>
      </c>
      <c r="G2509" s="49" t="s">
        <v>8899</v>
      </c>
      <c r="H2509" s="49" t="s">
        <v>8858</v>
      </c>
      <c r="I2509" s="49" t="s">
        <v>10233</v>
      </c>
      <c r="J2509" s="50">
        <v>9</v>
      </c>
      <c r="K2509" s="49">
        <v>3000</v>
      </c>
      <c r="L2509" s="49">
        <f>K2509-U2509</f>
        <v>2222</v>
      </c>
      <c r="M2509" s="49"/>
      <c r="N2509" s="48" t="s">
        <v>7242</v>
      </c>
      <c r="P2509" s="49">
        <v>2691</v>
      </c>
      <c r="Q2509" s="49">
        <v>0</v>
      </c>
      <c r="R2509" s="49">
        <v>0</v>
      </c>
      <c r="S2509" s="32">
        <f t="shared" si="106"/>
        <v>2691</v>
      </c>
      <c r="T2509" s="49">
        <f>P2509+Q2509+R2509</f>
        <v>2691</v>
      </c>
      <c r="U2509" s="51">
        <v>778</v>
      </c>
      <c r="V2509" s="51">
        <v>270</v>
      </c>
      <c r="W2509" s="51">
        <v>250</v>
      </c>
      <c r="X2509" s="51"/>
      <c r="Y2509" s="32">
        <f>P2509-(U2509+V2509)</f>
        <v>1643</v>
      </c>
      <c r="Z2509" s="49" t="s">
        <v>13322</v>
      </c>
      <c r="AA2509" s="67">
        <v>0.21435999999999999</v>
      </c>
      <c r="AC2509" s="67">
        <f t="shared" si="107"/>
        <v>-0.21435999999999999</v>
      </c>
      <c r="AN2509" s="48" t="s">
        <v>13325</v>
      </c>
      <c r="AO2509" s="48" t="s">
        <v>53</v>
      </c>
    </row>
    <row r="2510" spans="1:41" ht="15" x14ac:dyDescent="0.2">
      <c r="A2510" s="30" t="s">
        <v>3632</v>
      </c>
      <c r="B2510" s="30" t="s">
        <v>3633</v>
      </c>
      <c r="C2510" s="49" t="s">
        <v>7070</v>
      </c>
      <c r="D2510" s="49" t="s">
        <v>7630</v>
      </c>
      <c r="E2510" s="30" t="s">
        <v>10284</v>
      </c>
      <c r="F2510" s="49" t="s">
        <v>9761</v>
      </c>
      <c r="G2510" s="49" t="s">
        <v>8936</v>
      </c>
      <c r="H2510" s="49" t="s">
        <v>8843</v>
      </c>
      <c r="I2510" s="49" t="s">
        <v>10285</v>
      </c>
      <c r="J2510" s="50">
        <v>13</v>
      </c>
      <c r="K2510" s="49">
        <v>9000</v>
      </c>
      <c r="L2510" s="49">
        <f>K2510-U2510</f>
        <v>-1162</v>
      </c>
      <c r="M2510" s="49"/>
      <c r="N2510" s="48" t="s">
        <v>7242</v>
      </c>
      <c r="P2510" s="49">
        <v>14268</v>
      </c>
      <c r="Q2510" s="49">
        <v>0</v>
      </c>
      <c r="R2510" s="49">
        <v>0</v>
      </c>
      <c r="S2510" s="32">
        <f t="shared" si="106"/>
        <v>14268</v>
      </c>
      <c r="T2510" s="49">
        <f>P2510+Q2510+R2510</f>
        <v>14268</v>
      </c>
      <c r="U2510" s="51">
        <v>10162</v>
      </c>
      <c r="V2510" s="51">
        <v>3744</v>
      </c>
      <c r="W2510" s="51">
        <v>3474</v>
      </c>
      <c r="X2510" s="51"/>
      <c r="Y2510" s="32">
        <f>P2510-(U2510+V2510)</f>
        <v>362</v>
      </c>
      <c r="Z2510" s="49" t="s">
        <v>13322</v>
      </c>
      <c r="AA2510" s="67">
        <v>0.1108</v>
      </c>
      <c r="AC2510" s="67">
        <f t="shared" si="107"/>
        <v>-0.1108</v>
      </c>
      <c r="AN2510" s="48" t="s">
        <v>13325</v>
      </c>
      <c r="AO2510" s="48" t="s">
        <v>53</v>
      </c>
    </row>
    <row r="2511" spans="1:41" ht="15" x14ac:dyDescent="0.2">
      <c r="A2511" s="30" t="s">
        <v>3664</v>
      </c>
      <c r="B2511" s="30" t="s">
        <v>3665</v>
      </c>
      <c r="C2511" s="49" t="s">
        <v>7070</v>
      </c>
      <c r="D2511" s="49" t="s">
        <v>7630</v>
      </c>
      <c r="E2511" s="30" t="s">
        <v>10316</v>
      </c>
      <c r="F2511" s="49" t="s">
        <v>9761</v>
      </c>
      <c r="G2511" s="49" t="s">
        <v>8899</v>
      </c>
      <c r="H2511" s="49" t="s">
        <v>8858</v>
      </c>
      <c r="I2511" s="49" t="s">
        <v>10317</v>
      </c>
      <c r="J2511" s="50">
        <v>11</v>
      </c>
      <c r="K2511" s="49">
        <v>3000</v>
      </c>
      <c r="L2511" s="49">
        <f>K2511-U2511</f>
        <v>-2690</v>
      </c>
      <c r="M2511" s="49"/>
      <c r="N2511" s="48" t="s">
        <v>7242</v>
      </c>
      <c r="P2511" s="49">
        <v>14280</v>
      </c>
      <c r="Q2511" s="49">
        <v>0</v>
      </c>
      <c r="R2511" s="49">
        <v>0</v>
      </c>
      <c r="S2511" s="32">
        <f t="shared" si="106"/>
        <v>14280</v>
      </c>
      <c r="T2511" s="49">
        <f>P2511+Q2511+R2511</f>
        <v>14280</v>
      </c>
      <c r="U2511" s="51">
        <v>5690</v>
      </c>
      <c r="V2511" s="51">
        <v>2592</v>
      </c>
      <c r="W2511" s="51">
        <v>2422</v>
      </c>
      <c r="X2511" s="51"/>
      <c r="Y2511" s="32">
        <f>P2511-(U2511+V2511)</f>
        <v>5998</v>
      </c>
      <c r="Z2511" s="49" t="s">
        <v>13322</v>
      </c>
      <c r="AA2511" s="67">
        <v>0.31119000000000002</v>
      </c>
      <c r="AC2511" s="67">
        <f t="shared" si="107"/>
        <v>-0.31119000000000002</v>
      </c>
      <c r="AN2511" s="48" t="s">
        <v>13325</v>
      </c>
      <c r="AO2511" s="48" t="s">
        <v>53</v>
      </c>
    </row>
    <row r="2512" spans="1:41" ht="15" x14ac:dyDescent="0.2">
      <c r="A2512" s="30" t="s">
        <v>3738</v>
      </c>
      <c r="B2512" s="30" t="s">
        <v>3739</v>
      </c>
      <c r="C2512" s="49" t="s">
        <v>7070</v>
      </c>
      <c r="D2512" s="49" t="s">
        <v>7630</v>
      </c>
      <c r="E2512" s="30" t="s">
        <v>10393</v>
      </c>
      <c r="F2512" s="49" t="s">
        <v>9761</v>
      </c>
      <c r="G2512" s="49" t="s">
        <v>8453</v>
      </c>
      <c r="H2512" s="49" t="s">
        <v>10394</v>
      </c>
      <c r="I2512" s="49" t="s">
        <v>10395</v>
      </c>
      <c r="J2512" s="50">
        <v>26</v>
      </c>
      <c r="K2512" s="49">
        <v>4000</v>
      </c>
      <c r="L2512" s="49">
        <f>K2512-U2512</f>
        <v>2265</v>
      </c>
      <c r="M2512" s="49"/>
      <c r="N2512" s="48" t="s">
        <v>7242</v>
      </c>
      <c r="P2512" s="49">
        <v>4792</v>
      </c>
      <c r="Q2512" s="49">
        <v>0</v>
      </c>
      <c r="R2512" s="49">
        <v>0</v>
      </c>
      <c r="S2512" s="32">
        <f t="shared" si="106"/>
        <v>4792</v>
      </c>
      <c r="T2512" s="49">
        <f>P2512+Q2512+R2512</f>
        <v>4792</v>
      </c>
      <c r="U2512" s="51">
        <v>1735</v>
      </c>
      <c r="V2512" s="51">
        <v>743</v>
      </c>
      <c r="W2512" s="51">
        <v>657</v>
      </c>
      <c r="X2512" s="51"/>
      <c r="Y2512" s="32">
        <f>P2512-(U2512+V2512)</f>
        <v>2314</v>
      </c>
      <c r="Z2512" s="49" t="s">
        <v>13322</v>
      </c>
      <c r="AA2512" s="67">
        <v>3.33</v>
      </c>
      <c r="AC2512" s="67">
        <f t="shared" si="107"/>
        <v>-3.33</v>
      </c>
      <c r="AN2512" s="48" t="s">
        <v>13325</v>
      </c>
      <c r="AO2512" s="48" t="s">
        <v>53</v>
      </c>
    </row>
    <row r="2513" spans="1:41" ht="15" x14ac:dyDescent="0.2">
      <c r="A2513" s="30" t="s">
        <v>3834</v>
      </c>
      <c r="B2513" s="30" t="s">
        <v>3835</v>
      </c>
      <c r="C2513" s="49" t="s">
        <v>7070</v>
      </c>
      <c r="D2513" s="49" t="s">
        <v>7630</v>
      </c>
      <c r="E2513" s="30" t="s">
        <v>10494</v>
      </c>
      <c r="F2513" s="49" t="s">
        <v>9761</v>
      </c>
      <c r="G2513" s="49" t="s">
        <v>8936</v>
      </c>
      <c r="H2513" s="49" t="s">
        <v>9740</v>
      </c>
      <c r="I2513" s="49" t="s">
        <v>10495</v>
      </c>
      <c r="J2513" s="50">
        <v>13</v>
      </c>
      <c r="K2513" s="49">
        <v>5000</v>
      </c>
      <c r="L2513" s="49">
        <f>K2513-U2513</f>
        <v>236</v>
      </c>
      <c r="M2513" s="49"/>
      <c r="N2513" s="48" t="s">
        <v>7242</v>
      </c>
      <c r="P2513" s="49">
        <v>9123</v>
      </c>
      <c r="Q2513" s="49">
        <v>0</v>
      </c>
      <c r="R2513" s="49">
        <v>0</v>
      </c>
      <c r="S2513" s="32">
        <f t="shared" si="106"/>
        <v>9123</v>
      </c>
      <c r="T2513" s="49">
        <f>P2513+Q2513+R2513</f>
        <v>9123</v>
      </c>
      <c r="U2513" s="51">
        <v>4764</v>
      </c>
      <c r="V2513" s="51">
        <v>2088</v>
      </c>
      <c r="W2513" s="51">
        <v>1948</v>
      </c>
      <c r="X2513" s="51"/>
      <c r="Y2513" s="32">
        <f>P2513-(U2513+V2513)</f>
        <v>2271</v>
      </c>
      <c r="Z2513" s="49" t="s">
        <v>13322</v>
      </c>
      <c r="AA2513" s="67">
        <v>0.20399999999999999</v>
      </c>
      <c r="AC2513" s="67">
        <f t="shared" si="107"/>
        <v>-0.20399999999999999</v>
      </c>
      <c r="AN2513" s="48" t="s">
        <v>13325</v>
      </c>
      <c r="AO2513" s="48" t="s">
        <v>53</v>
      </c>
    </row>
    <row r="2514" spans="1:41" ht="15" x14ac:dyDescent="0.2">
      <c r="A2514" s="30" t="s">
        <v>3978</v>
      </c>
      <c r="B2514" s="30" t="s">
        <v>3979</v>
      </c>
      <c r="C2514" s="49" t="s">
        <v>7070</v>
      </c>
      <c r="D2514" s="49" t="s">
        <v>7630</v>
      </c>
      <c r="E2514" s="30" t="s">
        <v>10636</v>
      </c>
      <c r="F2514" s="49" t="s">
        <v>9761</v>
      </c>
      <c r="G2514" s="49" t="s">
        <v>8601</v>
      </c>
      <c r="H2514" s="49" t="s">
        <v>9740</v>
      </c>
      <c r="I2514" s="49" t="s">
        <v>10637</v>
      </c>
      <c r="J2514" s="50">
        <v>13</v>
      </c>
      <c r="K2514" s="49">
        <v>2500</v>
      </c>
      <c r="L2514" s="49">
        <f>K2514-U2514</f>
        <v>2450</v>
      </c>
      <c r="M2514" s="49"/>
      <c r="N2514" s="48" t="s">
        <v>7242</v>
      </c>
      <c r="P2514" s="49">
        <v>2500</v>
      </c>
      <c r="Q2514" s="49">
        <v>0</v>
      </c>
      <c r="R2514" s="49">
        <v>0</v>
      </c>
      <c r="S2514" s="32">
        <f t="shared" si="106"/>
        <v>2500</v>
      </c>
      <c r="T2514" s="49">
        <f>P2514+Q2514+R2514</f>
        <v>2500</v>
      </c>
      <c r="U2514" s="51">
        <v>50</v>
      </c>
      <c r="V2514" s="51">
        <v>0</v>
      </c>
      <c r="W2514" s="51">
        <v>0</v>
      </c>
      <c r="X2514" s="51"/>
      <c r="Y2514" s="32">
        <f>P2514-(U2514+V2514)</f>
        <v>2450</v>
      </c>
      <c r="Z2514" s="49" t="s">
        <v>13322</v>
      </c>
      <c r="AA2514" s="67">
        <v>0.69099999999999995</v>
      </c>
      <c r="AC2514" s="67">
        <f t="shared" si="107"/>
        <v>-0.69099999999999995</v>
      </c>
      <c r="AN2514" s="48" t="s">
        <v>13325</v>
      </c>
      <c r="AO2514" s="48" t="s">
        <v>53</v>
      </c>
    </row>
    <row r="2515" spans="1:41" ht="15" x14ac:dyDescent="0.2">
      <c r="A2515" s="30" t="s">
        <v>3984</v>
      </c>
      <c r="B2515" s="30" t="s">
        <v>3985</v>
      </c>
      <c r="C2515" s="49" t="s">
        <v>7070</v>
      </c>
      <c r="D2515" s="49" t="s">
        <v>7630</v>
      </c>
      <c r="E2515" s="30" t="s">
        <v>10644</v>
      </c>
      <c r="F2515" s="49" t="s">
        <v>9761</v>
      </c>
      <c r="G2515" s="49" t="s">
        <v>8899</v>
      </c>
      <c r="H2515" s="49" t="s">
        <v>8858</v>
      </c>
      <c r="I2515" s="49" t="s">
        <v>10645</v>
      </c>
      <c r="J2515" s="50">
        <v>37</v>
      </c>
      <c r="K2515" s="49">
        <v>2500</v>
      </c>
      <c r="L2515" s="49">
        <f>K2515-U2515</f>
        <v>2450</v>
      </c>
      <c r="M2515" s="49"/>
      <c r="N2515" s="48" t="s">
        <v>7242</v>
      </c>
      <c r="P2515" s="49">
        <v>2500</v>
      </c>
      <c r="Q2515" s="49">
        <v>0</v>
      </c>
      <c r="R2515" s="49">
        <v>0</v>
      </c>
      <c r="S2515" s="32">
        <f t="shared" si="106"/>
        <v>2500</v>
      </c>
      <c r="T2515" s="49">
        <f>P2515+Q2515+R2515</f>
        <v>2500</v>
      </c>
      <c r="U2515" s="51">
        <v>50</v>
      </c>
      <c r="V2515" s="51">
        <v>0</v>
      </c>
      <c r="W2515" s="51">
        <v>0</v>
      </c>
      <c r="X2515" s="51"/>
      <c r="Y2515" s="32">
        <f>P2515-(U2515+V2515)</f>
        <v>2450</v>
      </c>
      <c r="Z2515" s="49" t="s">
        <v>13322</v>
      </c>
      <c r="AA2515" s="67">
        <v>0.40017999999999998</v>
      </c>
      <c r="AC2515" s="67">
        <f t="shared" si="107"/>
        <v>-0.40017999999999998</v>
      </c>
      <c r="AN2515" s="48" t="s">
        <v>13325</v>
      </c>
      <c r="AO2515" s="48" t="s">
        <v>53</v>
      </c>
    </row>
    <row r="2516" spans="1:41" ht="15" x14ac:dyDescent="0.2">
      <c r="A2516" s="30" t="s">
        <v>4096</v>
      </c>
      <c r="B2516" s="30" t="s">
        <v>4097</v>
      </c>
      <c r="C2516" s="49" t="s">
        <v>7070</v>
      </c>
      <c r="D2516" s="49" t="s">
        <v>7630</v>
      </c>
      <c r="E2516" s="30" t="s">
        <v>10767</v>
      </c>
      <c r="F2516" s="49" t="s">
        <v>10693</v>
      </c>
      <c r="G2516" s="49" t="s">
        <v>10768</v>
      </c>
      <c r="H2516" s="49" t="s">
        <v>7651</v>
      </c>
      <c r="I2516" s="49" t="s">
        <v>10769</v>
      </c>
      <c r="J2516" s="50">
        <v>21</v>
      </c>
      <c r="K2516" s="49">
        <v>2000</v>
      </c>
      <c r="L2516" s="49">
        <f>K2516-U2516</f>
        <v>-87952</v>
      </c>
      <c r="M2516" s="49"/>
      <c r="N2516" s="48" t="s">
        <v>7242</v>
      </c>
      <c r="P2516" s="49">
        <v>86314</v>
      </c>
      <c r="Q2516" s="49">
        <v>36000</v>
      </c>
      <c r="R2516" s="49">
        <v>28000</v>
      </c>
      <c r="S2516" s="32">
        <f t="shared" si="106"/>
        <v>122314</v>
      </c>
      <c r="T2516" s="49">
        <f>P2516+Q2516+R2516</f>
        <v>150314</v>
      </c>
      <c r="U2516" s="51">
        <v>89952</v>
      </c>
      <c r="V2516" s="51">
        <v>44640</v>
      </c>
      <c r="W2516" s="51">
        <v>38304</v>
      </c>
      <c r="X2516" s="51"/>
      <c r="Y2516" s="32">
        <f>P2516-(U2516+V2516)</f>
        <v>-48278</v>
      </c>
      <c r="Z2516" s="49" t="s">
        <v>13320</v>
      </c>
      <c r="AA2516" s="67">
        <v>0.40100000000000002</v>
      </c>
      <c r="AC2516" s="67">
        <f t="shared" si="107"/>
        <v>-0.40100000000000002</v>
      </c>
      <c r="AN2516" s="48" t="s">
        <v>13325</v>
      </c>
      <c r="AO2516" s="48" t="s">
        <v>53</v>
      </c>
    </row>
    <row r="2517" spans="1:41" ht="15" x14ac:dyDescent="0.2">
      <c r="A2517" s="30" t="s">
        <v>4098</v>
      </c>
      <c r="B2517" s="30" t="s">
        <v>4099</v>
      </c>
      <c r="C2517" s="49" t="s">
        <v>7070</v>
      </c>
      <c r="D2517" s="49" t="s">
        <v>7630</v>
      </c>
      <c r="E2517" s="30" t="s">
        <v>10770</v>
      </c>
      <c r="F2517" s="49" t="s">
        <v>10693</v>
      </c>
      <c r="G2517" s="49" t="s">
        <v>8682</v>
      </c>
      <c r="H2517" s="49" t="s">
        <v>8683</v>
      </c>
      <c r="I2517" s="49" t="s">
        <v>10771</v>
      </c>
      <c r="J2517" s="50">
        <v>11</v>
      </c>
      <c r="K2517" s="49">
        <v>300</v>
      </c>
      <c r="L2517" s="49">
        <f>K2517-U2517</f>
        <v>-3468</v>
      </c>
      <c r="M2517" s="49"/>
      <c r="N2517" s="48" t="s">
        <v>7076</v>
      </c>
      <c r="P2517" s="49">
        <v>6034</v>
      </c>
      <c r="Q2517" s="49">
        <v>0</v>
      </c>
      <c r="R2517" s="49">
        <v>0</v>
      </c>
      <c r="S2517" s="32">
        <f t="shared" si="106"/>
        <v>6034</v>
      </c>
      <c r="T2517" s="49">
        <f>P2517+Q2517+R2517</f>
        <v>6034</v>
      </c>
      <c r="U2517" s="51">
        <v>3768</v>
      </c>
      <c r="V2517" s="51">
        <v>1868</v>
      </c>
      <c r="W2517" s="51">
        <v>1604</v>
      </c>
      <c r="X2517" s="51"/>
      <c r="Y2517" s="32">
        <f>T2517-(U2517+V2517)</f>
        <v>398</v>
      </c>
      <c r="Z2517" s="49" t="s">
        <v>13322</v>
      </c>
      <c r="AA2517" s="67">
        <v>0.55000000000000004</v>
      </c>
      <c r="AC2517" s="67">
        <f t="shared" si="107"/>
        <v>-0.55000000000000004</v>
      </c>
      <c r="AN2517" s="48" t="s">
        <v>13325</v>
      </c>
      <c r="AO2517" s="48" t="s">
        <v>53</v>
      </c>
    </row>
    <row r="2518" spans="1:41" ht="15" x14ac:dyDescent="0.2">
      <c r="A2518" s="30" t="s">
        <v>4102</v>
      </c>
      <c r="B2518" s="30" t="s">
        <v>4103</v>
      </c>
      <c r="C2518" s="49" t="s">
        <v>7070</v>
      </c>
      <c r="D2518" s="49" t="s">
        <v>7630</v>
      </c>
      <c r="E2518" s="30" t="s">
        <v>10774</v>
      </c>
      <c r="F2518" s="49" t="s">
        <v>10693</v>
      </c>
      <c r="G2518" s="49" t="s">
        <v>10768</v>
      </c>
      <c r="H2518" s="49" t="s">
        <v>7651</v>
      </c>
      <c r="I2518" s="49" t="s">
        <v>10775</v>
      </c>
      <c r="J2518" s="50">
        <v>13</v>
      </c>
      <c r="K2518" s="49">
        <v>2000</v>
      </c>
      <c r="L2518" s="49">
        <f>K2518-U2518</f>
        <v>-107165</v>
      </c>
      <c r="M2518" s="49"/>
      <c r="N2518" s="48" t="s">
        <v>7242</v>
      </c>
      <c r="P2518" s="49">
        <v>92183</v>
      </c>
      <c r="Q2518" s="49">
        <v>48000</v>
      </c>
      <c r="R2518" s="49">
        <v>24000</v>
      </c>
      <c r="S2518" s="32">
        <f t="shared" si="106"/>
        <v>140183</v>
      </c>
      <c r="T2518" s="49">
        <f>P2518+Q2518+R2518</f>
        <v>164183</v>
      </c>
      <c r="U2518" s="51">
        <v>109165</v>
      </c>
      <c r="V2518" s="51">
        <v>54016</v>
      </c>
      <c r="W2518" s="51">
        <v>46463</v>
      </c>
      <c r="X2518" s="51"/>
      <c r="Y2518" s="32">
        <f>P2518-(U2518+V2518)</f>
        <v>-70998</v>
      </c>
      <c r="Z2518" s="49" t="s">
        <v>13320</v>
      </c>
      <c r="AA2518" s="67">
        <v>7.46E-2</v>
      </c>
      <c r="AC2518" s="67">
        <f t="shared" si="107"/>
        <v>-7.46E-2</v>
      </c>
      <c r="AN2518" s="48" t="s">
        <v>13325</v>
      </c>
      <c r="AO2518" s="48" t="s">
        <v>53</v>
      </c>
    </row>
    <row r="2519" spans="1:41" ht="15" x14ac:dyDescent="0.2">
      <c r="A2519" s="30" t="s">
        <v>4108</v>
      </c>
      <c r="B2519" s="30" t="s">
        <v>4109</v>
      </c>
      <c r="C2519" s="49" t="s">
        <v>7070</v>
      </c>
      <c r="D2519" s="49" t="s">
        <v>7577</v>
      </c>
      <c r="E2519" s="30" t="s">
        <v>10781</v>
      </c>
      <c r="F2519" s="49" t="s">
        <v>10693</v>
      </c>
      <c r="G2519" s="49" t="s">
        <v>7580</v>
      </c>
      <c r="H2519" s="49" t="s">
        <v>7780</v>
      </c>
      <c r="I2519" s="49" t="s">
        <v>10782</v>
      </c>
      <c r="J2519" s="50">
        <v>13</v>
      </c>
      <c r="K2519" s="49">
        <v>1000</v>
      </c>
      <c r="L2519" s="49">
        <f>K2519-U2519</f>
        <v>-604</v>
      </c>
      <c r="M2519" s="49"/>
      <c r="N2519" s="48" t="s">
        <v>7242</v>
      </c>
      <c r="P2519" s="49">
        <v>1848</v>
      </c>
      <c r="Q2519" s="49">
        <v>0</v>
      </c>
      <c r="R2519" s="49">
        <v>2000</v>
      </c>
      <c r="S2519" s="32">
        <f t="shared" si="106"/>
        <v>1848</v>
      </c>
      <c r="T2519" s="49">
        <f>P2519+Q2519+R2519</f>
        <v>3848</v>
      </c>
      <c r="U2519" s="51">
        <v>1604</v>
      </c>
      <c r="V2519" s="51">
        <v>774</v>
      </c>
      <c r="W2519" s="51">
        <v>724</v>
      </c>
      <c r="X2519" s="51"/>
      <c r="Y2519" s="32">
        <f>P2519-(U2519+V2519)</f>
        <v>-530</v>
      </c>
      <c r="Z2519" s="49" t="s">
        <v>13320</v>
      </c>
      <c r="AA2519" s="67">
        <v>0.3392</v>
      </c>
      <c r="AC2519" s="67">
        <f t="shared" si="107"/>
        <v>-0.3392</v>
      </c>
      <c r="AN2519" s="48" t="s">
        <v>13325</v>
      </c>
      <c r="AO2519" s="48" t="s">
        <v>53</v>
      </c>
    </row>
    <row r="2520" spans="1:41" ht="15" x14ac:dyDescent="0.2">
      <c r="A2520" s="30" t="s">
        <v>4120</v>
      </c>
      <c r="B2520" s="30" t="s">
        <v>4121</v>
      </c>
      <c r="C2520" s="49" t="s">
        <v>7070</v>
      </c>
      <c r="D2520" s="49" t="s">
        <v>7630</v>
      </c>
      <c r="E2520" s="30" t="s">
        <v>10793</v>
      </c>
      <c r="F2520" s="49" t="s">
        <v>10693</v>
      </c>
      <c r="G2520" s="49" t="s">
        <v>8601</v>
      </c>
      <c r="H2520" s="49" t="s">
        <v>10779</v>
      </c>
      <c r="I2520" s="49" t="s">
        <v>10794</v>
      </c>
      <c r="J2520" s="50">
        <v>16</v>
      </c>
      <c r="K2520" s="49">
        <v>1000</v>
      </c>
      <c r="L2520" s="49">
        <f>K2520-U2520</f>
        <v>-1811</v>
      </c>
      <c r="M2520" s="49"/>
      <c r="N2520" s="48" t="s">
        <v>7242</v>
      </c>
      <c r="P2520" s="49">
        <v>5046</v>
      </c>
      <c r="Q2520" s="49">
        <v>0</v>
      </c>
      <c r="R2520" s="49">
        <v>0</v>
      </c>
      <c r="S2520" s="32">
        <f t="shared" si="106"/>
        <v>5046</v>
      </c>
      <c r="T2520" s="49">
        <f>P2520+Q2520+R2520</f>
        <v>5046</v>
      </c>
      <c r="U2520" s="51">
        <v>2811</v>
      </c>
      <c r="V2520" s="51">
        <v>1395</v>
      </c>
      <c r="W2520" s="51">
        <v>1197</v>
      </c>
      <c r="X2520" s="51"/>
      <c r="Y2520" s="32">
        <f>P2520-(U2520+V2520)</f>
        <v>840</v>
      </c>
      <c r="Z2520" s="49" t="s">
        <v>13322</v>
      </c>
      <c r="AA2520" s="67">
        <v>1.0062</v>
      </c>
      <c r="AC2520" s="67">
        <f t="shared" si="107"/>
        <v>-1.0062</v>
      </c>
      <c r="AN2520" s="48" t="s">
        <v>13325</v>
      </c>
      <c r="AO2520" s="48" t="s">
        <v>53</v>
      </c>
    </row>
    <row r="2521" spans="1:41" ht="15" x14ac:dyDescent="0.2">
      <c r="A2521" s="30" t="s">
        <v>4142</v>
      </c>
      <c r="B2521" s="30" t="s">
        <v>4143</v>
      </c>
      <c r="C2521" s="49" t="s">
        <v>7070</v>
      </c>
      <c r="D2521" s="49" t="s">
        <v>7630</v>
      </c>
      <c r="E2521" s="30" t="s">
        <v>10814</v>
      </c>
      <c r="F2521" s="49" t="s">
        <v>10693</v>
      </c>
      <c r="G2521" s="49" t="s">
        <v>10815</v>
      </c>
      <c r="H2521" s="49" t="s">
        <v>7632</v>
      </c>
      <c r="I2521" s="49" t="s">
        <v>10816</v>
      </c>
      <c r="J2521" s="50">
        <v>54</v>
      </c>
      <c r="K2521" s="49">
        <v>9000</v>
      </c>
      <c r="L2521" s="49">
        <f>K2521-U2521</f>
        <v>8198</v>
      </c>
      <c r="M2521" s="49"/>
      <c r="N2521" s="48" t="s">
        <v>7242</v>
      </c>
      <c r="P2521" s="49">
        <v>3100</v>
      </c>
      <c r="Q2521" s="49">
        <v>0</v>
      </c>
      <c r="R2521" s="49">
        <v>0</v>
      </c>
      <c r="S2521" s="32">
        <f t="shared" si="106"/>
        <v>3100</v>
      </c>
      <c r="T2521" s="49">
        <f>P2521+Q2521+R2521</f>
        <v>3100</v>
      </c>
      <c r="U2521" s="51">
        <v>802</v>
      </c>
      <c r="V2521" s="51">
        <v>387</v>
      </c>
      <c r="W2521" s="51">
        <v>362</v>
      </c>
      <c r="X2521" s="51"/>
      <c r="Y2521" s="32">
        <f>P2521-(U2521+V2521)</f>
        <v>1911</v>
      </c>
      <c r="Z2521" s="49" t="s">
        <v>13322</v>
      </c>
      <c r="AA2521" s="67">
        <v>0.11315</v>
      </c>
      <c r="AC2521" s="67">
        <f t="shared" si="107"/>
        <v>-0.11315</v>
      </c>
      <c r="AN2521" s="48" t="s">
        <v>13325</v>
      </c>
      <c r="AO2521" s="48" t="s">
        <v>53</v>
      </c>
    </row>
    <row r="2522" spans="1:41" ht="15" x14ac:dyDescent="0.2">
      <c r="A2522" s="30" t="s">
        <v>4158</v>
      </c>
      <c r="B2522" s="30" t="s">
        <v>4159</v>
      </c>
      <c r="C2522" s="49" t="s">
        <v>7070</v>
      </c>
      <c r="D2522" s="49" t="s">
        <v>7630</v>
      </c>
      <c r="E2522" s="30" t="s">
        <v>10831</v>
      </c>
      <c r="F2522" s="49" t="s">
        <v>10693</v>
      </c>
      <c r="G2522" s="49" t="s">
        <v>8453</v>
      </c>
      <c r="H2522" s="49" t="s">
        <v>9412</v>
      </c>
      <c r="I2522" s="49" t="s">
        <v>10832</v>
      </c>
      <c r="J2522" s="50">
        <v>9</v>
      </c>
      <c r="K2522" s="49">
        <v>600</v>
      </c>
      <c r="L2522" s="49">
        <f>K2522-U2522</f>
        <v>-202</v>
      </c>
      <c r="M2522" s="49"/>
      <c r="N2522" s="48" t="s">
        <v>7242</v>
      </c>
      <c r="P2522" s="49">
        <v>3025</v>
      </c>
      <c r="Q2522" s="49">
        <v>0</v>
      </c>
      <c r="R2522" s="49">
        <v>0</v>
      </c>
      <c r="S2522" s="32">
        <f t="shared" si="106"/>
        <v>3025</v>
      </c>
      <c r="T2522" s="49">
        <f>P2522+Q2522+R2522</f>
        <v>3025</v>
      </c>
      <c r="U2522" s="51">
        <v>802</v>
      </c>
      <c r="V2522" s="51">
        <v>387</v>
      </c>
      <c r="W2522" s="51">
        <v>362</v>
      </c>
      <c r="X2522" s="51"/>
      <c r="Y2522" s="32">
        <f>P2522-(U2522+V2522)</f>
        <v>1836</v>
      </c>
      <c r="Z2522" s="49" t="s">
        <v>13322</v>
      </c>
      <c r="AA2522" s="67">
        <v>0.22961999999999999</v>
      </c>
      <c r="AC2522" s="67">
        <f t="shared" si="107"/>
        <v>-0.22961999999999999</v>
      </c>
      <c r="AN2522" s="48" t="s">
        <v>13325</v>
      </c>
      <c r="AO2522" s="48" t="s">
        <v>53</v>
      </c>
    </row>
    <row r="2523" spans="1:41" ht="15" x14ac:dyDescent="0.2">
      <c r="A2523" s="30" t="s">
        <v>4172</v>
      </c>
      <c r="B2523" s="30" t="s">
        <v>4173</v>
      </c>
      <c r="C2523" s="49" t="s">
        <v>7070</v>
      </c>
      <c r="D2523" s="49" t="s">
        <v>7630</v>
      </c>
      <c r="E2523" s="30" t="s">
        <v>10848</v>
      </c>
      <c r="F2523" s="49" t="s">
        <v>10693</v>
      </c>
      <c r="G2523" s="49" t="s">
        <v>10849</v>
      </c>
      <c r="H2523" s="49" t="s">
        <v>10746</v>
      </c>
      <c r="I2523" s="49" t="s">
        <v>10850</v>
      </c>
      <c r="J2523" s="50">
        <v>9</v>
      </c>
      <c r="K2523" s="49">
        <v>8000</v>
      </c>
      <c r="L2523" s="49">
        <f>K2523-U2523</f>
        <v>-14488</v>
      </c>
      <c r="M2523" s="49"/>
      <c r="N2523" s="48" t="s">
        <v>7242</v>
      </c>
      <c r="P2523" s="49">
        <v>30459</v>
      </c>
      <c r="Q2523" s="49">
        <v>0</v>
      </c>
      <c r="R2523" s="49">
        <v>0</v>
      </c>
      <c r="S2523" s="32">
        <f t="shared" si="106"/>
        <v>30459</v>
      </c>
      <c r="T2523" s="49">
        <f>P2523+Q2523+R2523</f>
        <v>30459</v>
      </c>
      <c r="U2523" s="51">
        <v>22488</v>
      </c>
      <c r="V2523" s="51">
        <v>11160</v>
      </c>
      <c r="W2523" s="51">
        <v>9576</v>
      </c>
      <c r="X2523" s="51"/>
      <c r="Y2523" s="32">
        <f>P2523-(U2523+V2523)</f>
        <v>-3189</v>
      </c>
      <c r="Z2523" s="49" t="s">
        <v>13320</v>
      </c>
      <c r="AA2523" s="67">
        <v>0.34956999999999999</v>
      </c>
      <c r="AC2523" s="67">
        <f t="shared" si="107"/>
        <v>-0.34956999999999999</v>
      </c>
      <c r="AN2523" s="48" t="s">
        <v>13325</v>
      </c>
      <c r="AO2523" s="48" t="s">
        <v>53</v>
      </c>
    </row>
    <row r="2524" spans="1:41" ht="15" x14ac:dyDescent="0.2">
      <c r="A2524" s="30" t="s">
        <v>4174</v>
      </c>
      <c r="B2524" s="30" t="s">
        <v>4175</v>
      </c>
      <c r="C2524" s="49" t="s">
        <v>7070</v>
      </c>
      <c r="D2524" s="49" t="s">
        <v>7630</v>
      </c>
      <c r="E2524" s="30" t="s">
        <v>10851</v>
      </c>
      <c r="F2524" s="49" t="s">
        <v>10693</v>
      </c>
      <c r="G2524" s="49" t="s">
        <v>10755</v>
      </c>
      <c r="H2524" s="49" t="s">
        <v>7817</v>
      </c>
      <c r="I2524" s="49" t="s">
        <v>10852</v>
      </c>
      <c r="J2524" s="50">
        <v>17</v>
      </c>
      <c r="K2524" s="49">
        <v>500</v>
      </c>
      <c r="L2524" s="49">
        <f>K2524-U2524</f>
        <v>-414</v>
      </c>
      <c r="M2524" s="49"/>
      <c r="N2524" s="48" t="s">
        <v>7242</v>
      </c>
      <c r="P2524" s="49">
        <v>900</v>
      </c>
      <c r="Q2524" s="49">
        <v>1000</v>
      </c>
      <c r="R2524" s="49">
        <v>500</v>
      </c>
      <c r="S2524" s="32">
        <f t="shared" si="106"/>
        <v>1900</v>
      </c>
      <c r="T2524" s="49">
        <f>P2524+Q2524+R2524</f>
        <v>2400</v>
      </c>
      <c r="U2524" s="51">
        <v>914</v>
      </c>
      <c r="V2524" s="51">
        <v>474</v>
      </c>
      <c r="W2524" s="51">
        <v>449</v>
      </c>
      <c r="X2524" s="51"/>
      <c r="Y2524" s="32">
        <f>P2524-(U2524+V2524)</f>
        <v>-488</v>
      </c>
      <c r="Z2524" s="49" t="s">
        <v>13320</v>
      </c>
      <c r="AA2524" s="67">
        <v>0.51600000000000001</v>
      </c>
      <c r="AC2524" s="67">
        <f t="shared" si="107"/>
        <v>-0.51600000000000001</v>
      </c>
      <c r="AN2524" s="48" t="s">
        <v>13325</v>
      </c>
      <c r="AO2524" s="48" t="s">
        <v>53</v>
      </c>
    </row>
    <row r="2525" spans="1:41" ht="15" x14ac:dyDescent="0.2">
      <c r="A2525" s="30" t="s">
        <v>4176</v>
      </c>
      <c r="B2525" s="30" t="s">
        <v>4177</v>
      </c>
      <c r="C2525" s="49" t="s">
        <v>7070</v>
      </c>
      <c r="D2525" s="49" t="s">
        <v>7630</v>
      </c>
      <c r="E2525" s="30" t="s">
        <v>10853</v>
      </c>
      <c r="F2525" s="49" t="s">
        <v>10693</v>
      </c>
      <c r="G2525" s="49" t="s">
        <v>8453</v>
      </c>
      <c r="H2525" s="49" t="s">
        <v>9412</v>
      </c>
      <c r="I2525" s="49" t="s">
        <v>10854</v>
      </c>
      <c r="J2525" s="50">
        <v>17</v>
      </c>
      <c r="K2525" s="49">
        <v>2200</v>
      </c>
      <c r="L2525" s="49">
        <f>K2525-U2525</f>
        <v>1398</v>
      </c>
      <c r="M2525" s="49"/>
      <c r="N2525" s="48" t="s">
        <v>7242</v>
      </c>
      <c r="P2525" s="49">
        <v>2079</v>
      </c>
      <c r="Q2525" s="49">
        <v>0</v>
      </c>
      <c r="R2525" s="49">
        <v>0</v>
      </c>
      <c r="S2525" s="32">
        <f t="shared" si="106"/>
        <v>2079</v>
      </c>
      <c r="T2525" s="49">
        <f>P2525+Q2525+R2525</f>
        <v>2079</v>
      </c>
      <c r="U2525" s="51">
        <v>802</v>
      </c>
      <c r="V2525" s="51">
        <v>387</v>
      </c>
      <c r="W2525" s="51">
        <v>362</v>
      </c>
      <c r="X2525" s="51"/>
      <c r="Y2525" s="32">
        <f>P2525-(U2525+V2525)</f>
        <v>890</v>
      </c>
      <c r="Z2525" s="49" t="s">
        <v>13322</v>
      </c>
      <c r="AA2525" s="67">
        <v>0.183</v>
      </c>
      <c r="AC2525" s="67">
        <f t="shared" si="107"/>
        <v>-0.183</v>
      </c>
      <c r="AN2525" s="48" t="s">
        <v>13325</v>
      </c>
      <c r="AO2525" s="48" t="s">
        <v>53</v>
      </c>
    </row>
    <row r="2526" spans="1:41" ht="15" x14ac:dyDescent="0.2">
      <c r="A2526" s="30" t="s">
        <v>4178</v>
      </c>
      <c r="B2526" s="30" t="s">
        <v>4179</v>
      </c>
      <c r="C2526" s="49" t="s">
        <v>7070</v>
      </c>
      <c r="D2526" s="49" t="s">
        <v>7577</v>
      </c>
      <c r="E2526" s="30" t="s">
        <v>10855</v>
      </c>
      <c r="F2526" s="49" t="s">
        <v>10693</v>
      </c>
      <c r="G2526" s="49" t="s">
        <v>7580</v>
      </c>
      <c r="H2526" s="49" t="s">
        <v>7817</v>
      </c>
      <c r="I2526" s="49" t="s">
        <v>10856</v>
      </c>
      <c r="J2526" s="50">
        <v>71</v>
      </c>
      <c r="K2526" s="49">
        <v>500</v>
      </c>
      <c r="L2526" s="49">
        <f>K2526-U2526</f>
        <v>-302</v>
      </c>
      <c r="M2526" s="49"/>
      <c r="N2526" s="48" t="s">
        <v>7242</v>
      </c>
      <c r="P2526" s="49">
        <v>930</v>
      </c>
      <c r="Q2526" s="49">
        <v>0</v>
      </c>
      <c r="R2526" s="49">
        <v>500</v>
      </c>
      <c r="S2526" s="32">
        <f t="shared" si="106"/>
        <v>930</v>
      </c>
      <c r="T2526" s="49">
        <f>P2526+Q2526+R2526</f>
        <v>1430</v>
      </c>
      <c r="U2526" s="51">
        <v>802</v>
      </c>
      <c r="V2526" s="51">
        <v>387</v>
      </c>
      <c r="W2526" s="51">
        <v>362</v>
      </c>
      <c r="X2526" s="51"/>
      <c r="Y2526" s="32">
        <f>P2526-(U2526+V2526)</f>
        <v>-259</v>
      </c>
      <c r="Z2526" s="49" t="s">
        <v>13320</v>
      </c>
      <c r="AA2526" s="67">
        <v>0.6966</v>
      </c>
      <c r="AC2526" s="67">
        <f t="shared" si="107"/>
        <v>-0.6966</v>
      </c>
      <c r="AN2526" s="48" t="s">
        <v>13325</v>
      </c>
      <c r="AO2526" s="48" t="s">
        <v>53</v>
      </c>
    </row>
    <row r="2527" spans="1:41" ht="15" x14ac:dyDescent="0.2">
      <c r="A2527" s="30" t="s">
        <v>4220</v>
      </c>
      <c r="B2527" s="30" t="s">
        <v>4221</v>
      </c>
      <c r="C2527" s="49" t="s">
        <v>7070</v>
      </c>
      <c r="D2527" s="49" t="s">
        <v>7630</v>
      </c>
      <c r="E2527" s="30" t="s">
        <v>10897</v>
      </c>
      <c r="F2527" s="49" t="s">
        <v>10693</v>
      </c>
      <c r="G2527" s="49" t="s">
        <v>10849</v>
      </c>
      <c r="H2527" s="49" t="s">
        <v>10746</v>
      </c>
      <c r="I2527" s="49" t="s">
        <v>10898</v>
      </c>
      <c r="J2527" s="50">
        <v>11</v>
      </c>
      <c r="K2527" s="49">
        <v>5000</v>
      </c>
      <c r="L2527" s="49">
        <f>K2527-U2527</f>
        <v>4473</v>
      </c>
      <c r="M2527" s="49"/>
      <c r="N2527" s="48" t="s">
        <v>7242</v>
      </c>
      <c r="P2527" s="49">
        <v>4884</v>
      </c>
      <c r="Q2527" s="49">
        <v>0</v>
      </c>
      <c r="R2527" s="49">
        <v>0</v>
      </c>
      <c r="S2527" s="32">
        <f t="shared" si="106"/>
        <v>4884</v>
      </c>
      <c r="T2527" s="49">
        <f>P2527+Q2527+R2527</f>
        <v>4884</v>
      </c>
      <c r="U2527" s="51">
        <v>527</v>
      </c>
      <c r="V2527" s="51">
        <v>344</v>
      </c>
      <c r="W2527" s="51">
        <v>180</v>
      </c>
      <c r="X2527" s="51"/>
      <c r="Y2527" s="32">
        <f>P2527-(U2527+V2527)</f>
        <v>4013</v>
      </c>
      <c r="Z2527" s="49" t="s">
        <v>13322</v>
      </c>
      <c r="AA2527" s="67">
        <v>0.23104</v>
      </c>
      <c r="AC2527" s="67">
        <f t="shared" si="107"/>
        <v>-0.23104</v>
      </c>
      <c r="AN2527" s="48" t="s">
        <v>13325</v>
      </c>
      <c r="AO2527" s="48" t="s">
        <v>53</v>
      </c>
    </row>
    <row r="2528" spans="1:41" ht="15" x14ac:dyDescent="0.2">
      <c r="A2528" s="30" t="s">
        <v>4242</v>
      </c>
      <c r="B2528" s="30" t="s">
        <v>4243</v>
      </c>
      <c r="C2528" s="49" t="s">
        <v>7070</v>
      </c>
      <c r="D2528" s="49" t="s">
        <v>7630</v>
      </c>
      <c r="E2528" s="30" t="s">
        <v>10921</v>
      </c>
      <c r="F2528" s="49" t="s">
        <v>10693</v>
      </c>
      <c r="G2528" s="49" t="s">
        <v>8453</v>
      </c>
      <c r="H2528" s="49" t="s">
        <v>8887</v>
      </c>
      <c r="I2528" s="49" t="s">
        <v>10922</v>
      </c>
      <c r="J2528" s="50">
        <v>17</v>
      </c>
      <c r="K2528" s="49">
        <v>4000</v>
      </c>
      <c r="L2528" s="49">
        <f>K2528-U2528</f>
        <v>3950</v>
      </c>
      <c r="M2528" s="49"/>
      <c r="N2528" s="48" t="s">
        <v>7242</v>
      </c>
      <c r="P2528" s="49">
        <v>8020</v>
      </c>
      <c r="Q2528" s="49">
        <v>0</v>
      </c>
      <c r="R2528" s="49">
        <v>0</v>
      </c>
      <c r="S2528" s="32">
        <f t="shared" si="106"/>
        <v>8020</v>
      </c>
      <c r="T2528" s="49">
        <f>P2528+Q2528+R2528</f>
        <v>8020</v>
      </c>
      <c r="U2528" s="51">
        <v>50</v>
      </c>
      <c r="V2528" s="51">
        <v>0</v>
      </c>
      <c r="W2528" s="51">
        <v>0</v>
      </c>
      <c r="X2528" s="51"/>
      <c r="Y2528" s="32">
        <f>P2528-(U2528+V2528)</f>
        <v>7970</v>
      </c>
      <c r="Z2528" s="49" t="s">
        <v>13322</v>
      </c>
      <c r="AA2528" s="67">
        <v>1.9300000000000001E-2</v>
      </c>
      <c r="AC2528" s="67">
        <f t="shared" si="107"/>
        <v>-1.9300000000000001E-2</v>
      </c>
      <c r="AN2528" s="48" t="s">
        <v>13325</v>
      </c>
      <c r="AO2528" s="48" t="s">
        <v>53</v>
      </c>
    </row>
    <row r="2529" spans="1:41" ht="15" x14ac:dyDescent="0.2">
      <c r="A2529" s="30" t="s">
        <v>4286</v>
      </c>
      <c r="B2529" s="30" t="s">
        <v>4287</v>
      </c>
      <c r="C2529" s="49" t="s">
        <v>7070</v>
      </c>
      <c r="D2529" s="49" t="s">
        <v>7577</v>
      </c>
      <c r="E2529" s="30" t="s">
        <v>10968</v>
      </c>
      <c r="F2529" s="49" t="s">
        <v>10693</v>
      </c>
      <c r="G2529" s="49" t="s">
        <v>10694</v>
      </c>
      <c r="H2529" s="49" t="s">
        <v>7591</v>
      </c>
      <c r="I2529" s="49" t="s">
        <v>10969</v>
      </c>
      <c r="J2529" s="50">
        <v>10</v>
      </c>
      <c r="K2529" s="49">
        <v>3000</v>
      </c>
      <c r="L2529" s="49">
        <f>K2529-U2529</f>
        <v>666</v>
      </c>
      <c r="M2529" s="49"/>
      <c r="N2529" s="48" t="s">
        <v>7242</v>
      </c>
      <c r="P2529" s="49">
        <v>2090</v>
      </c>
      <c r="Q2529" s="49">
        <v>3000</v>
      </c>
      <c r="R2529" s="49">
        <v>0</v>
      </c>
      <c r="S2529" s="32">
        <f t="shared" si="106"/>
        <v>5090</v>
      </c>
      <c r="T2529" s="49">
        <f>P2529+Q2529+R2529</f>
        <v>5090</v>
      </c>
      <c r="U2529" s="51">
        <v>2334</v>
      </c>
      <c r="V2529" s="51">
        <v>810</v>
      </c>
      <c r="W2529" s="51">
        <v>750</v>
      </c>
      <c r="X2529" s="51"/>
      <c r="Y2529" s="32">
        <f>P2529-(U2529+V2529)</f>
        <v>-1054</v>
      </c>
      <c r="Z2529" s="49" t="s">
        <v>13320</v>
      </c>
      <c r="AA2529" s="67">
        <v>6.7839999999999998E-2</v>
      </c>
      <c r="AC2529" s="67">
        <f t="shared" si="107"/>
        <v>-6.7839999999999998E-2</v>
      </c>
      <c r="AN2529" s="48" t="s">
        <v>13325</v>
      </c>
      <c r="AO2529" s="48" t="s">
        <v>53</v>
      </c>
    </row>
    <row r="2530" spans="1:41" ht="15" x14ac:dyDescent="0.2">
      <c r="A2530" s="30" t="s">
        <v>4296</v>
      </c>
      <c r="B2530" s="30" t="s">
        <v>4297</v>
      </c>
      <c r="C2530" s="49" t="s">
        <v>7070</v>
      </c>
      <c r="D2530" s="49" t="s">
        <v>7630</v>
      </c>
      <c r="E2530" s="30" t="s">
        <v>10978</v>
      </c>
      <c r="F2530" s="49" t="s">
        <v>10693</v>
      </c>
      <c r="G2530" s="49" t="s">
        <v>10913</v>
      </c>
      <c r="H2530" s="49" t="s">
        <v>7591</v>
      </c>
      <c r="I2530" s="49" t="s">
        <v>10979</v>
      </c>
      <c r="J2530" s="50">
        <v>11</v>
      </c>
      <c r="K2530" s="49">
        <v>3000</v>
      </c>
      <c r="L2530" s="49">
        <f>K2530-U2530</f>
        <v>2222</v>
      </c>
      <c r="M2530" s="49"/>
      <c r="N2530" s="48" t="s">
        <v>7242</v>
      </c>
      <c r="P2530" s="49">
        <v>2698</v>
      </c>
      <c r="Q2530" s="49">
        <v>0</v>
      </c>
      <c r="R2530" s="49">
        <v>0</v>
      </c>
      <c r="S2530" s="32">
        <f t="shared" si="106"/>
        <v>2698</v>
      </c>
      <c r="T2530" s="49">
        <f>P2530+Q2530+R2530</f>
        <v>2698</v>
      </c>
      <c r="U2530" s="51">
        <v>778</v>
      </c>
      <c r="V2530" s="51">
        <v>270</v>
      </c>
      <c r="W2530" s="51">
        <v>250</v>
      </c>
      <c r="X2530" s="51"/>
      <c r="Y2530" s="32">
        <f>P2530-(U2530+V2530)</f>
        <v>1650</v>
      </c>
      <c r="Z2530" s="49" t="s">
        <v>13322</v>
      </c>
      <c r="AA2530" s="67">
        <v>6.9599999999999995E-2</v>
      </c>
      <c r="AC2530" s="67">
        <f t="shared" si="107"/>
        <v>-6.9599999999999995E-2</v>
      </c>
      <c r="AN2530" s="48" t="s">
        <v>13325</v>
      </c>
      <c r="AO2530" s="48" t="s">
        <v>53</v>
      </c>
    </row>
    <row r="2531" spans="1:41" ht="15" x14ac:dyDescent="0.2">
      <c r="A2531" s="30" t="s">
        <v>4300</v>
      </c>
      <c r="B2531" s="30" t="s">
        <v>4301</v>
      </c>
      <c r="C2531" s="49" t="s">
        <v>7070</v>
      </c>
      <c r="D2531" s="49" t="s">
        <v>7630</v>
      </c>
      <c r="E2531" s="30" t="s">
        <v>10982</v>
      </c>
      <c r="F2531" s="49" t="s">
        <v>10693</v>
      </c>
      <c r="G2531" s="49" t="s">
        <v>10849</v>
      </c>
      <c r="H2531" s="49" t="s">
        <v>10746</v>
      </c>
      <c r="I2531" s="49" t="s">
        <v>10983</v>
      </c>
      <c r="J2531" s="50">
        <v>9</v>
      </c>
      <c r="K2531" s="49">
        <v>2000</v>
      </c>
      <c r="L2531" s="49">
        <f>K2531-U2531</f>
        <v>-334</v>
      </c>
      <c r="M2531" s="49"/>
      <c r="N2531" s="48" t="s">
        <v>7242</v>
      </c>
      <c r="P2531" s="49">
        <v>3186</v>
      </c>
      <c r="Q2531" s="49">
        <v>0</v>
      </c>
      <c r="R2531" s="49">
        <v>0</v>
      </c>
      <c r="S2531" s="32">
        <f t="shared" si="106"/>
        <v>3186</v>
      </c>
      <c r="T2531" s="49">
        <f>P2531+Q2531+R2531</f>
        <v>3186</v>
      </c>
      <c r="U2531" s="51">
        <v>2334</v>
      </c>
      <c r="V2531" s="51">
        <v>810</v>
      </c>
      <c r="W2531" s="51">
        <v>750</v>
      </c>
      <c r="X2531" s="51"/>
      <c r="Y2531" s="32">
        <f>P2531-(U2531+V2531)</f>
        <v>42</v>
      </c>
      <c r="Z2531" s="49" t="s">
        <v>13322</v>
      </c>
      <c r="AA2531" s="67">
        <v>6.9599999999999995E-2</v>
      </c>
      <c r="AC2531" s="67">
        <f t="shared" si="107"/>
        <v>-6.9599999999999995E-2</v>
      </c>
      <c r="AN2531" s="48" t="s">
        <v>13325</v>
      </c>
      <c r="AO2531" s="48" t="s">
        <v>53</v>
      </c>
    </row>
    <row r="2532" spans="1:41" ht="15" x14ac:dyDescent="0.2">
      <c r="A2532" s="30" t="s">
        <v>4306</v>
      </c>
      <c r="B2532" s="30" t="s">
        <v>4307</v>
      </c>
      <c r="C2532" s="49" t="s">
        <v>7070</v>
      </c>
      <c r="D2532" s="49" t="s">
        <v>7577</v>
      </c>
      <c r="E2532" s="30" t="s">
        <v>10988</v>
      </c>
      <c r="F2532" s="49" t="s">
        <v>10693</v>
      </c>
      <c r="G2532" s="49" t="s">
        <v>7580</v>
      </c>
      <c r="H2532" s="49" t="s">
        <v>7931</v>
      </c>
      <c r="I2532" s="49" t="s">
        <v>10989</v>
      </c>
      <c r="J2532" s="50">
        <v>17</v>
      </c>
      <c r="K2532" s="49">
        <v>8000</v>
      </c>
      <c r="L2532" s="49">
        <f>K2532-U2532</f>
        <v>-36620</v>
      </c>
      <c r="M2532" s="49"/>
      <c r="N2532" s="48" t="s">
        <v>7242</v>
      </c>
      <c r="P2532" s="49">
        <v>20350</v>
      </c>
      <c r="Q2532" s="49">
        <v>24000</v>
      </c>
      <c r="R2532" s="49">
        <v>16000</v>
      </c>
      <c r="S2532" s="32">
        <f t="shared" si="106"/>
        <v>44350</v>
      </c>
      <c r="T2532" s="49">
        <f>P2532+Q2532+R2532</f>
        <v>60350</v>
      </c>
      <c r="U2532" s="51">
        <v>44620</v>
      </c>
      <c r="V2532" s="51">
        <v>18771</v>
      </c>
      <c r="W2532" s="51">
        <v>17064</v>
      </c>
      <c r="X2532" s="51"/>
      <c r="Y2532" s="32">
        <f>P2532-(U2532+V2532)</f>
        <v>-43041</v>
      </c>
      <c r="Z2532" s="49" t="s">
        <v>13320</v>
      </c>
      <c r="AA2532" s="67">
        <v>1.2E-2</v>
      </c>
      <c r="AC2532" s="67">
        <f t="shared" si="107"/>
        <v>-1.2E-2</v>
      </c>
      <c r="AN2532" s="48" t="s">
        <v>13325</v>
      </c>
      <c r="AO2532" s="48" t="s">
        <v>53</v>
      </c>
    </row>
    <row r="2533" spans="1:41" ht="15" x14ac:dyDescent="0.2">
      <c r="A2533" s="30" t="s">
        <v>5661</v>
      </c>
      <c r="B2533" s="30" t="s">
        <v>5662</v>
      </c>
      <c r="C2533" s="49" t="s">
        <v>7070</v>
      </c>
      <c r="D2533" s="49" t="s">
        <v>7497</v>
      </c>
      <c r="E2533" s="30" t="s">
        <v>11915</v>
      </c>
      <c r="F2533" s="49" t="s">
        <v>11916</v>
      </c>
      <c r="G2533" s="49" t="s">
        <v>11027</v>
      </c>
      <c r="H2533" s="49" t="s">
        <v>11028</v>
      </c>
      <c r="I2533" s="49" t="s">
        <v>5662</v>
      </c>
      <c r="J2533" s="50">
        <v>4</v>
      </c>
      <c r="K2533" s="49">
        <v>1000</v>
      </c>
      <c r="L2533" s="49">
        <f>K2533-U2533</f>
        <v>462</v>
      </c>
      <c r="M2533" s="49"/>
      <c r="N2533" s="48" t="s">
        <v>7076</v>
      </c>
      <c r="P2533" s="49">
        <v>916</v>
      </c>
      <c r="Q2533" s="49">
        <v>0</v>
      </c>
      <c r="R2533" s="49">
        <v>0</v>
      </c>
      <c r="S2533" s="32">
        <f t="shared" si="106"/>
        <v>916</v>
      </c>
      <c r="T2533" s="49">
        <f>P2533+Q2533+R2533</f>
        <v>916</v>
      </c>
      <c r="U2533" s="51">
        <v>538</v>
      </c>
      <c r="V2533" s="51">
        <v>214</v>
      </c>
      <c r="W2533" s="51">
        <v>230</v>
      </c>
      <c r="X2533" s="51"/>
      <c r="Y2533" s="32">
        <f>T2533-(U2533+V2533)</f>
        <v>164</v>
      </c>
      <c r="Z2533" s="49" t="s">
        <v>13322</v>
      </c>
      <c r="AA2533" s="67">
        <v>0.14499999999999999</v>
      </c>
      <c r="AC2533" s="67">
        <f t="shared" si="107"/>
        <v>-0.14499999999999999</v>
      </c>
      <c r="AN2533" s="48" t="s">
        <v>13325</v>
      </c>
      <c r="AO2533" s="48" t="s">
        <v>53</v>
      </c>
    </row>
    <row r="2534" spans="1:41" ht="15" x14ac:dyDescent="0.2">
      <c r="A2534" s="30" t="s">
        <v>5665</v>
      </c>
      <c r="B2534" s="30" t="s">
        <v>5666</v>
      </c>
      <c r="C2534" s="49" t="s">
        <v>7070</v>
      </c>
      <c r="D2534" s="49" t="s">
        <v>7077</v>
      </c>
      <c r="E2534" s="30" t="s">
        <v>11918</v>
      </c>
      <c r="F2534" s="49" t="s">
        <v>11916</v>
      </c>
      <c r="G2534" s="49" t="s">
        <v>11027</v>
      </c>
      <c r="H2534" s="49" t="s">
        <v>11028</v>
      </c>
      <c r="I2534" s="49" t="s">
        <v>5666</v>
      </c>
      <c r="J2534" s="50">
        <v>3</v>
      </c>
      <c r="K2534" s="49">
        <v>1000</v>
      </c>
      <c r="L2534" s="49">
        <f>K2534-U2534</f>
        <v>841</v>
      </c>
      <c r="M2534" s="49"/>
      <c r="N2534" s="48" t="s">
        <v>7076</v>
      </c>
      <c r="P2534" s="49">
        <v>981</v>
      </c>
      <c r="Q2534" s="49">
        <v>0</v>
      </c>
      <c r="R2534" s="49">
        <v>0</v>
      </c>
      <c r="S2534" s="32">
        <f t="shared" si="106"/>
        <v>981</v>
      </c>
      <c r="T2534" s="49">
        <f>P2534+Q2534+R2534</f>
        <v>981</v>
      </c>
      <c r="U2534" s="51">
        <v>159</v>
      </c>
      <c r="V2534" s="51">
        <v>86</v>
      </c>
      <c r="W2534" s="51">
        <v>45</v>
      </c>
      <c r="X2534" s="51"/>
      <c r="Y2534" s="32">
        <f>T2534-(U2534+V2534)</f>
        <v>736</v>
      </c>
      <c r="Z2534" s="49" t="s">
        <v>13322</v>
      </c>
      <c r="AA2534" s="67">
        <v>0.1512</v>
      </c>
      <c r="AC2534" s="67">
        <f t="shared" si="107"/>
        <v>-0.1512</v>
      </c>
      <c r="AN2534" s="48" t="s">
        <v>13325</v>
      </c>
      <c r="AO2534" s="48" t="s">
        <v>53</v>
      </c>
    </row>
    <row r="2535" spans="1:41" ht="15" x14ac:dyDescent="0.2">
      <c r="A2535" s="30" t="s">
        <v>5667</v>
      </c>
      <c r="B2535" s="30" t="s">
        <v>5668</v>
      </c>
      <c r="C2535" s="49" t="s">
        <v>7070</v>
      </c>
      <c r="D2535" s="49" t="s">
        <v>7077</v>
      </c>
      <c r="E2535" s="30" t="s">
        <v>11919</v>
      </c>
      <c r="F2535" s="49" t="s">
        <v>11916</v>
      </c>
      <c r="G2535" s="49" t="s">
        <v>11027</v>
      </c>
      <c r="H2535" s="49" t="s">
        <v>11028</v>
      </c>
      <c r="I2535" s="49" t="s">
        <v>5668</v>
      </c>
      <c r="J2535" s="50">
        <v>3</v>
      </c>
      <c r="K2535" s="49">
        <v>1000</v>
      </c>
      <c r="L2535" s="49">
        <f>K2535-U2535</f>
        <v>1000</v>
      </c>
      <c r="M2535" s="49"/>
      <c r="N2535" s="48" t="s">
        <v>7076</v>
      </c>
      <c r="P2535" s="49">
        <v>1000</v>
      </c>
      <c r="Q2535" s="49">
        <v>0</v>
      </c>
      <c r="R2535" s="49">
        <v>0</v>
      </c>
      <c r="S2535" s="32">
        <f t="shared" si="106"/>
        <v>1000</v>
      </c>
      <c r="T2535" s="49">
        <f>P2535+Q2535+R2535</f>
        <v>1000</v>
      </c>
      <c r="U2535" s="51">
        <v>0</v>
      </c>
      <c r="V2535" s="51">
        <v>0</v>
      </c>
      <c r="W2535" s="51">
        <v>0</v>
      </c>
      <c r="X2535" s="51"/>
      <c r="Y2535" s="32">
        <f>T2535-(U2535+V2535)</f>
        <v>1000</v>
      </c>
      <c r="Z2535" s="49" t="s">
        <v>13321</v>
      </c>
      <c r="AA2535" s="67">
        <v>0.15</v>
      </c>
      <c r="AC2535" s="67">
        <f t="shared" si="107"/>
        <v>-0.15</v>
      </c>
      <c r="AN2535" s="48" t="s">
        <v>13325</v>
      </c>
      <c r="AO2535" s="48" t="s">
        <v>53</v>
      </c>
    </row>
    <row r="2536" spans="1:41" ht="15" x14ac:dyDescent="0.2">
      <c r="A2536" s="30" t="s">
        <v>5671</v>
      </c>
      <c r="B2536" s="30" t="s">
        <v>5672</v>
      </c>
      <c r="C2536" s="49" t="s">
        <v>7070</v>
      </c>
      <c r="D2536" s="49" t="s">
        <v>7077</v>
      </c>
      <c r="E2536" s="30" t="s">
        <v>11921</v>
      </c>
      <c r="F2536" s="49" t="s">
        <v>11914</v>
      </c>
      <c r="G2536" s="49" t="s">
        <v>11027</v>
      </c>
      <c r="H2536" s="49" t="s">
        <v>11028</v>
      </c>
      <c r="I2536" s="49" t="s">
        <v>5672</v>
      </c>
      <c r="J2536" s="50">
        <v>3</v>
      </c>
      <c r="K2536" s="49">
        <v>1000</v>
      </c>
      <c r="L2536" s="49">
        <f>K2536-U2536</f>
        <v>1000</v>
      </c>
      <c r="M2536" s="49"/>
      <c r="N2536" s="48" t="s">
        <v>7076</v>
      </c>
      <c r="P2536" s="49">
        <v>0</v>
      </c>
      <c r="Q2536" s="49">
        <v>0</v>
      </c>
      <c r="R2536" s="49">
        <v>0</v>
      </c>
      <c r="S2536" s="32">
        <f t="shared" si="106"/>
        <v>0</v>
      </c>
      <c r="T2536" s="49">
        <f>P2536+Q2536+R2536</f>
        <v>0</v>
      </c>
      <c r="U2536" s="51">
        <v>0</v>
      </c>
      <c r="V2536" s="51">
        <v>0</v>
      </c>
      <c r="W2536" s="51">
        <v>0</v>
      </c>
      <c r="X2536" s="51"/>
      <c r="Y2536" s="32">
        <f>T2536-(U2536+V2536)</f>
        <v>0</v>
      </c>
      <c r="Z2536" s="49" t="s">
        <v>13321</v>
      </c>
      <c r="AA2536" s="67">
        <v>0.156</v>
      </c>
      <c r="AC2536" s="67">
        <f t="shared" si="107"/>
        <v>-0.156</v>
      </c>
      <c r="AN2536" s="48" t="s">
        <v>13325</v>
      </c>
      <c r="AO2536" s="48" t="s">
        <v>53</v>
      </c>
    </row>
    <row r="2537" spans="1:41" ht="15" x14ac:dyDescent="0.2">
      <c r="A2537" s="30" t="s">
        <v>6483</v>
      </c>
      <c r="B2537" s="30" t="s">
        <v>6484</v>
      </c>
      <c r="C2537" s="49" t="s">
        <v>7070</v>
      </c>
      <c r="D2537" s="49" t="s">
        <v>7686</v>
      </c>
      <c r="E2537" s="30" t="s">
        <v>12721</v>
      </c>
      <c r="F2537" s="49" t="s">
        <v>12233</v>
      </c>
      <c r="G2537" s="49" t="s">
        <v>7580</v>
      </c>
      <c r="H2537" s="49" t="s">
        <v>7581</v>
      </c>
      <c r="I2537" s="49" t="s">
        <v>12722</v>
      </c>
      <c r="J2537" s="50">
        <v>17</v>
      </c>
      <c r="K2537" s="49">
        <v>10000</v>
      </c>
      <c r="L2537" s="49">
        <f>K2537-U2537</f>
        <v>-605202</v>
      </c>
      <c r="M2537" s="49"/>
      <c r="N2537" s="48" t="s">
        <v>7242</v>
      </c>
      <c r="P2537" s="49">
        <v>660710</v>
      </c>
      <c r="Q2537" s="49">
        <v>100000</v>
      </c>
      <c r="R2537" s="49">
        <v>80000</v>
      </c>
      <c r="S2537" s="32">
        <f t="shared" si="106"/>
        <v>760710</v>
      </c>
      <c r="T2537" s="49">
        <f>P2537+Q2537+R2537</f>
        <v>840710</v>
      </c>
      <c r="U2537" s="51">
        <v>615202</v>
      </c>
      <c r="V2537" s="51">
        <v>292107</v>
      </c>
      <c r="W2537" s="51">
        <v>254401</v>
      </c>
      <c r="X2537" s="51"/>
      <c r="Y2537" s="32">
        <f>P2537-(U2537+V2537)</f>
        <v>-246599</v>
      </c>
      <c r="Z2537" s="49" t="s">
        <v>13320</v>
      </c>
      <c r="AA2537" s="67">
        <v>1.5399999999999999E-3</v>
      </c>
      <c r="AC2537" s="67">
        <f t="shared" si="107"/>
        <v>-1.5399999999999999E-3</v>
      </c>
      <c r="AN2537" s="48" t="s">
        <v>13325</v>
      </c>
      <c r="AO2537" s="48" t="s">
        <v>53</v>
      </c>
    </row>
    <row r="2538" spans="1:41" ht="15" x14ac:dyDescent="0.2">
      <c r="A2538" s="30" t="s">
        <v>6673</v>
      </c>
      <c r="B2538" s="30" t="s">
        <v>6674</v>
      </c>
      <c r="C2538" s="49" t="s">
        <v>7070</v>
      </c>
      <c r="D2538" s="49" t="s">
        <v>7577</v>
      </c>
      <c r="E2538" s="30" t="s">
        <v>12908</v>
      </c>
      <c r="F2538" s="49" t="s">
        <v>12233</v>
      </c>
      <c r="G2538" s="49" t="s">
        <v>7580</v>
      </c>
      <c r="H2538" s="49" t="s">
        <v>7581</v>
      </c>
      <c r="I2538" s="49" t="s">
        <v>12909</v>
      </c>
      <c r="J2538" s="50">
        <v>17</v>
      </c>
      <c r="K2538" s="49">
        <v>10000</v>
      </c>
      <c r="L2538" s="49">
        <f>K2538-U2538</f>
        <v>8396</v>
      </c>
      <c r="M2538" s="49"/>
      <c r="N2538" s="48" t="s">
        <v>7242</v>
      </c>
      <c r="P2538" s="49">
        <v>9798</v>
      </c>
      <c r="Q2538" s="49">
        <v>0</v>
      </c>
      <c r="R2538" s="49">
        <v>0</v>
      </c>
      <c r="S2538" s="32">
        <f t="shared" si="106"/>
        <v>9798</v>
      </c>
      <c r="T2538" s="49">
        <f>P2538+Q2538+R2538</f>
        <v>9798</v>
      </c>
      <c r="U2538" s="51">
        <v>1604</v>
      </c>
      <c r="V2538" s="51">
        <v>774</v>
      </c>
      <c r="W2538" s="51">
        <v>724</v>
      </c>
      <c r="X2538" s="51"/>
      <c r="Y2538" s="32">
        <f>P2538-(U2538+V2538)</f>
        <v>7420</v>
      </c>
      <c r="Z2538" s="49" t="s">
        <v>13322</v>
      </c>
      <c r="AA2538" s="67">
        <v>1.0500000000000001E-2</v>
      </c>
      <c r="AC2538" s="67">
        <f t="shared" si="107"/>
        <v>-1.0500000000000001E-2</v>
      </c>
      <c r="AN2538" s="48" t="s">
        <v>13325</v>
      </c>
      <c r="AO2538" s="48" t="s">
        <v>53</v>
      </c>
    </row>
    <row r="2539" spans="1:41" ht="15" x14ac:dyDescent="0.2">
      <c r="A2539" s="30" t="s">
        <v>6721</v>
      </c>
      <c r="B2539" s="30" t="s">
        <v>6722</v>
      </c>
      <c r="C2539" s="49" t="s">
        <v>7070</v>
      </c>
      <c r="D2539" s="49" t="s">
        <v>7577</v>
      </c>
      <c r="E2539" s="30" t="s">
        <v>12956</v>
      </c>
      <c r="F2539" s="49" t="s">
        <v>12233</v>
      </c>
      <c r="G2539" s="49" t="s">
        <v>7580</v>
      </c>
      <c r="H2539" s="49" t="s">
        <v>7581</v>
      </c>
      <c r="I2539" s="49" t="s">
        <v>12957</v>
      </c>
      <c r="J2539" s="50">
        <v>17</v>
      </c>
      <c r="K2539" s="49">
        <v>10000</v>
      </c>
      <c r="L2539" s="49">
        <f>K2539-U2539</f>
        <v>5990</v>
      </c>
      <c r="M2539" s="49"/>
      <c r="N2539" s="48" t="s">
        <v>7242</v>
      </c>
      <c r="P2539" s="49">
        <v>9653</v>
      </c>
      <c r="Q2539" s="49">
        <v>0</v>
      </c>
      <c r="R2539" s="49">
        <v>0</v>
      </c>
      <c r="S2539" s="32">
        <f t="shared" si="106"/>
        <v>9653</v>
      </c>
      <c r="T2539" s="49">
        <f>P2539+Q2539+R2539</f>
        <v>9653</v>
      </c>
      <c r="U2539" s="51">
        <v>4010</v>
      </c>
      <c r="V2539" s="51">
        <v>1935</v>
      </c>
      <c r="W2539" s="51">
        <v>1810</v>
      </c>
      <c r="X2539" s="51"/>
      <c r="Y2539" s="32">
        <f>P2539-(U2539+V2539)</f>
        <v>3708</v>
      </c>
      <c r="Z2539" s="49" t="s">
        <v>13322</v>
      </c>
      <c r="AA2539" s="67">
        <v>1.4E-3</v>
      </c>
      <c r="AC2539" s="67">
        <f t="shared" si="107"/>
        <v>-1.4E-3</v>
      </c>
      <c r="AN2539" s="48" t="s">
        <v>13325</v>
      </c>
      <c r="AO2539" s="48" t="s">
        <v>53</v>
      </c>
    </row>
    <row r="2540" spans="1:41" ht="15" x14ac:dyDescent="0.2">
      <c r="A2540" s="30" t="s">
        <v>6779</v>
      </c>
      <c r="B2540" s="30" t="s">
        <v>6780</v>
      </c>
      <c r="C2540" s="49" t="s">
        <v>7070</v>
      </c>
      <c r="D2540" s="49" t="s">
        <v>7577</v>
      </c>
      <c r="E2540" s="30" t="s">
        <v>13014</v>
      </c>
      <c r="F2540" s="49" t="s">
        <v>12233</v>
      </c>
      <c r="G2540" s="49" t="s">
        <v>7580</v>
      </c>
      <c r="H2540" s="49" t="s">
        <v>7581</v>
      </c>
      <c r="I2540" s="49" t="s">
        <v>13015</v>
      </c>
      <c r="J2540" s="50">
        <v>17</v>
      </c>
      <c r="K2540" s="49">
        <v>10000</v>
      </c>
      <c r="L2540" s="49">
        <f>K2540-U2540</f>
        <v>8396</v>
      </c>
      <c r="M2540" s="49"/>
      <c r="N2540" s="48" t="s">
        <v>7242</v>
      </c>
      <c r="P2540" s="49">
        <v>6858</v>
      </c>
      <c r="Q2540" s="49">
        <v>0</v>
      </c>
      <c r="R2540" s="49">
        <v>0</v>
      </c>
      <c r="S2540" s="32">
        <f t="shared" si="106"/>
        <v>6858</v>
      </c>
      <c r="T2540" s="49">
        <f>P2540+Q2540+R2540</f>
        <v>6858</v>
      </c>
      <c r="U2540" s="51">
        <v>1604</v>
      </c>
      <c r="V2540" s="51">
        <v>774</v>
      </c>
      <c r="W2540" s="51">
        <v>724</v>
      </c>
      <c r="X2540" s="51"/>
      <c r="Y2540" s="32">
        <f>P2540-(U2540+V2540)</f>
        <v>4480</v>
      </c>
      <c r="Z2540" s="49" t="s">
        <v>13322</v>
      </c>
      <c r="AA2540" s="67">
        <v>1.0999999999999999E-2</v>
      </c>
      <c r="AC2540" s="67">
        <f t="shared" si="107"/>
        <v>-1.0999999999999999E-2</v>
      </c>
      <c r="AN2540" s="48" t="s">
        <v>13325</v>
      </c>
      <c r="AO2540" s="48" t="s">
        <v>53</v>
      </c>
    </row>
    <row r="2541" spans="1:41" ht="15" x14ac:dyDescent="0.2">
      <c r="A2541" s="30" t="s">
        <v>6801</v>
      </c>
      <c r="B2541" s="30" t="s">
        <v>6802</v>
      </c>
      <c r="C2541" s="49" t="s">
        <v>7070</v>
      </c>
      <c r="D2541" s="49" t="s">
        <v>7577</v>
      </c>
      <c r="E2541" s="30" t="s">
        <v>13036</v>
      </c>
      <c r="F2541" s="49" t="s">
        <v>12233</v>
      </c>
      <c r="G2541" s="49" t="s">
        <v>7580</v>
      </c>
      <c r="H2541" s="49" t="s">
        <v>7581</v>
      </c>
      <c r="I2541" s="49" t="s">
        <v>13037</v>
      </c>
      <c r="J2541" s="50">
        <v>17</v>
      </c>
      <c r="K2541" s="49">
        <v>10000</v>
      </c>
      <c r="L2541" s="49">
        <f>K2541-U2541</f>
        <v>6742</v>
      </c>
      <c r="M2541" s="49"/>
      <c r="N2541" s="48" t="s">
        <v>7242</v>
      </c>
      <c r="P2541" s="49">
        <v>9339</v>
      </c>
      <c r="Q2541" s="49">
        <v>0</v>
      </c>
      <c r="R2541" s="49">
        <v>0</v>
      </c>
      <c r="S2541" s="32">
        <f t="shared" si="106"/>
        <v>9339</v>
      </c>
      <c r="T2541" s="49">
        <f>P2541+Q2541+R2541</f>
        <v>9339</v>
      </c>
      <c r="U2541" s="51">
        <v>3258</v>
      </c>
      <c r="V2541" s="51">
        <v>1548</v>
      </c>
      <c r="W2541" s="51">
        <v>1448</v>
      </c>
      <c r="X2541" s="51"/>
      <c r="Y2541" s="32">
        <f>P2541-(U2541+V2541)</f>
        <v>4533</v>
      </c>
      <c r="Z2541" s="49" t="s">
        <v>13322</v>
      </c>
      <c r="AA2541" s="67">
        <v>1.4E-3</v>
      </c>
      <c r="AC2541" s="67">
        <f t="shared" si="107"/>
        <v>-1.4E-3</v>
      </c>
      <c r="AN2541" s="48" t="s">
        <v>13325</v>
      </c>
      <c r="AO2541" s="48" t="s">
        <v>53</v>
      </c>
    </row>
    <row r="2542" spans="1:41" ht="15" x14ac:dyDescent="0.2">
      <c r="A2542" s="30" t="s">
        <v>6827</v>
      </c>
      <c r="B2542" s="30" t="s">
        <v>6828</v>
      </c>
      <c r="C2542" s="49" t="s">
        <v>7070</v>
      </c>
      <c r="D2542" s="49" t="s">
        <v>7577</v>
      </c>
      <c r="E2542" s="30" t="s">
        <v>13062</v>
      </c>
      <c r="F2542" s="49" t="s">
        <v>12233</v>
      </c>
      <c r="G2542" s="49" t="s">
        <v>7580</v>
      </c>
      <c r="H2542" s="49" t="s">
        <v>7581</v>
      </c>
      <c r="I2542" s="49" t="s">
        <v>13063</v>
      </c>
      <c r="J2542" s="50">
        <v>17</v>
      </c>
      <c r="K2542" s="49">
        <v>10000</v>
      </c>
      <c r="L2542" s="49">
        <f>K2542-U2542</f>
        <v>9198</v>
      </c>
      <c r="M2542" s="49"/>
      <c r="N2542" s="48" t="s">
        <v>7242</v>
      </c>
      <c r="P2542" s="49">
        <v>9408</v>
      </c>
      <c r="Q2542" s="49">
        <v>0</v>
      </c>
      <c r="R2542" s="49">
        <v>0</v>
      </c>
      <c r="S2542" s="32">
        <f t="shared" si="106"/>
        <v>9408</v>
      </c>
      <c r="T2542" s="49">
        <f>P2542+Q2542+R2542</f>
        <v>9408</v>
      </c>
      <c r="U2542" s="51">
        <v>802</v>
      </c>
      <c r="V2542" s="51">
        <v>387</v>
      </c>
      <c r="W2542" s="51">
        <v>362</v>
      </c>
      <c r="X2542" s="51"/>
      <c r="Y2542" s="32">
        <f>P2542-(U2542+V2542)</f>
        <v>8219</v>
      </c>
      <c r="Z2542" s="49" t="s">
        <v>13322</v>
      </c>
      <c r="AA2542" s="67">
        <v>1.0999999999999999E-2</v>
      </c>
      <c r="AC2542" s="67">
        <f t="shared" si="107"/>
        <v>-1.0999999999999999E-2</v>
      </c>
      <c r="AN2542" s="48" t="s">
        <v>13325</v>
      </c>
      <c r="AO2542" s="48" t="s">
        <v>53</v>
      </c>
    </row>
    <row r="2543" spans="1:41" ht="15" x14ac:dyDescent="0.2">
      <c r="A2543" s="30" t="s">
        <v>6829</v>
      </c>
      <c r="B2543" s="30" t="s">
        <v>6830</v>
      </c>
      <c r="C2543" s="49" t="s">
        <v>7070</v>
      </c>
      <c r="D2543" s="49" t="s">
        <v>7686</v>
      </c>
      <c r="E2543" s="30" t="s">
        <v>13064</v>
      </c>
      <c r="F2543" s="49" t="s">
        <v>12233</v>
      </c>
      <c r="G2543" s="49" t="s">
        <v>7580</v>
      </c>
      <c r="H2543" s="49" t="s">
        <v>7581</v>
      </c>
      <c r="I2543" s="49" t="s">
        <v>13065</v>
      </c>
      <c r="J2543" s="50">
        <v>17</v>
      </c>
      <c r="K2543" s="49">
        <v>10000</v>
      </c>
      <c r="L2543" s="49">
        <f>K2543-U2543</f>
        <v>-83940</v>
      </c>
      <c r="M2543" s="49"/>
      <c r="N2543" s="48" t="s">
        <v>7242</v>
      </c>
      <c r="P2543" s="49">
        <v>109598</v>
      </c>
      <c r="Q2543" s="49">
        <v>0</v>
      </c>
      <c r="R2543" s="49">
        <v>20000</v>
      </c>
      <c r="S2543" s="32">
        <f t="shared" si="106"/>
        <v>109598</v>
      </c>
      <c r="T2543" s="49">
        <f>P2543+Q2543+R2543</f>
        <v>129598</v>
      </c>
      <c r="U2543" s="51">
        <v>93940</v>
      </c>
      <c r="V2543" s="51">
        <v>46224</v>
      </c>
      <c r="W2543" s="51">
        <v>39778</v>
      </c>
      <c r="X2543" s="51"/>
      <c r="Y2543" s="32">
        <f>P2543-(U2543+V2543)</f>
        <v>-30566</v>
      </c>
      <c r="Z2543" s="49" t="s">
        <v>13320</v>
      </c>
      <c r="AA2543" s="67">
        <v>1.5399999999999999E-3</v>
      </c>
      <c r="AC2543" s="67">
        <f t="shared" si="107"/>
        <v>-1.5399999999999999E-3</v>
      </c>
      <c r="AN2543" s="48" t="s">
        <v>13325</v>
      </c>
      <c r="AO2543" s="48" t="s">
        <v>53</v>
      </c>
    </row>
    <row r="2544" spans="1:41" ht="15" x14ac:dyDescent="0.2">
      <c r="A2544" s="30" t="s">
        <v>6831</v>
      </c>
      <c r="B2544" s="30" t="s">
        <v>6832</v>
      </c>
      <c r="C2544" s="49" t="s">
        <v>7070</v>
      </c>
      <c r="D2544" s="49" t="s">
        <v>7577</v>
      </c>
      <c r="E2544" s="30" t="s">
        <v>13066</v>
      </c>
      <c r="F2544" s="49" t="s">
        <v>12233</v>
      </c>
      <c r="G2544" s="49" t="s">
        <v>7580</v>
      </c>
      <c r="H2544" s="49" t="s">
        <v>7581</v>
      </c>
      <c r="I2544" s="49" t="s">
        <v>13067</v>
      </c>
      <c r="J2544" s="50">
        <v>17</v>
      </c>
      <c r="K2544" s="49">
        <v>10000</v>
      </c>
      <c r="L2544" s="49">
        <f>K2544-U2544</f>
        <v>9198</v>
      </c>
      <c r="M2544" s="49"/>
      <c r="N2544" s="48" t="s">
        <v>7242</v>
      </c>
      <c r="P2544" s="49">
        <v>9846</v>
      </c>
      <c r="Q2544" s="49">
        <v>0</v>
      </c>
      <c r="R2544" s="49">
        <v>0</v>
      </c>
      <c r="S2544" s="32">
        <f t="shared" si="106"/>
        <v>9846</v>
      </c>
      <c r="T2544" s="49">
        <f>P2544+Q2544+R2544</f>
        <v>9846</v>
      </c>
      <c r="U2544" s="51">
        <v>802</v>
      </c>
      <c r="V2544" s="51">
        <v>387</v>
      </c>
      <c r="W2544" s="51">
        <v>362</v>
      </c>
      <c r="X2544" s="51"/>
      <c r="Y2544" s="32">
        <f>P2544-(U2544+V2544)</f>
        <v>8657</v>
      </c>
      <c r="Z2544" s="49" t="s">
        <v>13322</v>
      </c>
      <c r="AA2544" s="67">
        <v>4.0999999999999999E-4</v>
      </c>
      <c r="AC2544" s="67">
        <f t="shared" si="107"/>
        <v>-4.0999999999999999E-4</v>
      </c>
      <c r="AN2544" s="48" t="s">
        <v>13325</v>
      </c>
      <c r="AO2544" s="48" t="s">
        <v>53</v>
      </c>
    </row>
    <row r="2545" spans="1:41" ht="15" x14ac:dyDescent="0.2">
      <c r="A2545" s="30" t="s">
        <v>6833</v>
      </c>
      <c r="B2545" s="30" t="s">
        <v>6834</v>
      </c>
      <c r="C2545" s="49" t="s">
        <v>7070</v>
      </c>
      <c r="D2545" s="49" t="s">
        <v>7577</v>
      </c>
      <c r="E2545" s="30" t="s">
        <v>13068</v>
      </c>
      <c r="F2545" s="49" t="s">
        <v>12233</v>
      </c>
      <c r="G2545" s="49" t="s">
        <v>7580</v>
      </c>
      <c r="H2545" s="49" t="s">
        <v>7581</v>
      </c>
      <c r="I2545" s="49" t="s">
        <v>13069</v>
      </c>
      <c r="J2545" s="50">
        <v>17</v>
      </c>
      <c r="K2545" s="49">
        <v>10000</v>
      </c>
      <c r="L2545" s="49">
        <f>K2545-U2545</f>
        <v>8172</v>
      </c>
      <c r="M2545" s="49"/>
      <c r="N2545" s="48" t="s">
        <v>7242</v>
      </c>
      <c r="P2545" s="49">
        <v>5501</v>
      </c>
      <c r="Q2545" s="49">
        <v>0</v>
      </c>
      <c r="R2545" s="49">
        <v>0</v>
      </c>
      <c r="S2545" s="32">
        <f t="shared" si="106"/>
        <v>5501</v>
      </c>
      <c r="T2545" s="49">
        <f>P2545+Q2545+R2545</f>
        <v>5501</v>
      </c>
      <c r="U2545" s="51">
        <v>1828</v>
      </c>
      <c r="V2545" s="51">
        <v>948</v>
      </c>
      <c r="W2545" s="51">
        <v>898</v>
      </c>
      <c r="X2545" s="51"/>
      <c r="Y2545" s="32">
        <f>P2545-(U2545+V2545)</f>
        <v>2725</v>
      </c>
      <c r="Z2545" s="49" t="s">
        <v>13322</v>
      </c>
      <c r="AA2545" s="67">
        <v>6.0000000000000001E-3</v>
      </c>
      <c r="AC2545" s="67">
        <f t="shared" si="107"/>
        <v>-6.0000000000000001E-3</v>
      </c>
      <c r="AN2545" s="48" t="s">
        <v>13325</v>
      </c>
      <c r="AO2545" s="48" t="s">
        <v>53</v>
      </c>
    </row>
    <row r="2546" spans="1:41" ht="15" x14ac:dyDescent="0.2">
      <c r="A2546" s="30" t="s">
        <v>6835</v>
      </c>
      <c r="B2546" s="30" t="s">
        <v>6836</v>
      </c>
      <c r="C2546" s="49" t="s">
        <v>7070</v>
      </c>
      <c r="D2546" s="49" t="s">
        <v>7630</v>
      </c>
      <c r="E2546" s="30" t="s">
        <v>13070</v>
      </c>
      <c r="F2546" s="49" t="s">
        <v>12233</v>
      </c>
      <c r="G2546" s="49" t="s">
        <v>7580</v>
      </c>
      <c r="H2546" s="49" t="s">
        <v>8920</v>
      </c>
      <c r="I2546" s="49" t="s">
        <v>13071</v>
      </c>
      <c r="J2546" s="50">
        <v>17</v>
      </c>
      <c r="K2546" s="49">
        <v>5000</v>
      </c>
      <c r="L2546" s="49">
        <f>K2546-U2546</f>
        <v>3396</v>
      </c>
      <c r="M2546" s="49"/>
      <c r="N2546" s="48" t="s">
        <v>7242</v>
      </c>
      <c r="P2546" s="49">
        <v>4862</v>
      </c>
      <c r="Q2546" s="49">
        <v>0</v>
      </c>
      <c r="R2546" s="49">
        <v>0</v>
      </c>
      <c r="S2546" s="32">
        <f t="shared" si="106"/>
        <v>4862</v>
      </c>
      <c r="T2546" s="49">
        <f>P2546+Q2546+R2546</f>
        <v>4862</v>
      </c>
      <c r="U2546" s="51">
        <v>1604</v>
      </c>
      <c r="V2546" s="51">
        <v>774</v>
      </c>
      <c r="W2546" s="51">
        <v>724</v>
      </c>
      <c r="X2546" s="51"/>
      <c r="Y2546" s="32">
        <f>P2546-(U2546+V2546)</f>
        <v>2484</v>
      </c>
      <c r="Z2546" s="49" t="s">
        <v>13322</v>
      </c>
      <c r="AA2546" s="67">
        <v>1.29E-2</v>
      </c>
      <c r="AC2546" s="67">
        <f t="shared" si="107"/>
        <v>-1.29E-2</v>
      </c>
      <c r="AN2546" s="48" t="s">
        <v>13325</v>
      </c>
      <c r="AO2546" s="48" t="s">
        <v>53</v>
      </c>
    </row>
    <row r="2547" spans="1:41" ht="15" x14ac:dyDescent="0.2">
      <c r="A2547" s="30" t="s">
        <v>6843</v>
      </c>
      <c r="B2547" s="30" t="s">
        <v>6844</v>
      </c>
      <c r="C2547" s="49" t="s">
        <v>7070</v>
      </c>
      <c r="D2547" s="49" t="s">
        <v>7630</v>
      </c>
      <c r="E2547" s="30" t="s">
        <v>13078</v>
      </c>
      <c r="F2547" s="49" t="s">
        <v>12233</v>
      </c>
      <c r="G2547" s="49" t="s">
        <v>7580</v>
      </c>
      <c r="H2547" s="49" t="s">
        <v>7591</v>
      </c>
      <c r="I2547" s="49" t="s">
        <v>13079</v>
      </c>
      <c r="J2547" s="50">
        <v>9</v>
      </c>
      <c r="K2547" s="49">
        <v>10000</v>
      </c>
      <c r="L2547" s="49">
        <f>K2547-U2547</f>
        <v>5188</v>
      </c>
      <c r="M2547" s="49"/>
      <c r="N2547" s="48" t="s">
        <v>7242</v>
      </c>
      <c r="P2547" s="49">
        <v>8673</v>
      </c>
      <c r="Q2547" s="49">
        <v>0</v>
      </c>
      <c r="R2547" s="49">
        <v>0</v>
      </c>
      <c r="S2547" s="32">
        <f t="shared" si="106"/>
        <v>8673</v>
      </c>
      <c r="T2547" s="49">
        <f>P2547+Q2547+R2547</f>
        <v>8673</v>
      </c>
      <c r="U2547" s="51">
        <v>4812</v>
      </c>
      <c r="V2547" s="51">
        <v>2322</v>
      </c>
      <c r="W2547" s="51">
        <v>2172</v>
      </c>
      <c r="X2547" s="51"/>
      <c r="Y2547" s="32">
        <f>P2547-(U2547+V2547)</f>
        <v>1539</v>
      </c>
      <c r="Z2547" s="49" t="s">
        <v>13322</v>
      </c>
      <c r="AA2547" s="67">
        <v>8.1610000000000002E-2</v>
      </c>
      <c r="AC2547" s="67">
        <f t="shared" si="107"/>
        <v>-8.1610000000000002E-2</v>
      </c>
      <c r="AN2547" s="48" t="s">
        <v>13325</v>
      </c>
      <c r="AO2547" s="48" t="s">
        <v>53</v>
      </c>
    </row>
    <row r="2548" spans="1:41" ht="15" x14ac:dyDescent="0.2">
      <c r="A2548" s="30" t="s">
        <v>6849</v>
      </c>
      <c r="B2548" s="30" t="s">
        <v>6850</v>
      </c>
      <c r="C2548" s="49" t="s">
        <v>7070</v>
      </c>
      <c r="D2548" s="49" t="s">
        <v>7577</v>
      </c>
      <c r="E2548" s="30" t="s">
        <v>13084</v>
      </c>
      <c r="F2548" s="49" t="s">
        <v>12233</v>
      </c>
      <c r="G2548" s="49" t="s">
        <v>7580</v>
      </c>
      <c r="H2548" s="49" t="s">
        <v>7581</v>
      </c>
      <c r="I2548" s="49" t="s">
        <v>13085</v>
      </c>
      <c r="J2548" s="50">
        <v>17</v>
      </c>
      <c r="K2548" s="49">
        <v>10000</v>
      </c>
      <c r="L2548" s="49">
        <f>K2548-U2548</f>
        <v>7189</v>
      </c>
      <c r="M2548" s="49"/>
      <c r="N2548" s="48" t="s">
        <v>7242</v>
      </c>
      <c r="P2548" s="49">
        <v>9789</v>
      </c>
      <c r="Q2548" s="49">
        <v>0</v>
      </c>
      <c r="R2548" s="49">
        <v>0</v>
      </c>
      <c r="S2548" s="32">
        <f t="shared" si="106"/>
        <v>9789</v>
      </c>
      <c r="T2548" s="49">
        <f>P2548+Q2548+R2548</f>
        <v>9789</v>
      </c>
      <c r="U2548" s="51">
        <v>2811</v>
      </c>
      <c r="V2548" s="51">
        <v>1395</v>
      </c>
      <c r="W2548" s="51">
        <v>1197</v>
      </c>
      <c r="X2548" s="51"/>
      <c r="Y2548" s="32">
        <f>P2548-(U2548+V2548)</f>
        <v>5583</v>
      </c>
      <c r="Z2548" s="49" t="s">
        <v>13322</v>
      </c>
      <c r="AA2548" s="67">
        <v>1.4E-3</v>
      </c>
      <c r="AC2548" s="67">
        <f t="shared" si="107"/>
        <v>-1.4E-3</v>
      </c>
      <c r="AN2548" s="48" t="s">
        <v>13325</v>
      </c>
      <c r="AO2548" s="48" t="s">
        <v>53</v>
      </c>
    </row>
    <row r="2549" spans="1:41" ht="15" x14ac:dyDescent="0.2">
      <c r="A2549" s="30" t="s">
        <v>6851</v>
      </c>
      <c r="B2549" s="30" t="s">
        <v>6852</v>
      </c>
      <c r="C2549" s="49" t="s">
        <v>7070</v>
      </c>
      <c r="D2549" s="49" t="s">
        <v>7630</v>
      </c>
      <c r="E2549" s="30" t="s">
        <v>13086</v>
      </c>
      <c r="F2549" s="49" t="s">
        <v>12233</v>
      </c>
      <c r="G2549" s="49" t="s">
        <v>7580</v>
      </c>
      <c r="H2549" s="49" t="s">
        <v>12386</v>
      </c>
      <c r="I2549" s="49" t="s">
        <v>13087</v>
      </c>
      <c r="J2549" s="50">
        <v>15</v>
      </c>
      <c r="K2549" s="49">
        <v>4000</v>
      </c>
      <c r="L2549" s="49">
        <f>K2549-U2549</f>
        <v>3222</v>
      </c>
      <c r="M2549" s="49"/>
      <c r="N2549" s="48" t="s">
        <v>7242</v>
      </c>
      <c r="P2549" s="49">
        <v>3940</v>
      </c>
      <c r="Q2549" s="49">
        <v>0</v>
      </c>
      <c r="R2549" s="49">
        <v>0</v>
      </c>
      <c r="S2549" s="32">
        <f t="shared" si="106"/>
        <v>3940</v>
      </c>
      <c r="T2549" s="49">
        <f>P2549+Q2549+R2549</f>
        <v>3940</v>
      </c>
      <c r="U2549" s="51">
        <v>778</v>
      </c>
      <c r="V2549" s="51">
        <v>270</v>
      </c>
      <c r="W2549" s="51">
        <v>250</v>
      </c>
      <c r="X2549" s="51"/>
      <c r="Y2549" s="32">
        <f>P2549-(U2549+V2549)</f>
        <v>2892</v>
      </c>
      <c r="Z2549" s="49" t="s">
        <v>13322</v>
      </c>
      <c r="AA2549" s="67">
        <v>0.24</v>
      </c>
      <c r="AC2549" s="67">
        <f t="shared" si="107"/>
        <v>-0.24</v>
      </c>
      <c r="AN2549" s="48" t="s">
        <v>13325</v>
      </c>
      <c r="AO2549" s="48" t="s">
        <v>53</v>
      </c>
    </row>
    <row r="2550" spans="1:41" ht="15" x14ac:dyDescent="0.2">
      <c r="A2550" s="30" t="s">
        <v>6853</v>
      </c>
      <c r="B2550" s="30" t="s">
        <v>6854</v>
      </c>
      <c r="C2550" s="49" t="s">
        <v>7070</v>
      </c>
      <c r="D2550" s="49" t="s">
        <v>7630</v>
      </c>
      <c r="E2550" s="30" t="s">
        <v>13088</v>
      </c>
      <c r="F2550" s="49" t="s">
        <v>12233</v>
      </c>
      <c r="G2550" s="49" t="s">
        <v>7580</v>
      </c>
      <c r="H2550" s="49" t="s">
        <v>12386</v>
      </c>
      <c r="I2550" s="49" t="s">
        <v>13089</v>
      </c>
      <c r="J2550" s="50">
        <v>16</v>
      </c>
      <c r="K2550" s="49">
        <v>5000</v>
      </c>
      <c r="L2550" s="49">
        <f>K2550-U2550</f>
        <v>-12350</v>
      </c>
      <c r="M2550" s="49"/>
      <c r="N2550" s="48" t="s">
        <v>7242</v>
      </c>
      <c r="P2550" s="49">
        <v>32000</v>
      </c>
      <c r="Q2550" s="49">
        <v>0</v>
      </c>
      <c r="R2550" s="49">
        <v>0</v>
      </c>
      <c r="S2550" s="32">
        <f t="shared" si="106"/>
        <v>32000</v>
      </c>
      <c r="T2550" s="49">
        <f>P2550+Q2550+R2550</f>
        <v>32000</v>
      </c>
      <c r="U2550" s="51">
        <v>17350</v>
      </c>
      <c r="V2550" s="51">
        <v>10865</v>
      </c>
      <c r="W2550" s="51">
        <v>10198</v>
      </c>
      <c r="X2550" s="51"/>
      <c r="Y2550" s="32">
        <f>P2550-(U2550+V2550)</f>
        <v>3785</v>
      </c>
      <c r="Z2550" s="49" t="s">
        <v>13322</v>
      </c>
      <c r="AA2550" s="67">
        <v>5.1000000000000004E-3</v>
      </c>
      <c r="AC2550" s="67">
        <f t="shared" si="107"/>
        <v>-5.1000000000000004E-3</v>
      </c>
      <c r="AN2550" s="48" t="s">
        <v>13325</v>
      </c>
      <c r="AO2550" s="48" t="s">
        <v>53</v>
      </c>
    </row>
    <row r="2551" spans="1:41" ht="15" x14ac:dyDescent="0.2">
      <c r="A2551" s="30" t="s">
        <v>6875</v>
      </c>
      <c r="B2551" s="30" t="s">
        <v>6876</v>
      </c>
      <c r="C2551" s="49" t="s">
        <v>7070</v>
      </c>
      <c r="D2551" s="49" t="s">
        <v>7577</v>
      </c>
      <c r="E2551" s="30" t="s">
        <v>13110</v>
      </c>
      <c r="F2551" s="49" t="s">
        <v>12233</v>
      </c>
      <c r="G2551" s="49" t="s">
        <v>7580</v>
      </c>
      <c r="H2551" s="49" t="s">
        <v>7581</v>
      </c>
      <c r="I2551" s="49" t="s">
        <v>13111</v>
      </c>
      <c r="J2551" s="50">
        <v>17</v>
      </c>
      <c r="K2551" s="49">
        <v>10000</v>
      </c>
      <c r="L2551" s="49">
        <f>K2551-U2551</f>
        <v>10000</v>
      </c>
      <c r="M2551" s="49"/>
      <c r="N2551" s="48" t="s">
        <v>7242</v>
      </c>
      <c r="P2551" s="49">
        <v>9512</v>
      </c>
      <c r="Q2551" s="49">
        <v>0</v>
      </c>
      <c r="R2551" s="49">
        <v>0</v>
      </c>
      <c r="S2551" s="32">
        <f t="shared" si="106"/>
        <v>9512</v>
      </c>
      <c r="T2551" s="49">
        <f>P2551+Q2551+R2551</f>
        <v>9512</v>
      </c>
      <c r="U2551" s="51">
        <v>0</v>
      </c>
      <c r="V2551" s="51">
        <v>0</v>
      </c>
      <c r="W2551" s="51">
        <v>0</v>
      </c>
      <c r="X2551" s="51"/>
      <c r="Y2551" s="32">
        <f>P2551-(U2551+V2551)</f>
        <v>9512</v>
      </c>
      <c r="Z2551" s="49" t="s">
        <v>13321</v>
      </c>
      <c r="AA2551" s="67">
        <v>5.0000000000000001E-4</v>
      </c>
      <c r="AC2551" s="67">
        <f t="shared" si="107"/>
        <v>-5.0000000000000001E-4</v>
      </c>
      <c r="AN2551" s="48" t="s">
        <v>13325</v>
      </c>
      <c r="AO2551" s="48" t="s">
        <v>53</v>
      </c>
    </row>
    <row r="2552" spans="1:41" ht="15" x14ac:dyDescent="0.2">
      <c r="A2552" s="30" t="s">
        <v>6877</v>
      </c>
      <c r="B2552" s="30" t="s">
        <v>6878</v>
      </c>
      <c r="C2552" s="49" t="s">
        <v>7070</v>
      </c>
      <c r="D2552" s="49" t="s">
        <v>7577</v>
      </c>
      <c r="E2552" s="30" t="s">
        <v>13112</v>
      </c>
      <c r="F2552" s="49" t="s">
        <v>12233</v>
      </c>
      <c r="G2552" s="49" t="s">
        <v>7580</v>
      </c>
      <c r="H2552" s="49" t="s">
        <v>7581</v>
      </c>
      <c r="I2552" s="49" t="s">
        <v>13113</v>
      </c>
      <c r="J2552" s="50">
        <v>17</v>
      </c>
      <c r="K2552" s="49">
        <v>10000</v>
      </c>
      <c r="L2552" s="49">
        <f>K2552-U2552</f>
        <v>8396</v>
      </c>
      <c r="M2552" s="49"/>
      <c r="N2552" s="48" t="s">
        <v>7242</v>
      </c>
      <c r="P2552" s="49">
        <v>9843</v>
      </c>
      <c r="Q2552" s="49">
        <v>0</v>
      </c>
      <c r="R2552" s="49">
        <v>0</v>
      </c>
      <c r="S2552" s="32">
        <f t="shared" si="106"/>
        <v>9843</v>
      </c>
      <c r="T2552" s="49">
        <f>P2552+Q2552+R2552</f>
        <v>9843</v>
      </c>
      <c r="U2552" s="51">
        <v>1604</v>
      </c>
      <c r="V2552" s="51">
        <v>774</v>
      </c>
      <c r="W2552" s="51">
        <v>724</v>
      </c>
      <c r="X2552" s="51"/>
      <c r="Y2552" s="32">
        <f>P2552-(U2552+V2552)</f>
        <v>7465</v>
      </c>
      <c r="Z2552" s="49" t="s">
        <v>13322</v>
      </c>
      <c r="AA2552" s="67">
        <v>4.0999999999999999E-4</v>
      </c>
      <c r="AC2552" s="67">
        <f t="shared" si="107"/>
        <v>-4.0999999999999999E-4</v>
      </c>
      <c r="AN2552" s="48" t="s">
        <v>13325</v>
      </c>
      <c r="AO2552" s="48" t="s">
        <v>53</v>
      </c>
    </row>
    <row r="2553" spans="1:41" ht="15" x14ac:dyDescent="0.2">
      <c r="A2553" s="30" t="s">
        <v>6879</v>
      </c>
      <c r="B2553" s="30" t="s">
        <v>6880</v>
      </c>
      <c r="C2553" s="49" t="s">
        <v>7070</v>
      </c>
      <c r="D2553" s="49" t="s">
        <v>7577</v>
      </c>
      <c r="E2553" s="30" t="s">
        <v>13114</v>
      </c>
      <c r="F2553" s="49" t="s">
        <v>12233</v>
      </c>
      <c r="G2553" s="49" t="s">
        <v>7580</v>
      </c>
      <c r="H2553" s="49" t="s">
        <v>7581</v>
      </c>
      <c r="I2553" s="49" t="s">
        <v>13115</v>
      </c>
      <c r="J2553" s="50">
        <v>17</v>
      </c>
      <c r="K2553" s="49">
        <v>10000</v>
      </c>
      <c r="L2553" s="49">
        <f>K2553-U2553</f>
        <v>9198</v>
      </c>
      <c r="M2553" s="49"/>
      <c r="N2553" s="48" t="s">
        <v>7242</v>
      </c>
      <c r="P2553" s="49">
        <v>9930</v>
      </c>
      <c r="Q2553" s="49">
        <v>0</v>
      </c>
      <c r="R2553" s="49">
        <v>0</v>
      </c>
      <c r="S2553" s="32">
        <f t="shared" si="106"/>
        <v>9930</v>
      </c>
      <c r="T2553" s="49">
        <f>P2553+Q2553+R2553</f>
        <v>9930</v>
      </c>
      <c r="U2553" s="51">
        <v>802</v>
      </c>
      <c r="V2553" s="51">
        <v>387</v>
      </c>
      <c r="W2553" s="51">
        <v>362</v>
      </c>
      <c r="X2553" s="51"/>
      <c r="Y2553" s="32">
        <f>P2553-(U2553+V2553)</f>
        <v>8741</v>
      </c>
      <c r="Z2553" s="49" t="s">
        <v>13322</v>
      </c>
      <c r="AA2553" s="67">
        <v>4.0999999999999999E-4</v>
      </c>
      <c r="AC2553" s="67">
        <f t="shared" si="107"/>
        <v>-4.0999999999999999E-4</v>
      </c>
      <c r="AN2553" s="48" t="s">
        <v>13325</v>
      </c>
      <c r="AO2553" s="48" t="s">
        <v>53</v>
      </c>
    </row>
    <row r="2554" spans="1:41" ht="15" x14ac:dyDescent="0.2">
      <c r="A2554" s="30" t="s">
        <v>6881</v>
      </c>
      <c r="B2554" s="30" t="s">
        <v>6882</v>
      </c>
      <c r="C2554" s="49" t="s">
        <v>7070</v>
      </c>
      <c r="D2554" s="49" t="s">
        <v>7577</v>
      </c>
      <c r="E2554" s="30" t="s">
        <v>13116</v>
      </c>
      <c r="F2554" s="49" t="s">
        <v>12233</v>
      </c>
      <c r="G2554" s="49" t="s">
        <v>7580</v>
      </c>
      <c r="H2554" s="49" t="s">
        <v>7581</v>
      </c>
      <c r="I2554" s="49" t="s">
        <v>13117</v>
      </c>
      <c r="J2554" s="50">
        <v>17</v>
      </c>
      <c r="K2554" s="49">
        <v>10000</v>
      </c>
      <c r="L2554" s="49">
        <f>K2554-U2554</f>
        <v>8396</v>
      </c>
      <c r="M2554" s="49"/>
      <c r="N2554" s="48" t="s">
        <v>7242</v>
      </c>
      <c r="P2554" s="49">
        <v>4725</v>
      </c>
      <c r="Q2554" s="49">
        <v>0</v>
      </c>
      <c r="R2554" s="49">
        <v>0</v>
      </c>
      <c r="S2554" s="32">
        <f t="shared" si="106"/>
        <v>4725</v>
      </c>
      <c r="T2554" s="49">
        <f>P2554+Q2554+R2554</f>
        <v>4725</v>
      </c>
      <c r="U2554" s="51">
        <v>1604</v>
      </c>
      <c r="V2554" s="51">
        <v>774</v>
      </c>
      <c r="W2554" s="51">
        <v>724</v>
      </c>
      <c r="X2554" s="51"/>
      <c r="Y2554" s="32">
        <f>P2554-(U2554+V2554)</f>
        <v>2347</v>
      </c>
      <c r="Z2554" s="49" t="s">
        <v>13322</v>
      </c>
      <c r="AA2554" s="67">
        <v>4.0999999999999999E-4</v>
      </c>
      <c r="AC2554" s="67">
        <f t="shared" si="107"/>
        <v>-4.0999999999999999E-4</v>
      </c>
      <c r="AN2554" s="48" t="s">
        <v>13325</v>
      </c>
      <c r="AO2554" s="48" t="s">
        <v>53</v>
      </c>
    </row>
    <row r="2555" spans="1:41" ht="15" x14ac:dyDescent="0.2">
      <c r="A2555" s="30" t="s">
        <v>6883</v>
      </c>
      <c r="B2555" s="30" t="s">
        <v>6884</v>
      </c>
      <c r="C2555" s="49" t="s">
        <v>7070</v>
      </c>
      <c r="D2555" s="49" t="s">
        <v>7686</v>
      </c>
      <c r="E2555" s="30" t="s">
        <v>13118</v>
      </c>
      <c r="F2555" s="49" t="s">
        <v>12233</v>
      </c>
      <c r="G2555" s="49" t="s">
        <v>7580</v>
      </c>
      <c r="H2555" s="49" t="s">
        <v>8920</v>
      </c>
      <c r="I2555" s="49" t="s">
        <v>13119</v>
      </c>
      <c r="J2555" s="50">
        <v>17</v>
      </c>
      <c r="K2555" s="49">
        <v>5000</v>
      </c>
      <c r="L2555" s="49">
        <f>K2555-U2555</f>
        <v>-920</v>
      </c>
      <c r="M2555" s="49"/>
      <c r="N2555" s="48" t="s">
        <v>7242</v>
      </c>
      <c r="P2555" s="49">
        <v>19261</v>
      </c>
      <c r="Q2555" s="49">
        <v>0</v>
      </c>
      <c r="R2555" s="49">
        <v>0</v>
      </c>
      <c r="S2555" s="32">
        <f t="shared" si="106"/>
        <v>19261</v>
      </c>
      <c r="T2555" s="49">
        <f>P2555+Q2555+R2555</f>
        <v>19261</v>
      </c>
      <c r="U2555" s="51">
        <v>5920</v>
      </c>
      <c r="V2555" s="51">
        <v>2924</v>
      </c>
      <c r="W2555" s="51">
        <v>2806</v>
      </c>
      <c r="X2555" s="51"/>
      <c r="Y2555" s="32">
        <f>P2555-(U2555+V2555)</f>
        <v>10417</v>
      </c>
      <c r="Z2555" s="49" t="s">
        <v>13322</v>
      </c>
      <c r="AA2555" s="67">
        <v>1.516E-2</v>
      </c>
      <c r="AC2555" s="67">
        <f t="shared" si="107"/>
        <v>-1.516E-2</v>
      </c>
      <c r="AN2555" s="48" t="s">
        <v>13325</v>
      </c>
      <c r="AO2555" s="48" t="s">
        <v>53</v>
      </c>
    </row>
    <row r="2556" spans="1:41" ht="15" x14ac:dyDescent="0.2">
      <c r="A2556" s="30" t="s">
        <v>6885</v>
      </c>
      <c r="B2556" s="30" t="s">
        <v>6886</v>
      </c>
      <c r="C2556" s="49" t="s">
        <v>7070</v>
      </c>
      <c r="D2556" s="49" t="s">
        <v>7630</v>
      </c>
      <c r="E2556" s="30" t="s">
        <v>13120</v>
      </c>
      <c r="F2556" s="49" t="s">
        <v>12233</v>
      </c>
      <c r="G2556" s="49" t="s">
        <v>7580</v>
      </c>
      <c r="H2556" s="49" t="s">
        <v>8887</v>
      </c>
      <c r="I2556" s="49" t="s">
        <v>13121</v>
      </c>
      <c r="J2556" s="50">
        <v>14</v>
      </c>
      <c r="K2556" s="49">
        <v>30000</v>
      </c>
      <c r="L2556" s="49">
        <f>K2556-U2556</f>
        <v>28396</v>
      </c>
      <c r="M2556" s="49"/>
      <c r="N2556" s="48" t="s">
        <v>7242</v>
      </c>
      <c r="P2556" s="49">
        <v>29911</v>
      </c>
      <c r="Q2556" s="49">
        <v>0</v>
      </c>
      <c r="R2556" s="49">
        <v>0</v>
      </c>
      <c r="S2556" s="32">
        <f t="shared" si="106"/>
        <v>29911</v>
      </c>
      <c r="T2556" s="49">
        <f>P2556+Q2556+R2556</f>
        <v>29911</v>
      </c>
      <c r="U2556" s="51">
        <v>1604</v>
      </c>
      <c r="V2556" s="51">
        <v>774</v>
      </c>
      <c r="W2556" s="51">
        <v>724</v>
      </c>
      <c r="X2556" s="51"/>
      <c r="Y2556" s="32">
        <f>P2556-(U2556+V2556)</f>
        <v>27533</v>
      </c>
      <c r="Z2556" s="49" t="s">
        <v>13322</v>
      </c>
      <c r="AA2556" s="67">
        <v>0.13</v>
      </c>
      <c r="AC2556" s="67">
        <f t="shared" si="107"/>
        <v>-0.13</v>
      </c>
      <c r="AN2556" s="48" t="s">
        <v>13325</v>
      </c>
      <c r="AO2556" s="48" t="s">
        <v>53</v>
      </c>
    </row>
    <row r="2557" spans="1:41" ht="15" x14ac:dyDescent="0.2">
      <c r="A2557" s="30" t="s">
        <v>6887</v>
      </c>
      <c r="B2557" s="30" t="s">
        <v>6888</v>
      </c>
      <c r="C2557" s="49" t="s">
        <v>7070</v>
      </c>
      <c r="D2557" s="49" t="s">
        <v>7686</v>
      </c>
      <c r="E2557" s="30" t="s">
        <v>13122</v>
      </c>
      <c r="F2557" s="49" t="s">
        <v>12233</v>
      </c>
      <c r="G2557" s="49" t="s">
        <v>7580</v>
      </c>
      <c r="H2557" s="49" t="s">
        <v>7581</v>
      </c>
      <c r="I2557" s="49" t="s">
        <v>13123</v>
      </c>
      <c r="J2557" s="50">
        <v>17</v>
      </c>
      <c r="K2557" s="49">
        <v>10000</v>
      </c>
      <c r="L2557" s="49">
        <f>K2557-U2557</f>
        <v>-83162</v>
      </c>
      <c r="M2557" s="49"/>
      <c r="N2557" s="48" t="s">
        <v>7242</v>
      </c>
      <c r="P2557" s="49">
        <v>103010</v>
      </c>
      <c r="Q2557" s="49">
        <v>0</v>
      </c>
      <c r="R2557" s="49">
        <v>30000</v>
      </c>
      <c r="S2557" s="32">
        <f t="shared" si="106"/>
        <v>103010</v>
      </c>
      <c r="T2557" s="49">
        <f>P2557+Q2557+R2557</f>
        <v>133010</v>
      </c>
      <c r="U2557" s="51">
        <v>93162</v>
      </c>
      <c r="V2557" s="51">
        <v>45954</v>
      </c>
      <c r="W2557" s="51">
        <v>39528</v>
      </c>
      <c r="X2557" s="51"/>
      <c r="Y2557" s="32">
        <f>P2557-(U2557+V2557)</f>
        <v>-36106</v>
      </c>
      <c r="Z2557" s="49" t="s">
        <v>13320</v>
      </c>
      <c r="AA2557" s="67">
        <v>1.5399999999999999E-3</v>
      </c>
      <c r="AC2557" s="67">
        <f t="shared" si="107"/>
        <v>-1.5399999999999999E-3</v>
      </c>
      <c r="AN2557" s="48" t="s">
        <v>13325</v>
      </c>
      <c r="AO2557" s="48" t="s">
        <v>53</v>
      </c>
    </row>
    <row r="2558" spans="1:41" ht="15" x14ac:dyDescent="0.2">
      <c r="A2558" s="30" t="s">
        <v>6889</v>
      </c>
      <c r="B2558" s="30" t="s">
        <v>6890</v>
      </c>
      <c r="C2558" s="49" t="s">
        <v>7070</v>
      </c>
      <c r="D2558" s="49" t="s">
        <v>7630</v>
      </c>
      <c r="E2558" s="30" t="s">
        <v>13124</v>
      </c>
      <c r="F2558" s="49" t="s">
        <v>12233</v>
      </c>
      <c r="G2558" s="49" t="s">
        <v>7580</v>
      </c>
      <c r="H2558" s="49" t="s">
        <v>8338</v>
      </c>
      <c r="I2558" s="49" t="s">
        <v>13125</v>
      </c>
      <c r="J2558" s="50">
        <v>14</v>
      </c>
      <c r="K2558" s="49">
        <v>2000</v>
      </c>
      <c r="L2558" s="49">
        <f>K2558-U2558</f>
        <v>-588</v>
      </c>
      <c r="M2558" s="49"/>
      <c r="N2558" s="48" t="s">
        <v>7242</v>
      </c>
      <c r="P2558" s="49">
        <v>3763</v>
      </c>
      <c r="Q2558" s="49">
        <v>0</v>
      </c>
      <c r="R2558" s="49">
        <v>0</v>
      </c>
      <c r="S2558" s="32">
        <f t="shared" si="106"/>
        <v>3763</v>
      </c>
      <c r="T2558" s="49">
        <f>P2558+Q2558+R2558</f>
        <v>3763</v>
      </c>
      <c r="U2558" s="51">
        <v>2588</v>
      </c>
      <c r="V2558" s="51">
        <v>1204</v>
      </c>
      <c r="W2558" s="51">
        <v>1268</v>
      </c>
      <c r="X2558" s="51"/>
      <c r="Y2558" s="32">
        <f>P2558-(U2558+V2558)</f>
        <v>-29</v>
      </c>
      <c r="Z2558" s="49" t="s">
        <v>13320</v>
      </c>
      <c r="AA2558" s="67">
        <v>4.2999999999999997E-2</v>
      </c>
      <c r="AC2558" s="67">
        <f t="shared" si="107"/>
        <v>-4.2999999999999997E-2</v>
      </c>
      <c r="AN2558" s="48" t="s">
        <v>13325</v>
      </c>
      <c r="AO2558" s="48" t="s">
        <v>53</v>
      </c>
    </row>
    <row r="2559" spans="1:41" ht="15" x14ac:dyDescent="0.2">
      <c r="A2559" s="30" t="s">
        <v>6891</v>
      </c>
      <c r="B2559" s="30" t="s">
        <v>6892</v>
      </c>
      <c r="C2559" s="49" t="s">
        <v>7070</v>
      </c>
      <c r="D2559" s="49" t="s">
        <v>7577</v>
      </c>
      <c r="E2559" s="30" t="s">
        <v>13126</v>
      </c>
      <c r="F2559" s="49" t="s">
        <v>12233</v>
      </c>
      <c r="G2559" s="49" t="s">
        <v>7580</v>
      </c>
      <c r="H2559" s="49" t="s">
        <v>7581</v>
      </c>
      <c r="I2559" s="49" t="s">
        <v>13127</v>
      </c>
      <c r="J2559" s="50">
        <v>17</v>
      </c>
      <c r="K2559" s="49">
        <v>5000</v>
      </c>
      <c r="L2559" s="49">
        <f>K2559-U2559</f>
        <v>5000</v>
      </c>
      <c r="M2559" s="49"/>
      <c r="N2559" s="48" t="s">
        <v>7242</v>
      </c>
      <c r="P2559" s="49">
        <v>1000</v>
      </c>
      <c r="Q2559" s="49">
        <v>0</v>
      </c>
      <c r="R2559" s="49">
        <v>0</v>
      </c>
      <c r="S2559" s="32">
        <f t="shared" si="106"/>
        <v>1000</v>
      </c>
      <c r="T2559" s="49">
        <f>P2559+Q2559+R2559</f>
        <v>1000</v>
      </c>
      <c r="U2559" s="51">
        <v>0</v>
      </c>
      <c r="V2559" s="51">
        <v>0</v>
      </c>
      <c r="W2559" s="51">
        <v>0</v>
      </c>
      <c r="X2559" s="51"/>
      <c r="Y2559" s="32">
        <f>P2559-(U2559+V2559)</f>
        <v>1000</v>
      </c>
      <c r="Z2559" s="49" t="s">
        <v>13321</v>
      </c>
      <c r="AA2559" s="67">
        <v>1.0999999999999999E-2</v>
      </c>
      <c r="AC2559" s="67">
        <f t="shared" si="107"/>
        <v>-1.0999999999999999E-2</v>
      </c>
      <c r="AN2559" s="48" t="s">
        <v>13325</v>
      </c>
      <c r="AO2559" s="48" t="s">
        <v>53</v>
      </c>
    </row>
    <row r="2560" spans="1:41" ht="15" x14ac:dyDescent="0.2">
      <c r="A2560" s="30" t="s">
        <v>6897</v>
      </c>
      <c r="B2560" s="30" t="s">
        <v>6898</v>
      </c>
      <c r="C2560" s="49" t="s">
        <v>7070</v>
      </c>
      <c r="D2560" s="49" t="s">
        <v>7577</v>
      </c>
      <c r="E2560" s="30" t="s">
        <v>13132</v>
      </c>
      <c r="F2560" s="49" t="s">
        <v>12233</v>
      </c>
      <c r="G2560" s="49" t="s">
        <v>7580</v>
      </c>
      <c r="H2560" s="49" t="s">
        <v>7581</v>
      </c>
      <c r="I2560" s="49" t="s">
        <v>13133</v>
      </c>
      <c r="J2560" s="50">
        <v>17</v>
      </c>
      <c r="K2560" s="49">
        <v>10000</v>
      </c>
      <c r="L2560" s="49">
        <f>K2560-U2560</f>
        <v>10000</v>
      </c>
      <c r="M2560" s="49"/>
      <c r="N2560" s="48" t="s">
        <v>7242</v>
      </c>
      <c r="P2560" s="49">
        <v>10000</v>
      </c>
      <c r="Q2560" s="49">
        <v>0</v>
      </c>
      <c r="R2560" s="49">
        <v>0</v>
      </c>
      <c r="S2560" s="32">
        <f t="shared" si="106"/>
        <v>10000</v>
      </c>
      <c r="T2560" s="49">
        <f>P2560+Q2560+R2560</f>
        <v>10000</v>
      </c>
      <c r="U2560" s="51">
        <v>0</v>
      </c>
      <c r="V2560" s="51">
        <v>0</v>
      </c>
      <c r="W2560" s="51">
        <v>0</v>
      </c>
      <c r="X2560" s="51"/>
      <c r="Y2560" s="32">
        <f>P2560-(U2560+V2560)</f>
        <v>10000</v>
      </c>
      <c r="Z2560" s="49" t="s">
        <v>13321</v>
      </c>
      <c r="AA2560" s="67">
        <v>2.1999999999999999E-2</v>
      </c>
      <c r="AC2560" s="67">
        <f t="shared" si="107"/>
        <v>-2.1999999999999999E-2</v>
      </c>
      <c r="AN2560" s="48" t="s">
        <v>13325</v>
      </c>
      <c r="AO2560" s="48" t="s">
        <v>53</v>
      </c>
    </row>
    <row r="2561" spans="1:41" ht="15" x14ac:dyDescent="0.2">
      <c r="A2561" s="30" t="s">
        <v>6901</v>
      </c>
      <c r="B2561" s="30" t="s">
        <v>6902</v>
      </c>
      <c r="C2561" s="49" t="s">
        <v>7070</v>
      </c>
      <c r="D2561" s="49" t="s">
        <v>7577</v>
      </c>
      <c r="E2561" s="30" t="s">
        <v>13136</v>
      </c>
      <c r="F2561" s="49" t="s">
        <v>12233</v>
      </c>
      <c r="G2561" s="49" t="s">
        <v>7580</v>
      </c>
      <c r="H2561" s="49" t="s">
        <v>7581</v>
      </c>
      <c r="I2561" s="49" t="s">
        <v>13137</v>
      </c>
      <c r="J2561" s="50">
        <v>17</v>
      </c>
      <c r="K2561" s="49">
        <v>10000</v>
      </c>
      <c r="L2561" s="49">
        <f>K2561-U2561</f>
        <v>10000</v>
      </c>
      <c r="M2561" s="49"/>
      <c r="N2561" s="48" t="s">
        <v>7242</v>
      </c>
      <c r="P2561" s="49">
        <v>5000</v>
      </c>
      <c r="Q2561" s="49">
        <v>0</v>
      </c>
      <c r="R2561" s="49">
        <v>0</v>
      </c>
      <c r="S2561" s="32">
        <f t="shared" si="106"/>
        <v>5000</v>
      </c>
      <c r="T2561" s="49">
        <f>P2561+Q2561+R2561</f>
        <v>5000</v>
      </c>
      <c r="U2561" s="51">
        <v>0</v>
      </c>
      <c r="V2561" s="51">
        <v>0</v>
      </c>
      <c r="W2561" s="51">
        <v>0</v>
      </c>
      <c r="X2561" s="51"/>
      <c r="Y2561" s="32">
        <f>P2561-(U2561+V2561)</f>
        <v>5000</v>
      </c>
      <c r="Z2561" s="49" t="s">
        <v>13321</v>
      </c>
      <c r="AA2561" s="67">
        <v>4.4999999999999998E-2</v>
      </c>
      <c r="AC2561" s="67">
        <f t="shared" si="107"/>
        <v>-4.4999999999999998E-2</v>
      </c>
      <c r="AN2561" s="48" t="s">
        <v>13325</v>
      </c>
      <c r="AO2561" s="48" t="s">
        <v>53</v>
      </c>
    </row>
    <row r="2562" spans="1:41" ht="15" x14ac:dyDescent="0.2">
      <c r="A2562" s="30" t="s">
        <v>6903</v>
      </c>
      <c r="B2562" s="30" t="s">
        <v>6904</v>
      </c>
      <c r="C2562" s="49" t="s">
        <v>7070</v>
      </c>
      <c r="D2562" s="49" t="s">
        <v>7577</v>
      </c>
      <c r="E2562" s="30" t="s">
        <v>13138</v>
      </c>
      <c r="F2562" s="49" t="s">
        <v>12233</v>
      </c>
      <c r="G2562" s="49" t="s">
        <v>7580</v>
      </c>
      <c r="H2562" s="49" t="s">
        <v>7581</v>
      </c>
      <c r="I2562" s="49" t="s">
        <v>13139</v>
      </c>
      <c r="J2562" s="50">
        <v>17</v>
      </c>
      <c r="K2562" s="49">
        <v>10000</v>
      </c>
      <c r="L2562" s="49">
        <f>K2562-U2562</f>
        <v>376</v>
      </c>
      <c r="M2562" s="49"/>
      <c r="N2562" s="48" t="s">
        <v>7242</v>
      </c>
      <c r="P2562" s="49">
        <v>6228</v>
      </c>
      <c r="Q2562" s="49">
        <v>10000</v>
      </c>
      <c r="R2562" s="49">
        <v>0</v>
      </c>
      <c r="S2562" s="32">
        <f t="shared" ref="S2562:S2625" si="108">P2562+Q2562</f>
        <v>16228</v>
      </c>
      <c r="T2562" s="49">
        <f>P2562+Q2562+R2562</f>
        <v>16228</v>
      </c>
      <c r="U2562" s="51">
        <v>9624</v>
      </c>
      <c r="V2562" s="51">
        <v>4644</v>
      </c>
      <c r="W2562" s="51">
        <v>4344</v>
      </c>
      <c r="X2562" s="51"/>
      <c r="Y2562" s="32">
        <f>P2562-(U2562+V2562)</f>
        <v>-8040</v>
      </c>
      <c r="Z2562" s="49" t="s">
        <v>13320</v>
      </c>
      <c r="AA2562" s="67">
        <v>1.4E-3</v>
      </c>
      <c r="AC2562" s="67">
        <f t="shared" ref="AC2562:AC2625" si="109">AB2562-AA2562</f>
        <v>-1.4E-3</v>
      </c>
      <c r="AN2562" s="48" t="s">
        <v>13325</v>
      </c>
      <c r="AO2562" s="48" t="s">
        <v>53</v>
      </c>
    </row>
    <row r="2563" spans="1:41" ht="15" x14ac:dyDescent="0.2">
      <c r="A2563" s="30" t="s">
        <v>6905</v>
      </c>
      <c r="B2563" s="30" t="s">
        <v>6906</v>
      </c>
      <c r="C2563" s="49" t="s">
        <v>7070</v>
      </c>
      <c r="D2563" s="49" t="s">
        <v>7630</v>
      </c>
      <c r="E2563" s="30" t="s">
        <v>13140</v>
      </c>
      <c r="F2563" s="49" t="s">
        <v>12233</v>
      </c>
      <c r="G2563" s="49" t="s">
        <v>7580</v>
      </c>
      <c r="H2563" s="49" t="s">
        <v>7581</v>
      </c>
      <c r="I2563" s="49" t="s">
        <v>13141</v>
      </c>
      <c r="J2563" s="50">
        <v>11</v>
      </c>
      <c r="K2563" s="49">
        <v>10000</v>
      </c>
      <c r="L2563" s="49">
        <f>K2563-U2563</f>
        <v>9888</v>
      </c>
      <c r="M2563" s="49"/>
      <c r="N2563" s="48" t="s">
        <v>7242</v>
      </c>
      <c r="P2563" s="49">
        <v>9980</v>
      </c>
      <c r="Q2563" s="49">
        <v>0</v>
      </c>
      <c r="R2563" s="49">
        <v>0</v>
      </c>
      <c r="S2563" s="32">
        <f t="shared" si="108"/>
        <v>9980</v>
      </c>
      <c r="T2563" s="49">
        <f>P2563+Q2563+R2563</f>
        <v>9980</v>
      </c>
      <c r="U2563" s="51">
        <v>112</v>
      </c>
      <c r="V2563" s="51">
        <v>87</v>
      </c>
      <c r="W2563" s="51">
        <v>87</v>
      </c>
      <c r="X2563" s="51"/>
      <c r="Y2563" s="32">
        <f>P2563-(U2563+V2563)</f>
        <v>9781</v>
      </c>
      <c r="Z2563" s="49" t="s">
        <v>13322</v>
      </c>
      <c r="AA2563" s="67">
        <v>4.2000000000000002E-4</v>
      </c>
      <c r="AC2563" s="67">
        <f t="shared" si="109"/>
        <v>-4.2000000000000002E-4</v>
      </c>
      <c r="AN2563" s="48" t="s">
        <v>13325</v>
      </c>
      <c r="AO2563" s="48" t="s">
        <v>53</v>
      </c>
    </row>
    <row r="2564" spans="1:41" ht="30" x14ac:dyDescent="0.2">
      <c r="A2564" s="30" t="s">
        <v>6937</v>
      </c>
      <c r="B2564" s="30" t="s">
        <v>6938</v>
      </c>
      <c r="C2564" s="49" t="s">
        <v>7070</v>
      </c>
      <c r="D2564" s="49" t="s">
        <v>7630</v>
      </c>
      <c r="E2564" s="30" t="s">
        <v>13177</v>
      </c>
      <c r="F2564" s="49" t="s">
        <v>10309</v>
      </c>
      <c r="G2564" s="49" t="s">
        <v>8936</v>
      </c>
      <c r="H2564" s="49" t="s">
        <v>9818</v>
      </c>
      <c r="I2564" s="49" t="s">
        <v>13178</v>
      </c>
      <c r="J2564" s="50">
        <v>18</v>
      </c>
      <c r="K2564" s="49">
        <v>2500</v>
      </c>
      <c r="L2564" s="49">
        <f>K2564-U2564</f>
        <v>1543</v>
      </c>
      <c r="M2564" s="49"/>
      <c r="N2564" s="48" t="s">
        <v>7242</v>
      </c>
      <c r="P2564" s="49">
        <v>2425</v>
      </c>
      <c r="Q2564" s="49">
        <v>0</v>
      </c>
      <c r="R2564" s="49">
        <v>0</v>
      </c>
      <c r="S2564" s="32">
        <f t="shared" si="108"/>
        <v>2425</v>
      </c>
      <c r="T2564" s="49">
        <f>P2564+Q2564+R2564</f>
        <v>2425</v>
      </c>
      <c r="U2564" s="51">
        <v>957</v>
      </c>
      <c r="V2564" s="51">
        <v>473</v>
      </c>
      <c r="W2564" s="51">
        <v>407</v>
      </c>
      <c r="X2564" s="51"/>
      <c r="Y2564" s="32">
        <f>P2564-(U2564+V2564)</f>
        <v>995</v>
      </c>
      <c r="Z2564" s="49" t="s">
        <v>13322</v>
      </c>
      <c r="AA2564" s="67">
        <v>0.70199999999999996</v>
      </c>
      <c r="AC2564" s="67">
        <f t="shared" si="109"/>
        <v>-0.70199999999999996</v>
      </c>
      <c r="AL2564" s="48" t="s">
        <v>13492</v>
      </c>
      <c r="AN2564" s="73" t="s">
        <v>13323</v>
      </c>
      <c r="AO2564" s="73" t="s">
        <v>55</v>
      </c>
    </row>
    <row r="2565" spans="1:41" ht="15" x14ac:dyDescent="0.2">
      <c r="A2565" s="30" t="s">
        <v>6949</v>
      </c>
      <c r="B2565" s="30" t="s">
        <v>6950</v>
      </c>
      <c r="C2565" s="49" t="s">
        <v>7070</v>
      </c>
      <c r="D2565" s="49" t="s">
        <v>7630</v>
      </c>
      <c r="E2565" s="30" t="s">
        <v>13189</v>
      </c>
      <c r="F2565" s="49" t="s">
        <v>10309</v>
      </c>
      <c r="G2565" s="49" t="s">
        <v>10755</v>
      </c>
      <c r="H2565" s="49" t="s">
        <v>7817</v>
      </c>
      <c r="I2565" s="49" t="s">
        <v>13190</v>
      </c>
      <c r="J2565" s="50">
        <v>25</v>
      </c>
      <c r="K2565" s="49">
        <v>2500</v>
      </c>
      <c r="L2565" s="49">
        <f>K2565-U2565</f>
        <v>1698</v>
      </c>
      <c r="M2565" s="49"/>
      <c r="N2565" s="48" t="s">
        <v>7242</v>
      </c>
      <c r="P2565" s="49">
        <v>2434</v>
      </c>
      <c r="Q2565" s="49">
        <v>0</v>
      </c>
      <c r="R2565" s="49">
        <v>0</v>
      </c>
      <c r="S2565" s="32">
        <f t="shared" si="108"/>
        <v>2434</v>
      </c>
      <c r="T2565" s="49">
        <f>P2565+Q2565+R2565</f>
        <v>2434</v>
      </c>
      <c r="U2565" s="51">
        <v>802</v>
      </c>
      <c r="V2565" s="51">
        <v>387</v>
      </c>
      <c r="W2565" s="51">
        <v>362</v>
      </c>
      <c r="X2565" s="51"/>
      <c r="Y2565" s="32">
        <f>P2565-(U2565+V2565)</f>
        <v>1245</v>
      </c>
      <c r="Z2565" s="49" t="s">
        <v>13322</v>
      </c>
      <c r="AA2565" s="67">
        <v>0.65490000000000004</v>
      </c>
      <c r="AC2565" s="67">
        <f t="shared" si="109"/>
        <v>-0.65490000000000004</v>
      </c>
      <c r="AN2565" s="48" t="s">
        <v>13325</v>
      </c>
      <c r="AO2565" s="48" t="s">
        <v>53</v>
      </c>
    </row>
    <row r="2566" spans="1:41" ht="15" x14ac:dyDescent="0.2">
      <c r="A2566" s="30" t="s">
        <v>6951</v>
      </c>
      <c r="B2566" s="30" t="s">
        <v>6952</v>
      </c>
      <c r="C2566" s="49" t="s">
        <v>7070</v>
      </c>
      <c r="D2566" s="49" t="s">
        <v>7630</v>
      </c>
      <c r="E2566" s="30" t="s">
        <v>13191</v>
      </c>
      <c r="F2566" s="49" t="s">
        <v>10309</v>
      </c>
      <c r="G2566" s="49" t="s">
        <v>8899</v>
      </c>
      <c r="H2566" s="49" t="s">
        <v>8858</v>
      </c>
      <c r="I2566" s="49" t="s">
        <v>13192</v>
      </c>
      <c r="J2566" s="50">
        <v>21</v>
      </c>
      <c r="K2566" s="49">
        <v>3000</v>
      </c>
      <c r="L2566" s="49">
        <f>K2566-U2566</f>
        <v>1396</v>
      </c>
      <c r="M2566" s="49"/>
      <c r="N2566" s="48" t="s">
        <v>7242</v>
      </c>
      <c r="P2566" s="49">
        <v>5850</v>
      </c>
      <c r="Q2566" s="49">
        <v>0</v>
      </c>
      <c r="R2566" s="49">
        <v>0</v>
      </c>
      <c r="S2566" s="32">
        <f t="shared" si="108"/>
        <v>5850</v>
      </c>
      <c r="T2566" s="49">
        <f>P2566+Q2566+R2566</f>
        <v>5850</v>
      </c>
      <c r="U2566" s="51">
        <v>1604</v>
      </c>
      <c r="V2566" s="51">
        <v>774</v>
      </c>
      <c r="W2566" s="51">
        <v>724</v>
      </c>
      <c r="X2566" s="51"/>
      <c r="Y2566" s="32">
        <f>P2566-(U2566+V2566)</f>
        <v>3472</v>
      </c>
      <c r="Z2566" s="49" t="s">
        <v>13322</v>
      </c>
      <c r="AA2566" s="67">
        <v>0.61272000000000004</v>
      </c>
      <c r="AC2566" s="67">
        <f t="shared" si="109"/>
        <v>-0.61272000000000004</v>
      </c>
      <c r="AN2566" s="48" t="s">
        <v>13325</v>
      </c>
      <c r="AO2566" s="48" t="s">
        <v>53</v>
      </c>
    </row>
    <row r="2567" spans="1:41" ht="15" x14ac:dyDescent="0.2">
      <c r="A2567" s="30" t="s">
        <v>6953</v>
      </c>
      <c r="B2567" s="30" t="s">
        <v>6954</v>
      </c>
      <c r="C2567" s="49" t="s">
        <v>7070</v>
      </c>
      <c r="D2567" s="49" t="s">
        <v>7630</v>
      </c>
      <c r="E2567" s="30" t="s">
        <v>13193</v>
      </c>
      <c r="F2567" s="49" t="s">
        <v>10309</v>
      </c>
      <c r="G2567" s="49" t="s">
        <v>8936</v>
      </c>
      <c r="H2567" s="49" t="s">
        <v>8843</v>
      </c>
      <c r="I2567" s="49" t="s">
        <v>13194</v>
      </c>
      <c r="J2567" s="50">
        <v>29</v>
      </c>
      <c r="K2567" s="49">
        <v>21000</v>
      </c>
      <c r="L2567" s="49">
        <f>K2567-U2567</f>
        <v>21000</v>
      </c>
      <c r="M2567" s="49"/>
      <c r="N2567" s="48" t="s">
        <v>7242</v>
      </c>
      <c r="P2567" s="49">
        <v>21000</v>
      </c>
      <c r="Q2567" s="49">
        <v>0</v>
      </c>
      <c r="R2567" s="49">
        <v>0</v>
      </c>
      <c r="S2567" s="32">
        <f t="shared" si="108"/>
        <v>21000</v>
      </c>
      <c r="T2567" s="49">
        <f>P2567+Q2567+R2567</f>
        <v>21000</v>
      </c>
      <c r="U2567" s="51">
        <v>0</v>
      </c>
      <c r="V2567" s="51">
        <v>0</v>
      </c>
      <c r="W2567" s="51">
        <v>0</v>
      </c>
      <c r="X2567" s="51"/>
      <c r="Y2567" s="32">
        <f>P2567-(U2567+V2567)</f>
        <v>21000</v>
      </c>
      <c r="Z2567" s="49" t="s">
        <v>13321</v>
      </c>
      <c r="AA2567" s="67">
        <v>3.5000000000000003E-2</v>
      </c>
      <c r="AC2567" s="67">
        <f t="shared" si="109"/>
        <v>-3.5000000000000003E-2</v>
      </c>
      <c r="AN2567" s="48" t="s">
        <v>13325</v>
      </c>
      <c r="AO2567" s="48" t="s">
        <v>53</v>
      </c>
    </row>
    <row r="2568" spans="1:41" ht="15" x14ac:dyDescent="0.2">
      <c r="A2568" s="30" t="s">
        <v>6957</v>
      </c>
      <c r="B2568" s="30" t="s">
        <v>6958</v>
      </c>
      <c r="C2568" s="49" t="s">
        <v>7070</v>
      </c>
      <c r="D2568" s="49" t="s">
        <v>7630</v>
      </c>
      <c r="E2568" s="30" t="s">
        <v>13197</v>
      </c>
      <c r="F2568" s="49" t="s">
        <v>10309</v>
      </c>
      <c r="G2568" s="49" t="s">
        <v>8601</v>
      </c>
      <c r="H2568" s="49" t="s">
        <v>8929</v>
      </c>
      <c r="I2568" s="49" t="s">
        <v>13198</v>
      </c>
      <c r="J2568" s="50">
        <v>53</v>
      </c>
      <c r="K2568" s="49">
        <v>5000</v>
      </c>
      <c r="L2568" s="49">
        <f>K2568-U2568</f>
        <v>-6503</v>
      </c>
      <c r="M2568" s="49"/>
      <c r="N2568" s="48" t="s">
        <v>7242</v>
      </c>
      <c r="P2568" s="49">
        <v>29134</v>
      </c>
      <c r="Q2568" s="49">
        <v>0</v>
      </c>
      <c r="R2568" s="49">
        <v>0</v>
      </c>
      <c r="S2568" s="32">
        <f t="shared" si="108"/>
        <v>29134</v>
      </c>
      <c r="T2568" s="49">
        <f>P2568+Q2568+R2568</f>
        <v>29134</v>
      </c>
      <c r="U2568" s="51">
        <v>11503</v>
      </c>
      <c r="V2568" s="51">
        <v>5672</v>
      </c>
      <c r="W2568" s="51">
        <v>5060</v>
      </c>
      <c r="X2568" s="51"/>
      <c r="Y2568" s="32">
        <f>P2568-(U2568+V2568)</f>
        <v>11959</v>
      </c>
      <c r="Z2568" s="49" t="s">
        <v>13322</v>
      </c>
      <c r="AA2568" s="67">
        <v>0.19800000000000001</v>
      </c>
      <c r="AC2568" s="67">
        <f t="shared" si="109"/>
        <v>-0.19800000000000001</v>
      </c>
      <c r="AN2568" s="48" t="s">
        <v>13325</v>
      </c>
      <c r="AO2568" s="48" t="s">
        <v>53</v>
      </c>
    </row>
    <row r="2569" spans="1:41" ht="30" x14ac:dyDescent="0.2">
      <c r="A2569" s="30" t="s">
        <v>6969</v>
      </c>
      <c r="B2569" s="30" t="s">
        <v>6970</v>
      </c>
      <c r="C2569" s="49" t="s">
        <v>7070</v>
      </c>
      <c r="D2569" s="49" t="s">
        <v>7630</v>
      </c>
      <c r="E2569" s="30" t="s">
        <v>13207</v>
      </c>
      <c r="F2569" s="49" t="s">
        <v>10309</v>
      </c>
      <c r="G2569" s="49" t="s">
        <v>8936</v>
      </c>
      <c r="H2569" s="49" t="s">
        <v>8929</v>
      </c>
      <c r="I2569" s="49" t="s">
        <v>13208</v>
      </c>
      <c r="J2569" s="50">
        <v>25</v>
      </c>
      <c r="K2569" s="49">
        <v>2500</v>
      </c>
      <c r="L2569" s="49">
        <f>K2569-U2569</f>
        <v>-7399</v>
      </c>
      <c r="M2569" s="49"/>
      <c r="N2569" s="48" t="s">
        <v>7242</v>
      </c>
      <c r="P2569" s="49">
        <v>24263</v>
      </c>
      <c r="Q2569" s="49">
        <v>0</v>
      </c>
      <c r="R2569" s="49">
        <v>0</v>
      </c>
      <c r="S2569" s="32">
        <f t="shared" si="108"/>
        <v>24263</v>
      </c>
      <c r="T2569" s="49">
        <f>P2569+Q2569+R2569</f>
        <v>24263</v>
      </c>
      <c r="U2569" s="51">
        <v>9899</v>
      </c>
      <c r="V2569" s="51">
        <v>4898</v>
      </c>
      <c r="W2569" s="51">
        <v>4336</v>
      </c>
      <c r="X2569" s="51"/>
      <c r="Y2569" s="32">
        <f>P2569-(U2569+V2569)</f>
        <v>9466</v>
      </c>
      <c r="Z2569" s="49" t="s">
        <v>13322</v>
      </c>
      <c r="AA2569" s="67">
        <v>0.91069999999999995</v>
      </c>
      <c r="AC2569" s="67">
        <f t="shared" si="109"/>
        <v>-0.91069999999999995</v>
      </c>
      <c r="AL2569" s="48" t="s">
        <v>13492</v>
      </c>
      <c r="AN2569" s="73" t="s">
        <v>13323</v>
      </c>
      <c r="AO2569" s="73" t="s">
        <v>55</v>
      </c>
    </row>
    <row r="2570" spans="1:41" ht="15" x14ac:dyDescent="0.2">
      <c r="A2570" s="30" t="s">
        <v>6973</v>
      </c>
      <c r="B2570" s="30" t="s">
        <v>6974</v>
      </c>
      <c r="C2570" s="49" t="s">
        <v>7070</v>
      </c>
      <c r="D2570" s="49" t="s">
        <v>7630</v>
      </c>
      <c r="E2570" s="30" t="s">
        <v>13211</v>
      </c>
      <c r="F2570" s="49" t="s">
        <v>10309</v>
      </c>
      <c r="G2570" s="49" t="s">
        <v>8919</v>
      </c>
      <c r="H2570" s="49" t="s">
        <v>8920</v>
      </c>
      <c r="I2570" s="49" t="s">
        <v>13212</v>
      </c>
      <c r="J2570" s="50">
        <v>8</v>
      </c>
      <c r="K2570" s="49">
        <v>3000</v>
      </c>
      <c r="L2570" s="49">
        <f>K2570-U2570</f>
        <v>-10226</v>
      </c>
      <c r="M2570" s="49"/>
      <c r="N2570" s="48" t="s">
        <v>7242</v>
      </c>
      <c r="P2570" s="49">
        <v>12799</v>
      </c>
      <c r="Q2570" s="49">
        <v>6000</v>
      </c>
      <c r="R2570" s="49">
        <v>3000</v>
      </c>
      <c r="S2570" s="32">
        <f t="shared" si="108"/>
        <v>18799</v>
      </c>
      <c r="T2570" s="49">
        <f>P2570+Q2570+R2570</f>
        <v>21799</v>
      </c>
      <c r="U2570" s="51">
        <v>13226</v>
      </c>
      <c r="V2570" s="51">
        <v>4590</v>
      </c>
      <c r="W2570" s="51">
        <v>4250</v>
      </c>
      <c r="X2570" s="51"/>
      <c r="Y2570" s="32">
        <f>P2570-(U2570+V2570)</f>
        <v>-5017</v>
      </c>
      <c r="Z2570" s="49" t="s">
        <v>13320</v>
      </c>
      <c r="AA2570" s="67">
        <v>8.5250000000000006E-2</v>
      </c>
      <c r="AC2570" s="67">
        <f t="shared" si="109"/>
        <v>-8.5250000000000006E-2</v>
      </c>
      <c r="AN2570" s="48" t="s">
        <v>13325</v>
      </c>
      <c r="AO2570" s="48" t="s">
        <v>53</v>
      </c>
    </row>
    <row r="2571" spans="1:41" ht="15" x14ac:dyDescent="0.2">
      <c r="A2571" s="30" t="s">
        <v>6979</v>
      </c>
      <c r="B2571" s="30" t="s">
        <v>6980</v>
      </c>
      <c r="C2571" s="49" t="s">
        <v>7070</v>
      </c>
      <c r="D2571" s="49" t="s">
        <v>7630</v>
      </c>
      <c r="E2571" s="30" t="s">
        <v>13217</v>
      </c>
      <c r="F2571" s="49" t="s">
        <v>10309</v>
      </c>
      <c r="G2571" s="49" t="s">
        <v>8919</v>
      </c>
      <c r="H2571" s="49" t="s">
        <v>8920</v>
      </c>
      <c r="I2571" s="49" t="s">
        <v>13218</v>
      </c>
      <c r="J2571" s="50">
        <v>17</v>
      </c>
      <c r="K2571" s="49">
        <v>3000</v>
      </c>
      <c r="L2571" s="49">
        <f>K2571-U2571</f>
        <v>-158526</v>
      </c>
      <c r="M2571" s="49"/>
      <c r="N2571" s="48" t="s">
        <v>7242</v>
      </c>
      <c r="P2571" s="49">
        <v>124359</v>
      </c>
      <c r="Q2571" s="49">
        <v>60000</v>
      </c>
      <c r="R2571" s="49">
        <v>120000</v>
      </c>
      <c r="S2571" s="32">
        <f t="shared" si="108"/>
        <v>184359</v>
      </c>
      <c r="T2571" s="49">
        <f>P2571+Q2571+R2571</f>
        <v>304359</v>
      </c>
      <c r="U2571" s="51">
        <v>161526</v>
      </c>
      <c r="V2571" s="51">
        <v>77104</v>
      </c>
      <c r="W2571" s="51">
        <v>68310</v>
      </c>
      <c r="X2571" s="51"/>
      <c r="Y2571" s="32">
        <f>P2571-(U2571+V2571)</f>
        <v>-114271</v>
      </c>
      <c r="Z2571" s="49" t="s">
        <v>13320</v>
      </c>
      <c r="AA2571" s="67">
        <v>9.4939999999999997E-2</v>
      </c>
      <c r="AC2571" s="67">
        <f t="shared" si="109"/>
        <v>-9.4939999999999997E-2</v>
      </c>
      <c r="AN2571" s="48" t="s">
        <v>13325</v>
      </c>
      <c r="AO2571" s="48" t="s">
        <v>53</v>
      </c>
    </row>
    <row r="2572" spans="1:41" ht="30" x14ac:dyDescent="0.2">
      <c r="A2572" s="30" t="s">
        <v>1784</v>
      </c>
      <c r="B2572" s="30" t="s">
        <v>1785</v>
      </c>
      <c r="C2572" s="49" t="s">
        <v>7070</v>
      </c>
      <c r="D2572" s="49" t="s">
        <v>8196</v>
      </c>
      <c r="E2572" s="30" t="s">
        <v>8424</v>
      </c>
      <c r="F2572" s="49" t="s">
        <v>8192</v>
      </c>
      <c r="G2572" s="49" t="s">
        <v>8128</v>
      </c>
      <c r="H2572" s="49" t="s">
        <v>8129</v>
      </c>
      <c r="I2572" s="49" t="s">
        <v>8425</v>
      </c>
      <c r="J2572" s="50">
        <v>11</v>
      </c>
      <c r="K2572" s="49">
        <v>2500</v>
      </c>
      <c r="L2572" s="49">
        <f>K2572-U2572</f>
        <v>1598</v>
      </c>
      <c r="M2572" s="49"/>
      <c r="N2572" s="48" t="s">
        <v>7076</v>
      </c>
      <c r="P2572" s="49">
        <v>2415</v>
      </c>
      <c r="Q2572" s="49">
        <v>0</v>
      </c>
      <c r="R2572" s="49">
        <v>0</v>
      </c>
      <c r="S2572" s="32">
        <f t="shared" si="108"/>
        <v>2415</v>
      </c>
      <c r="T2572" s="49">
        <f>P2572+Q2572+R2572</f>
        <v>2415</v>
      </c>
      <c r="U2572" s="51">
        <v>902</v>
      </c>
      <c r="V2572" s="51">
        <v>387</v>
      </c>
      <c r="W2572" s="51">
        <v>362</v>
      </c>
      <c r="X2572" s="51"/>
      <c r="Y2572" s="32">
        <f>T2572-(U2572+V2572)</f>
        <v>1126</v>
      </c>
      <c r="Z2572" s="49" t="s">
        <v>13322</v>
      </c>
      <c r="AA2572" s="67">
        <v>0.32400000000000001</v>
      </c>
      <c r="AC2572" s="67">
        <f t="shared" si="109"/>
        <v>-0.32400000000000001</v>
      </c>
      <c r="AN2572" s="48" t="s">
        <v>13325</v>
      </c>
      <c r="AO2572" s="48" t="s">
        <v>13328</v>
      </c>
    </row>
    <row r="2573" spans="1:41" ht="30" x14ac:dyDescent="0.2">
      <c r="A2573" s="30" t="s">
        <v>2684</v>
      </c>
      <c r="B2573" s="30" t="s">
        <v>2685</v>
      </c>
      <c r="C2573" s="49" t="s">
        <v>7070</v>
      </c>
      <c r="D2573" s="49" t="s">
        <v>7071</v>
      </c>
      <c r="E2573" s="30" t="s">
        <v>9384</v>
      </c>
      <c r="F2573" s="49" t="s">
        <v>9361</v>
      </c>
      <c r="G2573" s="49" t="s">
        <v>9362</v>
      </c>
      <c r="H2573" s="49" t="s">
        <v>9385</v>
      </c>
      <c r="I2573" s="49">
        <v>901873</v>
      </c>
      <c r="J2573" s="50">
        <v>5</v>
      </c>
      <c r="K2573" s="49">
        <v>1000</v>
      </c>
      <c r="L2573" s="49">
        <f>K2573-U2573</f>
        <v>1000</v>
      </c>
      <c r="M2573" s="49"/>
      <c r="N2573" s="48" t="s">
        <v>7076</v>
      </c>
      <c r="P2573" s="49">
        <v>1000</v>
      </c>
      <c r="Q2573" s="49">
        <v>0</v>
      </c>
      <c r="R2573" s="49">
        <v>0</v>
      </c>
      <c r="S2573" s="32">
        <f t="shared" si="108"/>
        <v>1000</v>
      </c>
      <c r="T2573" s="49">
        <f>P2573+Q2573+R2573</f>
        <v>1000</v>
      </c>
      <c r="U2573" s="51">
        <v>0</v>
      </c>
      <c r="V2573" s="51">
        <v>0</v>
      </c>
      <c r="W2573" s="51">
        <v>0</v>
      </c>
      <c r="X2573" s="51"/>
      <c r="Y2573" s="32">
        <f>T2573-(U2573+V2573)</f>
        <v>1000</v>
      </c>
      <c r="Z2573" s="49" t="s">
        <v>13321</v>
      </c>
      <c r="AA2573" s="67">
        <v>3.2500000000000001E-2</v>
      </c>
      <c r="AC2573" s="67">
        <f t="shared" si="109"/>
        <v>-3.2500000000000001E-2</v>
      </c>
      <c r="AN2573" s="48" t="s">
        <v>13325</v>
      </c>
      <c r="AO2573" s="48" t="s">
        <v>13328</v>
      </c>
    </row>
    <row r="2574" spans="1:41" ht="30" x14ac:dyDescent="0.2">
      <c r="A2574" s="30" t="s">
        <v>2686</v>
      </c>
      <c r="B2574" s="30" t="s">
        <v>2687</v>
      </c>
      <c r="C2574" s="49" t="s">
        <v>7070</v>
      </c>
      <c r="D2574" s="49" t="s">
        <v>7071</v>
      </c>
      <c r="E2574" s="30" t="s">
        <v>9386</v>
      </c>
      <c r="F2574" s="49" t="s">
        <v>9361</v>
      </c>
      <c r="G2574" s="49" t="s">
        <v>8601</v>
      </c>
      <c r="H2574" s="49" t="s">
        <v>9387</v>
      </c>
      <c r="I2574" s="49" t="s">
        <v>9388</v>
      </c>
      <c r="J2574" s="50">
        <v>13</v>
      </c>
      <c r="K2574" s="49">
        <v>1000</v>
      </c>
      <c r="L2574" s="49">
        <f>K2574-U2574</f>
        <v>-590</v>
      </c>
      <c r="M2574" s="49"/>
      <c r="N2574" s="48" t="s">
        <v>7242</v>
      </c>
      <c r="P2574" s="49">
        <v>1920</v>
      </c>
      <c r="Q2574" s="49">
        <v>1000</v>
      </c>
      <c r="R2574" s="49">
        <v>0</v>
      </c>
      <c r="S2574" s="32">
        <f t="shared" si="108"/>
        <v>2920</v>
      </c>
      <c r="T2574" s="49">
        <f>P2574+Q2574+R2574</f>
        <v>2920</v>
      </c>
      <c r="U2574" s="51">
        <v>1590</v>
      </c>
      <c r="V2574" s="51">
        <v>860</v>
      </c>
      <c r="W2574" s="51">
        <v>450</v>
      </c>
      <c r="X2574" s="51"/>
      <c r="Y2574" s="32">
        <f>P2574-(U2574+V2574)</f>
        <v>-530</v>
      </c>
      <c r="Z2574" s="49" t="s">
        <v>13320</v>
      </c>
      <c r="AA2574" s="67">
        <v>0.28749999999999998</v>
      </c>
      <c r="AC2574" s="67">
        <f t="shared" si="109"/>
        <v>-0.28749999999999998</v>
      </c>
      <c r="AN2574" s="48" t="s">
        <v>13325</v>
      </c>
      <c r="AO2574" s="48" t="s">
        <v>13328</v>
      </c>
    </row>
    <row r="2575" spans="1:41" ht="30" x14ac:dyDescent="0.2">
      <c r="A2575" s="30" t="s">
        <v>2714</v>
      </c>
      <c r="B2575" s="30" t="s">
        <v>2715</v>
      </c>
      <c r="C2575" s="49" t="s">
        <v>7070</v>
      </c>
      <c r="D2575" s="49" t="s">
        <v>7071</v>
      </c>
      <c r="E2575" s="30" t="s">
        <v>9416</v>
      </c>
      <c r="F2575" s="49" t="s">
        <v>9361</v>
      </c>
      <c r="G2575" s="49" t="s">
        <v>9366</v>
      </c>
      <c r="H2575" s="49" t="s">
        <v>9367</v>
      </c>
      <c r="I2575" s="49" t="s">
        <v>9417</v>
      </c>
      <c r="J2575" s="50">
        <v>9</v>
      </c>
      <c r="K2575" s="49">
        <v>1000</v>
      </c>
      <c r="L2575" s="49">
        <f>K2575-U2575</f>
        <v>-1882</v>
      </c>
      <c r="M2575" s="49"/>
      <c r="N2575" s="48" t="s">
        <v>7076</v>
      </c>
      <c r="P2575" s="49">
        <v>1330</v>
      </c>
      <c r="Q2575" s="49">
        <v>2000</v>
      </c>
      <c r="R2575" s="49">
        <v>0</v>
      </c>
      <c r="S2575" s="32">
        <f t="shared" si="108"/>
        <v>3330</v>
      </c>
      <c r="T2575" s="49">
        <f>P2575+Q2575+R2575</f>
        <v>3330</v>
      </c>
      <c r="U2575" s="51">
        <v>2882</v>
      </c>
      <c r="V2575" s="51">
        <v>1314</v>
      </c>
      <c r="W2575" s="51">
        <v>1224</v>
      </c>
      <c r="X2575" s="51"/>
      <c r="Y2575" s="32">
        <f t="shared" ref="Y2575:Y2599" si="110">T2575-(U2575+V2575)</f>
        <v>-866</v>
      </c>
      <c r="Z2575" s="49" t="s">
        <v>13320</v>
      </c>
      <c r="AA2575" s="67">
        <v>6.3250000000000001E-2</v>
      </c>
      <c r="AC2575" s="67">
        <f t="shared" si="109"/>
        <v>-6.3250000000000001E-2</v>
      </c>
      <c r="AN2575" s="48" t="s">
        <v>13325</v>
      </c>
      <c r="AO2575" s="48" t="s">
        <v>13328</v>
      </c>
    </row>
    <row r="2576" spans="1:41" ht="30" x14ac:dyDescent="0.2">
      <c r="A2576" s="30" t="s">
        <v>2718</v>
      </c>
      <c r="B2576" s="30" t="s">
        <v>2719</v>
      </c>
      <c r="C2576" s="49" t="s">
        <v>7070</v>
      </c>
      <c r="D2576" s="49" t="s">
        <v>7071</v>
      </c>
      <c r="E2576" s="30" t="s">
        <v>9420</v>
      </c>
      <c r="F2576" s="49" t="s">
        <v>9361</v>
      </c>
      <c r="G2576" s="49" t="s">
        <v>9366</v>
      </c>
      <c r="H2576" s="49" t="s">
        <v>9367</v>
      </c>
      <c r="I2576" s="49" t="s">
        <v>9421</v>
      </c>
      <c r="J2576" s="50">
        <v>7</v>
      </c>
      <c r="K2576" s="49">
        <v>1000</v>
      </c>
      <c r="L2576" s="49">
        <f>K2576-U2576</f>
        <v>1000</v>
      </c>
      <c r="M2576" s="49"/>
      <c r="N2576" s="48" t="s">
        <v>7076</v>
      </c>
      <c r="P2576" s="49">
        <v>1000</v>
      </c>
      <c r="Q2576" s="49">
        <v>0</v>
      </c>
      <c r="R2576" s="49">
        <v>0</v>
      </c>
      <c r="S2576" s="32">
        <f t="shared" si="108"/>
        <v>1000</v>
      </c>
      <c r="T2576" s="49">
        <f>P2576+Q2576+R2576</f>
        <v>1000</v>
      </c>
      <c r="U2576" s="51">
        <v>0</v>
      </c>
      <c r="V2576" s="51">
        <v>0</v>
      </c>
      <c r="W2576" s="51">
        <v>0</v>
      </c>
      <c r="X2576" s="51"/>
      <c r="Y2576" s="32">
        <f t="shared" si="110"/>
        <v>1000</v>
      </c>
      <c r="Z2576" s="49" t="s">
        <v>13321</v>
      </c>
      <c r="AA2576" s="67">
        <v>1.8749999999999999E-2</v>
      </c>
      <c r="AC2576" s="67">
        <f t="shared" si="109"/>
        <v>-1.8749999999999999E-2</v>
      </c>
      <c r="AN2576" s="48" t="s">
        <v>13325</v>
      </c>
      <c r="AO2576" s="48" t="s">
        <v>13328</v>
      </c>
    </row>
    <row r="2577" spans="1:41" ht="30" x14ac:dyDescent="0.2">
      <c r="A2577" s="30" t="s">
        <v>2726</v>
      </c>
      <c r="B2577" s="30" t="s">
        <v>2727</v>
      </c>
      <c r="C2577" s="49" t="s">
        <v>7070</v>
      </c>
      <c r="D2577" s="49" t="s">
        <v>7071</v>
      </c>
      <c r="E2577" s="30" t="s">
        <v>9428</v>
      </c>
      <c r="F2577" s="49" t="s">
        <v>9361</v>
      </c>
      <c r="G2577" s="49" t="s">
        <v>9366</v>
      </c>
      <c r="H2577" s="49" t="s">
        <v>9367</v>
      </c>
      <c r="I2577" s="49" t="s">
        <v>2727</v>
      </c>
      <c r="J2577" s="50">
        <v>6</v>
      </c>
      <c r="K2577" s="49">
        <v>1000</v>
      </c>
      <c r="L2577" s="49">
        <f>K2577-U2577</f>
        <v>1000</v>
      </c>
      <c r="M2577" s="49"/>
      <c r="N2577" s="48" t="s">
        <v>7076</v>
      </c>
      <c r="P2577" s="49">
        <v>1880</v>
      </c>
      <c r="Q2577" s="49">
        <v>0</v>
      </c>
      <c r="R2577" s="49">
        <v>0</v>
      </c>
      <c r="S2577" s="32">
        <f t="shared" si="108"/>
        <v>1880</v>
      </c>
      <c r="T2577" s="49">
        <f>P2577+Q2577+R2577</f>
        <v>1880</v>
      </c>
      <c r="U2577" s="51">
        <v>0</v>
      </c>
      <c r="V2577" s="51">
        <v>0</v>
      </c>
      <c r="W2577" s="51">
        <v>0</v>
      </c>
      <c r="X2577" s="51"/>
      <c r="Y2577" s="32">
        <f t="shared" si="110"/>
        <v>1880</v>
      </c>
      <c r="Z2577" s="49" t="s">
        <v>13321</v>
      </c>
      <c r="AA2577" s="67">
        <v>6.9849999999999995E-2</v>
      </c>
      <c r="AC2577" s="67">
        <f t="shared" si="109"/>
        <v>-6.9849999999999995E-2</v>
      </c>
      <c r="AN2577" s="48" t="s">
        <v>13325</v>
      </c>
      <c r="AO2577" s="48" t="s">
        <v>13328</v>
      </c>
    </row>
    <row r="2578" spans="1:41" ht="30" x14ac:dyDescent="0.2">
      <c r="A2578" s="30" t="s">
        <v>2732</v>
      </c>
      <c r="B2578" s="30" t="s">
        <v>2733</v>
      </c>
      <c r="C2578" s="49" t="s">
        <v>7070</v>
      </c>
      <c r="D2578" s="49" t="s">
        <v>7071</v>
      </c>
      <c r="E2578" s="30" t="s">
        <v>9433</v>
      </c>
      <c r="F2578" s="49" t="s">
        <v>9361</v>
      </c>
      <c r="G2578" s="49" t="s">
        <v>9366</v>
      </c>
      <c r="H2578" s="49" t="s">
        <v>9367</v>
      </c>
      <c r="I2578" s="49" t="s">
        <v>9434</v>
      </c>
      <c r="J2578" s="50">
        <v>7</v>
      </c>
      <c r="K2578" s="49">
        <v>1000</v>
      </c>
      <c r="L2578" s="49">
        <f>K2578-U2578</f>
        <v>900</v>
      </c>
      <c r="M2578" s="49"/>
      <c r="N2578" s="48" t="s">
        <v>7076</v>
      </c>
      <c r="P2578" s="49">
        <v>1000</v>
      </c>
      <c r="Q2578" s="49">
        <v>0</v>
      </c>
      <c r="R2578" s="49">
        <v>0</v>
      </c>
      <c r="S2578" s="32">
        <f t="shared" si="108"/>
        <v>1000</v>
      </c>
      <c r="T2578" s="49">
        <f>P2578+Q2578+R2578</f>
        <v>1000</v>
      </c>
      <c r="U2578" s="51">
        <v>100</v>
      </c>
      <c r="V2578" s="51">
        <v>0</v>
      </c>
      <c r="W2578" s="51">
        <v>0</v>
      </c>
      <c r="X2578" s="51"/>
      <c r="Y2578" s="32">
        <f t="shared" si="110"/>
        <v>900</v>
      </c>
      <c r="Z2578" s="49" t="s">
        <v>13322</v>
      </c>
      <c r="AA2578" s="67">
        <v>2.5000000000000001E-2</v>
      </c>
      <c r="AC2578" s="67">
        <f t="shared" si="109"/>
        <v>-2.5000000000000001E-2</v>
      </c>
      <c r="AN2578" s="48" t="s">
        <v>13325</v>
      </c>
      <c r="AO2578" s="48" t="s">
        <v>13328</v>
      </c>
    </row>
    <row r="2579" spans="1:41" ht="30" x14ac:dyDescent="0.2">
      <c r="A2579" s="30" t="s">
        <v>2740</v>
      </c>
      <c r="B2579" s="30" t="s">
        <v>2741</v>
      </c>
      <c r="C2579" s="49" t="s">
        <v>7070</v>
      </c>
      <c r="D2579" s="49" t="s">
        <v>7071</v>
      </c>
      <c r="E2579" s="30" t="s">
        <v>9443</v>
      </c>
      <c r="F2579" s="49" t="s">
        <v>9361</v>
      </c>
      <c r="G2579" s="49" t="s">
        <v>9366</v>
      </c>
      <c r="H2579" s="49" t="s">
        <v>9367</v>
      </c>
      <c r="I2579" s="49" t="s">
        <v>9444</v>
      </c>
      <c r="J2579" s="50">
        <v>9</v>
      </c>
      <c r="K2579" s="49">
        <v>1000</v>
      </c>
      <c r="L2579" s="49">
        <f>K2579-U2579</f>
        <v>198</v>
      </c>
      <c r="M2579" s="49"/>
      <c r="N2579" s="48" t="s">
        <v>7076</v>
      </c>
      <c r="P2579" s="49">
        <v>1957</v>
      </c>
      <c r="Q2579" s="49">
        <v>0</v>
      </c>
      <c r="R2579" s="49">
        <v>0</v>
      </c>
      <c r="S2579" s="32">
        <f t="shared" si="108"/>
        <v>1957</v>
      </c>
      <c r="T2579" s="49">
        <f>P2579+Q2579+R2579</f>
        <v>1957</v>
      </c>
      <c r="U2579" s="51">
        <v>802</v>
      </c>
      <c r="V2579" s="51">
        <v>387</v>
      </c>
      <c r="W2579" s="51">
        <v>362</v>
      </c>
      <c r="X2579" s="51"/>
      <c r="Y2579" s="32">
        <f t="shared" si="110"/>
        <v>768</v>
      </c>
      <c r="Z2579" s="49" t="s">
        <v>13322</v>
      </c>
      <c r="AA2579" s="67">
        <v>0.254</v>
      </c>
      <c r="AC2579" s="67">
        <f t="shared" si="109"/>
        <v>-0.254</v>
      </c>
      <c r="AN2579" s="48" t="s">
        <v>13325</v>
      </c>
      <c r="AO2579" s="48" t="s">
        <v>13328</v>
      </c>
    </row>
    <row r="2580" spans="1:41" ht="30" x14ac:dyDescent="0.2">
      <c r="A2580" s="30" t="s">
        <v>2756</v>
      </c>
      <c r="B2580" s="30" t="s">
        <v>2757</v>
      </c>
      <c r="C2580" s="49" t="s">
        <v>7070</v>
      </c>
      <c r="D2580" s="49" t="s">
        <v>7071</v>
      </c>
      <c r="E2580" s="30" t="s">
        <v>9460</v>
      </c>
      <c r="F2580" s="49" t="s">
        <v>9361</v>
      </c>
      <c r="G2580" s="49" t="s">
        <v>9366</v>
      </c>
      <c r="H2580" s="49" t="s">
        <v>9367</v>
      </c>
      <c r="I2580" s="49" t="s">
        <v>9461</v>
      </c>
      <c r="J2580" s="50">
        <v>9</v>
      </c>
      <c r="K2580" s="49">
        <v>3000</v>
      </c>
      <c r="L2580" s="49">
        <f>K2580-U2580</f>
        <v>3000</v>
      </c>
      <c r="M2580" s="49"/>
      <c r="N2580" s="48" t="s">
        <v>7076</v>
      </c>
      <c r="P2580" s="49">
        <v>6050</v>
      </c>
      <c r="Q2580" s="49">
        <v>0</v>
      </c>
      <c r="R2580" s="49">
        <v>0</v>
      </c>
      <c r="S2580" s="32">
        <f t="shared" si="108"/>
        <v>6050</v>
      </c>
      <c r="T2580" s="49">
        <f>P2580+Q2580+R2580</f>
        <v>6050</v>
      </c>
      <c r="U2580" s="51">
        <v>0</v>
      </c>
      <c r="V2580" s="51">
        <v>0</v>
      </c>
      <c r="W2580" s="51">
        <v>0</v>
      </c>
      <c r="X2580" s="51"/>
      <c r="Y2580" s="32">
        <f t="shared" si="110"/>
        <v>6050</v>
      </c>
      <c r="Z2580" s="49" t="s">
        <v>13321</v>
      </c>
      <c r="AA2580" s="67">
        <v>5.5E-2</v>
      </c>
      <c r="AC2580" s="67">
        <f t="shared" si="109"/>
        <v>-5.5E-2</v>
      </c>
      <c r="AN2580" s="48" t="s">
        <v>13325</v>
      </c>
      <c r="AO2580" s="48" t="s">
        <v>13328</v>
      </c>
    </row>
    <row r="2581" spans="1:41" ht="30" x14ac:dyDescent="0.2">
      <c r="A2581" s="30" t="s">
        <v>2778</v>
      </c>
      <c r="B2581" s="30" t="s">
        <v>2779</v>
      </c>
      <c r="C2581" s="49" t="s">
        <v>7070</v>
      </c>
      <c r="D2581" s="49" t="s">
        <v>7071</v>
      </c>
      <c r="E2581" s="30" t="s">
        <v>9484</v>
      </c>
      <c r="F2581" s="49" t="s">
        <v>9361</v>
      </c>
      <c r="G2581" s="49" t="s">
        <v>9362</v>
      </c>
      <c r="H2581" s="49" t="s">
        <v>9363</v>
      </c>
      <c r="I2581" s="49" t="s">
        <v>9485</v>
      </c>
      <c r="J2581" s="50">
        <v>4</v>
      </c>
      <c r="K2581" s="49">
        <v>5000</v>
      </c>
      <c r="L2581" s="49">
        <f>K2581-U2581</f>
        <v>-8033</v>
      </c>
      <c r="M2581" s="49"/>
      <c r="N2581" s="48" t="s">
        <v>7076</v>
      </c>
      <c r="P2581" s="49">
        <v>8105</v>
      </c>
      <c r="Q2581" s="49">
        <v>10000</v>
      </c>
      <c r="R2581" s="49">
        <v>0</v>
      </c>
      <c r="S2581" s="32">
        <f t="shared" si="108"/>
        <v>18105</v>
      </c>
      <c r="T2581" s="49">
        <f>P2581+Q2581+R2581</f>
        <v>18105</v>
      </c>
      <c r="U2581" s="51">
        <v>13033</v>
      </c>
      <c r="V2581" s="51">
        <v>6364</v>
      </c>
      <c r="W2581" s="51">
        <v>5563</v>
      </c>
      <c r="X2581" s="51"/>
      <c r="Y2581" s="32">
        <f t="shared" si="110"/>
        <v>-1292</v>
      </c>
      <c r="Z2581" s="49" t="s">
        <v>13320</v>
      </c>
      <c r="AA2581" s="67">
        <v>0.04</v>
      </c>
      <c r="AC2581" s="67">
        <f t="shared" si="109"/>
        <v>-0.04</v>
      </c>
      <c r="AN2581" s="48" t="s">
        <v>13325</v>
      </c>
      <c r="AO2581" s="48" t="s">
        <v>13328</v>
      </c>
    </row>
    <row r="2582" spans="1:41" ht="30" x14ac:dyDescent="0.2">
      <c r="A2582" s="30" t="s">
        <v>2788</v>
      </c>
      <c r="B2582" s="30" t="s">
        <v>2789</v>
      </c>
      <c r="C2582" s="49" t="s">
        <v>7070</v>
      </c>
      <c r="D2582" s="49" t="s">
        <v>7071</v>
      </c>
      <c r="E2582" s="30" t="s">
        <v>9494</v>
      </c>
      <c r="F2582" s="49" t="s">
        <v>9361</v>
      </c>
      <c r="G2582" s="49" t="s">
        <v>9366</v>
      </c>
      <c r="H2582" s="49" t="s">
        <v>9367</v>
      </c>
      <c r="I2582" s="49" t="s">
        <v>9495</v>
      </c>
      <c r="J2582" s="50">
        <v>9</v>
      </c>
      <c r="K2582" s="49">
        <v>1000</v>
      </c>
      <c r="L2582" s="49">
        <f>K2582-U2582</f>
        <v>900</v>
      </c>
      <c r="M2582" s="49"/>
      <c r="N2582" s="48" t="s">
        <v>7076</v>
      </c>
      <c r="P2582" s="49">
        <v>1050</v>
      </c>
      <c r="Q2582" s="49">
        <v>0</v>
      </c>
      <c r="R2582" s="49">
        <v>0</v>
      </c>
      <c r="S2582" s="32">
        <f t="shared" si="108"/>
        <v>1050</v>
      </c>
      <c r="T2582" s="49">
        <f>P2582+Q2582+R2582</f>
        <v>1050</v>
      </c>
      <c r="U2582" s="51">
        <v>100</v>
      </c>
      <c r="V2582" s="51">
        <v>0</v>
      </c>
      <c r="W2582" s="51">
        <v>0</v>
      </c>
      <c r="X2582" s="51"/>
      <c r="Y2582" s="32">
        <f t="shared" si="110"/>
        <v>950</v>
      </c>
      <c r="Z2582" s="49" t="s">
        <v>13322</v>
      </c>
      <c r="AA2582" s="67">
        <v>5.7500000000000002E-2</v>
      </c>
      <c r="AC2582" s="67">
        <f t="shared" si="109"/>
        <v>-5.7500000000000002E-2</v>
      </c>
      <c r="AN2582" s="48" t="s">
        <v>13325</v>
      </c>
      <c r="AO2582" s="48" t="s">
        <v>13328</v>
      </c>
    </row>
    <row r="2583" spans="1:41" ht="30" x14ac:dyDescent="0.2">
      <c r="A2583" s="30" t="s">
        <v>2790</v>
      </c>
      <c r="B2583" s="30" t="s">
        <v>2791</v>
      </c>
      <c r="C2583" s="49" t="s">
        <v>7070</v>
      </c>
      <c r="D2583" s="49" t="s">
        <v>7071</v>
      </c>
      <c r="E2583" s="30" t="s">
        <v>9496</v>
      </c>
      <c r="F2583" s="49" t="s">
        <v>9361</v>
      </c>
      <c r="G2583" s="49" t="s">
        <v>9366</v>
      </c>
      <c r="H2583" s="49" t="s">
        <v>9497</v>
      </c>
      <c r="I2583" s="49" t="s">
        <v>9498</v>
      </c>
      <c r="J2583" s="50">
        <v>9</v>
      </c>
      <c r="K2583" s="49">
        <v>1000</v>
      </c>
      <c r="L2583" s="49">
        <f>K2583-U2583</f>
        <v>2</v>
      </c>
      <c r="M2583" s="49"/>
      <c r="N2583" s="48" t="s">
        <v>7076</v>
      </c>
      <c r="P2583" s="49">
        <v>985</v>
      </c>
      <c r="Q2583" s="49">
        <v>1000</v>
      </c>
      <c r="R2583" s="49">
        <v>0</v>
      </c>
      <c r="S2583" s="32">
        <f t="shared" si="108"/>
        <v>1985</v>
      </c>
      <c r="T2583" s="49">
        <f>P2583+Q2583+R2583</f>
        <v>1985</v>
      </c>
      <c r="U2583" s="51">
        <v>998</v>
      </c>
      <c r="V2583" s="51">
        <v>476</v>
      </c>
      <c r="W2583" s="51">
        <v>443</v>
      </c>
      <c r="X2583" s="51"/>
      <c r="Y2583" s="32">
        <f t="shared" si="110"/>
        <v>511</v>
      </c>
      <c r="Z2583" s="49" t="s">
        <v>13322</v>
      </c>
      <c r="AA2583" s="67">
        <v>3</v>
      </c>
      <c r="AC2583" s="67">
        <f t="shared" si="109"/>
        <v>-3</v>
      </c>
      <c r="AN2583" s="48" t="s">
        <v>13325</v>
      </c>
      <c r="AO2583" s="48" t="s">
        <v>13328</v>
      </c>
    </row>
    <row r="2584" spans="1:41" ht="30" x14ac:dyDescent="0.2">
      <c r="A2584" s="30" t="s">
        <v>2796</v>
      </c>
      <c r="B2584" s="30" t="s">
        <v>2797</v>
      </c>
      <c r="C2584" s="49" t="s">
        <v>7070</v>
      </c>
      <c r="D2584" s="49" t="s">
        <v>7077</v>
      </c>
      <c r="E2584" s="30" t="s">
        <v>9503</v>
      </c>
      <c r="F2584" s="49" t="s">
        <v>9361</v>
      </c>
      <c r="G2584" s="49" t="s">
        <v>9366</v>
      </c>
      <c r="H2584" s="49" t="s">
        <v>9367</v>
      </c>
      <c r="I2584" s="49" t="s">
        <v>9504</v>
      </c>
      <c r="J2584" s="50">
        <v>5</v>
      </c>
      <c r="K2584" s="49">
        <v>100</v>
      </c>
      <c r="L2584" s="49">
        <f>K2584-U2584</f>
        <v>-1490</v>
      </c>
      <c r="M2584" s="49"/>
      <c r="N2584" s="48" t="s">
        <v>7076</v>
      </c>
      <c r="P2584" s="49">
        <v>320</v>
      </c>
      <c r="Q2584" s="49">
        <v>1100</v>
      </c>
      <c r="R2584" s="49">
        <v>0</v>
      </c>
      <c r="S2584" s="32">
        <f t="shared" si="108"/>
        <v>1420</v>
      </c>
      <c r="T2584" s="49">
        <f>P2584+Q2584+R2584</f>
        <v>1420</v>
      </c>
      <c r="U2584" s="51">
        <v>1590</v>
      </c>
      <c r="V2584" s="51">
        <v>860</v>
      </c>
      <c r="W2584" s="51">
        <v>450</v>
      </c>
      <c r="X2584" s="51"/>
      <c r="Y2584" s="32">
        <f t="shared" si="110"/>
        <v>-1030</v>
      </c>
      <c r="Z2584" s="49" t="s">
        <v>13320</v>
      </c>
      <c r="AA2584" s="67">
        <v>0.75</v>
      </c>
      <c r="AC2584" s="67">
        <f t="shared" si="109"/>
        <v>-0.75</v>
      </c>
      <c r="AN2584" s="48" t="s">
        <v>13325</v>
      </c>
      <c r="AO2584" s="48" t="s">
        <v>13328</v>
      </c>
    </row>
    <row r="2585" spans="1:41" ht="30" x14ac:dyDescent="0.2">
      <c r="A2585" s="30" t="s">
        <v>2798</v>
      </c>
      <c r="B2585" s="30" t="s">
        <v>2799</v>
      </c>
      <c r="C2585" s="49" t="s">
        <v>7070</v>
      </c>
      <c r="D2585" s="49" t="s">
        <v>7071</v>
      </c>
      <c r="E2585" s="30" t="s">
        <v>9505</v>
      </c>
      <c r="F2585" s="49" t="s">
        <v>9361</v>
      </c>
      <c r="G2585" s="49" t="s">
        <v>9366</v>
      </c>
      <c r="H2585" s="49" t="s">
        <v>9367</v>
      </c>
      <c r="I2585" s="49" t="s">
        <v>9506</v>
      </c>
      <c r="J2585" s="50">
        <v>9</v>
      </c>
      <c r="K2585" s="49">
        <v>1000</v>
      </c>
      <c r="L2585" s="49">
        <f>K2585-U2585</f>
        <v>-3496</v>
      </c>
      <c r="M2585" s="49"/>
      <c r="N2585" s="48" t="s">
        <v>7076</v>
      </c>
      <c r="P2585" s="49">
        <v>5680</v>
      </c>
      <c r="Q2585" s="49">
        <v>2000</v>
      </c>
      <c r="R2585" s="49">
        <v>0</v>
      </c>
      <c r="S2585" s="32">
        <f t="shared" si="108"/>
        <v>7680</v>
      </c>
      <c r="T2585" s="49">
        <f>P2585+Q2585+R2585</f>
        <v>7680</v>
      </c>
      <c r="U2585" s="51">
        <v>4496</v>
      </c>
      <c r="V2585" s="51">
        <v>2236</v>
      </c>
      <c r="W2585" s="51">
        <v>1808</v>
      </c>
      <c r="X2585" s="51"/>
      <c r="Y2585" s="32">
        <f t="shared" si="110"/>
        <v>948</v>
      </c>
      <c r="Z2585" s="49" t="s">
        <v>13322</v>
      </c>
      <c r="AA2585" s="67">
        <v>4.4999999999999998E-2</v>
      </c>
      <c r="AC2585" s="67">
        <f t="shared" si="109"/>
        <v>-4.4999999999999998E-2</v>
      </c>
      <c r="AN2585" s="48" t="s">
        <v>13325</v>
      </c>
      <c r="AO2585" s="48" t="s">
        <v>13328</v>
      </c>
    </row>
    <row r="2586" spans="1:41" ht="30" x14ac:dyDescent="0.2">
      <c r="A2586" s="30" t="s">
        <v>4364</v>
      </c>
      <c r="B2586" s="30" t="s">
        <v>4365</v>
      </c>
      <c r="C2586" s="49" t="s">
        <v>7070</v>
      </c>
      <c r="D2586" s="49" t="s">
        <v>7071</v>
      </c>
      <c r="E2586" s="30" t="s">
        <v>11040</v>
      </c>
      <c r="F2586" s="49" t="s">
        <v>11018</v>
      </c>
      <c r="G2586" s="49" t="s">
        <v>11041</v>
      </c>
      <c r="H2586" s="49" t="s">
        <v>11042</v>
      </c>
      <c r="I2586" s="49" t="s">
        <v>11043</v>
      </c>
      <c r="J2586" s="50">
        <v>4</v>
      </c>
      <c r="K2586" s="49">
        <v>3000</v>
      </c>
      <c r="L2586" s="49">
        <f>K2586-U2586</f>
        <v>1004</v>
      </c>
      <c r="M2586" s="49"/>
      <c r="N2586" s="48" t="s">
        <v>7076</v>
      </c>
      <c r="P2586" s="49">
        <v>2920</v>
      </c>
      <c r="Q2586" s="49">
        <v>0</v>
      </c>
      <c r="R2586" s="49">
        <v>0</v>
      </c>
      <c r="S2586" s="32">
        <f t="shared" si="108"/>
        <v>2920</v>
      </c>
      <c r="T2586" s="49">
        <f>P2586+Q2586+R2586</f>
        <v>2920</v>
      </c>
      <c r="U2586" s="51">
        <v>1996</v>
      </c>
      <c r="V2586" s="51">
        <v>952</v>
      </c>
      <c r="W2586" s="51">
        <v>886</v>
      </c>
      <c r="X2586" s="51"/>
      <c r="Y2586" s="32">
        <f t="shared" si="110"/>
        <v>-28</v>
      </c>
      <c r="Z2586" s="49" t="s">
        <v>13320</v>
      </c>
      <c r="AA2586" s="67">
        <v>0.13</v>
      </c>
      <c r="AC2586" s="67">
        <f t="shared" si="109"/>
        <v>-0.13</v>
      </c>
      <c r="AN2586" s="48" t="s">
        <v>13325</v>
      </c>
      <c r="AO2586" s="48" t="s">
        <v>13328</v>
      </c>
    </row>
    <row r="2587" spans="1:41" ht="30" x14ac:dyDescent="0.2">
      <c r="A2587" s="30" t="s">
        <v>4610</v>
      </c>
      <c r="B2587" s="30" t="s">
        <v>4611</v>
      </c>
      <c r="C2587" s="49" t="s">
        <v>7070</v>
      </c>
      <c r="D2587" s="49" t="s">
        <v>7071</v>
      </c>
      <c r="E2587" s="30" t="s">
        <v>11175</v>
      </c>
      <c r="F2587" s="49" t="s">
        <v>11018</v>
      </c>
      <c r="G2587" s="49" t="s">
        <v>11019</v>
      </c>
      <c r="H2587" s="49" t="s">
        <v>11020</v>
      </c>
      <c r="I2587" s="49" t="s">
        <v>4611</v>
      </c>
      <c r="J2587" s="50">
        <v>3</v>
      </c>
      <c r="K2587" s="49">
        <v>1000</v>
      </c>
      <c r="L2587" s="49">
        <f>K2587-U2587</f>
        <v>-612</v>
      </c>
      <c r="M2587" s="49"/>
      <c r="N2587" s="48" t="s">
        <v>7076</v>
      </c>
      <c r="P2587" s="49">
        <v>1830</v>
      </c>
      <c r="Q2587" s="49">
        <v>0</v>
      </c>
      <c r="R2587" s="49">
        <v>0</v>
      </c>
      <c r="S2587" s="32">
        <f t="shared" si="108"/>
        <v>1830</v>
      </c>
      <c r="T2587" s="49">
        <f>P2587+Q2587+R2587</f>
        <v>1830</v>
      </c>
      <c r="U2587" s="51">
        <v>1612</v>
      </c>
      <c r="V2587" s="51">
        <v>774</v>
      </c>
      <c r="W2587" s="51">
        <v>724</v>
      </c>
      <c r="X2587" s="51"/>
      <c r="Y2587" s="32">
        <f t="shared" si="110"/>
        <v>-556</v>
      </c>
      <c r="Z2587" s="49" t="s">
        <v>13320</v>
      </c>
      <c r="AA2587" s="67">
        <v>0.25</v>
      </c>
      <c r="AC2587" s="67">
        <f t="shared" si="109"/>
        <v>-0.25</v>
      </c>
      <c r="AN2587" s="48" t="s">
        <v>13325</v>
      </c>
      <c r="AO2587" s="48" t="s">
        <v>13328</v>
      </c>
    </row>
    <row r="2588" spans="1:41" ht="30" x14ac:dyDescent="0.2">
      <c r="A2588" s="30" t="s">
        <v>4612</v>
      </c>
      <c r="B2588" s="30" t="s">
        <v>4613</v>
      </c>
      <c r="C2588" s="49" t="s">
        <v>7070</v>
      </c>
      <c r="D2588" s="49" t="s">
        <v>7077</v>
      </c>
      <c r="E2588" s="30" t="s">
        <v>11176</v>
      </c>
      <c r="F2588" s="49" t="s">
        <v>11018</v>
      </c>
      <c r="G2588" s="49" t="s">
        <v>11019</v>
      </c>
      <c r="H2588" s="49" t="s">
        <v>11020</v>
      </c>
      <c r="I2588" s="49" t="s">
        <v>4613</v>
      </c>
      <c r="J2588" s="50">
        <v>3</v>
      </c>
      <c r="K2588" s="49">
        <v>1000</v>
      </c>
      <c r="L2588" s="49">
        <f>K2588-U2588</f>
        <v>1000</v>
      </c>
      <c r="M2588" s="49"/>
      <c r="N2588" s="48" t="s">
        <v>7076</v>
      </c>
      <c r="P2588" s="49">
        <v>940</v>
      </c>
      <c r="Q2588" s="49">
        <v>0</v>
      </c>
      <c r="R2588" s="49">
        <v>0</v>
      </c>
      <c r="S2588" s="32">
        <f t="shared" si="108"/>
        <v>940</v>
      </c>
      <c r="T2588" s="49">
        <f>P2588+Q2588+R2588</f>
        <v>940</v>
      </c>
      <c r="U2588" s="51">
        <v>0</v>
      </c>
      <c r="V2588" s="51">
        <v>0</v>
      </c>
      <c r="W2588" s="51">
        <v>0</v>
      </c>
      <c r="X2588" s="51"/>
      <c r="Y2588" s="32">
        <f t="shared" si="110"/>
        <v>940</v>
      </c>
      <c r="Z2588" s="49" t="s">
        <v>13321</v>
      </c>
      <c r="AA2588" s="67">
        <v>0.25</v>
      </c>
      <c r="AC2588" s="67">
        <f t="shared" si="109"/>
        <v>-0.25</v>
      </c>
      <c r="AN2588" s="48" t="s">
        <v>13325</v>
      </c>
      <c r="AO2588" s="48" t="s">
        <v>13328</v>
      </c>
    </row>
    <row r="2589" spans="1:41" ht="30" x14ac:dyDescent="0.2">
      <c r="A2589" s="30" t="s">
        <v>4614</v>
      </c>
      <c r="B2589" s="30" t="s">
        <v>4615</v>
      </c>
      <c r="C2589" s="49" t="s">
        <v>7070</v>
      </c>
      <c r="D2589" s="49" t="s">
        <v>7077</v>
      </c>
      <c r="E2589" s="30" t="s">
        <v>11177</v>
      </c>
      <c r="F2589" s="49" t="s">
        <v>11018</v>
      </c>
      <c r="G2589" s="49" t="s">
        <v>11019</v>
      </c>
      <c r="H2589" s="49" t="s">
        <v>11020</v>
      </c>
      <c r="I2589" s="49" t="s">
        <v>4615</v>
      </c>
      <c r="J2589" s="50">
        <v>3</v>
      </c>
      <c r="K2589" s="49">
        <v>1000</v>
      </c>
      <c r="L2589" s="49">
        <f>K2589-U2589</f>
        <v>841</v>
      </c>
      <c r="M2589" s="49"/>
      <c r="N2589" s="48" t="s">
        <v>7076</v>
      </c>
      <c r="P2589" s="49">
        <v>995</v>
      </c>
      <c r="Q2589" s="49">
        <v>0</v>
      </c>
      <c r="R2589" s="49">
        <v>0</v>
      </c>
      <c r="S2589" s="32">
        <f t="shared" si="108"/>
        <v>995</v>
      </c>
      <c r="T2589" s="49">
        <f>P2589+Q2589+R2589</f>
        <v>995</v>
      </c>
      <c r="U2589" s="51">
        <v>159</v>
      </c>
      <c r="V2589" s="51">
        <v>86</v>
      </c>
      <c r="W2589" s="51">
        <v>45</v>
      </c>
      <c r="X2589" s="51"/>
      <c r="Y2589" s="32">
        <f t="shared" si="110"/>
        <v>750</v>
      </c>
      <c r="Z2589" s="49" t="s">
        <v>13322</v>
      </c>
      <c r="AA2589" s="67">
        <v>0.5</v>
      </c>
      <c r="AC2589" s="67">
        <f t="shared" si="109"/>
        <v>-0.5</v>
      </c>
      <c r="AN2589" s="48" t="s">
        <v>13325</v>
      </c>
      <c r="AO2589" s="48" t="s">
        <v>13328</v>
      </c>
    </row>
    <row r="2590" spans="1:41" ht="30" x14ac:dyDescent="0.2">
      <c r="A2590" s="30" t="s">
        <v>4616</v>
      </c>
      <c r="B2590" s="30" t="s">
        <v>4617</v>
      </c>
      <c r="C2590" s="49" t="s">
        <v>7070</v>
      </c>
      <c r="D2590" s="49" t="s">
        <v>7071</v>
      </c>
      <c r="E2590" s="30" t="s">
        <v>11178</v>
      </c>
      <c r="F2590" s="49" t="s">
        <v>11018</v>
      </c>
      <c r="G2590" s="49" t="s">
        <v>11019</v>
      </c>
      <c r="H2590" s="49" t="s">
        <v>11020</v>
      </c>
      <c r="I2590" s="49" t="s">
        <v>4617</v>
      </c>
      <c r="J2590" s="50">
        <v>3</v>
      </c>
      <c r="K2590" s="49">
        <v>1000</v>
      </c>
      <c r="L2590" s="49">
        <f>K2590-U2590</f>
        <v>1000</v>
      </c>
      <c r="M2590" s="49"/>
      <c r="N2590" s="48" t="s">
        <v>7076</v>
      </c>
      <c r="P2590" s="49">
        <v>1000</v>
      </c>
      <c r="Q2590" s="49">
        <v>0</v>
      </c>
      <c r="R2590" s="49">
        <v>0</v>
      </c>
      <c r="S2590" s="32">
        <f t="shared" si="108"/>
        <v>1000</v>
      </c>
      <c r="T2590" s="49">
        <f>P2590+Q2590+R2590</f>
        <v>1000</v>
      </c>
      <c r="U2590" s="51">
        <v>0</v>
      </c>
      <c r="V2590" s="51">
        <v>0</v>
      </c>
      <c r="W2590" s="51">
        <v>0</v>
      </c>
      <c r="X2590" s="51"/>
      <c r="Y2590" s="32">
        <f t="shared" si="110"/>
        <v>1000</v>
      </c>
      <c r="Z2590" s="49" t="s">
        <v>13321</v>
      </c>
      <c r="AA2590" s="67">
        <v>0.72</v>
      </c>
      <c r="AC2590" s="67">
        <f t="shared" si="109"/>
        <v>-0.72</v>
      </c>
      <c r="AN2590" s="48" t="s">
        <v>13325</v>
      </c>
      <c r="AO2590" s="48" t="s">
        <v>13328</v>
      </c>
    </row>
    <row r="2591" spans="1:41" ht="30" x14ac:dyDescent="0.2">
      <c r="A2591" s="30" t="s">
        <v>4620</v>
      </c>
      <c r="B2591" s="30" t="s">
        <v>4621</v>
      </c>
      <c r="C2591" s="49" t="s">
        <v>7070</v>
      </c>
      <c r="D2591" s="49" t="s">
        <v>7071</v>
      </c>
      <c r="E2591" s="30" t="s">
        <v>11180</v>
      </c>
      <c r="F2591" s="49" t="s">
        <v>11018</v>
      </c>
      <c r="G2591" s="49" t="s">
        <v>11181</v>
      </c>
      <c r="H2591" s="49" t="s">
        <v>11182</v>
      </c>
      <c r="I2591" s="49" t="s">
        <v>11183</v>
      </c>
      <c r="J2591" s="50">
        <v>6</v>
      </c>
      <c r="K2591" s="49">
        <v>1000</v>
      </c>
      <c r="L2591" s="49">
        <f>K2591-U2591</f>
        <v>253</v>
      </c>
      <c r="M2591" s="49"/>
      <c r="N2591" s="48" t="s">
        <v>7076</v>
      </c>
      <c r="P2591" s="49">
        <v>1040</v>
      </c>
      <c r="Q2591" s="49">
        <v>0</v>
      </c>
      <c r="R2591" s="49">
        <v>0</v>
      </c>
      <c r="S2591" s="32">
        <f t="shared" si="108"/>
        <v>1040</v>
      </c>
      <c r="T2591" s="49">
        <f>P2591+Q2591+R2591</f>
        <v>1040</v>
      </c>
      <c r="U2591" s="51">
        <v>747</v>
      </c>
      <c r="V2591" s="51">
        <v>357</v>
      </c>
      <c r="W2591" s="51">
        <v>337</v>
      </c>
      <c r="X2591" s="51"/>
      <c r="Y2591" s="32">
        <f t="shared" si="110"/>
        <v>-64</v>
      </c>
      <c r="Z2591" s="49" t="s">
        <v>13320</v>
      </c>
      <c r="AA2591" s="67">
        <v>5</v>
      </c>
      <c r="AC2591" s="67">
        <f t="shared" si="109"/>
        <v>-5</v>
      </c>
      <c r="AN2591" s="48" t="s">
        <v>13325</v>
      </c>
      <c r="AO2591" s="48" t="s">
        <v>13328</v>
      </c>
    </row>
    <row r="2592" spans="1:41" ht="30" x14ac:dyDescent="0.2">
      <c r="A2592" s="30" t="s">
        <v>4672</v>
      </c>
      <c r="B2592" s="30" t="s">
        <v>4673</v>
      </c>
      <c r="C2592" s="49" t="s">
        <v>7070</v>
      </c>
      <c r="D2592" s="49" t="s">
        <v>7071</v>
      </c>
      <c r="E2592" s="30" t="s">
        <v>11205</v>
      </c>
      <c r="F2592" s="49" t="s">
        <v>11018</v>
      </c>
      <c r="G2592" s="49" t="s">
        <v>11041</v>
      </c>
      <c r="H2592" s="49" t="s">
        <v>11042</v>
      </c>
      <c r="I2592" s="49" t="s">
        <v>11206</v>
      </c>
      <c r="J2592" s="50">
        <v>4</v>
      </c>
      <c r="K2592" s="49">
        <v>1</v>
      </c>
      <c r="L2592" s="49">
        <f>K2592-U2592</f>
        <v>-828</v>
      </c>
      <c r="M2592" s="49"/>
      <c r="N2592" s="48" t="s">
        <v>7076</v>
      </c>
      <c r="P2592" s="49">
        <v>1982</v>
      </c>
      <c r="Q2592" s="49">
        <v>0</v>
      </c>
      <c r="R2592" s="49">
        <v>0</v>
      </c>
      <c r="S2592" s="32">
        <f t="shared" si="108"/>
        <v>1982</v>
      </c>
      <c r="T2592" s="49">
        <f>P2592+Q2592+R2592</f>
        <v>1982</v>
      </c>
      <c r="U2592" s="51">
        <v>829</v>
      </c>
      <c r="V2592" s="51">
        <v>387</v>
      </c>
      <c r="W2592" s="51">
        <v>362</v>
      </c>
      <c r="X2592" s="51"/>
      <c r="Y2592" s="32">
        <f t="shared" si="110"/>
        <v>766</v>
      </c>
      <c r="Z2592" s="49" t="s">
        <v>13322</v>
      </c>
      <c r="AA2592" s="67">
        <v>0.1305</v>
      </c>
      <c r="AC2592" s="67">
        <f t="shared" si="109"/>
        <v>-0.1305</v>
      </c>
      <c r="AN2592" s="48" t="s">
        <v>13325</v>
      </c>
      <c r="AO2592" s="48" t="s">
        <v>13328</v>
      </c>
    </row>
    <row r="2593" spans="1:41" ht="30" x14ac:dyDescent="0.2">
      <c r="A2593" s="30" t="s">
        <v>4690</v>
      </c>
      <c r="B2593" s="30" t="s">
        <v>4691</v>
      </c>
      <c r="C2593" s="49" t="s">
        <v>7070</v>
      </c>
      <c r="D2593" s="49" t="s">
        <v>7071</v>
      </c>
      <c r="E2593" s="30" t="s">
        <v>11215</v>
      </c>
      <c r="F2593" s="49" t="s">
        <v>11018</v>
      </c>
      <c r="G2593" s="49" t="s">
        <v>11041</v>
      </c>
      <c r="H2593" s="49" t="s">
        <v>11042</v>
      </c>
      <c r="I2593" s="49" t="s">
        <v>11206</v>
      </c>
      <c r="J2593" s="50">
        <v>3</v>
      </c>
      <c r="K2593" s="49">
        <v>1000</v>
      </c>
      <c r="L2593" s="49">
        <f>K2593-U2593</f>
        <v>194</v>
      </c>
      <c r="M2593" s="49"/>
      <c r="N2593" s="48" t="s">
        <v>7076</v>
      </c>
      <c r="P2593" s="49">
        <v>955</v>
      </c>
      <c r="Q2593" s="49">
        <v>0</v>
      </c>
      <c r="R2593" s="49">
        <v>0</v>
      </c>
      <c r="S2593" s="32">
        <f t="shared" si="108"/>
        <v>955</v>
      </c>
      <c r="T2593" s="49">
        <f>P2593+Q2593+R2593</f>
        <v>955</v>
      </c>
      <c r="U2593" s="51">
        <v>806</v>
      </c>
      <c r="V2593" s="51">
        <v>387</v>
      </c>
      <c r="W2593" s="51">
        <v>362</v>
      </c>
      <c r="X2593" s="51"/>
      <c r="Y2593" s="32">
        <f t="shared" si="110"/>
        <v>-238</v>
      </c>
      <c r="Z2593" s="49" t="s">
        <v>13320</v>
      </c>
      <c r="AA2593" s="67">
        <v>0.1305</v>
      </c>
      <c r="AC2593" s="67">
        <f t="shared" si="109"/>
        <v>-0.1305</v>
      </c>
      <c r="AN2593" s="48" t="s">
        <v>13325</v>
      </c>
      <c r="AO2593" s="48" t="s">
        <v>13328</v>
      </c>
    </row>
    <row r="2594" spans="1:41" ht="15" x14ac:dyDescent="0.2">
      <c r="A2594" s="30" t="s">
        <v>3824</v>
      </c>
      <c r="B2594" s="30" t="s">
        <v>3825</v>
      </c>
      <c r="C2594" s="49" t="s">
        <v>8323</v>
      </c>
      <c r="D2594" s="49" t="s">
        <v>8897</v>
      </c>
      <c r="E2594" s="30" t="s">
        <v>10483</v>
      </c>
      <c r="F2594" s="49" t="s">
        <v>9761</v>
      </c>
      <c r="G2594" s="49" t="s">
        <v>8325</v>
      </c>
      <c r="H2594" s="49" t="s">
        <v>10484</v>
      </c>
      <c r="I2594" s="49" t="s">
        <v>10485</v>
      </c>
      <c r="J2594" s="50">
        <v>20</v>
      </c>
      <c r="K2594" s="49">
        <v>60</v>
      </c>
      <c r="L2594" s="49">
        <f>K2594-U2594</f>
        <v>-52</v>
      </c>
      <c r="M2594" s="49"/>
      <c r="N2594" s="48" t="s">
        <v>7076</v>
      </c>
      <c r="P2594" s="49">
        <v>160</v>
      </c>
      <c r="Q2594" s="49">
        <v>40</v>
      </c>
      <c r="R2594" s="49">
        <v>40</v>
      </c>
      <c r="S2594" s="32">
        <f t="shared" si="108"/>
        <v>200</v>
      </c>
      <c r="T2594" s="49">
        <f>P2594+Q2594+R2594</f>
        <v>240</v>
      </c>
      <c r="U2594" s="51">
        <v>112</v>
      </c>
      <c r="V2594" s="51">
        <v>87</v>
      </c>
      <c r="W2594" s="51">
        <v>87</v>
      </c>
      <c r="X2594" s="51"/>
      <c r="Y2594" s="32">
        <f t="shared" si="110"/>
        <v>41</v>
      </c>
      <c r="Z2594" s="49" t="s">
        <v>13322</v>
      </c>
      <c r="AA2594" s="67">
        <v>1.0000000000000001E-5</v>
      </c>
      <c r="AB2594" s="68">
        <v>1.0000000000000001E-5</v>
      </c>
      <c r="AC2594" s="67">
        <f t="shared" si="109"/>
        <v>0</v>
      </c>
      <c r="AG2594" s="67" t="s">
        <v>13330</v>
      </c>
      <c r="AL2594" s="48" t="s">
        <v>13331</v>
      </c>
      <c r="AN2594" s="48" t="s">
        <v>13323</v>
      </c>
      <c r="AO2594" s="48" t="s">
        <v>13333</v>
      </c>
    </row>
    <row r="2595" spans="1:41" ht="15" x14ac:dyDescent="0.2">
      <c r="A2595" s="30" t="s">
        <v>3840</v>
      </c>
      <c r="B2595" s="30" t="s">
        <v>3841</v>
      </c>
      <c r="C2595" s="49" t="s">
        <v>8323</v>
      </c>
      <c r="D2595" s="49" t="s">
        <v>8897</v>
      </c>
      <c r="E2595" s="30" t="s">
        <v>10500</v>
      </c>
      <c r="F2595" s="49" t="s">
        <v>9733</v>
      </c>
      <c r="G2595" s="49" t="s">
        <v>8325</v>
      </c>
      <c r="H2595" s="49" t="s">
        <v>10501</v>
      </c>
      <c r="I2595" s="49" t="s">
        <v>10502</v>
      </c>
      <c r="J2595" s="50">
        <v>30</v>
      </c>
      <c r="K2595" s="49">
        <v>1</v>
      </c>
      <c r="L2595" s="49">
        <f>K2595-U2595</f>
        <v>1</v>
      </c>
      <c r="M2595" s="49"/>
      <c r="N2595" s="48" t="s">
        <v>7076</v>
      </c>
      <c r="P2595" s="49">
        <v>80</v>
      </c>
      <c r="Q2595" s="49">
        <v>0</v>
      </c>
      <c r="R2595" s="49">
        <v>0</v>
      </c>
      <c r="S2595" s="32">
        <f t="shared" si="108"/>
        <v>80</v>
      </c>
      <c r="T2595" s="49">
        <f>P2595+Q2595+R2595</f>
        <v>80</v>
      </c>
      <c r="U2595" s="51">
        <v>0</v>
      </c>
      <c r="V2595" s="51">
        <v>0</v>
      </c>
      <c r="W2595" s="51">
        <v>0</v>
      </c>
      <c r="X2595" s="51"/>
      <c r="Y2595" s="32">
        <f t="shared" si="110"/>
        <v>80</v>
      </c>
      <c r="Z2595" s="49" t="s">
        <v>13321</v>
      </c>
      <c r="AA2595" s="67">
        <v>1.0000000000000001E-5</v>
      </c>
      <c r="AB2595" s="68">
        <v>1.0000000000000001E-5</v>
      </c>
      <c r="AC2595" s="67">
        <f t="shared" si="109"/>
        <v>0</v>
      </c>
      <c r="AG2595" s="67" t="s">
        <v>13330</v>
      </c>
      <c r="AL2595" s="48" t="s">
        <v>13331</v>
      </c>
      <c r="AN2595" s="48" t="s">
        <v>13323</v>
      </c>
      <c r="AO2595" s="48" t="s">
        <v>13333</v>
      </c>
    </row>
    <row r="2596" spans="1:41" ht="15" x14ac:dyDescent="0.2">
      <c r="A2596" s="30" t="s">
        <v>3864</v>
      </c>
      <c r="B2596" s="30" t="s">
        <v>3865</v>
      </c>
      <c r="C2596" s="49" t="s">
        <v>8323</v>
      </c>
      <c r="D2596" s="49" t="s">
        <v>8897</v>
      </c>
      <c r="E2596" s="30" t="s">
        <v>10524</v>
      </c>
      <c r="F2596" s="49" t="s">
        <v>9761</v>
      </c>
      <c r="G2596" s="49" t="s">
        <v>8325</v>
      </c>
      <c r="H2596" s="49" t="s">
        <v>10501</v>
      </c>
      <c r="I2596" s="49" t="s">
        <v>10525</v>
      </c>
      <c r="J2596" s="50">
        <v>30</v>
      </c>
      <c r="K2596" s="49">
        <v>1</v>
      </c>
      <c r="L2596" s="49">
        <f>K2596-U2596</f>
        <v>-689</v>
      </c>
      <c r="M2596" s="49"/>
      <c r="N2596" s="48" t="s">
        <v>7076</v>
      </c>
      <c r="P2596" s="49">
        <v>679</v>
      </c>
      <c r="Q2596" s="49">
        <v>264</v>
      </c>
      <c r="R2596" s="49">
        <v>204</v>
      </c>
      <c r="S2596" s="32">
        <f t="shared" si="108"/>
        <v>943</v>
      </c>
      <c r="T2596" s="49">
        <f>P2596+Q2596+R2596</f>
        <v>1147</v>
      </c>
      <c r="U2596" s="51">
        <v>690</v>
      </c>
      <c r="V2596" s="51">
        <v>300</v>
      </c>
      <c r="W2596" s="51">
        <v>275</v>
      </c>
      <c r="X2596" s="51"/>
      <c r="Y2596" s="32">
        <f t="shared" si="110"/>
        <v>157</v>
      </c>
      <c r="Z2596" s="49" t="s">
        <v>13322</v>
      </c>
      <c r="AA2596" s="67">
        <v>1.0000000000000001E-5</v>
      </c>
      <c r="AB2596" s="68">
        <v>1.0000000000000001E-5</v>
      </c>
      <c r="AC2596" s="67">
        <f t="shared" si="109"/>
        <v>0</v>
      </c>
      <c r="AG2596" s="67" t="s">
        <v>13330</v>
      </c>
      <c r="AL2596" s="48" t="s">
        <v>13331</v>
      </c>
      <c r="AN2596" s="48" t="s">
        <v>13323</v>
      </c>
      <c r="AO2596" s="48" t="s">
        <v>13333</v>
      </c>
    </row>
    <row r="2597" spans="1:41" ht="15" x14ac:dyDescent="0.2">
      <c r="A2597" s="30" t="s">
        <v>3894</v>
      </c>
      <c r="B2597" s="30" t="s">
        <v>3895</v>
      </c>
      <c r="C2597" s="49" t="s">
        <v>8323</v>
      </c>
      <c r="D2597" s="49" t="s">
        <v>8897</v>
      </c>
      <c r="E2597" s="30" t="s">
        <v>10555</v>
      </c>
      <c r="F2597" s="49" t="s">
        <v>9733</v>
      </c>
      <c r="G2597" s="49" t="s">
        <v>8325</v>
      </c>
      <c r="H2597" s="49" t="s">
        <v>9875</v>
      </c>
      <c r="I2597" s="49" t="s">
        <v>10556</v>
      </c>
      <c r="J2597" s="50">
        <v>14</v>
      </c>
      <c r="K2597" s="49">
        <v>1</v>
      </c>
      <c r="L2597" s="49">
        <f>K2597-U2597</f>
        <v>-90</v>
      </c>
      <c r="M2597" s="49"/>
      <c r="N2597" s="48" t="s">
        <v>7076</v>
      </c>
      <c r="P2597" s="49">
        <v>128</v>
      </c>
      <c r="Q2597" s="49">
        <v>22</v>
      </c>
      <c r="R2597" s="49">
        <v>0</v>
      </c>
      <c r="S2597" s="32">
        <f t="shared" si="108"/>
        <v>150</v>
      </c>
      <c r="T2597" s="49">
        <f>P2597+Q2597+R2597</f>
        <v>150</v>
      </c>
      <c r="U2597" s="51">
        <v>91</v>
      </c>
      <c r="V2597" s="51">
        <v>57</v>
      </c>
      <c r="W2597" s="51">
        <v>51</v>
      </c>
      <c r="X2597" s="51"/>
      <c r="Y2597" s="32">
        <f t="shared" si="110"/>
        <v>2</v>
      </c>
      <c r="Z2597" s="49" t="s">
        <v>13322</v>
      </c>
      <c r="AA2597" s="67">
        <v>1.0000000000000001E-5</v>
      </c>
      <c r="AB2597" s="68">
        <v>1.0000000000000001E-5</v>
      </c>
      <c r="AC2597" s="67">
        <f t="shared" si="109"/>
        <v>0</v>
      </c>
      <c r="AG2597" s="67" t="s">
        <v>13330</v>
      </c>
      <c r="AL2597" s="48" t="s">
        <v>13331</v>
      </c>
      <c r="AN2597" s="48" t="s">
        <v>13323</v>
      </c>
      <c r="AO2597" s="48" t="s">
        <v>13333</v>
      </c>
    </row>
    <row r="2598" spans="1:41" ht="15" x14ac:dyDescent="0.2">
      <c r="A2598" s="30" t="s">
        <v>3910</v>
      </c>
      <c r="B2598" s="30" t="s">
        <v>3911</v>
      </c>
      <c r="C2598" s="49" t="s">
        <v>8323</v>
      </c>
      <c r="D2598" s="49" t="s">
        <v>8897</v>
      </c>
      <c r="E2598" s="30" t="s">
        <v>10567</v>
      </c>
      <c r="F2598" s="49" t="s">
        <v>9761</v>
      </c>
      <c r="G2598" s="49" t="s">
        <v>8325</v>
      </c>
      <c r="H2598" s="49" t="s">
        <v>9875</v>
      </c>
      <c r="I2598" s="49" t="s">
        <v>10568</v>
      </c>
      <c r="J2598" s="50">
        <v>14</v>
      </c>
      <c r="K2598" s="49">
        <v>1</v>
      </c>
      <c r="L2598" s="49">
        <f>K2598-U2598</f>
        <v>-686</v>
      </c>
      <c r="M2598" s="49"/>
      <c r="N2598" s="48" t="s">
        <v>7076</v>
      </c>
      <c r="P2598" s="49">
        <v>438</v>
      </c>
      <c r="Q2598" s="49">
        <v>152</v>
      </c>
      <c r="R2598" s="49">
        <v>0</v>
      </c>
      <c r="S2598" s="32">
        <f t="shared" si="108"/>
        <v>590</v>
      </c>
      <c r="T2598" s="49">
        <f>P2598+Q2598+R2598</f>
        <v>590</v>
      </c>
      <c r="U2598" s="51">
        <v>687</v>
      </c>
      <c r="V2598" s="51">
        <v>213</v>
      </c>
      <c r="W2598" s="51">
        <v>199</v>
      </c>
      <c r="X2598" s="51"/>
      <c r="Y2598" s="32">
        <f t="shared" si="110"/>
        <v>-310</v>
      </c>
      <c r="Z2598" s="49" t="s">
        <v>13320</v>
      </c>
      <c r="AA2598" s="67">
        <v>1.0000000000000001E-5</v>
      </c>
      <c r="AB2598" s="68">
        <v>1.0000000000000001E-5</v>
      </c>
      <c r="AC2598" s="67">
        <f t="shared" si="109"/>
        <v>0</v>
      </c>
      <c r="AG2598" s="67" t="s">
        <v>13330</v>
      </c>
      <c r="AL2598" s="48" t="s">
        <v>13331</v>
      </c>
      <c r="AN2598" s="48" t="s">
        <v>13323</v>
      </c>
      <c r="AO2598" s="48" t="s">
        <v>13333</v>
      </c>
    </row>
    <row r="2599" spans="1:41" ht="15" x14ac:dyDescent="0.2">
      <c r="A2599" s="30" t="s">
        <v>5647</v>
      </c>
      <c r="B2599" s="30" t="s">
        <v>5648</v>
      </c>
      <c r="C2599" s="49" t="s">
        <v>8323</v>
      </c>
      <c r="D2599" s="49" t="s">
        <v>8897</v>
      </c>
      <c r="E2599" s="30" t="s">
        <v>11904</v>
      </c>
      <c r="F2599" s="49" t="s">
        <v>11809</v>
      </c>
      <c r="G2599" s="49" t="s">
        <v>8325</v>
      </c>
      <c r="H2599" s="49" t="s">
        <v>9910</v>
      </c>
      <c r="I2599" s="49" t="s">
        <v>11905</v>
      </c>
      <c r="J2599" s="50">
        <v>20</v>
      </c>
      <c r="K2599" s="49">
        <v>1</v>
      </c>
      <c r="L2599" s="49">
        <f>K2599-U2599</f>
        <v>-49</v>
      </c>
      <c r="M2599" s="49"/>
      <c r="N2599" s="48" t="s">
        <v>7076</v>
      </c>
      <c r="P2599" s="49">
        <v>0</v>
      </c>
      <c r="Q2599" s="49">
        <v>82</v>
      </c>
      <c r="R2599" s="49">
        <v>0</v>
      </c>
      <c r="S2599" s="32">
        <f t="shared" si="108"/>
        <v>82</v>
      </c>
      <c r="T2599" s="49">
        <f>P2599+Q2599+R2599</f>
        <v>82</v>
      </c>
      <c r="U2599" s="51">
        <v>50</v>
      </c>
      <c r="V2599" s="51">
        <v>0</v>
      </c>
      <c r="W2599" s="51">
        <v>0</v>
      </c>
      <c r="X2599" s="51"/>
      <c r="Y2599" s="32">
        <f t="shared" si="110"/>
        <v>32</v>
      </c>
      <c r="Z2599" s="49" t="s">
        <v>13322</v>
      </c>
      <c r="AA2599" s="67">
        <v>1.0000000000000001E-5</v>
      </c>
      <c r="AB2599" s="68">
        <v>1.0000000000000001E-5</v>
      </c>
      <c r="AC2599" s="67">
        <f t="shared" si="109"/>
        <v>0</v>
      </c>
      <c r="AG2599" s="67" t="s">
        <v>13330</v>
      </c>
      <c r="AL2599" s="48" t="s">
        <v>13331</v>
      </c>
      <c r="AN2599" s="48" t="s">
        <v>13323</v>
      </c>
      <c r="AO2599" s="48" t="s">
        <v>13333</v>
      </c>
    </row>
    <row r="2600" spans="1:41" ht="30" x14ac:dyDescent="0.2">
      <c r="A2600" s="30" t="s">
        <v>5673</v>
      </c>
      <c r="B2600" s="30" t="s">
        <v>5674</v>
      </c>
      <c r="C2600" s="49" t="s">
        <v>7070</v>
      </c>
      <c r="D2600" s="49" t="s">
        <v>7620</v>
      </c>
      <c r="E2600" s="30" t="s">
        <v>11922</v>
      </c>
      <c r="F2600" s="49" t="s">
        <v>9788</v>
      </c>
      <c r="G2600" s="49" t="s">
        <v>8936</v>
      </c>
      <c r="H2600" s="49" t="s">
        <v>11923</v>
      </c>
      <c r="I2600" s="49" t="s">
        <v>5674</v>
      </c>
      <c r="J2600" s="50">
        <v>16</v>
      </c>
      <c r="K2600" s="49">
        <v>750</v>
      </c>
      <c r="L2600" s="49">
        <f>K2600-U2600</f>
        <v>481</v>
      </c>
      <c r="M2600" s="49"/>
      <c r="N2600" s="48" t="s">
        <v>7242</v>
      </c>
      <c r="P2600" s="49">
        <v>660</v>
      </c>
      <c r="Q2600" s="49">
        <v>0</v>
      </c>
      <c r="R2600" s="49">
        <v>0</v>
      </c>
      <c r="S2600" s="32">
        <f t="shared" si="108"/>
        <v>660</v>
      </c>
      <c r="T2600" s="49">
        <f>P2600+Q2600+R2600</f>
        <v>660</v>
      </c>
      <c r="U2600" s="51">
        <v>269</v>
      </c>
      <c r="V2600" s="51">
        <v>0</v>
      </c>
      <c r="W2600" s="51">
        <v>0</v>
      </c>
      <c r="X2600" s="51"/>
      <c r="Y2600" s="32">
        <f>P2600-(U2600+V2600)</f>
        <v>391</v>
      </c>
      <c r="Z2600" s="49" t="s">
        <v>13322</v>
      </c>
      <c r="AA2600" s="67">
        <v>1.23</v>
      </c>
      <c r="AC2600" s="67">
        <f t="shared" si="109"/>
        <v>-1.23</v>
      </c>
      <c r="AL2600" s="48" t="s">
        <v>13488</v>
      </c>
      <c r="AN2600" s="48" t="s">
        <v>13323</v>
      </c>
      <c r="AO2600" s="73" t="s">
        <v>51</v>
      </c>
    </row>
    <row r="2601" spans="1:41" ht="30" x14ac:dyDescent="0.2">
      <c r="A2601" s="30" t="s">
        <v>5675</v>
      </c>
      <c r="B2601" s="30" t="s">
        <v>5676</v>
      </c>
      <c r="C2601" s="49" t="s">
        <v>7070</v>
      </c>
      <c r="D2601" s="49" t="s">
        <v>8209</v>
      </c>
      <c r="E2601" s="30" t="s">
        <v>11924</v>
      </c>
      <c r="F2601" s="49" t="s">
        <v>9788</v>
      </c>
      <c r="G2601" s="49" t="s">
        <v>8453</v>
      </c>
      <c r="H2601" s="49" t="s">
        <v>9977</v>
      </c>
      <c r="I2601" s="49" t="s">
        <v>11925</v>
      </c>
      <c r="J2601" s="50">
        <v>13</v>
      </c>
      <c r="K2601" s="49">
        <v>2500</v>
      </c>
      <c r="L2601" s="49">
        <f>K2601-U2601</f>
        <v>2211</v>
      </c>
      <c r="M2601" s="49"/>
      <c r="N2601" s="48" t="s">
        <v>7242</v>
      </c>
      <c r="P2601" s="49">
        <v>713</v>
      </c>
      <c r="Q2601" s="49">
        <v>0</v>
      </c>
      <c r="R2601" s="49">
        <v>0</v>
      </c>
      <c r="S2601" s="32">
        <f t="shared" si="108"/>
        <v>713</v>
      </c>
      <c r="T2601" s="49">
        <f>P2601+Q2601+R2601</f>
        <v>713</v>
      </c>
      <c r="U2601" s="51">
        <v>289</v>
      </c>
      <c r="V2601" s="51">
        <v>0</v>
      </c>
      <c r="W2601" s="51">
        <v>0</v>
      </c>
      <c r="X2601" s="51"/>
      <c r="Y2601" s="32">
        <f>P2601-(U2601+V2601)</f>
        <v>424</v>
      </c>
      <c r="Z2601" s="49" t="s">
        <v>13322</v>
      </c>
      <c r="AA2601" s="67">
        <v>7.6</v>
      </c>
      <c r="AC2601" s="67">
        <f t="shared" si="109"/>
        <v>-7.6</v>
      </c>
      <c r="AL2601" s="48" t="s">
        <v>13488</v>
      </c>
      <c r="AN2601" s="48" t="s">
        <v>13323</v>
      </c>
      <c r="AO2601" s="73" t="s">
        <v>51</v>
      </c>
    </row>
    <row r="2602" spans="1:41" ht="30" x14ac:dyDescent="0.2">
      <c r="A2602" s="30" t="s">
        <v>5677</v>
      </c>
      <c r="B2602" s="30" t="s">
        <v>5678</v>
      </c>
      <c r="C2602" s="49" t="s">
        <v>7070</v>
      </c>
      <c r="D2602" s="49" t="s">
        <v>7577</v>
      </c>
      <c r="E2602" s="30" t="s">
        <v>11926</v>
      </c>
      <c r="F2602" s="49" t="s">
        <v>9788</v>
      </c>
      <c r="G2602" s="49" t="s">
        <v>8453</v>
      </c>
      <c r="H2602" s="49" t="s">
        <v>9977</v>
      </c>
      <c r="I2602" s="49" t="s">
        <v>11927</v>
      </c>
      <c r="J2602" s="50">
        <v>13</v>
      </c>
      <c r="K2602" s="49">
        <v>75</v>
      </c>
      <c r="L2602" s="49">
        <f>K2602-U2602</f>
        <v>-199</v>
      </c>
      <c r="M2602" s="49"/>
      <c r="N2602" s="48" t="s">
        <v>7242</v>
      </c>
      <c r="P2602" s="49">
        <v>296</v>
      </c>
      <c r="Q2602" s="49">
        <v>0</v>
      </c>
      <c r="R2602" s="49">
        <v>0</v>
      </c>
      <c r="S2602" s="32">
        <f t="shared" si="108"/>
        <v>296</v>
      </c>
      <c r="T2602" s="49">
        <f>P2602+Q2602+R2602</f>
        <v>296</v>
      </c>
      <c r="U2602" s="51">
        <v>274</v>
      </c>
      <c r="V2602" s="51">
        <v>0</v>
      </c>
      <c r="W2602" s="51">
        <v>0</v>
      </c>
      <c r="X2602" s="51"/>
      <c r="Y2602" s="32">
        <f>P2602-(U2602+V2602)</f>
        <v>22</v>
      </c>
      <c r="Z2602" s="49" t="s">
        <v>13322</v>
      </c>
      <c r="AA2602" s="67">
        <v>7.6</v>
      </c>
      <c r="AC2602" s="67">
        <f t="shared" si="109"/>
        <v>-7.6</v>
      </c>
      <c r="AL2602" s="48" t="s">
        <v>13488</v>
      </c>
      <c r="AN2602" s="48" t="s">
        <v>13323</v>
      </c>
      <c r="AO2602" s="73" t="s">
        <v>51</v>
      </c>
    </row>
    <row r="2603" spans="1:41" ht="30" x14ac:dyDescent="0.2">
      <c r="A2603" s="30" t="s">
        <v>5679</v>
      </c>
      <c r="B2603" s="30" t="s">
        <v>5680</v>
      </c>
      <c r="C2603" s="49" t="s">
        <v>7070</v>
      </c>
      <c r="D2603" s="49" t="s">
        <v>7620</v>
      </c>
      <c r="E2603" s="30" t="s">
        <v>11928</v>
      </c>
      <c r="F2603" s="49" t="s">
        <v>9788</v>
      </c>
      <c r="G2603" s="49" t="s">
        <v>8936</v>
      </c>
      <c r="H2603" s="49" t="s">
        <v>11929</v>
      </c>
      <c r="I2603" s="49" t="s">
        <v>5680</v>
      </c>
      <c r="J2603" s="50">
        <v>13</v>
      </c>
      <c r="K2603" s="49">
        <v>220</v>
      </c>
      <c r="L2603" s="49">
        <f>K2603-U2603</f>
        <v>-211</v>
      </c>
      <c r="M2603" s="49"/>
      <c r="N2603" s="48" t="s">
        <v>7242</v>
      </c>
      <c r="P2603" s="49">
        <v>0</v>
      </c>
      <c r="Q2603" s="49">
        <v>0</v>
      </c>
      <c r="R2603" s="49">
        <v>0</v>
      </c>
      <c r="S2603" s="32">
        <f t="shared" si="108"/>
        <v>0</v>
      </c>
      <c r="T2603" s="49">
        <f>P2603+Q2603+R2603</f>
        <v>0</v>
      </c>
      <c r="U2603" s="51">
        <v>431</v>
      </c>
      <c r="V2603" s="51">
        <v>228</v>
      </c>
      <c r="W2603" s="51">
        <v>228</v>
      </c>
      <c r="X2603" s="51"/>
      <c r="Y2603" s="32">
        <f>P2603-(U2603+V2603)</f>
        <v>-659</v>
      </c>
      <c r="Z2603" s="49" t="s">
        <v>13320</v>
      </c>
      <c r="AA2603" s="67">
        <v>0.97</v>
      </c>
      <c r="AC2603" s="67">
        <f t="shared" si="109"/>
        <v>-0.97</v>
      </c>
      <c r="AL2603" s="48" t="s">
        <v>13488</v>
      </c>
      <c r="AN2603" s="48" t="s">
        <v>13323</v>
      </c>
      <c r="AO2603" s="73" t="s">
        <v>51</v>
      </c>
    </row>
    <row r="2604" spans="1:41" ht="30" x14ac:dyDescent="0.2">
      <c r="A2604" s="30" t="s">
        <v>5681</v>
      </c>
      <c r="B2604" s="30" t="s">
        <v>5682</v>
      </c>
      <c r="C2604" s="49" t="s">
        <v>7070</v>
      </c>
      <c r="D2604" s="49" t="s">
        <v>8209</v>
      </c>
      <c r="E2604" s="30" t="s">
        <v>11930</v>
      </c>
      <c r="F2604" s="49" t="s">
        <v>9788</v>
      </c>
      <c r="G2604" s="49" t="s">
        <v>8936</v>
      </c>
      <c r="H2604" s="49" t="s">
        <v>11923</v>
      </c>
      <c r="I2604" s="49" t="s">
        <v>5682</v>
      </c>
      <c r="J2604" s="50">
        <v>10</v>
      </c>
      <c r="K2604" s="49">
        <v>750</v>
      </c>
      <c r="L2604" s="49">
        <f>K2604-U2604</f>
        <v>319</v>
      </c>
      <c r="N2604" s="48" t="s">
        <v>7242</v>
      </c>
      <c r="P2604" s="49">
        <v>177</v>
      </c>
      <c r="Q2604" s="49">
        <v>750</v>
      </c>
      <c r="R2604" s="49">
        <v>0</v>
      </c>
      <c r="S2604" s="32">
        <f t="shared" si="108"/>
        <v>927</v>
      </c>
      <c r="T2604" s="49">
        <f>P2604+Q2604+R2604</f>
        <v>927</v>
      </c>
      <c r="U2604" s="51">
        <v>431</v>
      </c>
      <c r="V2604" s="51">
        <v>228</v>
      </c>
      <c r="W2604" s="51">
        <v>228</v>
      </c>
      <c r="X2604" s="51"/>
      <c r="Y2604" s="32">
        <f>P2604-(U2604+V2604)</f>
        <v>-482</v>
      </c>
      <c r="Z2604" s="49" t="s">
        <v>13320</v>
      </c>
      <c r="AA2604" s="67">
        <v>0.87</v>
      </c>
      <c r="AC2604" s="67">
        <f t="shared" si="109"/>
        <v>-0.87</v>
      </c>
      <c r="AL2604" s="48" t="s">
        <v>13488</v>
      </c>
      <c r="AN2604" s="48" t="s">
        <v>13323</v>
      </c>
      <c r="AO2604" s="73" t="s">
        <v>51</v>
      </c>
    </row>
    <row r="2605" spans="1:41" ht="30" x14ac:dyDescent="0.2">
      <c r="A2605" s="30" t="s">
        <v>5683</v>
      </c>
      <c r="B2605" s="30" t="s">
        <v>5684</v>
      </c>
      <c r="C2605" s="49" t="s">
        <v>7070</v>
      </c>
      <c r="D2605" s="49" t="s">
        <v>8209</v>
      </c>
      <c r="E2605" s="30" t="s">
        <v>11931</v>
      </c>
      <c r="F2605" s="49" t="s">
        <v>9788</v>
      </c>
      <c r="G2605" s="49" t="s">
        <v>8936</v>
      </c>
      <c r="H2605" s="49" t="s">
        <v>11923</v>
      </c>
      <c r="I2605" s="49" t="s">
        <v>5684</v>
      </c>
      <c r="J2605" s="50">
        <v>15</v>
      </c>
      <c r="K2605" s="49">
        <v>750</v>
      </c>
      <c r="L2605" s="49">
        <f>K2605-U2605</f>
        <v>-14970</v>
      </c>
      <c r="M2605" s="49"/>
      <c r="N2605" s="48" t="s">
        <v>7242</v>
      </c>
      <c r="P2605" s="49">
        <v>4181</v>
      </c>
      <c r="Q2605" s="49">
        <v>11940</v>
      </c>
      <c r="R2605" s="49">
        <v>480</v>
      </c>
      <c r="S2605" s="32">
        <f t="shared" si="108"/>
        <v>16121</v>
      </c>
      <c r="T2605" s="49">
        <f>P2605+Q2605+R2605</f>
        <v>16601</v>
      </c>
      <c r="U2605" s="51">
        <v>15720</v>
      </c>
      <c r="V2605" s="51">
        <v>885</v>
      </c>
      <c r="W2605" s="51">
        <v>825</v>
      </c>
      <c r="X2605" s="51"/>
      <c r="Y2605" s="32">
        <f>P2605-(U2605+V2605)</f>
        <v>-12424</v>
      </c>
      <c r="Z2605" s="49" t="s">
        <v>13320</v>
      </c>
      <c r="AA2605" s="67">
        <v>1.264</v>
      </c>
      <c r="AC2605" s="67">
        <f t="shared" si="109"/>
        <v>-1.264</v>
      </c>
      <c r="AL2605" s="48" t="s">
        <v>13488</v>
      </c>
      <c r="AN2605" s="48" t="s">
        <v>13323</v>
      </c>
      <c r="AO2605" s="73" t="s">
        <v>51</v>
      </c>
    </row>
    <row r="2606" spans="1:41" ht="30" x14ac:dyDescent="0.2">
      <c r="A2606" s="30" t="s">
        <v>5685</v>
      </c>
      <c r="B2606" s="30" t="s">
        <v>5686</v>
      </c>
      <c r="C2606" s="49" t="s">
        <v>7070</v>
      </c>
      <c r="D2606" s="49" t="s">
        <v>8209</v>
      </c>
      <c r="E2606" s="30" t="s">
        <v>11932</v>
      </c>
      <c r="F2606" s="49" t="s">
        <v>9788</v>
      </c>
      <c r="G2606" s="49" t="s">
        <v>8936</v>
      </c>
      <c r="H2606" s="49" t="s">
        <v>11923</v>
      </c>
      <c r="I2606" s="49" t="s">
        <v>5686</v>
      </c>
      <c r="J2606" s="50">
        <v>13</v>
      </c>
      <c r="K2606" s="49">
        <v>750</v>
      </c>
      <c r="L2606" s="49">
        <f>K2606-U2606</f>
        <v>-37018</v>
      </c>
      <c r="M2606" s="49"/>
      <c r="N2606" s="48" t="s">
        <v>7242</v>
      </c>
      <c r="P2606" s="49">
        <v>15264</v>
      </c>
      <c r="Q2606" s="49">
        <v>27990</v>
      </c>
      <c r="R2606" s="49">
        <v>2880</v>
      </c>
      <c r="S2606" s="32">
        <f t="shared" si="108"/>
        <v>43254</v>
      </c>
      <c r="T2606" s="49">
        <f>P2606+Q2606+R2606</f>
        <v>46134</v>
      </c>
      <c r="U2606" s="51">
        <v>37768</v>
      </c>
      <c r="V2606" s="51">
        <v>20596</v>
      </c>
      <c r="W2606" s="51">
        <v>18801</v>
      </c>
      <c r="X2606" s="51"/>
      <c r="Y2606" s="32">
        <f>P2606-(U2606+V2606)</f>
        <v>-43100</v>
      </c>
      <c r="Z2606" s="49" t="s">
        <v>13320</v>
      </c>
      <c r="AA2606" s="67">
        <v>1.5649999999999999</v>
      </c>
      <c r="AC2606" s="67">
        <f t="shared" si="109"/>
        <v>-1.5649999999999999</v>
      </c>
      <c r="AL2606" s="48" t="s">
        <v>13488</v>
      </c>
      <c r="AN2606" s="48" t="s">
        <v>13323</v>
      </c>
      <c r="AO2606" s="73" t="s">
        <v>51</v>
      </c>
    </row>
    <row r="2607" spans="1:41" ht="30" x14ac:dyDescent="0.2">
      <c r="A2607" s="30" t="s">
        <v>5687</v>
      </c>
      <c r="B2607" s="30" t="s">
        <v>5688</v>
      </c>
      <c r="C2607" s="49" t="s">
        <v>7070</v>
      </c>
      <c r="D2607" s="49" t="s">
        <v>8196</v>
      </c>
      <c r="E2607" s="30" t="s">
        <v>11933</v>
      </c>
      <c r="F2607" s="49" t="s">
        <v>9788</v>
      </c>
      <c r="G2607" s="49" t="s">
        <v>8936</v>
      </c>
      <c r="H2607" s="49" t="s">
        <v>11923</v>
      </c>
      <c r="I2607" s="49" t="s">
        <v>11934</v>
      </c>
      <c r="J2607" s="50">
        <v>13</v>
      </c>
      <c r="K2607" s="49">
        <v>750</v>
      </c>
      <c r="L2607" s="49">
        <f>K2607-U2607</f>
        <v>485</v>
      </c>
      <c r="M2607" s="49"/>
      <c r="N2607" s="48" t="s">
        <v>7242</v>
      </c>
      <c r="P2607" s="49">
        <v>690</v>
      </c>
      <c r="Q2607" s="49">
        <v>0</v>
      </c>
      <c r="R2607" s="49">
        <v>0</v>
      </c>
      <c r="S2607" s="32">
        <f t="shared" si="108"/>
        <v>690</v>
      </c>
      <c r="T2607" s="49">
        <f>P2607+Q2607+R2607</f>
        <v>690</v>
      </c>
      <c r="U2607" s="51">
        <v>265</v>
      </c>
      <c r="V2607" s="51">
        <v>0</v>
      </c>
      <c r="W2607" s="51">
        <v>0</v>
      </c>
      <c r="X2607" s="51"/>
      <c r="Y2607" s="32">
        <f>P2607-(U2607+V2607)</f>
        <v>425</v>
      </c>
      <c r="Z2607" s="49" t="s">
        <v>13322</v>
      </c>
      <c r="AA2607" s="67">
        <v>1.44</v>
      </c>
      <c r="AC2607" s="67">
        <f t="shared" si="109"/>
        <v>-1.44</v>
      </c>
      <c r="AL2607" s="48" t="s">
        <v>13488</v>
      </c>
      <c r="AN2607" s="48" t="s">
        <v>13323</v>
      </c>
      <c r="AO2607" s="73" t="s">
        <v>51</v>
      </c>
    </row>
    <row r="2608" spans="1:41" ht="30" x14ac:dyDescent="0.2">
      <c r="A2608" s="30" t="s">
        <v>5689</v>
      </c>
      <c r="B2608" s="30" t="s">
        <v>5690</v>
      </c>
      <c r="C2608" s="49" t="s">
        <v>7070</v>
      </c>
      <c r="D2608" s="49" t="s">
        <v>8209</v>
      </c>
      <c r="E2608" s="30" t="s">
        <v>11935</v>
      </c>
      <c r="F2608" s="49" t="s">
        <v>9788</v>
      </c>
      <c r="G2608" s="49" t="s">
        <v>8936</v>
      </c>
      <c r="H2608" s="49" t="s">
        <v>11923</v>
      </c>
      <c r="I2608" s="49" t="s">
        <v>5690</v>
      </c>
      <c r="J2608" s="50">
        <v>13</v>
      </c>
      <c r="K2608" s="49">
        <v>750</v>
      </c>
      <c r="L2608" s="49">
        <f>K2608-U2608</f>
        <v>-227</v>
      </c>
      <c r="M2608" s="49"/>
      <c r="N2608" s="48" t="s">
        <v>7242</v>
      </c>
      <c r="P2608" s="49">
        <v>749</v>
      </c>
      <c r="Q2608" s="49">
        <v>480</v>
      </c>
      <c r="R2608" s="49">
        <v>0</v>
      </c>
      <c r="S2608" s="32">
        <f t="shared" si="108"/>
        <v>1229</v>
      </c>
      <c r="T2608" s="49">
        <f>P2608+Q2608+R2608</f>
        <v>1229</v>
      </c>
      <c r="U2608" s="51">
        <v>977</v>
      </c>
      <c r="V2608" s="51">
        <v>932</v>
      </c>
      <c r="W2608" s="51">
        <v>955</v>
      </c>
      <c r="X2608" s="51"/>
      <c r="Y2608" s="32">
        <f>P2608-(U2608+V2608)</f>
        <v>-1160</v>
      </c>
      <c r="Z2608" s="49" t="s">
        <v>13320</v>
      </c>
      <c r="AA2608" s="67">
        <v>1.5649999999999999</v>
      </c>
      <c r="AC2608" s="67">
        <f t="shared" si="109"/>
        <v>-1.5649999999999999</v>
      </c>
      <c r="AL2608" s="48" t="s">
        <v>13488</v>
      </c>
      <c r="AN2608" s="48" t="s">
        <v>13323</v>
      </c>
      <c r="AO2608" s="73" t="s">
        <v>51</v>
      </c>
    </row>
    <row r="2609" spans="1:41" ht="30" x14ac:dyDescent="0.2">
      <c r="A2609" s="30" t="s">
        <v>5691</v>
      </c>
      <c r="B2609" s="30" t="s">
        <v>5692</v>
      </c>
      <c r="C2609" s="49" t="s">
        <v>7070</v>
      </c>
      <c r="D2609" s="49" t="s">
        <v>8209</v>
      </c>
      <c r="E2609" s="30" t="s">
        <v>11936</v>
      </c>
      <c r="F2609" s="49" t="s">
        <v>9788</v>
      </c>
      <c r="G2609" s="49" t="s">
        <v>8936</v>
      </c>
      <c r="H2609" s="49" t="s">
        <v>11923</v>
      </c>
      <c r="I2609" s="49" t="s">
        <v>5692</v>
      </c>
      <c r="J2609" s="50">
        <v>15</v>
      </c>
      <c r="K2609" s="49">
        <v>750</v>
      </c>
      <c r="L2609" s="49">
        <f>K2609-U2609</f>
        <v>-4093</v>
      </c>
      <c r="M2609" s="49"/>
      <c r="N2609" s="48" t="s">
        <v>7242</v>
      </c>
      <c r="P2609" s="49">
        <v>5926</v>
      </c>
      <c r="Q2609" s="49">
        <v>0</v>
      </c>
      <c r="R2609" s="49">
        <v>0</v>
      </c>
      <c r="S2609" s="32">
        <f t="shared" si="108"/>
        <v>5926</v>
      </c>
      <c r="T2609" s="49">
        <f>P2609+Q2609+R2609</f>
        <v>5926</v>
      </c>
      <c r="U2609" s="51">
        <v>4843</v>
      </c>
      <c r="V2609" s="51">
        <v>3312</v>
      </c>
      <c r="W2609" s="51">
        <v>2401</v>
      </c>
      <c r="X2609" s="51"/>
      <c r="Y2609" s="32">
        <f>P2609-(U2609+V2609)</f>
        <v>-2229</v>
      </c>
      <c r="Z2609" s="49" t="s">
        <v>13320</v>
      </c>
      <c r="AA2609" s="67">
        <v>1.236</v>
      </c>
      <c r="AC2609" s="67">
        <f t="shared" si="109"/>
        <v>-1.236</v>
      </c>
      <c r="AL2609" s="48" t="s">
        <v>13488</v>
      </c>
      <c r="AN2609" s="48" t="s">
        <v>13323</v>
      </c>
      <c r="AO2609" s="73" t="s">
        <v>51</v>
      </c>
    </row>
    <row r="2610" spans="1:41" ht="30" x14ac:dyDescent="0.2">
      <c r="A2610" s="30" t="s">
        <v>5693</v>
      </c>
      <c r="B2610" s="30" t="s">
        <v>5694</v>
      </c>
      <c r="C2610" s="49" t="s">
        <v>7070</v>
      </c>
      <c r="D2610" s="49" t="s">
        <v>8196</v>
      </c>
      <c r="E2610" s="30" t="s">
        <v>11937</v>
      </c>
      <c r="F2610" s="49" t="s">
        <v>9788</v>
      </c>
      <c r="G2610" s="49" t="s">
        <v>10475</v>
      </c>
      <c r="H2610" s="49" t="s">
        <v>11938</v>
      </c>
      <c r="I2610" s="49" t="s">
        <v>5694</v>
      </c>
      <c r="J2610" s="50">
        <v>14</v>
      </c>
      <c r="K2610" s="49">
        <v>100</v>
      </c>
      <c r="L2610" s="49">
        <f>K2610-U2610</f>
        <v>-702</v>
      </c>
      <c r="M2610" s="49"/>
      <c r="N2610" s="48" t="s">
        <v>7242</v>
      </c>
      <c r="P2610" s="49">
        <v>711</v>
      </c>
      <c r="Q2610" s="49">
        <v>400</v>
      </c>
      <c r="R2610" s="49">
        <v>100</v>
      </c>
      <c r="S2610" s="32">
        <f t="shared" si="108"/>
        <v>1111</v>
      </c>
      <c r="T2610" s="49">
        <f>P2610+Q2610+R2610</f>
        <v>1211</v>
      </c>
      <c r="U2610" s="51">
        <v>802</v>
      </c>
      <c r="V2610" s="51">
        <v>387</v>
      </c>
      <c r="W2610" s="51">
        <v>362</v>
      </c>
      <c r="X2610" s="51"/>
      <c r="Y2610" s="32">
        <f>P2610-(U2610+V2610)</f>
        <v>-478</v>
      </c>
      <c r="Z2610" s="49" t="s">
        <v>13320</v>
      </c>
      <c r="AA2610" s="67">
        <v>3.4649000000000001</v>
      </c>
      <c r="AC2610" s="67">
        <f t="shared" si="109"/>
        <v>-3.4649000000000001</v>
      </c>
      <c r="AL2610" s="48" t="s">
        <v>13488</v>
      </c>
      <c r="AN2610" s="48" t="s">
        <v>13323</v>
      </c>
      <c r="AO2610" s="73" t="s">
        <v>51</v>
      </c>
    </row>
    <row r="2611" spans="1:41" ht="30" x14ac:dyDescent="0.2">
      <c r="A2611" s="30" t="s">
        <v>5695</v>
      </c>
      <c r="B2611" s="30" t="s">
        <v>5696</v>
      </c>
      <c r="C2611" s="49" t="s">
        <v>7070</v>
      </c>
      <c r="D2611" s="49" t="s">
        <v>8209</v>
      </c>
      <c r="E2611" s="30" t="s">
        <v>11939</v>
      </c>
      <c r="F2611" s="49" t="s">
        <v>9788</v>
      </c>
      <c r="G2611" s="49" t="s">
        <v>8936</v>
      </c>
      <c r="H2611" s="49" t="s">
        <v>11923</v>
      </c>
      <c r="I2611" s="49" t="s">
        <v>5696</v>
      </c>
      <c r="J2611" s="50">
        <v>19</v>
      </c>
      <c r="K2611" s="49">
        <v>4000</v>
      </c>
      <c r="L2611" s="49">
        <f>K2611-U2611</f>
        <v>4000</v>
      </c>
      <c r="M2611" s="49"/>
      <c r="N2611" s="48" t="s">
        <v>7242</v>
      </c>
      <c r="P2611" s="49">
        <v>23</v>
      </c>
      <c r="Q2611" s="49">
        <v>0</v>
      </c>
      <c r="R2611" s="49">
        <v>0</v>
      </c>
      <c r="S2611" s="32">
        <f t="shared" si="108"/>
        <v>23</v>
      </c>
      <c r="T2611" s="49">
        <f>P2611+Q2611+R2611</f>
        <v>23</v>
      </c>
      <c r="U2611" s="51">
        <v>0</v>
      </c>
      <c r="V2611" s="51">
        <v>0</v>
      </c>
      <c r="W2611" s="51">
        <v>0</v>
      </c>
      <c r="X2611" s="51"/>
      <c r="Y2611" s="32">
        <f>P2611-(U2611+V2611)</f>
        <v>23</v>
      </c>
      <c r="Z2611" s="49" t="s">
        <v>13321</v>
      </c>
      <c r="AA2611" s="67">
        <v>1.01</v>
      </c>
      <c r="AC2611" s="67">
        <f t="shared" si="109"/>
        <v>-1.01</v>
      </c>
      <c r="AL2611" s="48" t="s">
        <v>13488</v>
      </c>
      <c r="AN2611" s="48" t="s">
        <v>13323</v>
      </c>
      <c r="AO2611" s="73" t="s">
        <v>51</v>
      </c>
    </row>
    <row r="2612" spans="1:41" ht="30" x14ac:dyDescent="0.2">
      <c r="A2612" s="30" t="s">
        <v>5697</v>
      </c>
      <c r="B2612" s="30" t="s">
        <v>5698</v>
      </c>
      <c r="C2612" s="49" t="s">
        <v>7070</v>
      </c>
      <c r="D2612" s="49" t="s">
        <v>8196</v>
      </c>
      <c r="E2612" s="30" t="s">
        <v>11939</v>
      </c>
      <c r="F2612" s="49" t="s">
        <v>9788</v>
      </c>
      <c r="G2612" s="49" t="s">
        <v>8936</v>
      </c>
      <c r="H2612" s="49" t="s">
        <v>11923</v>
      </c>
      <c r="I2612" s="49" t="s">
        <v>5698</v>
      </c>
      <c r="J2612" s="50">
        <v>17</v>
      </c>
      <c r="K2612" s="49">
        <v>4000</v>
      </c>
      <c r="L2612" s="49">
        <f>K2612-U2612</f>
        <v>3628</v>
      </c>
      <c r="M2612" s="49"/>
      <c r="N2612" s="48" t="s">
        <v>7242</v>
      </c>
      <c r="P2612" s="49">
        <v>4000</v>
      </c>
      <c r="Q2612" s="49">
        <v>0</v>
      </c>
      <c r="R2612" s="49">
        <v>0</v>
      </c>
      <c r="S2612" s="32">
        <f t="shared" si="108"/>
        <v>4000</v>
      </c>
      <c r="T2612" s="49">
        <f>P2612+Q2612+R2612</f>
        <v>4000</v>
      </c>
      <c r="U2612" s="51">
        <v>372</v>
      </c>
      <c r="V2612" s="51">
        <v>134</v>
      </c>
      <c r="W2612" s="51">
        <v>69</v>
      </c>
      <c r="X2612" s="51"/>
      <c r="Y2612" s="32">
        <f>P2612-(U2612+V2612)</f>
        <v>3494</v>
      </c>
      <c r="Z2612" s="49" t="s">
        <v>13322</v>
      </c>
      <c r="AA2612" s="67">
        <v>1.01</v>
      </c>
      <c r="AC2612" s="67">
        <f t="shared" si="109"/>
        <v>-1.01</v>
      </c>
      <c r="AL2612" s="48" t="s">
        <v>13488</v>
      </c>
      <c r="AN2612" s="48" t="s">
        <v>13323</v>
      </c>
      <c r="AO2612" s="73" t="s">
        <v>51</v>
      </c>
    </row>
    <row r="2613" spans="1:41" ht="30" x14ac:dyDescent="0.2">
      <c r="A2613" s="30" t="s">
        <v>5699</v>
      </c>
      <c r="B2613" s="30" t="s">
        <v>5700</v>
      </c>
      <c r="C2613" s="49" t="s">
        <v>7070</v>
      </c>
      <c r="D2613" s="49" t="s">
        <v>8209</v>
      </c>
      <c r="E2613" s="30" t="s">
        <v>11940</v>
      </c>
      <c r="F2613" s="49" t="s">
        <v>9788</v>
      </c>
      <c r="G2613" s="49" t="s">
        <v>8936</v>
      </c>
      <c r="H2613" s="49" t="s">
        <v>11923</v>
      </c>
      <c r="I2613" s="49" t="s">
        <v>5700</v>
      </c>
      <c r="J2613" s="50">
        <v>9</v>
      </c>
      <c r="K2613" s="49">
        <v>750</v>
      </c>
      <c r="L2613" s="49">
        <f>K2613-U2613</f>
        <v>378</v>
      </c>
      <c r="M2613" s="49"/>
      <c r="N2613" s="48" t="s">
        <v>7242</v>
      </c>
      <c r="P2613" s="49">
        <v>773</v>
      </c>
      <c r="Q2613" s="49">
        <v>0</v>
      </c>
      <c r="R2613" s="49">
        <v>0</v>
      </c>
      <c r="S2613" s="32">
        <f t="shared" si="108"/>
        <v>773</v>
      </c>
      <c r="T2613" s="49">
        <f>P2613+Q2613+R2613</f>
        <v>773</v>
      </c>
      <c r="U2613" s="51">
        <v>372</v>
      </c>
      <c r="V2613" s="51">
        <v>134</v>
      </c>
      <c r="W2613" s="51">
        <v>69</v>
      </c>
      <c r="X2613" s="51"/>
      <c r="Y2613" s="32">
        <f>P2613-(U2613+V2613)</f>
        <v>267</v>
      </c>
      <c r="Z2613" s="49" t="s">
        <v>13322</v>
      </c>
      <c r="AA2613" s="67">
        <v>1.6040000000000001</v>
      </c>
      <c r="AC2613" s="67">
        <f t="shared" si="109"/>
        <v>-1.6040000000000001</v>
      </c>
      <c r="AL2613" s="48" t="s">
        <v>13488</v>
      </c>
      <c r="AN2613" s="48" t="s">
        <v>13323</v>
      </c>
      <c r="AO2613" s="73" t="s">
        <v>51</v>
      </c>
    </row>
    <row r="2614" spans="1:41" ht="30" x14ac:dyDescent="0.2">
      <c r="A2614" s="30" t="s">
        <v>5701</v>
      </c>
      <c r="B2614" s="30" t="s">
        <v>5702</v>
      </c>
      <c r="C2614" s="49" t="s">
        <v>7070</v>
      </c>
      <c r="D2614" s="49" t="s">
        <v>8209</v>
      </c>
      <c r="E2614" s="30" t="s">
        <v>11941</v>
      </c>
      <c r="F2614" s="49" t="s">
        <v>9788</v>
      </c>
      <c r="G2614" s="49" t="s">
        <v>8936</v>
      </c>
      <c r="H2614" s="49" t="s">
        <v>11923</v>
      </c>
      <c r="I2614" s="49" t="s">
        <v>5702</v>
      </c>
      <c r="J2614" s="50">
        <v>13</v>
      </c>
      <c r="K2614" s="49">
        <v>750</v>
      </c>
      <c r="L2614" s="49">
        <f>K2614-U2614</f>
        <v>339</v>
      </c>
      <c r="M2614" s="49"/>
      <c r="N2614" s="48" t="s">
        <v>7242</v>
      </c>
      <c r="P2614" s="49">
        <v>10301</v>
      </c>
      <c r="Q2614" s="49">
        <v>0</v>
      </c>
      <c r="R2614" s="49">
        <v>0</v>
      </c>
      <c r="S2614" s="32">
        <f t="shared" si="108"/>
        <v>10301</v>
      </c>
      <c r="T2614" s="49">
        <f>P2614+Q2614+R2614</f>
        <v>10301</v>
      </c>
      <c r="U2614" s="51">
        <v>411</v>
      </c>
      <c r="V2614" s="51">
        <v>540</v>
      </c>
      <c r="W2614" s="51">
        <v>540</v>
      </c>
      <c r="X2614" s="51"/>
      <c r="Y2614" s="32">
        <f>P2614-(U2614+V2614)</f>
        <v>9350</v>
      </c>
      <c r="Z2614" s="49" t="s">
        <v>13322</v>
      </c>
      <c r="AA2614" s="67">
        <v>1.5649999999999999</v>
      </c>
      <c r="AC2614" s="67">
        <f t="shared" si="109"/>
        <v>-1.5649999999999999</v>
      </c>
      <c r="AL2614" s="48" t="s">
        <v>13488</v>
      </c>
      <c r="AN2614" s="48" t="s">
        <v>13323</v>
      </c>
      <c r="AO2614" s="73" t="s">
        <v>51</v>
      </c>
    </row>
    <row r="2615" spans="1:41" ht="30" x14ac:dyDescent="0.2">
      <c r="A2615" s="30" t="s">
        <v>5703</v>
      </c>
      <c r="B2615" s="30" t="s">
        <v>5704</v>
      </c>
      <c r="C2615" s="49" t="s">
        <v>7070</v>
      </c>
      <c r="D2615" s="49" t="s">
        <v>8209</v>
      </c>
      <c r="E2615" s="30" t="s">
        <v>11942</v>
      </c>
      <c r="F2615" s="49" t="s">
        <v>9788</v>
      </c>
      <c r="G2615" s="49" t="s">
        <v>8936</v>
      </c>
      <c r="H2615" s="49" t="s">
        <v>11923</v>
      </c>
      <c r="I2615" s="49" t="s">
        <v>5704</v>
      </c>
      <c r="J2615" s="50">
        <v>13</v>
      </c>
      <c r="K2615" s="49">
        <v>750</v>
      </c>
      <c r="L2615" s="49">
        <f>K2615-U2615</f>
        <v>652</v>
      </c>
      <c r="M2615" s="49"/>
      <c r="N2615" s="48" t="s">
        <v>7242</v>
      </c>
      <c r="P2615" s="49">
        <v>446</v>
      </c>
      <c r="Q2615" s="49">
        <v>0</v>
      </c>
      <c r="R2615" s="49">
        <v>0</v>
      </c>
      <c r="S2615" s="32">
        <f t="shared" si="108"/>
        <v>446</v>
      </c>
      <c r="T2615" s="49">
        <f>P2615+Q2615+R2615</f>
        <v>446</v>
      </c>
      <c r="U2615" s="51">
        <v>98</v>
      </c>
      <c r="V2615" s="51">
        <v>0</v>
      </c>
      <c r="W2615" s="51">
        <v>0</v>
      </c>
      <c r="X2615" s="51"/>
      <c r="Y2615" s="32">
        <f>P2615-(U2615+V2615)</f>
        <v>348</v>
      </c>
      <c r="Z2615" s="49" t="s">
        <v>13322</v>
      </c>
      <c r="AA2615" s="67">
        <v>1.5649999999999999</v>
      </c>
      <c r="AC2615" s="67">
        <f t="shared" si="109"/>
        <v>-1.5649999999999999</v>
      </c>
      <c r="AL2615" s="48" t="s">
        <v>13488</v>
      </c>
      <c r="AN2615" s="48" t="s">
        <v>13323</v>
      </c>
      <c r="AO2615" s="73" t="s">
        <v>51</v>
      </c>
    </row>
    <row r="2616" spans="1:41" ht="30" x14ac:dyDescent="0.2">
      <c r="A2616" s="30" t="s">
        <v>5705</v>
      </c>
      <c r="B2616" s="30" t="s">
        <v>5706</v>
      </c>
      <c r="C2616" s="49" t="s">
        <v>7070</v>
      </c>
      <c r="D2616" s="49" t="s">
        <v>8209</v>
      </c>
      <c r="E2616" s="30" t="s">
        <v>11943</v>
      </c>
      <c r="F2616" s="49" t="s">
        <v>9788</v>
      </c>
      <c r="G2616" s="49" t="s">
        <v>8936</v>
      </c>
      <c r="H2616" s="49" t="s">
        <v>11923</v>
      </c>
      <c r="I2616" s="49" t="s">
        <v>5706</v>
      </c>
      <c r="J2616" s="50">
        <v>13</v>
      </c>
      <c r="K2616" s="49">
        <v>750</v>
      </c>
      <c r="L2616" s="49">
        <f>K2616-U2616</f>
        <v>425</v>
      </c>
      <c r="N2616" s="48" t="s">
        <v>7242</v>
      </c>
      <c r="P2616" s="49">
        <v>273</v>
      </c>
      <c r="Q2616" s="49">
        <v>750</v>
      </c>
      <c r="R2616" s="49">
        <v>0</v>
      </c>
      <c r="S2616" s="32">
        <f t="shared" si="108"/>
        <v>1023</v>
      </c>
      <c r="T2616" s="49">
        <f>P2616+Q2616+R2616</f>
        <v>1023</v>
      </c>
      <c r="U2616" s="51">
        <v>325</v>
      </c>
      <c r="V2616" s="51">
        <v>255</v>
      </c>
      <c r="W2616" s="51">
        <v>251</v>
      </c>
      <c r="X2616" s="51"/>
      <c r="Y2616" s="32">
        <f>P2616-(U2616+V2616)</f>
        <v>-307</v>
      </c>
      <c r="Z2616" s="49" t="s">
        <v>13320</v>
      </c>
      <c r="AA2616" s="67">
        <v>1.5649999999999999</v>
      </c>
      <c r="AC2616" s="67">
        <f t="shared" si="109"/>
        <v>-1.5649999999999999</v>
      </c>
      <c r="AL2616" s="48" t="s">
        <v>13488</v>
      </c>
      <c r="AN2616" s="48" t="s">
        <v>13323</v>
      </c>
      <c r="AO2616" s="73" t="s">
        <v>51</v>
      </c>
    </row>
    <row r="2617" spans="1:41" ht="30" x14ac:dyDescent="0.2">
      <c r="A2617" s="30" t="s">
        <v>5707</v>
      </c>
      <c r="B2617" s="30" t="s">
        <v>5708</v>
      </c>
      <c r="C2617" s="49" t="s">
        <v>7070</v>
      </c>
      <c r="D2617" s="49" t="s">
        <v>8209</v>
      </c>
      <c r="E2617" s="30" t="s">
        <v>11944</v>
      </c>
      <c r="F2617" s="49" t="s">
        <v>9788</v>
      </c>
      <c r="G2617" s="49" t="s">
        <v>8936</v>
      </c>
      <c r="H2617" s="49" t="s">
        <v>10379</v>
      </c>
      <c r="I2617" s="49" t="s">
        <v>11945</v>
      </c>
      <c r="J2617" s="50">
        <v>29</v>
      </c>
      <c r="K2617" s="49">
        <v>5000</v>
      </c>
      <c r="L2617" s="49">
        <f>K2617-U2617</f>
        <v>2869</v>
      </c>
      <c r="M2617" s="49"/>
      <c r="N2617" s="48" t="s">
        <v>7242</v>
      </c>
      <c r="P2617" s="49">
        <v>7042</v>
      </c>
      <c r="Q2617" s="49">
        <v>0</v>
      </c>
      <c r="R2617" s="49">
        <v>0</v>
      </c>
      <c r="S2617" s="32">
        <f t="shared" si="108"/>
        <v>7042</v>
      </c>
      <c r="T2617" s="49">
        <f>P2617+Q2617+R2617</f>
        <v>7042</v>
      </c>
      <c r="U2617" s="51">
        <v>2131</v>
      </c>
      <c r="V2617" s="51">
        <v>1365</v>
      </c>
      <c r="W2617" s="51">
        <v>480</v>
      </c>
      <c r="X2617" s="51"/>
      <c r="Y2617" s="32">
        <f>P2617-(U2617+V2617)</f>
        <v>3546</v>
      </c>
      <c r="Z2617" s="49" t="s">
        <v>13322</v>
      </c>
      <c r="AA2617" s="67">
        <v>1.5</v>
      </c>
      <c r="AC2617" s="67">
        <f t="shared" si="109"/>
        <v>-1.5</v>
      </c>
      <c r="AL2617" s="48" t="s">
        <v>13488</v>
      </c>
      <c r="AN2617" s="48" t="s">
        <v>13323</v>
      </c>
      <c r="AO2617" s="73" t="s">
        <v>51</v>
      </c>
    </row>
    <row r="2618" spans="1:41" ht="30" x14ac:dyDescent="0.2">
      <c r="A2618" s="30" t="s">
        <v>5709</v>
      </c>
      <c r="B2618" s="30" t="s">
        <v>5710</v>
      </c>
      <c r="C2618" s="49" t="s">
        <v>7070</v>
      </c>
      <c r="D2618" s="49" t="s">
        <v>8209</v>
      </c>
      <c r="E2618" s="30" t="s">
        <v>11946</v>
      </c>
      <c r="F2618" s="49" t="s">
        <v>9788</v>
      </c>
      <c r="G2618" s="49" t="s">
        <v>8936</v>
      </c>
      <c r="H2618" s="49" t="s">
        <v>10379</v>
      </c>
      <c r="I2618" s="49" t="s">
        <v>11947</v>
      </c>
      <c r="J2618" s="50">
        <v>29</v>
      </c>
      <c r="K2618" s="49">
        <v>2500</v>
      </c>
      <c r="L2618" s="49">
        <f>K2618-U2618</f>
        <v>369</v>
      </c>
      <c r="N2618" s="48" t="s">
        <v>7242</v>
      </c>
      <c r="P2618" s="49">
        <v>2724</v>
      </c>
      <c r="Q2618" s="49">
        <v>0</v>
      </c>
      <c r="R2618" s="49">
        <v>0</v>
      </c>
      <c r="S2618" s="32">
        <f t="shared" si="108"/>
        <v>2724</v>
      </c>
      <c r="T2618" s="49">
        <f>P2618+Q2618+R2618</f>
        <v>2724</v>
      </c>
      <c r="U2618" s="51">
        <v>2131</v>
      </c>
      <c r="V2618" s="51">
        <v>1365</v>
      </c>
      <c r="W2618" s="51">
        <v>480</v>
      </c>
      <c r="X2618" s="51"/>
      <c r="Y2618" s="32">
        <f>P2618-(U2618+V2618)</f>
        <v>-772</v>
      </c>
      <c r="Z2618" s="49" t="s">
        <v>13320</v>
      </c>
      <c r="AA2618" s="67">
        <v>1.5</v>
      </c>
      <c r="AC2618" s="67">
        <f t="shared" si="109"/>
        <v>-1.5</v>
      </c>
      <c r="AL2618" s="48" t="s">
        <v>13488</v>
      </c>
      <c r="AN2618" s="48" t="s">
        <v>13323</v>
      </c>
      <c r="AO2618" s="73" t="s">
        <v>51</v>
      </c>
    </row>
    <row r="2619" spans="1:41" ht="30" x14ac:dyDescent="0.2">
      <c r="A2619" s="30" t="s">
        <v>5711</v>
      </c>
      <c r="B2619" s="30" t="s">
        <v>5712</v>
      </c>
      <c r="C2619" s="49" t="s">
        <v>7070</v>
      </c>
      <c r="D2619" s="49" t="s">
        <v>8196</v>
      </c>
      <c r="E2619" s="30" t="s">
        <v>11948</v>
      </c>
      <c r="F2619" s="49" t="s">
        <v>9788</v>
      </c>
      <c r="G2619" s="49" t="s">
        <v>8936</v>
      </c>
      <c r="H2619" s="49" t="s">
        <v>11923</v>
      </c>
      <c r="I2619" s="49" t="s">
        <v>5712</v>
      </c>
      <c r="J2619" s="50">
        <v>13</v>
      </c>
      <c r="K2619" s="49">
        <v>750</v>
      </c>
      <c r="L2619" s="49">
        <f>K2619-U2619</f>
        <v>750</v>
      </c>
      <c r="M2619" s="49"/>
      <c r="N2619" s="48" t="s">
        <v>7242</v>
      </c>
      <c r="P2619" s="49">
        <v>1000</v>
      </c>
      <c r="Q2619" s="49">
        <v>0</v>
      </c>
      <c r="R2619" s="49">
        <v>0</v>
      </c>
      <c r="S2619" s="32">
        <f t="shared" si="108"/>
        <v>1000</v>
      </c>
      <c r="T2619" s="49">
        <f>P2619+Q2619+R2619</f>
        <v>1000</v>
      </c>
      <c r="U2619" s="51">
        <v>0</v>
      </c>
      <c r="V2619" s="51">
        <v>0</v>
      </c>
      <c r="W2619" s="51">
        <v>0</v>
      </c>
      <c r="X2619" s="51"/>
      <c r="Y2619" s="32">
        <f>P2619-(U2619+V2619)</f>
        <v>1000</v>
      </c>
      <c r="Z2619" s="49" t="s">
        <v>13321</v>
      </c>
      <c r="AA2619" s="67">
        <v>1.55</v>
      </c>
      <c r="AC2619" s="67">
        <f t="shared" si="109"/>
        <v>-1.55</v>
      </c>
      <c r="AL2619" s="48" t="s">
        <v>13488</v>
      </c>
      <c r="AN2619" s="48" t="s">
        <v>13323</v>
      </c>
      <c r="AO2619" s="73" t="s">
        <v>51</v>
      </c>
    </row>
    <row r="2620" spans="1:41" ht="30" x14ac:dyDescent="0.2">
      <c r="A2620" s="30" t="s">
        <v>5713</v>
      </c>
      <c r="B2620" s="30" t="s">
        <v>5714</v>
      </c>
      <c r="C2620" s="49" t="s">
        <v>7070</v>
      </c>
      <c r="D2620" s="49" t="s">
        <v>8209</v>
      </c>
      <c r="E2620" s="30" t="s">
        <v>11949</v>
      </c>
      <c r="F2620" s="49" t="s">
        <v>9788</v>
      </c>
      <c r="G2620" s="49" t="s">
        <v>8936</v>
      </c>
      <c r="H2620" s="49" t="s">
        <v>11923</v>
      </c>
      <c r="I2620" s="49" t="s">
        <v>5714</v>
      </c>
      <c r="J2620" s="50">
        <v>15</v>
      </c>
      <c r="K2620" s="49">
        <v>4000</v>
      </c>
      <c r="L2620" s="49">
        <f>K2620-U2620</f>
        <v>1927</v>
      </c>
      <c r="M2620" s="49"/>
      <c r="N2620" s="48" t="s">
        <v>7242</v>
      </c>
      <c r="P2620" s="49">
        <v>6562</v>
      </c>
      <c r="Q2620" s="49">
        <v>0</v>
      </c>
      <c r="R2620" s="49">
        <v>0</v>
      </c>
      <c r="S2620" s="32">
        <f t="shared" si="108"/>
        <v>6562</v>
      </c>
      <c r="T2620" s="49">
        <f>P2620+Q2620+R2620</f>
        <v>6562</v>
      </c>
      <c r="U2620" s="51">
        <v>2073</v>
      </c>
      <c r="V2620" s="51">
        <v>1320</v>
      </c>
      <c r="W2620" s="51">
        <v>435</v>
      </c>
      <c r="X2620" s="51"/>
      <c r="Y2620" s="32">
        <f>P2620-(U2620+V2620)</f>
        <v>3169</v>
      </c>
      <c r="Z2620" s="49" t="s">
        <v>13322</v>
      </c>
      <c r="AA2620" s="67">
        <v>0.83199999999999996</v>
      </c>
      <c r="AC2620" s="67">
        <f t="shared" si="109"/>
        <v>-0.83199999999999996</v>
      </c>
      <c r="AL2620" s="48" t="s">
        <v>13488</v>
      </c>
      <c r="AN2620" s="48" t="s">
        <v>13323</v>
      </c>
      <c r="AO2620" s="73" t="s">
        <v>51</v>
      </c>
    </row>
    <row r="2621" spans="1:41" ht="30" x14ac:dyDescent="0.2">
      <c r="A2621" s="30" t="s">
        <v>5715</v>
      </c>
      <c r="B2621" s="30" t="s">
        <v>5716</v>
      </c>
      <c r="C2621" s="49" t="s">
        <v>7070</v>
      </c>
      <c r="D2621" s="49" t="s">
        <v>8196</v>
      </c>
      <c r="E2621" s="30" t="s">
        <v>11950</v>
      </c>
      <c r="F2621" s="49" t="s">
        <v>9788</v>
      </c>
      <c r="G2621" s="49" t="s">
        <v>8936</v>
      </c>
      <c r="H2621" s="49" t="s">
        <v>11923</v>
      </c>
      <c r="I2621" s="49" t="s">
        <v>5716</v>
      </c>
      <c r="J2621" s="50">
        <v>13</v>
      </c>
      <c r="K2621" s="49">
        <v>750</v>
      </c>
      <c r="L2621" s="49">
        <f>K2621-U2621</f>
        <v>750</v>
      </c>
      <c r="M2621" s="49"/>
      <c r="N2621" s="48" t="s">
        <v>7242</v>
      </c>
      <c r="P2621" s="49">
        <v>750</v>
      </c>
      <c r="Q2621" s="49">
        <v>0</v>
      </c>
      <c r="R2621" s="49">
        <v>0</v>
      </c>
      <c r="S2621" s="32">
        <f t="shared" si="108"/>
        <v>750</v>
      </c>
      <c r="T2621" s="49">
        <f>P2621+Q2621+R2621</f>
        <v>750</v>
      </c>
      <c r="U2621" s="51">
        <v>0</v>
      </c>
      <c r="V2621" s="51">
        <v>0</v>
      </c>
      <c r="W2621" s="51">
        <v>0</v>
      </c>
      <c r="X2621" s="51"/>
      <c r="Y2621" s="32">
        <f>P2621-(U2621+V2621)</f>
        <v>750</v>
      </c>
      <c r="Z2621" s="49" t="s">
        <v>13321</v>
      </c>
      <c r="AA2621" s="67">
        <v>2.25</v>
      </c>
      <c r="AC2621" s="67">
        <f t="shared" si="109"/>
        <v>-2.25</v>
      </c>
      <c r="AL2621" s="48" t="s">
        <v>13488</v>
      </c>
      <c r="AN2621" s="48" t="s">
        <v>13323</v>
      </c>
      <c r="AO2621" s="73" t="s">
        <v>51</v>
      </c>
    </row>
    <row r="2622" spans="1:41" ht="30" x14ac:dyDescent="0.2">
      <c r="A2622" s="30" t="s">
        <v>5717</v>
      </c>
      <c r="B2622" s="30" t="s">
        <v>5718</v>
      </c>
      <c r="C2622" s="49" t="s">
        <v>7070</v>
      </c>
      <c r="D2622" s="49" t="s">
        <v>8196</v>
      </c>
      <c r="E2622" s="30" t="s">
        <v>11950</v>
      </c>
      <c r="F2622" s="49" t="s">
        <v>9788</v>
      </c>
      <c r="G2622" s="49" t="s">
        <v>8936</v>
      </c>
      <c r="H2622" s="49" t="s">
        <v>11923</v>
      </c>
      <c r="I2622" s="49" t="s">
        <v>5718</v>
      </c>
      <c r="J2622" s="50">
        <v>14</v>
      </c>
      <c r="K2622" s="49">
        <v>750</v>
      </c>
      <c r="L2622" s="49">
        <f>K2622-U2622</f>
        <v>700</v>
      </c>
      <c r="N2622" s="48" t="s">
        <v>7242</v>
      </c>
      <c r="P2622" s="49">
        <v>0</v>
      </c>
      <c r="Q2622" s="49">
        <v>0</v>
      </c>
      <c r="R2622" s="49">
        <v>0</v>
      </c>
      <c r="S2622" s="32">
        <f t="shared" si="108"/>
        <v>0</v>
      </c>
      <c r="T2622" s="49">
        <f>P2622+Q2622+R2622</f>
        <v>0</v>
      </c>
      <c r="U2622" s="51">
        <v>50</v>
      </c>
      <c r="V2622" s="51">
        <v>0</v>
      </c>
      <c r="W2622" s="51">
        <v>0</v>
      </c>
      <c r="X2622" s="51"/>
      <c r="Y2622" s="32">
        <f>P2622-(U2622+V2622)</f>
        <v>-50</v>
      </c>
      <c r="Z2622" s="49" t="s">
        <v>13320</v>
      </c>
      <c r="AA2622" s="67">
        <v>2.25</v>
      </c>
      <c r="AC2622" s="67">
        <f t="shared" si="109"/>
        <v>-2.25</v>
      </c>
      <c r="AL2622" s="48" t="s">
        <v>13488</v>
      </c>
      <c r="AN2622" s="48" t="s">
        <v>13323</v>
      </c>
      <c r="AO2622" s="73" t="s">
        <v>51</v>
      </c>
    </row>
    <row r="2623" spans="1:41" ht="30" x14ac:dyDescent="0.2">
      <c r="A2623" s="30" t="s">
        <v>5719</v>
      </c>
      <c r="B2623" s="30" t="s">
        <v>5720</v>
      </c>
      <c r="C2623" s="49" t="s">
        <v>7070</v>
      </c>
      <c r="D2623" s="49" t="s">
        <v>8196</v>
      </c>
      <c r="E2623" s="30" t="s">
        <v>11951</v>
      </c>
      <c r="F2623" s="49" t="s">
        <v>9788</v>
      </c>
      <c r="G2623" s="49" t="s">
        <v>8601</v>
      </c>
      <c r="H2623" s="49" t="s">
        <v>11929</v>
      </c>
      <c r="I2623" s="49" t="s">
        <v>11952</v>
      </c>
      <c r="J2623" s="50">
        <v>15</v>
      </c>
      <c r="K2623" s="49">
        <v>570</v>
      </c>
      <c r="L2623" s="49">
        <f>K2623-U2623</f>
        <v>570</v>
      </c>
      <c r="M2623" s="49"/>
      <c r="N2623" s="48" t="s">
        <v>7242</v>
      </c>
      <c r="P2623" s="49">
        <v>0</v>
      </c>
      <c r="Q2623" s="49">
        <v>0</v>
      </c>
      <c r="R2623" s="49">
        <v>0</v>
      </c>
      <c r="S2623" s="32">
        <f t="shared" si="108"/>
        <v>0</v>
      </c>
      <c r="T2623" s="49">
        <f>P2623+Q2623+R2623</f>
        <v>0</v>
      </c>
      <c r="U2623" s="51">
        <v>0</v>
      </c>
      <c r="V2623" s="51">
        <v>0</v>
      </c>
      <c r="W2623" s="51">
        <v>295</v>
      </c>
      <c r="X2623" s="51"/>
      <c r="Y2623" s="32">
        <f>P2623-(U2623+V2623)</f>
        <v>0</v>
      </c>
      <c r="Z2623" s="49" t="s">
        <v>13321</v>
      </c>
      <c r="AA2623" s="67">
        <v>1.69</v>
      </c>
      <c r="AC2623" s="67">
        <f t="shared" si="109"/>
        <v>-1.69</v>
      </c>
      <c r="AL2623" s="48" t="s">
        <v>13488</v>
      </c>
      <c r="AN2623" s="48" t="s">
        <v>13323</v>
      </c>
      <c r="AO2623" s="73" t="s">
        <v>51</v>
      </c>
    </row>
    <row r="2624" spans="1:41" ht="30" x14ac:dyDescent="0.2">
      <c r="A2624" s="30" t="s">
        <v>5721</v>
      </c>
      <c r="B2624" s="30" t="s">
        <v>5722</v>
      </c>
      <c r="C2624" s="49" t="s">
        <v>7070</v>
      </c>
      <c r="D2624" s="49" t="s">
        <v>8196</v>
      </c>
      <c r="E2624" s="30" t="s">
        <v>11953</v>
      </c>
      <c r="F2624" s="49" t="s">
        <v>9788</v>
      </c>
      <c r="G2624" s="49" t="s">
        <v>8601</v>
      </c>
      <c r="H2624" s="49" t="s">
        <v>11929</v>
      </c>
      <c r="I2624" s="49" t="s">
        <v>11954</v>
      </c>
      <c r="J2624" s="50">
        <v>11</v>
      </c>
      <c r="K2624" s="49">
        <v>570</v>
      </c>
      <c r="L2624" s="49">
        <f>K2624-U2624</f>
        <v>-5414</v>
      </c>
      <c r="M2624" s="49"/>
      <c r="N2624" s="48" t="s">
        <v>7242</v>
      </c>
      <c r="P2624" s="49">
        <v>3392</v>
      </c>
      <c r="Q2624" s="49">
        <v>3990</v>
      </c>
      <c r="R2624" s="49">
        <v>0</v>
      </c>
      <c r="S2624" s="32">
        <f t="shared" si="108"/>
        <v>7382</v>
      </c>
      <c r="T2624" s="49">
        <f>P2624+Q2624+R2624</f>
        <v>7382</v>
      </c>
      <c r="U2624" s="51">
        <v>5984</v>
      </c>
      <c r="V2624" s="51">
        <v>4004</v>
      </c>
      <c r="W2624" s="51">
        <v>4489</v>
      </c>
      <c r="X2624" s="51"/>
      <c r="Y2624" s="32">
        <f>P2624-(U2624+V2624)</f>
        <v>-6596</v>
      </c>
      <c r="Z2624" s="49" t="s">
        <v>13320</v>
      </c>
      <c r="AA2624" s="67">
        <v>1.72</v>
      </c>
      <c r="AC2624" s="67">
        <f t="shared" si="109"/>
        <v>-1.72</v>
      </c>
      <c r="AL2624" s="48" t="s">
        <v>13488</v>
      </c>
      <c r="AN2624" s="48" t="s">
        <v>13323</v>
      </c>
      <c r="AO2624" s="73" t="s">
        <v>51</v>
      </c>
    </row>
    <row r="2625" spans="1:41" ht="30" x14ac:dyDescent="0.2">
      <c r="A2625" s="30" t="s">
        <v>5723</v>
      </c>
      <c r="B2625" s="30" t="s">
        <v>5724</v>
      </c>
      <c r="C2625" s="49" t="s">
        <v>7070</v>
      </c>
      <c r="D2625" s="49" t="s">
        <v>8209</v>
      </c>
      <c r="E2625" s="30" t="s">
        <v>11955</v>
      </c>
      <c r="F2625" s="49" t="s">
        <v>9788</v>
      </c>
      <c r="G2625" s="49" t="s">
        <v>8936</v>
      </c>
      <c r="H2625" s="49" t="s">
        <v>11923</v>
      </c>
      <c r="I2625" s="49" t="s">
        <v>5724</v>
      </c>
      <c r="J2625" s="50">
        <v>14</v>
      </c>
      <c r="K2625" s="49">
        <v>750</v>
      </c>
      <c r="L2625" s="49">
        <f>K2625-U2625</f>
        <v>-3296</v>
      </c>
      <c r="M2625" s="49"/>
      <c r="N2625" s="48" t="s">
        <v>7242</v>
      </c>
      <c r="P2625" s="49">
        <v>2941</v>
      </c>
      <c r="Q2625" s="49">
        <v>3000</v>
      </c>
      <c r="R2625" s="49">
        <v>1500</v>
      </c>
      <c r="S2625" s="32">
        <f t="shared" si="108"/>
        <v>5941</v>
      </c>
      <c r="T2625" s="49">
        <f>P2625+Q2625+R2625</f>
        <v>7441</v>
      </c>
      <c r="U2625" s="51">
        <v>4046</v>
      </c>
      <c r="V2625" s="51">
        <v>2640</v>
      </c>
      <c r="W2625" s="51">
        <v>870</v>
      </c>
      <c r="X2625" s="51"/>
      <c r="Y2625" s="32">
        <f>P2625-(U2625+V2625)</f>
        <v>-3745</v>
      </c>
      <c r="Z2625" s="49" t="s">
        <v>13320</v>
      </c>
      <c r="AA2625" s="67">
        <v>1.94</v>
      </c>
      <c r="AC2625" s="67">
        <f t="shared" si="109"/>
        <v>-1.94</v>
      </c>
      <c r="AL2625" s="48" t="s">
        <v>13488</v>
      </c>
      <c r="AN2625" s="48" t="s">
        <v>13323</v>
      </c>
      <c r="AO2625" s="73" t="s">
        <v>51</v>
      </c>
    </row>
    <row r="2626" spans="1:41" ht="30" x14ac:dyDescent="0.2">
      <c r="A2626" s="30" t="s">
        <v>5725</v>
      </c>
      <c r="B2626" s="30" t="s">
        <v>5726</v>
      </c>
      <c r="C2626" s="49" t="s">
        <v>7070</v>
      </c>
      <c r="D2626" s="49" t="s">
        <v>8209</v>
      </c>
      <c r="E2626" s="30" t="s">
        <v>11956</v>
      </c>
      <c r="F2626" s="49" t="s">
        <v>9788</v>
      </c>
      <c r="G2626" s="49" t="s">
        <v>8936</v>
      </c>
      <c r="H2626" s="49" t="s">
        <v>11923</v>
      </c>
      <c r="I2626" s="49" t="s">
        <v>5726</v>
      </c>
      <c r="J2626" s="50">
        <v>16</v>
      </c>
      <c r="K2626" s="49">
        <v>750</v>
      </c>
      <c r="L2626" s="49">
        <f>K2626-U2626</f>
        <v>-1273</v>
      </c>
      <c r="M2626" s="49"/>
      <c r="N2626" s="48" t="s">
        <v>7242</v>
      </c>
      <c r="P2626" s="49">
        <v>1189</v>
      </c>
      <c r="Q2626" s="49">
        <v>1500</v>
      </c>
      <c r="R2626" s="49">
        <v>0</v>
      </c>
      <c r="S2626" s="32">
        <f t="shared" ref="S2626:S2689" si="111">P2626+Q2626</f>
        <v>2689</v>
      </c>
      <c r="T2626" s="49">
        <f>P2626+Q2626+R2626</f>
        <v>2689</v>
      </c>
      <c r="U2626" s="51">
        <v>2023</v>
      </c>
      <c r="V2626" s="51">
        <v>1320</v>
      </c>
      <c r="W2626" s="51">
        <v>435</v>
      </c>
      <c r="X2626" s="51"/>
      <c r="Y2626" s="32">
        <f>P2626-(U2626+V2626)</f>
        <v>-2154</v>
      </c>
      <c r="Z2626" s="49" t="s">
        <v>13320</v>
      </c>
      <c r="AA2626" s="67">
        <v>1.5</v>
      </c>
      <c r="AC2626" s="67">
        <f t="shared" ref="AC2626:AC2689" si="112">AB2626-AA2626</f>
        <v>-1.5</v>
      </c>
      <c r="AL2626" s="48" t="s">
        <v>13488</v>
      </c>
      <c r="AN2626" s="48" t="s">
        <v>13323</v>
      </c>
      <c r="AO2626" s="73" t="s">
        <v>51</v>
      </c>
    </row>
    <row r="2627" spans="1:41" ht="30" x14ac:dyDescent="0.2">
      <c r="A2627" s="30" t="s">
        <v>5727</v>
      </c>
      <c r="B2627" s="30" t="s">
        <v>5728</v>
      </c>
      <c r="C2627" s="49" t="s">
        <v>7070</v>
      </c>
      <c r="D2627" s="49" t="s">
        <v>8196</v>
      </c>
      <c r="E2627" s="30" t="s">
        <v>11957</v>
      </c>
      <c r="F2627" s="49" t="s">
        <v>9788</v>
      </c>
      <c r="G2627" s="49" t="s">
        <v>8936</v>
      </c>
      <c r="H2627" s="49" t="s">
        <v>11923</v>
      </c>
      <c r="I2627" s="49" t="s">
        <v>5728</v>
      </c>
      <c r="J2627" s="50">
        <v>13</v>
      </c>
      <c r="K2627" s="49">
        <v>750</v>
      </c>
      <c r="L2627" s="49">
        <f>K2627-U2627</f>
        <v>700</v>
      </c>
      <c r="M2627" s="49"/>
      <c r="N2627" s="48" t="s">
        <v>7242</v>
      </c>
      <c r="P2627" s="49">
        <v>750</v>
      </c>
      <c r="Q2627" s="49">
        <v>0</v>
      </c>
      <c r="R2627" s="49">
        <v>0</v>
      </c>
      <c r="S2627" s="32">
        <f t="shared" si="111"/>
        <v>750</v>
      </c>
      <c r="T2627" s="49">
        <f>P2627+Q2627+R2627</f>
        <v>750</v>
      </c>
      <c r="U2627" s="51">
        <v>50</v>
      </c>
      <c r="V2627" s="51">
        <v>0</v>
      </c>
      <c r="W2627" s="51">
        <v>0</v>
      </c>
      <c r="X2627" s="51"/>
      <c r="Y2627" s="32">
        <f>P2627-(U2627+V2627)</f>
        <v>700</v>
      </c>
      <c r="Z2627" s="49" t="s">
        <v>13322</v>
      </c>
      <c r="AA2627" s="67">
        <v>1.5</v>
      </c>
      <c r="AC2627" s="67">
        <f t="shared" si="112"/>
        <v>-1.5</v>
      </c>
      <c r="AL2627" s="48" t="s">
        <v>13488</v>
      </c>
      <c r="AN2627" s="48" t="s">
        <v>13323</v>
      </c>
      <c r="AO2627" s="73" t="s">
        <v>51</v>
      </c>
    </row>
    <row r="2628" spans="1:41" ht="30" x14ac:dyDescent="0.2">
      <c r="A2628" s="30" t="s">
        <v>5729</v>
      </c>
      <c r="B2628" s="30" t="s">
        <v>5730</v>
      </c>
      <c r="C2628" s="49" t="s">
        <v>7070</v>
      </c>
      <c r="D2628" s="49" t="s">
        <v>8196</v>
      </c>
      <c r="E2628" s="30" t="s">
        <v>11958</v>
      </c>
      <c r="F2628" s="49" t="s">
        <v>9788</v>
      </c>
      <c r="G2628" s="49" t="s">
        <v>8936</v>
      </c>
      <c r="H2628" s="49" t="s">
        <v>11923</v>
      </c>
      <c r="I2628" s="49" t="s">
        <v>5730</v>
      </c>
      <c r="J2628" s="50">
        <v>19</v>
      </c>
      <c r="K2628" s="49">
        <v>750</v>
      </c>
      <c r="L2628" s="49">
        <f>K2628-U2628</f>
        <v>684</v>
      </c>
      <c r="M2628" s="49"/>
      <c r="N2628" s="48" t="s">
        <v>7242</v>
      </c>
      <c r="P2628" s="49">
        <v>1269</v>
      </c>
      <c r="Q2628" s="49">
        <v>0</v>
      </c>
      <c r="R2628" s="49">
        <v>0</v>
      </c>
      <c r="S2628" s="32">
        <f t="shared" si="111"/>
        <v>1269</v>
      </c>
      <c r="T2628" s="49">
        <f>P2628+Q2628+R2628</f>
        <v>1269</v>
      </c>
      <c r="U2628" s="51">
        <v>66</v>
      </c>
      <c r="V2628" s="51">
        <v>45</v>
      </c>
      <c r="W2628" s="51">
        <v>45</v>
      </c>
      <c r="X2628" s="51"/>
      <c r="Y2628" s="32">
        <f>P2628-(U2628+V2628)</f>
        <v>1158</v>
      </c>
      <c r="Z2628" s="49" t="s">
        <v>13322</v>
      </c>
      <c r="AA2628" s="67">
        <v>1.56</v>
      </c>
      <c r="AC2628" s="67">
        <f t="shared" si="112"/>
        <v>-1.56</v>
      </c>
      <c r="AL2628" s="48" t="s">
        <v>13488</v>
      </c>
      <c r="AN2628" s="48" t="s">
        <v>13323</v>
      </c>
      <c r="AO2628" s="73" t="s">
        <v>51</v>
      </c>
    </row>
    <row r="2629" spans="1:41" ht="30" x14ac:dyDescent="0.2">
      <c r="A2629" s="30" t="s">
        <v>5731</v>
      </c>
      <c r="B2629" s="30" t="s">
        <v>5732</v>
      </c>
      <c r="C2629" s="49" t="s">
        <v>7070</v>
      </c>
      <c r="D2629" s="49" t="s">
        <v>8196</v>
      </c>
      <c r="E2629" s="30" t="s">
        <v>11959</v>
      </c>
      <c r="F2629" s="49" t="s">
        <v>9788</v>
      </c>
      <c r="G2629" s="49" t="s">
        <v>8936</v>
      </c>
      <c r="H2629" s="49" t="s">
        <v>11923</v>
      </c>
      <c r="I2629" s="49" t="s">
        <v>5732</v>
      </c>
      <c r="J2629" s="50">
        <v>16</v>
      </c>
      <c r="K2629" s="49">
        <v>750</v>
      </c>
      <c r="L2629" s="49">
        <f>K2629-U2629</f>
        <v>-5315</v>
      </c>
      <c r="M2629" s="49"/>
      <c r="N2629" s="48" t="s">
        <v>7242</v>
      </c>
      <c r="P2629" s="49">
        <v>13580</v>
      </c>
      <c r="Q2629" s="49">
        <v>0</v>
      </c>
      <c r="R2629" s="49">
        <v>0</v>
      </c>
      <c r="S2629" s="32">
        <f t="shared" si="111"/>
        <v>13580</v>
      </c>
      <c r="T2629" s="49">
        <f>P2629+Q2629+R2629</f>
        <v>13580</v>
      </c>
      <c r="U2629" s="51">
        <v>6065</v>
      </c>
      <c r="V2629" s="51">
        <v>4554</v>
      </c>
      <c r="W2629" s="51">
        <v>4599</v>
      </c>
      <c r="X2629" s="51"/>
      <c r="Y2629" s="32">
        <f>P2629-(U2629+V2629)</f>
        <v>2961</v>
      </c>
      <c r="Z2629" s="49" t="s">
        <v>13322</v>
      </c>
      <c r="AA2629" s="67">
        <v>1.85</v>
      </c>
      <c r="AC2629" s="67">
        <f t="shared" si="112"/>
        <v>-1.85</v>
      </c>
      <c r="AL2629" s="48" t="s">
        <v>13488</v>
      </c>
      <c r="AN2629" s="48" t="s">
        <v>13323</v>
      </c>
      <c r="AO2629" s="73" t="s">
        <v>51</v>
      </c>
    </row>
    <row r="2630" spans="1:41" ht="30" x14ac:dyDescent="0.2">
      <c r="A2630" s="30" t="s">
        <v>5733</v>
      </c>
      <c r="B2630" s="30" t="s">
        <v>5734</v>
      </c>
      <c r="C2630" s="49" t="s">
        <v>7070</v>
      </c>
      <c r="D2630" s="49" t="s">
        <v>8196</v>
      </c>
      <c r="E2630" s="30" t="s">
        <v>11960</v>
      </c>
      <c r="F2630" s="49" t="s">
        <v>9788</v>
      </c>
      <c r="G2630" s="49" t="s">
        <v>8936</v>
      </c>
      <c r="H2630" s="49" t="s">
        <v>11923</v>
      </c>
      <c r="I2630" s="49" t="s">
        <v>11961</v>
      </c>
      <c r="J2630" s="50">
        <v>16</v>
      </c>
      <c r="K2630" s="49">
        <v>750</v>
      </c>
      <c r="L2630" s="49">
        <f>K2630-U2630</f>
        <v>708</v>
      </c>
      <c r="N2630" s="48" t="s">
        <v>7242</v>
      </c>
      <c r="P2630" s="49">
        <v>0</v>
      </c>
      <c r="Q2630" s="49">
        <v>0</v>
      </c>
      <c r="R2630" s="49">
        <v>0</v>
      </c>
      <c r="S2630" s="32">
        <f t="shared" si="111"/>
        <v>0</v>
      </c>
      <c r="T2630" s="49">
        <f>P2630+Q2630+R2630</f>
        <v>0</v>
      </c>
      <c r="U2630" s="51">
        <v>42</v>
      </c>
      <c r="V2630" s="51">
        <v>0</v>
      </c>
      <c r="W2630" s="51">
        <v>0</v>
      </c>
      <c r="X2630" s="51"/>
      <c r="Y2630" s="32">
        <f>P2630-(U2630+V2630)</f>
        <v>-42</v>
      </c>
      <c r="Z2630" s="49" t="s">
        <v>13320</v>
      </c>
      <c r="AA2630" s="67">
        <v>1.56</v>
      </c>
      <c r="AC2630" s="67">
        <f t="shared" si="112"/>
        <v>-1.56</v>
      </c>
      <c r="AL2630" s="48" t="s">
        <v>13488</v>
      </c>
      <c r="AN2630" s="48" t="s">
        <v>13323</v>
      </c>
      <c r="AO2630" s="73" t="s">
        <v>51</v>
      </c>
    </row>
    <row r="2631" spans="1:41" ht="30" x14ac:dyDescent="0.2">
      <c r="A2631" s="30" t="s">
        <v>5735</v>
      </c>
      <c r="B2631" s="30" t="s">
        <v>5736</v>
      </c>
      <c r="C2631" s="49" t="s">
        <v>7070</v>
      </c>
      <c r="D2631" s="49" t="s">
        <v>8196</v>
      </c>
      <c r="E2631" s="30" t="s">
        <v>11962</v>
      </c>
      <c r="F2631" s="49" t="s">
        <v>9788</v>
      </c>
      <c r="G2631" s="49" t="s">
        <v>8936</v>
      </c>
      <c r="H2631" s="49" t="s">
        <v>11923</v>
      </c>
      <c r="I2631" s="49" t="s">
        <v>11963</v>
      </c>
      <c r="J2631" s="50">
        <v>14</v>
      </c>
      <c r="K2631" s="49">
        <v>750</v>
      </c>
      <c r="L2631" s="49">
        <f>K2631-U2631</f>
        <v>708</v>
      </c>
      <c r="N2631" s="48" t="s">
        <v>7242</v>
      </c>
      <c r="P2631" s="49">
        <v>0</v>
      </c>
      <c r="Q2631" s="49">
        <v>0</v>
      </c>
      <c r="R2631" s="49">
        <v>0</v>
      </c>
      <c r="S2631" s="32">
        <f t="shared" si="111"/>
        <v>0</v>
      </c>
      <c r="T2631" s="49">
        <f>P2631+Q2631+R2631</f>
        <v>0</v>
      </c>
      <c r="U2631" s="51">
        <v>42</v>
      </c>
      <c r="V2631" s="51">
        <v>0</v>
      </c>
      <c r="W2631" s="51">
        <v>0</v>
      </c>
      <c r="X2631" s="51"/>
      <c r="Y2631" s="32">
        <f>P2631-(U2631+V2631)</f>
        <v>-42</v>
      </c>
      <c r="Z2631" s="49" t="s">
        <v>13320</v>
      </c>
      <c r="AA2631" s="67">
        <v>2.25</v>
      </c>
      <c r="AC2631" s="67">
        <f t="shared" si="112"/>
        <v>-2.25</v>
      </c>
      <c r="AL2631" s="48" t="s">
        <v>13488</v>
      </c>
      <c r="AN2631" s="48" t="s">
        <v>13323</v>
      </c>
      <c r="AO2631" s="73" t="s">
        <v>51</v>
      </c>
    </row>
    <row r="2632" spans="1:41" ht="30" x14ac:dyDescent="0.2">
      <c r="A2632" s="30" t="s">
        <v>5737</v>
      </c>
      <c r="B2632" s="30" t="s">
        <v>5738</v>
      </c>
      <c r="C2632" s="49" t="s">
        <v>7070</v>
      </c>
      <c r="D2632" s="49" t="s">
        <v>8196</v>
      </c>
      <c r="E2632" s="30" t="s">
        <v>11964</v>
      </c>
      <c r="F2632" s="49" t="s">
        <v>9788</v>
      </c>
      <c r="G2632" s="49" t="s">
        <v>8936</v>
      </c>
      <c r="H2632" s="49" t="s">
        <v>11923</v>
      </c>
      <c r="I2632" s="49" t="s">
        <v>5738</v>
      </c>
      <c r="J2632" s="50">
        <v>13</v>
      </c>
      <c r="K2632" s="49">
        <v>750</v>
      </c>
      <c r="L2632" s="49">
        <f>K2632-U2632</f>
        <v>-2142</v>
      </c>
      <c r="M2632" s="49"/>
      <c r="N2632" s="48" t="s">
        <v>7242</v>
      </c>
      <c r="P2632" s="49">
        <v>8776</v>
      </c>
      <c r="Q2632" s="49">
        <v>0</v>
      </c>
      <c r="R2632" s="49">
        <v>0</v>
      </c>
      <c r="S2632" s="32">
        <f t="shared" si="111"/>
        <v>8776</v>
      </c>
      <c r="T2632" s="49">
        <f>P2632+Q2632+R2632</f>
        <v>8776</v>
      </c>
      <c r="U2632" s="51">
        <v>2892</v>
      </c>
      <c r="V2632" s="51">
        <v>2289</v>
      </c>
      <c r="W2632" s="51">
        <v>2289</v>
      </c>
      <c r="X2632" s="51"/>
      <c r="Y2632" s="32">
        <f>P2632-(U2632+V2632)</f>
        <v>3595</v>
      </c>
      <c r="Z2632" s="49" t="s">
        <v>13322</v>
      </c>
      <c r="AA2632" s="67">
        <v>0.91</v>
      </c>
      <c r="AC2632" s="67">
        <f t="shared" si="112"/>
        <v>-0.91</v>
      </c>
      <c r="AL2632" s="48" t="s">
        <v>13488</v>
      </c>
      <c r="AN2632" s="48" t="s">
        <v>13323</v>
      </c>
      <c r="AO2632" s="73" t="s">
        <v>51</v>
      </c>
    </row>
    <row r="2633" spans="1:41" ht="30" x14ac:dyDescent="0.2">
      <c r="A2633" s="30" t="s">
        <v>5739</v>
      </c>
      <c r="B2633" s="30" t="s">
        <v>5740</v>
      </c>
      <c r="C2633" s="49" t="s">
        <v>7070</v>
      </c>
      <c r="D2633" s="49" t="s">
        <v>8196</v>
      </c>
      <c r="E2633" s="30" t="s">
        <v>11965</v>
      </c>
      <c r="F2633" s="49" t="s">
        <v>9788</v>
      </c>
      <c r="G2633" s="49" t="s">
        <v>8936</v>
      </c>
      <c r="H2633" s="49" t="s">
        <v>11923</v>
      </c>
      <c r="I2633" s="49" t="s">
        <v>5740</v>
      </c>
      <c r="J2633" s="50">
        <v>16</v>
      </c>
      <c r="K2633" s="49">
        <v>4000</v>
      </c>
      <c r="L2633" s="49">
        <f>K2633-U2633</f>
        <v>3958</v>
      </c>
      <c r="N2633" s="48" t="s">
        <v>7242</v>
      </c>
      <c r="P2633" s="49">
        <v>0</v>
      </c>
      <c r="Q2633" s="49">
        <v>0</v>
      </c>
      <c r="R2633" s="49">
        <v>0</v>
      </c>
      <c r="S2633" s="32">
        <f t="shared" si="111"/>
        <v>0</v>
      </c>
      <c r="T2633" s="49">
        <f>P2633+Q2633+R2633</f>
        <v>0</v>
      </c>
      <c r="U2633" s="51">
        <v>42</v>
      </c>
      <c r="V2633" s="51">
        <v>0</v>
      </c>
      <c r="W2633" s="51">
        <v>0</v>
      </c>
      <c r="X2633" s="51"/>
      <c r="Y2633" s="32">
        <f>P2633-(U2633+V2633)</f>
        <v>-42</v>
      </c>
      <c r="Z2633" s="49" t="s">
        <v>13320</v>
      </c>
      <c r="AA2633" s="67">
        <v>0.81</v>
      </c>
      <c r="AC2633" s="67">
        <f t="shared" si="112"/>
        <v>-0.81</v>
      </c>
      <c r="AL2633" s="48" t="s">
        <v>13488</v>
      </c>
      <c r="AN2633" s="48" t="s">
        <v>13323</v>
      </c>
      <c r="AO2633" s="73" t="s">
        <v>51</v>
      </c>
    </row>
    <row r="2634" spans="1:41" ht="30" x14ac:dyDescent="0.2">
      <c r="A2634" s="30" t="s">
        <v>5741</v>
      </c>
      <c r="B2634" s="30" t="s">
        <v>5742</v>
      </c>
      <c r="C2634" s="49" t="s">
        <v>7070</v>
      </c>
      <c r="D2634" s="49" t="s">
        <v>8196</v>
      </c>
      <c r="E2634" s="30" t="s">
        <v>11966</v>
      </c>
      <c r="F2634" s="49" t="s">
        <v>9788</v>
      </c>
      <c r="G2634" s="49" t="s">
        <v>8936</v>
      </c>
      <c r="H2634" s="49" t="s">
        <v>11923</v>
      </c>
      <c r="I2634" s="49" t="s">
        <v>5742</v>
      </c>
      <c r="J2634" s="50">
        <v>17</v>
      </c>
      <c r="K2634" s="49">
        <v>750</v>
      </c>
      <c r="L2634" s="49">
        <f>K2634-U2634</f>
        <v>-2423</v>
      </c>
      <c r="M2634" s="49"/>
      <c r="N2634" s="48" t="s">
        <v>7242</v>
      </c>
      <c r="P2634" s="49">
        <v>7563</v>
      </c>
      <c r="Q2634" s="49">
        <v>2250</v>
      </c>
      <c r="R2634" s="49">
        <v>0</v>
      </c>
      <c r="S2634" s="32">
        <f t="shared" si="111"/>
        <v>9813</v>
      </c>
      <c r="T2634" s="49">
        <f>P2634+Q2634+R2634</f>
        <v>9813</v>
      </c>
      <c r="U2634" s="51">
        <v>3173</v>
      </c>
      <c r="V2634" s="51">
        <v>2265</v>
      </c>
      <c r="W2634" s="51">
        <v>2310</v>
      </c>
      <c r="X2634" s="51"/>
      <c r="Y2634" s="32">
        <f>P2634-(U2634+V2634)</f>
        <v>2125</v>
      </c>
      <c r="Z2634" s="49" t="s">
        <v>13322</v>
      </c>
      <c r="AA2634" s="67">
        <v>0.91</v>
      </c>
      <c r="AC2634" s="67">
        <f t="shared" si="112"/>
        <v>-0.91</v>
      </c>
      <c r="AL2634" s="48" t="s">
        <v>13488</v>
      </c>
      <c r="AN2634" s="48" t="s">
        <v>13323</v>
      </c>
      <c r="AO2634" s="73" t="s">
        <v>51</v>
      </c>
    </row>
    <row r="2635" spans="1:41" ht="15" x14ac:dyDescent="0.2">
      <c r="A2635" s="30" t="s">
        <v>68</v>
      </c>
      <c r="B2635" s="30" t="s">
        <v>69</v>
      </c>
      <c r="C2635" s="49" t="s">
        <v>7070</v>
      </c>
      <c r="D2635" s="49" t="s">
        <v>7079</v>
      </c>
      <c r="E2635" s="30" t="s">
        <v>7089</v>
      </c>
      <c r="F2635" s="49" t="s">
        <v>7073</v>
      </c>
      <c r="G2635" s="49" t="s">
        <v>7090</v>
      </c>
      <c r="H2635" s="49" t="s">
        <v>7091</v>
      </c>
      <c r="I2635" s="49" t="s">
        <v>69</v>
      </c>
      <c r="J2635" s="50">
        <v>11</v>
      </c>
      <c r="K2635" s="49">
        <v>250</v>
      </c>
      <c r="L2635" s="49">
        <f>K2635-U2635</f>
        <v>-692</v>
      </c>
      <c r="M2635" s="49"/>
      <c r="N2635" s="48" t="s">
        <v>7076</v>
      </c>
      <c r="P2635" s="49">
        <v>856</v>
      </c>
      <c r="Q2635" s="49">
        <v>0</v>
      </c>
      <c r="R2635" s="49">
        <v>0</v>
      </c>
      <c r="S2635" s="32">
        <f t="shared" si="111"/>
        <v>856</v>
      </c>
      <c r="T2635" s="49">
        <f>P2635+Q2635+R2635</f>
        <v>856</v>
      </c>
      <c r="U2635" s="51">
        <v>942</v>
      </c>
      <c r="V2635" s="51">
        <v>0</v>
      </c>
      <c r="W2635" s="51">
        <v>0</v>
      </c>
      <c r="X2635" s="51"/>
      <c r="Y2635" s="32">
        <f t="shared" ref="Y2635:Y2698" si="113">T2635-(U2635+V2635)</f>
        <v>-86</v>
      </c>
      <c r="Z2635" s="49" t="s">
        <v>13320</v>
      </c>
      <c r="AA2635" s="67">
        <v>5.0999999999999996</v>
      </c>
      <c r="AC2635" s="67">
        <f t="shared" si="112"/>
        <v>-5.0999999999999996</v>
      </c>
      <c r="AN2635" s="48" t="s">
        <v>13323</v>
      </c>
      <c r="AO2635" s="48" t="s">
        <v>54</v>
      </c>
    </row>
    <row r="2636" spans="1:41" ht="15" x14ac:dyDescent="0.2">
      <c r="A2636" s="30" t="s">
        <v>70</v>
      </c>
      <c r="B2636" s="30" t="s">
        <v>71</v>
      </c>
      <c r="C2636" s="49" t="s">
        <v>7070</v>
      </c>
      <c r="D2636" s="49" t="s">
        <v>7079</v>
      </c>
      <c r="E2636" s="30" t="s">
        <v>7092</v>
      </c>
      <c r="F2636" s="49" t="s">
        <v>7073</v>
      </c>
      <c r="G2636" s="49" t="s">
        <v>7090</v>
      </c>
      <c r="H2636" s="49" t="s">
        <v>7091</v>
      </c>
      <c r="I2636" s="49" t="s">
        <v>71</v>
      </c>
      <c r="J2636" s="50">
        <v>8</v>
      </c>
      <c r="K2636" s="49">
        <v>80</v>
      </c>
      <c r="L2636" s="49">
        <f>K2636-U2636</f>
        <v>-37</v>
      </c>
      <c r="M2636" s="49"/>
      <c r="N2636" s="48" t="s">
        <v>7076</v>
      </c>
      <c r="P2636" s="49">
        <v>137</v>
      </c>
      <c r="Q2636" s="49">
        <v>0</v>
      </c>
      <c r="R2636" s="49">
        <v>0</v>
      </c>
      <c r="S2636" s="32">
        <f t="shared" si="111"/>
        <v>137</v>
      </c>
      <c r="T2636" s="49">
        <f>P2636+Q2636+R2636</f>
        <v>137</v>
      </c>
      <c r="U2636" s="51">
        <v>117</v>
      </c>
      <c r="V2636" s="51">
        <v>0</v>
      </c>
      <c r="W2636" s="51">
        <v>0</v>
      </c>
      <c r="X2636" s="51"/>
      <c r="Y2636" s="32">
        <f t="shared" si="113"/>
        <v>20</v>
      </c>
      <c r="Z2636" s="49" t="s">
        <v>13322</v>
      </c>
      <c r="AA2636" s="67">
        <v>8.19</v>
      </c>
      <c r="AC2636" s="67">
        <f t="shared" si="112"/>
        <v>-8.19</v>
      </c>
      <c r="AN2636" s="48" t="s">
        <v>13323</v>
      </c>
      <c r="AO2636" s="48" t="s">
        <v>54</v>
      </c>
    </row>
    <row r="2637" spans="1:41" ht="15" x14ac:dyDescent="0.2">
      <c r="A2637" s="30" t="s">
        <v>78</v>
      </c>
      <c r="B2637" s="30" t="s">
        <v>79</v>
      </c>
      <c r="C2637" s="49" t="s">
        <v>7070</v>
      </c>
      <c r="D2637" s="49" t="s">
        <v>7079</v>
      </c>
      <c r="E2637" s="30" t="s">
        <v>7102</v>
      </c>
      <c r="F2637" s="49" t="s">
        <v>7073</v>
      </c>
      <c r="G2637" s="49" t="s">
        <v>7090</v>
      </c>
      <c r="H2637" s="49" t="s">
        <v>7091</v>
      </c>
      <c r="I2637" s="49" t="s">
        <v>79</v>
      </c>
      <c r="J2637" s="50">
        <v>11</v>
      </c>
      <c r="K2637" s="49">
        <v>80</v>
      </c>
      <c r="L2637" s="49">
        <f>K2637-U2637</f>
        <v>-89</v>
      </c>
      <c r="M2637" s="49"/>
      <c r="N2637" s="48" t="s">
        <v>7076</v>
      </c>
      <c r="P2637" s="49">
        <v>127</v>
      </c>
      <c r="Q2637" s="49">
        <v>0</v>
      </c>
      <c r="R2637" s="49">
        <v>0</v>
      </c>
      <c r="S2637" s="32">
        <f t="shared" si="111"/>
        <v>127</v>
      </c>
      <c r="T2637" s="49">
        <f>P2637+Q2637+R2637</f>
        <v>127</v>
      </c>
      <c r="U2637" s="51">
        <v>169</v>
      </c>
      <c r="V2637" s="51">
        <v>0</v>
      </c>
      <c r="W2637" s="51">
        <v>0</v>
      </c>
      <c r="X2637" s="51"/>
      <c r="Y2637" s="32">
        <f t="shared" si="113"/>
        <v>-42</v>
      </c>
      <c r="Z2637" s="49" t="s">
        <v>13320</v>
      </c>
      <c r="AA2637" s="67">
        <v>23.64</v>
      </c>
      <c r="AC2637" s="67">
        <f t="shared" si="112"/>
        <v>-23.64</v>
      </c>
      <c r="AN2637" s="48" t="s">
        <v>13323</v>
      </c>
      <c r="AO2637" s="48" t="s">
        <v>54</v>
      </c>
    </row>
    <row r="2638" spans="1:41" ht="15" x14ac:dyDescent="0.2">
      <c r="A2638" s="30" t="s">
        <v>80</v>
      </c>
      <c r="B2638" s="30" t="s">
        <v>81</v>
      </c>
      <c r="C2638" s="49" t="s">
        <v>7070</v>
      </c>
      <c r="D2638" s="49" t="s">
        <v>7079</v>
      </c>
      <c r="E2638" s="30" t="s">
        <v>7103</v>
      </c>
      <c r="F2638" s="49" t="s">
        <v>7073</v>
      </c>
      <c r="G2638" s="49" t="s">
        <v>7090</v>
      </c>
      <c r="H2638" s="49" t="s">
        <v>7091</v>
      </c>
      <c r="I2638" s="49" t="s">
        <v>81</v>
      </c>
      <c r="J2638" s="50">
        <v>11</v>
      </c>
      <c r="K2638" s="49">
        <v>80</v>
      </c>
      <c r="L2638" s="49">
        <f>K2638-U2638</f>
        <v>-89</v>
      </c>
      <c r="M2638" s="49"/>
      <c r="N2638" s="48" t="s">
        <v>7076</v>
      </c>
      <c r="P2638" s="49">
        <v>132</v>
      </c>
      <c r="Q2638" s="49">
        <v>0</v>
      </c>
      <c r="R2638" s="49">
        <v>0</v>
      </c>
      <c r="S2638" s="32">
        <f t="shared" si="111"/>
        <v>132</v>
      </c>
      <c r="T2638" s="49">
        <f>P2638+Q2638+R2638</f>
        <v>132</v>
      </c>
      <c r="U2638" s="51">
        <v>169</v>
      </c>
      <c r="V2638" s="51">
        <v>0</v>
      </c>
      <c r="W2638" s="51">
        <v>0</v>
      </c>
      <c r="X2638" s="51"/>
      <c r="Y2638" s="32">
        <f t="shared" si="113"/>
        <v>-37</v>
      </c>
      <c r="Z2638" s="49" t="s">
        <v>13320</v>
      </c>
      <c r="AA2638" s="67">
        <v>34.659999999999997</v>
      </c>
      <c r="AC2638" s="67">
        <f t="shared" si="112"/>
        <v>-34.659999999999997</v>
      </c>
      <c r="AN2638" s="48" t="s">
        <v>13323</v>
      </c>
      <c r="AO2638" s="48" t="s">
        <v>54</v>
      </c>
    </row>
    <row r="2639" spans="1:41" ht="15" x14ac:dyDescent="0.2">
      <c r="A2639" s="30" t="s">
        <v>82</v>
      </c>
      <c r="B2639" s="30" t="s">
        <v>83</v>
      </c>
      <c r="C2639" s="49" t="s">
        <v>7070</v>
      </c>
      <c r="D2639" s="49" t="s">
        <v>7079</v>
      </c>
      <c r="E2639" s="30" t="s">
        <v>7104</v>
      </c>
      <c r="F2639" s="49" t="s">
        <v>7073</v>
      </c>
      <c r="G2639" s="49" t="s">
        <v>7090</v>
      </c>
      <c r="H2639" s="49" t="s">
        <v>7091</v>
      </c>
      <c r="I2639" s="49" t="s">
        <v>83</v>
      </c>
      <c r="J2639" s="50">
        <v>11</v>
      </c>
      <c r="K2639" s="49">
        <v>80</v>
      </c>
      <c r="L2639" s="49">
        <f>K2639-U2639</f>
        <v>-17</v>
      </c>
      <c r="M2639" s="49"/>
      <c r="N2639" s="48" t="s">
        <v>7076</v>
      </c>
      <c r="P2639" s="49">
        <v>72</v>
      </c>
      <c r="Q2639" s="49">
        <v>0</v>
      </c>
      <c r="R2639" s="49">
        <v>0</v>
      </c>
      <c r="S2639" s="32">
        <f t="shared" si="111"/>
        <v>72</v>
      </c>
      <c r="T2639" s="49">
        <f>P2639+Q2639+R2639</f>
        <v>72</v>
      </c>
      <c r="U2639" s="51">
        <v>97</v>
      </c>
      <c r="V2639" s="51">
        <v>0</v>
      </c>
      <c r="W2639" s="51">
        <v>0</v>
      </c>
      <c r="X2639" s="51"/>
      <c r="Y2639" s="32">
        <f t="shared" si="113"/>
        <v>-25</v>
      </c>
      <c r="Z2639" s="49" t="s">
        <v>13320</v>
      </c>
      <c r="AA2639" s="67">
        <v>35.49</v>
      </c>
      <c r="AC2639" s="67">
        <f t="shared" si="112"/>
        <v>-35.49</v>
      </c>
      <c r="AN2639" s="48" t="s">
        <v>13323</v>
      </c>
      <c r="AO2639" s="48" t="s">
        <v>54</v>
      </c>
    </row>
    <row r="2640" spans="1:41" ht="15" x14ac:dyDescent="0.2">
      <c r="A2640" s="30" t="s">
        <v>84</v>
      </c>
      <c r="B2640" s="30" t="s">
        <v>85</v>
      </c>
      <c r="C2640" s="49" t="s">
        <v>7070</v>
      </c>
      <c r="D2640" s="49" t="s">
        <v>7079</v>
      </c>
      <c r="E2640" s="30" t="s">
        <v>7105</v>
      </c>
      <c r="F2640" s="49" t="s">
        <v>7073</v>
      </c>
      <c r="G2640" s="49" t="s">
        <v>7090</v>
      </c>
      <c r="H2640" s="49" t="s">
        <v>7091</v>
      </c>
      <c r="I2640" s="49" t="s">
        <v>85</v>
      </c>
      <c r="J2640" s="50">
        <v>11</v>
      </c>
      <c r="K2640" s="49">
        <v>80</v>
      </c>
      <c r="L2640" s="49">
        <f>K2640-U2640</f>
        <v>-17</v>
      </c>
      <c r="M2640" s="49"/>
      <c r="N2640" s="48" t="s">
        <v>7076</v>
      </c>
      <c r="P2640" s="49">
        <v>89</v>
      </c>
      <c r="Q2640" s="49">
        <v>0</v>
      </c>
      <c r="R2640" s="49">
        <v>0</v>
      </c>
      <c r="S2640" s="32">
        <f t="shared" si="111"/>
        <v>89</v>
      </c>
      <c r="T2640" s="49">
        <f>P2640+Q2640+R2640</f>
        <v>89</v>
      </c>
      <c r="U2640" s="51">
        <v>97</v>
      </c>
      <c r="V2640" s="51">
        <v>0</v>
      </c>
      <c r="W2640" s="51">
        <v>0</v>
      </c>
      <c r="X2640" s="51"/>
      <c r="Y2640" s="32">
        <f t="shared" si="113"/>
        <v>-8</v>
      </c>
      <c r="Z2640" s="49" t="s">
        <v>13320</v>
      </c>
      <c r="AA2640" s="67">
        <v>23.24</v>
      </c>
      <c r="AC2640" s="67">
        <f t="shared" si="112"/>
        <v>-23.24</v>
      </c>
      <c r="AN2640" s="48" t="s">
        <v>13323</v>
      </c>
      <c r="AO2640" s="48" t="s">
        <v>54</v>
      </c>
    </row>
    <row r="2641" spans="1:41" ht="15" x14ac:dyDescent="0.2">
      <c r="A2641" s="30" t="s">
        <v>86</v>
      </c>
      <c r="B2641" s="30" t="s">
        <v>87</v>
      </c>
      <c r="C2641" s="49" t="s">
        <v>7070</v>
      </c>
      <c r="D2641" s="49" t="s">
        <v>7079</v>
      </c>
      <c r="E2641" s="30" t="s">
        <v>7106</v>
      </c>
      <c r="F2641" s="49" t="s">
        <v>7073</v>
      </c>
      <c r="G2641" s="49" t="s">
        <v>7090</v>
      </c>
      <c r="H2641" s="49" t="s">
        <v>7091</v>
      </c>
      <c r="I2641" s="49" t="s">
        <v>87</v>
      </c>
      <c r="J2641" s="50">
        <v>8</v>
      </c>
      <c r="K2641" s="49">
        <v>200</v>
      </c>
      <c r="L2641" s="49">
        <f>K2641-U2641</f>
        <v>-140</v>
      </c>
      <c r="M2641" s="49"/>
      <c r="N2641" s="48" t="s">
        <v>7076</v>
      </c>
      <c r="P2641" s="49">
        <v>340</v>
      </c>
      <c r="Q2641" s="49">
        <v>0</v>
      </c>
      <c r="R2641" s="49">
        <v>0</v>
      </c>
      <c r="S2641" s="32">
        <f t="shared" si="111"/>
        <v>340</v>
      </c>
      <c r="T2641" s="49">
        <f>P2641+Q2641+R2641</f>
        <v>340</v>
      </c>
      <c r="U2641" s="51">
        <v>340</v>
      </c>
      <c r="V2641" s="51">
        <v>0</v>
      </c>
      <c r="W2641" s="51">
        <v>0</v>
      </c>
      <c r="X2641" s="51"/>
      <c r="Y2641" s="32">
        <f t="shared" si="113"/>
        <v>0</v>
      </c>
      <c r="Z2641" s="49" t="s">
        <v>13322</v>
      </c>
      <c r="AA2641" s="67">
        <v>5.07</v>
      </c>
      <c r="AC2641" s="67">
        <f t="shared" si="112"/>
        <v>-5.07</v>
      </c>
      <c r="AN2641" s="48" t="s">
        <v>13323</v>
      </c>
      <c r="AO2641" s="48" t="s">
        <v>54</v>
      </c>
    </row>
    <row r="2642" spans="1:41" ht="15" x14ac:dyDescent="0.2">
      <c r="A2642" s="30" t="s">
        <v>94</v>
      </c>
      <c r="B2642" s="30" t="s">
        <v>95</v>
      </c>
      <c r="C2642" s="49" t="s">
        <v>7070</v>
      </c>
      <c r="D2642" s="49" t="s">
        <v>7079</v>
      </c>
      <c r="E2642" s="30" t="s">
        <v>7111</v>
      </c>
      <c r="F2642" s="49" t="s">
        <v>7073</v>
      </c>
      <c r="G2642" s="49" t="s">
        <v>7090</v>
      </c>
      <c r="H2642" s="49" t="s">
        <v>7091</v>
      </c>
      <c r="I2642" s="49" t="s">
        <v>95</v>
      </c>
      <c r="J2642" s="50">
        <v>11</v>
      </c>
      <c r="K2642" s="49">
        <v>80</v>
      </c>
      <c r="L2642" s="49">
        <f>K2642-U2642</f>
        <v>-55</v>
      </c>
      <c r="M2642" s="49"/>
      <c r="N2642" s="48" t="s">
        <v>7076</v>
      </c>
      <c r="P2642" s="49">
        <v>173</v>
      </c>
      <c r="Q2642" s="49">
        <v>0</v>
      </c>
      <c r="R2642" s="49">
        <v>0</v>
      </c>
      <c r="S2642" s="32">
        <f t="shared" si="111"/>
        <v>173</v>
      </c>
      <c r="T2642" s="49">
        <f>P2642+Q2642+R2642</f>
        <v>173</v>
      </c>
      <c r="U2642" s="51">
        <v>135</v>
      </c>
      <c r="V2642" s="51">
        <v>0</v>
      </c>
      <c r="W2642" s="51">
        <v>0</v>
      </c>
      <c r="X2642" s="51"/>
      <c r="Y2642" s="32">
        <f t="shared" si="113"/>
        <v>38</v>
      </c>
      <c r="Z2642" s="49" t="s">
        <v>13322</v>
      </c>
      <c r="AA2642" s="67">
        <v>34.08</v>
      </c>
      <c r="AC2642" s="67">
        <f t="shared" si="112"/>
        <v>-34.08</v>
      </c>
      <c r="AN2642" s="48" t="s">
        <v>13323</v>
      </c>
      <c r="AO2642" s="48" t="s">
        <v>54</v>
      </c>
    </row>
    <row r="2643" spans="1:41" ht="15" x14ac:dyDescent="0.2">
      <c r="A2643" s="30" t="s">
        <v>96</v>
      </c>
      <c r="B2643" s="30" t="s">
        <v>97</v>
      </c>
      <c r="C2643" s="49" t="s">
        <v>7070</v>
      </c>
      <c r="D2643" s="49" t="s">
        <v>7079</v>
      </c>
      <c r="E2643" s="30" t="s">
        <v>7112</v>
      </c>
      <c r="F2643" s="49" t="s">
        <v>7073</v>
      </c>
      <c r="G2643" s="49" t="s">
        <v>7090</v>
      </c>
      <c r="H2643" s="49" t="s">
        <v>7091</v>
      </c>
      <c r="I2643" s="49" t="s">
        <v>97</v>
      </c>
      <c r="J2643" s="50">
        <v>11</v>
      </c>
      <c r="K2643" s="49">
        <v>80</v>
      </c>
      <c r="L2643" s="49">
        <f>K2643-U2643</f>
        <v>-55</v>
      </c>
      <c r="M2643" s="49"/>
      <c r="N2643" s="48" t="s">
        <v>7076</v>
      </c>
      <c r="P2643" s="49">
        <v>172</v>
      </c>
      <c r="Q2643" s="49">
        <v>0</v>
      </c>
      <c r="R2643" s="49">
        <v>0</v>
      </c>
      <c r="S2643" s="32">
        <f t="shared" si="111"/>
        <v>172</v>
      </c>
      <c r="T2643" s="49">
        <f>P2643+Q2643+R2643</f>
        <v>172</v>
      </c>
      <c r="U2643" s="51">
        <v>135</v>
      </c>
      <c r="V2643" s="51">
        <v>0</v>
      </c>
      <c r="W2643" s="51">
        <v>0</v>
      </c>
      <c r="X2643" s="51"/>
      <c r="Y2643" s="32">
        <f t="shared" si="113"/>
        <v>37</v>
      </c>
      <c r="Z2643" s="49" t="s">
        <v>13322</v>
      </c>
      <c r="AA2643" s="67">
        <v>23.4</v>
      </c>
      <c r="AC2643" s="67">
        <f t="shared" si="112"/>
        <v>-23.4</v>
      </c>
      <c r="AN2643" s="48" t="s">
        <v>13323</v>
      </c>
      <c r="AO2643" s="48" t="s">
        <v>54</v>
      </c>
    </row>
    <row r="2644" spans="1:41" ht="15" x14ac:dyDescent="0.2">
      <c r="A2644" s="30" t="s">
        <v>136</v>
      </c>
      <c r="B2644" s="30" t="s">
        <v>137</v>
      </c>
      <c r="C2644" s="49" t="s">
        <v>7070</v>
      </c>
      <c r="D2644" s="49" t="s">
        <v>7079</v>
      </c>
      <c r="E2644" s="30" t="s">
        <v>7134</v>
      </c>
      <c r="F2644" s="49" t="s">
        <v>7073</v>
      </c>
      <c r="G2644" s="49" t="s">
        <v>7090</v>
      </c>
      <c r="H2644" s="49" t="s">
        <v>7091</v>
      </c>
      <c r="I2644" s="49" t="s">
        <v>137</v>
      </c>
      <c r="J2644" s="50">
        <v>11</v>
      </c>
      <c r="K2644" s="49">
        <v>40</v>
      </c>
      <c r="L2644" s="49">
        <f>K2644-U2644</f>
        <v>-136</v>
      </c>
      <c r="M2644" s="49"/>
      <c r="N2644" s="48" t="s">
        <v>7076</v>
      </c>
      <c r="P2644" s="49">
        <v>118</v>
      </c>
      <c r="Q2644" s="49">
        <v>80</v>
      </c>
      <c r="R2644" s="49">
        <v>0</v>
      </c>
      <c r="S2644" s="32">
        <f t="shared" si="111"/>
        <v>198</v>
      </c>
      <c r="T2644" s="49">
        <f>P2644+Q2644+R2644</f>
        <v>198</v>
      </c>
      <c r="U2644" s="51">
        <v>176</v>
      </c>
      <c r="V2644" s="51">
        <v>59</v>
      </c>
      <c r="W2644" s="51">
        <v>39</v>
      </c>
      <c r="X2644" s="51"/>
      <c r="Y2644" s="32">
        <f t="shared" si="113"/>
        <v>-37</v>
      </c>
      <c r="Z2644" s="49" t="s">
        <v>13320</v>
      </c>
      <c r="AA2644" s="67">
        <v>59.54</v>
      </c>
      <c r="AC2644" s="67">
        <f t="shared" si="112"/>
        <v>-59.54</v>
      </c>
      <c r="AN2644" s="48" t="s">
        <v>13323</v>
      </c>
      <c r="AO2644" s="48" t="s">
        <v>54</v>
      </c>
    </row>
    <row r="2645" spans="1:41" ht="15" x14ac:dyDescent="0.2">
      <c r="A2645" s="30" t="s">
        <v>138</v>
      </c>
      <c r="B2645" s="30" t="s">
        <v>139</v>
      </c>
      <c r="C2645" s="49" t="s">
        <v>7070</v>
      </c>
      <c r="D2645" s="49" t="s">
        <v>7079</v>
      </c>
      <c r="E2645" s="30" t="s">
        <v>7135</v>
      </c>
      <c r="F2645" s="49" t="s">
        <v>7073</v>
      </c>
      <c r="G2645" s="49" t="s">
        <v>7090</v>
      </c>
      <c r="H2645" s="49" t="s">
        <v>7091</v>
      </c>
      <c r="I2645" s="49" t="s">
        <v>139</v>
      </c>
      <c r="J2645" s="50">
        <v>11</v>
      </c>
      <c r="K2645" s="49">
        <v>40</v>
      </c>
      <c r="L2645" s="49">
        <f>K2645-U2645</f>
        <v>-133</v>
      </c>
      <c r="M2645" s="49"/>
      <c r="N2645" s="48" t="s">
        <v>7076</v>
      </c>
      <c r="P2645" s="49">
        <v>89</v>
      </c>
      <c r="Q2645" s="49">
        <v>120</v>
      </c>
      <c r="R2645" s="49">
        <v>0</v>
      </c>
      <c r="S2645" s="32">
        <f t="shared" si="111"/>
        <v>209</v>
      </c>
      <c r="T2645" s="49">
        <f>P2645+Q2645+R2645</f>
        <v>209</v>
      </c>
      <c r="U2645" s="51">
        <v>173</v>
      </c>
      <c r="V2645" s="51">
        <v>59</v>
      </c>
      <c r="W2645" s="51">
        <v>39</v>
      </c>
      <c r="X2645" s="51"/>
      <c r="Y2645" s="32">
        <f t="shared" si="113"/>
        <v>-23</v>
      </c>
      <c r="Z2645" s="49" t="s">
        <v>13320</v>
      </c>
      <c r="AA2645" s="67">
        <v>40.090000000000003</v>
      </c>
      <c r="AC2645" s="67">
        <f t="shared" si="112"/>
        <v>-40.090000000000003</v>
      </c>
      <c r="AN2645" s="48" t="s">
        <v>13323</v>
      </c>
      <c r="AO2645" s="48" t="s">
        <v>54</v>
      </c>
    </row>
    <row r="2646" spans="1:41" ht="15" x14ac:dyDescent="0.2">
      <c r="A2646" s="30" t="s">
        <v>140</v>
      </c>
      <c r="B2646" s="30" t="s">
        <v>141</v>
      </c>
      <c r="C2646" s="49" t="s">
        <v>7070</v>
      </c>
      <c r="D2646" s="49" t="s">
        <v>7071</v>
      </c>
      <c r="E2646" s="30" t="s">
        <v>7136</v>
      </c>
      <c r="F2646" s="49" t="s">
        <v>7073</v>
      </c>
      <c r="G2646" s="49" t="s">
        <v>7074</v>
      </c>
      <c r="H2646" s="49" t="s">
        <v>7075</v>
      </c>
      <c r="I2646" s="49" t="s">
        <v>141</v>
      </c>
      <c r="J2646" s="50">
        <v>15</v>
      </c>
      <c r="K2646" s="49">
        <v>1000</v>
      </c>
      <c r="L2646" s="49">
        <f>K2646-U2646</f>
        <v>-1300</v>
      </c>
      <c r="M2646" s="49"/>
      <c r="N2646" s="48" t="s">
        <v>7076</v>
      </c>
      <c r="P2646" s="49">
        <v>11616</v>
      </c>
      <c r="Q2646" s="49">
        <v>0</v>
      </c>
      <c r="R2646" s="49">
        <v>0</v>
      </c>
      <c r="S2646" s="32">
        <f t="shared" si="111"/>
        <v>11616</v>
      </c>
      <c r="T2646" s="49">
        <f>P2646+Q2646+R2646</f>
        <v>11616</v>
      </c>
      <c r="U2646" s="51">
        <v>2300</v>
      </c>
      <c r="V2646" s="51">
        <v>1108</v>
      </c>
      <c r="W2646" s="51">
        <v>978</v>
      </c>
      <c r="X2646" s="51"/>
      <c r="Y2646" s="32">
        <f t="shared" si="113"/>
        <v>8208</v>
      </c>
      <c r="Z2646" s="49" t="s">
        <v>13322</v>
      </c>
      <c r="AA2646" s="67">
        <v>11.765700000000001</v>
      </c>
      <c r="AC2646" s="67">
        <f t="shared" si="112"/>
        <v>-11.765700000000001</v>
      </c>
      <c r="AN2646" s="48" t="s">
        <v>13323</v>
      </c>
      <c r="AO2646" s="48" t="s">
        <v>54</v>
      </c>
    </row>
    <row r="2647" spans="1:41" ht="15" x14ac:dyDescent="0.2">
      <c r="A2647" s="30" t="s">
        <v>142</v>
      </c>
      <c r="B2647" s="30" t="s">
        <v>143</v>
      </c>
      <c r="C2647" s="49" t="s">
        <v>7070</v>
      </c>
      <c r="D2647" s="49" t="s">
        <v>7071</v>
      </c>
      <c r="E2647" s="30" t="s">
        <v>7137</v>
      </c>
      <c r="F2647" s="49" t="s">
        <v>7073</v>
      </c>
      <c r="G2647" s="49" t="s">
        <v>7074</v>
      </c>
      <c r="H2647" s="49" t="s">
        <v>7075</v>
      </c>
      <c r="I2647" s="49" t="s">
        <v>143</v>
      </c>
      <c r="J2647" s="50">
        <v>15</v>
      </c>
      <c r="K2647" s="49">
        <v>5000</v>
      </c>
      <c r="L2647" s="49">
        <f>K2647-U2647</f>
        <v>-103800</v>
      </c>
      <c r="M2647" s="49"/>
      <c r="N2647" s="48" t="s">
        <v>7076</v>
      </c>
      <c r="P2647" s="49">
        <v>32632</v>
      </c>
      <c r="Q2647" s="49">
        <v>80000</v>
      </c>
      <c r="R2647" s="49">
        <v>0</v>
      </c>
      <c r="S2647" s="32">
        <f t="shared" si="111"/>
        <v>112632</v>
      </c>
      <c r="T2647" s="49">
        <f>P2647+Q2647+R2647</f>
        <v>112632</v>
      </c>
      <c r="U2647" s="51">
        <v>108800</v>
      </c>
      <c r="V2647" s="51">
        <v>33200</v>
      </c>
      <c r="W2647" s="51">
        <v>34000</v>
      </c>
      <c r="X2647" s="51"/>
      <c r="Y2647" s="32">
        <f t="shared" si="113"/>
        <v>-29368</v>
      </c>
      <c r="Z2647" s="49" t="s">
        <v>13320</v>
      </c>
      <c r="AA2647" s="67">
        <v>2.1545999999999998</v>
      </c>
      <c r="AC2647" s="67">
        <f t="shared" si="112"/>
        <v>-2.1545999999999998</v>
      </c>
      <c r="AN2647" s="48" t="s">
        <v>13323</v>
      </c>
      <c r="AO2647" s="48" t="s">
        <v>54</v>
      </c>
    </row>
    <row r="2648" spans="1:41" ht="15" x14ac:dyDescent="0.2">
      <c r="A2648" s="30" t="s">
        <v>154</v>
      </c>
      <c r="B2648" s="30" t="s">
        <v>155</v>
      </c>
      <c r="C2648" s="49" t="s">
        <v>7070</v>
      </c>
      <c r="D2648" s="49" t="s">
        <v>7079</v>
      </c>
      <c r="E2648" s="30" t="s">
        <v>7146</v>
      </c>
      <c r="F2648" s="49" t="s">
        <v>7073</v>
      </c>
      <c r="G2648" s="49" t="s">
        <v>7147</v>
      </c>
      <c r="H2648" s="49" t="s">
        <v>7148</v>
      </c>
      <c r="I2648" s="49" t="s">
        <v>155</v>
      </c>
      <c r="J2648" s="50">
        <v>11</v>
      </c>
      <c r="K2648" s="49">
        <v>1000</v>
      </c>
      <c r="L2648" s="49">
        <f>K2648-U2648</f>
        <v>-14092</v>
      </c>
      <c r="M2648" s="49"/>
      <c r="N2648" s="48" t="s">
        <v>7076</v>
      </c>
      <c r="P2648" s="49">
        <v>2902</v>
      </c>
      <c r="Q2648" s="49">
        <v>9019</v>
      </c>
      <c r="R2648" s="49">
        <v>0</v>
      </c>
      <c r="S2648" s="32">
        <f t="shared" si="111"/>
        <v>11921</v>
      </c>
      <c r="T2648" s="49">
        <f>P2648+Q2648+R2648</f>
        <v>11921</v>
      </c>
      <c r="U2648" s="51">
        <v>15092</v>
      </c>
      <c r="V2648" s="51">
        <v>66</v>
      </c>
      <c r="W2648" s="51">
        <v>66</v>
      </c>
      <c r="X2648" s="51"/>
      <c r="Y2648" s="32">
        <f t="shared" si="113"/>
        <v>-3237</v>
      </c>
      <c r="Z2648" s="49" t="s">
        <v>13320</v>
      </c>
      <c r="AA2648" s="67">
        <v>25.797999999999998</v>
      </c>
      <c r="AC2648" s="67">
        <f t="shared" si="112"/>
        <v>-25.797999999999998</v>
      </c>
      <c r="AN2648" s="48" t="s">
        <v>13323</v>
      </c>
      <c r="AO2648" s="48" t="s">
        <v>54</v>
      </c>
    </row>
    <row r="2649" spans="1:41" ht="15" x14ac:dyDescent="0.2">
      <c r="A2649" s="30" t="s">
        <v>156</v>
      </c>
      <c r="B2649" s="30" t="s">
        <v>157</v>
      </c>
      <c r="C2649" s="49" t="s">
        <v>7070</v>
      </c>
      <c r="D2649" s="49" t="s">
        <v>7079</v>
      </c>
      <c r="E2649" s="30" t="s">
        <v>7149</v>
      </c>
      <c r="F2649" s="49" t="s">
        <v>7073</v>
      </c>
      <c r="G2649" s="49" t="s">
        <v>7147</v>
      </c>
      <c r="H2649" s="49" t="s">
        <v>7148</v>
      </c>
      <c r="I2649" s="49" t="s">
        <v>157</v>
      </c>
      <c r="J2649" s="50">
        <v>9</v>
      </c>
      <c r="K2649" s="49">
        <v>1000</v>
      </c>
      <c r="L2649" s="49">
        <f>K2649-U2649</f>
        <v>-14279</v>
      </c>
      <c r="M2649" s="49"/>
      <c r="N2649" s="48" t="s">
        <v>7076</v>
      </c>
      <c r="P2649" s="49">
        <v>3122</v>
      </c>
      <c r="Q2649" s="49">
        <v>9605</v>
      </c>
      <c r="R2649" s="49">
        <v>0</v>
      </c>
      <c r="S2649" s="32">
        <f t="shared" si="111"/>
        <v>12727</v>
      </c>
      <c r="T2649" s="49">
        <f>P2649+Q2649+R2649</f>
        <v>12727</v>
      </c>
      <c r="U2649" s="51">
        <v>15279</v>
      </c>
      <c r="V2649" s="51">
        <v>15</v>
      </c>
      <c r="W2649" s="51">
        <v>15</v>
      </c>
      <c r="X2649" s="51"/>
      <c r="Y2649" s="32">
        <f t="shared" si="113"/>
        <v>-2567</v>
      </c>
      <c r="Z2649" s="49" t="s">
        <v>13320</v>
      </c>
      <c r="AA2649" s="67">
        <v>16.829999999999998</v>
      </c>
      <c r="AC2649" s="67">
        <f t="shared" si="112"/>
        <v>-16.829999999999998</v>
      </c>
      <c r="AN2649" s="48" t="s">
        <v>13323</v>
      </c>
      <c r="AO2649" s="48" t="s">
        <v>54</v>
      </c>
    </row>
    <row r="2650" spans="1:41" ht="15" x14ac:dyDescent="0.2">
      <c r="A2650" s="30" t="s">
        <v>164</v>
      </c>
      <c r="B2650" s="30" t="s">
        <v>165</v>
      </c>
      <c r="C2650" s="49" t="s">
        <v>7070</v>
      </c>
      <c r="D2650" s="49" t="s">
        <v>7079</v>
      </c>
      <c r="E2650" s="30" t="s">
        <v>7155</v>
      </c>
      <c r="F2650" s="49" t="s">
        <v>7073</v>
      </c>
      <c r="G2650" s="49" t="s">
        <v>7147</v>
      </c>
      <c r="H2650" s="49" t="s">
        <v>7148</v>
      </c>
      <c r="I2650" s="49" t="s">
        <v>165</v>
      </c>
      <c r="J2650" s="50">
        <v>9</v>
      </c>
      <c r="K2650" s="49">
        <v>1000</v>
      </c>
      <c r="L2650" s="49">
        <f>K2650-U2650</f>
        <v>417</v>
      </c>
      <c r="M2650" s="49"/>
      <c r="N2650" s="48" t="s">
        <v>7076</v>
      </c>
      <c r="P2650" s="49">
        <v>754</v>
      </c>
      <c r="Q2650" s="49">
        <v>520</v>
      </c>
      <c r="R2650" s="49">
        <v>0</v>
      </c>
      <c r="S2650" s="32">
        <f t="shared" si="111"/>
        <v>1274</v>
      </c>
      <c r="T2650" s="49">
        <f>P2650+Q2650+R2650</f>
        <v>1274</v>
      </c>
      <c r="U2650" s="51">
        <v>583</v>
      </c>
      <c r="V2650" s="51">
        <v>363</v>
      </c>
      <c r="W2650" s="51">
        <v>303</v>
      </c>
      <c r="X2650" s="51"/>
      <c r="Y2650" s="32">
        <f t="shared" si="113"/>
        <v>328</v>
      </c>
      <c r="Z2650" s="49" t="s">
        <v>13322</v>
      </c>
      <c r="AA2650" s="67">
        <v>21.21</v>
      </c>
      <c r="AC2650" s="67">
        <f t="shared" si="112"/>
        <v>-21.21</v>
      </c>
      <c r="AN2650" s="48" t="s">
        <v>13323</v>
      </c>
      <c r="AO2650" s="48" t="s">
        <v>54</v>
      </c>
    </row>
    <row r="2651" spans="1:41" ht="15" x14ac:dyDescent="0.2">
      <c r="A2651" s="30" t="s">
        <v>178</v>
      </c>
      <c r="B2651" s="30" t="s">
        <v>179</v>
      </c>
      <c r="C2651" s="49" t="s">
        <v>7070</v>
      </c>
      <c r="D2651" s="49" t="s">
        <v>7079</v>
      </c>
      <c r="E2651" s="30" t="s">
        <v>7163</v>
      </c>
      <c r="F2651" s="49" t="s">
        <v>7073</v>
      </c>
      <c r="G2651" s="49" t="s">
        <v>7090</v>
      </c>
      <c r="H2651" s="49" t="s">
        <v>7091</v>
      </c>
      <c r="I2651" s="49" t="s">
        <v>179</v>
      </c>
      <c r="J2651" s="50">
        <v>11</v>
      </c>
      <c r="K2651" s="49">
        <v>80</v>
      </c>
      <c r="L2651" s="49">
        <f>K2651-U2651</f>
        <v>80</v>
      </c>
      <c r="M2651" s="49"/>
      <c r="N2651" s="48" t="s">
        <v>7076</v>
      </c>
      <c r="P2651" s="49">
        <v>0</v>
      </c>
      <c r="Q2651" s="49">
        <v>0</v>
      </c>
      <c r="R2651" s="49">
        <v>0</v>
      </c>
      <c r="S2651" s="32">
        <f t="shared" si="111"/>
        <v>0</v>
      </c>
      <c r="T2651" s="49">
        <f>P2651+Q2651+R2651</f>
        <v>0</v>
      </c>
      <c r="U2651" s="51">
        <v>0</v>
      </c>
      <c r="V2651" s="51">
        <v>0</v>
      </c>
      <c r="W2651" s="51">
        <v>0</v>
      </c>
      <c r="X2651" s="51"/>
      <c r="Y2651" s="32">
        <f t="shared" si="113"/>
        <v>0</v>
      </c>
      <c r="Z2651" s="49" t="s">
        <v>13321</v>
      </c>
      <c r="AA2651" s="67">
        <v>35.729999999999997</v>
      </c>
      <c r="AC2651" s="67">
        <f t="shared" si="112"/>
        <v>-35.729999999999997</v>
      </c>
      <c r="AN2651" s="48" t="s">
        <v>13323</v>
      </c>
      <c r="AO2651" s="48" t="s">
        <v>54</v>
      </c>
    </row>
    <row r="2652" spans="1:41" ht="15" x14ac:dyDescent="0.2">
      <c r="A2652" s="30" t="s">
        <v>182</v>
      </c>
      <c r="B2652" s="30" t="s">
        <v>183</v>
      </c>
      <c r="C2652" s="49" t="s">
        <v>7070</v>
      </c>
      <c r="D2652" s="49" t="s">
        <v>7079</v>
      </c>
      <c r="E2652" s="30" t="s">
        <v>7165</v>
      </c>
      <c r="F2652" s="49" t="s">
        <v>7073</v>
      </c>
      <c r="G2652" s="49" t="s">
        <v>7090</v>
      </c>
      <c r="H2652" s="49" t="s">
        <v>7091</v>
      </c>
      <c r="I2652" s="49" t="s">
        <v>183</v>
      </c>
      <c r="J2652" s="50">
        <v>11</v>
      </c>
      <c r="K2652" s="49">
        <v>80</v>
      </c>
      <c r="L2652" s="49">
        <f>K2652-U2652</f>
        <v>80</v>
      </c>
      <c r="M2652" s="49"/>
      <c r="N2652" s="48" t="s">
        <v>7076</v>
      </c>
      <c r="P2652" s="49">
        <v>0</v>
      </c>
      <c r="Q2652" s="49">
        <v>0</v>
      </c>
      <c r="R2652" s="49">
        <v>0</v>
      </c>
      <c r="S2652" s="32">
        <f t="shared" si="111"/>
        <v>0</v>
      </c>
      <c r="T2652" s="49">
        <f>P2652+Q2652+R2652</f>
        <v>0</v>
      </c>
      <c r="U2652" s="51">
        <v>0</v>
      </c>
      <c r="V2652" s="51">
        <v>0</v>
      </c>
      <c r="W2652" s="51">
        <v>0</v>
      </c>
      <c r="X2652" s="51"/>
      <c r="Y2652" s="32">
        <f t="shared" si="113"/>
        <v>0</v>
      </c>
      <c r="Z2652" s="49" t="s">
        <v>13321</v>
      </c>
      <c r="AA2652" s="67">
        <v>24.89</v>
      </c>
      <c r="AC2652" s="67">
        <f t="shared" si="112"/>
        <v>-24.89</v>
      </c>
      <c r="AN2652" s="48" t="s">
        <v>13323</v>
      </c>
      <c r="AO2652" s="48" t="s">
        <v>54</v>
      </c>
    </row>
    <row r="2653" spans="1:41" ht="15" x14ac:dyDescent="0.2">
      <c r="A2653" s="30" t="s">
        <v>184</v>
      </c>
      <c r="B2653" s="30" t="s">
        <v>185</v>
      </c>
      <c r="C2653" s="49" t="s">
        <v>7070</v>
      </c>
      <c r="D2653" s="49" t="s">
        <v>7079</v>
      </c>
      <c r="E2653" s="30" t="s">
        <v>7166</v>
      </c>
      <c r="F2653" s="49" t="s">
        <v>7073</v>
      </c>
      <c r="G2653" s="49" t="s">
        <v>7147</v>
      </c>
      <c r="H2653" s="49" t="s">
        <v>7148</v>
      </c>
      <c r="I2653" s="49" t="s">
        <v>185</v>
      </c>
      <c r="J2653" s="50">
        <v>9</v>
      </c>
      <c r="K2653" s="49">
        <v>1000</v>
      </c>
      <c r="L2653" s="49">
        <f>K2653-U2653</f>
        <v>170</v>
      </c>
      <c r="M2653" s="49"/>
      <c r="N2653" s="48" t="s">
        <v>7076</v>
      </c>
      <c r="P2653" s="49">
        <v>271</v>
      </c>
      <c r="Q2653" s="49">
        <v>691</v>
      </c>
      <c r="R2653" s="49">
        <v>280</v>
      </c>
      <c r="S2653" s="32">
        <f t="shared" si="111"/>
        <v>962</v>
      </c>
      <c r="T2653" s="49">
        <f>P2653+Q2653+R2653</f>
        <v>1242</v>
      </c>
      <c r="U2653" s="51">
        <v>830</v>
      </c>
      <c r="V2653" s="51">
        <v>381</v>
      </c>
      <c r="W2653" s="51">
        <v>381</v>
      </c>
      <c r="X2653" s="51"/>
      <c r="Y2653" s="32">
        <f t="shared" si="113"/>
        <v>31</v>
      </c>
      <c r="Z2653" s="49" t="s">
        <v>13322</v>
      </c>
      <c r="AA2653" s="67">
        <v>20.89</v>
      </c>
      <c r="AC2653" s="67">
        <f t="shared" si="112"/>
        <v>-20.89</v>
      </c>
      <c r="AN2653" s="48" t="s">
        <v>13323</v>
      </c>
      <c r="AO2653" s="48" t="s">
        <v>54</v>
      </c>
    </row>
    <row r="2654" spans="1:41" ht="15" x14ac:dyDescent="0.2">
      <c r="A2654" s="30" t="s">
        <v>186</v>
      </c>
      <c r="B2654" s="30" t="s">
        <v>187</v>
      </c>
      <c r="C2654" s="49" t="s">
        <v>7070</v>
      </c>
      <c r="D2654" s="49" t="s">
        <v>7079</v>
      </c>
      <c r="E2654" s="30" t="s">
        <v>7167</v>
      </c>
      <c r="F2654" s="49" t="s">
        <v>7073</v>
      </c>
      <c r="G2654" s="49" t="s">
        <v>7147</v>
      </c>
      <c r="H2654" s="49" t="s">
        <v>7148</v>
      </c>
      <c r="I2654" s="49" t="s">
        <v>187</v>
      </c>
      <c r="J2654" s="50">
        <v>9</v>
      </c>
      <c r="K2654" s="49">
        <v>1000</v>
      </c>
      <c r="L2654" s="49">
        <f>K2654-U2654</f>
        <v>170</v>
      </c>
      <c r="N2654" s="48" t="s">
        <v>7076</v>
      </c>
      <c r="P2654" s="49">
        <v>800</v>
      </c>
      <c r="Q2654" s="49">
        <v>0</v>
      </c>
      <c r="R2654" s="49">
        <v>0</v>
      </c>
      <c r="S2654" s="32">
        <f t="shared" si="111"/>
        <v>800</v>
      </c>
      <c r="T2654" s="49">
        <f>P2654+Q2654+R2654</f>
        <v>800</v>
      </c>
      <c r="U2654" s="51">
        <v>830</v>
      </c>
      <c r="V2654" s="51">
        <v>381</v>
      </c>
      <c r="W2654" s="51">
        <v>381</v>
      </c>
      <c r="X2654" s="51"/>
      <c r="Y2654" s="32">
        <f t="shared" si="113"/>
        <v>-411</v>
      </c>
      <c r="Z2654" s="49" t="s">
        <v>13320</v>
      </c>
      <c r="AA2654" s="67">
        <v>13.59</v>
      </c>
      <c r="AC2654" s="67">
        <f t="shared" si="112"/>
        <v>-13.59</v>
      </c>
      <c r="AN2654" s="48" t="s">
        <v>13323</v>
      </c>
      <c r="AO2654" s="48" t="s">
        <v>54</v>
      </c>
    </row>
    <row r="2655" spans="1:41" ht="15" x14ac:dyDescent="0.2">
      <c r="A2655" s="30" t="s">
        <v>188</v>
      </c>
      <c r="B2655" s="30" t="s">
        <v>189</v>
      </c>
      <c r="C2655" s="49" t="s">
        <v>7070</v>
      </c>
      <c r="D2655" s="49" t="s">
        <v>7079</v>
      </c>
      <c r="E2655" s="30" t="s">
        <v>7168</v>
      </c>
      <c r="F2655" s="49" t="s">
        <v>7073</v>
      </c>
      <c r="G2655" s="49" t="s">
        <v>7147</v>
      </c>
      <c r="H2655" s="49" t="s">
        <v>7148</v>
      </c>
      <c r="I2655" s="49" t="s">
        <v>189</v>
      </c>
      <c r="J2655" s="50">
        <v>9</v>
      </c>
      <c r="K2655" s="49">
        <v>1000</v>
      </c>
      <c r="L2655" s="49">
        <f>K2655-U2655</f>
        <v>-13</v>
      </c>
      <c r="M2655" s="49"/>
      <c r="N2655" s="48" t="s">
        <v>7076</v>
      </c>
      <c r="P2655" s="49">
        <v>1518</v>
      </c>
      <c r="Q2655" s="49">
        <v>0</v>
      </c>
      <c r="R2655" s="49">
        <v>0</v>
      </c>
      <c r="S2655" s="32">
        <f t="shared" si="111"/>
        <v>1518</v>
      </c>
      <c r="T2655" s="49">
        <f>P2655+Q2655+R2655</f>
        <v>1518</v>
      </c>
      <c r="U2655" s="51">
        <v>1013</v>
      </c>
      <c r="V2655" s="51">
        <v>507</v>
      </c>
      <c r="W2655" s="51">
        <v>507</v>
      </c>
      <c r="X2655" s="51"/>
      <c r="Y2655" s="32">
        <f t="shared" si="113"/>
        <v>-2</v>
      </c>
      <c r="Z2655" s="49" t="s">
        <v>13320</v>
      </c>
      <c r="AA2655" s="67">
        <v>1.43</v>
      </c>
      <c r="AC2655" s="67">
        <f t="shared" si="112"/>
        <v>-1.43</v>
      </c>
      <c r="AN2655" s="48" t="s">
        <v>13323</v>
      </c>
      <c r="AO2655" s="48" t="s">
        <v>54</v>
      </c>
    </row>
    <row r="2656" spans="1:41" ht="15" x14ac:dyDescent="0.2">
      <c r="A2656" s="30" t="s">
        <v>190</v>
      </c>
      <c r="B2656" s="30" t="s">
        <v>191</v>
      </c>
      <c r="C2656" s="49" t="s">
        <v>7070</v>
      </c>
      <c r="D2656" s="49" t="s">
        <v>7079</v>
      </c>
      <c r="E2656" s="30" t="s">
        <v>7169</v>
      </c>
      <c r="F2656" s="49" t="s">
        <v>7073</v>
      </c>
      <c r="G2656" s="49" t="s">
        <v>7147</v>
      </c>
      <c r="H2656" s="49" t="s">
        <v>7148</v>
      </c>
      <c r="I2656" s="49" t="s">
        <v>191</v>
      </c>
      <c r="J2656" s="50">
        <v>9</v>
      </c>
      <c r="K2656" s="49">
        <v>1000</v>
      </c>
      <c r="L2656" s="49">
        <f>K2656-U2656</f>
        <v>417</v>
      </c>
      <c r="M2656" s="49"/>
      <c r="N2656" s="48" t="s">
        <v>7076</v>
      </c>
      <c r="P2656" s="49">
        <v>1064</v>
      </c>
      <c r="Q2656" s="49">
        <v>0</v>
      </c>
      <c r="R2656" s="49">
        <v>0</v>
      </c>
      <c r="S2656" s="32">
        <f t="shared" si="111"/>
        <v>1064</v>
      </c>
      <c r="T2656" s="49">
        <f>P2656+Q2656+R2656</f>
        <v>1064</v>
      </c>
      <c r="U2656" s="51">
        <v>583</v>
      </c>
      <c r="V2656" s="51">
        <v>363</v>
      </c>
      <c r="W2656" s="51">
        <v>303</v>
      </c>
      <c r="X2656" s="51"/>
      <c r="Y2656" s="32">
        <f t="shared" si="113"/>
        <v>118</v>
      </c>
      <c r="Z2656" s="49" t="s">
        <v>13322</v>
      </c>
      <c r="AA2656" s="67">
        <v>13.59</v>
      </c>
      <c r="AC2656" s="67">
        <f t="shared" si="112"/>
        <v>-13.59</v>
      </c>
      <c r="AN2656" s="48" t="s">
        <v>13323</v>
      </c>
      <c r="AO2656" s="48" t="s">
        <v>54</v>
      </c>
    </row>
    <row r="2657" spans="1:41" ht="15" x14ac:dyDescent="0.2">
      <c r="A2657" s="30" t="s">
        <v>192</v>
      </c>
      <c r="B2657" s="30" t="s">
        <v>193</v>
      </c>
      <c r="C2657" s="49" t="s">
        <v>7070</v>
      </c>
      <c r="D2657" s="49" t="s">
        <v>7079</v>
      </c>
      <c r="E2657" s="30" t="s">
        <v>7170</v>
      </c>
      <c r="F2657" s="49" t="s">
        <v>7073</v>
      </c>
      <c r="G2657" s="49" t="s">
        <v>7147</v>
      </c>
      <c r="H2657" s="49" t="s">
        <v>7148</v>
      </c>
      <c r="I2657" s="49" t="s">
        <v>193</v>
      </c>
      <c r="J2657" s="50">
        <v>9</v>
      </c>
      <c r="K2657" s="49">
        <v>1000</v>
      </c>
      <c r="L2657" s="49">
        <f>K2657-U2657</f>
        <v>817</v>
      </c>
      <c r="M2657" s="49"/>
      <c r="N2657" s="48" t="s">
        <v>7076</v>
      </c>
      <c r="P2657" s="49">
        <v>180</v>
      </c>
      <c r="Q2657" s="49">
        <v>200</v>
      </c>
      <c r="R2657" s="49">
        <v>0</v>
      </c>
      <c r="S2657" s="32">
        <f t="shared" si="111"/>
        <v>380</v>
      </c>
      <c r="T2657" s="49">
        <f>P2657+Q2657+R2657</f>
        <v>380</v>
      </c>
      <c r="U2657" s="51">
        <v>183</v>
      </c>
      <c r="V2657" s="51">
        <v>126</v>
      </c>
      <c r="W2657" s="51">
        <v>126</v>
      </c>
      <c r="X2657" s="51"/>
      <c r="Y2657" s="32">
        <f t="shared" si="113"/>
        <v>71</v>
      </c>
      <c r="Z2657" s="49" t="s">
        <v>13322</v>
      </c>
      <c r="AA2657" s="67">
        <v>20.89</v>
      </c>
      <c r="AC2657" s="67">
        <f t="shared" si="112"/>
        <v>-20.89</v>
      </c>
      <c r="AN2657" s="48" t="s">
        <v>13323</v>
      </c>
      <c r="AO2657" s="48" t="s">
        <v>54</v>
      </c>
    </row>
    <row r="2658" spans="1:41" ht="15" x14ac:dyDescent="0.2">
      <c r="A2658" s="30" t="s">
        <v>194</v>
      </c>
      <c r="B2658" s="30" t="s">
        <v>195</v>
      </c>
      <c r="C2658" s="49" t="s">
        <v>7070</v>
      </c>
      <c r="D2658" s="49" t="s">
        <v>7079</v>
      </c>
      <c r="E2658" s="30" t="s">
        <v>7171</v>
      </c>
      <c r="F2658" s="49" t="s">
        <v>7073</v>
      </c>
      <c r="G2658" s="49" t="s">
        <v>7147</v>
      </c>
      <c r="H2658" s="49" t="s">
        <v>7148</v>
      </c>
      <c r="I2658" s="49" t="s">
        <v>195</v>
      </c>
      <c r="J2658" s="50">
        <v>9</v>
      </c>
      <c r="K2658" s="49">
        <v>1000</v>
      </c>
      <c r="L2658" s="49">
        <f>K2658-U2658</f>
        <v>817</v>
      </c>
      <c r="M2658" s="49"/>
      <c r="N2658" s="48" t="s">
        <v>7076</v>
      </c>
      <c r="P2658" s="49">
        <v>418</v>
      </c>
      <c r="Q2658" s="49">
        <v>0</v>
      </c>
      <c r="R2658" s="49">
        <v>0</v>
      </c>
      <c r="S2658" s="32">
        <f t="shared" si="111"/>
        <v>418</v>
      </c>
      <c r="T2658" s="49">
        <f>P2658+Q2658+R2658</f>
        <v>418</v>
      </c>
      <c r="U2658" s="51">
        <v>183</v>
      </c>
      <c r="V2658" s="51">
        <v>126</v>
      </c>
      <c r="W2658" s="51">
        <v>126</v>
      </c>
      <c r="X2658" s="51"/>
      <c r="Y2658" s="32">
        <f t="shared" si="113"/>
        <v>109</v>
      </c>
      <c r="Z2658" s="49" t="s">
        <v>13322</v>
      </c>
      <c r="AA2658" s="67">
        <v>13.59</v>
      </c>
      <c r="AC2658" s="67">
        <f t="shared" si="112"/>
        <v>-13.59</v>
      </c>
      <c r="AN2658" s="48" t="s">
        <v>13323</v>
      </c>
      <c r="AO2658" s="48" t="s">
        <v>54</v>
      </c>
    </row>
    <row r="2659" spans="1:41" ht="15" x14ac:dyDescent="0.2">
      <c r="A2659" s="30" t="s">
        <v>196</v>
      </c>
      <c r="B2659" s="30" t="s">
        <v>197</v>
      </c>
      <c r="C2659" s="49" t="s">
        <v>7070</v>
      </c>
      <c r="D2659" s="49" t="s">
        <v>7079</v>
      </c>
      <c r="E2659" s="30" t="s">
        <v>7172</v>
      </c>
      <c r="F2659" s="49" t="s">
        <v>7073</v>
      </c>
      <c r="G2659" s="49" t="s">
        <v>7090</v>
      </c>
      <c r="H2659" s="49" t="s">
        <v>7091</v>
      </c>
      <c r="I2659" s="49" t="s">
        <v>197</v>
      </c>
      <c r="J2659" s="50">
        <v>11</v>
      </c>
      <c r="K2659" s="49">
        <v>40</v>
      </c>
      <c r="L2659" s="49">
        <f>K2659-U2659</f>
        <v>-135</v>
      </c>
      <c r="M2659" s="49"/>
      <c r="N2659" s="48" t="s">
        <v>7076</v>
      </c>
      <c r="P2659" s="49">
        <v>238</v>
      </c>
      <c r="Q2659" s="49">
        <v>0</v>
      </c>
      <c r="R2659" s="49">
        <v>0</v>
      </c>
      <c r="S2659" s="32">
        <f t="shared" si="111"/>
        <v>238</v>
      </c>
      <c r="T2659" s="49">
        <f>P2659+Q2659+R2659</f>
        <v>238</v>
      </c>
      <c r="U2659" s="51">
        <v>175</v>
      </c>
      <c r="V2659" s="51">
        <v>75</v>
      </c>
      <c r="W2659" s="51">
        <v>30</v>
      </c>
      <c r="X2659" s="51"/>
      <c r="Y2659" s="32">
        <f t="shared" si="113"/>
        <v>-12</v>
      </c>
      <c r="Z2659" s="49" t="s">
        <v>13320</v>
      </c>
      <c r="AA2659" s="67">
        <v>59.34</v>
      </c>
      <c r="AC2659" s="67">
        <f t="shared" si="112"/>
        <v>-59.34</v>
      </c>
      <c r="AN2659" s="48" t="s">
        <v>13323</v>
      </c>
      <c r="AO2659" s="48" t="s">
        <v>54</v>
      </c>
    </row>
    <row r="2660" spans="1:41" ht="15" x14ac:dyDescent="0.2">
      <c r="A2660" s="30" t="s">
        <v>198</v>
      </c>
      <c r="B2660" s="30" t="s">
        <v>199</v>
      </c>
      <c r="C2660" s="49" t="s">
        <v>7070</v>
      </c>
      <c r="D2660" s="49" t="s">
        <v>7079</v>
      </c>
      <c r="E2660" s="30" t="s">
        <v>7173</v>
      </c>
      <c r="F2660" s="49" t="s">
        <v>7073</v>
      </c>
      <c r="G2660" s="49" t="s">
        <v>7090</v>
      </c>
      <c r="H2660" s="49" t="s">
        <v>7091</v>
      </c>
      <c r="I2660" s="49" t="s">
        <v>199</v>
      </c>
      <c r="J2660" s="50">
        <v>11</v>
      </c>
      <c r="K2660" s="49">
        <v>40</v>
      </c>
      <c r="L2660" s="49">
        <f>K2660-U2660</f>
        <v>-137</v>
      </c>
      <c r="M2660" s="49"/>
      <c r="N2660" s="48" t="s">
        <v>7076</v>
      </c>
      <c r="P2660" s="49">
        <v>331</v>
      </c>
      <c r="Q2660" s="49">
        <v>0</v>
      </c>
      <c r="R2660" s="49">
        <v>0</v>
      </c>
      <c r="S2660" s="32">
        <f t="shared" si="111"/>
        <v>331</v>
      </c>
      <c r="T2660" s="49">
        <f>P2660+Q2660+R2660</f>
        <v>331</v>
      </c>
      <c r="U2660" s="51">
        <v>177</v>
      </c>
      <c r="V2660" s="51">
        <v>75</v>
      </c>
      <c r="W2660" s="51">
        <v>30</v>
      </c>
      <c r="X2660" s="51"/>
      <c r="Y2660" s="32">
        <f t="shared" si="113"/>
        <v>79</v>
      </c>
      <c r="Z2660" s="49" t="s">
        <v>13322</v>
      </c>
      <c r="AA2660" s="67">
        <v>40.229999999999997</v>
      </c>
      <c r="AC2660" s="67">
        <f t="shared" si="112"/>
        <v>-40.229999999999997</v>
      </c>
      <c r="AN2660" s="48" t="s">
        <v>13323</v>
      </c>
      <c r="AO2660" s="48" t="s">
        <v>54</v>
      </c>
    </row>
    <row r="2661" spans="1:41" ht="15" x14ac:dyDescent="0.2">
      <c r="A2661" s="30" t="s">
        <v>208</v>
      </c>
      <c r="B2661" s="30" t="s">
        <v>209</v>
      </c>
      <c r="C2661" s="49" t="s">
        <v>7070</v>
      </c>
      <c r="D2661" s="49" t="s">
        <v>7079</v>
      </c>
      <c r="E2661" s="30" t="s">
        <v>7178</v>
      </c>
      <c r="F2661" s="49" t="s">
        <v>7073</v>
      </c>
      <c r="G2661" s="49" t="s">
        <v>7090</v>
      </c>
      <c r="H2661" s="49" t="s">
        <v>7091</v>
      </c>
      <c r="I2661" s="49" t="s">
        <v>209</v>
      </c>
      <c r="J2661" s="50">
        <v>11</v>
      </c>
      <c r="K2661" s="49">
        <v>100</v>
      </c>
      <c r="L2661" s="49">
        <f>K2661-U2661</f>
        <v>-252</v>
      </c>
      <c r="M2661" s="49"/>
      <c r="N2661" s="48" t="s">
        <v>7076</v>
      </c>
      <c r="P2661" s="49">
        <v>770</v>
      </c>
      <c r="Q2661" s="49">
        <v>0</v>
      </c>
      <c r="R2661" s="49">
        <v>0</v>
      </c>
      <c r="S2661" s="32">
        <f t="shared" si="111"/>
        <v>770</v>
      </c>
      <c r="T2661" s="49">
        <f>P2661+Q2661+R2661</f>
        <v>770</v>
      </c>
      <c r="U2661" s="51">
        <v>352</v>
      </c>
      <c r="V2661" s="51">
        <v>150</v>
      </c>
      <c r="W2661" s="51">
        <v>60</v>
      </c>
      <c r="X2661" s="51"/>
      <c r="Y2661" s="32">
        <f t="shared" si="113"/>
        <v>268</v>
      </c>
      <c r="Z2661" s="49" t="s">
        <v>13322</v>
      </c>
      <c r="AA2661" s="67">
        <v>4.57</v>
      </c>
      <c r="AC2661" s="67">
        <f t="shared" si="112"/>
        <v>-4.57</v>
      </c>
      <c r="AN2661" s="48" t="s">
        <v>13323</v>
      </c>
      <c r="AO2661" s="48" t="s">
        <v>54</v>
      </c>
    </row>
    <row r="2662" spans="1:41" ht="15" x14ac:dyDescent="0.2">
      <c r="A2662" s="30" t="s">
        <v>210</v>
      </c>
      <c r="B2662" s="30" t="s">
        <v>211</v>
      </c>
      <c r="C2662" s="49" t="s">
        <v>7070</v>
      </c>
      <c r="D2662" s="49" t="s">
        <v>7071</v>
      </c>
      <c r="E2662" s="30" t="s">
        <v>7179</v>
      </c>
      <c r="F2662" s="49" t="s">
        <v>7073</v>
      </c>
      <c r="G2662" s="49" t="s">
        <v>7074</v>
      </c>
      <c r="H2662" s="49" t="s">
        <v>7075</v>
      </c>
      <c r="I2662" s="49" t="s">
        <v>211</v>
      </c>
      <c r="J2662" s="50">
        <v>18</v>
      </c>
      <c r="K2662" s="49">
        <v>5000</v>
      </c>
      <c r="L2662" s="49">
        <f>K2662-U2662</f>
        <v>-106100</v>
      </c>
      <c r="M2662" s="49"/>
      <c r="N2662" s="48" t="s">
        <v>7076</v>
      </c>
      <c r="P2662" s="49">
        <v>30820</v>
      </c>
      <c r="Q2662" s="49">
        <v>75000</v>
      </c>
      <c r="R2662" s="49">
        <v>10000</v>
      </c>
      <c r="S2662" s="32">
        <f t="shared" si="111"/>
        <v>105820</v>
      </c>
      <c r="T2662" s="49">
        <f>P2662+Q2662+R2662</f>
        <v>115820</v>
      </c>
      <c r="U2662" s="51">
        <v>111100</v>
      </c>
      <c r="V2662" s="51">
        <v>34308</v>
      </c>
      <c r="W2662" s="51">
        <v>34978</v>
      </c>
      <c r="X2662" s="51"/>
      <c r="Y2662" s="32">
        <f t="shared" si="113"/>
        <v>-29588</v>
      </c>
      <c r="Z2662" s="49" t="s">
        <v>13320</v>
      </c>
      <c r="AA2662" s="67">
        <v>14.746700000000001</v>
      </c>
      <c r="AC2662" s="67">
        <f t="shared" si="112"/>
        <v>-14.746700000000001</v>
      </c>
      <c r="AN2662" s="48" t="s">
        <v>13323</v>
      </c>
      <c r="AO2662" s="48" t="s">
        <v>54</v>
      </c>
    </row>
    <row r="2663" spans="1:41" ht="15" x14ac:dyDescent="0.2">
      <c r="A2663" s="30" t="s">
        <v>214</v>
      </c>
      <c r="B2663" s="30" t="s">
        <v>215</v>
      </c>
      <c r="C2663" s="49" t="s">
        <v>7070</v>
      </c>
      <c r="D2663" s="49" t="s">
        <v>7079</v>
      </c>
      <c r="E2663" s="30" t="s">
        <v>7182</v>
      </c>
      <c r="F2663" s="49" t="s">
        <v>7073</v>
      </c>
      <c r="G2663" s="49" t="s">
        <v>7147</v>
      </c>
      <c r="H2663" s="49" t="s">
        <v>7148</v>
      </c>
      <c r="I2663" s="49" t="s">
        <v>215</v>
      </c>
      <c r="J2663" s="50">
        <v>11</v>
      </c>
      <c r="K2663" s="49">
        <v>1000</v>
      </c>
      <c r="L2663" s="49">
        <f>K2663-U2663</f>
        <v>-15727</v>
      </c>
      <c r="M2663" s="49"/>
      <c r="N2663" s="48" t="s">
        <v>7076</v>
      </c>
      <c r="P2663" s="49">
        <v>4034</v>
      </c>
      <c r="Q2663" s="49">
        <v>11463</v>
      </c>
      <c r="R2663" s="49">
        <v>0</v>
      </c>
      <c r="S2663" s="32">
        <f t="shared" si="111"/>
        <v>15497</v>
      </c>
      <c r="T2663" s="49">
        <f>P2663+Q2663+R2663</f>
        <v>15497</v>
      </c>
      <c r="U2663" s="51">
        <v>16727</v>
      </c>
      <c r="V2663" s="51">
        <v>6561</v>
      </c>
      <c r="W2663" s="51">
        <v>5961</v>
      </c>
      <c r="X2663" s="51"/>
      <c r="Y2663" s="32">
        <f t="shared" si="113"/>
        <v>-7791</v>
      </c>
      <c r="Z2663" s="49" t="s">
        <v>13320</v>
      </c>
      <c r="AA2663" s="67">
        <v>17.239000000000001</v>
      </c>
      <c r="AC2663" s="67">
        <f t="shared" si="112"/>
        <v>-17.239000000000001</v>
      </c>
      <c r="AN2663" s="48" t="s">
        <v>13323</v>
      </c>
      <c r="AO2663" s="48" t="s">
        <v>54</v>
      </c>
    </row>
    <row r="2664" spans="1:41" ht="15" x14ac:dyDescent="0.2">
      <c r="A2664" s="30" t="s">
        <v>216</v>
      </c>
      <c r="B2664" s="30" t="s">
        <v>217</v>
      </c>
      <c r="C2664" s="49" t="s">
        <v>7070</v>
      </c>
      <c r="D2664" s="49" t="s">
        <v>7079</v>
      </c>
      <c r="E2664" s="30" t="s">
        <v>7183</v>
      </c>
      <c r="F2664" s="49" t="s">
        <v>7073</v>
      </c>
      <c r="G2664" s="49" t="s">
        <v>7147</v>
      </c>
      <c r="H2664" s="49" t="s">
        <v>7148</v>
      </c>
      <c r="I2664" s="49" t="s">
        <v>217</v>
      </c>
      <c r="J2664" s="50">
        <v>11</v>
      </c>
      <c r="K2664" s="49">
        <v>1000</v>
      </c>
      <c r="L2664" s="49">
        <f>K2664-U2664</f>
        <v>-16690</v>
      </c>
      <c r="M2664" s="49"/>
      <c r="N2664" s="48" t="s">
        <v>7076</v>
      </c>
      <c r="P2664" s="49">
        <v>5765</v>
      </c>
      <c r="Q2664" s="49">
        <v>10530</v>
      </c>
      <c r="R2664" s="49">
        <v>0</v>
      </c>
      <c r="S2664" s="32">
        <f t="shared" si="111"/>
        <v>16295</v>
      </c>
      <c r="T2664" s="49">
        <f>P2664+Q2664+R2664</f>
        <v>16295</v>
      </c>
      <c r="U2664" s="51">
        <v>17690</v>
      </c>
      <c r="V2664" s="51">
        <v>6894</v>
      </c>
      <c r="W2664" s="51">
        <v>6294</v>
      </c>
      <c r="X2664" s="51"/>
      <c r="Y2664" s="32">
        <f t="shared" si="113"/>
        <v>-8289</v>
      </c>
      <c r="Z2664" s="49" t="s">
        <v>13320</v>
      </c>
      <c r="AA2664" s="67">
        <v>23.606000000000002</v>
      </c>
      <c r="AC2664" s="67">
        <f t="shared" si="112"/>
        <v>-23.606000000000002</v>
      </c>
      <c r="AN2664" s="48" t="s">
        <v>13323</v>
      </c>
      <c r="AO2664" s="48" t="s">
        <v>54</v>
      </c>
    </row>
    <row r="2665" spans="1:41" ht="15" x14ac:dyDescent="0.2">
      <c r="A2665" s="30" t="s">
        <v>218</v>
      </c>
      <c r="B2665" s="30" t="s">
        <v>219</v>
      </c>
      <c r="C2665" s="49" t="s">
        <v>7070</v>
      </c>
      <c r="D2665" s="49" t="s">
        <v>7071</v>
      </c>
      <c r="E2665" s="30" t="s">
        <v>7184</v>
      </c>
      <c r="F2665" s="49" t="s">
        <v>7073</v>
      </c>
      <c r="G2665" s="49" t="s">
        <v>7074</v>
      </c>
      <c r="H2665" s="49" t="s">
        <v>7075</v>
      </c>
      <c r="I2665" s="49" t="s">
        <v>219</v>
      </c>
      <c r="J2665" s="50">
        <v>12</v>
      </c>
      <c r="K2665" s="49">
        <v>1000</v>
      </c>
      <c r="L2665" s="49">
        <f>K2665-U2665</f>
        <v>-3851</v>
      </c>
      <c r="M2665" s="49"/>
      <c r="N2665" s="48" t="s">
        <v>7076</v>
      </c>
      <c r="P2665" s="49">
        <v>5176</v>
      </c>
      <c r="Q2665" s="49">
        <v>0</v>
      </c>
      <c r="R2665" s="49">
        <v>0</v>
      </c>
      <c r="S2665" s="32">
        <f t="shared" si="111"/>
        <v>5176</v>
      </c>
      <c r="T2665" s="49">
        <f>P2665+Q2665+R2665</f>
        <v>5176</v>
      </c>
      <c r="U2665" s="51">
        <v>4851</v>
      </c>
      <c r="V2665" s="51">
        <v>3312</v>
      </c>
      <c r="W2665" s="51">
        <v>2248</v>
      </c>
      <c r="X2665" s="51"/>
      <c r="Y2665" s="32">
        <f t="shared" si="113"/>
        <v>-2987</v>
      </c>
      <c r="Z2665" s="49" t="s">
        <v>13320</v>
      </c>
      <c r="AA2665" s="67">
        <v>2.4961000000000002</v>
      </c>
      <c r="AC2665" s="67">
        <f t="shared" si="112"/>
        <v>-2.4961000000000002</v>
      </c>
      <c r="AN2665" s="48" t="s">
        <v>13323</v>
      </c>
      <c r="AO2665" s="48" t="s">
        <v>54</v>
      </c>
    </row>
    <row r="2666" spans="1:41" ht="15" x14ac:dyDescent="0.2">
      <c r="A2666" s="30" t="s">
        <v>228</v>
      </c>
      <c r="B2666" s="30" t="s">
        <v>229</v>
      </c>
      <c r="C2666" s="49" t="s">
        <v>7070</v>
      </c>
      <c r="D2666" s="49" t="s">
        <v>7079</v>
      </c>
      <c r="E2666" s="30" t="s">
        <v>7189</v>
      </c>
      <c r="F2666" s="49" t="s">
        <v>7073</v>
      </c>
      <c r="G2666" s="49" t="s">
        <v>7090</v>
      </c>
      <c r="H2666" s="49" t="s">
        <v>7091</v>
      </c>
      <c r="I2666" s="49" t="s">
        <v>229</v>
      </c>
      <c r="J2666" s="50">
        <v>11</v>
      </c>
      <c r="K2666" s="49">
        <v>80</v>
      </c>
      <c r="L2666" s="49">
        <f>K2666-U2666</f>
        <v>80</v>
      </c>
      <c r="M2666" s="49"/>
      <c r="N2666" s="48" t="s">
        <v>7076</v>
      </c>
      <c r="P2666" s="49">
        <v>391</v>
      </c>
      <c r="Q2666" s="49">
        <v>0</v>
      </c>
      <c r="R2666" s="49">
        <v>0</v>
      </c>
      <c r="S2666" s="32">
        <f t="shared" si="111"/>
        <v>391</v>
      </c>
      <c r="T2666" s="49">
        <f>P2666+Q2666+R2666</f>
        <v>391</v>
      </c>
      <c r="U2666" s="51">
        <v>0</v>
      </c>
      <c r="V2666" s="51">
        <v>0</v>
      </c>
      <c r="W2666" s="51">
        <v>0</v>
      </c>
      <c r="X2666" s="51"/>
      <c r="Y2666" s="32">
        <f t="shared" si="113"/>
        <v>391</v>
      </c>
      <c r="Z2666" s="49" t="s">
        <v>13321</v>
      </c>
      <c r="AA2666" s="67">
        <v>36.49</v>
      </c>
      <c r="AC2666" s="67">
        <f t="shared" si="112"/>
        <v>-36.49</v>
      </c>
      <c r="AN2666" s="48" t="s">
        <v>13323</v>
      </c>
      <c r="AO2666" s="48" t="s">
        <v>54</v>
      </c>
    </row>
    <row r="2667" spans="1:41" ht="15" x14ac:dyDescent="0.2">
      <c r="A2667" s="30" t="s">
        <v>230</v>
      </c>
      <c r="B2667" s="30" t="s">
        <v>231</v>
      </c>
      <c r="C2667" s="49" t="s">
        <v>7070</v>
      </c>
      <c r="D2667" s="49" t="s">
        <v>7079</v>
      </c>
      <c r="E2667" s="30" t="s">
        <v>7190</v>
      </c>
      <c r="F2667" s="49" t="s">
        <v>7073</v>
      </c>
      <c r="G2667" s="49" t="s">
        <v>7090</v>
      </c>
      <c r="H2667" s="49" t="s">
        <v>7091</v>
      </c>
      <c r="I2667" s="49" t="s">
        <v>231</v>
      </c>
      <c r="J2667" s="50">
        <v>11</v>
      </c>
      <c r="K2667" s="49">
        <v>80</v>
      </c>
      <c r="L2667" s="49">
        <f>K2667-U2667</f>
        <v>80</v>
      </c>
      <c r="M2667" s="49"/>
      <c r="N2667" s="48" t="s">
        <v>7076</v>
      </c>
      <c r="P2667" s="49">
        <v>406</v>
      </c>
      <c r="Q2667" s="49">
        <v>0</v>
      </c>
      <c r="R2667" s="49">
        <v>0</v>
      </c>
      <c r="S2667" s="32">
        <f t="shared" si="111"/>
        <v>406</v>
      </c>
      <c r="T2667" s="49">
        <f>P2667+Q2667+R2667</f>
        <v>406</v>
      </c>
      <c r="U2667" s="51">
        <v>0</v>
      </c>
      <c r="V2667" s="51">
        <v>0</v>
      </c>
      <c r="W2667" s="51">
        <v>0</v>
      </c>
      <c r="X2667" s="51"/>
      <c r="Y2667" s="32">
        <f t="shared" si="113"/>
        <v>406</v>
      </c>
      <c r="Z2667" s="49" t="s">
        <v>13321</v>
      </c>
      <c r="AA2667" s="67">
        <v>24.29</v>
      </c>
      <c r="AC2667" s="67">
        <f t="shared" si="112"/>
        <v>-24.29</v>
      </c>
      <c r="AN2667" s="48" t="s">
        <v>13323</v>
      </c>
      <c r="AO2667" s="48" t="s">
        <v>54</v>
      </c>
    </row>
    <row r="2668" spans="1:41" ht="15" x14ac:dyDescent="0.2">
      <c r="A2668" s="30" t="s">
        <v>232</v>
      </c>
      <c r="B2668" s="30" t="s">
        <v>233</v>
      </c>
      <c r="C2668" s="49" t="s">
        <v>7070</v>
      </c>
      <c r="D2668" s="49" t="s">
        <v>7079</v>
      </c>
      <c r="E2668" s="30" t="s">
        <v>7191</v>
      </c>
      <c r="F2668" s="49" t="s">
        <v>7073</v>
      </c>
      <c r="G2668" s="49" t="s">
        <v>7090</v>
      </c>
      <c r="H2668" s="49" t="s">
        <v>7091</v>
      </c>
      <c r="I2668" s="49" t="s">
        <v>233</v>
      </c>
      <c r="J2668" s="50">
        <v>11</v>
      </c>
      <c r="K2668" s="49">
        <v>40</v>
      </c>
      <c r="L2668" s="49">
        <f>K2668-U2668</f>
        <v>-9</v>
      </c>
      <c r="M2668" s="49"/>
      <c r="N2668" s="48" t="s">
        <v>7076</v>
      </c>
      <c r="P2668" s="49">
        <v>23</v>
      </c>
      <c r="Q2668" s="49">
        <v>0</v>
      </c>
      <c r="R2668" s="49">
        <v>0</v>
      </c>
      <c r="S2668" s="32">
        <f t="shared" si="111"/>
        <v>23</v>
      </c>
      <c r="T2668" s="49">
        <f>P2668+Q2668+R2668</f>
        <v>23</v>
      </c>
      <c r="U2668" s="51">
        <v>49</v>
      </c>
      <c r="V2668" s="51">
        <v>0</v>
      </c>
      <c r="W2668" s="51">
        <v>0</v>
      </c>
      <c r="X2668" s="51"/>
      <c r="Y2668" s="32">
        <f t="shared" si="113"/>
        <v>-26</v>
      </c>
      <c r="Z2668" s="49" t="s">
        <v>13320</v>
      </c>
      <c r="AA2668" s="67">
        <v>25.57</v>
      </c>
      <c r="AC2668" s="67">
        <f t="shared" si="112"/>
        <v>-25.57</v>
      </c>
      <c r="AN2668" s="48" t="s">
        <v>13323</v>
      </c>
      <c r="AO2668" s="48" t="s">
        <v>54</v>
      </c>
    </row>
    <row r="2669" spans="1:41" ht="15" x14ac:dyDescent="0.2">
      <c r="A2669" s="30" t="s">
        <v>234</v>
      </c>
      <c r="B2669" s="30" t="s">
        <v>235</v>
      </c>
      <c r="C2669" s="49" t="s">
        <v>7070</v>
      </c>
      <c r="D2669" s="49" t="s">
        <v>7079</v>
      </c>
      <c r="E2669" s="30" t="s">
        <v>7192</v>
      </c>
      <c r="F2669" s="49" t="s">
        <v>7073</v>
      </c>
      <c r="G2669" s="49" t="s">
        <v>7090</v>
      </c>
      <c r="H2669" s="49" t="s">
        <v>7091</v>
      </c>
      <c r="I2669" s="49" t="s">
        <v>235</v>
      </c>
      <c r="J2669" s="50">
        <v>11</v>
      </c>
      <c r="K2669" s="49">
        <v>40</v>
      </c>
      <c r="L2669" s="49">
        <f>K2669-U2669</f>
        <v>4</v>
      </c>
      <c r="N2669" s="48" t="s">
        <v>7076</v>
      </c>
      <c r="P2669" s="49">
        <v>14</v>
      </c>
      <c r="Q2669" s="49">
        <v>0</v>
      </c>
      <c r="R2669" s="49">
        <v>0</v>
      </c>
      <c r="S2669" s="32">
        <f t="shared" si="111"/>
        <v>14</v>
      </c>
      <c r="T2669" s="49">
        <f>P2669+Q2669+R2669</f>
        <v>14</v>
      </c>
      <c r="U2669" s="51">
        <v>36</v>
      </c>
      <c r="V2669" s="51">
        <v>0</v>
      </c>
      <c r="W2669" s="51">
        <v>0</v>
      </c>
      <c r="X2669" s="51"/>
      <c r="Y2669" s="32">
        <f t="shared" si="113"/>
        <v>-22</v>
      </c>
      <c r="Z2669" s="49" t="s">
        <v>13320</v>
      </c>
      <c r="AA2669" s="67">
        <v>38.799999999999997</v>
      </c>
      <c r="AC2669" s="67">
        <f t="shared" si="112"/>
        <v>-38.799999999999997</v>
      </c>
      <c r="AN2669" s="48" t="s">
        <v>13323</v>
      </c>
      <c r="AO2669" s="48" t="s">
        <v>54</v>
      </c>
    </row>
    <row r="2670" spans="1:41" ht="15" x14ac:dyDescent="0.2">
      <c r="A2670" s="30" t="s">
        <v>236</v>
      </c>
      <c r="B2670" s="30" t="s">
        <v>237</v>
      </c>
      <c r="C2670" s="49" t="s">
        <v>7070</v>
      </c>
      <c r="D2670" s="49" t="s">
        <v>7079</v>
      </c>
      <c r="E2670" s="30" t="s">
        <v>7193</v>
      </c>
      <c r="F2670" s="49" t="s">
        <v>7073</v>
      </c>
      <c r="G2670" s="49" t="s">
        <v>7090</v>
      </c>
      <c r="H2670" s="49" t="s">
        <v>7091</v>
      </c>
      <c r="I2670" s="49" t="s">
        <v>237</v>
      </c>
      <c r="J2670" s="50">
        <v>11</v>
      </c>
      <c r="K2670" s="49">
        <v>40</v>
      </c>
      <c r="L2670" s="49">
        <f>K2670-U2670</f>
        <v>3</v>
      </c>
      <c r="N2670" s="48" t="s">
        <v>7076</v>
      </c>
      <c r="P2670" s="49">
        <v>21</v>
      </c>
      <c r="Q2670" s="49">
        <v>0</v>
      </c>
      <c r="R2670" s="49">
        <v>0</v>
      </c>
      <c r="S2670" s="32">
        <f t="shared" si="111"/>
        <v>21</v>
      </c>
      <c r="T2670" s="49">
        <f>P2670+Q2670+R2670</f>
        <v>21</v>
      </c>
      <c r="U2670" s="51">
        <v>37</v>
      </c>
      <c r="V2670" s="51">
        <v>0</v>
      </c>
      <c r="W2670" s="51">
        <v>0</v>
      </c>
      <c r="X2670" s="51"/>
      <c r="Y2670" s="32">
        <f t="shared" si="113"/>
        <v>-16</v>
      </c>
      <c r="Z2670" s="49" t="s">
        <v>13320</v>
      </c>
      <c r="AA2670" s="67">
        <v>55.77</v>
      </c>
      <c r="AC2670" s="67">
        <f t="shared" si="112"/>
        <v>-55.77</v>
      </c>
      <c r="AN2670" s="48" t="s">
        <v>13323</v>
      </c>
      <c r="AO2670" s="48" t="s">
        <v>54</v>
      </c>
    </row>
    <row r="2671" spans="1:41" ht="15" x14ac:dyDescent="0.2">
      <c r="A2671" s="30" t="s">
        <v>250</v>
      </c>
      <c r="B2671" s="30" t="s">
        <v>251</v>
      </c>
      <c r="C2671" s="49" t="s">
        <v>7070</v>
      </c>
      <c r="D2671" s="49" t="s">
        <v>7079</v>
      </c>
      <c r="E2671" s="30" t="s">
        <v>7204</v>
      </c>
      <c r="F2671" s="49" t="s">
        <v>7099</v>
      </c>
      <c r="G2671" s="49" t="s">
        <v>7090</v>
      </c>
      <c r="H2671" s="49" t="s">
        <v>7091</v>
      </c>
      <c r="I2671" s="49" t="s">
        <v>251</v>
      </c>
      <c r="J2671" s="50">
        <v>8</v>
      </c>
      <c r="K2671" s="49">
        <v>100</v>
      </c>
      <c r="L2671" s="49">
        <f>K2671-U2671</f>
        <v>-17626</v>
      </c>
      <c r="M2671" s="49"/>
      <c r="N2671" s="48" t="s">
        <v>7076</v>
      </c>
      <c r="P2671" s="49">
        <v>7047</v>
      </c>
      <c r="Q2671" s="49">
        <v>7700</v>
      </c>
      <c r="R2671" s="49">
        <v>0</v>
      </c>
      <c r="S2671" s="32">
        <f t="shared" si="111"/>
        <v>14747</v>
      </c>
      <c r="T2671" s="49">
        <f>P2671+Q2671+R2671</f>
        <v>14747</v>
      </c>
      <c r="U2671" s="51">
        <v>17726</v>
      </c>
      <c r="V2671" s="51">
        <v>6894</v>
      </c>
      <c r="W2671" s="51">
        <v>6294</v>
      </c>
      <c r="X2671" s="51"/>
      <c r="Y2671" s="32">
        <f t="shared" si="113"/>
        <v>-9873</v>
      </c>
      <c r="Z2671" s="49" t="s">
        <v>13320</v>
      </c>
      <c r="AA2671" s="67">
        <v>5.1020000000000003</v>
      </c>
      <c r="AC2671" s="67">
        <f t="shared" si="112"/>
        <v>-5.1020000000000003</v>
      </c>
      <c r="AN2671" s="48" t="s">
        <v>13323</v>
      </c>
      <c r="AO2671" s="48" t="s">
        <v>54</v>
      </c>
    </row>
    <row r="2672" spans="1:41" ht="15" x14ac:dyDescent="0.2">
      <c r="A2672" s="30" t="s">
        <v>268</v>
      </c>
      <c r="B2672" s="30" t="s">
        <v>269</v>
      </c>
      <c r="C2672" s="49" t="s">
        <v>7070</v>
      </c>
      <c r="D2672" s="49" t="s">
        <v>7079</v>
      </c>
      <c r="E2672" s="30" t="s">
        <v>7214</v>
      </c>
      <c r="F2672" s="49" t="s">
        <v>7073</v>
      </c>
      <c r="G2672" s="49" t="s">
        <v>7090</v>
      </c>
      <c r="H2672" s="49" t="s">
        <v>7091</v>
      </c>
      <c r="I2672" s="49" t="s">
        <v>269</v>
      </c>
      <c r="J2672" s="50">
        <v>11</v>
      </c>
      <c r="K2672" s="49">
        <v>80</v>
      </c>
      <c r="L2672" s="49">
        <f>K2672-U2672</f>
        <v>-1239</v>
      </c>
      <c r="M2672" s="49"/>
      <c r="N2672" s="48" t="s">
        <v>7076</v>
      </c>
      <c r="P2672" s="49">
        <v>278</v>
      </c>
      <c r="Q2672" s="49">
        <v>960</v>
      </c>
      <c r="R2672" s="49">
        <v>0</v>
      </c>
      <c r="S2672" s="32">
        <f t="shared" si="111"/>
        <v>1238</v>
      </c>
      <c r="T2672" s="49">
        <f>P2672+Q2672+R2672</f>
        <v>1238</v>
      </c>
      <c r="U2672" s="51">
        <v>1319</v>
      </c>
      <c r="V2672" s="51">
        <v>771</v>
      </c>
      <c r="W2672" s="51">
        <v>772</v>
      </c>
      <c r="X2672" s="51"/>
      <c r="Y2672" s="32">
        <f t="shared" si="113"/>
        <v>-852</v>
      </c>
      <c r="Z2672" s="49" t="s">
        <v>13320</v>
      </c>
      <c r="AA2672" s="67">
        <v>42.22</v>
      </c>
      <c r="AC2672" s="67">
        <f t="shared" si="112"/>
        <v>-42.22</v>
      </c>
      <c r="AN2672" s="48" t="s">
        <v>13323</v>
      </c>
      <c r="AO2672" s="48" t="s">
        <v>54</v>
      </c>
    </row>
    <row r="2673" spans="1:41" ht="15" x14ac:dyDescent="0.2">
      <c r="A2673" s="30" t="s">
        <v>270</v>
      </c>
      <c r="B2673" s="30" t="s">
        <v>271</v>
      </c>
      <c r="C2673" s="49" t="s">
        <v>7070</v>
      </c>
      <c r="D2673" s="49" t="s">
        <v>7079</v>
      </c>
      <c r="E2673" s="30" t="s">
        <v>7215</v>
      </c>
      <c r="F2673" s="49" t="s">
        <v>7073</v>
      </c>
      <c r="G2673" s="49" t="s">
        <v>7090</v>
      </c>
      <c r="H2673" s="49" t="s">
        <v>7091</v>
      </c>
      <c r="I2673" s="49" t="s">
        <v>271</v>
      </c>
      <c r="J2673" s="50">
        <v>11</v>
      </c>
      <c r="K2673" s="49">
        <v>80</v>
      </c>
      <c r="L2673" s="49">
        <f>K2673-U2673</f>
        <v>-1239</v>
      </c>
      <c r="M2673" s="49"/>
      <c r="N2673" s="48" t="s">
        <v>7076</v>
      </c>
      <c r="P2673" s="49">
        <v>412</v>
      </c>
      <c r="Q2673" s="49">
        <v>835</v>
      </c>
      <c r="R2673" s="49">
        <v>0</v>
      </c>
      <c r="S2673" s="32">
        <f t="shared" si="111"/>
        <v>1247</v>
      </c>
      <c r="T2673" s="49">
        <f>P2673+Q2673+R2673</f>
        <v>1247</v>
      </c>
      <c r="U2673" s="51">
        <v>1319</v>
      </c>
      <c r="V2673" s="51">
        <v>771</v>
      </c>
      <c r="W2673" s="51">
        <v>772</v>
      </c>
      <c r="X2673" s="51"/>
      <c r="Y2673" s="32">
        <f t="shared" si="113"/>
        <v>-843</v>
      </c>
      <c r="Z2673" s="49" t="s">
        <v>13320</v>
      </c>
      <c r="AA2673" s="67">
        <v>24.79</v>
      </c>
      <c r="AC2673" s="67">
        <f t="shared" si="112"/>
        <v>-24.79</v>
      </c>
      <c r="AN2673" s="48" t="s">
        <v>13323</v>
      </c>
      <c r="AO2673" s="48" t="s">
        <v>54</v>
      </c>
    </row>
    <row r="2674" spans="1:41" ht="15" x14ac:dyDescent="0.2">
      <c r="A2674" s="30" t="s">
        <v>272</v>
      </c>
      <c r="B2674" s="30" t="s">
        <v>273</v>
      </c>
      <c r="C2674" s="49" t="s">
        <v>7070</v>
      </c>
      <c r="D2674" s="49" t="s">
        <v>7079</v>
      </c>
      <c r="E2674" s="30" t="s">
        <v>7216</v>
      </c>
      <c r="F2674" s="49" t="s">
        <v>7073</v>
      </c>
      <c r="G2674" s="49" t="s">
        <v>7090</v>
      </c>
      <c r="H2674" s="49" t="s">
        <v>7091</v>
      </c>
      <c r="I2674" s="49" t="s">
        <v>273</v>
      </c>
      <c r="J2674" s="50">
        <v>11</v>
      </c>
      <c r="K2674" s="49">
        <v>40</v>
      </c>
      <c r="L2674" s="49">
        <f>K2674-U2674</f>
        <v>40</v>
      </c>
      <c r="M2674" s="49"/>
      <c r="N2674" s="48" t="s">
        <v>7076</v>
      </c>
      <c r="P2674" s="49">
        <v>0</v>
      </c>
      <c r="Q2674" s="49">
        <v>0</v>
      </c>
      <c r="R2674" s="49">
        <v>0</v>
      </c>
      <c r="S2674" s="32">
        <f t="shared" si="111"/>
        <v>0</v>
      </c>
      <c r="T2674" s="49">
        <f>P2674+Q2674+R2674</f>
        <v>0</v>
      </c>
      <c r="U2674" s="51">
        <v>0</v>
      </c>
      <c r="V2674" s="51">
        <v>0</v>
      </c>
      <c r="W2674" s="51">
        <v>0</v>
      </c>
      <c r="X2674" s="51"/>
      <c r="Y2674" s="32">
        <f t="shared" si="113"/>
        <v>0</v>
      </c>
      <c r="Z2674" s="49" t="s">
        <v>13321</v>
      </c>
      <c r="AA2674" s="67">
        <v>29.28</v>
      </c>
      <c r="AC2674" s="67">
        <f t="shared" si="112"/>
        <v>-29.28</v>
      </c>
      <c r="AN2674" s="48" t="s">
        <v>13323</v>
      </c>
      <c r="AO2674" s="48" t="s">
        <v>54</v>
      </c>
    </row>
    <row r="2675" spans="1:41" ht="15" x14ac:dyDescent="0.2">
      <c r="A2675" s="30" t="s">
        <v>274</v>
      </c>
      <c r="B2675" s="30" t="s">
        <v>275</v>
      </c>
      <c r="C2675" s="49" t="s">
        <v>7070</v>
      </c>
      <c r="D2675" s="49" t="s">
        <v>7079</v>
      </c>
      <c r="E2675" s="30" t="s">
        <v>7217</v>
      </c>
      <c r="F2675" s="49" t="s">
        <v>7073</v>
      </c>
      <c r="G2675" s="49" t="s">
        <v>7090</v>
      </c>
      <c r="H2675" s="49" t="s">
        <v>7091</v>
      </c>
      <c r="I2675" s="49" t="s">
        <v>275</v>
      </c>
      <c r="J2675" s="50">
        <v>11</v>
      </c>
      <c r="K2675" s="49">
        <v>40</v>
      </c>
      <c r="L2675" s="49">
        <f>K2675-U2675</f>
        <v>40</v>
      </c>
      <c r="M2675" s="49"/>
      <c r="N2675" s="48" t="s">
        <v>7076</v>
      </c>
      <c r="P2675" s="49">
        <v>0</v>
      </c>
      <c r="Q2675" s="49">
        <v>0</v>
      </c>
      <c r="R2675" s="49">
        <v>0</v>
      </c>
      <c r="S2675" s="32">
        <f t="shared" si="111"/>
        <v>0</v>
      </c>
      <c r="T2675" s="49">
        <f>P2675+Q2675+R2675</f>
        <v>0</v>
      </c>
      <c r="U2675" s="51">
        <v>0</v>
      </c>
      <c r="V2675" s="51">
        <v>0</v>
      </c>
      <c r="W2675" s="51">
        <v>0</v>
      </c>
      <c r="X2675" s="51"/>
      <c r="Y2675" s="32">
        <f t="shared" si="113"/>
        <v>0</v>
      </c>
      <c r="Z2675" s="49" t="s">
        <v>13321</v>
      </c>
      <c r="AA2675" s="67">
        <v>47.33</v>
      </c>
      <c r="AC2675" s="67">
        <f t="shared" si="112"/>
        <v>-47.33</v>
      </c>
      <c r="AN2675" s="48" t="s">
        <v>13323</v>
      </c>
      <c r="AO2675" s="48" t="s">
        <v>54</v>
      </c>
    </row>
    <row r="2676" spans="1:41" ht="15" x14ac:dyDescent="0.2">
      <c r="A2676" s="30" t="s">
        <v>276</v>
      </c>
      <c r="B2676" s="30" t="s">
        <v>277</v>
      </c>
      <c r="C2676" s="49" t="s">
        <v>7070</v>
      </c>
      <c r="D2676" s="49" t="s">
        <v>7079</v>
      </c>
      <c r="E2676" s="30" t="s">
        <v>7218</v>
      </c>
      <c r="F2676" s="49" t="s">
        <v>7073</v>
      </c>
      <c r="G2676" s="49" t="s">
        <v>7090</v>
      </c>
      <c r="H2676" s="49" t="s">
        <v>7091</v>
      </c>
      <c r="I2676" s="49" t="s">
        <v>277</v>
      </c>
      <c r="J2676" s="50">
        <v>11</v>
      </c>
      <c r="K2676" s="49">
        <v>40</v>
      </c>
      <c r="L2676" s="49">
        <f>K2676-U2676</f>
        <v>40</v>
      </c>
      <c r="M2676" s="49"/>
      <c r="N2676" s="48" t="s">
        <v>7076</v>
      </c>
      <c r="P2676" s="49">
        <v>0</v>
      </c>
      <c r="Q2676" s="49">
        <v>0</v>
      </c>
      <c r="R2676" s="49">
        <v>0</v>
      </c>
      <c r="S2676" s="32">
        <f t="shared" si="111"/>
        <v>0</v>
      </c>
      <c r="T2676" s="49">
        <f>P2676+Q2676+R2676</f>
        <v>0</v>
      </c>
      <c r="U2676" s="51">
        <v>0</v>
      </c>
      <c r="V2676" s="51">
        <v>0</v>
      </c>
      <c r="W2676" s="51">
        <v>0</v>
      </c>
      <c r="X2676" s="51"/>
      <c r="Y2676" s="32">
        <f t="shared" si="113"/>
        <v>0</v>
      </c>
      <c r="Z2676" s="49" t="s">
        <v>13321</v>
      </c>
      <c r="AA2676" s="67">
        <v>60.6</v>
      </c>
      <c r="AC2676" s="67">
        <f t="shared" si="112"/>
        <v>-60.6</v>
      </c>
      <c r="AN2676" s="48" t="s">
        <v>13323</v>
      </c>
      <c r="AO2676" s="48" t="s">
        <v>54</v>
      </c>
    </row>
    <row r="2677" spans="1:41" ht="15" x14ac:dyDescent="0.2">
      <c r="A2677" s="30" t="s">
        <v>278</v>
      </c>
      <c r="B2677" s="30" t="s">
        <v>279</v>
      </c>
      <c r="C2677" s="49" t="s">
        <v>7070</v>
      </c>
      <c r="D2677" s="49" t="s">
        <v>7079</v>
      </c>
      <c r="E2677" s="30" t="s">
        <v>7219</v>
      </c>
      <c r="F2677" s="49" t="s">
        <v>7073</v>
      </c>
      <c r="G2677" s="49" t="s">
        <v>7090</v>
      </c>
      <c r="H2677" s="49" t="s">
        <v>7091</v>
      </c>
      <c r="I2677" s="49" t="s">
        <v>279</v>
      </c>
      <c r="J2677" s="50">
        <v>11</v>
      </c>
      <c r="K2677" s="49">
        <v>80</v>
      </c>
      <c r="L2677" s="49">
        <f>K2677-U2677</f>
        <v>-53</v>
      </c>
      <c r="M2677" s="49"/>
      <c r="N2677" s="48" t="s">
        <v>7076</v>
      </c>
      <c r="P2677" s="49">
        <v>915</v>
      </c>
      <c r="Q2677" s="49">
        <v>0</v>
      </c>
      <c r="R2677" s="49">
        <v>0</v>
      </c>
      <c r="S2677" s="32">
        <f t="shared" si="111"/>
        <v>915</v>
      </c>
      <c r="T2677" s="49">
        <f>P2677+Q2677+R2677</f>
        <v>915</v>
      </c>
      <c r="U2677" s="51">
        <v>133</v>
      </c>
      <c r="V2677" s="51">
        <v>51</v>
      </c>
      <c r="W2677" s="51">
        <v>51</v>
      </c>
      <c r="X2677" s="51"/>
      <c r="Y2677" s="32">
        <f t="shared" si="113"/>
        <v>731</v>
      </c>
      <c r="Z2677" s="49" t="s">
        <v>13322</v>
      </c>
      <c r="AA2677" s="67">
        <v>14.6349</v>
      </c>
      <c r="AC2677" s="67">
        <f t="shared" si="112"/>
        <v>-14.6349</v>
      </c>
      <c r="AN2677" s="48" t="s">
        <v>13323</v>
      </c>
      <c r="AO2677" s="48" t="s">
        <v>54</v>
      </c>
    </row>
    <row r="2678" spans="1:41" ht="15" x14ac:dyDescent="0.2">
      <c r="A2678" s="30" t="s">
        <v>280</v>
      </c>
      <c r="B2678" s="30" t="s">
        <v>281</v>
      </c>
      <c r="C2678" s="49" t="s">
        <v>7070</v>
      </c>
      <c r="D2678" s="49" t="s">
        <v>7079</v>
      </c>
      <c r="E2678" s="30" t="s">
        <v>7220</v>
      </c>
      <c r="F2678" s="49" t="s">
        <v>7073</v>
      </c>
      <c r="G2678" s="49" t="s">
        <v>7090</v>
      </c>
      <c r="H2678" s="49" t="s">
        <v>7091</v>
      </c>
      <c r="I2678" s="49" t="s">
        <v>281</v>
      </c>
      <c r="J2678" s="50">
        <v>11</v>
      </c>
      <c r="K2678" s="49">
        <v>80</v>
      </c>
      <c r="L2678" s="49">
        <f>K2678-U2678</f>
        <v>26</v>
      </c>
      <c r="M2678" s="49"/>
      <c r="N2678" s="48" t="s">
        <v>7076</v>
      </c>
      <c r="P2678" s="49">
        <v>273</v>
      </c>
      <c r="Q2678" s="49">
        <v>0</v>
      </c>
      <c r="R2678" s="49">
        <v>0</v>
      </c>
      <c r="S2678" s="32">
        <f t="shared" si="111"/>
        <v>273</v>
      </c>
      <c r="T2678" s="49">
        <f>P2678+Q2678+R2678</f>
        <v>273</v>
      </c>
      <c r="U2678" s="51">
        <v>54</v>
      </c>
      <c r="V2678" s="51">
        <v>0</v>
      </c>
      <c r="W2678" s="51">
        <v>0</v>
      </c>
      <c r="X2678" s="51"/>
      <c r="Y2678" s="32">
        <f t="shared" si="113"/>
        <v>219</v>
      </c>
      <c r="Z2678" s="49" t="s">
        <v>13322</v>
      </c>
      <c r="AA2678" s="67">
        <v>41.94</v>
      </c>
      <c r="AC2678" s="67">
        <f t="shared" si="112"/>
        <v>-41.94</v>
      </c>
      <c r="AN2678" s="48" t="s">
        <v>13323</v>
      </c>
      <c r="AO2678" s="48" t="s">
        <v>54</v>
      </c>
    </row>
    <row r="2679" spans="1:41" ht="15" x14ac:dyDescent="0.2">
      <c r="A2679" s="30" t="s">
        <v>282</v>
      </c>
      <c r="B2679" s="30" t="s">
        <v>283</v>
      </c>
      <c r="C2679" s="49" t="s">
        <v>7070</v>
      </c>
      <c r="D2679" s="49" t="s">
        <v>7079</v>
      </c>
      <c r="E2679" s="30" t="s">
        <v>7221</v>
      </c>
      <c r="F2679" s="49" t="s">
        <v>7073</v>
      </c>
      <c r="G2679" s="49" t="s">
        <v>7090</v>
      </c>
      <c r="H2679" s="49" t="s">
        <v>7091</v>
      </c>
      <c r="I2679" s="49" t="s">
        <v>283</v>
      </c>
      <c r="J2679" s="50">
        <v>11</v>
      </c>
      <c r="K2679" s="49">
        <v>80</v>
      </c>
      <c r="L2679" s="49">
        <f>K2679-U2679</f>
        <v>26</v>
      </c>
      <c r="M2679" s="49"/>
      <c r="N2679" s="48" t="s">
        <v>7076</v>
      </c>
      <c r="P2679" s="49">
        <v>208</v>
      </c>
      <c r="Q2679" s="49">
        <v>0</v>
      </c>
      <c r="R2679" s="49">
        <v>0</v>
      </c>
      <c r="S2679" s="32">
        <f t="shared" si="111"/>
        <v>208</v>
      </c>
      <c r="T2679" s="49">
        <f>P2679+Q2679+R2679</f>
        <v>208</v>
      </c>
      <c r="U2679" s="51">
        <v>54</v>
      </c>
      <c r="V2679" s="51">
        <v>0</v>
      </c>
      <c r="W2679" s="51">
        <v>0</v>
      </c>
      <c r="X2679" s="51"/>
      <c r="Y2679" s="32">
        <f t="shared" si="113"/>
        <v>154</v>
      </c>
      <c r="Z2679" s="49" t="s">
        <v>13322</v>
      </c>
      <c r="AA2679" s="67">
        <v>24.79</v>
      </c>
      <c r="AC2679" s="67">
        <f t="shared" si="112"/>
        <v>-24.79</v>
      </c>
      <c r="AN2679" s="48" t="s">
        <v>13323</v>
      </c>
      <c r="AO2679" s="48" t="s">
        <v>54</v>
      </c>
    </row>
    <row r="2680" spans="1:41" ht="15" x14ac:dyDescent="0.2">
      <c r="A2680" s="30" t="s">
        <v>284</v>
      </c>
      <c r="B2680" s="30" t="s">
        <v>285</v>
      </c>
      <c r="C2680" s="49" t="s">
        <v>7070</v>
      </c>
      <c r="D2680" s="49" t="s">
        <v>7079</v>
      </c>
      <c r="E2680" s="30" t="s">
        <v>7222</v>
      </c>
      <c r="F2680" s="49" t="s">
        <v>7073</v>
      </c>
      <c r="G2680" s="49" t="s">
        <v>7090</v>
      </c>
      <c r="H2680" s="49" t="s">
        <v>7091</v>
      </c>
      <c r="I2680" s="49" t="s">
        <v>285</v>
      </c>
      <c r="J2680" s="50">
        <v>11</v>
      </c>
      <c r="K2680" s="49">
        <v>80</v>
      </c>
      <c r="L2680" s="49">
        <f>K2680-U2680</f>
        <v>-177</v>
      </c>
      <c r="M2680" s="49"/>
      <c r="N2680" s="48" t="s">
        <v>7076</v>
      </c>
      <c r="P2680" s="49">
        <v>258</v>
      </c>
      <c r="Q2680" s="49">
        <v>80</v>
      </c>
      <c r="R2680" s="49">
        <v>0</v>
      </c>
      <c r="S2680" s="32">
        <f t="shared" si="111"/>
        <v>338</v>
      </c>
      <c r="T2680" s="49">
        <f>P2680+Q2680+R2680</f>
        <v>338</v>
      </c>
      <c r="U2680" s="51">
        <v>257</v>
      </c>
      <c r="V2680" s="51">
        <v>148</v>
      </c>
      <c r="W2680" s="51">
        <v>135</v>
      </c>
      <c r="X2680" s="51"/>
      <c r="Y2680" s="32">
        <f t="shared" si="113"/>
        <v>-67</v>
      </c>
      <c r="Z2680" s="49" t="s">
        <v>13320</v>
      </c>
      <c r="AA2680" s="67">
        <v>35.97</v>
      </c>
      <c r="AC2680" s="67">
        <f t="shared" si="112"/>
        <v>-35.97</v>
      </c>
      <c r="AN2680" s="48" t="s">
        <v>13323</v>
      </c>
      <c r="AO2680" s="48" t="s">
        <v>54</v>
      </c>
    </row>
    <row r="2681" spans="1:41" ht="15" x14ac:dyDescent="0.2">
      <c r="A2681" s="30" t="s">
        <v>286</v>
      </c>
      <c r="B2681" s="30" t="s">
        <v>287</v>
      </c>
      <c r="C2681" s="49" t="s">
        <v>7070</v>
      </c>
      <c r="D2681" s="49" t="s">
        <v>7079</v>
      </c>
      <c r="E2681" s="30" t="s">
        <v>7223</v>
      </c>
      <c r="F2681" s="49" t="s">
        <v>7073</v>
      </c>
      <c r="G2681" s="49" t="s">
        <v>7090</v>
      </c>
      <c r="H2681" s="49" t="s">
        <v>7091</v>
      </c>
      <c r="I2681" s="49" t="s">
        <v>287</v>
      </c>
      <c r="J2681" s="50">
        <v>11</v>
      </c>
      <c r="K2681" s="49">
        <v>80</v>
      </c>
      <c r="L2681" s="49">
        <f>K2681-U2681</f>
        <v>-177</v>
      </c>
      <c r="M2681" s="49"/>
      <c r="N2681" s="48" t="s">
        <v>7076</v>
      </c>
      <c r="P2681" s="49">
        <v>280</v>
      </c>
      <c r="Q2681" s="49">
        <v>80</v>
      </c>
      <c r="R2681" s="49">
        <v>0</v>
      </c>
      <c r="S2681" s="32">
        <f t="shared" si="111"/>
        <v>360</v>
      </c>
      <c r="T2681" s="49">
        <f>P2681+Q2681+R2681</f>
        <v>360</v>
      </c>
      <c r="U2681" s="51">
        <v>257</v>
      </c>
      <c r="V2681" s="51">
        <v>148</v>
      </c>
      <c r="W2681" s="51">
        <v>135</v>
      </c>
      <c r="X2681" s="51"/>
      <c r="Y2681" s="32">
        <f t="shared" si="113"/>
        <v>-45</v>
      </c>
      <c r="Z2681" s="49" t="s">
        <v>13320</v>
      </c>
      <c r="AA2681" s="67">
        <v>24.89</v>
      </c>
      <c r="AC2681" s="67">
        <f t="shared" si="112"/>
        <v>-24.89</v>
      </c>
      <c r="AN2681" s="48" t="s">
        <v>13323</v>
      </c>
      <c r="AO2681" s="48" t="s">
        <v>54</v>
      </c>
    </row>
    <row r="2682" spans="1:41" ht="15" x14ac:dyDescent="0.2">
      <c r="A2682" s="30" t="s">
        <v>288</v>
      </c>
      <c r="B2682" s="30" t="s">
        <v>289</v>
      </c>
      <c r="C2682" s="49" t="s">
        <v>7070</v>
      </c>
      <c r="D2682" s="49" t="s">
        <v>7079</v>
      </c>
      <c r="E2682" s="30" t="s">
        <v>7224</v>
      </c>
      <c r="F2682" s="49" t="s">
        <v>7073</v>
      </c>
      <c r="G2682" s="49" t="s">
        <v>7090</v>
      </c>
      <c r="H2682" s="49" t="s">
        <v>7091</v>
      </c>
      <c r="I2682" s="49" t="s">
        <v>289</v>
      </c>
      <c r="J2682" s="50">
        <v>11</v>
      </c>
      <c r="K2682" s="49">
        <v>80</v>
      </c>
      <c r="L2682" s="49">
        <f>K2682-U2682</f>
        <v>-562</v>
      </c>
      <c r="M2682" s="49"/>
      <c r="N2682" s="48" t="s">
        <v>7076</v>
      </c>
      <c r="P2682" s="49">
        <v>560</v>
      </c>
      <c r="Q2682" s="49">
        <v>160</v>
      </c>
      <c r="R2682" s="49">
        <v>0</v>
      </c>
      <c r="S2682" s="32">
        <f t="shared" si="111"/>
        <v>720</v>
      </c>
      <c r="T2682" s="49">
        <f>P2682+Q2682+R2682</f>
        <v>720</v>
      </c>
      <c r="U2682" s="51">
        <v>642</v>
      </c>
      <c r="V2682" s="51">
        <v>410</v>
      </c>
      <c r="W2682" s="51">
        <v>378</v>
      </c>
      <c r="X2682" s="51"/>
      <c r="Y2682" s="32">
        <f t="shared" si="113"/>
        <v>-332</v>
      </c>
      <c r="Z2682" s="49" t="s">
        <v>13320</v>
      </c>
      <c r="AA2682" s="67">
        <v>38.58</v>
      </c>
      <c r="AC2682" s="67">
        <f t="shared" si="112"/>
        <v>-38.58</v>
      </c>
      <c r="AN2682" s="48" t="s">
        <v>13323</v>
      </c>
      <c r="AO2682" s="48" t="s">
        <v>54</v>
      </c>
    </row>
    <row r="2683" spans="1:41" ht="15" x14ac:dyDescent="0.2">
      <c r="A2683" s="30" t="s">
        <v>290</v>
      </c>
      <c r="B2683" s="30" t="s">
        <v>291</v>
      </c>
      <c r="C2683" s="49" t="s">
        <v>7070</v>
      </c>
      <c r="D2683" s="49" t="s">
        <v>7079</v>
      </c>
      <c r="E2683" s="30" t="s">
        <v>7225</v>
      </c>
      <c r="F2683" s="49" t="s">
        <v>7073</v>
      </c>
      <c r="G2683" s="49" t="s">
        <v>7090</v>
      </c>
      <c r="H2683" s="49" t="s">
        <v>7091</v>
      </c>
      <c r="I2683" s="49" t="s">
        <v>291</v>
      </c>
      <c r="J2683" s="50">
        <v>11</v>
      </c>
      <c r="K2683" s="49">
        <v>80</v>
      </c>
      <c r="L2683" s="49">
        <f>K2683-U2683</f>
        <v>36</v>
      </c>
      <c r="M2683" s="49"/>
      <c r="N2683" s="48" t="s">
        <v>7076</v>
      </c>
      <c r="P2683" s="49">
        <v>468</v>
      </c>
      <c r="Q2683" s="49">
        <v>0</v>
      </c>
      <c r="R2683" s="49">
        <v>0</v>
      </c>
      <c r="S2683" s="32">
        <f t="shared" si="111"/>
        <v>468</v>
      </c>
      <c r="T2683" s="49">
        <f>P2683+Q2683+R2683</f>
        <v>468</v>
      </c>
      <c r="U2683" s="51">
        <v>44</v>
      </c>
      <c r="V2683" s="51">
        <v>44</v>
      </c>
      <c r="W2683" s="51">
        <v>12</v>
      </c>
      <c r="X2683" s="51"/>
      <c r="Y2683" s="32">
        <f t="shared" si="113"/>
        <v>380</v>
      </c>
      <c r="Z2683" s="49" t="s">
        <v>13322</v>
      </c>
      <c r="AA2683" s="67">
        <v>24.41</v>
      </c>
      <c r="AC2683" s="67">
        <f t="shared" si="112"/>
        <v>-24.41</v>
      </c>
      <c r="AN2683" s="48" t="s">
        <v>13323</v>
      </c>
      <c r="AO2683" s="48" t="s">
        <v>54</v>
      </c>
    </row>
    <row r="2684" spans="1:41" ht="15" x14ac:dyDescent="0.2">
      <c r="A2684" s="30" t="s">
        <v>292</v>
      </c>
      <c r="B2684" s="30" t="s">
        <v>293</v>
      </c>
      <c r="C2684" s="49" t="s">
        <v>7070</v>
      </c>
      <c r="D2684" s="49" t="s">
        <v>7079</v>
      </c>
      <c r="E2684" s="30" t="s">
        <v>7226</v>
      </c>
      <c r="F2684" s="49" t="s">
        <v>7073</v>
      </c>
      <c r="G2684" s="49" t="s">
        <v>7090</v>
      </c>
      <c r="H2684" s="49" t="s">
        <v>7091</v>
      </c>
      <c r="I2684" s="49" t="s">
        <v>293</v>
      </c>
      <c r="J2684" s="50">
        <v>11</v>
      </c>
      <c r="K2684" s="49">
        <v>80</v>
      </c>
      <c r="L2684" s="49">
        <f>K2684-U2684</f>
        <v>-557</v>
      </c>
      <c r="M2684" s="49"/>
      <c r="N2684" s="48" t="s">
        <v>7076</v>
      </c>
      <c r="P2684" s="49">
        <v>398</v>
      </c>
      <c r="Q2684" s="49">
        <v>240</v>
      </c>
      <c r="R2684" s="49">
        <v>0</v>
      </c>
      <c r="S2684" s="32">
        <f t="shared" si="111"/>
        <v>638</v>
      </c>
      <c r="T2684" s="49">
        <f>P2684+Q2684+R2684</f>
        <v>638</v>
      </c>
      <c r="U2684" s="51">
        <v>637</v>
      </c>
      <c r="V2684" s="51">
        <v>393</v>
      </c>
      <c r="W2684" s="51">
        <v>393</v>
      </c>
      <c r="X2684" s="51"/>
      <c r="Y2684" s="32">
        <f t="shared" si="113"/>
        <v>-392</v>
      </c>
      <c r="Z2684" s="49" t="s">
        <v>13320</v>
      </c>
      <c r="AA2684" s="67">
        <v>37.5</v>
      </c>
      <c r="AC2684" s="67">
        <f t="shared" si="112"/>
        <v>-37.5</v>
      </c>
      <c r="AN2684" s="48" t="s">
        <v>13323</v>
      </c>
      <c r="AO2684" s="48" t="s">
        <v>54</v>
      </c>
    </row>
    <row r="2685" spans="1:41" ht="15" x14ac:dyDescent="0.2">
      <c r="A2685" s="30" t="s">
        <v>294</v>
      </c>
      <c r="B2685" s="30" t="s">
        <v>295</v>
      </c>
      <c r="C2685" s="49" t="s">
        <v>7070</v>
      </c>
      <c r="D2685" s="49" t="s">
        <v>7079</v>
      </c>
      <c r="E2685" s="30" t="s">
        <v>7227</v>
      </c>
      <c r="F2685" s="49" t="s">
        <v>7073</v>
      </c>
      <c r="G2685" s="49" t="s">
        <v>7090</v>
      </c>
      <c r="H2685" s="49" t="s">
        <v>7091</v>
      </c>
      <c r="I2685" s="49" t="s">
        <v>295</v>
      </c>
      <c r="J2685" s="50">
        <v>11</v>
      </c>
      <c r="K2685" s="49">
        <v>80</v>
      </c>
      <c r="L2685" s="49">
        <f>K2685-U2685</f>
        <v>-557</v>
      </c>
      <c r="M2685" s="49"/>
      <c r="N2685" s="48" t="s">
        <v>7076</v>
      </c>
      <c r="P2685" s="49">
        <v>357</v>
      </c>
      <c r="Q2685" s="49">
        <v>320</v>
      </c>
      <c r="R2685" s="49">
        <v>0</v>
      </c>
      <c r="S2685" s="32">
        <f t="shared" si="111"/>
        <v>677</v>
      </c>
      <c r="T2685" s="49">
        <f>P2685+Q2685+R2685</f>
        <v>677</v>
      </c>
      <c r="U2685" s="51">
        <v>637</v>
      </c>
      <c r="V2685" s="51">
        <v>393</v>
      </c>
      <c r="W2685" s="51">
        <v>393</v>
      </c>
      <c r="X2685" s="51"/>
      <c r="Y2685" s="32">
        <f t="shared" si="113"/>
        <v>-353</v>
      </c>
      <c r="Z2685" s="49" t="s">
        <v>13320</v>
      </c>
      <c r="AA2685" s="67">
        <v>24.89</v>
      </c>
      <c r="AC2685" s="67">
        <f t="shared" si="112"/>
        <v>-24.89</v>
      </c>
      <c r="AN2685" s="48" t="s">
        <v>13323</v>
      </c>
      <c r="AO2685" s="48" t="s">
        <v>54</v>
      </c>
    </row>
    <row r="2686" spans="1:41" ht="15" x14ac:dyDescent="0.2">
      <c r="A2686" s="30" t="s">
        <v>296</v>
      </c>
      <c r="B2686" s="30" t="s">
        <v>297</v>
      </c>
      <c r="C2686" s="49" t="s">
        <v>7070</v>
      </c>
      <c r="D2686" s="49" t="s">
        <v>7079</v>
      </c>
      <c r="E2686" s="30" t="s">
        <v>7228</v>
      </c>
      <c r="F2686" s="49" t="s">
        <v>7073</v>
      </c>
      <c r="G2686" s="49" t="s">
        <v>7090</v>
      </c>
      <c r="H2686" s="49" t="s">
        <v>7091</v>
      </c>
      <c r="I2686" s="49" t="s">
        <v>297</v>
      </c>
      <c r="J2686" s="50">
        <v>10</v>
      </c>
      <c r="K2686" s="49">
        <v>80</v>
      </c>
      <c r="L2686" s="49">
        <f>K2686-U2686</f>
        <v>-28</v>
      </c>
      <c r="M2686" s="49"/>
      <c r="N2686" s="48" t="s">
        <v>7076</v>
      </c>
      <c r="P2686" s="49">
        <v>129</v>
      </c>
      <c r="Q2686" s="49">
        <v>0</v>
      </c>
      <c r="R2686" s="49">
        <v>0</v>
      </c>
      <c r="S2686" s="32">
        <f t="shared" si="111"/>
        <v>129</v>
      </c>
      <c r="T2686" s="49">
        <f>P2686+Q2686+R2686</f>
        <v>129</v>
      </c>
      <c r="U2686" s="51">
        <v>108</v>
      </c>
      <c r="V2686" s="51">
        <v>0</v>
      </c>
      <c r="W2686" s="51">
        <v>0</v>
      </c>
      <c r="X2686" s="51"/>
      <c r="Y2686" s="32">
        <f t="shared" si="113"/>
        <v>21</v>
      </c>
      <c r="Z2686" s="49" t="s">
        <v>13322</v>
      </c>
      <c r="AA2686" s="67">
        <v>37.92</v>
      </c>
      <c r="AC2686" s="67">
        <f t="shared" si="112"/>
        <v>-37.92</v>
      </c>
      <c r="AN2686" s="48" t="s">
        <v>13323</v>
      </c>
      <c r="AO2686" s="48" t="s">
        <v>54</v>
      </c>
    </row>
    <row r="2687" spans="1:41" ht="15" x14ac:dyDescent="0.2">
      <c r="A2687" s="30" t="s">
        <v>298</v>
      </c>
      <c r="B2687" s="30" t="s">
        <v>299</v>
      </c>
      <c r="C2687" s="49" t="s">
        <v>7070</v>
      </c>
      <c r="D2687" s="49" t="s">
        <v>7079</v>
      </c>
      <c r="E2687" s="30" t="s">
        <v>7229</v>
      </c>
      <c r="F2687" s="49" t="s">
        <v>7073</v>
      </c>
      <c r="G2687" s="49" t="s">
        <v>7090</v>
      </c>
      <c r="H2687" s="49" t="s">
        <v>7091</v>
      </c>
      <c r="I2687" s="49" t="s">
        <v>299</v>
      </c>
      <c r="J2687" s="50">
        <v>10</v>
      </c>
      <c r="K2687" s="49">
        <v>80</v>
      </c>
      <c r="L2687" s="49">
        <f>K2687-U2687</f>
        <v>-79</v>
      </c>
      <c r="M2687" s="49"/>
      <c r="N2687" s="48" t="s">
        <v>7076</v>
      </c>
      <c r="P2687" s="49">
        <v>210</v>
      </c>
      <c r="Q2687" s="49">
        <v>0</v>
      </c>
      <c r="R2687" s="49">
        <v>0</v>
      </c>
      <c r="S2687" s="32">
        <f t="shared" si="111"/>
        <v>210</v>
      </c>
      <c r="T2687" s="49">
        <f>P2687+Q2687+R2687</f>
        <v>210</v>
      </c>
      <c r="U2687" s="51">
        <v>159</v>
      </c>
      <c r="V2687" s="51">
        <v>0</v>
      </c>
      <c r="W2687" s="51">
        <v>0</v>
      </c>
      <c r="X2687" s="51"/>
      <c r="Y2687" s="32">
        <f t="shared" si="113"/>
        <v>51</v>
      </c>
      <c r="Z2687" s="49" t="s">
        <v>13322</v>
      </c>
      <c r="AA2687" s="67">
        <v>37.17</v>
      </c>
      <c r="AC2687" s="67">
        <f t="shared" si="112"/>
        <v>-37.17</v>
      </c>
      <c r="AN2687" s="48" t="s">
        <v>13323</v>
      </c>
      <c r="AO2687" s="48" t="s">
        <v>54</v>
      </c>
    </row>
    <row r="2688" spans="1:41" ht="15" x14ac:dyDescent="0.2">
      <c r="A2688" s="30" t="s">
        <v>302</v>
      </c>
      <c r="B2688" s="30" t="s">
        <v>303</v>
      </c>
      <c r="C2688" s="49" t="s">
        <v>7070</v>
      </c>
      <c r="D2688" s="49" t="s">
        <v>7079</v>
      </c>
      <c r="E2688" s="30" t="s">
        <v>7231</v>
      </c>
      <c r="F2688" s="49" t="s">
        <v>7073</v>
      </c>
      <c r="G2688" s="49" t="s">
        <v>7090</v>
      </c>
      <c r="H2688" s="49" t="s">
        <v>7091</v>
      </c>
      <c r="I2688" s="49" t="s">
        <v>303</v>
      </c>
      <c r="J2688" s="50">
        <v>7</v>
      </c>
      <c r="K2688" s="49">
        <v>80</v>
      </c>
      <c r="L2688" s="49">
        <f>K2688-U2688</f>
        <v>-28</v>
      </c>
      <c r="M2688" s="49"/>
      <c r="N2688" s="48" t="s">
        <v>7076</v>
      </c>
      <c r="P2688" s="49">
        <v>127</v>
      </c>
      <c r="Q2688" s="49">
        <v>0</v>
      </c>
      <c r="R2688" s="49">
        <v>0</v>
      </c>
      <c r="S2688" s="32">
        <f t="shared" si="111"/>
        <v>127</v>
      </c>
      <c r="T2688" s="49">
        <f>P2688+Q2688+R2688</f>
        <v>127</v>
      </c>
      <c r="U2688" s="51">
        <v>108</v>
      </c>
      <c r="V2688" s="51">
        <v>0</v>
      </c>
      <c r="W2688" s="51">
        <v>0</v>
      </c>
      <c r="X2688" s="51"/>
      <c r="Y2688" s="32">
        <f t="shared" si="113"/>
        <v>19</v>
      </c>
      <c r="Z2688" s="49" t="s">
        <v>13322</v>
      </c>
      <c r="AA2688" s="67">
        <v>26.76</v>
      </c>
      <c r="AC2688" s="67">
        <f t="shared" si="112"/>
        <v>-26.76</v>
      </c>
      <c r="AN2688" s="48" t="s">
        <v>13323</v>
      </c>
      <c r="AO2688" s="48" t="s">
        <v>54</v>
      </c>
    </row>
    <row r="2689" spans="1:41" ht="15" x14ac:dyDescent="0.2">
      <c r="A2689" s="30" t="s">
        <v>304</v>
      </c>
      <c r="B2689" s="30" t="s">
        <v>305</v>
      </c>
      <c r="C2689" s="49" t="s">
        <v>7070</v>
      </c>
      <c r="D2689" s="49" t="s">
        <v>7079</v>
      </c>
      <c r="E2689" s="30" t="s">
        <v>7232</v>
      </c>
      <c r="F2689" s="49" t="s">
        <v>7073</v>
      </c>
      <c r="G2689" s="49" t="s">
        <v>7090</v>
      </c>
      <c r="H2689" s="49" t="s">
        <v>7091</v>
      </c>
      <c r="I2689" s="49" t="s">
        <v>305</v>
      </c>
      <c r="J2689" s="50">
        <v>7</v>
      </c>
      <c r="K2689" s="49">
        <v>80</v>
      </c>
      <c r="L2689" s="49">
        <f>K2689-U2689</f>
        <v>-79</v>
      </c>
      <c r="M2689" s="49"/>
      <c r="N2689" s="48" t="s">
        <v>7076</v>
      </c>
      <c r="P2689" s="49">
        <v>203</v>
      </c>
      <c r="Q2689" s="49">
        <v>0</v>
      </c>
      <c r="R2689" s="49">
        <v>0</v>
      </c>
      <c r="S2689" s="32">
        <f t="shared" si="111"/>
        <v>203</v>
      </c>
      <c r="T2689" s="49">
        <f>P2689+Q2689+R2689</f>
        <v>203</v>
      </c>
      <c r="U2689" s="51">
        <v>159</v>
      </c>
      <c r="V2689" s="51">
        <v>0</v>
      </c>
      <c r="W2689" s="51">
        <v>0</v>
      </c>
      <c r="X2689" s="51"/>
      <c r="Y2689" s="32">
        <f t="shared" si="113"/>
        <v>44</v>
      </c>
      <c r="Z2689" s="49" t="s">
        <v>13322</v>
      </c>
      <c r="AA2689" s="67">
        <v>28.54</v>
      </c>
      <c r="AC2689" s="67">
        <f t="shared" si="112"/>
        <v>-28.54</v>
      </c>
      <c r="AN2689" s="48" t="s">
        <v>13323</v>
      </c>
      <c r="AO2689" s="48" t="s">
        <v>54</v>
      </c>
    </row>
    <row r="2690" spans="1:41" ht="15" x14ac:dyDescent="0.2">
      <c r="A2690" s="30" t="s">
        <v>314</v>
      </c>
      <c r="B2690" s="30" t="s">
        <v>315</v>
      </c>
      <c r="C2690" s="49" t="s">
        <v>7070</v>
      </c>
      <c r="D2690" s="49" t="s">
        <v>7079</v>
      </c>
      <c r="E2690" s="30" t="s">
        <v>7237</v>
      </c>
      <c r="F2690" s="49" t="s">
        <v>7073</v>
      </c>
      <c r="G2690" s="49" t="s">
        <v>7090</v>
      </c>
      <c r="H2690" s="49" t="s">
        <v>7091</v>
      </c>
      <c r="I2690" s="49" t="s">
        <v>315</v>
      </c>
      <c r="J2690" s="50">
        <v>11</v>
      </c>
      <c r="K2690" s="49">
        <v>100</v>
      </c>
      <c r="L2690" s="49">
        <f>K2690-U2690</f>
        <v>16</v>
      </c>
      <c r="M2690" s="49"/>
      <c r="N2690" s="48" t="s">
        <v>7076</v>
      </c>
      <c r="P2690" s="49">
        <v>344</v>
      </c>
      <c r="Q2690" s="49">
        <v>0</v>
      </c>
      <c r="R2690" s="49">
        <v>0</v>
      </c>
      <c r="S2690" s="32">
        <f t="shared" ref="S2690:S2753" si="114">P2690+Q2690</f>
        <v>344</v>
      </c>
      <c r="T2690" s="49">
        <f>P2690+Q2690+R2690</f>
        <v>344</v>
      </c>
      <c r="U2690" s="51">
        <v>84</v>
      </c>
      <c r="V2690" s="51">
        <v>0</v>
      </c>
      <c r="W2690" s="51">
        <v>0</v>
      </c>
      <c r="X2690" s="51"/>
      <c r="Y2690" s="32">
        <f t="shared" si="113"/>
        <v>260</v>
      </c>
      <c r="Z2690" s="49" t="s">
        <v>13322</v>
      </c>
      <c r="AA2690" s="67">
        <v>4.47</v>
      </c>
      <c r="AC2690" s="67">
        <f t="shared" ref="AC2690:AC2753" si="115">AB2690-AA2690</f>
        <v>-4.47</v>
      </c>
      <c r="AN2690" s="48" t="s">
        <v>13323</v>
      </c>
      <c r="AO2690" s="48" t="s">
        <v>54</v>
      </c>
    </row>
    <row r="2691" spans="1:41" ht="15" x14ac:dyDescent="0.2">
      <c r="A2691" s="30" t="s">
        <v>324</v>
      </c>
      <c r="B2691" s="30" t="s">
        <v>325</v>
      </c>
      <c r="C2691" s="49" t="s">
        <v>7070</v>
      </c>
      <c r="D2691" s="49" t="s">
        <v>7079</v>
      </c>
      <c r="E2691" s="30" t="s">
        <v>7245</v>
      </c>
      <c r="F2691" s="49" t="s">
        <v>7073</v>
      </c>
      <c r="G2691" s="49" t="s">
        <v>7090</v>
      </c>
      <c r="H2691" s="49" t="s">
        <v>7091</v>
      </c>
      <c r="I2691" s="49" t="s">
        <v>325</v>
      </c>
      <c r="J2691" s="50">
        <v>11</v>
      </c>
      <c r="K2691" s="49">
        <v>40</v>
      </c>
      <c r="L2691" s="49">
        <f>K2691-U2691</f>
        <v>24</v>
      </c>
      <c r="N2691" s="48" t="s">
        <v>7076</v>
      </c>
      <c r="P2691" s="49">
        <v>9</v>
      </c>
      <c r="Q2691" s="49">
        <v>0</v>
      </c>
      <c r="R2691" s="49">
        <v>0</v>
      </c>
      <c r="S2691" s="32">
        <f t="shared" si="114"/>
        <v>9</v>
      </c>
      <c r="T2691" s="49">
        <f>P2691+Q2691+R2691</f>
        <v>9</v>
      </c>
      <c r="U2691" s="51">
        <v>16</v>
      </c>
      <c r="V2691" s="51">
        <v>0</v>
      </c>
      <c r="W2691" s="51">
        <v>0</v>
      </c>
      <c r="X2691" s="51"/>
      <c r="Y2691" s="32">
        <f t="shared" si="113"/>
        <v>-7</v>
      </c>
      <c r="Z2691" s="49" t="s">
        <v>13320</v>
      </c>
      <c r="AA2691" s="67">
        <v>29.28</v>
      </c>
      <c r="AC2691" s="67">
        <f t="shared" si="115"/>
        <v>-29.28</v>
      </c>
      <c r="AN2691" s="48" t="s">
        <v>13323</v>
      </c>
      <c r="AO2691" s="48" t="s">
        <v>54</v>
      </c>
    </row>
    <row r="2692" spans="1:41" ht="15" x14ac:dyDescent="0.2">
      <c r="A2692" s="30" t="s">
        <v>332</v>
      </c>
      <c r="B2692" s="30" t="s">
        <v>333</v>
      </c>
      <c r="C2692" s="49" t="s">
        <v>7070</v>
      </c>
      <c r="D2692" s="49" t="s">
        <v>7079</v>
      </c>
      <c r="E2692" s="30" t="s">
        <v>7252</v>
      </c>
      <c r="F2692" s="49" t="s">
        <v>7073</v>
      </c>
      <c r="G2692" s="49" t="s">
        <v>7090</v>
      </c>
      <c r="H2692" s="49" t="s">
        <v>7091</v>
      </c>
      <c r="I2692" s="49" t="s">
        <v>333</v>
      </c>
      <c r="J2692" s="50">
        <v>11</v>
      </c>
      <c r="K2692" s="49">
        <v>40</v>
      </c>
      <c r="L2692" s="49">
        <f>K2692-U2692</f>
        <v>24</v>
      </c>
      <c r="M2692" s="49"/>
      <c r="N2692" s="48" t="s">
        <v>7076</v>
      </c>
      <c r="P2692" s="49">
        <v>101</v>
      </c>
      <c r="Q2692" s="49">
        <v>0</v>
      </c>
      <c r="R2692" s="49">
        <v>0</v>
      </c>
      <c r="S2692" s="32">
        <f t="shared" si="114"/>
        <v>101</v>
      </c>
      <c r="T2692" s="49">
        <f>P2692+Q2692+R2692</f>
        <v>101</v>
      </c>
      <c r="U2692" s="51">
        <v>16</v>
      </c>
      <c r="V2692" s="51">
        <v>0</v>
      </c>
      <c r="W2692" s="51">
        <v>0</v>
      </c>
      <c r="X2692" s="51"/>
      <c r="Y2692" s="32">
        <f t="shared" si="113"/>
        <v>85</v>
      </c>
      <c r="Z2692" s="49" t="s">
        <v>13322</v>
      </c>
      <c r="AA2692" s="67">
        <v>60.51</v>
      </c>
      <c r="AC2692" s="67">
        <f t="shared" si="115"/>
        <v>-60.51</v>
      </c>
      <c r="AN2692" s="48" t="s">
        <v>13323</v>
      </c>
      <c r="AO2692" s="48" t="s">
        <v>54</v>
      </c>
    </row>
    <row r="2693" spans="1:41" ht="15" x14ac:dyDescent="0.2">
      <c r="A2693" s="30" t="s">
        <v>334</v>
      </c>
      <c r="B2693" s="30" t="s">
        <v>335</v>
      </c>
      <c r="C2693" s="49" t="s">
        <v>7070</v>
      </c>
      <c r="D2693" s="49" t="s">
        <v>7079</v>
      </c>
      <c r="E2693" s="30" t="s">
        <v>7253</v>
      </c>
      <c r="F2693" s="49" t="s">
        <v>7073</v>
      </c>
      <c r="G2693" s="49" t="s">
        <v>7090</v>
      </c>
      <c r="H2693" s="49" t="s">
        <v>7091</v>
      </c>
      <c r="I2693" s="49" t="s">
        <v>335</v>
      </c>
      <c r="J2693" s="50">
        <v>11</v>
      </c>
      <c r="K2693" s="49">
        <v>40</v>
      </c>
      <c r="L2693" s="49">
        <f>K2693-U2693</f>
        <v>38</v>
      </c>
      <c r="M2693" s="49"/>
      <c r="N2693" s="48" t="s">
        <v>7076</v>
      </c>
      <c r="P2693" s="49">
        <v>105</v>
      </c>
      <c r="Q2693" s="49">
        <v>0</v>
      </c>
      <c r="R2693" s="49">
        <v>0</v>
      </c>
      <c r="S2693" s="32">
        <f t="shared" si="114"/>
        <v>105</v>
      </c>
      <c r="T2693" s="49">
        <f>P2693+Q2693+R2693</f>
        <v>105</v>
      </c>
      <c r="U2693" s="51">
        <v>2</v>
      </c>
      <c r="V2693" s="51">
        <v>0</v>
      </c>
      <c r="W2693" s="51">
        <v>0</v>
      </c>
      <c r="X2693" s="51"/>
      <c r="Y2693" s="32">
        <f t="shared" si="113"/>
        <v>103</v>
      </c>
      <c r="Z2693" s="49" t="s">
        <v>13322</v>
      </c>
      <c r="AA2693" s="67">
        <v>45.6</v>
      </c>
      <c r="AC2693" s="67">
        <f t="shared" si="115"/>
        <v>-45.6</v>
      </c>
      <c r="AN2693" s="48" t="s">
        <v>13323</v>
      </c>
      <c r="AO2693" s="48" t="s">
        <v>54</v>
      </c>
    </row>
    <row r="2694" spans="1:41" ht="15" x14ac:dyDescent="0.2">
      <c r="A2694" s="30" t="s">
        <v>336</v>
      </c>
      <c r="B2694" s="30" t="s">
        <v>337</v>
      </c>
      <c r="C2694" s="49" t="s">
        <v>7070</v>
      </c>
      <c r="D2694" s="49" t="s">
        <v>7079</v>
      </c>
      <c r="E2694" s="30" t="s">
        <v>7254</v>
      </c>
      <c r="F2694" s="49" t="s">
        <v>7073</v>
      </c>
      <c r="G2694" s="49" t="s">
        <v>7090</v>
      </c>
      <c r="H2694" s="49" t="s">
        <v>7091</v>
      </c>
      <c r="I2694" s="49" t="s">
        <v>337</v>
      </c>
      <c r="J2694" s="50">
        <v>11</v>
      </c>
      <c r="K2694" s="49">
        <v>40</v>
      </c>
      <c r="L2694" s="49">
        <f>K2694-U2694</f>
        <v>-148</v>
      </c>
      <c r="M2694" s="49"/>
      <c r="N2694" s="48" t="s">
        <v>7076</v>
      </c>
      <c r="P2694" s="49">
        <v>106</v>
      </c>
      <c r="Q2694" s="49">
        <v>120</v>
      </c>
      <c r="R2694" s="49">
        <v>0</v>
      </c>
      <c r="S2694" s="32">
        <f t="shared" si="114"/>
        <v>226</v>
      </c>
      <c r="T2694" s="49">
        <f>P2694+Q2694+R2694</f>
        <v>226</v>
      </c>
      <c r="U2694" s="51">
        <v>188</v>
      </c>
      <c r="V2694" s="51">
        <v>59</v>
      </c>
      <c r="W2694" s="51">
        <v>39</v>
      </c>
      <c r="X2694" s="51"/>
      <c r="Y2694" s="32">
        <f t="shared" si="113"/>
        <v>-21</v>
      </c>
      <c r="Z2694" s="49" t="s">
        <v>13320</v>
      </c>
      <c r="AA2694" s="67">
        <v>28.01</v>
      </c>
      <c r="AC2694" s="67">
        <f t="shared" si="115"/>
        <v>-28.01</v>
      </c>
      <c r="AN2694" s="48" t="s">
        <v>13323</v>
      </c>
      <c r="AO2694" s="48" t="s">
        <v>54</v>
      </c>
    </row>
    <row r="2695" spans="1:41" ht="15" x14ac:dyDescent="0.2">
      <c r="A2695" s="30" t="s">
        <v>338</v>
      </c>
      <c r="B2695" s="30" t="s">
        <v>339</v>
      </c>
      <c r="C2695" s="49" t="s">
        <v>7070</v>
      </c>
      <c r="D2695" s="49" t="s">
        <v>7079</v>
      </c>
      <c r="E2695" s="30" t="s">
        <v>7255</v>
      </c>
      <c r="F2695" s="49" t="s">
        <v>7073</v>
      </c>
      <c r="G2695" s="49" t="s">
        <v>7090</v>
      </c>
      <c r="H2695" s="49" t="s">
        <v>7091</v>
      </c>
      <c r="I2695" s="49" t="s">
        <v>339</v>
      </c>
      <c r="J2695" s="50">
        <v>11</v>
      </c>
      <c r="K2695" s="49">
        <v>40</v>
      </c>
      <c r="L2695" s="49">
        <f>K2695-U2695</f>
        <v>-144</v>
      </c>
      <c r="M2695" s="49"/>
      <c r="N2695" s="48" t="s">
        <v>7076</v>
      </c>
      <c r="P2695" s="49">
        <v>244</v>
      </c>
      <c r="Q2695" s="49">
        <v>0</v>
      </c>
      <c r="R2695" s="49">
        <v>0</v>
      </c>
      <c r="S2695" s="32">
        <f t="shared" si="114"/>
        <v>244</v>
      </c>
      <c r="T2695" s="49">
        <f>P2695+Q2695+R2695</f>
        <v>244</v>
      </c>
      <c r="U2695" s="51">
        <v>184</v>
      </c>
      <c r="V2695" s="51">
        <v>75</v>
      </c>
      <c r="W2695" s="51">
        <v>30</v>
      </c>
      <c r="X2695" s="51"/>
      <c r="Y2695" s="32">
        <f t="shared" si="113"/>
        <v>-15</v>
      </c>
      <c r="Z2695" s="49" t="s">
        <v>13320</v>
      </c>
      <c r="AA2695" s="67">
        <v>27.9</v>
      </c>
      <c r="AC2695" s="67">
        <f t="shared" si="115"/>
        <v>-27.9</v>
      </c>
      <c r="AN2695" s="48" t="s">
        <v>13323</v>
      </c>
      <c r="AO2695" s="48" t="s">
        <v>54</v>
      </c>
    </row>
    <row r="2696" spans="1:41" ht="15" x14ac:dyDescent="0.2">
      <c r="A2696" s="30" t="s">
        <v>340</v>
      </c>
      <c r="B2696" s="30" t="s">
        <v>341</v>
      </c>
      <c r="C2696" s="49" t="s">
        <v>7070</v>
      </c>
      <c r="D2696" s="49" t="s">
        <v>7079</v>
      </c>
      <c r="E2696" s="30" t="s">
        <v>7256</v>
      </c>
      <c r="F2696" s="49" t="s">
        <v>7073</v>
      </c>
      <c r="G2696" s="49" t="s">
        <v>7090</v>
      </c>
      <c r="H2696" s="49" t="s">
        <v>7091</v>
      </c>
      <c r="I2696" s="49" t="s">
        <v>341</v>
      </c>
      <c r="J2696" s="50">
        <v>11</v>
      </c>
      <c r="K2696" s="49">
        <v>100</v>
      </c>
      <c r="L2696" s="49">
        <f>K2696-U2696</f>
        <v>-537</v>
      </c>
      <c r="M2696" s="49"/>
      <c r="N2696" s="48" t="s">
        <v>7076</v>
      </c>
      <c r="P2696" s="49">
        <v>542</v>
      </c>
      <c r="Q2696" s="49">
        <v>100</v>
      </c>
      <c r="R2696" s="49">
        <v>0</v>
      </c>
      <c r="S2696" s="32">
        <f t="shared" si="114"/>
        <v>642</v>
      </c>
      <c r="T2696" s="49">
        <f>P2696+Q2696+R2696</f>
        <v>642</v>
      </c>
      <c r="U2696" s="51">
        <v>637</v>
      </c>
      <c r="V2696" s="51">
        <v>393</v>
      </c>
      <c r="W2696" s="51">
        <v>393</v>
      </c>
      <c r="X2696" s="51"/>
      <c r="Y2696" s="32">
        <f t="shared" si="113"/>
        <v>-388</v>
      </c>
      <c r="Z2696" s="49" t="s">
        <v>13320</v>
      </c>
      <c r="AA2696" s="67">
        <v>4.57</v>
      </c>
      <c r="AC2696" s="67">
        <f t="shared" si="115"/>
        <v>-4.57</v>
      </c>
      <c r="AN2696" s="48" t="s">
        <v>13323</v>
      </c>
      <c r="AO2696" s="48" t="s">
        <v>54</v>
      </c>
    </row>
    <row r="2697" spans="1:41" ht="15" x14ac:dyDescent="0.2">
      <c r="A2697" s="30" t="s">
        <v>344</v>
      </c>
      <c r="B2697" s="30" t="s">
        <v>345</v>
      </c>
      <c r="C2697" s="49" t="s">
        <v>7070</v>
      </c>
      <c r="D2697" s="49" t="s">
        <v>7071</v>
      </c>
      <c r="E2697" s="30" t="s">
        <v>7258</v>
      </c>
      <c r="F2697" s="49" t="s">
        <v>7073</v>
      </c>
      <c r="G2697" s="49" t="s">
        <v>7074</v>
      </c>
      <c r="H2697" s="49" t="s">
        <v>7075</v>
      </c>
      <c r="I2697" s="49" t="s">
        <v>345</v>
      </c>
      <c r="J2697" s="50">
        <v>23</v>
      </c>
      <c r="K2697" s="49">
        <v>1000</v>
      </c>
      <c r="L2697" s="49">
        <f>K2697-U2697</f>
        <v>-3607</v>
      </c>
      <c r="M2697" s="49"/>
      <c r="N2697" s="48" t="s">
        <v>7076</v>
      </c>
      <c r="P2697" s="49">
        <v>10979</v>
      </c>
      <c r="Q2697" s="49">
        <v>0</v>
      </c>
      <c r="R2697" s="49">
        <v>0</v>
      </c>
      <c r="S2697" s="32">
        <f t="shared" si="114"/>
        <v>10979</v>
      </c>
      <c r="T2697" s="49">
        <f>P2697+Q2697+R2697</f>
        <v>10979</v>
      </c>
      <c r="U2697" s="51">
        <v>4607</v>
      </c>
      <c r="V2697" s="51">
        <v>3250</v>
      </c>
      <c r="W2697" s="51">
        <v>2230</v>
      </c>
      <c r="X2697" s="51"/>
      <c r="Y2697" s="32">
        <f t="shared" si="113"/>
        <v>3122</v>
      </c>
      <c r="Z2697" s="49" t="s">
        <v>13322</v>
      </c>
      <c r="AA2697" s="67">
        <v>9.6484000000000005</v>
      </c>
      <c r="AC2697" s="67">
        <f t="shared" si="115"/>
        <v>-9.6484000000000005</v>
      </c>
      <c r="AN2697" s="48" t="s">
        <v>13323</v>
      </c>
      <c r="AO2697" s="48" t="s">
        <v>54</v>
      </c>
    </row>
    <row r="2698" spans="1:41" ht="15" x14ac:dyDescent="0.2">
      <c r="A2698" s="30" t="s">
        <v>346</v>
      </c>
      <c r="B2698" s="30" t="s">
        <v>347</v>
      </c>
      <c r="C2698" s="49" t="s">
        <v>7070</v>
      </c>
      <c r="D2698" s="49" t="s">
        <v>7079</v>
      </c>
      <c r="E2698" s="30" t="s">
        <v>7259</v>
      </c>
      <c r="F2698" s="49" t="s">
        <v>7073</v>
      </c>
      <c r="G2698" s="49" t="s">
        <v>7090</v>
      </c>
      <c r="H2698" s="49" t="s">
        <v>7091</v>
      </c>
      <c r="I2698" s="49" t="s">
        <v>347</v>
      </c>
      <c r="J2698" s="50">
        <v>8</v>
      </c>
      <c r="K2698" s="49">
        <v>140</v>
      </c>
      <c r="L2698" s="49">
        <f>K2698-U2698</f>
        <v>-117</v>
      </c>
      <c r="M2698" s="49"/>
      <c r="N2698" s="48" t="s">
        <v>7076</v>
      </c>
      <c r="P2698" s="49">
        <v>232</v>
      </c>
      <c r="Q2698" s="49">
        <v>140</v>
      </c>
      <c r="R2698" s="49">
        <v>0</v>
      </c>
      <c r="S2698" s="32">
        <f t="shared" si="114"/>
        <v>372</v>
      </c>
      <c r="T2698" s="49">
        <f>P2698+Q2698+R2698</f>
        <v>372</v>
      </c>
      <c r="U2698" s="51">
        <v>257</v>
      </c>
      <c r="V2698" s="51">
        <v>148</v>
      </c>
      <c r="W2698" s="51">
        <v>135</v>
      </c>
      <c r="X2698" s="51"/>
      <c r="Y2698" s="32">
        <f t="shared" si="113"/>
        <v>-33</v>
      </c>
      <c r="Z2698" s="49" t="s">
        <v>13320</v>
      </c>
      <c r="AA2698" s="67">
        <v>4.6500000000000004</v>
      </c>
      <c r="AC2698" s="67">
        <f t="shared" si="115"/>
        <v>-4.6500000000000004</v>
      </c>
      <c r="AN2698" s="48" t="s">
        <v>13323</v>
      </c>
      <c r="AO2698" s="48" t="s">
        <v>54</v>
      </c>
    </row>
    <row r="2699" spans="1:41" ht="15" x14ac:dyDescent="0.2">
      <c r="A2699" s="30" t="s">
        <v>350</v>
      </c>
      <c r="B2699" s="30" t="s">
        <v>351</v>
      </c>
      <c r="C2699" s="49" t="s">
        <v>7070</v>
      </c>
      <c r="D2699" s="49" t="s">
        <v>7079</v>
      </c>
      <c r="E2699" s="30" t="s">
        <v>7261</v>
      </c>
      <c r="F2699" s="49" t="s">
        <v>7073</v>
      </c>
      <c r="G2699" s="49" t="s">
        <v>7090</v>
      </c>
      <c r="H2699" s="49" t="s">
        <v>7091</v>
      </c>
      <c r="I2699" s="49" t="s">
        <v>351</v>
      </c>
      <c r="J2699" s="50">
        <v>11</v>
      </c>
      <c r="K2699" s="49">
        <v>100</v>
      </c>
      <c r="L2699" s="49">
        <f>K2699-U2699</f>
        <v>-69</v>
      </c>
      <c r="M2699" s="49"/>
      <c r="N2699" s="48" t="s">
        <v>7076</v>
      </c>
      <c r="P2699" s="49">
        <v>459</v>
      </c>
      <c r="Q2699" s="49">
        <v>0</v>
      </c>
      <c r="R2699" s="49">
        <v>0</v>
      </c>
      <c r="S2699" s="32">
        <f t="shared" si="114"/>
        <v>459</v>
      </c>
      <c r="T2699" s="49">
        <f>P2699+Q2699+R2699</f>
        <v>459</v>
      </c>
      <c r="U2699" s="51">
        <v>169</v>
      </c>
      <c r="V2699" s="51">
        <v>105</v>
      </c>
      <c r="W2699" s="51">
        <v>121</v>
      </c>
      <c r="X2699" s="51"/>
      <c r="Y2699" s="32">
        <f t="shared" ref="Y2699:Y2762" si="116">T2699-(U2699+V2699)</f>
        <v>185</v>
      </c>
      <c r="Z2699" s="49" t="s">
        <v>13322</v>
      </c>
      <c r="AA2699" s="67">
        <v>4.72</v>
      </c>
      <c r="AC2699" s="67">
        <f t="shared" si="115"/>
        <v>-4.72</v>
      </c>
      <c r="AN2699" s="48" t="s">
        <v>13323</v>
      </c>
      <c r="AO2699" s="48" t="s">
        <v>54</v>
      </c>
    </row>
    <row r="2700" spans="1:41" ht="15" x14ac:dyDescent="0.2">
      <c r="A2700" s="30" t="s">
        <v>352</v>
      </c>
      <c r="B2700" s="30" t="s">
        <v>353</v>
      </c>
      <c r="C2700" s="49" t="s">
        <v>7070</v>
      </c>
      <c r="D2700" s="49" t="s">
        <v>7071</v>
      </c>
      <c r="E2700" s="30" t="s">
        <v>7262</v>
      </c>
      <c r="F2700" s="49" t="s">
        <v>7073</v>
      </c>
      <c r="G2700" s="49" t="s">
        <v>7074</v>
      </c>
      <c r="H2700" s="49" t="s">
        <v>7075</v>
      </c>
      <c r="I2700" s="49" t="s">
        <v>353</v>
      </c>
      <c r="J2700" s="50">
        <v>23</v>
      </c>
      <c r="K2700" s="49">
        <v>100</v>
      </c>
      <c r="L2700" s="49">
        <f>K2700-U2700</f>
        <v>-144</v>
      </c>
      <c r="M2700" s="49"/>
      <c r="N2700" s="48" t="s">
        <v>7076</v>
      </c>
      <c r="P2700" s="49">
        <v>136</v>
      </c>
      <c r="Q2700" s="49">
        <v>200</v>
      </c>
      <c r="R2700" s="49">
        <v>0</v>
      </c>
      <c r="S2700" s="32">
        <f t="shared" si="114"/>
        <v>336</v>
      </c>
      <c r="T2700" s="49">
        <f>P2700+Q2700+R2700</f>
        <v>336</v>
      </c>
      <c r="U2700" s="51">
        <v>244</v>
      </c>
      <c r="V2700" s="51">
        <v>62</v>
      </c>
      <c r="W2700" s="51">
        <v>18</v>
      </c>
      <c r="X2700" s="51"/>
      <c r="Y2700" s="32">
        <f t="shared" si="116"/>
        <v>30</v>
      </c>
      <c r="Z2700" s="49" t="s">
        <v>13322</v>
      </c>
      <c r="AA2700" s="67">
        <v>12.6174</v>
      </c>
      <c r="AC2700" s="67">
        <f t="shared" si="115"/>
        <v>-12.6174</v>
      </c>
      <c r="AN2700" s="48" t="s">
        <v>13323</v>
      </c>
      <c r="AO2700" s="48" t="s">
        <v>54</v>
      </c>
    </row>
    <row r="2701" spans="1:41" ht="15" x14ac:dyDescent="0.2">
      <c r="A2701" s="30" t="s">
        <v>364</v>
      </c>
      <c r="B2701" s="30" t="s">
        <v>365</v>
      </c>
      <c r="C2701" s="49" t="s">
        <v>7070</v>
      </c>
      <c r="D2701" s="49" t="s">
        <v>7079</v>
      </c>
      <c r="E2701" s="30" t="s">
        <v>7269</v>
      </c>
      <c r="F2701" s="49" t="s">
        <v>7073</v>
      </c>
      <c r="G2701" s="49" t="s">
        <v>7090</v>
      </c>
      <c r="H2701" s="49" t="s">
        <v>7091</v>
      </c>
      <c r="I2701" s="49" t="s">
        <v>365</v>
      </c>
      <c r="J2701" s="50">
        <v>11</v>
      </c>
      <c r="K2701" s="49">
        <v>40</v>
      </c>
      <c r="L2701" s="49">
        <f>K2701-U2701</f>
        <v>36</v>
      </c>
      <c r="M2701" s="49"/>
      <c r="N2701" s="48" t="s">
        <v>7076</v>
      </c>
      <c r="P2701" s="49">
        <v>113</v>
      </c>
      <c r="Q2701" s="49">
        <v>0</v>
      </c>
      <c r="R2701" s="49">
        <v>0</v>
      </c>
      <c r="S2701" s="32">
        <f t="shared" si="114"/>
        <v>113</v>
      </c>
      <c r="T2701" s="49">
        <f>P2701+Q2701+R2701</f>
        <v>113</v>
      </c>
      <c r="U2701" s="51">
        <v>4</v>
      </c>
      <c r="V2701" s="51">
        <v>0</v>
      </c>
      <c r="W2701" s="51">
        <v>0</v>
      </c>
      <c r="X2701" s="51"/>
      <c r="Y2701" s="32">
        <f t="shared" si="116"/>
        <v>109</v>
      </c>
      <c r="Z2701" s="49" t="s">
        <v>13322</v>
      </c>
      <c r="AA2701" s="67">
        <v>47.51</v>
      </c>
      <c r="AC2701" s="67">
        <f t="shared" si="115"/>
        <v>-47.51</v>
      </c>
      <c r="AN2701" s="48" t="s">
        <v>13323</v>
      </c>
      <c r="AO2701" s="48" t="s">
        <v>54</v>
      </c>
    </row>
    <row r="2702" spans="1:41" ht="15" x14ac:dyDescent="0.2">
      <c r="A2702" s="30" t="s">
        <v>366</v>
      </c>
      <c r="B2702" s="30" t="s">
        <v>367</v>
      </c>
      <c r="C2702" s="49" t="s">
        <v>7070</v>
      </c>
      <c r="D2702" s="49" t="s">
        <v>7079</v>
      </c>
      <c r="E2702" s="30" t="s">
        <v>7270</v>
      </c>
      <c r="F2702" s="49" t="s">
        <v>7073</v>
      </c>
      <c r="G2702" s="49" t="s">
        <v>7090</v>
      </c>
      <c r="H2702" s="49" t="s">
        <v>7091</v>
      </c>
      <c r="I2702" s="49" t="s">
        <v>367</v>
      </c>
      <c r="J2702" s="50">
        <v>11</v>
      </c>
      <c r="K2702" s="49">
        <v>40</v>
      </c>
      <c r="L2702" s="49">
        <f>K2702-U2702</f>
        <v>30</v>
      </c>
      <c r="M2702" s="49"/>
      <c r="N2702" s="48" t="s">
        <v>7076</v>
      </c>
      <c r="P2702" s="49">
        <v>134</v>
      </c>
      <c r="Q2702" s="49">
        <v>0</v>
      </c>
      <c r="R2702" s="49">
        <v>0</v>
      </c>
      <c r="S2702" s="32">
        <f t="shared" si="114"/>
        <v>134</v>
      </c>
      <c r="T2702" s="49">
        <f>P2702+Q2702+R2702</f>
        <v>134</v>
      </c>
      <c r="U2702" s="51">
        <v>10</v>
      </c>
      <c r="V2702" s="51">
        <v>0</v>
      </c>
      <c r="W2702" s="51">
        <v>0</v>
      </c>
      <c r="X2702" s="51"/>
      <c r="Y2702" s="32">
        <f t="shared" si="116"/>
        <v>124</v>
      </c>
      <c r="Z2702" s="49" t="s">
        <v>13322</v>
      </c>
      <c r="AA2702" s="67">
        <v>61.16</v>
      </c>
      <c r="AC2702" s="67">
        <f t="shared" si="115"/>
        <v>-61.16</v>
      </c>
      <c r="AN2702" s="48" t="s">
        <v>13323</v>
      </c>
      <c r="AO2702" s="48" t="s">
        <v>54</v>
      </c>
    </row>
    <row r="2703" spans="1:41" ht="15" x14ac:dyDescent="0.2">
      <c r="A2703" s="30" t="s">
        <v>372</v>
      </c>
      <c r="B2703" s="30" t="s">
        <v>373</v>
      </c>
      <c r="C2703" s="49" t="s">
        <v>7070</v>
      </c>
      <c r="D2703" s="49" t="s">
        <v>7079</v>
      </c>
      <c r="E2703" s="30" t="s">
        <v>7273</v>
      </c>
      <c r="F2703" s="49" t="s">
        <v>7073</v>
      </c>
      <c r="G2703" s="49" t="s">
        <v>7090</v>
      </c>
      <c r="H2703" s="49" t="s">
        <v>7091</v>
      </c>
      <c r="I2703" s="49" t="s">
        <v>373</v>
      </c>
      <c r="J2703" s="50">
        <v>11</v>
      </c>
      <c r="K2703" s="49">
        <v>80</v>
      </c>
      <c r="L2703" s="49">
        <f>K2703-U2703</f>
        <v>80</v>
      </c>
      <c r="M2703" s="49"/>
      <c r="N2703" s="48" t="s">
        <v>7076</v>
      </c>
      <c r="P2703" s="49">
        <v>7</v>
      </c>
      <c r="Q2703" s="49">
        <v>0</v>
      </c>
      <c r="R2703" s="49">
        <v>0</v>
      </c>
      <c r="S2703" s="32">
        <f t="shared" si="114"/>
        <v>7</v>
      </c>
      <c r="T2703" s="49">
        <f>P2703+Q2703+R2703</f>
        <v>7</v>
      </c>
      <c r="U2703" s="51">
        <v>0</v>
      </c>
      <c r="V2703" s="51">
        <v>0</v>
      </c>
      <c r="W2703" s="51">
        <v>0</v>
      </c>
      <c r="X2703" s="51"/>
      <c r="Y2703" s="32">
        <f t="shared" si="116"/>
        <v>7</v>
      </c>
      <c r="Z2703" s="49" t="s">
        <v>13321</v>
      </c>
      <c r="AA2703" s="67">
        <v>42.22</v>
      </c>
      <c r="AC2703" s="67">
        <f t="shared" si="115"/>
        <v>-42.22</v>
      </c>
      <c r="AN2703" s="48" t="s">
        <v>13323</v>
      </c>
      <c r="AO2703" s="48" t="s">
        <v>54</v>
      </c>
    </row>
    <row r="2704" spans="1:41" ht="15" x14ac:dyDescent="0.2">
      <c r="A2704" s="30" t="s">
        <v>374</v>
      </c>
      <c r="B2704" s="30" t="s">
        <v>375</v>
      </c>
      <c r="C2704" s="49" t="s">
        <v>7070</v>
      </c>
      <c r="D2704" s="49" t="s">
        <v>7079</v>
      </c>
      <c r="E2704" s="30" t="s">
        <v>7274</v>
      </c>
      <c r="F2704" s="49" t="s">
        <v>7073</v>
      </c>
      <c r="G2704" s="49" t="s">
        <v>7090</v>
      </c>
      <c r="H2704" s="49" t="s">
        <v>7091</v>
      </c>
      <c r="I2704" s="49" t="s">
        <v>375</v>
      </c>
      <c r="J2704" s="50">
        <v>11</v>
      </c>
      <c r="K2704" s="49">
        <v>80</v>
      </c>
      <c r="L2704" s="49">
        <f>K2704-U2704</f>
        <v>80</v>
      </c>
      <c r="M2704" s="49"/>
      <c r="N2704" s="48" t="s">
        <v>7076</v>
      </c>
      <c r="P2704" s="49">
        <v>0</v>
      </c>
      <c r="Q2704" s="49">
        <v>0</v>
      </c>
      <c r="R2704" s="49">
        <v>0</v>
      </c>
      <c r="S2704" s="32">
        <f t="shared" si="114"/>
        <v>0</v>
      </c>
      <c r="T2704" s="49">
        <f>P2704+Q2704+R2704</f>
        <v>0</v>
      </c>
      <c r="U2704" s="51">
        <v>0</v>
      </c>
      <c r="V2704" s="51">
        <v>0</v>
      </c>
      <c r="W2704" s="51">
        <v>0</v>
      </c>
      <c r="X2704" s="51"/>
      <c r="Y2704" s="32">
        <f t="shared" si="116"/>
        <v>0</v>
      </c>
      <c r="Z2704" s="49" t="s">
        <v>13321</v>
      </c>
      <c r="AA2704" s="67">
        <v>24.79</v>
      </c>
      <c r="AC2704" s="67">
        <f t="shared" si="115"/>
        <v>-24.79</v>
      </c>
      <c r="AN2704" s="48" t="s">
        <v>13323</v>
      </c>
      <c r="AO2704" s="48" t="s">
        <v>54</v>
      </c>
    </row>
    <row r="2705" spans="1:41" ht="15" x14ac:dyDescent="0.2">
      <c r="A2705" s="30" t="s">
        <v>378</v>
      </c>
      <c r="B2705" s="30" t="s">
        <v>379</v>
      </c>
      <c r="C2705" s="49" t="s">
        <v>7070</v>
      </c>
      <c r="D2705" s="49" t="s">
        <v>7079</v>
      </c>
      <c r="E2705" s="30" t="s">
        <v>7276</v>
      </c>
      <c r="F2705" s="49" t="s">
        <v>7073</v>
      </c>
      <c r="G2705" s="49" t="s">
        <v>7090</v>
      </c>
      <c r="H2705" s="49" t="s">
        <v>7091</v>
      </c>
      <c r="I2705" s="49" t="s">
        <v>379</v>
      </c>
      <c r="J2705" s="50">
        <v>11</v>
      </c>
      <c r="K2705" s="49">
        <v>80</v>
      </c>
      <c r="L2705" s="49">
        <f>K2705-U2705</f>
        <v>-1338</v>
      </c>
      <c r="M2705" s="49"/>
      <c r="N2705" s="48" t="s">
        <v>7076</v>
      </c>
      <c r="P2705" s="49">
        <v>790</v>
      </c>
      <c r="Q2705" s="49">
        <v>640</v>
      </c>
      <c r="R2705" s="49">
        <v>0</v>
      </c>
      <c r="S2705" s="32">
        <f t="shared" si="114"/>
        <v>1430</v>
      </c>
      <c r="T2705" s="49">
        <f>P2705+Q2705+R2705</f>
        <v>1430</v>
      </c>
      <c r="U2705" s="51">
        <v>1418</v>
      </c>
      <c r="V2705" s="51">
        <v>759</v>
      </c>
      <c r="W2705" s="51">
        <v>784</v>
      </c>
      <c r="X2705" s="51"/>
      <c r="Y2705" s="32">
        <f t="shared" si="116"/>
        <v>-747</v>
      </c>
      <c r="Z2705" s="49" t="s">
        <v>13320</v>
      </c>
      <c r="AA2705" s="67">
        <v>39.6</v>
      </c>
      <c r="AC2705" s="67">
        <f t="shared" si="115"/>
        <v>-39.6</v>
      </c>
      <c r="AN2705" s="48" t="s">
        <v>13323</v>
      </c>
      <c r="AO2705" s="48" t="s">
        <v>54</v>
      </c>
    </row>
    <row r="2706" spans="1:41" ht="15" x14ac:dyDescent="0.2">
      <c r="A2706" s="30" t="s">
        <v>380</v>
      </c>
      <c r="B2706" s="30" t="s">
        <v>381</v>
      </c>
      <c r="C2706" s="49" t="s">
        <v>7070</v>
      </c>
      <c r="D2706" s="49" t="s">
        <v>7079</v>
      </c>
      <c r="E2706" s="30" t="s">
        <v>7277</v>
      </c>
      <c r="F2706" s="49" t="s">
        <v>7073</v>
      </c>
      <c r="G2706" s="49" t="s">
        <v>7090</v>
      </c>
      <c r="H2706" s="49" t="s">
        <v>7091</v>
      </c>
      <c r="I2706" s="49" t="s">
        <v>381</v>
      </c>
      <c r="J2706" s="50">
        <v>11</v>
      </c>
      <c r="K2706" s="49">
        <v>80</v>
      </c>
      <c r="L2706" s="49">
        <f>K2706-U2706</f>
        <v>-1338</v>
      </c>
      <c r="M2706" s="49"/>
      <c r="N2706" s="48" t="s">
        <v>7076</v>
      </c>
      <c r="P2706" s="49">
        <v>1234</v>
      </c>
      <c r="Q2706" s="49">
        <v>32</v>
      </c>
      <c r="R2706" s="49">
        <v>0</v>
      </c>
      <c r="S2706" s="32">
        <f t="shared" si="114"/>
        <v>1266</v>
      </c>
      <c r="T2706" s="49">
        <f>P2706+Q2706+R2706</f>
        <v>1266</v>
      </c>
      <c r="U2706" s="51">
        <v>1418</v>
      </c>
      <c r="V2706" s="51">
        <v>759</v>
      </c>
      <c r="W2706" s="51">
        <v>784</v>
      </c>
      <c r="X2706" s="51"/>
      <c r="Y2706" s="32">
        <f t="shared" si="116"/>
        <v>-911</v>
      </c>
      <c r="Z2706" s="49" t="s">
        <v>13320</v>
      </c>
      <c r="AA2706" s="67">
        <v>23.69</v>
      </c>
      <c r="AC2706" s="67">
        <f t="shared" si="115"/>
        <v>-23.69</v>
      </c>
      <c r="AN2706" s="48" t="s">
        <v>13323</v>
      </c>
      <c r="AO2706" s="48" t="s">
        <v>54</v>
      </c>
    </row>
    <row r="2707" spans="1:41" ht="15" x14ac:dyDescent="0.2">
      <c r="A2707" s="30" t="s">
        <v>382</v>
      </c>
      <c r="B2707" s="30" t="s">
        <v>383</v>
      </c>
      <c r="C2707" s="49" t="s">
        <v>7070</v>
      </c>
      <c r="D2707" s="49" t="s">
        <v>7079</v>
      </c>
      <c r="E2707" s="30" t="s">
        <v>7278</v>
      </c>
      <c r="F2707" s="49" t="s">
        <v>7073</v>
      </c>
      <c r="G2707" s="49" t="s">
        <v>7090</v>
      </c>
      <c r="H2707" s="49" t="s">
        <v>7091</v>
      </c>
      <c r="I2707" s="49" t="s">
        <v>383</v>
      </c>
      <c r="J2707" s="50">
        <v>11</v>
      </c>
      <c r="K2707" s="49">
        <v>80</v>
      </c>
      <c r="L2707" s="49">
        <f>K2707-U2707</f>
        <v>-11</v>
      </c>
      <c r="M2707" s="49"/>
      <c r="N2707" s="48" t="s">
        <v>7076</v>
      </c>
      <c r="P2707" s="49">
        <v>143</v>
      </c>
      <c r="Q2707" s="49">
        <v>0</v>
      </c>
      <c r="R2707" s="49">
        <v>0</v>
      </c>
      <c r="S2707" s="32">
        <f t="shared" si="114"/>
        <v>143</v>
      </c>
      <c r="T2707" s="49">
        <f>P2707+Q2707+R2707</f>
        <v>143</v>
      </c>
      <c r="U2707" s="51">
        <v>91</v>
      </c>
      <c r="V2707" s="51">
        <v>75</v>
      </c>
      <c r="W2707" s="51">
        <v>75</v>
      </c>
      <c r="X2707" s="51"/>
      <c r="Y2707" s="32">
        <f t="shared" si="116"/>
        <v>-23</v>
      </c>
      <c r="Z2707" s="49" t="s">
        <v>13320</v>
      </c>
      <c r="AA2707" s="67">
        <v>42.45</v>
      </c>
      <c r="AC2707" s="67">
        <f t="shared" si="115"/>
        <v>-42.45</v>
      </c>
      <c r="AN2707" s="48" t="s">
        <v>13323</v>
      </c>
      <c r="AO2707" s="48" t="s">
        <v>54</v>
      </c>
    </row>
    <row r="2708" spans="1:41" ht="15" x14ac:dyDescent="0.2">
      <c r="A2708" s="30" t="s">
        <v>384</v>
      </c>
      <c r="B2708" s="30" t="s">
        <v>385</v>
      </c>
      <c r="C2708" s="49" t="s">
        <v>7070</v>
      </c>
      <c r="D2708" s="49" t="s">
        <v>7079</v>
      </c>
      <c r="E2708" s="30" t="s">
        <v>7279</v>
      </c>
      <c r="F2708" s="49" t="s">
        <v>7073</v>
      </c>
      <c r="G2708" s="49" t="s">
        <v>7090</v>
      </c>
      <c r="H2708" s="49" t="s">
        <v>7091</v>
      </c>
      <c r="I2708" s="49" t="s">
        <v>385</v>
      </c>
      <c r="J2708" s="50">
        <v>11</v>
      </c>
      <c r="K2708" s="49">
        <v>80</v>
      </c>
      <c r="L2708" s="49">
        <f>K2708-U2708</f>
        <v>-11</v>
      </c>
      <c r="M2708" s="49"/>
      <c r="N2708" s="48" t="s">
        <v>7076</v>
      </c>
      <c r="P2708" s="49">
        <v>73</v>
      </c>
      <c r="Q2708" s="49">
        <v>80</v>
      </c>
      <c r="R2708" s="49">
        <v>0</v>
      </c>
      <c r="S2708" s="32">
        <f t="shared" si="114"/>
        <v>153</v>
      </c>
      <c r="T2708" s="49">
        <f>P2708+Q2708+R2708</f>
        <v>153</v>
      </c>
      <c r="U2708" s="51">
        <v>91</v>
      </c>
      <c r="V2708" s="51">
        <v>75</v>
      </c>
      <c r="W2708" s="51">
        <v>75</v>
      </c>
      <c r="X2708" s="51"/>
      <c r="Y2708" s="32">
        <f t="shared" si="116"/>
        <v>-13</v>
      </c>
      <c r="Z2708" s="49" t="s">
        <v>13320</v>
      </c>
      <c r="AA2708" s="67">
        <v>25.46</v>
      </c>
      <c r="AC2708" s="67">
        <f t="shared" si="115"/>
        <v>-25.46</v>
      </c>
      <c r="AN2708" s="48" t="s">
        <v>13323</v>
      </c>
      <c r="AO2708" s="48" t="s">
        <v>54</v>
      </c>
    </row>
    <row r="2709" spans="1:41" ht="15" x14ac:dyDescent="0.2">
      <c r="A2709" s="30" t="s">
        <v>386</v>
      </c>
      <c r="B2709" s="30" t="s">
        <v>387</v>
      </c>
      <c r="C2709" s="49" t="s">
        <v>7070</v>
      </c>
      <c r="D2709" s="49" t="s">
        <v>7079</v>
      </c>
      <c r="E2709" s="30" t="s">
        <v>7280</v>
      </c>
      <c r="F2709" s="49" t="s">
        <v>7073</v>
      </c>
      <c r="G2709" s="49" t="s">
        <v>7090</v>
      </c>
      <c r="H2709" s="49" t="s">
        <v>7091</v>
      </c>
      <c r="I2709" s="49" t="s">
        <v>387</v>
      </c>
      <c r="J2709" s="50">
        <v>11</v>
      </c>
      <c r="K2709" s="49">
        <v>80</v>
      </c>
      <c r="L2709" s="49">
        <f>K2709-U2709</f>
        <v>24</v>
      </c>
      <c r="N2709" s="48" t="s">
        <v>7076</v>
      </c>
      <c r="P2709" s="49">
        <v>13</v>
      </c>
      <c r="Q2709" s="49">
        <v>0</v>
      </c>
      <c r="R2709" s="49">
        <v>0</v>
      </c>
      <c r="S2709" s="32">
        <f t="shared" si="114"/>
        <v>13</v>
      </c>
      <c r="T2709" s="49">
        <f>P2709+Q2709+R2709</f>
        <v>13</v>
      </c>
      <c r="U2709" s="51">
        <v>56</v>
      </c>
      <c r="V2709" s="51">
        <v>0</v>
      </c>
      <c r="W2709" s="51">
        <v>0</v>
      </c>
      <c r="X2709" s="51"/>
      <c r="Y2709" s="32">
        <f t="shared" si="116"/>
        <v>-43</v>
      </c>
      <c r="Z2709" s="49" t="s">
        <v>13320</v>
      </c>
      <c r="AA2709" s="67">
        <v>39.369999999999997</v>
      </c>
      <c r="AC2709" s="67">
        <f t="shared" si="115"/>
        <v>-39.369999999999997</v>
      </c>
      <c r="AN2709" s="48" t="s">
        <v>13323</v>
      </c>
      <c r="AO2709" s="48" t="s">
        <v>54</v>
      </c>
    </row>
    <row r="2710" spans="1:41" ht="15" x14ac:dyDescent="0.2">
      <c r="A2710" s="30" t="s">
        <v>388</v>
      </c>
      <c r="B2710" s="30" t="s">
        <v>389</v>
      </c>
      <c r="C2710" s="49" t="s">
        <v>7070</v>
      </c>
      <c r="D2710" s="49" t="s">
        <v>7079</v>
      </c>
      <c r="E2710" s="30" t="s">
        <v>7281</v>
      </c>
      <c r="F2710" s="49" t="s">
        <v>7073</v>
      </c>
      <c r="G2710" s="49" t="s">
        <v>7090</v>
      </c>
      <c r="H2710" s="49" t="s">
        <v>7091</v>
      </c>
      <c r="I2710" s="49" t="s">
        <v>389</v>
      </c>
      <c r="J2710" s="50">
        <v>11</v>
      </c>
      <c r="K2710" s="49">
        <v>80</v>
      </c>
      <c r="L2710" s="49">
        <f>K2710-U2710</f>
        <v>24</v>
      </c>
      <c r="N2710" s="48" t="s">
        <v>7076</v>
      </c>
      <c r="P2710" s="49">
        <v>5</v>
      </c>
      <c r="Q2710" s="49">
        <v>0</v>
      </c>
      <c r="R2710" s="49">
        <v>0</v>
      </c>
      <c r="S2710" s="32">
        <f t="shared" si="114"/>
        <v>5</v>
      </c>
      <c r="T2710" s="49">
        <f>P2710+Q2710+R2710</f>
        <v>5</v>
      </c>
      <c r="U2710" s="51">
        <v>56</v>
      </c>
      <c r="V2710" s="51">
        <v>0</v>
      </c>
      <c r="W2710" s="51">
        <v>0</v>
      </c>
      <c r="X2710" s="51"/>
      <c r="Y2710" s="32">
        <f t="shared" si="116"/>
        <v>-51</v>
      </c>
      <c r="Z2710" s="49" t="s">
        <v>13320</v>
      </c>
      <c r="AA2710" s="67">
        <v>24.3</v>
      </c>
      <c r="AC2710" s="67">
        <f t="shared" si="115"/>
        <v>-24.3</v>
      </c>
      <c r="AN2710" s="48" t="s">
        <v>13323</v>
      </c>
      <c r="AO2710" s="48" t="s">
        <v>54</v>
      </c>
    </row>
    <row r="2711" spans="1:41" ht="15" x14ac:dyDescent="0.2">
      <c r="A2711" s="30" t="s">
        <v>396</v>
      </c>
      <c r="B2711" s="30" t="s">
        <v>397</v>
      </c>
      <c r="C2711" s="49" t="s">
        <v>7070</v>
      </c>
      <c r="D2711" s="49" t="s">
        <v>7079</v>
      </c>
      <c r="E2711" s="30" t="s">
        <v>7285</v>
      </c>
      <c r="F2711" s="49" t="s">
        <v>7073</v>
      </c>
      <c r="G2711" s="49" t="s">
        <v>7090</v>
      </c>
      <c r="H2711" s="49" t="s">
        <v>7091</v>
      </c>
      <c r="I2711" s="49" t="s">
        <v>397</v>
      </c>
      <c r="J2711" s="50">
        <v>11</v>
      </c>
      <c r="K2711" s="49">
        <v>80</v>
      </c>
      <c r="L2711" s="49">
        <f>K2711-U2711</f>
        <v>80</v>
      </c>
      <c r="M2711" s="49"/>
      <c r="N2711" s="48" t="s">
        <v>7076</v>
      </c>
      <c r="P2711" s="49">
        <v>37</v>
      </c>
      <c r="Q2711" s="49">
        <v>0</v>
      </c>
      <c r="R2711" s="49">
        <v>0</v>
      </c>
      <c r="S2711" s="32">
        <f t="shared" si="114"/>
        <v>37</v>
      </c>
      <c r="T2711" s="49">
        <f>P2711+Q2711+R2711</f>
        <v>37</v>
      </c>
      <c r="U2711" s="51">
        <v>0</v>
      </c>
      <c r="V2711" s="51">
        <v>0</v>
      </c>
      <c r="W2711" s="51">
        <v>0</v>
      </c>
      <c r="X2711" s="51"/>
      <c r="Y2711" s="32">
        <f t="shared" si="116"/>
        <v>37</v>
      </c>
      <c r="Z2711" s="49" t="s">
        <v>13321</v>
      </c>
      <c r="AA2711" s="67">
        <v>24.79</v>
      </c>
      <c r="AC2711" s="67">
        <f t="shared" si="115"/>
        <v>-24.79</v>
      </c>
      <c r="AN2711" s="48" t="s">
        <v>13323</v>
      </c>
      <c r="AO2711" s="48" t="s">
        <v>54</v>
      </c>
    </row>
    <row r="2712" spans="1:41" ht="15" x14ac:dyDescent="0.2">
      <c r="A2712" s="30" t="s">
        <v>402</v>
      </c>
      <c r="B2712" s="30" t="s">
        <v>403</v>
      </c>
      <c r="C2712" s="49" t="s">
        <v>7070</v>
      </c>
      <c r="D2712" s="49" t="s">
        <v>7079</v>
      </c>
      <c r="E2712" s="30" t="s">
        <v>7288</v>
      </c>
      <c r="F2712" s="49" t="s">
        <v>7073</v>
      </c>
      <c r="G2712" s="49" t="s">
        <v>7090</v>
      </c>
      <c r="H2712" s="49" t="s">
        <v>7091</v>
      </c>
      <c r="I2712" s="49" t="s">
        <v>403</v>
      </c>
      <c r="J2712" s="50">
        <v>11</v>
      </c>
      <c r="K2712" s="49">
        <v>100</v>
      </c>
      <c r="L2712" s="49">
        <f>K2712-U2712</f>
        <v>-1774</v>
      </c>
      <c r="M2712" s="49"/>
      <c r="N2712" s="48" t="s">
        <v>7076</v>
      </c>
      <c r="P2712" s="49">
        <v>1487</v>
      </c>
      <c r="Q2712" s="49">
        <v>400</v>
      </c>
      <c r="R2712" s="49">
        <v>0</v>
      </c>
      <c r="S2712" s="32">
        <f t="shared" si="114"/>
        <v>1887</v>
      </c>
      <c r="T2712" s="49">
        <f>P2712+Q2712+R2712</f>
        <v>1887</v>
      </c>
      <c r="U2712" s="51">
        <v>1874</v>
      </c>
      <c r="V2712" s="51">
        <v>1049</v>
      </c>
      <c r="W2712" s="51">
        <v>1054</v>
      </c>
      <c r="X2712" s="51"/>
      <c r="Y2712" s="32">
        <f t="shared" si="116"/>
        <v>-1036</v>
      </c>
      <c r="Z2712" s="49" t="s">
        <v>13320</v>
      </c>
      <c r="AA2712" s="67">
        <v>5.0199999999999996</v>
      </c>
      <c r="AC2712" s="67">
        <f t="shared" si="115"/>
        <v>-5.0199999999999996</v>
      </c>
      <c r="AN2712" s="48" t="s">
        <v>13323</v>
      </c>
      <c r="AO2712" s="48" t="s">
        <v>54</v>
      </c>
    </row>
    <row r="2713" spans="1:41" ht="15" x14ac:dyDescent="0.2">
      <c r="A2713" s="30" t="s">
        <v>404</v>
      </c>
      <c r="B2713" s="30" t="s">
        <v>405</v>
      </c>
      <c r="C2713" s="49" t="s">
        <v>7070</v>
      </c>
      <c r="D2713" s="49" t="s">
        <v>7079</v>
      </c>
      <c r="E2713" s="30" t="s">
        <v>7289</v>
      </c>
      <c r="F2713" s="49" t="s">
        <v>7073</v>
      </c>
      <c r="G2713" s="49" t="s">
        <v>7090</v>
      </c>
      <c r="H2713" s="49" t="s">
        <v>7091</v>
      </c>
      <c r="I2713" s="49" t="s">
        <v>405</v>
      </c>
      <c r="J2713" s="50">
        <v>11</v>
      </c>
      <c r="K2713" s="49">
        <v>80</v>
      </c>
      <c r="L2713" s="49">
        <f>K2713-U2713</f>
        <v>-1079</v>
      </c>
      <c r="M2713" s="49"/>
      <c r="N2713" s="48" t="s">
        <v>7076</v>
      </c>
      <c r="P2713" s="49">
        <v>777</v>
      </c>
      <c r="Q2713" s="49">
        <v>400</v>
      </c>
      <c r="R2713" s="49">
        <v>0</v>
      </c>
      <c r="S2713" s="32">
        <f t="shared" si="114"/>
        <v>1177</v>
      </c>
      <c r="T2713" s="49">
        <f>P2713+Q2713+R2713</f>
        <v>1177</v>
      </c>
      <c r="U2713" s="51">
        <v>1159</v>
      </c>
      <c r="V2713" s="51">
        <v>586</v>
      </c>
      <c r="W2713" s="51">
        <v>486</v>
      </c>
      <c r="X2713" s="51"/>
      <c r="Y2713" s="32">
        <f t="shared" si="116"/>
        <v>-568</v>
      </c>
      <c r="Z2713" s="49" t="s">
        <v>13320</v>
      </c>
      <c r="AA2713" s="67">
        <v>41.21</v>
      </c>
      <c r="AC2713" s="67">
        <f t="shared" si="115"/>
        <v>-41.21</v>
      </c>
      <c r="AN2713" s="48" t="s">
        <v>13323</v>
      </c>
      <c r="AO2713" s="48" t="s">
        <v>54</v>
      </c>
    </row>
    <row r="2714" spans="1:41" ht="15" x14ac:dyDescent="0.2">
      <c r="A2714" s="30" t="s">
        <v>410</v>
      </c>
      <c r="B2714" s="30" t="s">
        <v>411</v>
      </c>
      <c r="C2714" s="49" t="s">
        <v>7070</v>
      </c>
      <c r="D2714" s="49" t="s">
        <v>7079</v>
      </c>
      <c r="E2714" s="30" t="s">
        <v>7293</v>
      </c>
      <c r="F2714" s="49" t="s">
        <v>7073</v>
      </c>
      <c r="G2714" s="49" t="s">
        <v>7090</v>
      </c>
      <c r="H2714" s="49" t="s">
        <v>7091</v>
      </c>
      <c r="I2714" s="49" t="s">
        <v>411</v>
      </c>
      <c r="J2714" s="50">
        <v>11</v>
      </c>
      <c r="K2714" s="49">
        <v>80</v>
      </c>
      <c r="L2714" s="49">
        <f>K2714-U2714</f>
        <v>-518</v>
      </c>
      <c r="M2714" s="49"/>
      <c r="N2714" s="48" t="s">
        <v>7076</v>
      </c>
      <c r="P2714" s="49">
        <v>458</v>
      </c>
      <c r="Q2714" s="49">
        <v>160</v>
      </c>
      <c r="R2714" s="49">
        <v>0</v>
      </c>
      <c r="S2714" s="32">
        <f t="shared" si="114"/>
        <v>618</v>
      </c>
      <c r="T2714" s="49">
        <f>P2714+Q2714+R2714</f>
        <v>618</v>
      </c>
      <c r="U2714" s="51">
        <v>598</v>
      </c>
      <c r="V2714" s="51">
        <v>366</v>
      </c>
      <c r="W2714" s="51">
        <v>366</v>
      </c>
      <c r="X2714" s="51"/>
      <c r="Y2714" s="32">
        <f t="shared" si="116"/>
        <v>-346</v>
      </c>
      <c r="Z2714" s="49" t="s">
        <v>13320</v>
      </c>
      <c r="AA2714" s="67">
        <v>24.41</v>
      </c>
      <c r="AC2714" s="67">
        <f t="shared" si="115"/>
        <v>-24.41</v>
      </c>
      <c r="AN2714" s="48" t="s">
        <v>13323</v>
      </c>
      <c r="AO2714" s="48" t="s">
        <v>54</v>
      </c>
    </row>
    <row r="2715" spans="1:41" ht="15" x14ac:dyDescent="0.2">
      <c r="A2715" s="30" t="s">
        <v>412</v>
      </c>
      <c r="B2715" s="30" t="s">
        <v>413</v>
      </c>
      <c r="C2715" s="49" t="s">
        <v>7070</v>
      </c>
      <c r="D2715" s="49" t="s">
        <v>7079</v>
      </c>
      <c r="E2715" s="30" t="s">
        <v>7294</v>
      </c>
      <c r="F2715" s="49" t="s">
        <v>7073</v>
      </c>
      <c r="G2715" s="49" t="s">
        <v>7090</v>
      </c>
      <c r="H2715" s="49" t="s">
        <v>7091</v>
      </c>
      <c r="I2715" s="49" t="s">
        <v>413</v>
      </c>
      <c r="J2715" s="50">
        <v>11</v>
      </c>
      <c r="K2715" s="49">
        <v>100</v>
      </c>
      <c r="L2715" s="49">
        <f>K2715-U2715</f>
        <v>-1682</v>
      </c>
      <c r="M2715" s="49"/>
      <c r="N2715" s="48" t="s">
        <v>7076</v>
      </c>
      <c r="P2715" s="49">
        <v>847</v>
      </c>
      <c r="Q2715" s="49">
        <v>500</v>
      </c>
      <c r="R2715" s="49">
        <v>0</v>
      </c>
      <c r="S2715" s="32">
        <f t="shared" si="114"/>
        <v>1347</v>
      </c>
      <c r="T2715" s="49">
        <f>P2715+Q2715+R2715</f>
        <v>1347</v>
      </c>
      <c r="U2715" s="51">
        <v>1782</v>
      </c>
      <c r="V2715" s="51">
        <v>370</v>
      </c>
      <c r="W2715" s="51">
        <v>180</v>
      </c>
      <c r="X2715" s="51"/>
      <c r="Y2715" s="32">
        <f t="shared" si="116"/>
        <v>-805</v>
      </c>
      <c r="Z2715" s="49" t="s">
        <v>13320</v>
      </c>
      <c r="AA2715" s="67">
        <v>12.83</v>
      </c>
      <c r="AC2715" s="67">
        <f t="shared" si="115"/>
        <v>-12.83</v>
      </c>
      <c r="AN2715" s="48" t="s">
        <v>13323</v>
      </c>
      <c r="AO2715" s="48" t="s">
        <v>54</v>
      </c>
    </row>
    <row r="2716" spans="1:41" ht="15" x14ac:dyDescent="0.2">
      <c r="A2716" s="30" t="s">
        <v>414</v>
      </c>
      <c r="B2716" s="30" t="s">
        <v>415</v>
      </c>
      <c r="C2716" s="49" t="s">
        <v>7070</v>
      </c>
      <c r="D2716" s="49" t="s">
        <v>7079</v>
      </c>
      <c r="E2716" s="30" t="s">
        <v>7295</v>
      </c>
      <c r="F2716" s="49" t="s">
        <v>7073</v>
      </c>
      <c r="G2716" s="49" t="s">
        <v>7120</v>
      </c>
      <c r="H2716" s="49" t="s">
        <v>7121</v>
      </c>
      <c r="I2716" s="49" t="s">
        <v>415</v>
      </c>
      <c r="J2716" s="50">
        <v>8</v>
      </c>
      <c r="K2716" s="49">
        <v>80</v>
      </c>
      <c r="L2716" s="49">
        <f>K2716-U2716</f>
        <v>80</v>
      </c>
      <c r="M2716" s="49"/>
      <c r="N2716" s="48" t="s">
        <v>7076</v>
      </c>
      <c r="P2716" s="49">
        <v>40</v>
      </c>
      <c r="Q2716" s="49">
        <v>0</v>
      </c>
      <c r="R2716" s="49">
        <v>0</v>
      </c>
      <c r="S2716" s="32">
        <f t="shared" si="114"/>
        <v>40</v>
      </c>
      <c r="T2716" s="49">
        <f>P2716+Q2716+R2716</f>
        <v>40</v>
      </c>
      <c r="U2716" s="51">
        <v>0</v>
      </c>
      <c r="V2716" s="51">
        <v>0</v>
      </c>
      <c r="W2716" s="51">
        <v>0</v>
      </c>
      <c r="X2716" s="51"/>
      <c r="Y2716" s="32">
        <f t="shared" si="116"/>
        <v>40</v>
      </c>
      <c r="Z2716" s="49" t="s">
        <v>13321</v>
      </c>
      <c r="AA2716" s="67">
        <v>26.31</v>
      </c>
      <c r="AC2716" s="67">
        <f t="shared" si="115"/>
        <v>-26.31</v>
      </c>
      <c r="AN2716" s="48" t="s">
        <v>13323</v>
      </c>
      <c r="AO2716" s="48" t="s">
        <v>54</v>
      </c>
    </row>
    <row r="2717" spans="1:41" ht="15" x14ac:dyDescent="0.2">
      <c r="A2717" s="30" t="s">
        <v>416</v>
      </c>
      <c r="B2717" s="30" t="s">
        <v>417</v>
      </c>
      <c r="C2717" s="49" t="s">
        <v>7070</v>
      </c>
      <c r="D2717" s="49" t="s">
        <v>7079</v>
      </c>
      <c r="E2717" s="30" t="s">
        <v>7296</v>
      </c>
      <c r="F2717" s="49" t="s">
        <v>7073</v>
      </c>
      <c r="G2717" s="49" t="s">
        <v>7090</v>
      </c>
      <c r="H2717" s="49" t="s">
        <v>7091</v>
      </c>
      <c r="I2717" s="49" t="s">
        <v>417</v>
      </c>
      <c r="J2717" s="50">
        <v>11</v>
      </c>
      <c r="K2717" s="49">
        <v>80</v>
      </c>
      <c r="L2717" s="49">
        <f>K2717-U2717</f>
        <v>-1079</v>
      </c>
      <c r="M2717" s="49"/>
      <c r="N2717" s="48" t="s">
        <v>7076</v>
      </c>
      <c r="P2717" s="49">
        <v>777</v>
      </c>
      <c r="Q2717" s="49">
        <v>484</v>
      </c>
      <c r="R2717" s="49">
        <v>0</v>
      </c>
      <c r="S2717" s="32">
        <f t="shared" si="114"/>
        <v>1261</v>
      </c>
      <c r="T2717" s="49">
        <f>P2717+Q2717+R2717</f>
        <v>1261</v>
      </c>
      <c r="U2717" s="51">
        <v>1159</v>
      </c>
      <c r="V2717" s="51">
        <v>586</v>
      </c>
      <c r="W2717" s="51">
        <v>486</v>
      </c>
      <c r="X2717" s="51"/>
      <c r="Y2717" s="32">
        <f t="shared" si="116"/>
        <v>-484</v>
      </c>
      <c r="Z2717" s="49" t="s">
        <v>13320</v>
      </c>
      <c r="AA2717" s="67">
        <v>26.31</v>
      </c>
      <c r="AC2717" s="67">
        <f t="shared" si="115"/>
        <v>-26.31</v>
      </c>
      <c r="AN2717" s="48" t="s">
        <v>13323</v>
      </c>
      <c r="AO2717" s="48" t="s">
        <v>54</v>
      </c>
    </row>
    <row r="2718" spans="1:41" ht="15" x14ac:dyDescent="0.2">
      <c r="A2718" s="30" t="s">
        <v>418</v>
      </c>
      <c r="B2718" s="30" t="s">
        <v>419</v>
      </c>
      <c r="C2718" s="49" t="s">
        <v>7070</v>
      </c>
      <c r="D2718" s="49" t="s">
        <v>7079</v>
      </c>
      <c r="E2718" s="30" t="s">
        <v>7297</v>
      </c>
      <c r="F2718" s="49" t="s">
        <v>7073</v>
      </c>
      <c r="G2718" s="49" t="s">
        <v>7090</v>
      </c>
      <c r="H2718" s="49" t="s">
        <v>7091</v>
      </c>
      <c r="I2718" s="49" t="s">
        <v>419</v>
      </c>
      <c r="J2718" s="50">
        <v>11</v>
      </c>
      <c r="K2718" s="49">
        <v>80</v>
      </c>
      <c r="L2718" s="49">
        <f>K2718-U2718</f>
        <v>50</v>
      </c>
      <c r="M2718" s="49"/>
      <c r="N2718" s="48" t="s">
        <v>7076</v>
      </c>
      <c r="P2718" s="49">
        <v>123</v>
      </c>
      <c r="Q2718" s="49">
        <v>0</v>
      </c>
      <c r="R2718" s="49">
        <v>0</v>
      </c>
      <c r="S2718" s="32">
        <f t="shared" si="114"/>
        <v>123</v>
      </c>
      <c r="T2718" s="49">
        <f>P2718+Q2718+R2718</f>
        <v>123</v>
      </c>
      <c r="U2718" s="51">
        <v>30</v>
      </c>
      <c r="V2718" s="51">
        <v>0</v>
      </c>
      <c r="W2718" s="51">
        <v>0</v>
      </c>
      <c r="X2718" s="51"/>
      <c r="Y2718" s="32">
        <f t="shared" si="116"/>
        <v>93</v>
      </c>
      <c r="Z2718" s="49" t="s">
        <v>13322</v>
      </c>
      <c r="AA2718" s="67">
        <v>24.79</v>
      </c>
      <c r="AC2718" s="67">
        <f t="shared" si="115"/>
        <v>-24.79</v>
      </c>
      <c r="AN2718" s="48" t="s">
        <v>13323</v>
      </c>
      <c r="AO2718" s="48" t="s">
        <v>54</v>
      </c>
    </row>
    <row r="2719" spans="1:41" ht="15" x14ac:dyDescent="0.2">
      <c r="A2719" s="30" t="s">
        <v>420</v>
      </c>
      <c r="B2719" s="30" t="s">
        <v>421</v>
      </c>
      <c r="C2719" s="49" t="s">
        <v>7070</v>
      </c>
      <c r="D2719" s="49" t="s">
        <v>7079</v>
      </c>
      <c r="E2719" s="30" t="s">
        <v>7298</v>
      </c>
      <c r="F2719" s="49" t="s">
        <v>7073</v>
      </c>
      <c r="G2719" s="49" t="s">
        <v>7090</v>
      </c>
      <c r="H2719" s="49" t="s">
        <v>7091</v>
      </c>
      <c r="I2719" s="49" t="s">
        <v>421</v>
      </c>
      <c r="J2719" s="50">
        <v>11</v>
      </c>
      <c r="K2719" s="49">
        <v>80</v>
      </c>
      <c r="L2719" s="49">
        <f>K2719-U2719</f>
        <v>50</v>
      </c>
      <c r="M2719" s="49"/>
      <c r="N2719" s="48" t="s">
        <v>7076</v>
      </c>
      <c r="P2719" s="49">
        <v>39</v>
      </c>
      <c r="Q2719" s="49">
        <v>0</v>
      </c>
      <c r="R2719" s="49">
        <v>0</v>
      </c>
      <c r="S2719" s="32">
        <f t="shared" si="114"/>
        <v>39</v>
      </c>
      <c r="T2719" s="49">
        <f>P2719+Q2719+R2719</f>
        <v>39</v>
      </c>
      <c r="U2719" s="51">
        <v>30</v>
      </c>
      <c r="V2719" s="51">
        <v>0</v>
      </c>
      <c r="W2719" s="51">
        <v>0</v>
      </c>
      <c r="X2719" s="51"/>
      <c r="Y2719" s="32">
        <f t="shared" si="116"/>
        <v>9</v>
      </c>
      <c r="Z2719" s="49" t="s">
        <v>13322</v>
      </c>
      <c r="AA2719" s="67">
        <v>41.57</v>
      </c>
      <c r="AC2719" s="67">
        <f t="shared" si="115"/>
        <v>-41.57</v>
      </c>
      <c r="AN2719" s="48" t="s">
        <v>13323</v>
      </c>
      <c r="AO2719" s="48" t="s">
        <v>54</v>
      </c>
    </row>
    <row r="2720" spans="1:41" ht="15" x14ac:dyDescent="0.2">
      <c r="A2720" s="30" t="s">
        <v>422</v>
      </c>
      <c r="B2720" s="30" t="s">
        <v>423</v>
      </c>
      <c r="C2720" s="49" t="s">
        <v>7070</v>
      </c>
      <c r="D2720" s="49" t="s">
        <v>7079</v>
      </c>
      <c r="E2720" s="30" t="s">
        <v>7299</v>
      </c>
      <c r="F2720" s="49" t="s">
        <v>7073</v>
      </c>
      <c r="G2720" s="49" t="s">
        <v>7090</v>
      </c>
      <c r="H2720" s="49" t="s">
        <v>7091</v>
      </c>
      <c r="I2720" s="49" t="s">
        <v>423</v>
      </c>
      <c r="J2720" s="50">
        <v>11</v>
      </c>
      <c r="K2720" s="49">
        <v>80</v>
      </c>
      <c r="L2720" s="49">
        <f>K2720-U2720</f>
        <v>-1079</v>
      </c>
      <c r="M2720" s="49"/>
      <c r="N2720" s="48" t="s">
        <v>7076</v>
      </c>
      <c r="P2720" s="49">
        <v>1066</v>
      </c>
      <c r="Q2720" s="49">
        <v>160</v>
      </c>
      <c r="R2720" s="49">
        <v>0</v>
      </c>
      <c r="S2720" s="32">
        <f t="shared" si="114"/>
        <v>1226</v>
      </c>
      <c r="T2720" s="49">
        <f>P2720+Q2720+R2720</f>
        <v>1226</v>
      </c>
      <c r="U2720" s="51">
        <v>1159</v>
      </c>
      <c r="V2720" s="51">
        <v>586</v>
      </c>
      <c r="W2720" s="51">
        <v>486</v>
      </c>
      <c r="X2720" s="51"/>
      <c r="Y2720" s="32">
        <f t="shared" si="116"/>
        <v>-519</v>
      </c>
      <c r="Z2720" s="49" t="s">
        <v>13320</v>
      </c>
      <c r="AA2720" s="67">
        <v>4.24</v>
      </c>
      <c r="AC2720" s="67">
        <f t="shared" si="115"/>
        <v>-4.24</v>
      </c>
      <c r="AN2720" s="48" t="s">
        <v>13323</v>
      </c>
      <c r="AO2720" s="48" t="s">
        <v>54</v>
      </c>
    </row>
    <row r="2721" spans="1:41" ht="15" x14ac:dyDescent="0.2">
      <c r="A2721" s="30" t="s">
        <v>426</v>
      </c>
      <c r="B2721" s="30" t="s">
        <v>427</v>
      </c>
      <c r="C2721" s="49" t="s">
        <v>7070</v>
      </c>
      <c r="D2721" s="49" t="s">
        <v>7079</v>
      </c>
      <c r="E2721" s="30" t="s">
        <v>7301</v>
      </c>
      <c r="F2721" s="49" t="s">
        <v>7073</v>
      </c>
      <c r="G2721" s="49" t="s">
        <v>7090</v>
      </c>
      <c r="H2721" s="49" t="s">
        <v>7091</v>
      </c>
      <c r="I2721" s="49" t="s">
        <v>427</v>
      </c>
      <c r="J2721" s="50">
        <v>11</v>
      </c>
      <c r="K2721" s="49">
        <v>80</v>
      </c>
      <c r="L2721" s="49">
        <f>K2721-U2721</f>
        <v>-883</v>
      </c>
      <c r="M2721" s="49"/>
      <c r="N2721" s="48" t="s">
        <v>7076</v>
      </c>
      <c r="P2721" s="49">
        <v>1038</v>
      </c>
      <c r="Q2721" s="49">
        <v>28</v>
      </c>
      <c r="R2721" s="49">
        <v>0</v>
      </c>
      <c r="S2721" s="32">
        <f t="shared" si="114"/>
        <v>1066</v>
      </c>
      <c r="T2721" s="49">
        <f>P2721+Q2721+R2721</f>
        <v>1066</v>
      </c>
      <c r="U2721" s="51">
        <v>963</v>
      </c>
      <c r="V2721" s="51">
        <v>333</v>
      </c>
      <c r="W2721" s="51">
        <v>333</v>
      </c>
      <c r="X2721" s="51"/>
      <c r="Y2721" s="32">
        <f t="shared" si="116"/>
        <v>-230</v>
      </c>
      <c r="Z2721" s="49" t="s">
        <v>13320</v>
      </c>
      <c r="AA2721" s="67">
        <v>24.29</v>
      </c>
      <c r="AC2721" s="67">
        <f t="shared" si="115"/>
        <v>-24.29</v>
      </c>
      <c r="AN2721" s="48" t="s">
        <v>13323</v>
      </c>
      <c r="AO2721" s="48" t="s">
        <v>54</v>
      </c>
    </row>
    <row r="2722" spans="1:41" ht="15" x14ac:dyDescent="0.2">
      <c r="A2722" s="30" t="s">
        <v>428</v>
      </c>
      <c r="B2722" s="30" t="s">
        <v>429</v>
      </c>
      <c r="C2722" s="49" t="s">
        <v>7070</v>
      </c>
      <c r="D2722" s="49" t="s">
        <v>7079</v>
      </c>
      <c r="E2722" s="30" t="s">
        <v>7302</v>
      </c>
      <c r="F2722" s="49" t="s">
        <v>7073</v>
      </c>
      <c r="G2722" s="49" t="s">
        <v>7090</v>
      </c>
      <c r="H2722" s="49" t="s">
        <v>7091</v>
      </c>
      <c r="I2722" s="49" t="s">
        <v>429</v>
      </c>
      <c r="J2722" s="50">
        <v>11</v>
      </c>
      <c r="K2722" s="49">
        <v>40</v>
      </c>
      <c r="L2722" s="49">
        <f>K2722-U2722</f>
        <v>30</v>
      </c>
      <c r="M2722" s="49"/>
      <c r="N2722" s="48" t="s">
        <v>7076</v>
      </c>
      <c r="P2722" s="49">
        <v>74</v>
      </c>
      <c r="Q2722" s="49">
        <v>0</v>
      </c>
      <c r="R2722" s="49">
        <v>0</v>
      </c>
      <c r="S2722" s="32">
        <f t="shared" si="114"/>
        <v>74</v>
      </c>
      <c r="T2722" s="49">
        <f>P2722+Q2722+R2722</f>
        <v>74</v>
      </c>
      <c r="U2722" s="51">
        <v>10</v>
      </c>
      <c r="V2722" s="51">
        <v>0</v>
      </c>
      <c r="W2722" s="51">
        <v>0</v>
      </c>
      <c r="X2722" s="51"/>
      <c r="Y2722" s="32">
        <f t="shared" si="116"/>
        <v>64</v>
      </c>
      <c r="Z2722" s="49" t="s">
        <v>13322</v>
      </c>
      <c r="AA2722" s="67">
        <v>28.84</v>
      </c>
      <c r="AC2722" s="67">
        <f t="shared" si="115"/>
        <v>-28.84</v>
      </c>
      <c r="AN2722" s="48" t="s">
        <v>13323</v>
      </c>
      <c r="AO2722" s="48" t="s">
        <v>54</v>
      </c>
    </row>
    <row r="2723" spans="1:41" ht="15" x14ac:dyDescent="0.2">
      <c r="A2723" s="30" t="s">
        <v>444</v>
      </c>
      <c r="B2723" s="30" t="s">
        <v>445</v>
      </c>
      <c r="C2723" s="49" t="s">
        <v>7070</v>
      </c>
      <c r="D2723" s="49" t="s">
        <v>7079</v>
      </c>
      <c r="E2723" s="30" t="s">
        <v>7310</v>
      </c>
      <c r="F2723" s="49" t="s">
        <v>7073</v>
      </c>
      <c r="G2723" s="49" t="s">
        <v>7090</v>
      </c>
      <c r="H2723" s="49" t="s">
        <v>7091</v>
      </c>
      <c r="I2723" s="49" t="s">
        <v>445</v>
      </c>
      <c r="J2723" s="50">
        <v>11</v>
      </c>
      <c r="K2723" s="49">
        <v>100</v>
      </c>
      <c r="L2723" s="49">
        <f>K2723-U2723</f>
        <v>-2165</v>
      </c>
      <c r="M2723" s="49"/>
      <c r="N2723" s="48" t="s">
        <v>7076</v>
      </c>
      <c r="P2723" s="49">
        <v>1915</v>
      </c>
      <c r="Q2723" s="49">
        <v>300</v>
      </c>
      <c r="R2723" s="49">
        <v>0</v>
      </c>
      <c r="S2723" s="32">
        <f t="shared" si="114"/>
        <v>2215</v>
      </c>
      <c r="T2723" s="49">
        <f>P2723+Q2723+R2723</f>
        <v>2215</v>
      </c>
      <c r="U2723" s="51">
        <v>2265</v>
      </c>
      <c r="V2723" s="51">
        <v>1230</v>
      </c>
      <c r="W2723" s="51">
        <v>1230</v>
      </c>
      <c r="X2723" s="51"/>
      <c r="Y2723" s="32">
        <f t="shared" si="116"/>
        <v>-1280</v>
      </c>
      <c r="Z2723" s="49" t="s">
        <v>13320</v>
      </c>
      <c r="AA2723" s="67">
        <v>6.67</v>
      </c>
      <c r="AC2723" s="67">
        <f t="shared" si="115"/>
        <v>-6.67</v>
      </c>
      <c r="AN2723" s="48" t="s">
        <v>13323</v>
      </c>
      <c r="AO2723" s="48" t="s">
        <v>54</v>
      </c>
    </row>
    <row r="2724" spans="1:41" ht="15" x14ac:dyDescent="0.2">
      <c r="A2724" s="30" t="s">
        <v>446</v>
      </c>
      <c r="B2724" s="30" t="s">
        <v>447</v>
      </c>
      <c r="C2724" s="49" t="s">
        <v>7070</v>
      </c>
      <c r="D2724" s="49" t="s">
        <v>7079</v>
      </c>
      <c r="E2724" s="30" t="s">
        <v>7311</v>
      </c>
      <c r="F2724" s="49" t="s">
        <v>7073</v>
      </c>
      <c r="G2724" s="49" t="s">
        <v>7147</v>
      </c>
      <c r="H2724" s="49" t="s">
        <v>7148</v>
      </c>
      <c r="I2724" s="49" t="s">
        <v>447</v>
      </c>
      <c r="J2724" s="50">
        <v>9</v>
      </c>
      <c r="K2724" s="49">
        <v>1000</v>
      </c>
      <c r="L2724" s="49">
        <f>K2724-U2724</f>
        <v>794</v>
      </c>
      <c r="M2724" s="49"/>
      <c r="N2724" s="48" t="s">
        <v>7076</v>
      </c>
      <c r="P2724" s="49">
        <v>4081</v>
      </c>
      <c r="Q2724" s="49">
        <v>0</v>
      </c>
      <c r="R2724" s="49">
        <v>0</v>
      </c>
      <c r="S2724" s="32">
        <f t="shared" si="114"/>
        <v>4081</v>
      </c>
      <c r="T2724" s="49">
        <f>P2724+Q2724+R2724</f>
        <v>4081</v>
      </c>
      <c r="U2724" s="51">
        <v>206</v>
      </c>
      <c r="V2724" s="51">
        <v>240</v>
      </c>
      <c r="W2724" s="51">
        <v>240</v>
      </c>
      <c r="X2724" s="51"/>
      <c r="Y2724" s="32">
        <f t="shared" si="116"/>
        <v>3635</v>
      </c>
      <c r="Z2724" s="49" t="s">
        <v>13322</v>
      </c>
      <c r="AA2724" s="67">
        <v>19.91</v>
      </c>
      <c r="AC2724" s="67">
        <f t="shared" si="115"/>
        <v>-19.91</v>
      </c>
      <c r="AN2724" s="48" t="s">
        <v>13323</v>
      </c>
      <c r="AO2724" s="48" t="s">
        <v>54</v>
      </c>
    </row>
    <row r="2725" spans="1:41" ht="15" x14ac:dyDescent="0.2">
      <c r="A2725" s="30" t="s">
        <v>448</v>
      </c>
      <c r="B2725" s="30" t="s">
        <v>449</v>
      </c>
      <c r="C2725" s="49" t="s">
        <v>7070</v>
      </c>
      <c r="D2725" s="49" t="s">
        <v>7079</v>
      </c>
      <c r="E2725" s="30" t="s">
        <v>7312</v>
      </c>
      <c r="F2725" s="49" t="s">
        <v>7073</v>
      </c>
      <c r="G2725" s="49" t="s">
        <v>7147</v>
      </c>
      <c r="H2725" s="49" t="s">
        <v>7148</v>
      </c>
      <c r="I2725" s="49" t="s">
        <v>449</v>
      </c>
      <c r="J2725" s="50">
        <v>9</v>
      </c>
      <c r="K2725" s="49">
        <v>1000</v>
      </c>
      <c r="L2725" s="49">
        <f>K2725-U2725</f>
        <v>794</v>
      </c>
      <c r="M2725" s="49"/>
      <c r="N2725" s="48" t="s">
        <v>7076</v>
      </c>
      <c r="P2725" s="49">
        <v>3925</v>
      </c>
      <c r="Q2725" s="49">
        <v>0</v>
      </c>
      <c r="R2725" s="49">
        <v>0</v>
      </c>
      <c r="S2725" s="32">
        <f t="shared" si="114"/>
        <v>3925</v>
      </c>
      <c r="T2725" s="49">
        <f>P2725+Q2725+R2725</f>
        <v>3925</v>
      </c>
      <c r="U2725" s="51">
        <v>206</v>
      </c>
      <c r="V2725" s="51">
        <v>240</v>
      </c>
      <c r="W2725" s="51">
        <v>240</v>
      </c>
      <c r="X2725" s="51"/>
      <c r="Y2725" s="32">
        <f t="shared" si="116"/>
        <v>3479</v>
      </c>
      <c r="Z2725" s="49" t="s">
        <v>13322</v>
      </c>
      <c r="AA2725" s="67">
        <v>32.51</v>
      </c>
      <c r="AC2725" s="67">
        <f t="shared" si="115"/>
        <v>-32.51</v>
      </c>
      <c r="AN2725" s="48" t="s">
        <v>13323</v>
      </c>
      <c r="AO2725" s="48" t="s">
        <v>54</v>
      </c>
    </row>
    <row r="2726" spans="1:41" ht="15" x14ac:dyDescent="0.2">
      <c r="A2726" s="30" t="s">
        <v>458</v>
      </c>
      <c r="B2726" s="30" t="s">
        <v>459</v>
      </c>
      <c r="C2726" s="49" t="s">
        <v>7070</v>
      </c>
      <c r="D2726" s="49" t="s">
        <v>7079</v>
      </c>
      <c r="E2726" s="30" t="s">
        <v>7317</v>
      </c>
      <c r="F2726" s="49" t="s">
        <v>7073</v>
      </c>
      <c r="G2726" s="49" t="s">
        <v>7090</v>
      </c>
      <c r="H2726" s="49" t="s">
        <v>7091</v>
      </c>
      <c r="I2726" s="49" t="s">
        <v>459</v>
      </c>
      <c r="J2726" s="50">
        <v>8</v>
      </c>
      <c r="K2726" s="49">
        <v>40</v>
      </c>
      <c r="L2726" s="49">
        <f>K2726-U2726</f>
        <v>-439</v>
      </c>
      <c r="M2726" s="49"/>
      <c r="N2726" s="48" t="s">
        <v>7076</v>
      </c>
      <c r="P2726" s="49">
        <v>126</v>
      </c>
      <c r="Q2726" s="49">
        <v>328</v>
      </c>
      <c r="R2726" s="49">
        <v>0</v>
      </c>
      <c r="S2726" s="32">
        <f t="shared" si="114"/>
        <v>454</v>
      </c>
      <c r="T2726" s="49">
        <f>P2726+Q2726+R2726</f>
        <v>454</v>
      </c>
      <c r="U2726" s="51">
        <v>479</v>
      </c>
      <c r="V2726" s="51">
        <v>180</v>
      </c>
      <c r="W2726" s="51">
        <v>180</v>
      </c>
      <c r="X2726" s="51"/>
      <c r="Y2726" s="32">
        <f t="shared" si="116"/>
        <v>-205</v>
      </c>
      <c r="Z2726" s="49" t="s">
        <v>13320</v>
      </c>
      <c r="AA2726" s="67">
        <v>35.47</v>
      </c>
      <c r="AC2726" s="67">
        <f t="shared" si="115"/>
        <v>-35.47</v>
      </c>
      <c r="AN2726" s="48" t="s">
        <v>13323</v>
      </c>
      <c r="AO2726" s="48" t="s">
        <v>54</v>
      </c>
    </row>
    <row r="2727" spans="1:41" ht="15" x14ac:dyDescent="0.2">
      <c r="A2727" s="30" t="s">
        <v>460</v>
      </c>
      <c r="B2727" s="30" t="s">
        <v>461</v>
      </c>
      <c r="C2727" s="49" t="s">
        <v>7070</v>
      </c>
      <c r="D2727" s="49" t="s">
        <v>7079</v>
      </c>
      <c r="E2727" s="30" t="s">
        <v>7318</v>
      </c>
      <c r="F2727" s="49" t="s">
        <v>7073</v>
      </c>
      <c r="G2727" s="49" t="s">
        <v>7090</v>
      </c>
      <c r="H2727" s="49" t="s">
        <v>7091</v>
      </c>
      <c r="I2727" s="49" t="s">
        <v>461</v>
      </c>
      <c r="J2727" s="50">
        <v>8</v>
      </c>
      <c r="K2727" s="49">
        <v>40</v>
      </c>
      <c r="L2727" s="49">
        <f>K2727-U2727</f>
        <v>-439</v>
      </c>
      <c r="M2727" s="49"/>
      <c r="N2727" s="48" t="s">
        <v>7076</v>
      </c>
      <c r="P2727" s="49">
        <v>112</v>
      </c>
      <c r="Q2727" s="49">
        <v>360</v>
      </c>
      <c r="R2727" s="49">
        <v>0</v>
      </c>
      <c r="S2727" s="32">
        <f t="shared" si="114"/>
        <v>472</v>
      </c>
      <c r="T2727" s="49">
        <f>P2727+Q2727+R2727</f>
        <v>472</v>
      </c>
      <c r="U2727" s="51">
        <v>479</v>
      </c>
      <c r="V2727" s="51">
        <v>180</v>
      </c>
      <c r="W2727" s="51">
        <v>180</v>
      </c>
      <c r="X2727" s="51"/>
      <c r="Y2727" s="32">
        <f t="shared" si="116"/>
        <v>-187</v>
      </c>
      <c r="Z2727" s="49" t="s">
        <v>13320</v>
      </c>
      <c r="AA2727" s="67">
        <v>68.52</v>
      </c>
      <c r="AC2727" s="67">
        <f t="shared" si="115"/>
        <v>-68.52</v>
      </c>
      <c r="AN2727" s="48" t="s">
        <v>13323</v>
      </c>
      <c r="AO2727" s="48" t="s">
        <v>54</v>
      </c>
    </row>
    <row r="2728" spans="1:41" ht="15" x14ac:dyDescent="0.2">
      <c r="A2728" s="30" t="s">
        <v>462</v>
      </c>
      <c r="B2728" s="30" t="s">
        <v>463</v>
      </c>
      <c r="C2728" s="49" t="s">
        <v>7070</v>
      </c>
      <c r="D2728" s="49" t="s">
        <v>7079</v>
      </c>
      <c r="E2728" s="30" t="s">
        <v>7319</v>
      </c>
      <c r="F2728" s="49" t="s">
        <v>7073</v>
      </c>
      <c r="G2728" s="49" t="s">
        <v>7090</v>
      </c>
      <c r="H2728" s="49" t="s">
        <v>7091</v>
      </c>
      <c r="I2728" s="49" t="s">
        <v>463</v>
      </c>
      <c r="J2728" s="50">
        <v>11</v>
      </c>
      <c r="K2728" s="49">
        <v>40</v>
      </c>
      <c r="L2728" s="49">
        <f>K2728-U2728</f>
        <v>-436</v>
      </c>
      <c r="M2728" s="49"/>
      <c r="N2728" s="48" t="s">
        <v>7076</v>
      </c>
      <c r="P2728" s="49">
        <v>199</v>
      </c>
      <c r="Q2728" s="49">
        <v>320</v>
      </c>
      <c r="R2728" s="49">
        <v>0</v>
      </c>
      <c r="S2728" s="32">
        <f t="shared" si="114"/>
        <v>519</v>
      </c>
      <c r="T2728" s="49">
        <f>P2728+Q2728+R2728</f>
        <v>519</v>
      </c>
      <c r="U2728" s="51">
        <v>476</v>
      </c>
      <c r="V2728" s="51">
        <v>180</v>
      </c>
      <c r="W2728" s="51">
        <v>180</v>
      </c>
      <c r="X2728" s="51"/>
      <c r="Y2728" s="32">
        <f t="shared" si="116"/>
        <v>-137</v>
      </c>
      <c r="Z2728" s="49" t="s">
        <v>13320</v>
      </c>
      <c r="AA2728" s="67">
        <v>47.82</v>
      </c>
      <c r="AC2728" s="67">
        <f t="shared" si="115"/>
        <v>-47.82</v>
      </c>
      <c r="AN2728" s="48" t="s">
        <v>13323</v>
      </c>
      <c r="AO2728" s="48" t="s">
        <v>54</v>
      </c>
    </row>
    <row r="2729" spans="1:41" ht="15" x14ac:dyDescent="0.2">
      <c r="A2729" s="30" t="s">
        <v>464</v>
      </c>
      <c r="B2729" s="30" t="s">
        <v>465</v>
      </c>
      <c r="C2729" s="49" t="s">
        <v>7070</v>
      </c>
      <c r="D2729" s="49" t="s">
        <v>7079</v>
      </c>
      <c r="E2729" s="30" t="s">
        <v>7320</v>
      </c>
      <c r="F2729" s="49" t="s">
        <v>7073</v>
      </c>
      <c r="G2729" s="49" t="s">
        <v>7090</v>
      </c>
      <c r="H2729" s="49" t="s">
        <v>7091</v>
      </c>
      <c r="I2729" s="49" t="s">
        <v>465</v>
      </c>
      <c r="J2729" s="50">
        <v>11</v>
      </c>
      <c r="K2729" s="49">
        <v>80</v>
      </c>
      <c r="L2729" s="49">
        <f>K2729-U2729</f>
        <v>-300</v>
      </c>
      <c r="M2729" s="49"/>
      <c r="N2729" s="48" t="s">
        <v>7076</v>
      </c>
      <c r="P2729" s="49">
        <v>183</v>
      </c>
      <c r="Q2729" s="49">
        <v>240</v>
      </c>
      <c r="R2729" s="49">
        <v>0</v>
      </c>
      <c r="S2729" s="32">
        <f t="shared" si="114"/>
        <v>423</v>
      </c>
      <c r="T2729" s="49">
        <f>P2729+Q2729+R2729</f>
        <v>423</v>
      </c>
      <c r="U2729" s="51">
        <v>380</v>
      </c>
      <c r="V2729" s="51">
        <v>225</v>
      </c>
      <c r="W2729" s="51">
        <v>221</v>
      </c>
      <c r="X2729" s="51"/>
      <c r="Y2729" s="32">
        <f t="shared" si="116"/>
        <v>-182</v>
      </c>
      <c r="Z2729" s="49" t="s">
        <v>13320</v>
      </c>
      <c r="AA2729" s="67">
        <v>94.06</v>
      </c>
      <c r="AC2729" s="67">
        <f t="shared" si="115"/>
        <v>-94.06</v>
      </c>
      <c r="AN2729" s="48" t="s">
        <v>13323</v>
      </c>
      <c r="AO2729" s="48" t="s">
        <v>54</v>
      </c>
    </row>
    <row r="2730" spans="1:41" ht="15" x14ac:dyDescent="0.2">
      <c r="A2730" s="30" t="s">
        <v>466</v>
      </c>
      <c r="B2730" s="30" t="s">
        <v>467</v>
      </c>
      <c r="C2730" s="49" t="s">
        <v>7070</v>
      </c>
      <c r="D2730" s="49" t="s">
        <v>7079</v>
      </c>
      <c r="E2730" s="30" t="s">
        <v>7321</v>
      </c>
      <c r="F2730" s="49" t="s">
        <v>7073</v>
      </c>
      <c r="G2730" s="49" t="s">
        <v>7090</v>
      </c>
      <c r="H2730" s="49" t="s">
        <v>7091</v>
      </c>
      <c r="I2730" s="49" t="s">
        <v>467</v>
      </c>
      <c r="J2730" s="50">
        <v>8</v>
      </c>
      <c r="K2730" s="49">
        <v>80</v>
      </c>
      <c r="L2730" s="49">
        <f>K2730-U2730</f>
        <v>-747</v>
      </c>
      <c r="M2730" s="49"/>
      <c r="N2730" s="48" t="s">
        <v>7076</v>
      </c>
      <c r="P2730" s="49">
        <v>916</v>
      </c>
      <c r="Q2730" s="49">
        <v>0</v>
      </c>
      <c r="R2730" s="49">
        <v>0</v>
      </c>
      <c r="S2730" s="32">
        <f t="shared" si="114"/>
        <v>916</v>
      </c>
      <c r="T2730" s="49">
        <f>P2730+Q2730+R2730</f>
        <v>916</v>
      </c>
      <c r="U2730" s="51">
        <v>827</v>
      </c>
      <c r="V2730" s="51">
        <v>555</v>
      </c>
      <c r="W2730" s="51">
        <v>551</v>
      </c>
      <c r="X2730" s="51"/>
      <c r="Y2730" s="32">
        <f t="shared" si="116"/>
        <v>-466</v>
      </c>
      <c r="Z2730" s="49" t="s">
        <v>13320</v>
      </c>
      <c r="AA2730" s="67">
        <v>5.72</v>
      </c>
      <c r="AC2730" s="67">
        <f t="shared" si="115"/>
        <v>-5.72</v>
      </c>
      <c r="AN2730" s="48" t="s">
        <v>13323</v>
      </c>
      <c r="AO2730" s="48" t="s">
        <v>54</v>
      </c>
    </row>
    <row r="2731" spans="1:41" ht="15" x14ac:dyDescent="0.2">
      <c r="A2731" s="30" t="s">
        <v>468</v>
      </c>
      <c r="B2731" s="30" t="s">
        <v>469</v>
      </c>
      <c r="C2731" s="49" t="s">
        <v>7070</v>
      </c>
      <c r="D2731" s="49" t="s">
        <v>7079</v>
      </c>
      <c r="E2731" s="30" t="s">
        <v>7322</v>
      </c>
      <c r="F2731" s="49" t="s">
        <v>7073</v>
      </c>
      <c r="G2731" s="49" t="s">
        <v>7090</v>
      </c>
      <c r="H2731" s="49" t="s">
        <v>7091</v>
      </c>
      <c r="I2731" s="49" t="s">
        <v>469</v>
      </c>
      <c r="J2731" s="50">
        <v>8</v>
      </c>
      <c r="K2731" s="49">
        <v>80</v>
      </c>
      <c r="L2731" s="49">
        <f>K2731-U2731</f>
        <v>-365</v>
      </c>
      <c r="M2731" s="49"/>
      <c r="N2731" s="48" t="s">
        <v>7076</v>
      </c>
      <c r="P2731" s="49">
        <v>217</v>
      </c>
      <c r="Q2731" s="49">
        <v>240</v>
      </c>
      <c r="R2731" s="49">
        <v>0</v>
      </c>
      <c r="S2731" s="32">
        <f t="shared" si="114"/>
        <v>457</v>
      </c>
      <c r="T2731" s="49">
        <f>P2731+Q2731+R2731</f>
        <v>457</v>
      </c>
      <c r="U2731" s="51">
        <v>445</v>
      </c>
      <c r="V2731" s="51">
        <v>255</v>
      </c>
      <c r="W2731" s="51">
        <v>251</v>
      </c>
      <c r="X2731" s="51"/>
      <c r="Y2731" s="32">
        <f t="shared" si="116"/>
        <v>-243</v>
      </c>
      <c r="Z2731" s="49" t="s">
        <v>13320</v>
      </c>
      <c r="AA2731" s="67">
        <v>5.79</v>
      </c>
      <c r="AC2731" s="67">
        <f t="shared" si="115"/>
        <v>-5.79</v>
      </c>
      <c r="AN2731" s="48" t="s">
        <v>13323</v>
      </c>
      <c r="AO2731" s="48" t="s">
        <v>54</v>
      </c>
    </row>
    <row r="2732" spans="1:41" ht="15" x14ac:dyDescent="0.2">
      <c r="A2732" s="30" t="s">
        <v>470</v>
      </c>
      <c r="B2732" s="30" t="s">
        <v>471</v>
      </c>
      <c r="C2732" s="49" t="s">
        <v>7070</v>
      </c>
      <c r="D2732" s="49" t="s">
        <v>7079</v>
      </c>
      <c r="E2732" s="30" t="s">
        <v>7323</v>
      </c>
      <c r="F2732" s="49" t="s">
        <v>7073</v>
      </c>
      <c r="G2732" s="49" t="s">
        <v>7090</v>
      </c>
      <c r="H2732" s="49" t="s">
        <v>7091</v>
      </c>
      <c r="I2732" s="49" t="s">
        <v>471</v>
      </c>
      <c r="J2732" s="50">
        <v>12</v>
      </c>
      <c r="K2732" s="49">
        <v>80</v>
      </c>
      <c r="L2732" s="49">
        <f>K2732-U2732</f>
        <v>-365</v>
      </c>
      <c r="M2732" s="49"/>
      <c r="N2732" s="48" t="s">
        <v>7076</v>
      </c>
      <c r="P2732" s="49">
        <v>199</v>
      </c>
      <c r="Q2732" s="49">
        <v>324</v>
      </c>
      <c r="R2732" s="49">
        <v>0</v>
      </c>
      <c r="S2732" s="32">
        <f t="shared" si="114"/>
        <v>523</v>
      </c>
      <c r="T2732" s="49">
        <f>P2732+Q2732+R2732</f>
        <v>523</v>
      </c>
      <c r="U2732" s="51">
        <v>445</v>
      </c>
      <c r="V2732" s="51">
        <v>255</v>
      </c>
      <c r="W2732" s="51">
        <v>251</v>
      </c>
      <c r="X2732" s="51"/>
      <c r="Y2732" s="32">
        <f t="shared" si="116"/>
        <v>-177</v>
      </c>
      <c r="Z2732" s="49" t="s">
        <v>13320</v>
      </c>
      <c r="AA2732" s="67">
        <v>33.99</v>
      </c>
      <c r="AC2732" s="67">
        <f t="shared" si="115"/>
        <v>-33.99</v>
      </c>
      <c r="AN2732" s="48" t="s">
        <v>13323</v>
      </c>
      <c r="AO2732" s="48" t="s">
        <v>54</v>
      </c>
    </row>
    <row r="2733" spans="1:41" ht="15" x14ac:dyDescent="0.2">
      <c r="A2733" s="30" t="s">
        <v>472</v>
      </c>
      <c r="B2733" s="30" t="s">
        <v>473</v>
      </c>
      <c r="C2733" s="49" t="s">
        <v>7070</v>
      </c>
      <c r="D2733" s="49" t="s">
        <v>7079</v>
      </c>
      <c r="E2733" s="30" t="s">
        <v>7324</v>
      </c>
      <c r="F2733" s="49" t="s">
        <v>7073</v>
      </c>
      <c r="G2733" s="49" t="s">
        <v>7090</v>
      </c>
      <c r="H2733" s="49" t="s">
        <v>7091</v>
      </c>
      <c r="I2733" s="49" t="s">
        <v>473</v>
      </c>
      <c r="J2733" s="50">
        <v>12</v>
      </c>
      <c r="K2733" s="49">
        <v>80</v>
      </c>
      <c r="L2733" s="49">
        <f>K2733-U2733</f>
        <v>-1616</v>
      </c>
      <c r="M2733" s="49"/>
      <c r="N2733" s="48" t="s">
        <v>7076</v>
      </c>
      <c r="P2733" s="49">
        <v>1002</v>
      </c>
      <c r="Q2733" s="49">
        <v>240</v>
      </c>
      <c r="R2733" s="49">
        <v>0</v>
      </c>
      <c r="S2733" s="32">
        <f t="shared" si="114"/>
        <v>1242</v>
      </c>
      <c r="T2733" s="49">
        <f>P2733+Q2733+R2733</f>
        <v>1242</v>
      </c>
      <c r="U2733" s="51">
        <v>1696</v>
      </c>
      <c r="V2733" s="51">
        <v>370</v>
      </c>
      <c r="W2733" s="51">
        <v>180</v>
      </c>
      <c r="X2733" s="51"/>
      <c r="Y2733" s="32">
        <f t="shared" si="116"/>
        <v>-824</v>
      </c>
      <c r="Z2733" s="49" t="s">
        <v>13320</v>
      </c>
      <c r="AA2733" s="67">
        <v>43.15</v>
      </c>
      <c r="AC2733" s="67">
        <f t="shared" si="115"/>
        <v>-43.15</v>
      </c>
      <c r="AN2733" s="48" t="s">
        <v>13323</v>
      </c>
      <c r="AO2733" s="48" t="s">
        <v>54</v>
      </c>
    </row>
    <row r="2734" spans="1:41" ht="15" x14ac:dyDescent="0.2">
      <c r="A2734" s="30" t="s">
        <v>474</v>
      </c>
      <c r="B2734" s="30" t="s">
        <v>475</v>
      </c>
      <c r="C2734" s="49" t="s">
        <v>7070</v>
      </c>
      <c r="D2734" s="49" t="s">
        <v>7079</v>
      </c>
      <c r="E2734" s="30" t="s">
        <v>7325</v>
      </c>
      <c r="F2734" s="49" t="s">
        <v>7073</v>
      </c>
      <c r="G2734" s="49" t="s">
        <v>7090</v>
      </c>
      <c r="H2734" s="49" t="s">
        <v>7091</v>
      </c>
      <c r="I2734" s="49" t="s">
        <v>475</v>
      </c>
      <c r="J2734" s="50">
        <v>16</v>
      </c>
      <c r="K2734" s="49">
        <v>80</v>
      </c>
      <c r="L2734" s="49">
        <f>K2734-U2734</f>
        <v>-1616</v>
      </c>
      <c r="M2734" s="49"/>
      <c r="N2734" s="48" t="s">
        <v>7076</v>
      </c>
      <c r="P2734" s="49">
        <v>889</v>
      </c>
      <c r="Q2734" s="49">
        <v>594</v>
      </c>
      <c r="R2734" s="49">
        <v>0</v>
      </c>
      <c r="S2734" s="32">
        <f t="shared" si="114"/>
        <v>1483</v>
      </c>
      <c r="T2734" s="49">
        <f>P2734+Q2734+R2734</f>
        <v>1483</v>
      </c>
      <c r="U2734" s="51">
        <v>1696</v>
      </c>
      <c r="V2734" s="51">
        <v>370</v>
      </c>
      <c r="W2734" s="51">
        <v>180</v>
      </c>
      <c r="X2734" s="51"/>
      <c r="Y2734" s="32">
        <f t="shared" si="116"/>
        <v>-583</v>
      </c>
      <c r="Z2734" s="49" t="s">
        <v>13320</v>
      </c>
      <c r="AA2734" s="67">
        <v>25.96</v>
      </c>
      <c r="AC2734" s="67">
        <f t="shared" si="115"/>
        <v>-25.96</v>
      </c>
      <c r="AN2734" s="48" t="s">
        <v>13323</v>
      </c>
      <c r="AO2734" s="48" t="s">
        <v>54</v>
      </c>
    </row>
    <row r="2735" spans="1:41" ht="15" x14ac:dyDescent="0.2">
      <c r="A2735" s="30" t="s">
        <v>478</v>
      </c>
      <c r="B2735" s="30" t="s">
        <v>479</v>
      </c>
      <c r="C2735" s="49" t="s">
        <v>7070</v>
      </c>
      <c r="D2735" s="49" t="s">
        <v>7079</v>
      </c>
      <c r="E2735" s="30" t="s">
        <v>7327</v>
      </c>
      <c r="F2735" s="49" t="s">
        <v>7073</v>
      </c>
      <c r="G2735" s="49" t="s">
        <v>7147</v>
      </c>
      <c r="H2735" s="49" t="s">
        <v>7148</v>
      </c>
      <c r="I2735" s="49" t="s">
        <v>479</v>
      </c>
      <c r="J2735" s="50">
        <v>9</v>
      </c>
      <c r="K2735" s="49">
        <v>1000</v>
      </c>
      <c r="L2735" s="49">
        <f>K2735-U2735</f>
        <v>794</v>
      </c>
      <c r="M2735" s="49"/>
      <c r="N2735" s="48" t="s">
        <v>7076</v>
      </c>
      <c r="P2735" s="49">
        <v>6013</v>
      </c>
      <c r="Q2735" s="49">
        <v>0</v>
      </c>
      <c r="R2735" s="49">
        <v>0</v>
      </c>
      <c r="S2735" s="32">
        <f t="shared" si="114"/>
        <v>6013</v>
      </c>
      <c r="T2735" s="49">
        <f>P2735+Q2735+R2735</f>
        <v>6013</v>
      </c>
      <c r="U2735" s="51">
        <v>206</v>
      </c>
      <c r="V2735" s="51">
        <v>240</v>
      </c>
      <c r="W2735" s="51">
        <v>240</v>
      </c>
      <c r="X2735" s="51"/>
      <c r="Y2735" s="32">
        <f t="shared" si="116"/>
        <v>5567</v>
      </c>
      <c r="Z2735" s="49" t="s">
        <v>13322</v>
      </c>
      <c r="AA2735" s="67">
        <v>2.1</v>
      </c>
      <c r="AC2735" s="67">
        <f t="shared" si="115"/>
        <v>-2.1</v>
      </c>
      <c r="AN2735" s="48" t="s">
        <v>13323</v>
      </c>
      <c r="AO2735" s="48" t="s">
        <v>54</v>
      </c>
    </row>
    <row r="2736" spans="1:41" ht="15" x14ac:dyDescent="0.2">
      <c r="A2736" s="30" t="s">
        <v>480</v>
      </c>
      <c r="B2736" s="30" t="s">
        <v>481</v>
      </c>
      <c r="C2736" s="49" t="s">
        <v>7070</v>
      </c>
      <c r="D2736" s="49" t="s">
        <v>7079</v>
      </c>
      <c r="E2736" s="30" t="s">
        <v>7328</v>
      </c>
      <c r="F2736" s="49" t="s">
        <v>7073</v>
      </c>
      <c r="G2736" s="49" t="s">
        <v>7147</v>
      </c>
      <c r="H2736" s="49" t="s">
        <v>7148</v>
      </c>
      <c r="I2736" s="49" t="s">
        <v>481</v>
      </c>
      <c r="J2736" s="50">
        <v>9</v>
      </c>
      <c r="K2736" s="49">
        <v>1000</v>
      </c>
      <c r="L2736" s="49">
        <f>K2736-U2736</f>
        <v>794</v>
      </c>
      <c r="M2736" s="49"/>
      <c r="N2736" s="48" t="s">
        <v>7076</v>
      </c>
      <c r="P2736" s="49">
        <v>5603</v>
      </c>
      <c r="Q2736" s="49">
        <v>0</v>
      </c>
      <c r="R2736" s="49">
        <v>0</v>
      </c>
      <c r="S2736" s="32">
        <f t="shared" si="114"/>
        <v>5603</v>
      </c>
      <c r="T2736" s="49">
        <f>P2736+Q2736+R2736</f>
        <v>5603</v>
      </c>
      <c r="U2736" s="51">
        <v>206</v>
      </c>
      <c r="V2736" s="51">
        <v>240</v>
      </c>
      <c r="W2736" s="51">
        <v>240</v>
      </c>
      <c r="X2736" s="51"/>
      <c r="Y2736" s="32">
        <f t="shared" si="116"/>
        <v>5157</v>
      </c>
      <c r="Z2736" s="49" t="s">
        <v>13322</v>
      </c>
      <c r="AA2736" s="67">
        <v>1.51</v>
      </c>
      <c r="AC2736" s="67">
        <f t="shared" si="115"/>
        <v>-1.51</v>
      </c>
      <c r="AN2736" s="48" t="s">
        <v>13323</v>
      </c>
      <c r="AO2736" s="48" t="s">
        <v>54</v>
      </c>
    </row>
    <row r="2737" spans="1:41" ht="15" x14ac:dyDescent="0.2">
      <c r="A2737" s="30" t="s">
        <v>482</v>
      </c>
      <c r="B2737" s="30" t="s">
        <v>483</v>
      </c>
      <c r="C2737" s="49" t="s">
        <v>7070</v>
      </c>
      <c r="D2737" s="49" t="s">
        <v>7079</v>
      </c>
      <c r="E2737" s="30" t="s">
        <v>7329</v>
      </c>
      <c r="F2737" s="49" t="s">
        <v>7073</v>
      </c>
      <c r="G2737" s="49" t="s">
        <v>7147</v>
      </c>
      <c r="H2737" s="49" t="s">
        <v>7148</v>
      </c>
      <c r="I2737" s="49" t="s">
        <v>483</v>
      </c>
      <c r="J2737" s="50">
        <v>9</v>
      </c>
      <c r="K2737" s="49">
        <v>1000</v>
      </c>
      <c r="L2737" s="49">
        <f>K2737-U2737</f>
        <v>794</v>
      </c>
      <c r="M2737" s="49"/>
      <c r="N2737" s="48" t="s">
        <v>7076</v>
      </c>
      <c r="P2737" s="49">
        <v>4339</v>
      </c>
      <c r="Q2737" s="49">
        <v>20</v>
      </c>
      <c r="R2737" s="49">
        <v>0</v>
      </c>
      <c r="S2737" s="32">
        <f t="shared" si="114"/>
        <v>4359</v>
      </c>
      <c r="T2737" s="49">
        <f>P2737+Q2737+R2737</f>
        <v>4359</v>
      </c>
      <c r="U2737" s="51">
        <v>206</v>
      </c>
      <c r="V2737" s="51">
        <v>240</v>
      </c>
      <c r="W2737" s="51">
        <v>240</v>
      </c>
      <c r="X2737" s="51"/>
      <c r="Y2737" s="32">
        <f t="shared" si="116"/>
        <v>3913</v>
      </c>
      <c r="Z2737" s="49" t="s">
        <v>13322</v>
      </c>
      <c r="AA2737" s="67">
        <v>22.34</v>
      </c>
      <c r="AC2737" s="67">
        <f t="shared" si="115"/>
        <v>-22.34</v>
      </c>
      <c r="AN2737" s="48" t="s">
        <v>13323</v>
      </c>
      <c r="AO2737" s="48" t="s">
        <v>54</v>
      </c>
    </row>
    <row r="2738" spans="1:41" ht="15" x14ac:dyDescent="0.2">
      <c r="A2738" s="30" t="s">
        <v>484</v>
      </c>
      <c r="B2738" s="30" t="s">
        <v>485</v>
      </c>
      <c r="C2738" s="49" t="s">
        <v>7070</v>
      </c>
      <c r="D2738" s="49" t="s">
        <v>7079</v>
      </c>
      <c r="E2738" s="30" t="s">
        <v>7330</v>
      </c>
      <c r="F2738" s="49" t="s">
        <v>7073</v>
      </c>
      <c r="G2738" s="49" t="s">
        <v>7147</v>
      </c>
      <c r="H2738" s="49" t="s">
        <v>7148</v>
      </c>
      <c r="I2738" s="49" t="s">
        <v>485</v>
      </c>
      <c r="J2738" s="50">
        <v>9</v>
      </c>
      <c r="K2738" s="49">
        <v>1000</v>
      </c>
      <c r="L2738" s="49">
        <f>K2738-U2738</f>
        <v>794</v>
      </c>
      <c r="M2738" s="49"/>
      <c r="N2738" s="48" t="s">
        <v>7076</v>
      </c>
      <c r="P2738" s="49">
        <v>4968</v>
      </c>
      <c r="Q2738" s="49">
        <v>0</v>
      </c>
      <c r="R2738" s="49">
        <v>0</v>
      </c>
      <c r="S2738" s="32">
        <f t="shared" si="114"/>
        <v>4968</v>
      </c>
      <c r="T2738" s="49">
        <f>P2738+Q2738+R2738</f>
        <v>4968</v>
      </c>
      <c r="U2738" s="51">
        <v>206</v>
      </c>
      <c r="V2738" s="51">
        <v>240</v>
      </c>
      <c r="W2738" s="51">
        <v>240</v>
      </c>
      <c r="X2738" s="51"/>
      <c r="Y2738" s="32">
        <f t="shared" si="116"/>
        <v>4522</v>
      </c>
      <c r="Z2738" s="49" t="s">
        <v>13322</v>
      </c>
      <c r="AA2738" s="67">
        <v>6.45</v>
      </c>
      <c r="AC2738" s="67">
        <f t="shared" si="115"/>
        <v>-6.45</v>
      </c>
      <c r="AN2738" s="48" t="s">
        <v>13323</v>
      </c>
      <c r="AO2738" s="48" t="s">
        <v>54</v>
      </c>
    </row>
    <row r="2739" spans="1:41" ht="15" x14ac:dyDescent="0.2">
      <c r="A2739" s="30" t="s">
        <v>486</v>
      </c>
      <c r="B2739" s="30" t="s">
        <v>487</v>
      </c>
      <c r="C2739" s="49" t="s">
        <v>7070</v>
      </c>
      <c r="D2739" s="49" t="s">
        <v>7079</v>
      </c>
      <c r="E2739" s="30" t="s">
        <v>7331</v>
      </c>
      <c r="F2739" s="49" t="s">
        <v>7073</v>
      </c>
      <c r="G2739" s="49" t="s">
        <v>7090</v>
      </c>
      <c r="H2739" s="49" t="s">
        <v>7091</v>
      </c>
      <c r="I2739" s="49" t="s">
        <v>487</v>
      </c>
      <c r="J2739" s="50">
        <v>12</v>
      </c>
      <c r="K2739" s="49">
        <v>80</v>
      </c>
      <c r="L2739" s="49">
        <f>K2739-U2739</f>
        <v>-34</v>
      </c>
      <c r="M2739" s="49"/>
      <c r="N2739" s="48" t="s">
        <v>7076</v>
      </c>
      <c r="P2739" s="49">
        <v>106</v>
      </c>
      <c r="Q2739" s="49">
        <v>80</v>
      </c>
      <c r="R2739" s="49">
        <v>0</v>
      </c>
      <c r="S2739" s="32">
        <f t="shared" si="114"/>
        <v>186</v>
      </c>
      <c r="T2739" s="49">
        <f>P2739+Q2739+R2739</f>
        <v>186</v>
      </c>
      <c r="U2739" s="51">
        <v>114</v>
      </c>
      <c r="V2739" s="51">
        <v>60</v>
      </c>
      <c r="W2739" s="51">
        <v>60</v>
      </c>
      <c r="X2739" s="51"/>
      <c r="Y2739" s="32">
        <f t="shared" si="116"/>
        <v>12</v>
      </c>
      <c r="Z2739" s="49" t="s">
        <v>13322</v>
      </c>
      <c r="AA2739" s="67">
        <v>45.96</v>
      </c>
      <c r="AC2739" s="67">
        <f t="shared" si="115"/>
        <v>-45.96</v>
      </c>
      <c r="AN2739" s="48" t="s">
        <v>13323</v>
      </c>
      <c r="AO2739" s="48" t="s">
        <v>54</v>
      </c>
    </row>
    <row r="2740" spans="1:41" ht="15" x14ac:dyDescent="0.2">
      <c r="A2740" s="30" t="s">
        <v>488</v>
      </c>
      <c r="B2740" s="30" t="s">
        <v>489</v>
      </c>
      <c r="C2740" s="49" t="s">
        <v>7070</v>
      </c>
      <c r="D2740" s="49" t="s">
        <v>7079</v>
      </c>
      <c r="E2740" s="30" t="s">
        <v>7332</v>
      </c>
      <c r="F2740" s="49" t="s">
        <v>7073</v>
      </c>
      <c r="G2740" s="49" t="s">
        <v>7090</v>
      </c>
      <c r="H2740" s="49" t="s">
        <v>7091</v>
      </c>
      <c r="I2740" s="49" t="s">
        <v>489</v>
      </c>
      <c r="J2740" s="50">
        <v>12</v>
      </c>
      <c r="K2740" s="49">
        <v>80</v>
      </c>
      <c r="L2740" s="49">
        <f>K2740-U2740</f>
        <v>-34</v>
      </c>
      <c r="M2740" s="49"/>
      <c r="N2740" s="48" t="s">
        <v>7076</v>
      </c>
      <c r="P2740" s="49">
        <v>149</v>
      </c>
      <c r="Q2740" s="49">
        <v>0</v>
      </c>
      <c r="R2740" s="49">
        <v>0</v>
      </c>
      <c r="S2740" s="32">
        <f t="shared" si="114"/>
        <v>149</v>
      </c>
      <c r="T2740" s="49">
        <f>P2740+Q2740+R2740</f>
        <v>149</v>
      </c>
      <c r="U2740" s="51">
        <v>114</v>
      </c>
      <c r="V2740" s="51">
        <v>60</v>
      </c>
      <c r="W2740" s="51">
        <v>60</v>
      </c>
      <c r="X2740" s="51"/>
      <c r="Y2740" s="32">
        <f t="shared" si="116"/>
        <v>-25</v>
      </c>
      <c r="Z2740" s="49" t="s">
        <v>13320</v>
      </c>
      <c r="AA2740" s="67">
        <v>24.79</v>
      </c>
      <c r="AC2740" s="67">
        <f t="shared" si="115"/>
        <v>-24.79</v>
      </c>
      <c r="AN2740" s="48" t="s">
        <v>13323</v>
      </c>
      <c r="AO2740" s="48" t="s">
        <v>54</v>
      </c>
    </row>
    <row r="2741" spans="1:41" ht="15" x14ac:dyDescent="0.2">
      <c r="A2741" s="30" t="s">
        <v>490</v>
      </c>
      <c r="B2741" s="30" t="s">
        <v>491</v>
      </c>
      <c r="C2741" s="49" t="s">
        <v>7070</v>
      </c>
      <c r="D2741" s="49" t="s">
        <v>7079</v>
      </c>
      <c r="E2741" s="30" t="s">
        <v>7333</v>
      </c>
      <c r="F2741" s="49" t="s">
        <v>7073</v>
      </c>
      <c r="G2741" s="49" t="s">
        <v>7090</v>
      </c>
      <c r="H2741" s="49" t="s">
        <v>7091</v>
      </c>
      <c r="I2741" s="49" t="s">
        <v>491</v>
      </c>
      <c r="J2741" s="50">
        <v>12</v>
      </c>
      <c r="K2741" s="49">
        <v>80</v>
      </c>
      <c r="L2741" s="49">
        <f>K2741-U2741</f>
        <v>-681</v>
      </c>
      <c r="M2741" s="49"/>
      <c r="N2741" s="48" t="s">
        <v>7076</v>
      </c>
      <c r="P2741" s="49">
        <v>486</v>
      </c>
      <c r="Q2741" s="49">
        <v>320</v>
      </c>
      <c r="R2741" s="49">
        <v>0</v>
      </c>
      <c r="S2741" s="32">
        <f t="shared" si="114"/>
        <v>806</v>
      </c>
      <c r="T2741" s="49">
        <f>P2741+Q2741+R2741</f>
        <v>806</v>
      </c>
      <c r="U2741" s="51">
        <v>761</v>
      </c>
      <c r="V2741" s="51">
        <v>603</v>
      </c>
      <c r="W2741" s="51">
        <v>603</v>
      </c>
      <c r="X2741" s="51"/>
      <c r="Y2741" s="32">
        <f t="shared" si="116"/>
        <v>-558</v>
      </c>
      <c r="Z2741" s="49" t="s">
        <v>13320</v>
      </c>
      <c r="AA2741" s="67">
        <v>47.32</v>
      </c>
      <c r="AC2741" s="67">
        <f t="shared" si="115"/>
        <v>-47.32</v>
      </c>
      <c r="AN2741" s="48" t="s">
        <v>13323</v>
      </c>
      <c r="AO2741" s="48" t="s">
        <v>54</v>
      </c>
    </row>
    <row r="2742" spans="1:41" ht="15" x14ac:dyDescent="0.2">
      <c r="A2742" s="30" t="s">
        <v>492</v>
      </c>
      <c r="B2742" s="30" t="s">
        <v>493</v>
      </c>
      <c r="C2742" s="49" t="s">
        <v>7070</v>
      </c>
      <c r="D2742" s="49" t="s">
        <v>7079</v>
      </c>
      <c r="E2742" s="30" t="s">
        <v>7334</v>
      </c>
      <c r="F2742" s="49" t="s">
        <v>7073</v>
      </c>
      <c r="G2742" s="49" t="s">
        <v>7090</v>
      </c>
      <c r="H2742" s="49" t="s">
        <v>7091</v>
      </c>
      <c r="I2742" s="49" t="s">
        <v>493</v>
      </c>
      <c r="J2742" s="50">
        <v>12</v>
      </c>
      <c r="K2742" s="49">
        <v>80</v>
      </c>
      <c r="L2742" s="49">
        <f>K2742-U2742</f>
        <v>-681</v>
      </c>
      <c r="M2742" s="49"/>
      <c r="N2742" s="48" t="s">
        <v>7076</v>
      </c>
      <c r="P2742" s="49">
        <v>371</v>
      </c>
      <c r="Q2742" s="49">
        <v>400</v>
      </c>
      <c r="R2742" s="49">
        <v>0</v>
      </c>
      <c r="S2742" s="32">
        <f t="shared" si="114"/>
        <v>771</v>
      </c>
      <c r="T2742" s="49">
        <f>P2742+Q2742+R2742</f>
        <v>771</v>
      </c>
      <c r="U2742" s="51">
        <v>761</v>
      </c>
      <c r="V2742" s="51">
        <v>603</v>
      </c>
      <c r="W2742" s="51">
        <v>603</v>
      </c>
      <c r="X2742" s="51"/>
      <c r="Y2742" s="32">
        <f t="shared" si="116"/>
        <v>-593</v>
      </c>
      <c r="Z2742" s="49" t="s">
        <v>13320</v>
      </c>
      <c r="AA2742" s="67">
        <v>26.8</v>
      </c>
      <c r="AC2742" s="67">
        <f t="shared" si="115"/>
        <v>-26.8</v>
      </c>
      <c r="AN2742" s="48" t="s">
        <v>13323</v>
      </c>
      <c r="AO2742" s="48" t="s">
        <v>54</v>
      </c>
    </row>
    <row r="2743" spans="1:41" ht="15" x14ac:dyDescent="0.2">
      <c r="A2743" s="30" t="s">
        <v>494</v>
      </c>
      <c r="B2743" s="30" t="s">
        <v>495</v>
      </c>
      <c r="C2743" s="49" t="s">
        <v>7070</v>
      </c>
      <c r="D2743" s="49" t="s">
        <v>7079</v>
      </c>
      <c r="E2743" s="30" t="s">
        <v>7335</v>
      </c>
      <c r="F2743" s="49" t="s">
        <v>7073</v>
      </c>
      <c r="G2743" s="49" t="s">
        <v>7090</v>
      </c>
      <c r="H2743" s="49" t="s">
        <v>7091</v>
      </c>
      <c r="I2743" s="49" t="s">
        <v>495</v>
      </c>
      <c r="J2743" s="50">
        <v>12</v>
      </c>
      <c r="K2743" s="49">
        <v>80</v>
      </c>
      <c r="L2743" s="49">
        <f>K2743-U2743</f>
        <v>80</v>
      </c>
      <c r="M2743" s="49"/>
      <c r="N2743" s="48" t="s">
        <v>7076</v>
      </c>
      <c r="P2743" s="49">
        <v>150</v>
      </c>
      <c r="Q2743" s="49">
        <v>0</v>
      </c>
      <c r="R2743" s="49">
        <v>0</v>
      </c>
      <c r="S2743" s="32">
        <f t="shared" si="114"/>
        <v>150</v>
      </c>
      <c r="T2743" s="49">
        <f>P2743+Q2743+R2743</f>
        <v>150</v>
      </c>
      <c r="U2743" s="51">
        <v>0</v>
      </c>
      <c r="V2743" s="51">
        <v>0</v>
      </c>
      <c r="W2743" s="51">
        <v>0</v>
      </c>
      <c r="X2743" s="51"/>
      <c r="Y2743" s="32">
        <f t="shared" si="116"/>
        <v>150</v>
      </c>
      <c r="Z2743" s="49" t="s">
        <v>13321</v>
      </c>
      <c r="AA2743" s="67">
        <v>45.68</v>
      </c>
      <c r="AC2743" s="67">
        <f t="shared" si="115"/>
        <v>-45.68</v>
      </c>
      <c r="AN2743" s="48" t="s">
        <v>13323</v>
      </c>
      <c r="AO2743" s="48" t="s">
        <v>54</v>
      </c>
    </row>
    <row r="2744" spans="1:41" ht="15" x14ac:dyDescent="0.2">
      <c r="A2744" s="30" t="s">
        <v>496</v>
      </c>
      <c r="B2744" s="30" t="s">
        <v>497</v>
      </c>
      <c r="C2744" s="49" t="s">
        <v>7070</v>
      </c>
      <c r="D2744" s="49" t="s">
        <v>7079</v>
      </c>
      <c r="E2744" s="30" t="s">
        <v>7336</v>
      </c>
      <c r="F2744" s="49" t="s">
        <v>7073</v>
      </c>
      <c r="G2744" s="49" t="s">
        <v>7090</v>
      </c>
      <c r="H2744" s="49" t="s">
        <v>7091</v>
      </c>
      <c r="I2744" s="49" t="s">
        <v>497</v>
      </c>
      <c r="J2744" s="50">
        <v>14</v>
      </c>
      <c r="K2744" s="49">
        <v>80</v>
      </c>
      <c r="L2744" s="49">
        <f>K2744-U2744</f>
        <v>80</v>
      </c>
      <c r="M2744" s="49"/>
      <c r="N2744" s="48" t="s">
        <v>7076</v>
      </c>
      <c r="P2744" s="49">
        <v>70</v>
      </c>
      <c r="Q2744" s="49">
        <v>0</v>
      </c>
      <c r="R2744" s="49">
        <v>0</v>
      </c>
      <c r="S2744" s="32">
        <f t="shared" si="114"/>
        <v>70</v>
      </c>
      <c r="T2744" s="49">
        <f>P2744+Q2744+R2744</f>
        <v>70</v>
      </c>
      <c r="U2744" s="51">
        <v>0</v>
      </c>
      <c r="V2744" s="51">
        <v>0</v>
      </c>
      <c r="W2744" s="51">
        <v>0</v>
      </c>
      <c r="X2744" s="51"/>
      <c r="Y2744" s="32">
        <f t="shared" si="116"/>
        <v>70</v>
      </c>
      <c r="Z2744" s="49" t="s">
        <v>13321</v>
      </c>
      <c r="AA2744" s="67">
        <v>26.07</v>
      </c>
      <c r="AC2744" s="67">
        <f t="shared" si="115"/>
        <v>-26.07</v>
      </c>
      <c r="AN2744" s="48" t="s">
        <v>13323</v>
      </c>
      <c r="AO2744" s="48" t="s">
        <v>54</v>
      </c>
    </row>
    <row r="2745" spans="1:41" ht="15" x14ac:dyDescent="0.2">
      <c r="A2745" s="30" t="s">
        <v>502</v>
      </c>
      <c r="B2745" s="30" t="s">
        <v>503</v>
      </c>
      <c r="C2745" s="49" t="s">
        <v>7070</v>
      </c>
      <c r="D2745" s="49" t="s">
        <v>7079</v>
      </c>
      <c r="E2745" s="30" t="s">
        <v>7339</v>
      </c>
      <c r="F2745" s="49" t="s">
        <v>7073</v>
      </c>
      <c r="G2745" s="49" t="s">
        <v>7090</v>
      </c>
      <c r="H2745" s="49" t="s">
        <v>7091</v>
      </c>
      <c r="I2745" s="49" t="s">
        <v>503</v>
      </c>
      <c r="J2745" s="50">
        <v>12</v>
      </c>
      <c r="K2745" s="49">
        <v>80</v>
      </c>
      <c r="L2745" s="49">
        <f>K2745-U2745</f>
        <v>-117</v>
      </c>
      <c r="M2745" s="49"/>
      <c r="N2745" s="48" t="s">
        <v>7076</v>
      </c>
      <c r="P2745" s="49">
        <v>83</v>
      </c>
      <c r="Q2745" s="49">
        <v>160</v>
      </c>
      <c r="R2745" s="49">
        <v>0</v>
      </c>
      <c r="S2745" s="32">
        <f t="shared" si="114"/>
        <v>243</v>
      </c>
      <c r="T2745" s="49">
        <f>P2745+Q2745+R2745</f>
        <v>243</v>
      </c>
      <c r="U2745" s="51">
        <v>197</v>
      </c>
      <c r="V2745" s="51">
        <v>90</v>
      </c>
      <c r="W2745" s="51">
        <v>90</v>
      </c>
      <c r="X2745" s="51"/>
      <c r="Y2745" s="32">
        <f t="shared" si="116"/>
        <v>-44</v>
      </c>
      <c r="Z2745" s="49" t="s">
        <v>13320</v>
      </c>
      <c r="AA2745" s="67">
        <v>45.31</v>
      </c>
      <c r="AC2745" s="67">
        <f t="shared" si="115"/>
        <v>-45.31</v>
      </c>
      <c r="AN2745" s="48" t="s">
        <v>13323</v>
      </c>
      <c r="AO2745" s="48" t="s">
        <v>54</v>
      </c>
    </row>
    <row r="2746" spans="1:41" ht="15" x14ac:dyDescent="0.2">
      <c r="A2746" s="30" t="s">
        <v>504</v>
      </c>
      <c r="B2746" s="30" t="s">
        <v>505</v>
      </c>
      <c r="C2746" s="49" t="s">
        <v>7070</v>
      </c>
      <c r="D2746" s="49" t="s">
        <v>7079</v>
      </c>
      <c r="E2746" s="30" t="s">
        <v>7340</v>
      </c>
      <c r="F2746" s="49" t="s">
        <v>7073</v>
      </c>
      <c r="G2746" s="49" t="s">
        <v>7090</v>
      </c>
      <c r="H2746" s="49" t="s">
        <v>7091</v>
      </c>
      <c r="I2746" s="49" t="s">
        <v>505</v>
      </c>
      <c r="J2746" s="50">
        <v>12</v>
      </c>
      <c r="K2746" s="49">
        <v>80</v>
      </c>
      <c r="L2746" s="49">
        <f>K2746-U2746</f>
        <v>-117</v>
      </c>
      <c r="M2746" s="49"/>
      <c r="N2746" s="48" t="s">
        <v>7076</v>
      </c>
      <c r="P2746" s="49">
        <v>93</v>
      </c>
      <c r="Q2746" s="49">
        <v>160</v>
      </c>
      <c r="R2746" s="49">
        <v>0</v>
      </c>
      <c r="S2746" s="32">
        <f t="shared" si="114"/>
        <v>253</v>
      </c>
      <c r="T2746" s="49">
        <f>P2746+Q2746+R2746</f>
        <v>253</v>
      </c>
      <c r="U2746" s="51">
        <v>197</v>
      </c>
      <c r="V2746" s="51">
        <v>90</v>
      </c>
      <c r="W2746" s="51">
        <v>90</v>
      </c>
      <c r="X2746" s="51"/>
      <c r="Y2746" s="32">
        <f t="shared" si="116"/>
        <v>-34</v>
      </c>
      <c r="Z2746" s="49" t="s">
        <v>13320</v>
      </c>
      <c r="AA2746" s="67">
        <v>26.26</v>
      </c>
      <c r="AC2746" s="67">
        <f t="shared" si="115"/>
        <v>-26.26</v>
      </c>
      <c r="AN2746" s="48" t="s">
        <v>13323</v>
      </c>
      <c r="AO2746" s="48" t="s">
        <v>54</v>
      </c>
    </row>
    <row r="2747" spans="1:41" ht="15" x14ac:dyDescent="0.2">
      <c r="A2747" s="30" t="s">
        <v>510</v>
      </c>
      <c r="B2747" s="30" t="s">
        <v>511</v>
      </c>
      <c r="C2747" s="49" t="s">
        <v>7070</v>
      </c>
      <c r="D2747" s="49" t="s">
        <v>7079</v>
      </c>
      <c r="E2747" s="30" t="s">
        <v>7343</v>
      </c>
      <c r="F2747" s="49" t="s">
        <v>7073</v>
      </c>
      <c r="G2747" s="49" t="s">
        <v>7090</v>
      </c>
      <c r="H2747" s="49" t="s">
        <v>7091</v>
      </c>
      <c r="I2747" s="49" t="s">
        <v>511</v>
      </c>
      <c r="J2747" s="50">
        <v>14</v>
      </c>
      <c r="K2747" s="49">
        <v>80</v>
      </c>
      <c r="L2747" s="49">
        <f>K2747-U2747</f>
        <v>-376</v>
      </c>
      <c r="M2747" s="49"/>
      <c r="N2747" s="48" t="s">
        <v>7076</v>
      </c>
      <c r="P2747" s="49">
        <v>240</v>
      </c>
      <c r="Q2747" s="49">
        <v>320</v>
      </c>
      <c r="R2747" s="49">
        <v>0</v>
      </c>
      <c r="S2747" s="32">
        <f t="shared" si="114"/>
        <v>560</v>
      </c>
      <c r="T2747" s="49">
        <f>P2747+Q2747+R2747</f>
        <v>560</v>
      </c>
      <c r="U2747" s="51">
        <v>456</v>
      </c>
      <c r="V2747" s="51">
        <v>290</v>
      </c>
      <c r="W2747" s="51">
        <v>270</v>
      </c>
      <c r="X2747" s="51"/>
      <c r="Y2747" s="32">
        <f t="shared" si="116"/>
        <v>-186</v>
      </c>
      <c r="Z2747" s="49" t="s">
        <v>13320</v>
      </c>
      <c r="AA2747" s="67">
        <v>78.78</v>
      </c>
      <c r="AC2747" s="67">
        <f t="shared" si="115"/>
        <v>-78.78</v>
      </c>
      <c r="AN2747" s="48" t="s">
        <v>13323</v>
      </c>
      <c r="AO2747" s="48" t="s">
        <v>54</v>
      </c>
    </row>
    <row r="2748" spans="1:41" ht="15" x14ac:dyDescent="0.2">
      <c r="A2748" s="30" t="s">
        <v>512</v>
      </c>
      <c r="B2748" s="30" t="s">
        <v>513</v>
      </c>
      <c r="C2748" s="49" t="s">
        <v>7070</v>
      </c>
      <c r="D2748" s="49" t="s">
        <v>7079</v>
      </c>
      <c r="E2748" s="30" t="s">
        <v>7344</v>
      </c>
      <c r="F2748" s="49" t="s">
        <v>7073</v>
      </c>
      <c r="G2748" s="49" t="s">
        <v>7090</v>
      </c>
      <c r="H2748" s="49" t="s">
        <v>7091</v>
      </c>
      <c r="I2748" s="49" t="s">
        <v>513</v>
      </c>
      <c r="J2748" s="50">
        <v>12</v>
      </c>
      <c r="K2748" s="49">
        <v>80</v>
      </c>
      <c r="L2748" s="49">
        <f>K2748-U2748</f>
        <v>-376</v>
      </c>
      <c r="M2748" s="49"/>
      <c r="N2748" s="48" t="s">
        <v>7076</v>
      </c>
      <c r="P2748" s="49">
        <v>262</v>
      </c>
      <c r="Q2748" s="49">
        <v>242</v>
      </c>
      <c r="R2748" s="49">
        <v>0</v>
      </c>
      <c r="S2748" s="32">
        <f t="shared" si="114"/>
        <v>504</v>
      </c>
      <c r="T2748" s="49">
        <f>P2748+Q2748+R2748</f>
        <v>504</v>
      </c>
      <c r="U2748" s="51">
        <v>456</v>
      </c>
      <c r="V2748" s="51">
        <v>290</v>
      </c>
      <c r="W2748" s="51">
        <v>270</v>
      </c>
      <c r="X2748" s="51"/>
      <c r="Y2748" s="32">
        <f t="shared" si="116"/>
        <v>-242</v>
      </c>
      <c r="Z2748" s="49" t="s">
        <v>13320</v>
      </c>
      <c r="AA2748" s="67">
        <v>25.31</v>
      </c>
      <c r="AC2748" s="67">
        <f t="shared" si="115"/>
        <v>-25.31</v>
      </c>
      <c r="AN2748" s="48" t="s">
        <v>13323</v>
      </c>
      <c r="AO2748" s="48" t="s">
        <v>54</v>
      </c>
    </row>
    <row r="2749" spans="1:41" ht="15" x14ac:dyDescent="0.2">
      <c r="A2749" s="30" t="s">
        <v>522</v>
      </c>
      <c r="B2749" s="30" t="s">
        <v>523</v>
      </c>
      <c r="C2749" s="49" t="s">
        <v>7070</v>
      </c>
      <c r="D2749" s="49" t="s">
        <v>7079</v>
      </c>
      <c r="E2749" s="30" t="s">
        <v>7349</v>
      </c>
      <c r="F2749" s="49" t="s">
        <v>7073</v>
      </c>
      <c r="G2749" s="49" t="s">
        <v>7090</v>
      </c>
      <c r="H2749" s="49" t="s">
        <v>7091</v>
      </c>
      <c r="I2749" s="49" t="s">
        <v>523</v>
      </c>
      <c r="J2749" s="50">
        <v>8</v>
      </c>
      <c r="K2749" s="49">
        <v>240</v>
      </c>
      <c r="L2749" s="49">
        <f>K2749-U2749</f>
        <v>-2025</v>
      </c>
      <c r="M2749" s="49"/>
      <c r="N2749" s="48" t="s">
        <v>7076</v>
      </c>
      <c r="P2749" s="49">
        <v>497</v>
      </c>
      <c r="Q2749" s="49">
        <v>1440</v>
      </c>
      <c r="R2749" s="49">
        <v>0</v>
      </c>
      <c r="S2749" s="32">
        <f t="shared" si="114"/>
        <v>1937</v>
      </c>
      <c r="T2749" s="49">
        <f>P2749+Q2749+R2749</f>
        <v>1937</v>
      </c>
      <c r="U2749" s="51">
        <v>2265</v>
      </c>
      <c r="V2749" s="51">
        <v>1230</v>
      </c>
      <c r="W2749" s="51">
        <v>1230</v>
      </c>
      <c r="X2749" s="51"/>
      <c r="Y2749" s="32">
        <f t="shared" si="116"/>
        <v>-1558</v>
      </c>
      <c r="Z2749" s="49" t="s">
        <v>13320</v>
      </c>
      <c r="AA2749" s="67">
        <v>45.185000000000002</v>
      </c>
      <c r="AC2749" s="67">
        <f t="shared" si="115"/>
        <v>-45.185000000000002</v>
      </c>
      <c r="AN2749" s="48" t="s">
        <v>13323</v>
      </c>
      <c r="AO2749" s="48" t="s">
        <v>54</v>
      </c>
    </row>
    <row r="2750" spans="1:41" ht="15" x14ac:dyDescent="0.2">
      <c r="A2750" s="30" t="s">
        <v>524</v>
      </c>
      <c r="B2750" s="30" t="s">
        <v>525</v>
      </c>
      <c r="C2750" s="49" t="s">
        <v>7070</v>
      </c>
      <c r="D2750" s="49" t="s">
        <v>7079</v>
      </c>
      <c r="E2750" s="30" t="s">
        <v>7350</v>
      </c>
      <c r="F2750" s="49" t="s">
        <v>7073</v>
      </c>
      <c r="G2750" s="49" t="s">
        <v>7090</v>
      </c>
      <c r="H2750" s="49" t="s">
        <v>7091</v>
      </c>
      <c r="I2750" s="49" t="s">
        <v>525</v>
      </c>
      <c r="J2750" s="50">
        <v>8</v>
      </c>
      <c r="K2750" s="49">
        <v>240</v>
      </c>
      <c r="L2750" s="49">
        <f>K2750-U2750</f>
        <v>-2025</v>
      </c>
      <c r="M2750" s="49"/>
      <c r="N2750" s="48" t="s">
        <v>7076</v>
      </c>
      <c r="P2750" s="49">
        <v>401</v>
      </c>
      <c r="Q2750" s="49">
        <v>1510</v>
      </c>
      <c r="R2750" s="49">
        <v>0</v>
      </c>
      <c r="S2750" s="32">
        <f t="shared" si="114"/>
        <v>1911</v>
      </c>
      <c r="T2750" s="49">
        <f>P2750+Q2750+R2750</f>
        <v>1911</v>
      </c>
      <c r="U2750" s="51">
        <v>2265</v>
      </c>
      <c r="V2750" s="51">
        <v>1230</v>
      </c>
      <c r="W2750" s="51">
        <v>1230</v>
      </c>
      <c r="X2750" s="51"/>
      <c r="Y2750" s="32">
        <f t="shared" si="116"/>
        <v>-1584</v>
      </c>
      <c r="Z2750" s="49" t="s">
        <v>13320</v>
      </c>
      <c r="AA2750" s="67">
        <v>25.48</v>
      </c>
      <c r="AC2750" s="67">
        <f t="shared" si="115"/>
        <v>-25.48</v>
      </c>
      <c r="AN2750" s="48" t="s">
        <v>13323</v>
      </c>
      <c r="AO2750" s="48" t="s">
        <v>54</v>
      </c>
    </row>
    <row r="2751" spans="1:41" ht="15" x14ac:dyDescent="0.2">
      <c r="A2751" s="30" t="s">
        <v>528</v>
      </c>
      <c r="B2751" s="30" t="s">
        <v>529</v>
      </c>
      <c r="C2751" s="49" t="s">
        <v>7070</v>
      </c>
      <c r="D2751" s="49" t="s">
        <v>7079</v>
      </c>
      <c r="E2751" s="30" t="s">
        <v>7352</v>
      </c>
      <c r="F2751" s="49" t="s">
        <v>7073</v>
      </c>
      <c r="G2751" s="49" t="s">
        <v>7090</v>
      </c>
      <c r="H2751" s="49" t="s">
        <v>7091</v>
      </c>
      <c r="I2751" s="49" t="s">
        <v>529</v>
      </c>
      <c r="J2751" s="50">
        <v>10</v>
      </c>
      <c r="K2751" s="49">
        <v>80</v>
      </c>
      <c r="L2751" s="49">
        <f>K2751-U2751</f>
        <v>-26</v>
      </c>
      <c r="M2751" s="49"/>
      <c r="N2751" s="48" t="s">
        <v>7076</v>
      </c>
      <c r="P2751" s="49">
        <v>94</v>
      </c>
      <c r="Q2751" s="49">
        <v>80</v>
      </c>
      <c r="R2751" s="49">
        <v>0</v>
      </c>
      <c r="S2751" s="32">
        <f t="shared" si="114"/>
        <v>174</v>
      </c>
      <c r="T2751" s="49">
        <f>P2751+Q2751+R2751</f>
        <v>174</v>
      </c>
      <c r="U2751" s="51">
        <v>106</v>
      </c>
      <c r="V2751" s="51">
        <v>45</v>
      </c>
      <c r="W2751" s="51">
        <v>45</v>
      </c>
      <c r="X2751" s="51"/>
      <c r="Y2751" s="32">
        <f t="shared" si="116"/>
        <v>23</v>
      </c>
      <c r="Z2751" s="49" t="s">
        <v>13322</v>
      </c>
      <c r="AA2751" s="67">
        <v>64.73</v>
      </c>
      <c r="AC2751" s="67">
        <f t="shared" si="115"/>
        <v>-64.73</v>
      </c>
      <c r="AN2751" s="48" t="s">
        <v>13323</v>
      </c>
      <c r="AO2751" s="48" t="s">
        <v>54</v>
      </c>
    </row>
    <row r="2752" spans="1:41" ht="15" x14ac:dyDescent="0.2">
      <c r="A2752" s="30" t="s">
        <v>532</v>
      </c>
      <c r="B2752" s="30" t="s">
        <v>533</v>
      </c>
      <c r="C2752" s="49" t="s">
        <v>7070</v>
      </c>
      <c r="D2752" s="49" t="s">
        <v>7077</v>
      </c>
      <c r="E2752" s="30" t="s">
        <v>7354</v>
      </c>
      <c r="F2752" s="49" t="s">
        <v>7073</v>
      </c>
      <c r="G2752" s="49" t="s">
        <v>7090</v>
      </c>
      <c r="H2752" s="49" t="s">
        <v>7091</v>
      </c>
      <c r="I2752" s="49" t="s">
        <v>533</v>
      </c>
      <c r="J2752" s="50">
        <v>11</v>
      </c>
      <c r="K2752" s="49">
        <v>80</v>
      </c>
      <c r="L2752" s="49">
        <f>K2752-U2752</f>
        <v>77</v>
      </c>
      <c r="M2752" s="49"/>
      <c r="N2752" s="48" t="s">
        <v>7076</v>
      </c>
      <c r="P2752" s="49">
        <v>64</v>
      </c>
      <c r="Q2752" s="49">
        <v>0</v>
      </c>
      <c r="R2752" s="49">
        <v>0</v>
      </c>
      <c r="S2752" s="32">
        <f t="shared" si="114"/>
        <v>64</v>
      </c>
      <c r="T2752" s="49">
        <f>P2752+Q2752+R2752</f>
        <v>64</v>
      </c>
      <c r="U2752" s="51">
        <v>3</v>
      </c>
      <c r="V2752" s="51">
        <v>0</v>
      </c>
      <c r="W2752" s="51">
        <v>0</v>
      </c>
      <c r="X2752" s="51"/>
      <c r="Y2752" s="32">
        <f t="shared" si="116"/>
        <v>61</v>
      </c>
      <c r="Z2752" s="49" t="s">
        <v>13322</v>
      </c>
      <c r="AA2752" s="67">
        <v>28.63</v>
      </c>
      <c r="AC2752" s="67">
        <f t="shared" si="115"/>
        <v>-28.63</v>
      </c>
      <c r="AN2752" s="48" t="s">
        <v>13323</v>
      </c>
      <c r="AO2752" s="48" t="s">
        <v>54</v>
      </c>
    </row>
    <row r="2753" spans="1:41" ht="15" x14ac:dyDescent="0.2">
      <c r="A2753" s="30" t="s">
        <v>534</v>
      </c>
      <c r="B2753" s="30" t="s">
        <v>535</v>
      </c>
      <c r="C2753" s="49" t="s">
        <v>7070</v>
      </c>
      <c r="D2753" s="49" t="s">
        <v>7079</v>
      </c>
      <c r="E2753" s="30" t="s">
        <v>7355</v>
      </c>
      <c r="F2753" s="49" t="s">
        <v>7073</v>
      </c>
      <c r="G2753" s="49" t="s">
        <v>7090</v>
      </c>
      <c r="H2753" s="49" t="s">
        <v>7091</v>
      </c>
      <c r="I2753" s="49" t="s">
        <v>535</v>
      </c>
      <c r="J2753" s="50">
        <v>11</v>
      </c>
      <c r="K2753" s="49">
        <v>80</v>
      </c>
      <c r="L2753" s="49">
        <f>K2753-U2753</f>
        <v>80</v>
      </c>
      <c r="M2753" s="49"/>
      <c r="N2753" s="48" t="s">
        <v>7076</v>
      </c>
      <c r="P2753" s="49">
        <v>528</v>
      </c>
      <c r="Q2753" s="49">
        <v>0</v>
      </c>
      <c r="R2753" s="49">
        <v>0</v>
      </c>
      <c r="S2753" s="32">
        <f t="shared" si="114"/>
        <v>528</v>
      </c>
      <c r="T2753" s="49">
        <f>P2753+Q2753+R2753</f>
        <v>528</v>
      </c>
      <c r="U2753" s="51">
        <v>0</v>
      </c>
      <c r="V2753" s="51">
        <v>0</v>
      </c>
      <c r="W2753" s="51">
        <v>0</v>
      </c>
      <c r="X2753" s="51"/>
      <c r="Y2753" s="32">
        <f t="shared" si="116"/>
        <v>528</v>
      </c>
      <c r="Z2753" s="49" t="s">
        <v>13321</v>
      </c>
      <c r="AA2753" s="67">
        <v>45.95</v>
      </c>
      <c r="AC2753" s="67">
        <f t="shared" si="115"/>
        <v>-45.95</v>
      </c>
      <c r="AN2753" s="48" t="s">
        <v>13323</v>
      </c>
      <c r="AO2753" s="48" t="s">
        <v>54</v>
      </c>
    </row>
    <row r="2754" spans="1:41" ht="15" x14ac:dyDescent="0.2">
      <c r="A2754" s="30" t="s">
        <v>536</v>
      </c>
      <c r="B2754" s="30" t="s">
        <v>537</v>
      </c>
      <c r="C2754" s="49" t="s">
        <v>7070</v>
      </c>
      <c r="D2754" s="49" t="s">
        <v>7079</v>
      </c>
      <c r="E2754" s="30" t="s">
        <v>7356</v>
      </c>
      <c r="F2754" s="49" t="s">
        <v>7073</v>
      </c>
      <c r="G2754" s="49" t="s">
        <v>7090</v>
      </c>
      <c r="H2754" s="49" t="s">
        <v>7091</v>
      </c>
      <c r="I2754" s="49" t="s">
        <v>537</v>
      </c>
      <c r="J2754" s="50">
        <v>12</v>
      </c>
      <c r="K2754" s="49">
        <v>80</v>
      </c>
      <c r="L2754" s="49">
        <f>K2754-U2754</f>
        <v>80</v>
      </c>
      <c r="M2754" s="49"/>
      <c r="N2754" s="48" t="s">
        <v>7076</v>
      </c>
      <c r="P2754" s="49">
        <v>524</v>
      </c>
      <c r="Q2754" s="49">
        <v>0</v>
      </c>
      <c r="R2754" s="49">
        <v>0</v>
      </c>
      <c r="S2754" s="32">
        <f t="shared" ref="S2754:S2817" si="117">P2754+Q2754</f>
        <v>524</v>
      </c>
      <c r="T2754" s="49">
        <f>P2754+Q2754+R2754</f>
        <v>524</v>
      </c>
      <c r="U2754" s="51">
        <v>0</v>
      </c>
      <c r="V2754" s="51">
        <v>0</v>
      </c>
      <c r="W2754" s="51">
        <v>0</v>
      </c>
      <c r="X2754" s="51"/>
      <c r="Y2754" s="32">
        <f t="shared" si="116"/>
        <v>524</v>
      </c>
      <c r="Z2754" s="49" t="s">
        <v>13321</v>
      </c>
      <c r="AA2754" s="67">
        <v>26.76</v>
      </c>
      <c r="AC2754" s="67">
        <f t="shared" ref="AC2754:AC2817" si="118">AB2754-AA2754</f>
        <v>-26.76</v>
      </c>
      <c r="AN2754" s="48" t="s">
        <v>13323</v>
      </c>
      <c r="AO2754" s="48" t="s">
        <v>54</v>
      </c>
    </row>
    <row r="2755" spans="1:41" ht="15" x14ac:dyDescent="0.2">
      <c r="A2755" s="30" t="s">
        <v>538</v>
      </c>
      <c r="B2755" s="30" t="s">
        <v>539</v>
      </c>
      <c r="C2755" s="49" t="s">
        <v>7070</v>
      </c>
      <c r="D2755" s="49" t="s">
        <v>7079</v>
      </c>
      <c r="E2755" s="30" t="s">
        <v>7357</v>
      </c>
      <c r="F2755" s="49" t="s">
        <v>7073</v>
      </c>
      <c r="G2755" s="49" t="s">
        <v>7090</v>
      </c>
      <c r="H2755" s="49" t="s">
        <v>7091</v>
      </c>
      <c r="I2755" s="49" t="s">
        <v>539</v>
      </c>
      <c r="J2755" s="50">
        <v>8</v>
      </c>
      <c r="K2755" s="49">
        <v>80</v>
      </c>
      <c r="L2755" s="49">
        <f>K2755-U2755</f>
        <v>80</v>
      </c>
      <c r="M2755" s="49"/>
      <c r="N2755" s="48" t="s">
        <v>7076</v>
      </c>
      <c r="P2755" s="49">
        <v>570</v>
      </c>
      <c r="Q2755" s="49">
        <v>0</v>
      </c>
      <c r="R2755" s="49">
        <v>0</v>
      </c>
      <c r="S2755" s="32">
        <f t="shared" si="117"/>
        <v>570</v>
      </c>
      <c r="T2755" s="49">
        <f>P2755+Q2755+R2755</f>
        <v>570</v>
      </c>
      <c r="U2755" s="51">
        <v>0</v>
      </c>
      <c r="V2755" s="51">
        <v>0</v>
      </c>
      <c r="W2755" s="51">
        <v>0</v>
      </c>
      <c r="X2755" s="51"/>
      <c r="Y2755" s="32">
        <f t="shared" si="116"/>
        <v>570</v>
      </c>
      <c r="Z2755" s="49" t="s">
        <v>13321</v>
      </c>
      <c r="AA2755" s="67">
        <v>7.27</v>
      </c>
      <c r="AC2755" s="67">
        <f t="shared" si="118"/>
        <v>-7.27</v>
      </c>
      <c r="AN2755" s="48" t="s">
        <v>13323</v>
      </c>
      <c r="AO2755" s="48" t="s">
        <v>54</v>
      </c>
    </row>
    <row r="2756" spans="1:41" ht="15" x14ac:dyDescent="0.2">
      <c r="A2756" s="30" t="s">
        <v>540</v>
      </c>
      <c r="B2756" s="30" t="s">
        <v>541</v>
      </c>
      <c r="C2756" s="49" t="s">
        <v>7070</v>
      </c>
      <c r="D2756" s="49" t="s">
        <v>7079</v>
      </c>
      <c r="E2756" s="30" t="s">
        <v>7358</v>
      </c>
      <c r="F2756" s="49" t="s">
        <v>7073</v>
      </c>
      <c r="G2756" s="49" t="s">
        <v>7090</v>
      </c>
      <c r="H2756" s="49" t="s">
        <v>7091</v>
      </c>
      <c r="I2756" s="49" t="s">
        <v>541</v>
      </c>
      <c r="J2756" s="50">
        <v>8</v>
      </c>
      <c r="K2756" s="49">
        <v>80</v>
      </c>
      <c r="L2756" s="49">
        <f>K2756-U2756</f>
        <v>80</v>
      </c>
      <c r="M2756" s="49"/>
      <c r="N2756" s="48" t="s">
        <v>7076</v>
      </c>
      <c r="P2756" s="49">
        <v>570</v>
      </c>
      <c r="Q2756" s="49">
        <v>0</v>
      </c>
      <c r="R2756" s="49">
        <v>0</v>
      </c>
      <c r="S2756" s="32">
        <f t="shared" si="117"/>
        <v>570</v>
      </c>
      <c r="T2756" s="49">
        <f>P2756+Q2756+R2756</f>
        <v>570</v>
      </c>
      <c r="U2756" s="51">
        <v>0</v>
      </c>
      <c r="V2756" s="51">
        <v>0</v>
      </c>
      <c r="W2756" s="51">
        <v>0</v>
      </c>
      <c r="X2756" s="51"/>
      <c r="Y2756" s="32">
        <f t="shared" si="116"/>
        <v>570</v>
      </c>
      <c r="Z2756" s="49" t="s">
        <v>13321</v>
      </c>
      <c r="AA2756" s="67">
        <v>6.42</v>
      </c>
      <c r="AC2756" s="67">
        <f t="shared" si="118"/>
        <v>-6.42</v>
      </c>
      <c r="AN2756" s="48" t="s">
        <v>13323</v>
      </c>
      <c r="AO2756" s="48" t="s">
        <v>54</v>
      </c>
    </row>
    <row r="2757" spans="1:41" ht="15" x14ac:dyDescent="0.2">
      <c r="A2757" s="30" t="s">
        <v>542</v>
      </c>
      <c r="B2757" s="30" t="s">
        <v>543</v>
      </c>
      <c r="C2757" s="49" t="s">
        <v>7070</v>
      </c>
      <c r="D2757" s="49" t="s">
        <v>7079</v>
      </c>
      <c r="E2757" s="30" t="s">
        <v>7359</v>
      </c>
      <c r="F2757" s="49" t="s">
        <v>7073</v>
      </c>
      <c r="G2757" s="49" t="s">
        <v>7090</v>
      </c>
      <c r="H2757" s="49" t="s">
        <v>7091</v>
      </c>
      <c r="I2757" s="49" t="s">
        <v>543</v>
      </c>
      <c r="J2757" s="50">
        <v>11</v>
      </c>
      <c r="K2757" s="49">
        <v>80</v>
      </c>
      <c r="L2757" s="49">
        <f>K2757-U2757</f>
        <v>-36</v>
      </c>
      <c r="M2757" s="49"/>
      <c r="N2757" s="48" t="s">
        <v>7076</v>
      </c>
      <c r="P2757" s="49">
        <v>138</v>
      </c>
      <c r="Q2757" s="49">
        <v>0</v>
      </c>
      <c r="R2757" s="49">
        <v>0</v>
      </c>
      <c r="S2757" s="32">
        <f t="shared" si="117"/>
        <v>138</v>
      </c>
      <c r="T2757" s="49">
        <f>P2757+Q2757+R2757</f>
        <v>138</v>
      </c>
      <c r="U2757" s="51">
        <v>116</v>
      </c>
      <c r="V2757" s="51">
        <v>45</v>
      </c>
      <c r="W2757" s="51">
        <v>45</v>
      </c>
      <c r="X2757" s="51"/>
      <c r="Y2757" s="32">
        <f t="shared" si="116"/>
        <v>-23</v>
      </c>
      <c r="Z2757" s="49" t="s">
        <v>13320</v>
      </c>
      <c r="AA2757" s="67">
        <v>3.48</v>
      </c>
      <c r="AC2757" s="67">
        <f t="shared" si="118"/>
        <v>-3.48</v>
      </c>
      <c r="AN2757" s="48" t="s">
        <v>13323</v>
      </c>
      <c r="AO2757" s="48" t="s">
        <v>54</v>
      </c>
    </row>
    <row r="2758" spans="1:41" ht="15" x14ac:dyDescent="0.2">
      <c r="A2758" s="30" t="s">
        <v>544</v>
      </c>
      <c r="B2758" s="30" t="s">
        <v>545</v>
      </c>
      <c r="C2758" s="49" t="s">
        <v>7070</v>
      </c>
      <c r="D2758" s="49" t="s">
        <v>7079</v>
      </c>
      <c r="E2758" s="30" t="s">
        <v>7360</v>
      </c>
      <c r="F2758" s="49" t="s">
        <v>7073</v>
      </c>
      <c r="G2758" s="49" t="s">
        <v>7090</v>
      </c>
      <c r="H2758" s="49" t="s">
        <v>7148</v>
      </c>
      <c r="I2758" s="49" t="s">
        <v>545</v>
      </c>
      <c r="J2758" s="50">
        <v>8</v>
      </c>
      <c r="K2758" s="49">
        <v>80</v>
      </c>
      <c r="L2758" s="49">
        <f>K2758-U2758</f>
        <v>-36</v>
      </c>
      <c r="M2758" s="49"/>
      <c r="N2758" s="48" t="s">
        <v>7076</v>
      </c>
      <c r="P2758" s="49">
        <v>192</v>
      </c>
      <c r="Q2758" s="49">
        <v>0</v>
      </c>
      <c r="R2758" s="49">
        <v>0</v>
      </c>
      <c r="S2758" s="32">
        <f t="shared" si="117"/>
        <v>192</v>
      </c>
      <c r="T2758" s="49">
        <f>P2758+Q2758+R2758</f>
        <v>192</v>
      </c>
      <c r="U2758" s="51">
        <v>116</v>
      </c>
      <c r="V2758" s="51">
        <v>45</v>
      </c>
      <c r="W2758" s="51">
        <v>45</v>
      </c>
      <c r="X2758" s="51"/>
      <c r="Y2758" s="32">
        <f t="shared" si="116"/>
        <v>31</v>
      </c>
      <c r="Z2758" s="49" t="s">
        <v>13322</v>
      </c>
      <c r="AA2758" s="67">
        <v>3.25</v>
      </c>
      <c r="AC2758" s="67">
        <f t="shared" si="118"/>
        <v>-3.25</v>
      </c>
      <c r="AN2758" s="48" t="s">
        <v>13323</v>
      </c>
      <c r="AO2758" s="48" t="s">
        <v>54</v>
      </c>
    </row>
    <row r="2759" spans="1:41" ht="15" x14ac:dyDescent="0.2">
      <c r="A2759" s="30" t="s">
        <v>546</v>
      </c>
      <c r="B2759" s="30" t="s">
        <v>547</v>
      </c>
      <c r="C2759" s="49" t="s">
        <v>7070</v>
      </c>
      <c r="D2759" s="49" t="s">
        <v>7079</v>
      </c>
      <c r="E2759" s="30" t="s">
        <v>7361</v>
      </c>
      <c r="F2759" s="49" t="s">
        <v>7073</v>
      </c>
      <c r="G2759" s="49" t="s">
        <v>7090</v>
      </c>
      <c r="H2759" s="49" t="s">
        <v>7091</v>
      </c>
      <c r="I2759" s="49" t="s">
        <v>547</v>
      </c>
      <c r="J2759" s="50">
        <v>8</v>
      </c>
      <c r="K2759" s="49">
        <v>200</v>
      </c>
      <c r="L2759" s="49">
        <f>K2759-U2759</f>
        <v>94</v>
      </c>
      <c r="M2759" s="49"/>
      <c r="N2759" s="48" t="s">
        <v>7076</v>
      </c>
      <c r="P2759" s="49">
        <v>196</v>
      </c>
      <c r="Q2759" s="49">
        <v>0</v>
      </c>
      <c r="R2759" s="49">
        <v>0</v>
      </c>
      <c r="S2759" s="32">
        <f t="shared" si="117"/>
        <v>196</v>
      </c>
      <c r="T2759" s="49">
        <f>P2759+Q2759+R2759</f>
        <v>196</v>
      </c>
      <c r="U2759" s="51">
        <v>106</v>
      </c>
      <c r="V2759" s="51">
        <v>45</v>
      </c>
      <c r="W2759" s="51">
        <v>45</v>
      </c>
      <c r="X2759" s="51"/>
      <c r="Y2759" s="32">
        <f t="shared" si="116"/>
        <v>45</v>
      </c>
      <c r="Z2759" s="49" t="s">
        <v>13322</v>
      </c>
      <c r="AA2759" s="67">
        <v>1.58</v>
      </c>
      <c r="AC2759" s="67">
        <f t="shared" si="118"/>
        <v>-1.58</v>
      </c>
      <c r="AN2759" s="48" t="s">
        <v>13323</v>
      </c>
      <c r="AO2759" s="48" t="s">
        <v>54</v>
      </c>
    </row>
    <row r="2760" spans="1:41" ht="15" x14ac:dyDescent="0.2">
      <c r="A2760" s="30" t="s">
        <v>550</v>
      </c>
      <c r="B2760" s="30" t="s">
        <v>551</v>
      </c>
      <c r="C2760" s="49" t="s">
        <v>7070</v>
      </c>
      <c r="D2760" s="49" t="s">
        <v>7071</v>
      </c>
      <c r="E2760" s="30" t="s">
        <v>7363</v>
      </c>
      <c r="F2760" s="49" t="s">
        <v>7073</v>
      </c>
      <c r="G2760" s="49" t="s">
        <v>7364</v>
      </c>
      <c r="H2760" s="49" t="s">
        <v>7141</v>
      </c>
      <c r="I2760" s="49" t="s">
        <v>551</v>
      </c>
      <c r="J2760" s="50">
        <v>19</v>
      </c>
      <c r="K2760" s="49">
        <v>2500</v>
      </c>
      <c r="L2760" s="49">
        <f>K2760-U2760</f>
        <v>2500</v>
      </c>
      <c r="M2760" s="49"/>
      <c r="N2760" s="48" t="s">
        <v>7076</v>
      </c>
      <c r="P2760" s="49">
        <v>32</v>
      </c>
      <c r="Q2760" s="49">
        <v>0</v>
      </c>
      <c r="R2760" s="49">
        <v>0</v>
      </c>
      <c r="S2760" s="32">
        <f t="shared" si="117"/>
        <v>32</v>
      </c>
      <c r="T2760" s="49">
        <f>P2760+Q2760+R2760</f>
        <v>32</v>
      </c>
      <c r="U2760" s="51">
        <v>0</v>
      </c>
      <c r="V2760" s="51">
        <v>0</v>
      </c>
      <c r="W2760" s="51">
        <v>0</v>
      </c>
      <c r="X2760" s="51"/>
      <c r="Y2760" s="32">
        <f t="shared" si="116"/>
        <v>32</v>
      </c>
      <c r="Z2760" s="49" t="s">
        <v>13321</v>
      </c>
      <c r="AA2760" s="67">
        <v>6.3821000000000003</v>
      </c>
      <c r="AC2760" s="67">
        <f t="shared" si="118"/>
        <v>-6.3821000000000003</v>
      </c>
      <c r="AN2760" s="48" t="s">
        <v>13323</v>
      </c>
      <c r="AO2760" s="48" t="s">
        <v>54</v>
      </c>
    </row>
    <row r="2761" spans="1:41" ht="15" x14ac:dyDescent="0.2">
      <c r="A2761" s="30" t="s">
        <v>552</v>
      </c>
      <c r="B2761" s="30" t="s">
        <v>553</v>
      </c>
      <c r="C2761" s="49" t="s">
        <v>7070</v>
      </c>
      <c r="D2761" s="49" t="s">
        <v>7071</v>
      </c>
      <c r="E2761" s="30" t="s">
        <v>7363</v>
      </c>
      <c r="F2761" s="49" t="s">
        <v>7073</v>
      </c>
      <c r="G2761" s="49" t="s">
        <v>7364</v>
      </c>
      <c r="H2761" s="49" t="s">
        <v>7365</v>
      </c>
      <c r="I2761" s="49" t="s">
        <v>553</v>
      </c>
      <c r="J2761" s="50">
        <v>19</v>
      </c>
      <c r="K2761" s="49">
        <v>2500</v>
      </c>
      <c r="L2761" s="49">
        <f>K2761-U2761</f>
        <v>-12344</v>
      </c>
      <c r="M2761" s="49"/>
      <c r="N2761" s="48" t="s">
        <v>7076</v>
      </c>
      <c r="P2761" s="49">
        <v>10135</v>
      </c>
      <c r="Q2761" s="49">
        <v>12107</v>
      </c>
      <c r="R2761" s="49">
        <v>0</v>
      </c>
      <c r="S2761" s="32">
        <f t="shared" si="117"/>
        <v>22242</v>
      </c>
      <c r="T2761" s="49">
        <f>P2761+Q2761+R2761</f>
        <v>22242</v>
      </c>
      <c r="U2761" s="51">
        <v>14844</v>
      </c>
      <c r="V2761" s="51">
        <v>9732</v>
      </c>
      <c r="W2761" s="51">
        <v>3697</v>
      </c>
      <c r="X2761" s="51"/>
      <c r="Y2761" s="32">
        <f t="shared" si="116"/>
        <v>-2334</v>
      </c>
      <c r="Z2761" s="49" t="s">
        <v>13320</v>
      </c>
      <c r="AA2761" s="67">
        <v>6.3821000000000003</v>
      </c>
      <c r="AC2761" s="67">
        <f t="shared" si="118"/>
        <v>-6.3821000000000003</v>
      </c>
      <c r="AN2761" s="48" t="s">
        <v>13323</v>
      </c>
      <c r="AO2761" s="48" t="s">
        <v>54</v>
      </c>
    </row>
    <row r="2762" spans="1:41" ht="15" x14ac:dyDescent="0.2">
      <c r="A2762" s="30" t="s">
        <v>554</v>
      </c>
      <c r="B2762" s="30" t="s">
        <v>555</v>
      </c>
      <c r="C2762" s="49" t="s">
        <v>7070</v>
      </c>
      <c r="D2762" s="49" t="s">
        <v>7071</v>
      </c>
      <c r="E2762" s="30" t="s">
        <v>7366</v>
      </c>
      <c r="F2762" s="49" t="s">
        <v>7073</v>
      </c>
      <c r="G2762" s="49" t="s">
        <v>7364</v>
      </c>
      <c r="H2762" s="49" t="s">
        <v>7141</v>
      </c>
      <c r="I2762" s="49" t="s">
        <v>555</v>
      </c>
      <c r="J2762" s="50">
        <v>19</v>
      </c>
      <c r="K2762" s="49">
        <v>5000</v>
      </c>
      <c r="L2762" s="49">
        <f>K2762-U2762</f>
        <v>5000</v>
      </c>
      <c r="M2762" s="49"/>
      <c r="N2762" s="48" t="s">
        <v>7076</v>
      </c>
      <c r="P2762" s="49">
        <v>18</v>
      </c>
      <c r="Q2762" s="49">
        <v>0</v>
      </c>
      <c r="R2762" s="49">
        <v>0</v>
      </c>
      <c r="S2762" s="32">
        <f t="shared" si="117"/>
        <v>18</v>
      </c>
      <c r="T2762" s="49">
        <f>P2762+Q2762+R2762</f>
        <v>18</v>
      </c>
      <c r="U2762" s="51">
        <v>0</v>
      </c>
      <c r="V2762" s="51">
        <v>0</v>
      </c>
      <c r="W2762" s="51">
        <v>0</v>
      </c>
      <c r="X2762" s="51"/>
      <c r="Y2762" s="32">
        <f t="shared" si="116"/>
        <v>18</v>
      </c>
      <c r="Z2762" s="49" t="s">
        <v>13321</v>
      </c>
      <c r="AA2762" s="67">
        <v>15.183400000000001</v>
      </c>
      <c r="AC2762" s="67">
        <f t="shared" si="118"/>
        <v>-15.183400000000001</v>
      </c>
      <c r="AN2762" s="48" t="s">
        <v>13323</v>
      </c>
      <c r="AO2762" s="48" t="s">
        <v>54</v>
      </c>
    </row>
    <row r="2763" spans="1:41" ht="15" x14ac:dyDescent="0.2">
      <c r="A2763" s="30" t="s">
        <v>556</v>
      </c>
      <c r="B2763" s="30" t="s">
        <v>557</v>
      </c>
      <c r="C2763" s="49" t="s">
        <v>7070</v>
      </c>
      <c r="D2763" s="49" t="s">
        <v>7071</v>
      </c>
      <c r="E2763" s="30" t="s">
        <v>7366</v>
      </c>
      <c r="F2763" s="49" t="s">
        <v>7073</v>
      </c>
      <c r="G2763" s="49" t="s">
        <v>7364</v>
      </c>
      <c r="H2763" s="49" t="s">
        <v>7141</v>
      </c>
      <c r="I2763" s="49" t="s">
        <v>557</v>
      </c>
      <c r="J2763" s="50">
        <v>19</v>
      </c>
      <c r="K2763" s="49">
        <v>2500</v>
      </c>
      <c r="L2763" s="49">
        <f>K2763-U2763</f>
        <v>2500</v>
      </c>
      <c r="M2763" s="49"/>
      <c r="N2763" s="48" t="s">
        <v>7076</v>
      </c>
      <c r="P2763" s="49">
        <v>1591</v>
      </c>
      <c r="Q2763" s="49">
        <v>9897</v>
      </c>
      <c r="R2763" s="49">
        <v>0</v>
      </c>
      <c r="S2763" s="32">
        <f t="shared" si="117"/>
        <v>11488</v>
      </c>
      <c r="T2763" s="49">
        <f>P2763+Q2763+R2763</f>
        <v>11488</v>
      </c>
      <c r="U2763" s="51">
        <v>0</v>
      </c>
      <c r="V2763" s="51">
        <v>0</v>
      </c>
      <c r="W2763" s="51">
        <v>0</v>
      </c>
      <c r="X2763" s="51"/>
      <c r="Y2763" s="32">
        <f t="shared" ref="Y2763:Y2826" si="119">T2763-(U2763+V2763)</f>
        <v>11488</v>
      </c>
      <c r="Z2763" s="49" t="s">
        <v>13321</v>
      </c>
      <c r="AA2763" s="67">
        <v>15.183400000000001</v>
      </c>
      <c r="AC2763" s="67">
        <f t="shared" si="118"/>
        <v>-15.183400000000001</v>
      </c>
      <c r="AN2763" s="48" t="s">
        <v>13323</v>
      </c>
      <c r="AO2763" s="48" t="s">
        <v>54</v>
      </c>
    </row>
    <row r="2764" spans="1:41" ht="15" x14ac:dyDescent="0.2">
      <c r="A2764" s="30" t="s">
        <v>558</v>
      </c>
      <c r="B2764" s="30" t="s">
        <v>559</v>
      </c>
      <c r="C2764" s="49" t="s">
        <v>7070</v>
      </c>
      <c r="D2764" s="49" t="s">
        <v>7071</v>
      </c>
      <c r="E2764" s="30" t="s">
        <v>7366</v>
      </c>
      <c r="F2764" s="49" t="s">
        <v>7073</v>
      </c>
      <c r="G2764" s="49" t="s">
        <v>7364</v>
      </c>
      <c r="H2764" s="49" t="s">
        <v>7365</v>
      </c>
      <c r="I2764" s="49" t="s">
        <v>559</v>
      </c>
      <c r="J2764" s="50">
        <v>19</v>
      </c>
      <c r="K2764" s="49">
        <v>2500</v>
      </c>
      <c r="L2764" s="49">
        <f>K2764-U2764</f>
        <v>-12201</v>
      </c>
      <c r="M2764" s="49"/>
      <c r="N2764" s="48" t="s">
        <v>7076</v>
      </c>
      <c r="P2764" s="49">
        <v>1621</v>
      </c>
      <c r="Q2764" s="49">
        <v>5000</v>
      </c>
      <c r="R2764" s="49">
        <v>0</v>
      </c>
      <c r="S2764" s="32">
        <f t="shared" si="117"/>
        <v>6621</v>
      </c>
      <c r="T2764" s="49">
        <f>P2764+Q2764+R2764</f>
        <v>6621</v>
      </c>
      <c r="U2764" s="51">
        <v>14701</v>
      </c>
      <c r="V2764" s="51">
        <v>9720</v>
      </c>
      <c r="W2764" s="51">
        <v>3685</v>
      </c>
      <c r="X2764" s="51"/>
      <c r="Y2764" s="32">
        <f t="shared" si="119"/>
        <v>-17800</v>
      </c>
      <c r="Z2764" s="49" t="s">
        <v>13320</v>
      </c>
      <c r="AA2764" s="67">
        <v>15.183400000000001</v>
      </c>
      <c r="AC2764" s="67">
        <f t="shared" si="118"/>
        <v>-15.183400000000001</v>
      </c>
      <c r="AN2764" s="48" t="s">
        <v>13323</v>
      </c>
      <c r="AO2764" s="48" t="s">
        <v>54</v>
      </c>
    </row>
    <row r="2765" spans="1:41" ht="15" x14ac:dyDescent="0.2">
      <c r="A2765" s="30" t="s">
        <v>588</v>
      </c>
      <c r="B2765" s="30" t="s">
        <v>589</v>
      </c>
      <c r="C2765" s="49" t="s">
        <v>7070</v>
      </c>
      <c r="D2765" s="49" t="s">
        <v>7079</v>
      </c>
      <c r="E2765" s="30" t="s">
        <v>7386</v>
      </c>
      <c r="F2765" s="49" t="s">
        <v>7073</v>
      </c>
      <c r="G2765" s="49" t="s">
        <v>7090</v>
      </c>
      <c r="H2765" s="49" t="s">
        <v>7091</v>
      </c>
      <c r="I2765" s="49" t="s">
        <v>589</v>
      </c>
      <c r="J2765" s="50">
        <v>12</v>
      </c>
      <c r="K2765" s="49">
        <v>80</v>
      </c>
      <c r="L2765" s="49">
        <f>K2765-U2765</f>
        <v>15</v>
      </c>
      <c r="M2765" s="49"/>
      <c r="N2765" s="48" t="s">
        <v>7076</v>
      </c>
      <c r="P2765" s="49">
        <v>333</v>
      </c>
      <c r="Q2765" s="49">
        <v>0</v>
      </c>
      <c r="R2765" s="49">
        <v>0</v>
      </c>
      <c r="S2765" s="32">
        <f t="shared" si="117"/>
        <v>333</v>
      </c>
      <c r="T2765" s="49">
        <f>P2765+Q2765+R2765</f>
        <v>333</v>
      </c>
      <c r="U2765" s="51">
        <v>65</v>
      </c>
      <c r="V2765" s="51">
        <v>30</v>
      </c>
      <c r="W2765" s="51">
        <v>30</v>
      </c>
      <c r="X2765" s="51"/>
      <c r="Y2765" s="32">
        <f t="shared" si="119"/>
        <v>238</v>
      </c>
      <c r="Z2765" s="49" t="s">
        <v>13322</v>
      </c>
      <c r="AA2765" s="67">
        <v>97.37</v>
      </c>
      <c r="AC2765" s="67">
        <f t="shared" si="118"/>
        <v>-97.37</v>
      </c>
      <c r="AN2765" s="48" t="s">
        <v>13323</v>
      </c>
      <c r="AO2765" s="48" t="s">
        <v>54</v>
      </c>
    </row>
    <row r="2766" spans="1:41" ht="15" x14ac:dyDescent="0.2">
      <c r="A2766" s="30" t="s">
        <v>590</v>
      </c>
      <c r="B2766" s="30" t="s">
        <v>591</v>
      </c>
      <c r="C2766" s="49" t="s">
        <v>7070</v>
      </c>
      <c r="D2766" s="49" t="s">
        <v>7071</v>
      </c>
      <c r="E2766" s="30" t="s">
        <v>7387</v>
      </c>
      <c r="F2766" s="49" t="s">
        <v>7073</v>
      </c>
      <c r="G2766" s="49" t="s">
        <v>7364</v>
      </c>
      <c r="H2766" s="49" t="s">
        <v>7365</v>
      </c>
      <c r="I2766" s="49" t="s">
        <v>591</v>
      </c>
      <c r="J2766" s="50">
        <v>19</v>
      </c>
      <c r="K2766" s="49">
        <v>500</v>
      </c>
      <c r="L2766" s="49">
        <f>K2766-U2766</f>
        <v>-1459</v>
      </c>
      <c r="M2766" s="49"/>
      <c r="N2766" s="48" t="s">
        <v>7076</v>
      </c>
      <c r="P2766" s="49">
        <v>667</v>
      </c>
      <c r="Q2766" s="49">
        <v>2000</v>
      </c>
      <c r="R2766" s="49">
        <v>0</v>
      </c>
      <c r="S2766" s="32">
        <f t="shared" si="117"/>
        <v>2667</v>
      </c>
      <c r="T2766" s="49">
        <f>P2766+Q2766+R2766</f>
        <v>2667</v>
      </c>
      <c r="U2766" s="51">
        <v>1959</v>
      </c>
      <c r="V2766" s="51">
        <v>1320</v>
      </c>
      <c r="W2766" s="51">
        <v>535</v>
      </c>
      <c r="X2766" s="51"/>
      <c r="Y2766" s="32">
        <f t="shared" si="119"/>
        <v>-612</v>
      </c>
      <c r="Z2766" s="49" t="s">
        <v>13320</v>
      </c>
      <c r="AA2766" s="67">
        <v>21.596499999999999</v>
      </c>
      <c r="AC2766" s="67">
        <f t="shared" si="118"/>
        <v>-21.596499999999999</v>
      </c>
      <c r="AN2766" s="48" t="s">
        <v>13323</v>
      </c>
      <c r="AO2766" s="48" t="s">
        <v>54</v>
      </c>
    </row>
    <row r="2767" spans="1:41" ht="15" x14ac:dyDescent="0.2">
      <c r="A2767" s="30" t="s">
        <v>596</v>
      </c>
      <c r="B2767" s="30" t="s">
        <v>597</v>
      </c>
      <c r="C2767" s="49" t="s">
        <v>7070</v>
      </c>
      <c r="D2767" s="49" t="s">
        <v>7079</v>
      </c>
      <c r="E2767" s="30" t="s">
        <v>7390</v>
      </c>
      <c r="F2767" s="49" t="s">
        <v>7073</v>
      </c>
      <c r="G2767" s="49" t="s">
        <v>7090</v>
      </c>
      <c r="H2767" s="49" t="s">
        <v>7091</v>
      </c>
      <c r="I2767" s="49" t="s">
        <v>597</v>
      </c>
      <c r="J2767" s="50">
        <v>8</v>
      </c>
      <c r="K2767" s="49">
        <v>100</v>
      </c>
      <c r="L2767" s="49">
        <f>K2767-U2767</f>
        <v>-282</v>
      </c>
      <c r="M2767" s="49"/>
      <c r="N2767" s="48" t="s">
        <v>7076</v>
      </c>
      <c r="P2767" s="49">
        <v>654</v>
      </c>
      <c r="Q2767" s="49">
        <v>0</v>
      </c>
      <c r="R2767" s="49">
        <v>0</v>
      </c>
      <c r="S2767" s="32">
        <f t="shared" si="117"/>
        <v>654</v>
      </c>
      <c r="T2767" s="49">
        <f>P2767+Q2767+R2767</f>
        <v>654</v>
      </c>
      <c r="U2767" s="51">
        <v>382</v>
      </c>
      <c r="V2767" s="51">
        <v>300</v>
      </c>
      <c r="W2767" s="51">
        <v>300</v>
      </c>
      <c r="X2767" s="51"/>
      <c r="Y2767" s="32">
        <f t="shared" si="119"/>
        <v>-28</v>
      </c>
      <c r="Z2767" s="49" t="s">
        <v>13320</v>
      </c>
      <c r="AA2767" s="67">
        <v>7.08</v>
      </c>
      <c r="AC2767" s="67">
        <f t="shared" si="118"/>
        <v>-7.08</v>
      </c>
      <c r="AN2767" s="48" t="s">
        <v>13323</v>
      </c>
      <c r="AO2767" s="48" t="s">
        <v>54</v>
      </c>
    </row>
    <row r="2768" spans="1:41" ht="15" x14ac:dyDescent="0.2">
      <c r="A2768" s="30" t="s">
        <v>598</v>
      </c>
      <c r="B2768" s="30" t="s">
        <v>599</v>
      </c>
      <c r="C2768" s="49" t="s">
        <v>7070</v>
      </c>
      <c r="D2768" s="49" t="s">
        <v>7079</v>
      </c>
      <c r="E2768" s="30" t="s">
        <v>7391</v>
      </c>
      <c r="F2768" s="49" t="s">
        <v>7073</v>
      </c>
      <c r="G2768" s="49" t="s">
        <v>7090</v>
      </c>
      <c r="H2768" s="49" t="s">
        <v>7091</v>
      </c>
      <c r="I2768" s="49" t="s">
        <v>599</v>
      </c>
      <c r="J2768" s="50">
        <v>8</v>
      </c>
      <c r="K2768" s="49">
        <v>80</v>
      </c>
      <c r="L2768" s="49">
        <f>K2768-U2768</f>
        <v>-33</v>
      </c>
      <c r="M2768" s="49"/>
      <c r="N2768" s="48" t="s">
        <v>7076</v>
      </c>
      <c r="P2768" s="49">
        <v>293</v>
      </c>
      <c r="Q2768" s="49">
        <v>0</v>
      </c>
      <c r="R2768" s="49">
        <v>0</v>
      </c>
      <c r="S2768" s="32">
        <f t="shared" si="117"/>
        <v>293</v>
      </c>
      <c r="T2768" s="49">
        <f>P2768+Q2768+R2768</f>
        <v>293</v>
      </c>
      <c r="U2768" s="51">
        <v>113</v>
      </c>
      <c r="V2768" s="51">
        <v>150</v>
      </c>
      <c r="W2768" s="51">
        <v>150</v>
      </c>
      <c r="X2768" s="51"/>
      <c r="Y2768" s="32">
        <f t="shared" si="119"/>
        <v>30</v>
      </c>
      <c r="Z2768" s="49" t="s">
        <v>13322</v>
      </c>
      <c r="AA2768" s="67">
        <v>32.61</v>
      </c>
      <c r="AC2768" s="67">
        <f t="shared" si="118"/>
        <v>-32.61</v>
      </c>
      <c r="AN2768" s="48" t="s">
        <v>13323</v>
      </c>
      <c r="AO2768" s="48" t="s">
        <v>54</v>
      </c>
    </row>
    <row r="2769" spans="1:41" ht="15" x14ac:dyDescent="0.2">
      <c r="A2769" s="30" t="s">
        <v>600</v>
      </c>
      <c r="B2769" s="30" t="s">
        <v>601</v>
      </c>
      <c r="C2769" s="49" t="s">
        <v>7070</v>
      </c>
      <c r="D2769" s="49" t="s">
        <v>7079</v>
      </c>
      <c r="E2769" s="30" t="s">
        <v>7392</v>
      </c>
      <c r="F2769" s="49" t="s">
        <v>7073</v>
      </c>
      <c r="G2769" s="49" t="s">
        <v>7090</v>
      </c>
      <c r="H2769" s="49" t="s">
        <v>7091</v>
      </c>
      <c r="I2769" s="49" t="s">
        <v>601</v>
      </c>
      <c r="J2769" s="50">
        <v>8</v>
      </c>
      <c r="K2769" s="49">
        <v>80</v>
      </c>
      <c r="L2769" s="49">
        <f>K2769-U2769</f>
        <v>-33</v>
      </c>
      <c r="M2769" s="49"/>
      <c r="N2769" s="48" t="s">
        <v>7076</v>
      </c>
      <c r="P2769" s="49">
        <v>329</v>
      </c>
      <c r="Q2769" s="49">
        <v>0</v>
      </c>
      <c r="R2769" s="49">
        <v>0</v>
      </c>
      <c r="S2769" s="32">
        <f t="shared" si="117"/>
        <v>329</v>
      </c>
      <c r="T2769" s="49">
        <f>P2769+Q2769+R2769</f>
        <v>329</v>
      </c>
      <c r="U2769" s="51">
        <v>113</v>
      </c>
      <c r="V2769" s="51">
        <v>150</v>
      </c>
      <c r="W2769" s="51">
        <v>150</v>
      </c>
      <c r="X2769" s="51"/>
      <c r="Y2769" s="32">
        <f t="shared" si="119"/>
        <v>66</v>
      </c>
      <c r="Z2769" s="49" t="s">
        <v>13322</v>
      </c>
      <c r="AA2769" s="67">
        <v>102.09</v>
      </c>
      <c r="AC2769" s="67">
        <f t="shared" si="118"/>
        <v>-102.09</v>
      </c>
      <c r="AN2769" s="48" t="s">
        <v>13323</v>
      </c>
      <c r="AO2769" s="48" t="s">
        <v>54</v>
      </c>
    </row>
    <row r="2770" spans="1:41" ht="15" x14ac:dyDescent="0.2">
      <c r="A2770" s="30" t="s">
        <v>612</v>
      </c>
      <c r="B2770" s="30" t="s">
        <v>613</v>
      </c>
      <c r="C2770" s="49" t="s">
        <v>7070</v>
      </c>
      <c r="D2770" s="49" t="s">
        <v>7071</v>
      </c>
      <c r="E2770" s="30" t="s">
        <v>7398</v>
      </c>
      <c r="F2770" s="49" t="s">
        <v>7073</v>
      </c>
      <c r="G2770" s="49" t="s">
        <v>7074</v>
      </c>
      <c r="H2770" s="49" t="s">
        <v>7108</v>
      </c>
      <c r="I2770" s="49" t="s">
        <v>613</v>
      </c>
      <c r="J2770" s="50">
        <v>19</v>
      </c>
      <c r="K2770" s="49">
        <v>250</v>
      </c>
      <c r="L2770" s="49">
        <f>K2770-U2770</f>
        <v>250</v>
      </c>
      <c r="M2770" s="49"/>
      <c r="N2770" s="48" t="s">
        <v>7076</v>
      </c>
      <c r="P2770" s="49">
        <v>1</v>
      </c>
      <c r="Q2770" s="49">
        <v>0</v>
      </c>
      <c r="R2770" s="49">
        <v>0</v>
      </c>
      <c r="S2770" s="32">
        <f t="shared" si="117"/>
        <v>1</v>
      </c>
      <c r="T2770" s="49">
        <f>P2770+Q2770+R2770</f>
        <v>1</v>
      </c>
      <c r="U2770" s="51">
        <v>0</v>
      </c>
      <c r="V2770" s="51">
        <v>0</v>
      </c>
      <c r="W2770" s="51">
        <v>0</v>
      </c>
      <c r="X2770" s="51"/>
      <c r="Y2770" s="32">
        <f t="shared" si="119"/>
        <v>1</v>
      </c>
      <c r="Z2770" s="49" t="s">
        <v>13321</v>
      </c>
      <c r="AA2770" s="67">
        <v>66.402600000000007</v>
      </c>
      <c r="AC2770" s="67">
        <f t="shared" si="118"/>
        <v>-66.402600000000007</v>
      </c>
      <c r="AN2770" s="48" t="s">
        <v>13323</v>
      </c>
      <c r="AO2770" s="48" t="s">
        <v>54</v>
      </c>
    </row>
    <row r="2771" spans="1:41" ht="15" x14ac:dyDescent="0.2">
      <c r="A2771" s="30" t="s">
        <v>614</v>
      </c>
      <c r="B2771" s="30" t="s">
        <v>615</v>
      </c>
      <c r="C2771" s="49" t="s">
        <v>7070</v>
      </c>
      <c r="D2771" s="49" t="s">
        <v>7071</v>
      </c>
      <c r="E2771" s="30" t="s">
        <v>7398</v>
      </c>
      <c r="F2771" s="49" t="s">
        <v>7073</v>
      </c>
      <c r="G2771" s="49" t="s">
        <v>7364</v>
      </c>
      <c r="H2771" s="49" t="s">
        <v>7141</v>
      </c>
      <c r="I2771" s="49" t="s">
        <v>615</v>
      </c>
      <c r="J2771" s="50">
        <v>19</v>
      </c>
      <c r="K2771" s="49">
        <v>1000</v>
      </c>
      <c r="L2771" s="49">
        <f>K2771-U2771</f>
        <v>1000</v>
      </c>
      <c r="M2771" s="49"/>
      <c r="N2771" s="48" t="s">
        <v>7076</v>
      </c>
      <c r="P2771" s="49">
        <v>25</v>
      </c>
      <c r="Q2771" s="49">
        <v>1</v>
      </c>
      <c r="R2771" s="49">
        <v>0</v>
      </c>
      <c r="S2771" s="32">
        <f t="shared" si="117"/>
        <v>26</v>
      </c>
      <c r="T2771" s="49">
        <f>P2771+Q2771+R2771</f>
        <v>26</v>
      </c>
      <c r="U2771" s="51">
        <v>0</v>
      </c>
      <c r="V2771" s="51">
        <v>0</v>
      </c>
      <c r="W2771" s="51">
        <v>0</v>
      </c>
      <c r="X2771" s="51"/>
      <c r="Y2771" s="32">
        <f t="shared" si="119"/>
        <v>26</v>
      </c>
      <c r="Z2771" s="49" t="s">
        <v>13321</v>
      </c>
      <c r="AA2771" s="67">
        <v>66.402600000000007</v>
      </c>
      <c r="AC2771" s="67">
        <f t="shared" si="118"/>
        <v>-66.402600000000007</v>
      </c>
      <c r="AN2771" s="48" t="s">
        <v>13323</v>
      </c>
      <c r="AO2771" s="48" t="s">
        <v>54</v>
      </c>
    </row>
    <row r="2772" spans="1:41" ht="15" x14ac:dyDescent="0.2">
      <c r="A2772" s="30" t="s">
        <v>616</v>
      </c>
      <c r="B2772" s="30" t="s">
        <v>617</v>
      </c>
      <c r="C2772" s="49" t="s">
        <v>7070</v>
      </c>
      <c r="D2772" s="49" t="s">
        <v>7071</v>
      </c>
      <c r="E2772" s="30" t="s">
        <v>7398</v>
      </c>
      <c r="F2772" s="49" t="s">
        <v>7073</v>
      </c>
      <c r="G2772" s="49" t="s">
        <v>7364</v>
      </c>
      <c r="H2772" s="49" t="s">
        <v>7365</v>
      </c>
      <c r="I2772" s="49" t="s">
        <v>617</v>
      </c>
      <c r="J2772" s="50">
        <v>19</v>
      </c>
      <c r="K2772" s="49">
        <v>500</v>
      </c>
      <c r="L2772" s="49">
        <f>K2772-U2772</f>
        <v>-1620</v>
      </c>
      <c r="M2772" s="49"/>
      <c r="N2772" s="48" t="s">
        <v>7076</v>
      </c>
      <c r="P2772" s="49">
        <v>667</v>
      </c>
      <c r="Q2772" s="49">
        <v>1779</v>
      </c>
      <c r="R2772" s="49">
        <v>0</v>
      </c>
      <c r="S2772" s="32">
        <f t="shared" si="117"/>
        <v>2446</v>
      </c>
      <c r="T2772" s="49">
        <f>P2772+Q2772+R2772</f>
        <v>2446</v>
      </c>
      <c r="U2772" s="51">
        <v>2120</v>
      </c>
      <c r="V2772" s="51">
        <v>1320</v>
      </c>
      <c r="W2772" s="51">
        <v>535</v>
      </c>
      <c r="X2772" s="51"/>
      <c r="Y2772" s="32">
        <f t="shared" si="119"/>
        <v>-994</v>
      </c>
      <c r="Z2772" s="49" t="s">
        <v>13320</v>
      </c>
      <c r="AA2772" s="67">
        <v>66.402600000000007</v>
      </c>
      <c r="AC2772" s="67">
        <f t="shared" si="118"/>
        <v>-66.402600000000007</v>
      </c>
      <c r="AN2772" s="48" t="s">
        <v>13323</v>
      </c>
      <c r="AO2772" s="48" t="s">
        <v>54</v>
      </c>
    </row>
    <row r="2773" spans="1:41" ht="15" x14ac:dyDescent="0.2">
      <c r="A2773" s="30" t="s">
        <v>618</v>
      </c>
      <c r="B2773" s="30" t="s">
        <v>619</v>
      </c>
      <c r="C2773" s="49" t="s">
        <v>7070</v>
      </c>
      <c r="D2773" s="49" t="s">
        <v>7071</v>
      </c>
      <c r="E2773" s="30" t="s">
        <v>7399</v>
      </c>
      <c r="F2773" s="49" t="s">
        <v>7073</v>
      </c>
      <c r="G2773" s="49" t="s">
        <v>7364</v>
      </c>
      <c r="H2773" s="49" t="s">
        <v>7365</v>
      </c>
      <c r="I2773" s="49" t="s">
        <v>619</v>
      </c>
      <c r="J2773" s="50">
        <v>12</v>
      </c>
      <c r="K2773" s="49">
        <v>500</v>
      </c>
      <c r="L2773" s="49">
        <f>K2773-U2773</f>
        <v>-1620</v>
      </c>
      <c r="M2773" s="49"/>
      <c r="N2773" s="48" t="s">
        <v>7076</v>
      </c>
      <c r="P2773" s="49">
        <v>912</v>
      </c>
      <c r="Q2773" s="49">
        <v>1500</v>
      </c>
      <c r="R2773" s="49">
        <v>0</v>
      </c>
      <c r="S2773" s="32">
        <f t="shared" si="117"/>
        <v>2412</v>
      </c>
      <c r="T2773" s="49">
        <f>P2773+Q2773+R2773</f>
        <v>2412</v>
      </c>
      <c r="U2773" s="51">
        <v>2120</v>
      </c>
      <c r="V2773" s="51">
        <v>1320</v>
      </c>
      <c r="W2773" s="51">
        <v>535</v>
      </c>
      <c r="X2773" s="51"/>
      <c r="Y2773" s="32">
        <f t="shared" si="119"/>
        <v>-1028</v>
      </c>
      <c r="Z2773" s="49" t="s">
        <v>13320</v>
      </c>
      <c r="AA2773" s="67">
        <v>3.0424000000000002</v>
      </c>
      <c r="AC2773" s="67">
        <f t="shared" si="118"/>
        <v>-3.0424000000000002</v>
      </c>
      <c r="AN2773" s="48" t="s">
        <v>13323</v>
      </c>
      <c r="AO2773" s="48" t="s">
        <v>54</v>
      </c>
    </row>
    <row r="2774" spans="1:41" ht="15" x14ac:dyDescent="0.2">
      <c r="A2774" s="30" t="s">
        <v>620</v>
      </c>
      <c r="B2774" s="30" t="s">
        <v>621</v>
      </c>
      <c r="C2774" s="49" t="s">
        <v>7070</v>
      </c>
      <c r="D2774" s="49" t="s">
        <v>7071</v>
      </c>
      <c r="E2774" s="30" t="s">
        <v>7400</v>
      </c>
      <c r="F2774" s="49" t="s">
        <v>7073</v>
      </c>
      <c r="G2774" s="49" t="s">
        <v>7364</v>
      </c>
      <c r="H2774" s="49" t="s">
        <v>7365</v>
      </c>
      <c r="I2774" s="49" t="s">
        <v>621</v>
      </c>
      <c r="J2774" s="50">
        <v>19</v>
      </c>
      <c r="K2774" s="49">
        <v>500</v>
      </c>
      <c r="L2774" s="49">
        <f>K2774-U2774</f>
        <v>-1620</v>
      </c>
      <c r="M2774" s="49"/>
      <c r="N2774" s="48" t="s">
        <v>7076</v>
      </c>
      <c r="P2774" s="49">
        <v>1185</v>
      </c>
      <c r="Q2774" s="49">
        <v>1788</v>
      </c>
      <c r="R2774" s="49">
        <v>0</v>
      </c>
      <c r="S2774" s="32">
        <f t="shared" si="117"/>
        <v>2973</v>
      </c>
      <c r="T2774" s="49">
        <f>P2774+Q2774+R2774</f>
        <v>2973</v>
      </c>
      <c r="U2774" s="51">
        <v>2120</v>
      </c>
      <c r="V2774" s="51">
        <v>1320</v>
      </c>
      <c r="W2774" s="51">
        <v>535</v>
      </c>
      <c r="X2774" s="51"/>
      <c r="Y2774" s="32">
        <f t="shared" si="119"/>
        <v>-467</v>
      </c>
      <c r="Z2774" s="49" t="s">
        <v>13320</v>
      </c>
      <c r="AA2774" s="67">
        <v>2.9242499999999998</v>
      </c>
      <c r="AC2774" s="67">
        <f t="shared" si="118"/>
        <v>-2.9242499999999998</v>
      </c>
      <c r="AN2774" s="48" t="s">
        <v>13323</v>
      </c>
      <c r="AO2774" s="48" t="s">
        <v>54</v>
      </c>
    </row>
    <row r="2775" spans="1:41" ht="15" x14ac:dyDescent="0.2">
      <c r="A2775" s="30" t="s">
        <v>622</v>
      </c>
      <c r="B2775" s="30" t="s">
        <v>623</v>
      </c>
      <c r="C2775" s="49" t="s">
        <v>7070</v>
      </c>
      <c r="D2775" s="49" t="s">
        <v>7071</v>
      </c>
      <c r="E2775" s="30" t="s">
        <v>7401</v>
      </c>
      <c r="F2775" s="49" t="s">
        <v>7073</v>
      </c>
      <c r="G2775" s="49" t="s">
        <v>7364</v>
      </c>
      <c r="H2775" s="49" t="s">
        <v>7365</v>
      </c>
      <c r="I2775" s="49" t="s">
        <v>623</v>
      </c>
      <c r="J2775" s="50">
        <v>19</v>
      </c>
      <c r="K2775" s="49">
        <v>1000</v>
      </c>
      <c r="L2775" s="49">
        <f>K2775-U2775</f>
        <v>-1120</v>
      </c>
      <c r="M2775" s="49"/>
      <c r="N2775" s="48" t="s">
        <v>7076</v>
      </c>
      <c r="P2775" s="49">
        <v>868</v>
      </c>
      <c r="Q2775" s="49">
        <v>2260</v>
      </c>
      <c r="R2775" s="49">
        <v>0</v>
      </c>
      <c r="S2775" s="32">
        <f t="shared" si="117"/>
        <v>3128</v>
      </c>
      <c r="T2775" s="49">
        <f>P2775+Q2775+R2775</f>
        <v>3128</v>
      </c>
      <c r="U2775" s="51">
        <v>2120</v>
      </c>
      <c r="V2775" s="51">
        <v>1320</v>
      </c>
      <c r="W2775" s="51">
        <v>535</v>
      </c>
      <c r="X2775" s="51"/>
      <c r="Y2775" s="32">
        <f t="shared" si="119"/>
        <v>-312</v>
      </c>
      <c r="Z2775" s="49" t="s">
        <v>13320</v>
      </c>
      <c r="AA2775" s="67">
        <v>5.0486000000000004</v>
      </c>
      <c r="AC2775" s="67">
        <f t="shared" si="118"/>
        <v>-5.0486000000000004</v>
      </c>
      <c r="AN2775" s="48" t="s">
        <v>13323</v>
      </c>
      <c r="AO2775" s="48" t="s">
        <v>54</v>
      </c>
    </row>
    <row r="2776" spans="1:41" ht="15" x14ac:dyDescent="0.2">
      <c r="A2776" s="30" t="s">
        <v>624</v>
      </c>
      <c r="B2776" s="30" t="s">
        <v>625</v>
      </c>
      <c r="C2776" s="49" t="s">
        <v>7070</v>
      </c>
      <c r="D2776" s="49" t="s">
        <v>7071</v>
      </c>
      <c r="E2776" s="30" t="s">
        <v>7402</v>
      </c>
      <c r="F2776" s="49" t="s">
        <v>7073</v>
      </c>
      <c r="G2776" s="49" t="s">
        <v>7364</v>
      </c>
      <c r="H2776" s="49" t="s">
        <v>7365</v>
      </c>
      <c r="I2776" s="49" t="s">
        <v>625</v>
      </c>
      <c r="J2776" s="50">
        <v>21</v>
      </c>
      <c r="K2776" s="49">
        <v>500</v>
      </c>
      <c r="L2776" s="49">
        <f>K2776-U2776</f>
        <v>500</v>
      </c>
      <c r="M2776" s="49"/>
      <c r="N2776" s="48" t="s">
        <v>7076</v>
      </c>
      <c r="P2776" s="49">
        <v>1</v>
      </c>
      <c r="Q2776" s="49">
        <v>1</v>
      </c>
      <c r="R2776" s="49">
        <v>0</v>
      </c>
      <c r="S2776" s="32">
        <f t="shared" si="117"/>
        <v>2</v>
      </c>
      <c r="T2776" s="49">
        <f>P2776+Q2776+R2776</f>
        <v>2</v>
      </c>
      <c r="U2776" s="51">
        <v>0</v>
      </c>
      <c r="V2776" s="51">
        <v>0</v>
      </c>
      <c r="W2776" s="51">
        <v>0</v>
      </c>
      <c r="X2776" s="51"/>
      <c r="Y2776" s="32">
        <f t="shared" si="119"/>
        <v>2</v>
      </c>
      <c r="Z2776" s="49" t="s">
        <v>13321</v>
      </c>
      <c r="AA2776" s="67">
        <v>348.39609999999999</v>
      </c>
      <c r="AC2776" s="67">
        <f t="shared" si="118"/>
        <v>-348.39609999999999</v>
      </c>
      <c r="AN2776" s="48" t="s">
        <v>13323</v>
      </c>
      <c r="AO2776" s="48" t="s">
        <v>54</v>
      </c>
    </row>
    <row r="2777" spans="1:41" ht="15" x14ac:dyDescent="0.2">
      <c r="A2777" s="30" t="s">
        <v>626</v>
      </c>
      <c r="B2777" s="30" t="s">
        <v>627</v>
      </c>
      <c r="C2777" s="49" t="s">
        <v>7070</v>
      </c>
      <c r="D2777" s="49" t="s">
        <v>7071</v>
      </c>
      <c r="E2777" s="30" t="s">
        <v>7402</v>
      </c>
      <c r="F2777" s="49" t="s">
        <v>7073</v>
      </c>
      <c r="G2777" s="49" t="s">
        <v>7364</v>
      </c>
      <c r="H2777" s="49" t="s">
        <v>7365</v>
      </c>
      <c r="I2777" s="49" t="s">
        <v>627</v>
      </c>
      <c r="J2777" s="50">
        <v>21</v>
      </c>
      <c r="K2777" s="49">
        <v>500</v>
      </c>
      <c r="L2777" s="49">
        <f>K2777-U2777</f>
        <v>-2039</v>
      </c>
      <c r="M2777" s="49"/>
      <c r="N2777" s="48" t="s">
        <v>7076</v>
      </c>
      <c r="P2777" s="49">
        <v>1794</v>
      </c>
      <c r="Q2777" s="49">
        <v>2505</v>
      </c>
      <c r="R2777" s="49">
        <v>0</v>
      </c>
      <c r="S2777" s="32">
        <f t="shared" si="117"/>
        <v>4299</v>
      </c>
      <c r="T2777" s="49">
        <f>P2777+Q2777+R2777</f>
        <v>4299</v>
      </c>
      <c r="U2777" s="51">
        <v>2539</v>
      </c>
      <c r="V2777" s="51">
        <v>1530</v>
      </c>
      <c r="W2777" s="51">
        <v>756</v>
      </c>
      <c r="X2777" s="51"/>
      <c r="Y2777" s="32">
        <f t="shared" si="119"/>
        <v>230</v>
      </c>
      <c r="Z2777" s="49" t="s">
        <v>13322</v>
      </c>
      <c r="AA2777" s="67">
        <v>348.39609999999999</v>
      </c>
      <c r="AC2777" s="67">
        <f t="shared" si="118"/>
        <v>-348.39609999999999</v>
      </c>
      <c r="AN2777" s="48" t="s">
        <v>13323</v>
      </c>
      <c r="AO2777" s="48" t="s">
        <v>54</v>
      </c>
    </row>
    <row r="2778" spans="1:41" ht="15" x14ac:dyDescent="0.2">
      <c r="A2778" s="30" t="s">
        <v>628</v>
      </c>
      <c r="B2778" s="30" t="s">
        <v>629</v>
      </c>
      <c r="C2778" s="49" t="s">
        <v>7070</v>
      </c>
      <c r="D2778" s="49" t="s">
        <v>7071</v>
      </c>
      <c r="E2778" s="30" t="s">
        <v>7403</v>
      </c>
      <c r="F2778" s="49" t="s">
        <v>7073</v>
      </c>
      <c r="G2778" s="49" t="s">
        <v>7364</v>
      </c>
      <c r="H2778" s="49" t="s">
        <v>7365</v>
      </c>
      <c r="I2778" s="49" t="s">
        <v>629</v>
      </c>
      <c r="J2778" s="50">
        <v>19</v>
      </c>
      <c r="K2778" s="49">
        <v>500</v>
      </c>
      <c r="L2778" s="49">
        <f>K2778-U2778</f>
        <v>-1459</v>
      </c>
      <c r="M2778" s="49"/>
      <c r="N2778" s="48" t="s">
        <v>7076</v>
      </c>
      <c r="P2778" s="49">
        <v>713</v>
      </c>
      <c r="Q2778" s="49">
        <v>1500</v>
      </c>
      <c r="R2778" s="49">
        <v>0</v>
      </c>
      <c r="S2778" s="32">
        <f t="shared" si="117"/>
        <v>2213</v>
      </c>
      <c r="T2778" s="49">
        <f>P2778+Q2778+R2778</f>
        <v>2213</v>
      </c>
      <c r="U2778" s="51">
        <v>1959</v>
      </c>
      <c r="V2778" s="51">
        <v>1320</v>
      </c>
      <c r="W2778" s="51">
        <v>535</v>
      </c>
      <c r="X2778" s="51"/>
      <c r="Y2778" s="32">
        <f t="shared" si="119"/>
        <v>-1066</v>
      </c>
      <c r="Z2778" s="49" t="s">
        <v>13320</v>
      </c>
      <c r="AA2778" s="67">
        <v>3.1471499999999999</v>
      </c>
      <c r="AC2778" s="67">
        <f t="shared" si="118"/>
        <v>-3.1471499999999999</v>
      </c>
      <c r="AN2778" s="48" t="s">
        <v>13323</v>
      </c>
      <c r="AO2778" s="48" t="s">
        <v>54</v>
      </c>
    </row>
    <row r="2779" spans="1:41" ht="15" x14ac:dyDescent="0.2">
      <c r="A2779" s="30" t="s">
        <v>634</v>
      </c>
      <c r="B2779" s="30" t="s">
        <v>635</v>
      </c>
      <c r="C2779" s="49" t="s">
        <v>7070</v>
      </c>
      <c r="D2779" s="49" t="s">
        <v>7071</v>
      </c>
      <c r="E2779" s="30" t="s">
        <v>7406</v>
      </c>
      <c r="F2779" s="49" t="s">
        <v>7073</v>
      </c>
      <c r="G2779" s="49" t="s">
        <v>7364</v>
      </c>
      <c r="H2779" s="49" t="s">
        <v>7365</v>
      </c>
      <c r="I2779" s="49" t="s">
        <v>635</v>
      </c>
      <c r="J2779" s="50">
        <v>21</v>
      </c>
      <c r="K2779" s="49">
        <v>500</v>
      </c>
      <c r="L2779" s="49">
        <f>K2779-U2779</f>
        <v>-4636</v>
      </c>
      <c r="M2779" s="49"/>
      <c r="N2779" s="48" t="s">
        <v>7076</v>
      </c>
      <c r="P2779" s="49">
        <v>2558</v>
      </c>
      <c r="Q2779" s="49">
        <v>3580</v>
      </c>
      <c r="R2779" s="49">
        <v>0</v>
      </c>
      <c r="S2779" s="32">
        <f t="shared" si="117"/>
        <v>6138</v>
      </c>
      <c r="T2779" s="49">
        <f>P2779+Q2779+R2779</f>
        <v>6138</v>
      </c>
      <c r="U2779" s="51">
        <v>5136</v>
      </c>
      <c r="V2779" s="51">
        <v>3060</v>
      </c>
      <c r="W2779" s="51">
        <v>1568</v>
      </c>
      <c r="X2779" s="51"/>
      <c r="Y2779" s="32">
        <f t="shared" si="119"/>
        <v>-2058</v>
      </c>
      <c r="Z2779" s="49" t="s">
        <v>13320</v>
      </c>
      <c r="AA2779" s="67">
        <v>1.6852499999999999</v>
      </c>
      <c r="AC2779" s="67">
        <f t="shared" si="118"/>
        <v>-1.6852499999999999</v>
      </c>
      <c r="AN2779" s="48" t="s">
        <v>13323</v>
      </c>
      <c r="AO2779" s="48" t="s">
        <v>54</v>
      </c>
    </row>
    <row r="2780" spans="1:41" ht="15" x14ac:dyDescent="0.2">
      <c r="A2780" s="30" t="s">
        <v>646</v>
      </c>
      <c r="B2780" s="30" t="s">
        <v>647</v>
      </c>
      <c r="C2780" s="49" t="s">
        <v>7070</v>
      </c>
      <c r="D2780" s="49" t="s">
        <v>7077</v>
      </c>
      <c r="E2780" s="30" t="s">
        <v>7416</v>
      </c>
      <c r="F2780" s="49" t="s">
        <v>7073</v>
      </c>
      <c r="G2780" s="49" t="s">
        <v>7074</v>
      </c>
      <c r="H2780" s="49" t="s">
        <v>7108</v>
      </c>
      <c r="I2780" s="49" t="s">
        <v>647</v>
      </c>
      <c r="J2780" s="50">
        <v>17</v>
      </c>
      <c r="K2780" s="49">
        <v>250</v>
      </c>
      <c r="L2780" s="49">
        <f>K2780-U2780</f>
        <v>250</v>
      </c>
      <c r="M2780" s="49"/>
      <c r="N2780" s="48" t="s">
        <v>7076</v>
      </c>
      <c r="P2780" s="49">
        <v>95</v>
      </c>
      <c r="Q2780" s="49">
        <v>0</v>
      </c>
      <c r="R2780" s="49">
        <v>0</v>
      </c>
      <c r="S2780" s="32">
        <f t="shared" si="117"/>
        <v>95</v>
      </c>
      <c r="T2780" s="49">
        <f>P2780+Q2780+R2780</f>
        <v>95</v>
      </c>
      <c r="U2780" s="51">
        <v>0</v>
      </c>
      <c r="V2780" s="51">
        <v>0</v>
      </c>
      <c r="W2780" s="51">
        <v>0</v>
      </c>
      <c r="X2780" s="51"/>
      <c r="Y2780" s="32">
        <f t="shared" si="119"/>
        <v>95</v>
      </c>
      <c r="Z2780" s="49" t="s">
        <v>13321</v>
      </c>
      <c r="AA2780" s="67">
        <v>39.14</v>
      </c>
      <c r="AC2780" s="67">
        <f t="shared" si="118"/>
        <v>-39.14</v>
      </c>
      <c r="AN2780" s="48" t="s">
        <v>13323</v>
      </c>
      <c r="AO2780" s="48" t="s">
        <v>54</v>
      </c>
    </row>
    <row r="2781" spans="1:41" ht="15" x14ac:dyDescent="0.2">
      <c r="A2781" s="30" t="s">
        <v>648</v>
      </c>
      <c r="B2781" s="30" t="s">
        <v>649</v>
      </c>
      <c r="C2781" s="49" t="s">
        <v>7070</v>
      </c>
      <c r="D2781" s="49" t="s">
        <v>7071</v>
      </c>
      <c r="E2781" s="30" t="s">
        <v>7417</v>
      </c>
      <c r="F2781" s="49" t="s">
        <v>7073</v>
      </c>
      <c r="G2781" s="49" t="s">
        <v>7364</v>
      </c>
      <c r="H2781" s="49" t="s">
        <v>7365</v>
      </c>
      <c r="I2781" s="49" t="s">
        <v>649</v>
      </c>
      <c r="J2781" s="50">
        <v>9</v>
      </c>
      <c r="K2781" s="49">
        <v>100</v>
      </c>
      <c r="L2781" s="49">
        <f>K2781-U2781</f>
        <v>100</v>
      </c>
      <c r="M2781" s="49"/>
      <c r="N2781" s="48" t="s">
        <v>7076</v>
      </c>
      <c r="P2781" s="49">
        <v>96</v>
      </c>
      <c r="Q2781" s="49">
        <v>0</v>
      </c>
      <c r="R2781" s="49">
        <v>0</v>
      </c>
      <c r="S2781" s="32">
        <f t="shared" si="117"/>
        <v>96</v>
      </c>
      <c r="T2781" s="49">
        <f>P2781+Q2781+R2781</f>
        <v>96</v>
      </c>
      <c r="U2781" s="51">
        <v>0</v>
      </c>
      <c r="V2781" s="51">
        <v>0</v>
      </c>
      <c r="W2781" s="51">
        <v>0</v>
      </c>
      <c r="X2781" s="51"/>
      <c r="Y2781" s="32">
        <f t="shared" si="119"/>
        <v>96</v>
      </c>
      <c r="Z2781" s="49" t="s">
        <v>13321</v>
      </c>
      <c r="AA2781" s="67">
        <v>39.14</v>
      </c>
      <c r="AC2781" s="67">
        <f t="shared" si="118"/>
        <v>-39.14</v>
      </c>
      <c r="AN2781" s="48" t="s">
        <v>13323</v>
      </c>
      <c r="AO2781" s="48" t="s">
        <v>54</v>
      </c>
    </row>
    <row r="2782" spans="1:41" ht="15" x14ac:dyDescent="0.2">
      <c r="A2782" s="30" t="s">
        <v>650</v>
      </c>
      <c r="B2782" s="30" t="s">
        <v>651</v>
      </c>
      <c r="C2782" s="49" t="s">
        <v>7070</v>
      </c>
      <c r="D2782" s="49" t="s">
        <v>7079</v>
      </c>
      <c r="E2782" s="30" t="s">
        <v>7418</v>
      </c>
      <c r="F2782" s="49" t="s">
        <v>7073</v>
      </c>
      <c r="G2782" s="49" t="s">
        <v>7090</v>
      </c>
      <c r="H2782" s="49" t="s">
        <v>7091</v>
      </c>
      <c r="I2782" s="49" t="s">
        <v>651</v>
      </c>
      <c r="J2782" s="50">
        <v>11</v>
      </c>
      <c r="K2782" s="49">
        <v>80</v>
      </c>
      <c r="L2782" s="49">
        <f>K2782-U2782</f>
        <v>-189</v>
      </c>
      <c r="M2782" s="49"/>
      <c r="N2782" s="48" t="s">
        <v>7076</v>
      </c>
      <c r="P2782" s="49">
        <v>360</v>
      </c>
      <c r="Q2782" s="49">
        <v>0</v>
      </c>
      <c r="R2782" s="49">
        <v>0</v>
      </c>
      <c r="S2782" s="32">
        <f t="shared" si="117"/>
        <v>360</v>
      </c>
      <c r="T2782" s="49">
        <f>P2782+Q2782+R2782</f>
        <v>360</v>
      </c>
      <c r="U2782" s="51">
        <v>269</v>
      </c>
      <c r="V2782" s="51">
        <v>150</v>
      </c>
      <c r="W2782" s="51">
        <v>150</v>
      </c>
      <c r="X2782" s="51"/>
      <c r="Y2782" s="32">
        <f t="shared" si="119"/>
        <v>-59</v>
      </c>
      <c r="Z2782" s="49" t="s">
        <v>13320</v>
      </c>
      <c r="AA2782" s="67">
        <v>110.65</v>
      </c>
      <c r="AC2782" s="67">
        <f t="shared" si="118"/>
        <v>-110.65</v>
      </c>
      <c r="AN2782" s="48" t="s">
        <v>13323</v>
      </c>
      <c r="AO2782" s="48" t="s">
        <v>54</v>
      </c>
    </row>
    <row r="2783" spans="1:41" ht="15" x14ac:dyDescent="0.2">
      <c r="A2783" s="30" t="s">
        <v>652</v>
      </c>
      <c r="B2783" s="30" t="s">
        <v>653</v>
      </c>
      <c r="C2783" s="49" t="s">
        <v>7070</v>
      </c>
      <c r="D2783" s="49" t="s">
        <v>7079</v>
      </c>
      <c r="E2783" s="30" t="s">
        <v>7419</v>
      </c>
      <c r="F2783" s="49" t="s">
        <v>7073</v>
      </c>
      <c r="G2783" s="49" t="s">
        <v>7090</v>
      </c>
      <c r="H2783" s="49" t="s">
        <v>7091</v>
      </c>
      <c r="I2783" s="49" t="s">
        <v>653</v>
      </c>
      <c r="J2783" s="50">
        <v>11</v>
      </c>
      <c r="K2783" s="49">
        <v>80</v>
      </c>
      <c r="L2783" s="49">
        <f>K2783-U2783</f>
        <v>-189</v>
      </c>
      <c r="M2783" s="49"/>
      <c r="N2783" s="48" t="s">
        <v>7076</v>
      </c>
      <c r="P2783" s="49">
        <v>471</v>
      </c>
      <c r="Q2783" s="49">
        <v>0</v>
      </c>
      <c r="R2783" s="49">
        <v>0</v>
      </c>
      <c r="S2783" s="32">
        <f t="shared" si="117"/>
        <v>471</v>
      </c>
      <c r="T2783" s="49">
        <f>P2783+Q2783+R2783</f>
        <v>471</v>
      </c>
      <c r="U2783" s="51">
        <v>269</v>
      </c>
      <c r="V2783" s="51">
        <v>150</v>
      </c>
      <c r="W2783" s="51">
        <v>150</v>
      </c>
      <c r="X2783" s="51"/>
      <c r="Y2783" s="32">
        <f t="shared" si="119"/>
        <v>52</v>
      </c>
      <c r="Z2783" s="49" t="s">
        <v>13322</v>
      </c>
      <c r="AA2783" s="67">
        <v>32.29</v>
      </c>
      <c r="AC2783" s="67">
        <f t="shared" si="118"/>
        <v>-32.29</v>
      </c>
      <c r="AN2783" s="48" t="s">
        <v>13323</v>
      </c>
      <c r="AO2783" s="48" t="s">
        <v>54</v>
      </c>
    </row>
    <row r="2784" spans="1:41" ht="15" x14ac:dyDescent="0.2">
      <c r="A2784" s="30" t="s">
        <v>664</v>
      </c>
      <c r="B2784" s="30" t="s">
        <v>665</v>
      </c>
      <c r="C2784" s="49" t="s">
        <v>7070</v>
      </c>
      <c r="D2784" s="49" t="s">
        <v>7077</v>
      </c>
      <c r="E2784" s="30" t="s">
        <v>7423</v>
      </c>
      <c r="F2784" s="49" t="s">
        <v>7073</v>
      </c>
      <c r="G2784" s="49" t="s">
        <v>7364</v>
      </c>
      <c r="H2784" s="49" t="s">
        <v>7365</v>
      </c>
      <c r="I2784" s="49" t="s">
        <v>665</v>
      </c>
      <c r="J2784" s="50">
        <v>7</v>
      </c>
      <c r="K2784" s="49">
        <v>80</v>
      </c>
      <c r="L2784" s="49">
        <f>K2784-U2784</f>
        <v>80</v>
      </c>
      <c r="M2784" s="49"/>
      <c r="N2784" s="48" t="s">
        <v>7076</v>
      </c>
      <c r="P2784" s="49">
        <v>50</v>
      </c>
      <c r="Q2784" s="49">
        <v>0</v>
      </c>
      <c r="R2784" s="49">
        <v>0</v>
      </c>
      <c r="S2784" s="32">
        <f t="shared" si="117"/>
        <v>50</v>
      </c>
      <c r="T2784" s="49">
        <f>P2784+Q2784+R2784</f>
        <v>50</v>
      </c>
      <c r="U2784" s="51">
        <v>0</v>
      </c>
      <c r="V2784" s="51">
        <v>0</v>
      </c>
      <c r="W2784" s="51">
        <v>0</v>
      </c>
      <c r="X2784" s="51"/>
      <c r="Y2784" s="32">
        <f t="shared" si="119"/>
        <v>50</v>
      </c>
      <c r="Z2784" s="49" t="s">
        <v>13321</v>
      </c>
      <c r="AA2784" s="67">
        <v>51.688000000000002</v>
      </c>
      <c r="AC2784" s="67">
        <f t="shared" si="118"/>
        <v>-51.688000000000002</v>
      </c>
      <c r="AN2784" s="48" t="s">
        <v>13323</v>
      </c>
      <c r="AO2784" s="48" t="s">
        <v>54</v>
      </c>
    </row>
    <row r="2785" spans="1:41" ht="15" x14ac:dyDescent="0.2">
      <c r="A2785" s="30" t="s">
        <v>666</v>
      </c>
      <c r="B2785" s="30" t="s">
        <v>667</v>
      </c>
      <c r="C2785" s="49" t="s">
        <v>7070</v>
      </c>
      <c r="D2785" s="49" t="s">
        <v>7077</v>
      </c>
      <c r="E2785" s="30" t="s">
        <v>7423</v>
      </c>
      <c r="F2785" s="49" t="s">
        <v>7073</v>
      </c>
      <c r="G2785" s="49" t="s">
        <v>7364</v>
      </c>
      <c r="H2785" s="49" t="s">
        <v>7365</v>
      </c>
      <c r="I2785" s="49" t="s">
        <v>667</v>
      </c>
      <c r="J2785" s="50">
        <v>11</v>
      </c>
      <c r="K2785" s="49">
        <v>240</v>
      </c>
      <c r="L2785" s="49">
        <f>K2785-U2785</f>
        <v>240</v>
      </c>
      <c r="M2785" s="49"/>
      <c r="N2785" s="48" t="s">
        <v>7076</v>
      </c>
      <c r="P2785" s="49">
        <v>590</v>
      </c>
      <c r="Q2785" s="49">
        <v>0</v>
      </c>
      <c r="R2785" s="49">
        <v>0</v>
      </c>
      <c r="S2785" s="32">
        <f t="shared" si="117"/>
        <v>590</v>
      </c>
      <c r="T2785" s="49">
        <f>P2785+Q2785+R2785</f>
        <v>590</v>
      </c>
      <c r="U2785" s="51">
        <v>0</v>
      </c>
      <c r="V2785" s="51">
        <v>0</v>
      </c>
      <c r="W2785" s="51">
        <v>0</v>
      </c>
      <c r="X2785" s="51"/>
      <c r="Y2785" s="32">
        <f t="shared" si="119"/>
        <v>590</v>
      </c>
      <c r="Z2785" s="49" t="s">
        <v>13321</v>
      </c>
      <c r="AA2785" s="67">
        <v>51.688000000000002</v>
      </c>
      <c r="AC2785" s="67">
        <f t="shared" si="118"/>
        <v>-51.688000000000002</v>
      </c>
      <c r="AN2785" s="48" t="s">
        <v>13323</v>
      </c>
      <c r="AO2785" s="48" t="s">
        <v>54</v>
      </c>
    </row>
    <row r="2786" spans="1:41" ht="15" x14ac:dyDescent="0.2">
      <c r="A2786" s="30" t="s">
        <v>668</v>
      </c>
      <c r="B2786" s="30" t="s">
        <v>669</v>
      </c>
      <c r="C2786" s="49" t="s">
        <v>7070</v>
      </c>
      <c r="D2786" s="49" t="s">
        <v>7079</v>
      </c>
      <c r="E2786" s="30" t="s">
        <v>7423</v>
      </c>
      <c r="F2786" s="49" t="s">
        <v>7073</v>
      </c>
      <c r="G2786" s="49" t="s">
        <v>7364</v>
      </c>
      <c r="H2786" s="49" t="s">
        <v>7365</v>
      </c>
      <c r="I2786" s="49" t="s">
        <v>669</v>
      </c>
      <c r="J2786" s="50">
        <v>11</v>
      </c>
      <c r="K2786" s="49">
        <v>1000</v>
      </c>
      <c r="L2786" s="49">
        <f>K2786-U2786</f>
        <v>-1872</v>
      </c>
      <c r="M2786" s="49"/>
      <c r="N2786" s="48" t="s">
        <v>7076</v>
      </c>
      <c r="P2786" s="49">
        <v>3087</v>
      </c>
      <c r="Q2786" s="49">
        <v>1000</v>
      </c>
      <c r="R2786" s="49">
        <v>0</v>
      </c>
      <c r="S2786" s="32">
        <f t="shared" si="117"/>
        <v>4087</v>
      </c>
      <c r="T2786" s="49">
        <f>P2786+Q2786+R2786</f>
        <v>4087</v>
      </c>
      <c r="U2786" s="51">
        <v>2872</v>
      </c>
      <c r="V2786" s="51">
        <v>2100</v>
      </c>
      <c r="W2786" s="51">
        <v>2100</v>
      </c>
      <c r="X2786" s="51"/>
      <c r="Y2786" s="32">
        <f t="shared" si="119"/>
        <v>-885</v>
      </c>
      <c r="Z2786" s="49" t="s">
        <v>13320</v>
      </c>
      <c r="AA2786" s="70">
        <v>26.54</v>
      </c>
      <c r="AC2786" s="67">
        <f t="shared" si="118"/>
        <v>-26.54</v>
      </c>
      <c r="AN2786" s="48" t="s">
        <v>13323</v>
      </c>
      <c r="AO2786" s="48" t="s">
        <v>54</v>
      </c>
    </row>
    <row r="2787" spans="1:41" ht="15" x14ac:dyDescent="0.2">
      <c r="A2787" s="30" t="s">
        <v>670</v>
      </c>
      <c r="B2787" s="30" t="s">
        <v>671</v>
      </c>
      <c r="C2787" s="49" t="s">
        <v>7070</v>
      </c>
      <c r="D2787" s="49" t="s">
        <v>7079</v>
      </c>
      <c r="E2787" s="30" t="s">
        <v>7424</v>
      </c>
      <c r="F2787" s="49" t="s">
        <v>7073</v>
      </c>
      <c r="G2787" s="49" t="s">
        <v>7364</v>
      </c>
      <c r="H2787" s="49" t="s">
        <v>7365</v>
      </c>
      <c r="I2787" s="49" t="s">
        <v>671</v>
      </c>
      <c r="J2787" s="50">
        <v>11</v>
      </c>
      <c r="K2787" s="49">
        <v>1000</v>
      </c>
      <c r="L2787" s="49">
        <f>K2787-U2787</f>
        <v>-1872</v>
      </c>
      <c r="M2787" s="49"/>
      <c r="N2787" s="48" t="s">
        <v>7076</v>
      </c>
      <c r="P2787" s="49">
        <v>2320</v>
      </c>
      <c r="Q2787" s="49">
        <v>0</v>
      </c>
      <c r="R2787" s="49">
        <v>1000</v>
      </c>
      <c r="S2787" s="32">
        <f t="shared" si="117"/>
        <v>2320</v>
      </c>
      <c r="T2787" s="49">
        <f>P2787+Q2787+R2787</f>
        <v>3320</v>
      </c>
      <c r="U2787" s="51">
        <v>2872</v>
      </c>
      <c r="V2787" s="51">
        <v>2100</v>
      </c>
      <c r="W2787" s="51">
        <v>2100</v>
      </c>
      <c r="X2787" s="51"/>
      <c r="Y2787" s="32">
        <f t="shared" si="119"/>
        <v>-1652</v>
      </c>
      <c r="Z2787" s="49" t="s">
        <v>13320</v>
      </c>
      <c r="AA2787" s="70">
        <v>12.37</v>
      </c>
      <c r="AC2787" s="67">
        <f t="shared" si="118"/>
        <v>-12.37</v>
      </c>
      <c r="AN2787" s="48" t="s">
        <v>13323</v>
      </c>
      <c r="AO2787" s="48" t="s">
        <v>54</v>
      </c>
    </row>
    <row r="2788" spans="1:41" ht="15" x14ac:dyDescent="0.2">
      <c r="A2788" s="30" t="s">
        <v>672</v>
      </c>
      <c r="B2788" s="30" t="s">
        <v>673</v>
      </c>
      <c r="C2788" s="49" t="s">
        <v>7070</v>
      </c>
      <c r="D2788" s="49" t="s">
        <v>7077</v>
      </c>
      <c r="E2788" s="30" t="s">
        <v>7425</v>
      </c>
      <c r="F2788" s="49" t="s">
        <v>7073</v>
      </c>
      <c r="G2788" s="49" t="s">
        <v>7364</v>
      </c>
      <c r="H2788" s="49" t="s">
        <v>7365</v>
      </c>
      <c r="I2788" s="49" t="s">
        <v>673</v>
      </c>
      <c r="J2788" s="50">
        <v>10</v>
      </c>
      <c r="K2788" s="49">
        <v>240</v>
      </c>
      <c r="L2788" s="49">
        <f>K2788-U2788</f>
        <v>240</v>
      </c>
      <c r="M2788" s="49"/>
      <c r="N2788" s="48" t="s">
        <v>7076</v>
      </c>
      <c r="P2788" s="49">
        <v>1486</v>
      </c>
      <c r="Q2788" s="49">
        <v>0</v>
      </c>
      <c r="R2788" s="49">
        <v>0</v>
      </c>
      <c r="S2788" s="32">
        <f t="shared" si="117"/>
        <v>1486</v>
      </c>
      <c r="T2788" s="49">
        <f>P2788+Q2788+R2788</f>
        <v>1486</v>
      </c>
      <c r="U2788" s="51">
        <v>0</v>
      </c>
      <c r="V2788" s="51">
        <v>0</v>
      </c>
      <c r="W2788" s="51">
        <v>0</v>
      </c>
      <c r="X2788" s="51"/>
      <c r="Y2788" s="32">
        <f t="shared" si="119"/>
        <v>1486</v>
      </c>
      <c r="Z2788" s="49" t="s">
        <v>13321</v>
      </c>
      <c r="AA2788" s="67">
        <v>51.936</v>
      </c>
      <c r="AC2788" s="67">
        <f t="shared" si="118"/>
        <v>-51.936</v>
      </c>
      <c r="AN2788" s="48" t="s">
        <v>13323</v>
      </c>
      <c r="AO2788" s="48" t="s">
        <v>54</v>
      </c>
    </row>
    <row r="2789" spans="1:41" ht="15" x14ac:dyDescent="0.2">
      <c r="A2789" s="30" t="s">
        <v>674</v>
      </c>
      <c r="B2789" s="30" t="s">
        <v>675</v>
      </c>
      <c r="C2789" s="49" t="s">
        <v>7070</v>
      </c>
      <c r="D2789" s="49" t="s">
        <v>7079</v>
      </c>
      <c r="E2789" s="30" t="s">
        <v>7425</v>
      </c>
      <c r="F2789" s="49" t="s">
        <v>7073</v>
      </c>
      <c r="G2789" s="49" t="s">
        <v>7364</v>
      </c>
      <c r="H2789" s="49" t="s">
        <v>7365</v>
      </c>
      <c r="I2789" s="49" t="s">
        <v>675</v>
      </c>
      <c r="J2789" s="50">
        <v>11</v>
      </c>
      <c r="K2789" s="49">
        <v>1000</v>
      </c>
      <c r="L2789" s="49">
        <f>K2789-U2789</f>
        <v>984</v>
      </c>
      <c r="M2789" s="49"/>
      <c r="N2789" s="48" t="s">
        <v>7076</v>
      </c>
      <c r="P2789" s="49">
        <v>2445</v>
      </c>
      <c r="Q2789" s="49">
        <v>0</v>
      </c>
      <c r="R2789" s="49">
        <v>0</v>
      </c>
      <c r="S2789" s="32">
        <f t="shared" si="117"/>
        <v>2445</v>
      </c>
      <c r="T2789" s="49">
        <f>P2789+Q2789+R2789</f>
        <v>2445</v>
      </c>
      <c r="U2789" s="51">
        <v>16</v>
      </c>
      <c r="V2789" s="51">
        <v>189</v>
      </c>
      <c r="W2789" s="51">
        <v>189</v>
      </c>
      <c r="X2789" s="51"/>
      <c r="Y2789" s="32">
        <f t="shared" si="119"/>
        <v>2240</v>
      </c>
      <c r="Z2789" s="49" t="s">
        <v>13322</v>
      </c>
      <c r="AA2789" s="70">
        <v>29.96</v>
      </c>
      <c r="AC2789" s="67">
        <f t="shared" si="118"/>
        <v>-29.96</v>
      </c>
      <c r="AN2789" s="48" t="s">
        <v>13323</v>
      </c>
      <c r="AO2789" s="48" t="s">
        <v>54</v>
      </c>
    </row>
    <row r="2790" spans="1:41" ht="15" x14ac:dyDescent="0.2">
      <c r="A2790" s="30" t="s">
        <v>676</v>
      </c>
      <c r="B2790" s="30" t="s">
        <v>677</v>
      </c>
      <c r="C2790" s="49" t="s">
        <v>7070</v>
      </c>
      <c r="D2790" s="49" t="s">
        <v>7079</v>
      </c>
      <c r="E2790" s="30" t="s">
        <v>7426</v>
      </c>
      <c r="F2790" s="49" t="s">
        <v>7073</v>
      </c>
      <c r="G2790" s="49" t="s">
        <v>7364</v>
      </c>
      <c r="H2790" s="49" t="s">
        <v>7365</v>
      </c>
      <c r="I2790" s="49" t="s">
        <v>677</v>
      </c>
      <c r="J2790" s="50">
        <v>11</v>
      </c>
      <c r="K2790" s="49">
        <v>500</v>
      </c>
      <c r="L2790" s="49">
        <f>K2790-U2790</f>
        <v>484</v>
      </c>
      <c r="M2790" s="49"/>
      <c r="N2790" s="48" t="s">
        <v>7076</v>
      </c>
      <c r="P2790" s="49">
        <v>1831</v>
      </c>
      <c r="Q2790" s="49">
        <v>0</v>
      </c>
      <c r="R2790" s="49">
        <v>0</v>
      </c>
      <c r="S2790" s="32">
        <f t="shared" si="117"/>
        <v>1831</v>
      </c>
      <c r="T2790" s="49">
        <f>P2790+Q2790+R2790</f>
        <v>1831</v>
      </c>
      <c r="U2790" s="51">
        <v>16</v>
      </c>
      <c r="V2790" s="51">
        <v>189</v>
      </c>
      <c r="W2790" s="51">
        <v>189</v>
      </c>
      <c r="X2790" s="51"/>
      <c r="Y2790" s="32">
        <f t="shared" si="119"/>
        <v>1626</v>
      </c>
      <c r="Z2790" s="49" t="s">
        <v>13322</v>
      </c>
      <c r="AA2790" s="70">
        <v>12.37</v>
      </c>
      <c r="AC2790" s="67">
        <f t="shared" si="118"/>
        <v>-12.37</v>
      </c>
      <c r="AN2790" s="48" t="s">
        <v>13323</v>
      </c>
      <c r="AO2790" s="48" t="s">
        <v>54</v>
      </c>
    </row>
    <row r="2791" spans="1:41" ht="15" x14ac:dyDescent="0.2">
      <c r="A2791" s="30" t="s">
        <v>706</v>
      </c>
      <c r="B2791" s="30" t="s">
        <v>707</v>
      </c>
      <c r="C2791" s="49" t="s">
        <v>7070</v>
      </c>
      <c r="D2791" s="49" t="s">
        <v>7079</v>
      </c>
      <c r="E2791" s="30" t="s">
        <v>7441</v>
      </c>
      <c r="F2791" s="49" t="s">
        <v>7073</v>
      </c>
      <c r="G2791" s="49" t="s">
        <v>7364</v>
      </c>
      <c r="H2791" s="49" t="s">
        <v>7365</v>
      </c>
      <c r="I2791" s="49" t="s">
        <v>707</v>
      </c>
      <c r="J2791" s="50">
        <v>11</v>
      </c>
      <c r="K2791" s="49">
        <v>1000</v>
      </c>
      <c r="L2791" s="49">
        <f>K2791-U2791</f>
        <v>-2211</v>
      </c>
      <c r="M2791" s="49"/>
      <c r="N2791" s="48" t="s">
        <v>7076</v>
      </c>
      <c r="P2791" s="49">
        <v>2637</v>
      </c>
      <c r="Q2791" s="49">
        <v>1288</v>
      </c>
      <c r="R2791" s="49">
        <v>0</v>
      </c>
      <c r="S2791" s="32">
        <f t="shared" si="117"/>
        <v>3925</v>
      </c>
      <c r="T2791" s="49">
        <f>P2791+Q2791+R2791</f>
        <v>3925</v>
      </c>
      <c r="U2791" s="51">
        <v>3211</v>
      </c>
      <c r="V2791" s="51">
        <v>2100</v>
      </c>
      <c r="W2791" s="51">
        <v>2100</v>
      </c>
      <c r="X2791" s="51"/>
      <c r="Y2791" s="32">
        <f t="shared" si="119"/>
        <v>-1386</v>
      </c>
      <c r="Z2791" s="49" t="s">
        <v>13320</v>
      </c>
      <c r="AA2791" s="70">
        <v>25.1</v>
      </c>
      <c r="AC2791" s="67">
        <f t="shared" si="118"/>
        <v>-25.1</v>
      </c>
      <c r="AN2791" s="48" t="s">
        <v>13323</v>
      </c>
      <c r="AO2791" s="48" t="s">
        <v>54</v>
      </c>
    </row>
    <row r="2792" spans="1:41" ht="15" x14ac:dyDescent="0.2">
      <c r="A2792" s="30" t="s">
        <v>708</v>
      </c>
      <c r="B2792" s="30" t="s">
        <v>709</v>
      </c>
      <c r="C2792" s="49" t="s">
        <v>7070</v>
      </c>
      <c r="D2792" s="49" t="s">
        <v>7079</v>
      </c>
      <c r="E2792" s="30" t="s">
        <v>7442</v>
      </c>
      <c r="F2792" s="49" t="s">
        <v>7073</v>
      </c>
      <c r="G2792" s="49" t="s">
        <v>7364</v>
      </c>
      <c r="H2792" s="49" t="s">
        <v>7365</v>
      </c>
      <c r="I2792" s="49" t="s">
        <v>709</v>
      </c>
      <c r="J2792" s="50">
        <v>11</v>
      </c>
      <c r="K2792" s="49">
        <v>2000</v>
      </c>
      <c r="L2792" s="49">
        <f>K2792-U2792</f>
        <v>-1211</v>
      </c>
      <c r="M2792" s="49"/>
      <c r="N2792" s="48" t="s">
        <v>7076</v>
      </c>
      <c r="P2792" s="49">
        <v>2085</v>
      </c>
      <c r="Q2792" s="49">
        <v>3000</v>
      </c>
      <c r="R2792" s="49">
        <v>0</v>
      </c>
      <c r="S2792" s="32">
        <f t="shared" si="117"/>
        <v>5085</v>
      </c>
      <c r="T2792" s="49">
        <f>P2792+Q2792+R2792</f>
        <v>5085</v>
      </c>
      <c r="U2792" s="51">
        <v>3211</v>
      </c>
      <c r="V2792" s="51">
        <v>2100</v>
      </c>
      <c r="W2792" s="51">
        <v>2100</v>
      </c>
      <c r="X2792" s="51"/>
      <c r="Y2792" s="32">
        <f t="shared" si="119"/>
        <v>-226</v>
      </c>
      <c r="Z2792" s="49" t="s">
        <v>13320</v>
      </c>
      <c r="AA2792" s="70">
        <v>12.11</v>
      </c>
      <c r="AC2792" s="67">
        <f t="shared" si="118"/>
        <v>-12.11</v>
      </c>
      <c r="AN2792" s="48" t="s">
        <v>13323</v>
      </c>
      <c r="AO2792" s="48" t="s">
        <v>54</v>
      </c>
    </row>
    <row r="2793" spans="1:41" ht="15" x14ac:dyDescent="0.2">
      <c r="A2793" s="30" t="s">
        <v>710</v>
      </c>
      <c r="B2793" s="30" t="s">
        <v>711</v>
      </c>
      <c r="C2793" s="49" t="s">
        <v>7070</v>
      </c>
      <c r="D2793" s="49" t="s">
        <v>7079</v>
      </c>
      <c r="E2793" s="30" t="s">
        <v>7443</v>
      </c>
      <c r="F2793" s="49" t="s">
        <v>7073</v>
      </c>
      <c r="G2793" s="49" t="s">
        <v>7241</v>
      </c>
      <c r="H2793" s="49" t="s">
        <v>7347</v>
      </c>
      <c r="I2793" s="49" t="s">
        <v>7444</v>
      </c>
      <c r="J2793" s="50">
        <v>10</v>
      </c>
      <c r="K2793" s="49">
        <v>5000</v>
      </c>
      <c r="L2793" s="49">
        <f>K2793-U2793</f>
        <v>-9844</v>
      </c>
      <c r="M2793" s="49"/>
      <c r="N2793" s="48" t="s">
        <v>7076</v>
      </c>
      <c r="P2793" s="49">
        <v>6579</v>
      </c>
      <c r="Q2793" s="49">
        <v>5000</v>
      </c>
      <c r="R2793" s="49">
        <v>7037</v>
      </c>
      <c r="S2793" s="32">
        <f t="shared" si="117"/>
        <v>11579</v>
      </c>
      <c r="T2793" s="49">
        <f>P2793+Q2793+R2793</f>
        <v>18616</v>
      </c>
      <c r="U2793" s="51">
        <v>14844</v>
      </c>
      <c r="V2793" s="51">
        <v>9732</v>
      </c>
      <c r="W2793" s="51">
        <v>3697</v>
      </c>
      <c r="X2793" s="51"/>
      <c r="Y2793" s="32">
        <f t="shared" si="119"/>
        <v>-5960</v>
      </c>
      <c r="Z2793" s="49" t="s">
        <v>13320</v>
      </c>
      <c r="AA2793" s="67">
        <v>5.8</v>
      </c>
      <c r="AC2793" s="67">
        <f t="shared" si="118"/>
        <v>-5.8</v>
      </c>
      <c r="AN2793" s="48" t="s">
        <v>13323</v>
      </c>
      <c r="AO2793" s="48" t="s">
        <v>54</v>
      </c>
    </row>
    <row r="2794" spans="1:41" ht="15" x14ac:dyDescent="0.2">
      <c r="A2794" s="30" t="s">
        <v>712</v>
      </c>
      <c r="B2794" s="30" t="s">
        <v>713</v>
      </c>
      <c r="C2794" s="49" t="s">
        <v>7070</v>
      </c>
      <c r="D2794" s="49" t="s">
        <v>7077</v>
      </c>
      <c r="E2794" s="30" t="s">
        <v>7445</v>
      </c>
      <c r="F2794" s="49" t="s">
        <v>7073</v>
      </c>
      <c r="G2794" s="49" t="s">
        <v>7364</v>
      </c>
      <c r="H2794" s="49" t="s">
        <v>7365</v>
      </c>
      <c r="I2794" s="49" t="s">
        <v>713</v>
      </c>
      <c r="J2794" s="50">
        <v>8</v>
      </c>
      <c r="K2794" s="49">
        <v>480</v>
      </c>
      <c r="L2794" s="49">
        <f>K2794-U2794</f>
        <v>480</v>
      </c>
      <c r="M2794" s="49"/>
      <c r="N2794" s="48" t="s">
        <v>7076</v>
      </c>
      <c r="P2794" s="49">
        <v>243</v>
      </c>
      <c r="Q2794" s="49">
        <v>0</v>
      </c>
      <c r="R2794" s="49">
        <v>0</v>
      </c>
      <c r="S2794" s="32">
        <f t="shared" si="117"/>
        <v>243</v>
      </c>
      <c r="T2794" s="49">
        <f>P2794+Q2794+R2794</f>
        <v>243</v>
      </c>
      <c r="U2794" s="51">
        <v>0</v>
      </c>
      <c r="V2794" s="51">
        <v>0</v>
      </c>
      <c r="W2794" s="51">
        <v>0</v>
      </c>
      <c r="X2794" s="51"/>
      <c r="Y2794" s="32">
        <f t="shared" si="119"/>
        <v>243</v>
      </c>
      <c r="Z2794" s="49" t="s">
        <v>13321</v>
      </c>
      <c r="AA2794" s="67">
        <v>31.98</v>
      </c>
      <c r="AC2794" s="67">
        <f t="shared" si="118"/>
        <v>-31.98</v>
      </c>
      <c r="AN2794" s="48" t="s">
        <v>13323</v>
      </c>
      <c r="AO2794" s="48" t="s">
        <v>54</v>
      </c>
    </row>
    <row r="2795" spans="1:41" ht="15" x14ac:dyDescent="0.2">
      <c r="A2795" s="30" t="s">
        <v>714</v>
      </c>
      <c r="B2795" s="30" t="s">
        <v>715</v>
      </c>
      <c r="C2795" s="49" t="s">
        <v>7070</v>
      </c>
      <c r="D2795" s="49" t="s">
        <v>7079</v>
      </c>
      <c r="E2795" s="30" t="s">
        <v>7445</v>
      </c>
      <c r="F2795" s="49" t="s">
        <v>7073</v>
      </c>
      <c r="G2795" s="49" t="s">
        <v>7364</v>
      </c>
      <c r="H2795" s="49" t="s">
        <v>7365</v>
      </c>
      <c r="I2795" s="49" t="s">
        <v>715</v>
      </c>
      <c r="J2795" s="50">
        <v>11</v>
      </c>
      <c r="K2795" s="49">
        <v>1000</v>
      </c>
      <c r="L2795" s="49">
        <f>K2795-U2795</f>
        <v>999</v>
      </c>
      <c r="M2795" s="49"/>
      <c r="N2795" s="48" t="s">
        <v>7076</v>
      </c>
      <c r="P2795" s="49">
        <v>1957</v>
      </c>
      <c r="Q2795" s="49">
        <v>0</v>
      </c>
      <c r="R2795" s="49">
        <v>0</v>
      </c>
      <c r="S2795" s="32">
        <f t="shared" si="117"/>
        <v>1957</v>
      </c>
      <c r="T2795" s="49">
        <f>P2795+Q2795+R2795</f>
        <v>1957</v>
      </c>
      <c r="U2795" s="51">
        <v>1</v>
      </c>
      <c r="V2795" s="51">
        <v>165</v>
      </c>
      <c r="W2795" s="51">
        <v>210</v>
      </c>
      <c r="X2795" s="51"/>
      <c r="Y2795" s="32">
        <f t="shared" si="119"/>
        <v>1791</v>
      </c>
      <c r="Z2795" s="49" t="s">
        <v>13322</v>
      </c>
      <c r="AA2795" s="70">
        <v>26.96</v>
      </c>
      <c r="AC2795" s="67">
        <f t="shared" si="118"/>
        <v>-26.96</v>
      </c>
      <c r="AN2795" s="48" t="s">
        <v>13323</v>
      </c>
      <c r="AO2795" s="48" t="s">
        <v>54</v>
      </c>
    </row>
    <row r="2796" spans="1:41" ht="15" x14ac:dyDescent="0.2">
      <c r="A2796" s="30" t="s">
        <v>716</v>
      </c>
      <c r="B2796" s="30" t="s">
        <v>717</v>
      </c>
      <c r="C2796" s="49" t="s">
        <v>7070</v>
      </c>
      <c r="D2796" s="49" t="s">
        <v>7079</v>
      </c>
      <c r="E2796" s="30" t="s">
        <v>7446</v>
      </c>
      <c r="F2796" s="49" t="s">
        <v>7073</v>
      </c>
      <c r="G2796" s="49" t="s">
        <v>7364</v>
      </c>
      <c r="H2796" s="49" t="s">
        <v>7365</v>
      </c>
      <c r="I2796" s="49" t="s">
        <v>717</v>
      </c>
      <c r="J2796" s="50">
        <v>11</v>
      </c>
      <c r="K2796" s="49">
        <v>240</v>
      </c>
      <c r="L2796" s="49">
        <f>K2796-U2796</f>
        <v>239</v>
      </c>
      <c r="M2796" s="49"/>
      <c r="N2796" s="48" t="s">
        <v>7076</v>
      </c>
      <c r="P2796" s="49">
        <v>1968</v>
      </c>
      <c r="Q2796" s="49">
        <v>0</v>
      </c>
      <c r="R2796" s="49">
        <v>0</v>
      </c>
      <c r="S2796" s="32">
        <f t="shared" si="117"/>
        <v>1968</v>
      </c>
      <c r="T2796" s="49">
        <f>P2796+Q2796+R2796</f>
        <v>1968</v>
      </c>
      <c r="U2796" s="51">
        <v>1</v>
      </c>
      <c r="V2796" s="51">
        <v>165</v>
      </c>
      <c r="W2796" s="51">
        <v>210</v>
      </c>
      <c r="X2796" s="51"/>
      <c r="Y2796" s="32">
        <f t="shared" si="119"/>
        <v>1802</v>
      </c>
      <c r="Z2796" s="49" t="s">
        <v>13322</v>
      </c>
      <c r="AA2796" s="70">
        <v>12.37</v>
      </c>
      <c r="AC2796" s="67">
        <f t="shared" si="118"/>
        <v>-12.37</v>
      </c>
      <c r="AN2796" s="48" t="s">
        <v>13323</v>
      </c>
      <c r="AO2796" s="48" t="s">
        <v>54</v>
      </c>
    </row>
    <row r="2797" spans="1:41" ht="15" x14ac:dyDescent="0.2">
      <c r="A2797" s="30" t="s">
        <v>720</v>
      </c>
      <c r="B2797" s="30" t="s">
        <v>721</v>
      </c>
      <c r="C2797" s="49" t="s">
        <v>7070</v>
      </c>
      <c r="D2797" s="49" t="s">
        <v>7071</v>
      </c>
      <c r="E2797" s="30" t="s">
        <v>7448</v>
      </c>
      <c r="F2797" s="49" t="s">
        <v>7073</v>
      </c>
      <c r="G2797" s="49" t="s">
        <v>7074</v>
      </c>
      <c r="H2797" s="49" t="s">
        <v>7108</v>
      </c>
      <c r="I2797" s="49" t="s">
        <v>721</v>
      </c>
      <c r="J2797" s="50">
        <v>17</v>
      </c>
      <c r="K2797" s="49">
        <v>2000</v>
      </c>
      <c r="L2797" s="49">
        <f>K2797-U2797</f>
        <v>-48</v>
      </c>
      <c r="M2797" s="49"/>
      <c r="N2797" s="48" t="s">
        <v>7076</v>
      </c>
      <c r="P2797" s="49">
        <v>2484</v>
      </c>
      <c r="Q2797" s="49">
        <v>231</v>
      </c>
      <c r="R2797" s="49">
        <v>0</v>
      </c>
      <c r="S2797" s="32">
        <f t="shared" si="117"/>
        <v>2715</v>
      </c>
      <c r="T2797" s="49">
        <f>P2797+Q2797+R2797</f>
        <v>2715</v>
      </c>
      <c r="U2797" s="51">
        <v>2048</v>
      </c>
      <c r="V2797" s="51">
        <v>1200</v>
      </c>
      <c r="W2797" s="51">
        <v>450</v>
      </c>
      <c r="X2797" s="51"/>
      <c r="Y2797" s="32">
        <f t="shared" si="119"/>
        <v>-533</v>
      </c>
      <c r="Z2797" s="49" t="s">
        <v>13320</v>
      </c>
      <c r="AA2797" s="67">
        <v>3.4739</v>
      </c>
      <c r="AC2797" s="67">
        <f t="shared" si="118"/>
        <v>-3.4739</v>
      </c>
      <c r="AN2797" s="48" t="s">
        <v>13323</v>
      </c>
      <c r="AO2797" s="48" t="s">
        <v>54</v>
      </c>
    </row>
    <row r="2798" spans="1:41" ht="15" x14ac:dyDescent="0.2">
      <c r="A2798" s="30" t="s">
        <v>722</v>
      </c>
      <c r="B2798" s="30" t="s">
        <v>723</v>
      </c>
      <c r="C2798" s="49" t="s">
        <v>7070</v>
      </c>
      <c r="D2798" s="49" t="s">
        <v>7071</v>
      </c>
      <c r="E2798" s="30" t="s">
        <v>7449</v>
      </c>
      <c r="F2798" s="49" t="s">
        <v>7073</v>
      </c>
      <c r="G2798" s="49" t="s">
        <v>7074</v>
      </c>
      <c r="H2798" s="49" t="s">
        <v>7108</v>
      </c>
      <c r="I2798" s="49" t="s">
        <v>723</v>
      </c>
      <c r="J2798" s="50">
        <v>17</v>
      </c>
      <c r="K2798" s="49">
        <v>2000</v>
      </c>
      <c r="L2798" s="49">
        <f>K2798-U2798</f>
        <v>-48</v>
      </c>
      <c r="M2798" s="49"/>
      <c r="N2798" s="48" t="s">
        <v>7076</v>
      </c>
      <c r="P2798" s="49">
        <v>1800</v>
      </c>
      <c r="Q2798" s="49">
        <v>915</v>
      </c>
      <c r="R2798" s="49">
        <v>0</v>
      </c>
      <c r="S2798" s="32">
        <f t="shared" si="117"/>
        <v>2715</v>
      </c>
      <c r="T2798" s="49">
        <f>P2798+Q2798+R2798</f>
        <v>2715</v>
      </c>
      <c r="U2798" s="51">
        <v>2048</v>
      </c>
      <c r="V2798" s="51">
        <v>1200</v>
      </c>
      <c r="W2798" s="51">
        <v>450</v>
      </c>
      <c r="X2798" s="51"/>
      <c r="Y2798" s="32">
        <f t="shared" si="119"/>
        <v>-533</v>
      </c>
      <c r="Z2798" s="49" t="s">
        <v>13320</v>
      </c>
      <c r="AA2798" s="67">
        <v>3.4739</v>
      </c>
      <c r="AC2798" s="67">
        <f t="shared" si="118"/>
        <v>-3.4739</v>
      </c>
      <c r="AN2798" s="48" t="s">
        <v>13323</v>
      </c>
      <c r="AO2798" s="48" t="s">
        <v>54</v>
      </c>
    </row>
    <row r="2799" spans="1:41" ht="15" x14ac:dyDescent="0.2">
      <c r="A2799" s="30" t="s">
        <v>724</v>
      </c>
      <c r="B2799" s="30" t="s">
        <v>725</v>
      </c>
      <c r="C2799" s="49" t="s">
        <v>7070</v>
      </c>
      <c r="D2799" s="49" t="s">
        <v>7071</v>
      </c>
      <c r="E2799" s="30" t="s">
        <v>7450</v>
      </c>
      <c r="F2799" s="49" t="s">
        <v>7073</v>
      </c>
      <c r="G2799" s="49" t="s">
        <v>7074</v>
      </c>
      <c r="H2799" s="49" t="s">
        <v>7108</v>
      </c>
      <c r="I2799" s="49" t="s">
        <v>725</v>
      </c>
      <c r="J2799" s="50">
        <v>17</v>
      </c>
      <c r="K2799" s="49">
        <v>2000</v>
      </c>
      <c r="L2799" s="49">
        <f>K2799-U2799</f>
        <v>-48</v>
      </c>
      <c r="M2799" s="49"/>
      <c r="N2799" s="48" t="s">
        <v>7076</v>
      </c>
      <c r="P2799" s="49">
        <v>2722</v>
      </c>
      <c r="Q2799" s="49">
        <v>0</v>
      </c>
      <c r="R2799" s="49">
        <v>0</v>
      </c>
      <c r="S2799" s="32">
        <f t="shared" si="117"/>
        <v>2722</v>
      </c>
      <c r="T2799" s="49">
        <f>P2799+Q2799+R2799</f>
        <v>2722</v>
      </c>
      <c r="U2799" s="51">
        <v>2048</v>
      </c>
      <c r="V2799" s="51">
        <v>1200</v>
      </c>
      <c r="W2799" s="51">
        <v>450</v>
      </c>
      <c r="X2799" s="51"/>
      <c r="Y2799" s="32">
        <f t="shared" si="119"/>
        <v>-526</v>
      </c>
      <c r="Z2799" s="49" t="s">
        <v>13320</v>
      </c>
      <c r="AA2799" s="67">
        <v>5.5959000000000003</v>
      </c>
      <c r="AC2799" s="67">
        <f t="shared" si="118"/>
        <v>-5.5959000000000003</v>
      </c>
      <c r="AN2799" s="48" t="s">
        <v>13323</v>
      </c>
      <c r="AO2799" s="48" t="s">
        <v>54</v>
      </c>
    </row>
    <row r="2800" spans="1:41" ht="15" x14ac:dyDescent="0.2">
      <c r="A2800" s="30" t="s">
        <v>728</v>
      </c>
      <c r="B2800" s="30" t="s">
        <v>729</v>
      </c>
      <c r="C2800" s="49" t="s">
        <v>7070</v>
      </c>
      <c r="D2800" s="49" t="s">
        <v>7079</v>
      </c>
      <c r="E2800" s="30" t="s">
        <v>7452</v>
      </c>
      <c r="F2800" s="49" t="s">
        <v>7073</v>
      </c>
      <c r="G2800" s="49" t="s">
        <v>7364</v>
      </c>
      <c r="H2800" s="49" t="s">
        <v>7141</v>
      </c>
      <c r="I2800" s="49" t="s">
        <v>729</v>
      </c>
      <c r="J2800" s="50">
        <v>9</v>
      </c>
      <c r="K2800" s="49">
        <v>100</v>
      </c>
      <c r="L2800" s="49">
        <f>K2800-U2800</f>
        <v>100</v>
      </c>
      <c r="N2800" s="48" t="s">
        <v>7076</v>
      </c>
      <c r="P2800" s="49">
        <v>0</v>
      </c>
      <c r="Q2800" s="49">
        <v>0</v>
      </c>
      <c r="R2800" s="49">
        <v>0</v>
      </c>
      <c r="S2800" s="32">
        <f t="shared" si="117"/>
        <v>0</v>
      </c>
      <c r="T2800" s="49">
        <f>P2800+Q2800+R2800</f>
        <v>0</v>
      </c>
      <c r="U2800" s="51">
        <v>0</v>
      </c>
      <c r="V2800" s="51">
        <v>200</v>
      </c>
      <c r="W2800" s="51">
        <v>400</v>
      </c>
      <c r="X2800" s="51"/>
      <c r="Y2800" s="32">
        <f t="shared" si="119"/>
        <v>-200</v>
      </c>
      <c r="Z2800" s="49" t="s">
        <v>13320</v>
      </c>
      <c r="AA2800" s="67">
        <v>44.344999999999999</v>
      </c>
      <c r="AC2800" s="67">
        <f t="shared" si="118"/>
        <v>-44.344999999999999</v>
      </c>
      <c r="AN2800" s="48" t="s">
        <v>13323</v>
      </c>
      <c r="AO2800" s="48" t="s">
        <v>54</v>
      </c>
    </row>
    <row r="2801" spans="1:41" ht="15" x14ac:dyDescent="0.2">
      <c r="A2801" s="30" t="s">
        <v>730</v>
      </c>
      <c r="B2801" s="30" t="s">
        <v>731</v>
      </c>
      <c r="C2801" s="49" t="s">
        <v>7070</v>
      </c>
      <c r="D2801" s="49" t="s">
        <v>7079</v>
      </c>
      <c r="E2801" s="30" t="s">
        <v>7452</v>
      </c>
      <c r="F2801" s="49" t="s">
        <v>7073</v>
      </c>
      <c r="G2801" s="49" t="s">
        <v>7364</v>
      </c>
      <c r="H2801" s="49" t="s">
        <v>7365</v>
      </c>
      <c r="I2801" s="49" t="s">
        <v>731</v>
      </c>
      <c r="J2801" s="50">
        <v>11</v>
      </c>
      <c r="K2801" s="49">
        <v>1000</v>
      </c>
      <c r="L2801" s="49">
        <f>K2801-U2801</f>
        <v>-2240</v>
      </c>
      <c r="M2801" s="49"/>
      <c r="N2801" s="48" t="s">
        <v>7076</v>
      </c>
      <c r="P2801" s="49">
        <v>1895</v>
      </c>
      <c r="Q2801" s="49">
        <v>63</v>
      </c>
      <c r="R2801" s="49">
        <v>0</v>
      </c>
      <c r="S2801" s="32">
        <f t="shared" si="117"/>
        <v>1958</v>
      </c>
      <c r="T2801" s="49">
        <f>P2801+Q2801+R2801</f>
        <v>1958</v>
      </c>
      <c r="U2801" s="51">
        <v>3240</v>
      </c>
      <c r="V2801" s="51">
        <v>1563</v>
      </c>
      <c r="W2801" s="51">
        <v>1697</v>
      </c>
      <c r="X2801" s="51"/>
      <c r="Y2801" s="32">
        <f t="shared" si="119"/>
        <v>-2845</v>
      </c>
      <c r="Z2801" s="49" t="s">
        <v>13320</v>
      </c>
      <c r="AA2801" s="67">
        <v>44.344999999999999</v>
      </c>
      <c r="AC2801" s="67">
        <f t="shared" si="118"/>
        <v>-44.344999999999999</v>
      </c>
      <c r="AN2801" s="48" t="s">
        <v>13323</v>
      </c>
      <c r="AO2801" s="48" t="s">
        <v>54</v>
      </c>
    </row>
    <row r="2802" spans="1:41" ht="15" x14ac:dyDescent="0.2">
      <c r="A2802" s="30" t="s">
        <v>732</v>
      </c>
      <c r="B2802" s="30" t="s">
        <v>733</v>
      </c>
      <c r="C2802" s="49" t="s">
        <v>7070</v>
      </c>
      <c r="D2802" s="49" t="s">
        <v>7079</v>
      </c>
      <c r="E2802" s="30" t="s">
        <v>7453</v>
      </c>
      <c r="F2802" s="49" t="s">
        <v>7073</v>
      </c>
      <c r="G2802" s="49" t="s">
        <v>7364</v>
      </c>
      <c r="H2802" s="49" t="s">
        <v>7141</v>
      </c>
      <c r="I2802" s="49" t="s">
        <v>733</v>
      </c>
      <c r="J2802" s="50">
        <v>8</v>
      </c>
      <c r="K2802" s="49">
        <v>100</v>
      </c>
      <c r="L2802" s="49">
        <f>K2802-U2802</f>
        <v>100</v>
      </c>
      <c r="N2802" s="48" t="s">
        <v>7076</v>
      </c>
      <c r="P2802" s="49">
        <v>10</v>
      </c>
      <c r="Q2802" s="49">
        <v>0</v>
      </c>
      <c r="R2802" s="49">
        <v>0</v>
      </c>
      <c r="S2802" s="32">
        <f t="shared" si="117"/>
        <v>10</v>
      </c>
      <c r="T2802" s="49">
        <f>P2802+Q2802+R2802</f>
        <v>10</v>
      </c>
      <c r="U2802" s="51">
        <v>0</v>
      </c>
      <c r="V2802" s="51">
        <v>200</v>
      </c>
      <c r="W2802" s="51">
        <v>400</v>
      </c>
      <c r="X2802" s="51"/>
      <c r="Y2802" s="32">
        <f t="shared" si="119"/>
        <v>-190</v>
      </c>
      <c r="Z2802" s="49" t="s">
        <v>13320</v>
      </c>
      <c r="AA2802" s="67">
        <v>21.72</v>
      </c>
      <c r="AC2802" s="67">
        <f t="shared" si="118"/>
        <v>-21.72</v>
      </c>
      <c r="AN2802" s="48" t="s">
        <v>13323</v>
      </c>
      <c r="AO2802" s="48" t="s">
        <v>54</v>
      </c>
    </row>
    <row r="2803" spans="1:41" ht="15" x14ac:dyDescent="0.2">
      <c r="A2803" s="30" t="s">
        <v>734</v>
      </c>
      <c r="B2803" s="30" t="s">
        <v>735</v>
      </c>
      <c r="C2803" s="49" t="s">
        <v>7070</v>
      </c>
      <c r="D2803" s="49" t="s">
        <v>7079</v>
      </c>
      <c r="E2803" s="30" t="s">
        <v>7453</v>
      </c>
      <c r="F2803" s="49" t="s">
        <v>7073</v>
      </c>
      <c r="G2803" s="49" t="s">
        <v>7364</v>
      </c>
      <c r="H2803" s="49" t="s">
        <v>7365</v>
      </c>
      <c r="I2803" s="49" t="s">
        <v>735</v>
      </c>
      <c r="J2803" s="50">
        <v>11</v>
      </c>
      <c r="K2803" s="49">
        <v>1000</v>
      </c>
      <c r="L2803" s="49">
        <f>K2803-U2803</f>
        <v>-2240</v>
      </c>
      <c r="M2803" s="49"/>
      <c r="N2803" s="48" t="s">
        <v>7076</v>
      </c>
      <c r="P2803" s="49">
        <v>1436</v>
      </c>
      <c r="Q2803" s="49">
        <v>0</v>
      </c>
      <c r="R2803" s="49">
        <v>0</v>
      </c>
      <c r="S2803" s="32">
        <f t="shared" si="117"/>
        <v>1436</v>
      </c>
      <c r="T2803" s="49">
        <f>P2803+Q2803+R2803</f>
        <v>1436</v>
      </c>
      <c r="U2803" s="51">
        <v>3240</v>
      </c>
      <c r="V2803" s="51">
        <v>1563</v>
      </c>
      <c r="W2803" s="51">
        <v>1697</v>
      </c>
      <c r="X2803" s="51"/>
      <c r="Y2803" s="32">
        <f t="shared" si="119"/>
        <v>-3367</v>
      </c>
      <c r="Z2803" s="49" t="s">
        <v>13320</v>
      </c>
      <c r="AA2803" s="67">
        <v>21.72</v>
      </c>
      <c r="AC2803" s="67">
        <f t="shared" si="118"/>
        <v>-21.72</v>
      </c>
      <c r="AN2803" s="48" t="s">
        <v>13323</v>
      </c>
      <c r="AO2803" s="48" t="s">
        <v>54</v>
      </c>
    </row>
    <row r="2804" spans="1:41" ht="15" x14ac:dyDescent="0.2">
      <c r="A2804" s="30" t="s">
        <v>736</v>
      </c>
      <c r="B2804" s="30" t="s">
        <v>737</v>
      </c>
      <c r="C2804" s="49" t="s">
        <v>7070</v>
      </c>
      <c r="D2804" s="49" t="s">
        <v>7079</v>
      </c>
      <c r="E2804" s="30" t="s">
        <v>7454</v>
      </c>
      <c r="F2804" s="49" t="s">
        <v>7073</v>
      </c>
      <c r="G2804" s="49" t="s">
        <v>7364</v>
      </c>
      <c r="H2804" s="49" t="s">
        <v>7141</v>
      </c>
      <c r="I2804" s="49" t="s">
        <v>737</v>
      </c>
      <c r="J2804" s="50">
        <v>9</v>
      </c>
      <c r="K2804" s="49">
        <v>100</v>
      </c>
      <c r="L2804" s="49">
        <f>K2804-U2804</f>
        <v>100</v>
      </c>
      <c r="N2804" s="48" t="s">
        <v>7076</v>
      </c>
      <c r="P2804" s="49">
        <v>0</v>
      </c>
      <c r="Q2804" s="49">
        <v>0</v>
      </c>
      <c r="R2804" s="49">
        <v>0</v>
      </c>
      <c r="S2804" s="32">
        <f t="shared" si="117"/>
        <v>0</v>
      </c>
      <c r="T2804" s="49">
        <f>P2804+Q2804+R2804</f>
        <v>0</v>
      </c>
      <c r="U2804" s="51">
        <v>0</v>
      </c>
      <c r="V2804" s="51">
        <v>200</v>
      </c>
      <c r="W2804" s="51">
        <v>400</v>
      </c>
      <c r="X2804" s="51"/>
      <c r="Y2804" s="32">
        <f t="shared" si="119"/>
        <v>-200</v>
      </c>
      <c r="Z2804" s="49" t="s">
        <v>13320</v>
      </c>
      <c r="AA2804" s="67">
        <v>19.71</v>
      </c>
      <c r="AC2804" s="67">
        <f t="shared" si="118"/>
        <v>-19.71</v>
      </c>
      <c r="AN2804" s="48" t="s">
        <v>13323</v>
      </c>
      <c r="AO2804" s="48" t="s">
        <v>54</v>
      </c>
    </row>
    <row r="2805" spans="1:41" ht="15" x14ac:dyDescent="0.2">
      <c r="A2805" s="30" t="s">
        <v>738</v>
      </c>
      <c r="B2805" s="30" t="s">
        <v>739</v>
      </c>
      <c r="C2805" s="49" t="s">
        <v>7070</v>
      </c>
      <c r="D2805" s="49" t="s">
        <v>7079</v>
      </c>
      <c r="E2805" s="30" t="s">
        <v>7454</v>
      </c>
      <c r="F2805" s="49" t="s">
        <v>7073</v>
      </c>
      <c r="G2805" s="49" t="s">
        <v>7364</v>
      </c>
      <c r="H2805" s="49" t="s">
        <v>7365</v>
      </c>
      <c r="I2805" s="49" t="s">
        <v>739</v>
      </c>
      <c r="J2805" s="50">
        <v>11</v>
      </c>
      <c r="K2805" s="49">
        <v>1000</v>
      </c>
      <c r="L2805" s="49">
        <f>K2805-U2805</f>
        <v>-2240</v>
      </c>
      <c r="M2805" s="49"/>
      <c r="N2805" s="48" t="s">
        <v>7076</v>
      </c>
      <c r="P2805" s="49">
        <v>1416</v>
      </c>
      <c r="Q2805" s="49">
        <v>79</v>
      </c>
      <c r="R2805" s="49">
        <v>0</v>
      </c>
      <c r="S2805" s="32">
        <f t="shared" si="117"/>
        <v>1495</v>
      </c>
      <c r="T2805" s="49">
        <f>P2805+Q2805+R2805</f>
        <v>1495</v>
      </c>
      <c r="U2805" s="51">
        <v>3240</v>
      </c>
      <c r="V2805" s="51">
        <v>1563</v>
      </c>
      <c r="W2805" s="51">
        <v>1697</v>
      </c>
      <c r="X2805" s="51"/>
      <c r="Y2805" s="32">
        <f t="shared" si="119"/>
        <v>-3308</v>
      </c>
      <c r="Z2805" s="49" t="s">
        <v>13320</v>
      </c>
      <c r="AA2805" s="67">
        <v>19.71</v>
      </c>
      <c r="AC2805" s="67">
        <f t="shared" si="118"/>
        <v>-19.71</v>
      </c>
      <c r="AN2805" s="48" t="s">
        <v>13323</v>
      </c>
      <c r="AO2805" s="48" t="s">
        <v>54</v>
      </c>
    </row>
    <row r="2806" spans="1:41" ht="15" x14ac:dyDescent="0.2">
      <c r="A2806" s="30" t="s">
        <v>742</v>
      </c>
      <c r="B2806" s="30" t="s">
        <v>743</v>
      </c>
      <c r="C2806" s="49" t="s">
        <v>7070</v>
      </c>
      <c r="D2806" s="49" t="s">
        <v>7079</v>
      </c>
      <c r="E2806" s="30" t="s">
        <v>7456</v>
      </c>
      <c r="F2806" s="49" t="s">
        <v>7073</v>
      </c>
      <c r="G2806" s="49" t="s">
        <v>7241</v>
      </c>
      <c r="H2806" s="49" t="s">
        <v>7347</v>
      </c>
      <c r="I2806" s="49" t="s">
        <v>743</v>
      </c>
      <c r="J2806" s="50">
        <v>9</v>
      </c>
      <c r="K2806" s="49">
        <v>1000</v>
      </c>
      <c r="L2806" s="49">
        <f>K2806-U2806</f>
        <v>-38</v>
      </c>
      <c r="M2806" s="49"/>
      <c r="N2806" s="48" t="s">
        <v>7076</v>
      </c>
      <c r="P2806" s="49">
        <v>1000</v>
      </c>
      <c r="Q2806" s="49">
        <v>0</v>
      </c>
      <c r="R2806" s="49">
        <v>0</v>
      </c>
      <c r="S2806" s="32">
        <f t="shared" si="117"/>
        <v>1000</v>
      </c>
      <c r="T2806" s="49">
        <f>P2806+Q2806+R2806</f>
        <v>1000</v>
      </c>
      <c r="U2806" s="51">
        <v>1038</v>
      </c>
      <c r="V2806" s="51">
        <v>660</v>
      </c>
      <c r="W2806" s="51">
        <v>668</v>
      </c>
      <c r="X2806" s="51"/>
      <c r="Y2806" s="32">
        <f t="shared" si="119"/>
        <v>-698</v>
      </c>
      <c r="Z2806" s="49" t="s">
        <v>13320</v>
      </c>
      <c r="AA2806" s="67">
        <v>18.399999999999999</v>
      </c>
      <c r="AC2806" s="67">
        <f t="shared" si="118"/>
        <v>-18.399999999999999</v>
      </c>
      <c r="AN2806" s="48" t="s">
        <v>13323</v>
      </c>
      <c r="AO2806" s="48" t="s">
        <v>54</v>
      </c>
    </row>
    <row r="2807" spans="1:41" ht="15" x14ac:dyDescent="0.2">
      <c r="A2807" s="30" t="s">
        <v>744</v>
      </c>
      <c r="B2807" s="30" t="s">
        <v>745</v>
      </c>
      <c r="C2807" s="49" t="s">
        <v>7070</v>
      </c>
      <c r="D2807" s="49" t="s">
        <v>7071</v>
      </c>
      <c r="E2807" s="30" t="s">
        <v>7457</v>
      </c>
      <c r="F2807" s="49" t="s">
        <v>7073</v>
      </c>
      <c r="G2807" s="49" t="s">
        <v>7364</v>
      </c>
      <c r="H2807" s="49" t="s">
        <v>7365</v>
      </c>
      <c r="I2807" s="49" t="s">
        <v>745</v>
      </c>
      <c r="J2807" s="50">
        <v>7</v>
      </c>
      <c r="K2807" s="49">
        <v>100</v>
      </c>
      <c r="L2807" s="49">
        <f>K2807-U2807</f>
        <v>-482</v>
      </c>
      <c r="M2807" s="49"/>
      <c r="N2807" s="48" t="s">
        <v>7076</v>
      </c>
      <c r="P2807" s="49">
        <v>747</v>
      </c>
      <c r="Q2807" s="49">
        <v>0</v>
      </c>
      <c r="R2807" s="49">
        <v>0</v>
      </c>
      <c r="S2807" s="32">
        <f t="shared" si="117"/>
        <v>747</v>
      </c>
      <c r="T2807" s="49">
        <f>P2807+Q2807+R2807</f>
        <v>747</v>
      </c>
      <c r="U2807" s="51">
        <v>582</v>
      </c>
      <c r="V2807" s="51">
        <v>426</v>
      </c>
      <c r="W2807" s="51">
        <v>426</v>
      </c>
      <c r="X2807" s="51"/>
      <c r="Y2807" s="32">
        <f t="shared" si="119"/>
        <v>-261</v>
      </c>
      <c r="Z2807" s="49" t="s">
        <v>13320</v>
      </c>
      <c r="AA2807" s="67">
        <v>35.174999999999997</v>
      </c>
      <c r="AC2807" s="67">
        <f t="shared" si="118"/>
        <v>-35.174999999999997</v>
      </c>
      <c r="AN2807" s="48" t="s">
        <v>13323</v>
      </c>
      <c r="AO2807" s="48" t="s">
        <v>54</v>
      </c>
    </row>
    <row r="2808" spans="1:41" ht="15" x14ac:dyDescent="0.2">
      <c r="A2808" s="30" t="s">
        <v>746</v>
      </c>
      <c r="B2808" s="30" t="s">
        <v>747</v>
      </c>
      <c r="C2808" s="49" t="s">
        <v>7070</v>
      </c>
      <c r="D2808" s="49" t="s">
        <v>7077</v>
      </c>
      <c r="E2808" s="30" t="s">
        <v>7458</v>
      </c>
      <c r="F2808" s="49" t="s">
        <v>7073</v>
      </c>
      <c r="G2808" s="49" t="s">
        <v>7364</v>
      </c>
      <c r="H2808" s="49" t="s">
        <v>7365</v>
      </c>
      <c r="I2808" s="49" t="s">
        <v>747</v>
      </c>
      <c r="J2808" s="50">
        <v>11</v>
      </c>
      <c r="K2808" s="49">
        <v>500</v>
      </c>
      <c r="L2808" s="49">
        <f>K2808-U2808</f>
        <v>500</v>
      </c>
      <c r="M2808" s="49"/>
      <c r="N2808" s="48" t="s">
        <v>7076</v>
      </c>
      <c r="P2808" s="49">
        <v>256</v>
      </c>
      <c r="Q2808" s="49">
        <v>0</v>
      </c>
      <c r="R2808" s="49">
        <v>0</v>
      </c>
      <c r="S2808" s="32">
        <f t="shared" si="117"/>
        <v>256</v>
      </c>
      <c r="T2808" s="49">
        <f>P2808+Q2808+R2808</f>
        <v>256</v>
      </c>
      <c r="U2808" s="51">
        <v>0</v>
      </c>
      <c r="V2808" s="51">
        <v>0</v>
      </c>
      <c r="W2808" s="51">
        <v>0</v>
      </c>
      <c r="X2808" s="51"/>
      <c r="Y2808" s="32">
        <f t="shared" si="119"/>
        <v>256</v>
      </c>
      <c r="Z2808" s="49" t="s">
        <v>13321</v>
      </c>
      <c r="AA2808" s="67">
        <v>6.1849999999999996</v>
      </c>
      <c r="AC2808" s="67">
        <f t="shared" si="118"/>
        <v>-6.1849999999999996</v>
      </c>
      <c r="AN2808" s="48" t="s">
        <v>13323</v>
      </c>
      <c r="AO2808" s="48" t="s">
        <v>54</v>
      </c>
    </row>
    <row r="2809" spans="1:41" ht="15" x14ac:dyDescent="0.2">
      <c r="A2809" s="30" t="s">
        <v>748</v>
      </c>
      <c r="B2809" s="30" t="s">
        <v>749</v>
      </c>
      <c r="C2809" s="49" t="s">
        <v>7070</v>
      </c>
      <c r="D2809" s="49" t="s">
        <v>7071</v>
      </c>
      <c r="E2809" s="30" t="s">
        <v>7458</v>
      </c>
      <c r="F2809" s="49" t="s">
        <v>7073</v>
      </c>
      <c r="G2809" s="49" t="s">
        <v>7364</v>
      </c>
      <c r="H2809" s="49" t="s">
        <v>7365</v>
      </c>
      <c r="I2809" s="49" t="s">
        <v>749</v>
      </c>
      <c r="J2809" s="50">
        <v>9</v>
      </c>
      <c r="K2809" s="49">
        <v>100</v>
      </c>
      <c r="L2809" s="49">
        <f>K2809-U2809</f>
        <v>-1150</v>
      </c>
      <c r="M2809" s="49"/>
      <c r="N2809" s="48" t="s">
        <v>7076</v>
      </c>
      <c r="P2809" s="49">
        <v>921</v>
      </c>
      <c r="Q2809" s="49">
        <v>361</v>
      </c>
      <c r="R2809" s="49">
        <v>0</v>
      </c>
      <c r="S2809" s="32">
        <f t="shared" si="117"/>
        <v>1282</v>
      </c>
      <c r="T2809" s="49">
        <f>P2809+Q2809+R2809</f>
        <v>1282</v>
      </c>
      <c r="U2809" s="51">
        <v>1250</v>
      </c>
      <c r="V2809" s="51">
        <v>684</v>
      </c>
      <c r="W2809" s="51">
        <v>684</v>
      </c>
      <c r="X2809" s="51"/>
      <c r="Y2809" s="32">
        <f t="shared" si="119"/>
        <v>-652</v>
      </c>
      <c r="Z2809" s="49" t="s">
        <v>13320</v>
      </c>
      <c r="AA2809" s="67">
        <v>6.1849999999999996</v>
      </c>
      <c r="AC2809" s="67">
        <f t="shared" si="118"/>
        <v>-6.1849999999999996</v>
      </c>
      <c r="AN2809" s="48" t="s">
        <v>13323</v>
      </c>
      <c r="AO2809" s="48" t="s">
        <v>54</v>
      </c>
    </row>
    <row r="2810" spans="1:41" ht="15" x14ac:dyDescent="0.2">
      <c r="A2810" s="30" t="s">
        <v>762</v>
      </c>
      <c r="B2810" s="30" t="s">
        <v>763</v>
      </c>
      <c r="C2810" s="49" t="s">
        <v>7070</v>
      </c>
      <c r="D2810" s="49" t="s">
        <v>7077</v>
      </c>
      <c r="E2810" s="30" t="s">
        <v>7464</v>
      </c>
      <c r="F2810" s="49" t="s">
        <v>7073</v>
      </c>
      <c r="G2810" s="49" t="s">
        <v>7364</v>
      </c>
      <c r="H2810" s="49" t="s">
        <v>7365</v>
      </c>
      <c r="I2810" s="49" t="s">
        <v>7465</v>
      </c>
      <c r="J2810" s="50">
        <v>12</v>
      </c>
      <c r="K2810" s="49">
        <v>100</v>
      </c>
      <c r="L2810" s="49">
        <f>K2810-U2810</f>
        <v>100</v>
      </c>
      <c r="M2810" s="49"/>
      <c r="N2810" s="48" t="s">
        <v>7076</v>
      </c>
      <c r="P2810" s="49">
        <v>152</v>
      </c>
      <c r="Q2810" s="49">
        <v>0</v>
      </c>
      <c r="R2810" s="49">
        <v>0</v>
      </c>
      <c r="S2810" s="32">
        <f t="shared" si="117"/>
        <v>152</v>
      </c>
      <c r="T2810" s="49">
        <f>P2810+Q2810+R2810</f>
        <v>152</v>
      </c>
      <c r="U2810" s="51">
        <v>0</v>
      </c>
      <c r="V2810" s="51">
        <v>0</v>
      </c>
      <c r="W2810" s="51">
        <v>0</v>
      </c>
      <c r="X2810" s="51"/>
      <c r="Y2810" s="32">
        <f t="shared" si="119"/>
        <v>152</v>
      </c>
      <c r="Z2810" s="49" t="s">
        <v>13321</v>
      </c>
      <c r="AA2810" s="67">
        <v>45.274999999999999</v>
      </c>
      <c r="AC2810" s="67">
        <f t="shared" si="118"/>
        <v>-45.274999999999999</v>
      </c>
      <c r="AN2810" s="48" t="s">
        <v>13323</v>
      </c>
      <c r="AO2810" s="48" t="s">
        <v>54</v>
      </c>
    </row>
    <row r="2811" spans="1:41" ht="15" x14ac:dyDescent="0.2">
      <c r="A2811" s="30" t="s">
        <v>764</v>
      </c>
      <c r="B2811" s="30" t="s">
        <v>765</v>
      </c>
      <c r="C2811" s="49" t="s">
        <v>7070</v>
      </c>
      <c r="D2811" s="49" t="s">
        <v>7079</v>
      </c>
      <c r="E2811" s="30" t="s">
        <v>7464</v>
      </c>
      <c r="F2811" s="49" t="s">
        <v>7073</v>
      </c>
      <c r="G2811" s="49" t="s">
        <v>7364</v>
      </c>
      <c r="H2811" s="49" t="s">
        <v>7365</v>
      </c>
      <c r="I2811" s="49" t="s">
        <v>765</v>
      </c>
      <c r="J2811" s="50">
        <v>11</v>
      </c>
      <c r="K2811" s="49">
        <v>100</v>
      </c>
      <c r="L2811" s="49">
        <f>K2811-U2811</f>
        <v>-618</v>
      </c>
      <c r="M2811" s="49"/>
      <c r="N2811" s="48" t="s">
        <v>7076</v>
      </c>
      <c r="P2811" s="49">
        <v>501</v>
      </c>
      <c r="Q2811" s="49">
        <v>720</v>
      </c>
      <c r="R2811" s="49">
        <v>0</v>
      </c>
      <c r="S2811" s="32">
        <f t="shared" si="117"/>
        <v>1221</v>
      </c>
      <c r="T2811" s="49">
        <f>P2811+Q2811+R2811</f>
        <v>1221</v>
      </c>
      <c r="U2811" s="51">
        <v>718</v>
      </c>
      <c r="V2811" s="51">
        <v>429</v>
      </c>
      <c r="W2811" s="51">
        <v>429</v>
      </c>
      <c r="X2811" s="51"/>
      <c r="Y2811" s="32">
        <f t="shared" si="119"/>
        <v>74</v>
      </c>
      <c r="Z2811" s="49" t="s">
        <v>13322</v>
      </c>
      <c r="AA2811" s="67">
        <v>45.274999999999999</v>
      </c>
      <c r="AC2811" s="67">
        <f t="shared" si="118"/>
        <v>-45.274999999999999</v>
      </c>
      <c r="AN2811" s="48" t="s">
        <v>13323</v>
      </c>
      <c r="AO2811" s="48" t="s">
        <v>54</v>
      </c>
    </row>
    <row r="2812" spans="1:41" ht="15" x14ac:dyDescent="0.2">
      <c r="A2812" s="30" t="s">
        <v>766</v>
      </c>
      <c r="B2812" s="30" t="s">
        <v>767</v>
      </c>
      <c r="C2812" s="49" t="s">
        <v>7070</v>
      </c>
      <c r="D2812" s="49" t="s">
        <v>7077</v>
      </c>
      <c r="E2812" s="30" t="s">
        <v>7466</v>
      </c>
      <c r="F2812" s="49" t="s">
        <v>7073</v>
      </c>
      <c r="G2812" s="49" t="s">
        <v>7364</v>
      </c>
      <c r="H2812" s="49" t="s">
        <v>7365</v>
      </c>
      <c r="I2812" s="49" t="s">
        <v>767</v>
      </c>
      <c r="J2812" s="50">
        <v>11</v>
      </c>
      <c r="K2812" s="49">
        <v>100</v>
      </c>
      <c r="L2812" s="49">
        <f>K2812-U2812</f>
        <v>100</v>
      </c>
      <c r="M2812" s="49"/>
      <c r="N2812" s="48" t="s">
        <v>7076</v>
      </c>
      <c r="P2812" s="49">
        <v>173</v>
      </c>
      <c r="Q2812" s="49">
        <v>0</v>
      </c>
      <c r="R2812" s="49">
        <v>0</v>
      </c>
      <c r="S2812" s="32">
        <f t="shared" si="117"/>
        <v>173</v>
      </c>
      <c r="T2812" s="49">
        <f>P2812+Q2812+R2812</f>
        <v>173</v>
      </c>
      <c r="U2812" s="51">
        <v>0</v>
      </c>
      <c r="V2812" s="51">
        <v>0</v>
      </c>
      <c r="W2812" s="51">
        <v>0</v>
      </c>
      <c r="X2812" s="51"/>
      <c r="Y2812" s="32">
        <f t="shared" si="119"/>
        <v>173</v>
      </c>
      <c r="Z2812" s="49" t="s">
        <v>13321</v>
      </c>
      <c r="AA2812" s="67">
        <v>27.596</v>
      </c>
      <c r="AC2812" s="67">
        <f t="shared" si="118"/>
        <v>-27.596</v>
      </c>
      <c r="AN2812" s="48" t="s">
        <v>13323</v>
      </c>
      <c r="AO2812" s="48" t="s">
        <v>54</v>
      </c>
    </row>
    <row r="2813" spans="1:41" ht="15" x14ac:dyDescent="0.2">
      <c r="A2813" s="30" t="s">
        <v>768</v>
      </c>
      <c r="B2813" s="30" t="s">
        <v>769</v>
      </c>
      <c r="C2813" s="49" t="s">
        <v>7070</v>
      </c>
      <c r="D2813" s="49" t="s">
        <v>7079</v>
      </c>
      <c r="E2813" s="30" t="s">
        <v>7466</v>
      </c>
      <c r="F2813" s="49" t="s">
        <v>7073</v>
      </c>
      <c r="G2813" s="49" t="s">
        <v>7090</v>
      </c>
      <c r="H2813" s="49" t="s">
        <v>7091</v>
      </c>
      <c r="I2813" s="49" t="s">
        <v>769</v>
      </c>
      <c r="J2813" s="50">
        <v>11</v>
      </c>
      <c r="K2813" s="49">
        <v>80</v>
      </c>
      <c r="L2813" s="49">
        <f>K2813-U2813</f>
        <v>-638</v>
      </c>
      <c r="M2813" s="49"/>
      <c r="N2813" s="48" t="s">
        <v>7076</v>
      </c>
      <c r="P2813" s="49">
        <v>295</v>
      </c>
      <c r="Q2813" s="49">
        <v>720</v>
      </c>
      <c r="R2813" s="49">
        <v>0</v>
      </c>
      <c r="S2813" s="32">
        <f t="shared" si="117"/>
        <v>1015</v>
      </c>
      <c r="T2813" s="49">
        <f>P2813+Q2813+R2813</f>
        <v>1015</v>
      </c>
      <c r="U2813" s="51">
        <v>718</v>
      </c>
      <c r="V2813" s="51">
        <v>429</v>
      </c>
      <c r="W2813" s="51">
        <v>429</v>
      </c>
      <c r="X2813" s="51"/>
      <c r="Y2813" s="32">
        <f t="shared" si="119"/>
        <v>-132</v>
      </c>
      <c r="Z2813" s="49" t="s">
        <v>13320</v>
      </c>
      <c r="AA2813" s="67">
        <v>27.596</v>
      </c>
      <c r="AC2813" s="67">
        <f t="shared" si="118"/>
        <v>-27.596</v>
      </c>
      <c r="AN2813" s="48" t="s">
        <v>13323</v>
      </c>
      <c r="AO2813" s="48" t="s">
        <v>54</v>
      </c>
    </row>
    <row r="2814" spans="1:41" ht="15" x14ac:dyDescent="0.2">
      <c r="A2814" s="30" t="s">
        <v>770</v>
      </c>
      <c r="B2814" s="30" t="s">
        <v>771</v>
      </c>
      <c r="C2814" s="49" t="s">
        <v>7070</v>
      </c>
      <c r="D2814" s="49" t="s">
        <v>7079</v>
      </c>
      <c r="E2814" s="30" t="s">
        <v>7467</v>
      </c>
      <c r="F2814" s="49" t="s">
        <v>7073</v>
      </c>
      <c r="G2814" s="49" t="s">
        <v>7090</v>
      </c>
      <c r="H2814" s="49" t="s">
        <v>7091</v>
      </c>
      <c r="I2814" s="49" t="s">
        <v>771</v>
      </c>
      <c r="J2814" s="50">
        <v>11</v>
      </c>
      <c r="K2814" s="49">
        <v>80</v>
      </c>
      <c r="L2814" s="49">
        <f>K2814-U2814</f>
        <v>80</v>
      </c>
      <c r="M2814" s="49"/>
      <c r="N2814" s="48" t="s">
        <v>7076</v>
      </c>
      <c r="P2814" s="49">
        <v>240</v>
      </c>
      <c r="Q2814" s="49">
        <v>0</v>
      </c>
      <c r="R2814" s="49">
        <v>0</v>
      </c>
      <c r="S2814" s="32">
        <f t="shared" si="117"/>
        <v>240</v>
      </c>
      <c r="T2814" s="49">
        <f>P2814+Q2814+R2814</f>
        <v>240</v>
      </c>
      <c r="U2814" s="51">
        <v>0</v>
      </c>
      <c r="V2814" s="51">
        <v>0</v>
      </c>
      <c r="W2814" s="51">
        <v>0</v>
      </c>
      <c r="X2814" s="51"/>
      <c r="Y2814" s="32">
        <f t="shared" si="119"/>
        <v>240</v>
      </c>
      <c r="Z2814" s="49" t="s">
        <v>13321</v>
      </c>
      <c r="AA2814" s="67">
        <v>25.664999999999999</v>
      </c>
      <c r="AC2814" s="67">
        <f t="shared" si="118"/>
        <v>-25.664999999999999</v>
      </c>
      <c r="AN2814" s="48" t="s">
        <v>13323</v>
      </c>
      <c r="AO2814" s="48" t="s">
        <v>54</v>
      </c>
    </row>
    <row r="2815" spans="1:41" ht="15" x14ac:dyDescent="0.2">
      <c r="A2815" s="30" t="s">
        <v>772</v>
      </c>
      <c r="B2815" s="30" t="s">
        <v>773</v>
      </c>
      <c r="C2815" s="49" t="s">
        <v>7070</v>
      </c>
      <c r="D2815" s="49" t="s">
        <v>7077</v>
      </c>
      <c r="E2815" s="30" t="s">
        <v>7467</v>
      </c>
      <c r="F2815" s="49" t="s">
        <v>7073</v>
      </c>
      <c r="G2815" s="49" t="s">
        <v>7364</v>
      </c>
      <c r="H2815" s="49" t="s">
        <v>7365</v>
      </c>
      <c r="I2815" s="49" t="s">
        <v>773</v>
      </c>
      <c r="J2815" s="50">
        <v>11</v>
      </c>
      <c r="K2815" s="49">
        <v>100</v>
      </c>
      <c r="L2815" s="49">
        <f>K2815-U2815</f>
        <v>100</v>
      </c>
      <c r="M2815" s="49"/>
      <c r="N2815" s="48" t="s">
        <v>7076</v>
      </c>
      <c r="P2815" s="49">
        <v>260</v>
      </c>
      <c r="Q2815" s="49">
        <v>0</v>
      </c>
      <c r="R2815" s="49">
        <v>0</v>
      </c>
      <c r="S2815" s="32">
        <f t="shared" si="117"/>
        <v>260</v>
      </c>
      <c r="T2815" s="49">
        <f>P2815+Q2815+R2815</f>
        <v>260</v>
      </c>
      <c r="U2815" s="51">
        <v>0</v>
      </c>
      <c r="V2815" s="51">
        <v>0</v>
      </c>
      <c r="W2815" s="51">
        <v>0</v>
      </c>
      <c r="X2815" s="51"/>
      <c r="Y2815" s="32">
        <f t="shared" si="119"/>
        <v>260</v>
      </c>
      <c r="Z2815" s="49" t="s">
        <v>13321</v>
      </c>
      <c r="AA2815" s="67">
        <v>25.664999999999999</v>
      </c>
      <c r="AC2815" s="67">
        <f t="shared" si="118"/>
        <v>-25.664999999999999</v>
      </c>
      <c r="AN2815" s="48" t="s">
        <v>13323</v>
      </c>
      <c r="AO2815" s="48" t="s">
        <v>54</v>
      </c>
    </row>
    <row r="2816" spans="1:41" ht="15" x14ac:dyDescent="0.2">
      <c r="A2816" s="30" t="s">
        <v>776</v>
      </c>
      <c r="B2816" s="30" t="s">
        <v>777</v>
      </c>
      <c r="C2816" s="49" t="s">
        <v>7070</v>
      </c>
      <c r="D2816" s="49" t="s">
        <v>7077</v>
      </c>
      <c r="E2816" s="30" t="s">
        <v>7469</v>
      </c>
      <c r="F2816" s="49" t="s">
        <v>7073</v>
      </c>
      <c r="G2816" s="49" t="s">
        <v>7364</v>
      </c>
      <c r="H2816" s="49" t="s">
        <v>7365</v>
      </c>
      <c r="I2816" s="49" t="s">
        <v>777</v>
      </c>
      <c r="J2816" s="50">
        <v>9</v>
      </c>
      <c r="K2816" s="49">
        <v>100</v>
      </c>
      <c r="L2816" s="49">
        <f>K2816-U2816</f>
        <v>100</v>
      </c>
      <c r="M2816" s="49"/>
      <c r="N2816" s="48" t="s">
        <v>7076</v>
      </c>
      <c r="P2816" s="49">
        <v>2156</v>
      </c>
      <c r="Q2816" s="49">
        <v>0</v>
      </c>
      <c r="R2816" s="49">
        <v>0</v>
      </c>
      <c r="S2816" s="32">
        <f t="shared" si="117"/>
        <v>2156</v>
      </c>
      <c r="T2816" s="49">
        <f>P2816+Q2816+R2816</f>
        <v>2156</v>
      </c>
      <c r="U2816" s="51">
        <v>0</v>
      </c>
      <c r="V2816" s="51">
        <v>0</v>
      </c>
      <c r="W2816" s="51">
        <v>0</v>
      </c>
      <c r="X2816" s="51"/>
      <c r="Y2816" s="32">
        <f t="shared" si="119"/>
        <v>2156</v>
      </c>
      <c r="Z2816" s="49" t="s">
        <v>13321</v>
      </c>
      <c r="AA2816" s="67">
        <v>2.0299999999999998</v>
      </c>
      <c r="AC2816" s="67">
        <f t="shared" si="118"/>
        <v>-2.0299999999999998</v>
      </c>
      <c r="AN2816" s="48" t="s">
        <v>13323</v>
      </c>
      <c r="AO2816" s="48" t="s">
        <v>54</v>
      </c>
    </row>
    <row r="2817" spans="1:41" ht="15" x14ac:dyDescent="0.2">
      <c r="A2817" s="30" t="s">
        <v>784</v>
      </c>
      <c r="B2817" s="30" t="s">
        <v>785</v>
      </c>
      <c r="C2817" s="49" t="s">
        <v>7070</v>
      </c>
      <c r="D2817" s="49" t="s">
        <v>7079</v>
      </c>
      <c r="E2817" s="30" t="s">
        <v>7473</v>
      </c>
      <c r="F2817" s="49" t="s">
        <v>7073</v>
      </c>
      <c r="G2817" s="49" t="s">
        <v>7090</v>
      </c>
      <c r="H2817" s="49" t="s">
        <v>7091</v>
      </c>
      <c r="I2817" s="49" t="s">
        <v>785</v>
      </c>
      <c r="J2817" s="50">
        <v>11</v>
      </c>
      <c r="K2817" s="49">
        <v>80</v>
      </c>
      <c r="L2817" s="49">
        <f>K2817-U2817</f>
        <v>-23</v>
      </c>
      <c r="M2817" s="49"/>
      <c r="N2817" s="48" t="s">
        <v>7076</v>
      </c>
      <c r="P2817" s="49">
        <v>111</v>
      </c>
      <c r="Q2817" s="49">
        <v>0</v>
      </c>
      <c r="R2817" s="49">
        <v>0</v>
      </c>
      <c r="S2817" s="32">
        <f t="shared" si="117"/>
        <v>111</v>
      </c>
      <c r="T2817" s="49">
        <f>P2817+Q2817+R2817</f>
        <v>111</v>
      </c>
      <c r="U2817" s="51">
        <v>103</v>
      </c>
      <c r="V2817" s="51">
        <v>45</v>
      </c>
      <c r="W2817" s="51">
        <v>45</v>
      </c>
      <c r="X2817" s="51"/>
      <c r="Y2817" s="32">
        <f t="shared" si="119"/>
        <v>-37</v>
      </c>
      <c r="Z2817" s="49" t="s">
        <v>13320</v>
      </c>
      <c r="AA2817" s="67">
        <v>28.63</v>
      </c>
      <c r="AC2817" s="67">
        <f t="shared" si="118"/>
        <v>-28.63</v>
      </c>
      <c r="AN2817" s="48" t="s">
        <v>13323</v>
      </c>
      <c r="AO2817" s="48" t="s">
        <v>54</v>
      </c>
    </row>
    <row r="2818" spans="1:41" ht="15" x14ac:dyDescent="0.2">
      <c r="A2818" s="30" t="s">
        <v>786</v>
      </c>
      <c r="B2818" s="30" t="s">
        <v>787</v>
      </c>
      <c r="C2818" s="49" t="s">
        <v>7070</v>
      </c>
      <c r="D2818" s="49" t="s">
        <v>7077</v>
      </c>
      <c r="E2818" s="30" t="s">
        <v>7474</v>
      </c>
      <c r="F2818" s="49" t="s">
        <v>7073</v>
      </c>
      <c r="G2818" s="49" t="s">
        <v>7364</v>
      </c>
      <c r="H2818" s="49" t="s">
        <v>7365</v>
      </c>
      <c r="I2818" s="49" t="s">
        <v>787</v>
      </c>
      <c r="J2818" s="50">
        <v>11</v>
      </c>
      <c r="K2818" s="49">
        <v>240</v>
      </c>
      <c r="L2818" s="49">
        <f>K2818-U2818</f>
        <v>240</v>
      </c>
      <c r="M2818" s="49"/>
      <c r="N2818" s="48" t="s">
        <v>7076</v>
      </c>
      <c r="P2818" s="49">
        <v>193</v>
      </c>
      <c r="Q2818" s="49">
        <v>0</v>
      </c>
      <c r="R2818" s="49">
        <v>0</v>
      </c>
      <c r="S2818" s="32">
        <f t="shared" ref="S2818:S2881" si="120">P2818+Q2818</f>
        <v>193</v>
      </c>
      <c r="T2818" s="49">
        <f>P2818+Q2818+R2818</f>
        <v>193</v>
      </c>
      <c r="U2818" s="51">
        <v>0</v>
      </c>
      <c r="V2818" s="51">
        <v>0</v>
      </c>
      <c r="W2818" s="51">
        <v>0</v>
      </c>
      <c r="X2818" s="51"/>
      <c r="Y2818" s="32">
        <f t="shared" si="119"/>
        <v>193</v>
      </c>
      <c r="Z2818" s="49" t="s">
        <v>13321</v>
      </c>
      <c r="AA2818" s="67">
        <v>29.75</v>
      </c>
      <c r="AC2818" s="67">
        <f t="shared" ref="AC2818:AC2881" si="121">AB2818-AA2818</f>
        <v>-29.75</v>
      </c>
      <c r="AN2818" s="48" t="s">
        <v>13323</v>
      </c>
      <c r="AO2818" s="48" t="s">
        <v>54</v>
      </c>
    </row>
    <row r="2819" spans="1:41" ht="15" x14ac:dyDescent="0.2">
      <c r="A2819" s="30" t="s">
        <v>788</v>
      </c>
      <c r="B2819" s="30" t="s">
        <v>789</v>
      </c>
      <c r="C2819" s="49" t="s">
        <v>7070</v>
      </c>
      <c r="D2819" s="49" t="s">
        <v>7077</v>
      </c>
      <c r="E2819" s="30" t="s">
        <v>7474</v>
      </c>
      <c r="F2819" s="49" t="s">
        <v>7073</v>
      </c>
      <c r="G2819" s="49" t="s">
        <v>7364</v>
      </c>
      <c r="H2819" s="49" t="s">
        <v>7365</v>
      </c>
      <c r="I2819" s="49" t="s">
        <v>789</v>
      </c>
      <c r="J2819" s="50">
        <v>11</v>
      </c>
      <c r="K2819" s="49">
        <v>240</v>
      </c>
      <c r="L2819" s="49">
        <f>K2819-U2819</f>
        <v>240</v>
      </c>
      <c r="M2819" s="49"/>
      <c r="N2819" s="48" t="s">
        <v>7076</v>
      </c>
      <c r="P2819" s="49">
        <v>0</v>
      </c>
      <c r="Q2819" s="49">
        <v>0</v>
      </c>
      <c r="R2819" s="49">
        <v>0</v>
      </c>
      <c r="S2819" s="32">
        <f t="shared" si="120"/>
        <v>0</v>
      </c>
      <c r="T2819" s="49">
        <f>P2819+Q2819+R2819</f>
        <v>0</v>
      </c>
      <c r="U2819" s="51">
        <v>0</v>
      </c>
      <c r="V2819" s="51">
        <v>0</v>
      </c>
      <c r="W2819" s="51">
        <v>0</v>
      </c>
      <c r="X2819" s="51"/>
      <c r="Y2819" s="32">
        <f t="shared" si="119"/>
        <v>0</v>
      </c>
      <c r="Z2819" s="49" t="s">
        <v>13321</v>
      </c>
      <c r="AA2819" s="67">
        <v>29.75</v>
      </c>
      <c r="AC2819" s="67">
        <f t="shared" si="121"/>
        <v>-29.75</v>
      </c>
      <c r="AN2819" s="48" t="s">
        <v>13323</v>
      </c>
      <c r="AO2819" s="48" t="s">
        <v>54</v>
      </c>
    </row>
    <row r="2820" spans="1:41" ht="15" x14ac:dyDescent="0.2">
      <c r="A2820" s="30" t="s">
        <v>790</v>
      </c>
      <c r="B2820" s="30" t="s">
        <v>791</v>
      </c>
      <c r="C2820" s="49" t="s">
        <v>7070</v>
      </c>
      <c r="D2820" s="49" t="s">
        <v>7079</v>
      </c>
      <c r="E2820" s="30" t="s">
        <v>7474</v>
      </c>
      <c r="F2820" s="49" t="s">
        <v>7073</v>
      </c>
      <c r="G2820" s="49" t="s">
        <v>7364</v>
      </c>
      <c r="H2820" s="49" t="s">
        <v>7365</v>
      </c>
      <c r="I2820" s="49" t="s">
        <v>791</v>
      </c>
      <c r="J2820" s="50">
        <v>10</v>
      </c>
      <c r="K2820" s="49">
        <v>100</v>
      </c>
      <c r="L2820" s="49">
        <f>K2820-U2820</f>
        <v>-568</v>
      </c>
      <c r="M2820" s="49"/>
      <c r="N2820" s="48" t="s">
        <v>7076</v>
      </c>
      <c r="P2820" s="49">
        <v>794</v>
      </c>
      <c r="Q2820" s="49">
        <v>200</v>
      </c>
      <c r="R2820" s="49">
        <v>0</v>
      </c>
      <c r="S2820" s="32">
        <f t="shared" si="120"/>
        <v>994</v>
      </c>
      <c r="T2820" s="49">
        <f>P2820+Q2820+R2820</f>
        <v>994</v>
      </c>
      <c r="U2820" s="51">
        <v>668</v>
      </c>
      <c r="V2820" s="51">
        <v>258</v>
      </c>
      <c r="W2820" s="51">
        <v>258</v>
      </c>
      <c r="X2820" s="51"/>
      <c r="Y2820" s="32">
        <f t="shared" si="119"/>
        <v>68</v>
      </c>
      <c r="Z2820" s="49" t="s">
        <v>13322</v>
      </c>
      <c r="AA2820" s="67">
        <v>30.51</v>
      </c>
      <c r="AC2820" s="67">
        <f t="shared" si="121"/>
        <v>-30.51</v>
      </c>
      <c r="AN2820" s="48" t="s">
        <v>13323</v>
      </c>
      <c r="AO2820" s="48" t="s">
        <v>54</v>
      </c>
    </row>
    <row r="2821" spans="1:41" ht="15" x14ac:dyDescent="0.2">
      <c r="A2821" s="30" t="s">
        <v>808</v>
      </c>
      <c r="B2821" s="30" t="s">
        <v>809</v>
      </c>
      <c r="C2821" s="49" t="s">
        <v>7070</v>
      </c>
      <c r="D2821" s="49" t="s">
        <v>7077</v>
      </c>
      <c r="E2821" s="30" t="s">
        <v>7483</v>
      </c>
      <c r="F2821" s="49" t="s">
        <v>7073</v>
      </c>
      <c r="G2821" s="49" t="s">
        <v>7364</v>
      </c>
      <c r="H2821" s="49" t="s">
        <v>7365</v>
      </c>
      <c r="I2821" s="49" t="s">
        <v>809</v>
      </c>
      <c r="J2821" s="50">
        <v>11</v>
      </c>
      <c r="K2821" s="49">
        <v>100</v>
      </c>
      <c r="L2821" s="49">
        <f>K2821-U2821</f>
        <v>100</v>
      </c>
      <c r="M2821" s="49"/>
      <c r="N2821" s="48" t="s">
        <v>7076</v>
      </c>
      <c r="P2821" s="49">
        <v>100</v>
      </c>
      <c r="Q2821" s="49">
        <v>0</v>
      </c>
      <c r="R2821" s="49">
        <v>0</v>
      </c>
      <c r="S2821" s="32">
        <f t="shared" si="120"/>
        <v>100</v>
      </c>
      <c r="T2821" s="49">
        <f>P2821+Q2821+R2821</f>
        <v>100</v>
      </c>
      <c r="U2821" s="51">
        <v>0</v>
      </c>
      <c r="V2821" s="51">
        <v>0</v>
      </c>
      <c r="W2821" s="51">
        <v>0</v>
      </c>
      <c r="X2821" s="51"/>
      <c r="Y2821" s="32">
        <f t="shared" si="119"/>
        <v>100</v>
      </c>
      <c r="Z2821" s="49" t="s">
        <v>13321</v>
      </c>
      <c r="AA2821" s="67">
        <v>24.844999999999999</v>
      </c>
      <c r="AC2821" s="67">
        <f t="shared" si="121"/>
        <v>-24.844999999999999</v>
      </c>
      <c r="AN2821" s="48" t="s">
        <v>13323</v>
      </c>
      <c r="AO2821" s="48" t="s">
        <v>54</v>
      </c>
    </row>
    <row r="2822" spans="1:41" ht="15" x14ac:dyDescent="0.2">
      <c r="A2822" s="30" t="s">
        <v>820</v>
      </c>
      <c r="B2822" s="30" t="s">
        <v>821</v>
      </c>
      <c r="C2822" s="49" t="s">
        <v>7070</v>
      </c>
      <c r="D2822" s="49" t="s">
        <v>7079</v>
      </c>
      <c r="E2822" s="30" t="s">
        <v>7489</v>
      </c>
      <c r="F2822" s="49" t="s">
        <v>7073</v>
      </c>
      <c r="G2822" s="49" t="s">
        <v>7090</v>
      </c>
      <c r="H2822" s="49" t="s">
        <v>7091</v>
      </c>
      <c r="I2822" s="49" t="s">
        <v>821</v>
      </c>
      <c r="J2822" s="50">
        <v>11</v>
      </c>
      <c r="K2822" s="49">
        <v>50</v>
      </c>
      <c r="L2822" s="49">
        <f>K2822-U2822</f>
        <v>-597</v>
      </c>
      <c r="M2822" s="49"/>
      <c r="N2822" s="48" t="s">
        <v>7076</v>
      </c>
      <c r="P2822" s="49">
        <v>719</v>
      </c>
      <c r="Q2822" s="49">
        <v>150</v>
      </c>
      <c r="R2822" s="49">
        <v>0</v>
      </c>
      <c r="S2822" s="32">
        <f t="shared" si="120"/>
        <v>869</v>
      </c>
      <c r="T2822" s="49">
        <f>P2822+Q2822+R2822</f>
        <v>869</v>
      </c>
      <c r="U2822" s="51">
        <v>647</v>
      </c>
      <c r="V2822" s="51">
        <v>301</v>
      </c>
      <c r="W2822" s="51">
        <v>317</v>
      </c>
      <c r="X2822" s="51"/>
      <c r="Y2822" s="32">
        <f t="shared" si="119"/>
        <v>-79</v>
      </c>
      <c r="Z2822" s="49" t="s">
        <v>13320</v>
      </c>
      <c r="AA2822" s="67">
        <v>72.77</v>
      </c>
      <c r="AC2822" s="67">
        <f t="shared" si="121"/>
        <v>-72.77</v>
      </c>
      <c r="AN2822" s="48" t="s">
        <v>13323</v>
      </c>
      <c r="AO2822" s="48" t="s">
        <v>54</v>
      </c>
    </row>
    <row r="2823" spans="1:41" ht="15" x14ac:dyDescent="0.2">
      <c r="A2823" s="30" t="s">
        <v>824</v>
      </c>
      <c r="B2823" s="30" t="s">
        <v>825</v>
      </c>
      <c r="C2823" s="49" t="s">
        <v>7070</v>
      </c>
      <c r="D2823" s="49" t="s">
        <v>7071</v>
      </c>
      <c r="E2823" s="30" t="s">
        <v>7491</v>
      </c>
      <c r="F2823" s="49" t="s">
        <v>7073</v>
      </c>
      <c r="G2823" s="49" t="s">
        <v>7074</v>
      </c>
      <c r="H2823" s="49" t="s">
        <v>7108</v>
      </c>
      <c r="I2823" s="49" t="s">
        <v>825</v>
      </c>
      <c r="J2823" s="50">
        <v>12</v>
      </c>
      <c r="K2823" s="49">
        <v>2000</v>
      </c>
      <c r="L2823" s="49">
        <f>K2823-U2823</f>
        <v>-2096</v>
      </c>
      <c r="M2823" s="49"/>
      <c r="N2823" s="48" t="s">
        <v>7076</v>
      </c>
      <c r="P2823" s="49">
        <v>1927</v>
      </c>
      <c r="Q2823" s="49">
        <v>2345</v>
      </c>
      <c r="R2823" s="49">
        <v>0</v>
      </c>
      <c r="S2823" s="32">
        <f t="shared" si="120"/>
        <v>4272</v>
      </c>
      <c r="T2823" s="49">
        <f>P2823+Q2823+R2823</f>
        <v>4272</v>
      </c>
      <c r="U2823" s="51">
        <v>4096</v>
      </c>
      <c r="V2823" s="51">
        <v>2400</v>
      </c>
      <c r="W2823" s="51">
        <v>900</v>
      </c>
      <c r="X2823" s="51"/>
      <c r="Y2823" s="32">
        <f t="shared" si="119"/>
        <v>-2224</v>
      </c>
      <c r="Z2823" s="49" t="s">
        <v>13320</v>
      </c>
      <c r="AA2823" s="67">
        <v>2.9058000000000002</v>
      </c>
      <c r="AC2823" s="67">
        <f t="shared" si="121"/>
        <v>-2.9058000000000002</v>
      </c>
      <c r="AN2823" s="48" t="s">
        <v>13323</v>
      </c>
      <c r="AO2823" s="48" t="s">
        <v>54</v>
      </c>
    </row>
    <row r="2824" spans="1:41" ht="15" x14ac:dyDescent="0.2">
      <c r="A2824" s="30" t="s">
        <v>826</v>
      </c>
      <c r="B2824" s="30" t="s">
        <v>827</v>
      </c>
      <c r="C2824" s="49" t="s">
        <v>7070</v>
      </c>
      <c r="D2824" s="49" t="s">
        <v>7079</v>
      </c>
      <c r="E2824" s="30" t="s">
        <v>7492</v>
      </c>
      <c r="F2824" s="49" t="s">
        <v>7073</v>
      </c>
      <c r="G2824" s="49" t="s">
        <v>7090</v>
      </c>
      <c r="H2824" s="49" t="s">
        <v>7091</v>
      </c>
      <c r="I2824" s="49" t="s">
        <v>827</v>
      </c>
      <c r="J2824" s="50">
        <v>9</v>
      </c>
      <c r="K2824" s="49">
        <v>50</v>
      </c>
      <c r="L2824" s="49">
        <f>K2824-U2824</f>
        <v>50</v>
      </c>
      <c r="M2824" s="49"/>
      <c r="N2824" s="48" t="s">
        <v>7076</v>
      </c>
      <c r="P2824" s="49">
        <v>110</v>
      </c>
      <c r="Q2824" s="49">
        <v>0</v>
      </c>
      <c r="R2824" s="49">
        <v>0</v>
      </c>
      <c r="S2824" s="32">
        <f t="shared" si="120"/>
        <v>110</v>
      </c>
      <c r="T2824" s="49">
        <f>P2824+Q2824+R2824</f>
        <v>110</v>
      </c>
      <c r="U2824" s="51">
        <v>0</v>
      </c>
      <c r="V2824" s="51">
        <v>0</v>
      </c>
      <c r="W2824" s="51">
        <v>0</v>
      </c>
      <c r="X2824" s="51"/>
      <c r="Y2824" s="32">
        <f t="shared" si="119"/>
        <v>110</v>
      </c>
      <c r="Z2824" s="49" t="s">
        <v>13321</v>
      </c>
      <c r="AA2824" s="67">
        <v>14.92</v>
      </c>
      <c r="AC2824" s="67">
        <f t="shared" si="121"/>
        <v>-14.92</v>
      </c>
      <c r="AN2824" s="48" t="s">
        <v>13323</v>
      </c>
      <c r="AO2824" s="48" t="s">
        <v>54</v>
      </c>
    </row>
    <row r="2825" spans="1:41" ht="15" x14ac:dyDescent="0.2">
      <c r="A2825" s="30" t="s">
        <v>828</v>
      </c>
      <c r="B2825" s="30" t="s">
        <v>829</v>
      </c>
      <c r="C2825" s="49" t="s">
        <v>7070</v>
      </c>
      <c r="D2825" s="49" t="s">
        <v>7079</v>
      </c>
      <c r="E2825" s="30" t="s">
        <v>7493</v>
      </c>
      <c r="F2825" s="49" t="s">
        <v>7073</v>
      </c>
      <c r="G2825" s="49" t="s">
        <v>7090</v>
      </c>
      <c r="H2825" s="49" t="s">
        <v>7091</v>
      </c>
      <c r="I2825" s="49" t="s">
        <v>829</v>
      </c>
      <c r="J2825" s="50">
        <v>11</v>
      </c>
      <c r="K2825" s="49">
        <v>30</v>
      </c>
      <c r="L2825" s="49">
        <f>K2825-U2825</f>
        <v>-129</v>
      </c>
      <c r="M2825" s="49"/>
      <c r="N2825" s="48" t="s">
        <v>7076</v>
      </c>
      <c r="P2825" s="49">
        <v>125</v>
      </c>
      <c r="Q2825" s="49">
        <v>60</v>
      </c>
      <c r="R2825" s="49">
        <v>0</v>
      </c>
      <c r="S2825" s="32">
        <f t="shared" si="120"/>
        <v>185</v>
      </c>
      <c r="T2825" s="49">
        <f>P2825+Q2825+R2825</f>
        <v>185</v>
      </c>
      <c r="U2825" s="51">
        <v>159</v>
      </c>
      <c r="V2825" s="51">
        <v>86</v>
      </c>
      <c r="W2825" s="51">
        <v>45</v>
      </c>
      <c r="X2825" s="51"/>
      <c r="Y2825" s="32">
        <f t="shared" si="119"/>
        <v>-60</v>
      </c>
      <c r="Z2825" s="49" t="s">
        <v>13320</v>
      </c>
      <c r="AA2825" s="67">
        <v>77.69</v>
      </c>
      <c r="AC2825" s="67">
        <f t="shared" si="121"/>
        <v>-77.69</v>
      </c>
      <c r="AN2825" s="48" t="s">
        <v>13323</v>
      </c>
      <c r="AO2825" s="48" t="s">
        <v>54</v>
      </c>
    </row>
    <row r="2826" spans="1:41" ht="15" x14ac:dyDescent="0.2">
      <c r="A2826" s="30" t="s">
        <v>832</v>
      </c>
      <c r="B2826" s="30" t="s">
        <v>833</v>
      </c>
      <c r="C2826" s="49" t="s">
        <v>7070</v>
      </c>
      <c r="D2826" s="49" t="s">
        <v>7077</v>
      </c>
      <c r="E2826" s="30" t="s">
        <v>7496</v>
      </c>
      <c r="F2826" s="49" t="s">
        <v>7073</v>
      </c>
      <c r="G2826" s="49" t="s">
        <v>7364</v>
      </c>
      <c r="H2826" s="49" t="s">
        <v>7365</v>
      </c>
      <c r="I2826" s="49" t="s">
        <v>833</v>
      </c>
      <c r="J2826" s="50">
        <v>8</v>
      </c>
      <c r="K2826" s="30">
        <v>50</v>
      </c>
      <c r="L2826" s="49">
        <f>K2826-U2826</f>
        <v>50</v>
      </c>
      <c r="M2826" s="49"/>
      <c r="N2826" s="48" t="s">
        <v>7076</v>
      </c>
      <c r="P2826" s="49">
        <v>20</v>
      </c>
      <c r="Q2826" s="49">
        <v>0</v>
      </c>
      <c r="R2826" s="49">
        <v>0</v>
      </c>
      <c r="S2826" s="32">
        <f t="shared" si="120"/>
        <v>20</v>
      </c>
      <c r="T2826" s="49">
        <f>P2826+Q2826+R2826</f>
        <v>20</v>
      </c>
      <c r="U2826" s="51">
        <v>0</v>
      </c>
      <c r="V2826" s="51">
        <v>0</v>
      </c>
      <c r="W2826" s="51">
        <v>0</v>
      </c>
      <c r="X2826" s="51"/>
      <c r="Y2826" s="32">
        <f t="shared" si="119"/>
        <v>20</v>
      </c>
      <c r="Z2826" s="49" t="s">
        <v>13321</v>
      </c>
      <c r="AA2826" s="67">
        <v>31.04</v>
      </c>
      <c r="AC2826" s="67">
        <f t="shared" si="121"/>
        <v>-31.04</v>
      </c>
      <c r="AN2826" s="48" t="s">
        <v>13323</v>
      </c>
      <c r="AO2826" s="48" t="s">
        <v>54</v>
      </c>
    </row>
    <row r="2827" spans="1:41" ht="15" x14ac:dyDescent="0.2">
      <c r="A2827" s="30" t="s">
        <v>844</v>
      </c>
      <c r="B2827" s="30" t="s">
        <v>845</v>
      </c>
      <c r="C2827" s="49" t="s">
        <v>7070</v>
      </c>
      <c r="D2827" s="49" t="s">
        <v>7079</v>
      </c>
      <c r="E2827" s="30" t="s">
        <v>7503</v>
      </c>
      <c r="F2827" s="49" t="s">
        <v>7073</v>
      </c>
      <c r="G2827" s="49" t="s">
        <v>7090</v>
      </c>
      <c r="H2827" s="49" t="s">
        <v>7091</v>
      </c>
      <c r="I2827" s="49" t="s">
        <v>845</v>
      </c>
      <c r="J2827" s="50">
        <v>11</v>
      </c>
      <c r="K2827" s="49">
        <v>30</v>
      </c>
      <c r="L2827" s="49">
        <f>K2827-U2827</f>
        <v>-129</v>
      </c>
      <c r="M2827" s="49"/>
      <c r="N2827" s="48" t="s">
        <v>7076</v>
      </c>
      <c r="P2827" s="49">
        <v>273</v>
      </c>
      <c r="Q2827" s="49">
        <v>0</v>
      </c>
      <c r="R2827" s="49">
        <v>0</v>
      </c>
      <c r="S2827" s="32">
        <f t="shared" si="120"/>
        <v>273</v>
      </c>
      <c r="T2827" s="49">
        <f>P2827+Q2827+R2827</f>
        <v>273</v>
      </c>
      <c r="U2827" s="51">
        <v>159</v>
      </c>
      <c r="V2827" s="51">
        <v>86</v>
      </c>
      <c r="W2827" s="51">
        <v>45</v>
      </c>
      <c r="X2827" s="51"/>
      <c r="Y2827" s="32">
        <f t="shared" ref="Y2827:Y2890" si="122">T2827-(U2827+V2827)</f>
        <v>28</v>
      </c>
      <c r="Z2827" s="49" t="s">
        <v>13322</v>
      </c>
      <c r="AA2827" s="67">
        <v>87.52</v>
      </c>
      <c r="AC2827" s="67">
        <f t="shared" si="121"/>
        <v>-87.52</v>
      </c>
      <c r="AN2827" s="48" t="s">
        <v>13323</v>
      </c>
      <c r="AO2827" s="48" t="s">
        <v>54</v>
      </c>
    </row>
    <row r="2828" spans="1:41" ht="15" x14ac:dyDescent="0.2">
      <c r="A2828" s="30" t="s">
        <v>848</v>
      </c>
      <c r="B2828" s="30" t="s">
        <v>849</v>
      </c>
      <c r="C2828" s="49" t="s">
        <v>7070</v>
      </c>
      <c r="D2828" s="49" t="s">
        <v>7077</v>
      </c>
      <c r="E2828" s="30" t="s">
        <v>7490</v>
      </c>
      <c r="F2828" s="49" t="s">
        <v>7073</v>
      </c>
      <c r="G2828" s="49" t="s">
        <v>7090</v>
      </c>
      <c r="H2828" s="49" t="s">
        <v>7091</v>
      </c>
      <c r="I2828" s="49" t="s">
        <v>849</v>
      </c>
      <c r="J2828" s="50">
        <v>8</v>
      </c>
      <c r="K2828" s="49">
        <v>50</v>
      </c>
      <c r="L2828" s="49">
        <f>K2828-U2828</f>
        <v>50</v>
      </c>
      <c r="M2828" s="49"/>
      <c r="N2828" s="48" t="s">
        <v>7076</v>
      </c>
      <c r="P2828" s="49">
        <v>50</v>
      </c>
      <c r="Q2828" s="49">
        <v>0</v>
      </c>
      <c r="R2828" s="49">
        <v>0</v>
      </c>
      <c r="S2828" s="32">
        <f t="shared" si="120"/>
        <v>50</v>
      </c>
      <c r="T2828" s="49">
        <f>P2828+Q2828+R2828</f>
        <v>50</v>
      </c>
      <c r="U2828" s="51">
        <v>0</v>
      </c>
      <c r="V2828" s="51">
        <v>0</v>
      </c>
      <c r="W2828" s="51">
        <v>0</v>
      </c>
      <c r="X2828" s="51"/>
      <c r="Y2828" s="32">
        <f t="shared" si="122"/>
        <v>50</v>
      </c>
      <c r="Z2828" s="49" t="s">
        <v>13321</v>
      </c>
      <c r="AA2828" s="67">
        <v>16.850000000000001</v>
      </c>
      <c r="AC2828" s="67">
        <f t="shared" si="121"/>
        <v>-16.850000000000001</v>
      </c>
      <c r="AN2828" s="48" t="s">
        <v>13323</v>
      </c>
      <c r="AO2828" s="48" t="s">
        <v>54</v>
      </c>
    </row>
    <row r="2829" spans="1:41" ht="15" x14ac:dyDescent="0.2">
      <c r="A2829" s="30" t="s">
        <v>850</v>
      </c>
      <c r="B2829" s="30" t="s">
        <v>851</v>
      </c>
      <c r="C2829" s="49" t="s">
        <v>7070</v>
      </c>
      <c r="D2829" s="49" t="s">
        <v>7079</v>
      </c>
      <c r="E2829" s="30" t="s">
        <v>7505</v>
      </c>
      <c r="F2829" s="49" t="s">
        <v>7073</v>
      </c>
      <c r="G2829" s="49" t="s">
        <v>7090</v>
      </c>
      <c r="H2829" s="49" t="s">
        <v>7091</v>
      </c>
      <c r="I2829" s="49" t="s">
        <v>851</v>
      </c>
      <c r="J2829" s="50">
        <v>8</v>
      </c>
      <c r="K2829" s="49">
        <v>50</v>
      </c>
      <c r="L2829" s="49">
        <f>K2829-U2829</f>
        <v>-752</v>
      </c>
      <c r="M2829" s="49"/>
      <c r="N2829" s="48" t="s">
        <v>7076</v>
      </c>
      <c r="P2829" s="49">
        <v>880</v>
      </c>
      <c r="Q2829" s="49">
        <v>0</v>
      </c>
      <c r="R2829" s="49">
        <v>0</v>
      </c>
      <c r="S2829" s="32">
        <f t="shared" si="120"/>
        <v>880</v>
      </c>
      <c r="T2829" s="49">
        <f>P2829+Q2829+R2829</f>
        <v>880</v>
      </c>
      <c r="U2829" s="51">
        <v>802</v>
      </c>
      <c r="V2829" s="51">
        <v>387</v>
      </c>
      <c r="W2829" s="51">
        <v>362</v>
      </c>
      <c r="X2829" s="51"/>
      <c r="Y2829" s="32">
        <f t="shared" si="122"/>
        <v>-309</v>
      </c>
      <c r="Z2829" s="49" t="s">
        <v>13320</v>
      </c>
      <c r="AA2829" s="67">
        <v>2.42</v>
      </c>
      <c r="AC2829" s="67">
        <f t="shared" si="121"/>
        <v>-2.42</v>
      </c>
      <c r="AN2829" s="48" t="s">
        <v>13323</v>
      </c>
      <c r="AO2829" s="48" t="s">
        <v>54</v>
      </c>
    </row>
    <row r="2830" spans="1:41" ht="15" x14ac:dyDescent="0.2">
      <c r="A2830" s="30" t="s">
        <v>862</v>
      </c>
      <c r="B2830" s="30" t="s">
        <v>863</v>
      </c>
      <c r="C2830" s="49" t="s">
        <v>7070</v>
      </c>
      <c r="D2830" s="49" t="s">
        <v>7077</v>
      </c>
      <c r="E2830" s="30" t="s">
        <v>7508</v>
      </c>
      <c r="F2830" s="49" t="s">
        <v>7073</v>
      </c>
      <c r="G2830" s="49" t="s">
        <v>7364</v>
      </c>
      <c r="H2830" s="49" t="s">
        <v>7365</v>
      </c>
      <c r="I2830" s="49" t="s">
        <v>863</v>
      </c>
      <c r="J2830" s="50">
        <v>9</v>
      </c>
      <c r="K2830" s="49">
        <v>100</v>
      </c>
      <c r="L2830" s="49">
        <f>K2830-U2830</f>
        <v>-35</v>
      </c>
      <c r="M2830" s="49"/>
      <c r="N2830" s="48" t="s">
        <v>7076</v>
      </c>
      <c r="P2830" s="49">
        <v>0</v>
      </c>
      <c r="Q2830" s="49">
        <v>0</v>
      </c>
      <c r="R2830" s="49">
        <v>0</v>
      </c>
      <c r="S2830" s="32">
        <f t="shared" si="120"/>
        <v>0</v>
      </c>
      <c r="T2830" s="49">
        <f>P2830+Q2830+R2830</f>
        <v>0</v>
      </c>
      <c r="U2830" s="51">
        <v>135</v>
      </c>
      <c r="V2830" s="51">
        <v>0</v>
      </c>
      <c r="W2830" s="51">
        <v>0</v>
      </c>
      <c r="X2830" s="51"/>
      <c r="Y2830" s="32">
        <f t="shared" si="122"/>
        <v>-135</v>
      </c>
      <c r="Z2830" s="49" t="s">
        <v>13320</v>
      </c>
      <c r="AA2830" s="67">
        <v>39.14</v>
      </c>
      <c r="AC2830" s="67">
        <f t="shared" si="121"/>
        <v>-39.14</v>
      </c>
      <c r="AN2830" s="48" t="s">
        <v>13323</v>
      </c>
      <c r="AO2830" s="48" t="s">
        <v>54</v>
      </c>
    </row>
    <row r="2831" spans="1:41" ht="15" x14ac:dyDescent="0.2">
      <c r="A2831" s="30" t="s">
        <v>864</v>
      </c>
      <c r="B2831" s="30" t="s">
        <v>865</v>
      </c>
      <c r="C2831" s="49" t="s">
        <v>7070</v>
      </c>
      <c r="D2831" s="49" t="s">
        <v>7077</v>
      </c>
      <c r="E2831" s="30" t="s">
        <v>7508</v>
      </c>
      <c r="F2831" s="49" t="s">
        <v>7073</v>
      </c>
      <c r="G2831" s="49" t="s">
        <v>7364</v>
      </c>
      <c r="H2831" s="30" t="s">
        <v>7364</v>
      </c>
      <c r="I2831" s="30" t="s">
        <v>865</v>
      </c>
      <c r="J2831" s="50">
        <v>9</v>
      </c>
      <c r="K2831" s="49">
        <v>100</v>
      </c>
      <c r="L2831" s="49">
        <f>K2831-U2831</f>
        <v>92</v>
      </c>
      <c r="N2831" s="48" t="s">
        <v>7076</v>
      </c>
      <c r="P2831" s="49">
        <v>0</v>
      </c>
      <c r="Q2831" s="49">
        <v>0</v>
      </c>
      <c r="R2831" s="49">
        <v>0</v>
      </c>
      <c r="S2831" s="32">
        <f t="shared" si="120"/>
        <v>0</v>
      </c>
      <c r="T2831" s="49">
        <f>P2831+Q2831+R2831</f>
        <v>0</v>
      </c>
      <c r="U2831" s="51">
        <v>8</v>
      </c>
      <c r="V2831" s="51">
        <v>12</v>
      </c>
      <c r="W2831" s="51">
        <v>12</v>
      </c>
      <c r="X2831" s="51"/>
      <c r="Y2831" s="32">
        <f t="shared" si="122"/>
        <v>-20</v>
      </c>
      <c r="Z2831" s="49" t="s">
        <v>13320</v>
      </c>
      <c r="AA2831" s="67">
        <v>39.14</v>
      </c>
      <c r="AC2831" s="67">
        <f t="shared" si="121"/>
        <v>-39.14</v>
      </c>
      <c r="AN2831" s="48" t="s">
        <v>13323</v>
      </c>
      <c r="AO2831" s="48" t="s">
        <v>54</v>
      </c>
    </row>
    <row r="2832" spans="1:41" ht="15" x14ac:dyDescent="0.2">
      <c r="A2832" s="30" t="s">
        <v>868</v>
      </c>
      <c r="B2832" s="30" t="s">
        <v>869</v>
      </c>
      <c r="C2832" s="49" t="s">
        <v>7070</v>
      </c>
      <c r="D2832" s="49" t="s">
        <v>7079</v>
      </c>
      <c r="E2832" s="30" t="s">
        <v>7510</v>
      </c>
      <c r="F2832" s="49" t="s">
        <v>7073</v>
      </c>
      <c r="G2832" s="49" t="s">
        <v>7364</v>
      </c>
      <c r="H2832" s="49" t="s">
        <v>7365</v>
      </c>
      <c r="I2832" s="49" t="s">
        <v>869</v>
      </c>
      <c r="J2832" s="50">
        <v>9</v>
      </c>
      <c r="K2832" s="49">
        <v>100</v>
      </c>
      <c r="L2832" s="49">
        <f>K2832-U2832</f>
        <v>-1643</v>
      </c>
      <c r="M2832" s="49"/>
      <c r="N2832" s="48" t="s">
        <v>7076</v>
      </c>
      <c r="P2832" s="49">
        <v>153</v>
      </c>
      <c r="Q2832" s="49">
        <v>200</v>
      </c>
      <c r="R2832" s="49">
        <v>0</v>
      </c>
      <c r="S2832" s="32">
        <f t="shared" si="120"/>
        <v>353</v>
      </c>
      <c r="T2832" s="49">
        <f>P2832+Q2832+R2832</f>
        <v>353</v>
      </c>
      <c r="U2832" s="51">
        <v>1743</v>
      </c>
      <c r="V2832" s="51">
        <v>1823</v>
      </c>
      <c r="W2832" s="51">
        <v>1997</v>
      </c>
      <c r="X2832" s="51"/>
      <c r="Y2832" s="32">
        <f t="shared" si="122"/>
        <v>-3213</v>
      </c>
      <c r="Z2832" s="49" t="s">
        <v>13320</v>
      </c>
      <c r="AA2832" s="70">
        <v>21.56</v>
      </c>
      <c r="AC2832" s="67">
        <f t="shared" si="121"/>
        <v>-21.56</v>
      </c>
      <c r="AN2832" s="48" t="s">
        <v>13323</v>
      </c>
      <c r="AO2832" s="48" t="s">
        <v>54</v>
      </c>
    </row>
    <row r="2833" spans="1:41" ht="15" x14ac:dyDescent="0.2">
      <c r="A2833" s="30" t="s">
        <v>870</v>
      </c>
      <c r="B2833" s="30" t="s">
        <v>871</v>
      </c>
      <c r="C2833" s="49" t="s">
        <v>7070</v>
      </c>
      <c r="D2833" s="49" t="s">
        <v>7079</v>
      </c>
      <c r="E2833" s="30" t="s">
        <v>7511</v>
      </c>
      <c r="F2833" s="49" t="s">
        <v>7073</v>
      </c>
      <c r="G2833" s="49" t="s">
        <v>7364</v>
      </c>
      <c r="H2833" s="49" t="s">
        <v>7365</v>
      </c>
      <c r="I2833" s="49" t="s">
        <v>871</v>
      </c>
      <c r="J2833" s="50">
        <v>9</v>
      </c>
      <c r="K2833" s="49">
        <v>100</v>
      </c>
      <c r="L2833" s="49">
        <f>K2833-U2833</f>
        <v>-1646</v>
      </c>
      <c r="M2833" s="49"/>
      <c r="N2833" s="48" t="s">
        <v>7076</v>
      </c>
      <c r="P2833" s="49">
        <v>10</v>
      </c>
      <c r="Q2833" s="49">
        <v>0</v>
      </c>
      <c r="R2833" s="49">
        <v>0</v>
      </c>
      <c r="S2833" s="32">
        <f t="shared" si="120"/>
        <v>10</v>
      </c>
      <c r="T2833" s="49">
        <f>P2833+Q2833+R2833</f>
        <v>10</v>
      </c>
      <c r="U2833" s="51">
        <v>1746</v>
      </c>
      <c r="V2833" s="51">
        <v>1563</v>
      </c>
      <c r="W2833" s="51">
        <v>1697</v>
      </c>
      <c r="X2833" s="51"/>
      <c r="Y2833" s="32">
        <f t="shared" si="122"/>
        <v>-3299</v>
      </c>
      <c r="Z2833" s="49" t="s">
        <v>13320</v>
      </c>
      <c r="AA2833" s="70">
        <v>17.16</v>
      </c>
      <c r="AC2833" s="67">
        <f t="shared" si="121"/>
        <v>-17.16</v>
      </c>
      <c r="AN2833" s="48" t="s">
        <v>13323</v>
      </c>
      <c r="AO2833" s="48" t="s">
        <v>54</v>
      </c>
    </row>
    <row r="2834" spans="1:41" ht="15" x14ac:dyDescent="0.2">
      <c r="A2834" s="30" t="s">
        <v>872</v>
      </c>
      <c r="B2834" s="30" t="s">
        <v>873</v>
      </c>
      <c r="C2834" s="49" t="s">
        <v>7070</v>
      </c>
      <c r="D2834" s="49" t="s">
        <v>7071</v>
      </c>
      <c r="E2834" s="30" t="s">
        <v>7512</v>
      </c>
      <c r="F2834" s="49" t="s">
        <v>7073</v>
      </c>
      <c r="G2834" s="49" t="s">
        <v>7364</v>
      </c>
      <c r="H2834" s="49" t="s">
        <v>7365</v>
      </c>
      <c r="I2834" s="49" t="s">
        <v>873</v>
      </c>
      <c r="J2834" s="50">
        <v>9</v>
      </c>
      <c r="K2834" s="49">
        <v>100</v>
      </c>
      <c r="L2834" s="49">
        <f>K2834-U2834</f>
        <v>22</v>
      </c>
      <c r="M2834" s="49"/>
      <c r="N2834" s="48" t="s">
        <v>7076</v>
      </c>
      <c r="P2834" s="49">
        <v>387</v>
      </c>
      <c r="Q2834" s="49">
        <v>0</v>
      </c>
      <c r="R2834" s="49">
        <v>0</v>
      </c>
      <c r="S2834" s="32">
        <f t="shared" si="120"/>
        <v>387</v>
      </c>
      <c r="T2834" s="49">
        <f>P2834+Q2834+R2834</f>
        <v>387</v>
      </c>
      <c r="U2834" s="51">
        <v>78</v>
      </c>
      <c r="V2834" s="51">
        <v>30</v>
      </c>
      <c r="W2834" s="51">
        <v>46</v>
      </c>
      <c r="X2834" s="51"/>
      <c r="Y2834" s="32">
        <f t="shared" si="122"/>
        <v>279</v>
      </c>
      <c r="Z2834" s="49" t="s">
        <v>13322</v>
      </c>
      <c r="AA2834" s="67">
        <v>66.13</v>
      </c>
      <c r="AC2834" s="67">
        <f t="shared" si="121"/>
        <v>-66.13</v>
      </c>
      <c r="AN2834" s="48" t="s">
        <v>13323</v>
      </c>
      <c r="AO2834" s="48" t="s">
        <v>54</v>
      </c>
    </row>
    <row r="2835" spans="1:41" ht="15" x14ac:dyDescent="0.2">
      <c r="A2835" s="30" t="s">
        <v>874</v>
      </c>
      <c r="B2835" s="30" t="s">
        <v>875</v>
      </c>
      <c r="C2835" s="49" t="s">
        <v>7070</v>
      </c>
      <c r="D2835" s="49" t="s">
        <v>7079</v>
      </c>
      <c r="E2835" s="30" t="s">
        <v>7513</v>
      </c>
      <c r="F2835" s="49" t="s">
        <v>7073</v>
      </c>
      <c r="G2835" s="49" t="s">
        <v>7090</v>
      </c>
      <c r="H2835" s="49" t="s">
        <v>7091</v>
      </c>
      <c r="I2835" s="49" t="s">
        <v>875</v>
      </c>
      <c r="J2835" s="50">
        <v>11</v>
      </c>
      <c r="K2835" s="49">
        <v>80</v>
      </c>
      <c r="L2835" s="49">
        <f>K2835-U2835</f>
        <v>80</v>
      </c>
      <c r="M2835" s="49"/>
      <c r="N2835" s="48" t="s">
        <v>7076</v>
      </c>
      <c r="P2835" s="49">
        <v>141</v>
      </c>
      <c r="Q2835" s="49">
        <v>0</v>
      </c>
      <c r="R2835" s="49">
        <v>0</v>
      </c>
      <c r="S2835" s="32">
        <f t="shared" si="120"/>
        <v>141</v>
      </c>
      <c r="T2835" s="49">
        <f>P2835+Q2835+R2835</f>
        <v>141</v>
      </c>
      <c r="U2835" s="51">
        <v>0</v>
      </c>
      <c r="V2835" s="51">
        <v>0</v>
      </c>
      <c r="W2835" s="51">
        <v>0</v>
      </c>
      <c r="X2835" s="51"/>
      <c r="Y2835" s="32">
        <f t="shared" si="122"/>
        <v>141</v>
      </c>
      <c r="Z2835" s="49" t="s">
        <v>13321</v>
      </c>
      <c r="AA2835" s="67">
        <v>37.51</v>
      </c>
      <c r="AC2835" s="67">
        <f t="shared" si="121"/>
        <v>-37.51</v>
      </c>
      <c r="AN2835" s="48" t="s">
        <v>13323</v>
      </c>
      <c r="AO2835" s="48" t="s">
        <v>54</v>
      </c>
    </row>
    <row r="2836" spans="1:41" ht="15" x14ac:dyDescent="0.2">
      <c r="A2836" s="30" t="s">
        <v>876</v>
      </c>
      <c r="B2836" s="30" t="s">
        <v>877</v>
      </c>
      <c r="C2836" s="49" t="s">
        <v>7070</v>
      </c>
      <c r="D2836" s="49" t="s">
        <v>7071</v>
      </c>
      <c r="E2836" s="30" t="s">
        <v>7513</v>
      </c>
      <c r="F2836" s="49" t="s">
        <v>7073</v>
      </c>
      <c r="G2836" s="49" t="s">
        <v>7364</v>
      </c>
      <c r="H2836" s="49" t="s">
        <v>7365</v>
      </c>
      <c r="I2836" s="49" t="s">
        <v>877</v>
      </c>
      <c r="J2836" s="50">
        <v>9</v>
      </c>
      <c r="K2836" s="49">
        <v>100</v>
      </c>
      <c r="L2836" s="49">
        <f>K2836-U2836</f>
        <v>22</v>
      </c>
      <c r="M2836" s="49"/>
      <c r="N2836" s="48" t="s">
        <v>7076</v>
      </c>
      <c r="P2836" s="49">
        <v>348</v>
      </c>
      <c r="Q2836" s="49">
        <v>0</v>
      </c>
      <c r="R2836" s="49">
        <v>0</v>
      </c>
      <c r="S2836" s="32">
        <f t="shared" si="120"/>
        <v>348</v>
      </c>
      <c r="T2836" s="49">
        <f>P2836+Q2836+R2836</f>
        <v>348</v>
      </c>
      <c r="U2836" s="51">
        <v>78</v>
      </c>
      <c r="V2836" s="51">
        <v>30</v>
      </c>
      <c r="W2836" s="51">
        <v>46</v>
      </c>
      <c r="X2836" s="51"/>
      <c r="Y2836" s="32">
        <f t="shared" si="122"/>
        <v>240</v>
      </c>
      <c r="Z2836" s="49" t="s">
        <v>13322</v>
      </c>
      <c r="AA2836" s="67">
        <v>38.159999999999997</v>
      </c>
      <c r="AC2836" s="67">
        <f t="shared" si="121"/>
        <v>-38.159999999999997</v>
      </c>
      <c r="AN2836" s="48" t="s">
        <v>13323</v>
      </c>
      <c r="AO2836" s="48" t="s">
        <v>54</v>
      </c>
    </row>
    <row r="2837" spans="1:41" ht="15" x14ac:dyDescent="0.2">
      <c r="A2837" s="30" t="s">
        <v>878</v>
      </c>
      <c r="B2837" s="30" t="s">
        <v>879</v>
      </c>
      <c r="C2837" s="49" t="s">
        <v>7070</v>
      </c>
      <c r="D2837" s="49" t="s">
        <v>7077</v>
      </c>
      <c r="E2837" s="30" t="s">
        <v>7514</v>
      </c>
      <c r="F2837" s="49" t="s">
        <v>7073</v>
      </c>
      <c r="G2837" s="49" t="s">
        <v>7364</v>
      </c>
      <c r="H2837" s="49" t="s">
        <v>7365</v>
      </c>
      <c r="I2837" s="49" t="s">
        <v>879</v>
      </c>
      <c r="J2837" s="50">
        <v>11</v>
      </c>
      <c r="K2837" s="49">
        <v>500</v>
      </c>
      <c r="L2837" s="49">
        <f>K2837-U2837</f>
        <v>500</v>
      </c>
      <c r="M2837" s="49"/>
      <c r="N2837" s="48" t="s">
        <v>7076</v>
      </c>
      <c r="P2837" s="49">
        <v>5</v>
      </c>
      <c r="Q2837" s="49">
        <v>0</v>
      </c>
      <c r="R2837" s="49">
        <v>0</v>
      </c>
      <c r="S2837" s="32">
        <f t="shared" si="120"/>
        <v>5</v>
      </c>
      <c r="T2837" s="49">
        <f>P2837+Q2837+R2837</f>
        <v>5</v>
      </c>
      <c r="U2837" s="51">
        <v>0</v>
      </c>
      <c r="V2837" s="51">
        <v>0</v>
      </c>
      <c r="W2837" s="51">
        <v>0</v>
      </c>
      <c r="X2837" s="51"/>
      <c r="Y2837" s="32">
        <f t="shared" si="122"/>
        <v>5</v>
      </c>
      <c r="Z2837" s="49" t="s">
        <v>13321</v>
      </c>
      <c r="AA2837" s="67">
        <v>43.533000000000001</v>
      </c>
      <c r="AC2837" s="67">
        <f t="shared" si="121"/>
        <v>-43.533000000000001</v>
      </c>
      <c r="AN2837" s="48" t="s">
        <v>13323</v>
      </c>
      <c r="AO2837" s="48" t="s">
        <v>54</v>
      </c>
    </row>
    <row r="2838" spans="1:41" ht="15" x14ac:dyDescent="0.2">
      <c r="A2838" s="30" t="s">
        <v>880</v>
      </c>
      <c r="B2838" s="30" t="s">
        <v>881</v>
      </c>
      <c r="C2838" s="49" t="s">
        <v>7070</v>
      </c>
      <c r="D2838" s="49" t="s">
        <v>7071</v>
      </c>
      <c r="E2838" s="30" t="s">
        <v>7514</v>
      </c>
      <c r="F2838" s="49" t="s">
        <v>7073</v>
      </c>
      <c r="G2838" s="49" t="s">
        <v>7364</v>
      </c>
      <c r="H2838" s="49" t="s">
        <v>7365</v>
      </c>
      <c r="I2838" s="49" t="s">
        <v>881</v>
      </c>
      <c r="J2838" s="50">
        <v>9</v>
      </c>
      <c r="K2838" s="49">
        <v>500</v>
      </c>
      <c r="L2838" s="49">
        <f>K2838-U2838</f>
        <v>-750</v>
      </c>
      <c r="M2838" s="49"/>
      <c r="N2838" s="48" t="s">
        <v>7076</v>
      </c>
      <c r="P2838" s="49">
        <v>1177</v>
      </c>
      <c r="Q2838" s="49">
        <v>0</v>
      </c>
      <c r="R2838" s="49">
        <v>0</v>
      </c>
      <c r="S2838" s="32">
        <f t="shared" si="120"/>
        <v>1177</v>
      </c>
      <c r="T2838" s="49">
        <f>P2838+Q2838+R2838</f>
        <v>1177</v>
      </c>
      <c r="U2838" s="51">
        <v>1250</v>
      </c>
      <c r="V2838" s="51">
        <v>684</v>
      </c>
      <c r="W2838" s="51">
        <v>684</v>
      </c>
      <c r="X2838" s="51"/>
      <c r="Y2838" s="32">
        <f t="shared" si="122"/>
        <v>-757</v>
      </c>
      <c r="Z2838" s="49" t="s">
        <v>13320</v>
      </c>
      <c r="AA2838" s="67">
        <v>43.533000000000001</v>
      </c>
      <c r="AC2838" s="67">
        <f t="shared" si="121"/>
        <v>-43.533000000000001</v>
      </c>
      <c r="AN2838" s="48" t="s">
        <v>13323</v>
      </c>
      <c r="AO2838" s="48" t="s">
        <v>54</v>
      </c>
    </row>
    <row r="2839" spans="1:41" ht="15" x14ac:dyDescent="0.2">
      <c r="A2839" s="30" t="s">
        <v>882</v>
      </c>
      <c r="B2839" s="30" t="s">
        <v>883</v>
      </c>
      <c r="C2839" s="49" t="s">
        <v>7070</v>
      </c>
      <c r="D2839" s="49" t="s">
        <v>7077</v>
      </c>
      <c r="E2839" s="30" t="s">
        <v>7515</v>
      </c>
      <c r="F2839" s="49" t="s">
        <v>7073</v>
      </c>
      <c r="G2839" s="49" t="s">
        <v>7364</v>
      </c>
      <c r="H2839" s="49" t="s">
        <v>7365</v>
      </c>
      <c r="I2839" s="49" t="s">
        <v>883</v>
      </c>
      <c r="J2839" s="50">
        <v>11</v>
      </c>
      <c r="K2839" s="49">
        <v>500</v>
      </c>
      <c r="L2839" s="49">
        <f>K2839-U2839</f>
        <v>500</v>
      </c>
      <c r="M2839" s="49"/>
      <c r="N2839" s="48" t="s">
        <v>7076</v>
      </c>
      <c r="P2839" s="49">
        <v>145</v>
      </c>
      <c r="Q2839" s="49">
        <v>0</v>
      </c>
      <c r="R2839" s="49">
        <v>0</v>
      </c>
      <c r="S2839" s="32">
        <f t="shared" si="120"/>
        <v>145</v>
      </c>
      <c r="T2839" s="49">
        <f>P2839+Q2839+R2839</f>
        <v>145</v>
      </c>
      <c r="U2839" s="51">
        <v>0</v>
      </c>
      <c r="V2839" s="51">
        <v>0</v>
      </c>
      <c r="W2839" s="51">
        <v>0</v>
      </c>
      <c r="X2839" s="51"/>
      <c r="Y2839" s="32">
        <f t="shared" si="122"/>
        <v>145</v>
      </c>
      <c r="Z2839" s="49" t="s">
        <v>13321</v>
      </c>
      <c r="AA2839" s="67">
        <v>26.51</v>
      </c>
      <c r="AC2839" s="67">
        <f t="shared" si="121"/>
        <v>-26.51</v>
      </c>
      <c r="AN2839" s="48" t="s">
        <v>13323</v>
      </c>
      <c r="AO2839" s="48" t="s">
        <v>54</v>
      </c>
    </row>
    <row r="2840" spans="1:41" ht="15" x14ac:dyDescent="0.2">
      <c r="A2840" s="30" t="s">
        <v>884</v>
      </c>
      <c r="B2840" s="30" t="s">
        <v>885</v>
      </c>
      <c r="C2840" s="49" t="s">
        <v>7070</v>
      </c>
      <c r="D2840" s="49" t="s">
        <v>7071</v>
      </c>
      <c r="E2840" s="30" t="s">
        <v>7515</v>
      </c>
      <c r="F2840" s="49" t="s">
        <v>7073</v>
      </c>
      <c r="G2840" s="49" t="s">
        <v>7364</v>
      </c>
      <c r="H2840" s="49" t="s">
        <v>7365</v>
      </c>
      <c r="I2840" s="49" t="s">
        <v>885</v>
      </c>
      <c r="J2840" s="50">
        <v>11</v>
      </c>
      <c r="K2840" s="49">
        <v>500</v>
      </c>
      <c r="L2840" s="49">
        <f>K2840-U2840</f>
        <v>-750</v>
      </c>
      <c r="M2840" s="49"/>
      <c r="N2840" s="48" t="s">
        <v>7076</v>
      </c>
      <c r="P2840" s="49">
        <v>1218</v>
      </c>
      <c r="Q2840" s="49">
        <v>0</v>
      </c>
      <c r="R2840" s="49">
        <v>0</v>
      </c>
      <c r="S2840" s="32">
        <f t="shared" si="120"/>
        <v>1218</v>
      </c>
      <c r="T2840" s="49">
        <f>P2840+Q2840+R2840</f>
        <v>1218</v>
      </c>
      <c r="U2840" s="51">
        <v>1250</v>
      </c>
      <c r="V2840" s="51">
        <v>684</v>
      </c>
      <c r="W2840" s="51">
        <v>684</v>
      </c>
      <c r="X2840" s="51"/>
      <c r="Y2840" s="32">
        <f t="shared" si="122"/>
        <v>-716</v>
      </c>
      <c r="Z2840" s="49" t="s">
        <v>13320</v>
      </c>
      <c r="AA2840" s="67">
        <v>26.51</v>
      </c>
      <c r="AC2840" s="67">
        <f t="shared" si="121"/>
        <v>-26.51</v>
      </c>
      <c r="AN2840" s="48" t="s">
        <v>13323</v>
      </c>
      <c r="AO2840" s="48" t="s">
        <v>54</v>
      </c>
    </row>
    <row r="2841" spans="1:41" ht="15" x14ac:dyDescent="0.2">
      <c r="A2841" s="30" t="s">
        <v>886</v>
      </c>
      <c r="B2841" s="30" t="s">
        <v>887</v>
      </c>
      <c r="C2841" s="49" t="s">
        <v>7070</v>
      </c>
      <c r="D2841" s="49" t="s">
        <v>7079</v>
      </c>
      <c r="E2841" s="30" t="s">
        <v>7516</v>
      </c>
      <c r="F2841" s="49" t="s">
        <v>7073</v>
      </c>
      <c r="G2841" s="49" t="s">
        <v>7090</v>
      </c>
      <c r="H2841" s="49" t="s">
        <v>7091</v>
      </c>
      <c r="I2841" s="49" t="s">
        <v>887</v>
      </c>
      <c r="J2841" s="50">
        <v>10</v>
      </c>
      <c r="K2841" s="49">
        <v>100</v>
      </c>
      <c r="L2841" s="49">
        <f>K2841-U2841</f>
        <v>-502</v>
      </c>
      <c r="M2841" s="49"/>
      <c r="N2841" s="48" t="s">
        <v>7076</v>
      </c>
      <c r="P2841" s="49">
        <v>115</v>
      </c>
      <c r="Q2841" s="49">
        <v>600</v>
      </c>
      <c r="R2841" s="49">
        <v>0</v>
      </c>
      <c r="S2841" s="32">
        <f t="shared" si="120"/>
        <v>715</v>
      </c>
      <c r="T2841" s="49">
        <f>P2841+Q2841+R2841</f>
        <v>715</v>
      </c>
      <c r="U2841" s="51">
        <v>602</v>
      </c>
      <c r="V2841" s="51">
        <v>408</v>
      </c>
      <c r="W2841" s="51">
        <v>408</v>
      </c>
      <c r="X2841" s="51"/>
      <c r="Y2841" s="32">
        <f t="shared" si="122"/>
        <v>-295</v>
      </c>
      <c r="Z2841" s="49" t="s">
        <v>13320</v>
      </c>
      <c r="AA2841" s="67">
        <v>46.874000000000002</v>
      </c>
      <c r="AC2841" s="67">
        <f t="shared" si="121"/>
        <v>-46.874000000000002</v>
      </c>
      <c r="AN2841" s="48" t="s">
        <v>13323</v>
      </c>
      <c r="AO2841" s="48" t="s">
        <v>54</v>
      </c>
    </row>
    <row r="2842" spans="1:41" ht="15" x14ac:dyDescent="0.2">
      <c r="A2842" s="30" t="s">
        <v>888</v>
      </c>
      <c r="B2842" s="30" t="s">
        <v>889</v>
      </c>
      <c r="C2842" s="49" t="s">
        <v>7070</v>
      </c>
      <c r="D2842" s="49" t="s">
        <v>7079</v>
      </c>
      <c r="E2842" s="30" t="s">
        <v>7517</v>
      </c>
      <c r="F2842" s="49" t="s">
        <v>7073</v>
      </c>
      <c r="G2842" s="49" t="s">
        <v>7090</v>
      </c>
      <c r="H2842" s="49" t="s">
        <v>7091</v>
      </c>
      <c r="I2842" s="49" t="s">
        <v>889</v>
      </c>
      <c r="J2842" s="50">
        <v>10</v>
      </c>
      <c r="K2842" s="49">
        <v>100</v>
      </c>
      <c r="L2842" s="49">
        <f>K2842-U2842</f>
        <v>-502</v>
      </c>
      <c r="M2842" s="49"/>
      <c r="N2842" s="48" t="s">
        <v>7076</v>
      </c>
      <c r="P2842" s="49">
        <v>115</v>
      </c>
      <c r="Q2842" s="49">
        <v>600</v>
      </c>
      <c r="R2842" s="49">
        <v>0</v>
      </c>
      <c r="S2842" s="32">
        <f t="shared" si="120"/>
        <v>715</v>
      </c>
      <c r="T2842" s="49">
        <f>P2842+Q2842+R2842</f>
        <v>715</v>
      </c>
      <c r="U2842" s="51">
        <v>602</v>
      </c>
      <c r="V2842" s="51">
        <v>408</v>
      </c>
      <c r="W2842" s="51">
        <v>408</v>
      </c>
      <c r="X2842" s="51"/>
      <c r="Y2842" s="32">
        <f t="shared" si="122"/>
        <v>-295</v>
      </c>
      <c r="Z2842" s="49" t="s">
        <v>13320</v>
      </c>
      <c r="AA2842" s="67">
        <v>27.001999999999999</v>
      </c>
      <c r="AC2842" s="67">
        <f t="shared" si="121"/>
        <v>-27.001999999999999</v>
      </c>
      <c r="AN2842" s="48" t="s">
        <v>13323</v>
      </c>
      <c r="AO2842" s="48" t="s">
        <v>54</v>
      </c>
    </row>
    <row r="2843" spans="1:41" ht="15" x14ac:dyDescent="0.2">
      <c r="A2843" s="30" t="s">
        <v>890</v>
      </c>
      <c r="B2843" s="30" t="s">
        <v>891</v>
      </c>
      <c r="C2843" s="49" t="s">
        <v>7070</v>
      </c>
      <c r="D2843" s="49" t="s">
        <v>7079</v>
      </c>
      <c r="E2843" s="30" t="s">
        <v>7518</v>
      </c>
      <c r="F2843" s="49" t="s">
        <v>7073</v>
      </c>
      <c r="G2843" s="49" t="s">
        <v>7090</v>
      </c>
      <c r="H2843" s="49" t="s">
        <v>7091</v>
      </c>
      <c r="I2843" s="49" t="s">
        <v>891</v>
      </c>
      <c r="J2843" s="50">
        <v>8</v>
      </c>
      <c r="K2843" s="49">
        <v>500</v>
      </c>
      <c r="L2843" s="49">
        <f>K2843-U2843</f>
        <v>-820</v>
      </c>
      <c r="M2843" s="49"/>
      <c r="N2843" s="48" t="s">
        <v>7076</v>
      </c>
      <c r="P2843" s="49">
        <v>687</v>
      </c>
      <c r="Q2843" s="49">
        <v>500</v>
      </c>
      <c r="R2843" s="49">
        <v>0</v>
      </c>
      <c r="S2843" s="32">
        <f t="shared" si="120"/>
        <v>1187</v>
      </c>
      <c r="T2843" s="49">
        <f>P2843+Q2843+R2843</f>
        <v>1187</v>
      </c>
      <c r="U2843" s="51">
        <v>1320</v>
      </c>
      <c r="V2843" s="51">
        <v>837</v>
      </c>
      <c r="W2843" s="51">
        <v>837</v>
      </c>
      <c r="X2843" s="51"/>
      <c r="Y2843" s="32">
        <f t="shared" si="122"/>
        <v>-970</v>
      </c>
      <c r="Z2843" s="49" t="s">
        <v>13320</v>
      </c>
      <c r="AA2843" s="67">
        <v>5.4850000000000003</v>
      </c>
      <c r="AC2843" s="67">
        <f t="shared" si="121"/>
        <v>-5.4850000000000003</v>
      </c>
      <c r="AN2843" s="48" t="s">
        <v>13323</v>
      </c>
      <c r="AO2843" s="48" t="s">
        <v>54</v>
      </c>
    </row>
    <row r="2844" spans="1:41" ht="15" x14ac:dyDescent="0.2">
      <c r="A2844" s="30" t="s">
        <v>918</v>
      </c>
      <c r="B2844" s="30" t="s">
        <v>919</v>
      </c>
      <c r="C2844" s="49" t="s">
        <v>7070</v>
      </c>
      <c r="D2844" s="49" t="s">
        <v>7077</v>
      </c>
      <c r="E2844" s="30" t="s">
        <v>7531</v>
      </c>
      <c r="F2844" s="49" t="s">
        <v>7073</v>
      </c>
      <c r="G2844" s="49" t="s">
        <v>7364</v>
      </c>
      <c r="H2844" s="49" t="s">
        <v>7365</v>
      </c>
      <c r="I2844" s="49" t="s">
        <v>919</v>
      </c>
      <c r="J2844" s="50">
        <v>9</v>
      </c>
      <c r="K2844" s="49">
        <v>50</v>
      </c>
      <c r="L2844" s="49">
        <f>K2844-U2844</f>
        <v>-1129</v>
      </c>
      <c r="M2844" s="49"/>
      <c r="N2844" s="48" t="s">
        <v>7076</v>
      </c>
      <c r="P2844" s="49">
        <v>0</v>
      </c>
      <c r="Q2844" s="49">
        <v>0</v>
      </c>
      <c r="R2844" s="49">
        <v>0</v>
      </c>
      <c r="S2844" s="32">
        <f t="shared" si="120"/>
        <v>0</v>
      </c>
      <c r="T2844" s="49">
        <f>P2844+Q2844+R2844</f>
        <v>0</v>
      </c>
      <c r="U2844" s="51">
        <v>1179</v>
      </c>
      <c r="V2844" s="51">
        <v>1500</v>
      </c>
      <c r="W2844" s="51">
        <v>1500</v>
      </c>
      <c r="X2844" s="51"/>
      <c r="Y2844" s="32">
        <f t="shared" si="122"/>
        <v>-2679</v>
      </c>
      <c r="Z2844" s="49" t="s">
        <v>13320</v>
      </c>
      <c r="AA2844" s="67">
        <v>50.53</v>
      </c>
      <c r="AC2844" s="67">
        <f t="shared" si="121"/>
        <v>-50.53</v>
      </c>
      <c r="AN2844" s="48" t="s">
        <v>13323</v>
      </c>
      <c r="AO2844" s="48" t="s">
        <v>54</v>
      </c>
    </row>
    <row r="2845" spans="1:41" ht="15" x14ac:dyDescent="0.2">
      <c r="A2845" s="30" t="s">
        <v>920</v>
      </c>
      <c r="B2845" s="30" t="s">
        <v>921</v>
      </c>
      <c r="C2845" s="49" t="s">
        <v>7070</v>
      </c>
      <c r="D2845" s="49" t="s">
        <v>7077</v>
      </c>
      <c r="E2845" s="30" t="s">
        <v>7531</v>
      </c>
      <c r="F2845" s="49" t="s">
        <v>7073</v>
      </c>
      <c r="G2845" s="49" t="s">
        <v>7364</v>
      </c>
      <c r="H2845" s="49" t="s">
        <v>7364</v>
      </c>
      <c r="I2845" s="49" t="s">
        <v>921</v>
      </c>
      <c r="J2845" s="50">
        <v>9</v>
      </c>
      <c r="K2845" s="49">
        <v>100</v>
      </c>
      <c r="L2845" s="49">
        <f>K2845-U2845</f>
        <v>100</v>
      </c>
      <c r="M2845" s="49"/>
      <c r="N2845" s="48" t="s">
        <v>7076</v>
      </c>
      <c r="P2845" s="49">
        <v>0</v>
      </c>
      <c r="Q2845" s="49">
        <v>60</v>
      </c>
      <c r="R2845" s="49">
        <v>0</v>
      </c>
      <c r="S2845" s="32">
        <f t="shared" si="120"/>
        <v>60</v>
      </c>
      <c r="T2845" s="49">
        <f>P2845+Q2845+R2845</f>
        <v>60</v>
      </c>
      <c r="U2845" s="51">
        <v>0</v>
      </c>
      <c r="V2845" s="51">
        <v>0</v>
      </c>
      <c r="W2845" s="51">
        <v>0</v>
      </c>
      <c r="X2845" s="51"/>
      <c r="Y2845" s="32">
        <f t="shared" si="122"/>
        <v>60</v>
      </c>
      <c r="Z2845" s="49" t="s">
        <v>13321</v>
      </c>
      <c r="AA2845" s="67">
        <v>50.53</v>
      </c>
      <c r="AC2845" s="67">
        <f t="shared" si="121"/>
        <v>-50.53</v>
      </c>
      <c r="AN2845" s="48" t="s">
        <v>13323</v>
      </c>
      <c r="AO2845" s="48" t="s">
        <v>54</v>
      </c>
    </row>
    <row r="2846" spans="1:41" ht="15" x14ac:dyDescent="0.2">
      <c r="A2846" s="30" t="s">
        <v>922</v>
      </c>
      <c r="B2846" s="30" t="s">
        <v>923</v>
      </c>
      <c r="C2846" s="49" t="s">
        <v>7070</v>
      </c>
      <c r="D2846" s="49" t="s">
        <v>7077</v>
      </c>
      <c r="E2846" s="30" t="s">
        <v>7532</v>
      </c>
      <c r="F2846" s="49" t="s">
        <v>7073</v>
      </c>
      <c r="G2846" s="49" t="s">
        <v>7364</v>
      </c>
      <c r="H2846" s="49" t="s">
        <v>7365</v>
      </c>
      <c r="I2846" s="49" t="s">
        <v>923</v>
      </c>
      <c r="J2846" s="50">
        <v>9</v>
      </c>
      <c r="K2846" s="49">
        <v>50</v>
      </c>
      <c r="L2846" s="49">
        <f>K2846-U2846</f>
        <v>-1129</v>
      </c>
      <c r="M2846" s="49"/>
      <c r="N2846" s="48" t="s">
        <v>7076</v>
      </c>
      <c r="P2846" s="49">
        <v>0</v>
      </c>
      <c r="Q2846" s="49">
        <v>0</v>
      </c>
      <c r="R2846" s="49">
        <v>0</v>
      </c>
      <c r="S2846" s="32">
        <f t="shared" si="120"/>
        <v>0</v>
      </c>
      <c r="T2846" s="49">
        <f>P2846+Q2846+R2846</f>
        <v>0</v>
      </c>
      <c r="U2846" s="51">
        <v>1179</v>
      </c>
      <c r="V2846" s="51">
        <v>1500</v>
      </c>
      <c r="W2846" s="51">
        <v>1500</v>
      </c>
      <c r="X2846" s="51"/>
      <c r="Y2846" s="32">
        <f t="shared" si="122"/>
        <v>-2679</v>
      </c>
      <c r="Z2846" s="49" t="s">
        <v>13320</v>
      </c>
      <c r="AA2846" s="67">
        <v>73.89</v>
      </c>
      <c r="AC2846" s="67">
        <f t="shared" si="121"/>
        <v>-73.89</v>
      </c>
      <c r="AN2846" s="48" t="s">
        <v>13323</v>
      </c>
      <c r="AO2846" s="48" t="s">
        <v>54</v>
      </c>
    </row>
    <row r="2847" spans="1:41" ht="15" x14ac:dyDescent="0.2">
      <c r="A2847" s="30" t="s">
        <v>924</v>
      </c>
      <c r="B2847" s="30" t="s">
        <v>925</v>
      </c>
      <c r="C2847" s="49" t="s">
        <v>7070</v>
      </c>
      <c r="D2847" s="49" t="s">
        <v>7077</v>
      </c>
      <c r="E2847" s="30" t="s">
        <v>7532</v>
      </c>
      <c r="F2847" s="49" t="s">
        <v>7073</v>
      </c>
      <c r="G2847" s="49" t="s">
        <v>7364</v>
      </c>
      <c r="H2847" s="49" t="s">
        <v>7364</v>
      </c>
      <c r="I2847" s="49" t="s">
        <v>925</v>
      </c>
      <c r="J2847" s="50">
        <v>9</v>
      </c>
      <c r="K2847" s="49">
        <v>100</v>
      </c>
      <c r="L2847" s="49">
        <f>K2847-U2847</f>
        <v>100</v>
      </c>
      <c r="M2847" s="49"/>
      <c r="N2847" s="48" t="s">
        <v>7076</v>
      </c>
      <c r="P2847" s="49">
        <v>60</v>
      </c>
      <c r="Q2847" s="49">
        <v>0</v>
      </c>
      <c r="R2847" s="49">
        <v>0</v>
      </c>
      <c r="S2847" s="32">
        <f t="shared" si="120"/>
        <v>60</v>
      </c>
      <c r="T2847" s="49">
        <f>P2847+Q2847+R2847</f>
        <v>60</v>
      </c>
      <c r="U2847" s="51">
        <v>0</v>
      </c>
      <c r="V2847" s="51">
        <v>0</v>
      </c>
      <c r="W2847" s="51">
        <v>0</v>
      </c>
      <c r="X2847" s="51"/>
      <c r="Y2847" s="32">
        <f t="shared" si="122"/>
        <v>60</v>
      </c>
      <c r="Z2847" s="49" t="s">
        <v>13321</v>
      </c>
      <c r="AA2847" s="67">
        <v>73.89</v>
      </c>
      <c r="AC2847" s="67">
        <f t="shared" si="121"/>
        <v>-73.89</v>
      </c>
      <c r="AN2847" s="48" t="s">
        <v>13323</v>
      </c>
      <c r="AO2847" s="48" t="s">
        <v>54</v>
      </c>
    </row>
    <row r="2848" spans="1:41" ht="15" x14ac:dyDescent="0.2">
      <c r="A2848" s="30" t="s">
        <v>926</v>
      </c>
      <c r="B2848" s="30" t="s">
        <v>927</v>
      </c>
      <c r="C2848" s="49" t="s">
        <v>7070</v>
      </c>
      <c r="D2848" s="49" t="s">
        <v>7077</v>
      </c>
      <c r="E2848" s="30" t="s">
        <v>7533</v>
      </c>
      <c r="F2848" s="49" t="s">
        <v>7073</v>
      </c>
      <c r="G2848" s="49" t="s">
        <v>7364</v>
      </c>
      <c r="H2848" s="49" t="s">
        <v>7364</v>
      </c>
      <c r="I2848" s="49" t="s">
        <v>927</v>
      </c>
      <c r="J2848" s="50">
        <v>9</v>
      </c>
      <c r="K2848" s="49">
        <v>200</v>
      </c>
      <c r="L2848" s="49">
        <f>K2848-U2848</f>
        <v>200</v>
      </c>
      <c r="M2848" s="49"/>
      <c r="N2848" s="48" t="s">
        <v>7076</v>
      </c>
      <c r="P2848" s="49">
        <v>178</v>
      </c>
      <c r="Q2848" s="49">
        <v>0</v>
      </c>
      <c r="R2848" s="49">
        <v>0</v>
      </c>
      <c r="S2848" s="32">
        <f t="shared" si="120"/>
        <v>178</v>
      </c>
      <c r="T2848" s="49">
        <f>P2848+Q2848+R2848</f>
        <v>178</v>
      </c>
      <c r="U2848" s="51">
        <v>0</v>
      </c>
      <c r="V2848" s="51">
        <v>0</v>
      </c>
      <c r="W2848" s="51">
        <v>0</v>
      </c>
      <c r="X2848" s="51"/>
      <c r="Y2848" s="32">
        <f t="shared" si="122"/>
        <v>178</v>
      </c>
      <c r="Z2848" s="49" t="s">
        <v>13321</v>
      </c>
      <c r="AA2848" s="67">
        <v>57.755000000000003</v>
      </c>
      <c r="AC2848" s="67">
        <f t="shared" si="121"/>
        <v>-57.755000000000003</v>
      </c>
      <c r="AN2848" s="48" t="s">
        <v>13323</v>
      </c>
      <c r="AO2848" s="48" t="s">
        <v>54</v>
      </c>
    </row>
    <row r="2849" spans="1:41" ht="15" x14ac:dyDescent="0.2">
      <c r="A2849" s="30" t="s">
        <v>928</v>
      </c>
      <c r="B2849" s="30" t="s">
        <v>929</v>
      </c>
      <c r="C2849" s="49" t="s">
        <v>7070</v>
      </c>
      <c r="D2849" s="49" t="s">
        <v>7079</v>
      </c>
      <c r="E2849" s="30" t="s">
        <v>7533</v>
      </c>
      <c r="F2849" s="49" t="s">
        <v>7073</v>
      </c>
      <c r="G2849" s="49" t="s">
        <v>7364</v>
      </c>
      <c r="H2849" s="49" t="s">
        <v>7365</v>
      </c>
      <c r="I2849" s="49" t="s">
        <v>929</v>
      </c>
      <c r="J2849" s="50">
        <v>9</v>
      </c>
      <c r="K2849" s="49">
        <v>100</v>
      </c>
      <c r="L2849" s="49">
        <f>K2849-U2849</f>
        <v>-843</v>
      </c>
      <c r="M2849" s="49"/>
      <c r="N2849" s="48" t="s">
        <v>7076</v>
      </c>
      <c r="P2849" s="49">
        <v>13</v>
      </c>
      <c r="Q2849" s="49">
        <v>1000</v>
      </c>
      <c r="R2849" s="49">
        <v>0</v>
      </c>
      <c r="S2849" s="32">
        <f t="shared" si="120"/>
        <v>1013</v>
      </c>
      <c r="T2849" s="49">
        <f>P2849+Q2849+R2849</f>
        <v>1013</v>
      </c>
      <c r="U2849" s="51">
        <v>943</v>
      </c>
      <c r="V2849" s="51">
        <v>630</v>
      </c>
      <c r="W2849" s="51">
        <v>630</v>
      </c>
      <c r="X2849" s="51"/>
      <c r="Y2849" s="32">
        <f t="shared" si="122"/>
        <v>-560</v>
      </c>
      <c r="Z2849" s="49" t="s">
        <v>13320</v>
      </c>
      <c r="AA2849" s="67">
        <v>63.43</v>
      </c>
      <c r="AC2849" s="67">
        <f t="shared" si="121"/>
        <v>-63.43</v>
      </c>
      <c r="AN2849" s="48" t="s">
        <v>13323</v>
      </c>
      <c r="AO2849" s="48" t="s">
        <v>54</v>
      </c>
    </row>
    <row r="2850" spans="1:41" ht="15" x14ac:dyDescent="0.2">
      <c r="A2850" s="30" t="s">
        <v>930</v>
      </c>
      <c r="B2850" s="30" t="s">
        <v>931</v>
      </c>
      <c r="C2850" s="49" t="s">
        <v>7070</v>
      </c>
      <c r="D2850" s="49" t="s">
        <v>7079</v>
      </c>
      <c r="E2850" s="30" t="s">
        <v>7534</v>
      </c>
      <c r="F2850" s="49" t="s">
        <v>7073</v>
      </c>
      <c r="G2850" s="49" t="s">
        <v>7364</v>
      </c>
      <c r="H2850" s="49" t="s">
        <v>7365</v>
      </c>
      <c r="I2850" s="49" t="s">
        <v>931</v>
      </c>
      <c r="J2850" s="50">
        <v>9</v>
      </c>
      <c r="K2850" s="49">
        <v>100</v>
      </c>
      <c r="L2850" s="49">
        <f>K2850-U2850</f>
        <v>-843</v>
      </c>
      <c r="M2850" s="49"/>
      <c r="N2850" s="48" t="s">
        <v>7076</v>
      </c>
      <c r="P2850" s="49">
        <v>78</v>
      </c>
      <c r="Q2850" s="49">
        <v>800</v>
      </c>
      <c r="R2850" s="49">
        <v>0</v>
      </c>
      <c r="S2850" s="32">
        <f t="shared" si="120"/>
        <v>878</v>
      </c>
      <c r="T2850" s="49">
        <f>P2850+Q2850+R2850</f>
        <v>878</v>
      </c>
      <c r="U2850" s="51">
        <v>943</v>
      </c>
      <c r="V2850" s="51">
        <v>630</v>
      </c>
      <c r="W2850" s="51">
        <v>630</v>
      </c>
      <c r="X2850" s="51"/>
      <c r="Y2850" s="32">
        <f t="shared" si="122"/>
        <v>-695</v>
      </c>
      <c r="Z2850" s="49" t="s">
        <v>13320</v>
      </c>
      <c r="AA2850" s="67">
        <v>30.26</v>
      </c>
      <c r="AC2850" s="67">
        <f t="shared" si="121"/>
        <v>-30.26</v>
      </c>
      <c r="AN2850" s="48" t="s">
        <v>13323</v>
      </c>
      <c r="AO2850" s="48" t="s">
        <v>54</v>
      </c>
    </row>
    <row r="2851" spans="1:41" ht="15" x14ac:dyDescent="0.2">
      <c r="A2851" s="30" t="s">
        <v>934</v>
      </c>
      <c r="B2851" s="30" t="s">
        <v>935</v>
      </c>
      <c r="C2851" s="49" t="s">
        <v>7070</v>
      </c>
      <c r="D2851" s="49" t="s">
        <v>7079</v>
      </c>
      <c r="E2851" s="30" t="s">
        <v>7536</v>
      </c>
      <c r="F2851" s="49" t="s">
        <v>7073</v>
      </c>
      <c r="G2851" s="49" t="s">
        <v>7090</v>
      </c>
      <c r="H2851" s="49" t="s">
        <v>7091</v>
      </c>
      <c r="I2851" s="49" t="s">
        <v>935</v>
      </c>
      <c r="J2851" s="50">
        <v>11</v>
      </c>
      <c r="K2851" s="49">
        <v>250</v>
      </c>
      <c r="L2851" s="49">
        <f>K2851-U2851</f>
        <v>-285</v>
      </c>
      <c r="M2851" s="49"/>
      <c r="N2851" s="48" t="s">
        <v>7076</v>
      </c>
      <c r="P2851" s="49">
        <v>362</v>
      </c>
      <c r="Q2851" s="49">
        <v>500</v>
      </c>
      <c r="R2851" s="49">
        <v>0</v>
      </c>
      <c r="S2851" s="32">
        <f t="shared" si="120"/>
        <v>862</v>
      </c>
      <c r="T2851" s="49">
        <f>P2851+Q2851+R2851</f>
        <v>862</v>
      </c>
      <c r="U2851" s="51">
        <v>535</v>
      </c>
      <c r="V2851" s="51">
        <v>214</v>
      </c>
      <c r="W2851" s="51">
        <v>230</v>
      </c>
      <c r="X2851" s="51"/>
      <c r="Y2851" s="32">
        <f t="shared" si="122"/>
        <v>113</v>
      </c>
      <c r="Z2851" s="49" t="s">
        <v>13322</v>
      </c>
      <c r="AA2851" s="67">
        <v>27.05</v>
      </c>
      <c r="AC2851" s="67">
        <f t="shared" si="121"/>
        <v>-27.05</v>
      </c>
      <c r="AN2851" s="48" t="s">
        <v>13323</v>
      </c>
      <c r="AO2851" s="48" t="s">
        <v>54</v>
      </c>
    </row>
    <row r="2852" spans="1:41" ht="15" x14ac:dyDescent="0.2">
      <c r="A2852" s="30" t="s">
        <v>936</v>
      </c>
      <c r="B2852" s="30" t="s">
        <v>937</v>
      </c>
      <c r="C2852" s="49" t="s">
        <v>7070</v>
      </c>
      <c r="D2852" s="49" t="s">
        <v>7079</v>
      </c>
      <c r="E2852" s="30" t="s">
        <v>7537</v>
      </c>
      <c r="F2852" s="49" t="s">
        <v>7073</v>
      </c>
      <c r="G2852" s="49" t="s">
        <v>7090</v>
      </c>
      <c r="H2852" s="49" t="s">
        <v>7091</v>
      </c>
      <c r="I2852" s="49" t="s">
        <v>937</v>
      </c>
      <c r="J2852" s="50">
        <v>11</v>
      </c>
      <c r="K2852" s="49">
        <v>250</v>
      </c>
      <c r="L2852" s="49">
        <f>K2852-U2852</f>
        <v>168</v>
      </c>
      <c r="M2852" s="49"/>
      <c r="N2852" s="48" t="s">
        <v>7076</v>
      </c>
      <c r="P2852" s="49">
        <v>228</v>
      </c>
      <c r="Q2852" s="49">
        <v>0</v>
      </c>
      <c r="R2852" s="49">
        <v>0</v>
      </c>
      <c r="S2852" s="32">
        <f t="shared" si="120"/>
        <v>228</v>
      </c>
      <c r="T2852" s="49">
        <f>P2852+Q2852+R2852</f>
        <v>228</v>
      </c>
      <c r="U2852" s="51">
        <v>82</v>
      </c>
      <c r="V2852" s="51">
        <v>75</v>
      </c>
      <c r="W2852" s="51">
        <v>75</v>
      </c>
      <c r="X2852" s="51"/>
      <c r="Y2852" s="32">
        <f t="shared" si="122"/>
        <v>71</v>
      </c>
      <c r="Z2852" s="49" t="s">
        <v>13322</v>
      </c>
      <c r="AA2852" s="67">
        <v>27.05</v>
      </c>
      <c r="AC2852" s="67">
        <f t="shared" si="121"/>
        <v>-27.05</v>
      </c>
      <c r="AN2852" s="48" t="s">
        <v>13323</v>
      </c>
      <c r="AO2852" s="48" t="s">
        <v>54</v>
      </c>
    </row>
    <row r="2853" spans="1:41" ht="15" x14ac:dyDescent="0.2">
      <c r="A2853" s="30" t="s">
        <v>938</v>
      </c>
      <c r="B2853" s="30" t="s">
        <v>939</v>
      </c>
      <c r="C2853" s="49" t="s">
        <v>7070</v>
      </c>
      <c r="D2853" s="49" t="s">
        <v>7079</v>
      </c>
      <c r="E2853" s="30" t="s">
        <v>7538</v>
      </c>
      <c r="F2853" s="49" t="s">
        <v>7073</v>
      </c>
      <c r="G2853" s="49" t="s">
        <v>7090</v>
      </c>
      <c r="H2853" s="49" t="s">
        <v>7091</v>
      </c>
      <c r="I2853" s="49" t="s">
        <v>939</v>
      </c>
      <c r="J2853" s="50">
        <v>11</v>
      </c>
      <c r="K2853" s="49">
        <v>150</v>
      </c>
      <c r="L2853" s="49">
        <f>K2853-U2853</f>
        <v>150</v>
      </c>
      <c r="M2853" s="49"/>
      <c r="N2853" s="48" t="s">
        <v>7076</v>
      </c>
      <c r="P2853" s="49">
        <v>125</v>
      </c>
      <c r="Q2853" s="49">
        <v>0</v>
      </c>
      <c r="R2853" s="49">
        <v>0</v>
      </c>
      <c r="S2853" s="32">
        <f t="shared" si="120"/>
        <v>125</v>
      </c>
      <c r="T2853" s="49">
        <f>P2853+Q2853+R2853</f>
        <v>125</v>
      </c>
      <c r="U2853" s="51">
        <v>0</v>
      </c>
      <c r="V2853" s="51">
        <v>0</v>
      </c>
      <c r="W2853" s="51">
        <v>0</v>
      </c>
      <c r="X2853" s="51"/>
      <c r="Y2853" s="32">
        <f t="shared" si="122"/>
        <v>125</v>
      </c>
      <c r="Z2853" s="49" t="s">
        <v>13321</v>
      </c>
      <c r="AA2853" s="67">
        <v>44.43</v>
      </c>
      <c r="AC2853" s="67">
        <f t="shared" si="121"/>
        <v>-44.43</v>
      </c>
      <c r="AN2853" s="48" t="s">
        <v>13323</v>
      </c>
      <c r="AO2853" s="48" t="s">
        <v>54</v>
      </c>
    </row>
    <row r="2854" spans="1:41" ht="15" x14ac:dyDescent="0.2">
      <c r="A2854" s="30" t="s">
        <v>942</v>
      </c>
      <c r="B2854" s="30" t="s">
        <v>943</v>
      </c>
      <c r="C2854" s="49" t="s">
        <v>7070</v>
      </c>
      <c r="D2854" s="49" t="s">
        <v>7079</v>
      </c>
      <c r="E2854" s="30" t="s">
        <v>7540</v>
      </c>
      <c r="F2854" s="49" t="s">
        <v>7073</v>
      </c>
      <c r="G2854" s="49" t="s">
        <v>7090</v>
      </c>
      <c r="H2854" s="49" t="s">
        <v>7091</v>
      </c>
      <c r="I2854" s="49" t="s">
        <v>943</v>
      </c>
      <c r="J2854" s="50">
        <v>11</v>
      </c>
      <c r="K2854" s="49">
        <v>50</v>
      </c>
      <c r="L2854" s="49">
        <f>K2854-U2854</f>
        <v>50</v>
      </c>
      <c r="M2854" s="49"/>
      <c r="N2854" s="48" t="s">
        <v>7076</v>
      </c>
      <c r="P2854" s="49">
        <v>50</v>
      </c>
      <c r="Q2854" s="49">
        <v>0</v>
      </c>
      <c r="R2854" s="49">
        <v>0</v>
      </c>
      <c r="S2854" s="32">
        <f t="shared" si="120"/>
        <v>50</v>
      </c>
      <c r="T2854" s="49">
        <f>P2854+Q2854+R2854</f>
        <v>50</v>
      </c>
      <c r="U2854" s="51">
        <v>0</v>
      </c>
      <c r="V2854" s="51">
        <v>0</v>
      </c>
      <c r="W2854" s="51">
        <v>0</v>
      </c>
      <c r="X2854" s="51"/>
      <c r="Y2854" s="32">
        <f t="shared" si="122"/>
        <v>50</v>
      </c>
      <c r="Z2854" s="49" t="s">
        <v>13321</v>
      </c>
      <c r="AA2854" s="67">
        <v>54.62</v>
      </c>
      <c r="AC2854" s="67">
        <f t="shared" si="121"/>
        <v>-54.62</v>
      </c>
      <c r="AN2854" s="48" t="s">
        <v>13323</v>
      </c>
      <c r="AO2854" s="48" t="s">
        <v>54</v>
      </c>
    </row>
    <row r="2855" spans="1:41" ht="15" x14ac:dyDescent="0.2">
      <c r="A2855" s="30" t="s">
        <v>944</v>
      </c>
      <c r="B2855" s="30" t="s">
        <v>945</v>
      </c>
      <c r="C2855" s="49" t="s">
        <v>7070</v>
      </c>
      <c r="D2855" s="49" t="s">
        <v>7079</v>
      </c>
      <c r="E2855" s="30" t="s">
        <v>7541</v>
      </c>
      <c r="F2855" s="49" t="s">
        <v>7073</v>
      </c>
      <c r="G2855" s="49" t="s">
        <v>7090</v>
      </c>
      <c r="H2855" s="49" t="s">
        <v>7091</v>
      </c>
      <c r="I2855" s="49" t="s">
        <v>945</v>
      </c>
      <c r="J2855" s="50">
        <v>11</v>
      </c>
      <c r="K2855" s="49">
        <v>100</v>
      </c>
      <c r="L2855" s="49">
        <f>K2855-U2855</f>
        <v>-59</v>
      </c>
      <c r="M2855" s="49"/>
      <c r="N2855" s="48" t="s">
        <v>7076</v>
      </c>
      <c r="P2855" s="49">
        <v>218</v>
      </c>
      <c r="Q2855" s="49">
        <v>0</v>
      </c>
      <c r="R2855" s="49">
        <v>0</v>
      </c>
      <c r="S2855" s="32">
        <f t="shared" si="120"/>
        <v>218</v>
      </c>
      <c r="T2855" s="49">
        <f>P2855+Q2855+R2855</f>
        <v>218</v>
      </c>
      <c r="U2855" s="51">
        <v>159</v>
      </c>
      <c r="V2855" s="51">
        <v>86</v>
      </c>
      <c r="W2855" s="51">
        <v>45</v>
      </c>
      <c r="X2855" s="51"/>
      <c r="Y2855" s="32">
        <f t="shared" si="122"/>
        <v>-27</v>
      </c>
      <c r="Z2855" s="49" t="s">
        <v>13320</v>
      </c>
      <c r="AA2855" s="67">
        <v>44.44</v>
      </c>
      <c r="AC2855" s="67">
        <f t="shared" si="121"/>
        <v>-44.44</v>
      </c>
      <c r="AN2855" s="48" t="s">
        <v>13323</v>
      </c>
      <c r="AO2855" s="48" t="s">
        <v>54</v>
      </c>
    </row>
    <row r="2856" spans="1:41" ht="15" x14ac:dyDescent="0.2">
      <c r="A2856" s="30" t="s">
        <v>946</v>
      </c>
      <c r="B2856" s="30" t="s">
        <v>947</v>
      </c>
      <c r="C2856" s="49" t="s">
        <v>7070</v>
      </c>
      <c r="D2856" s="49" t="s">
        <v>7079</v>
      </c>
      <c r="E2856" s="30" t="s">
        <v>7542</v>
      </c>
      <c r="F2856" s="49" t="s">
        <v>7073</v>
      </c>
      <c r="G2856" s="49" t="s">
        <v>7090</v>
      </c>
      <c r="H2856" s="49" t="s">
        <v>7091</v>
      </c>
      <c r="I2856" s="49" t="s">
        <v>947</v>
      </c>
      <c r="J2856" s="50">
        <v>14</v>
      </c>
      <c r="K2856" s="49">
        <v>500</v>
      </c>
      <c r="L2856" s="49">
        <f>K2856-U2856</f>
        <v>-147</v>
      </c>
      <c r="M2856" s="49"/>
      <c r="N2856" s="48" t="s">
        <v>7076</v>
      </c>
      <c r="P2856" s="49">
        <v>1059</v>
      </c>
      <c r="Q2856" s="49">
        <v>0</v>
      </c>
      <c r="R2856" s="49">
        <v>0</v>
      </c>
      <c r="S2856" s="32">
        <f t="shared" si="120"/>
        <v>1059</v>
      </c>
      <c r="T2856" s="49">
        <f>P2856+Q2856+R2856</f>
        <v>1059</v>
      </c>
      <c r="U2856" s="51">
        <v>647</v>
      </c>
      <c r="V2856" s="51">
        <v>301</v>
      </c>
      <c r="W2856" s="51">
        <v>317</v>
      </c>
      <c r="X2856" s="51"/>
      <c r="Y2856" s="32">
        <f t="shared" si="122"/>
        <v>111</v>
      </c>
      <c r="Z2856" s="49" t="s">
        <v>13322</v>
      </c>
      <c r="AA2856" s="67">
        <v>19.600000000000001</v>
      </c>
      <c r="AC2856" s="67">
        <f t="shared" si="121"/>
        <v>-19.600000000000001</v>
      </c>
      <c r="AN2856" s="48" t="s">
        <v>13323</v>
      </c>
      <c r="AO2856" s="48" t="s">
        <v>54</v>
      </c>
    </row>
    <row r="2857" spans="1:41" ht="15" x14ac:dyDescent="0.2">
      <c r="A2857" s="30" t="s">
        <v>948</v>
      </c>
      <c r="B2857" s="30" t="s">
        <v>949</v>
      </c>
      <c r="C2857" s="49" t="s">
        <v>7070</v>
      </c>
      <c r="D2857" s="49" t="s">
        <v>7079</v>
      </c>
      <c r="E2857" s="30" t="s">
        <v>7543</v>
      </c>
      <c r="F2857" s="49" t="s">
        <v>7073</v>
      </c>
      <c r="G2857" s="49" t="s">
        <v>7090</v>
      </c>
      <c r="H2857" s="49" t="s">
        <v>7091</v>
      </c>
      <c r="I2857" s="49" t="s">
        <v>949</v>
      </c>
      <c r="J2857" s="50">
        <v>11</v>
      </c>
      <c r="K2857" s="49">
        <v>50</v>
      </c>
      <c r="L2857" s="49">
        <f>K2857-U2857</f>
        <v>50</v>
      </c>
      <c r="M2857" s="49"/>
      <c r="N2857" s="48" t="s">
        <v>7076</v>
      </c>
      <c r="P2857" s="49">
        <v>50</v>
      </c>
      <c r="Q2857" s="49">
        <v>0</v>
      </c>
      <c r="R2857" s="49">
        <v>0</v>
      </c>
      <c r="S2857" s="32">
        <f t="shared" si="120"/>
        <v>50</v>
      </c>
      <c r="T2857" s="49">
        <f>P2857+Q2857+R2857</f>
        <v>50</v>
      </c>
      <c r="U2857" s="51">
        <v>0</v>
      </c>
      <c r="V2857" s="51">
        <v>0</v>
      </c>
      <c r="W2857" s="51">
        <v>0</v>
      </c>
      <c r="X2857" s="51"/>
      <c r="Y2857" s="32">
        <f t="shared" si="122"/>
        <v>50</v>
      </c>
      <c r="Z2857" s="49" t="s">
        <v>13321</v>
      </c>
      <c r="AA2857" s="67">
        <v>34.96</v>
      </c>
      <c r="AC2857" s="67">
        <f t="shared" si="121"/>
        <v>-34.96</v>
      </c>
      <c r="AN2857" s="48" t="s">
        <v>13323</v>
      </c>
      <c r="AO2857" s="48" t="s">
        <v>54</v>
      </c>
    </row>
    <row r="2858" spans="1:41" ht="15" x14ac:dyDescent="0.2">
      <c r="A2858" s="30" t="s">
        <v>950</v>
      </c>
      <c r="B2858" s="30" t="s">
        <v>951</v>
      </c>
      <c r="C2858" s="49" t="s">
        <v>7070</v>
      </c>
      <c r="D2858" s="49" t="s">
        <v>7079</v>
      </c>
      <c r="E2858" s="30" t="s">
        <v>7544</v>
      </c>
      <c r="F2858" s="49" t="s">
        <v>7073</v>
      </c>
      <c r="G2858" s="49" t="s">
        <v>7090</v>
      </c>
      <c r="H2858" s="49" t="s">
        <v>7091</v>
      </c>
      <c r="I2858" s="49" t="s">
        <v>951</v>
      </c>
      <c r="J2858" s="50">
        <v>11</v>
      </c>
      <c r="K2858" s="49">
        <v>100</v>
      </c>
      <c r="L2858" s="49">
        <f>K2858-U2858</f>
        <v>-59</v>
      </c>
      <c r="M2858" s="49"/>
      <c r="N2858" s="48" t="s">
        <v>7076</v>
      </c>
      <c r="P2858" s="49">
        <v>151</v>
      </c>
      <c r="Q2858" s="49">
        <v>100</v>
      </c>
      <c r="R2858" s="49">
        <v>0</v>
      </c>
      <c r="S2858" s="32">
        <f t="shared" si="120"/>
        <v>251</v>
      </c>
      <c r="T2858" s="49">
        <f>P2858+Q2858+R2858</f>
        <v>251</v>
      </c>
      <c r="U2858" s="51">
        <v>159</v>
      </c>
      <c r="V2858" s="51">
        <v>86</v>
      </c>
      <c r="W2858" s="51">
        <v>45</v>
      </c>
      <c r="X2858" s="51"/>
      <c r="Y2858" s="32">
        <f t="shared" si="122"/>
        <v>6</v>
      </c>
      <c r="Z2858" s="49" t="s">
        <v>13322</v>
      </c>
      <c r="AA2858" s="67">
        <v>14.91</v>
      </c>
      <c r="AC2858" s="67">
        <f t="shared" si="121"/>
        <v>-14.91</v>
      </c>
      <c r="AN2858" s="48" t="s">
        <v>13323</v>
      </c>
      <c r="AO2858" s="48" t="s">
        <v>54</v>
      </c>
    </row>
    <row r="2859" spans="1:41" ht="15" x14ac:dyDescent="0.2">
      <c r="A2859" s="30" t="s">
        <v>952</v>
      </c>
      <c r="B2859" s="30" t="s">
        <v>953</v>
      </c>
      <c r="C2859" s="49" t="s">
        <v>7070</v>
      </c>
      <c r="D2859" s="49" t="s">
        <v>7077</v>
      </c>
      <c r="E2859" s="30" t="s">
        <v>7545</v>
      </c>
      <c r="F2859" s="49" t="s">
        <v>7073</v>
      </c>
      <c r="G2859" s="49" t="s">
        <v>7364</v>
      </c>
      <c r="H2859" s="49" t="s">
        <v>7365</v>
      </c>
      <c r="I2859" s="49" t="s">
        <v>953</v>
      </c>
      <c r="J2859" s="50">
        <v>10</v>
      </c>
      <c r="K2859" s="49">
        <v>80</v>
      </c>
      <c r="L2859" s="49">
        <f>K2859-U2859</f>
        <v>80</v>
      </c>
      <c r="M2859" s="49"/>
      <c r="N2859" s="48" t="s">
        <v>7076</v>
      </c>
      <c r="P2859" s="49">
        <v>80</v>
      </c>
      <c r="Q2859" s="49">
        <v>0</v>
      </c>
      <c r="R2859" s="49">
        <v>0</v>
      </c>
      <c r="S2859" s="32">
        <f t="shared" si="120"/>
        <v>80</v>
      </c>
      <c r="T2859" s="49">
        <f>P2859+Q2859+R2859</f>
        <v>80</v>
      </c>
      <c r="U2859" s="51">
        <v>0</v>
      </c>
      <c r="V2859" s="51">
        <v>0</v>
      </c>
      <c r="W2859" s="51">
        <v>0</v>
      </c>
      <c r="X2859" s="51"/>
      <c r="Y2859" s="32">
        <f t="shared" si="122"/>
        <v>80</v>
      </c>
      <c r="Z2859" s="49" t="s">
        <v>13321</v>
      </c>
      <c r="AA2859" s="67">
        <v>31.31</v>
      </c>
      <c r="AC2859" s="67">
        <f t="shared" si="121"/>
        <v>-31.31</v>
      </c>
      <c r="AN2859" s="48" t="s">
        <v>13323</v>
      </c>
      <c r="AO2859" s="48" t="s">
        <v>54</v>
      </c>
    </row>
    <row r="2860" spans="1:41" ht="15" x14ac:dyDescent="0.2">
      <c r="A2860" s="30" t="s">
        <v>954</v>
      </c>
      <c r="B2860" s="30" t="s">
        <v>955</v>
      </c>
      <c r="C2860" s="49" t="s">
        <v>7070</v>
      </c>
      <c r="D2860" s="49" t="s">
        <v>7079</v>
      </c>
      <c r="E2860" s="30" t="s">
        <v>7546</v>
      </c>
      <c r="F2860" s="49" t="s">
        <v>7073</v>
      </c>
      <c r="G2860" s="49" t="s">
        <v>7364</v>
      </c>
      <c r="H2860" s="49" t="s">
        <v>7365</v>
      </c>
      <c r="I2860" s="49" t="s">
        <v>955</v>
      </c>
      <c r="J2860" s="50">
        <v>10</v>
      </c>
      <c r="K2860" s="49">
        <v>100</v>
      </c>
      <c r="L2860" s="49">
        <f>K2860-U2860</f>
        <v>-618</v>
      </c>
      <c r="M2860" s="49"/>
      <c r="N2860" s="48" t="s">
        <v>7076</v>
      </c>
      <c r="P2860" s="49">
        <v>361</v>
      </c>
      <c r="Q2860" s="49">
        <v>320</v>
      </c>
      <c r="R2860" s="49">
        <v>0</v>
      </c>
      <c r="S2860" s="32">
        <f t="shared" si="120"/>
        <v>681</v>
      </c>
      <c r="T2860" s="49">
        <f>P2860+Q2860+R2860</f>
        <v>681</v>
      </c>
      <c r="U2860" s="51">
        <v>718</v>
      </c>
      <c r="V2860" s="51">
        <v>429</v>
      </c>
      <c r="W2860" s="51">
        <v>429</v>
      </c>
      <c r="X2860" s="51"/>
      <c r="Y2860" s="32">
        <f t="shared" si="122"/>
        <v>-466</v>
      </c>
      <c r="Z2860" s="49" t="s">
        <v>13320</v>
      </c>
      <c r="AA2860" s="67">
        <v>27.25</v>
      </c>
      <c r="AC2860" s="67">
        <f t="shared" si="121"/>
        <v>-27.25</v>
      </c>
      <c r="AN2860" s="48" t="s">
        <v>13323</v>
      </c>
      <c r="AO2860" s="48" t="s">
        <v>54</v>
      </c>
    </row>
    <row r="2861" spans="1:41" ht="15" x14ac:dyDescent="0.2">
      <c r="A2861" s="30" t="s">
        <v>958</v>
      </c>
      <c r="B2861" s="30" t="s">
        <v>959</v>
      </c>
      <c r="C2861" s="49" t="s">
        <v>7070</v>
      </c>
      <c r="D2861" s="49" t="s">
        <v>7077</v>
      </c>
      <c r="E2861" s="30" t="s">
        <v>7548</v>
      </c>
      <c r="F2861" s="49" t="s">
        <v>7073</v>
      </c>
      <c r="G2861" s="49" t="s">
        <v>7364</v>
      </c>
      <c r="H2861" s="49" t="s">
        <v>7365</v>
      </c>
      <c r="I2861" s="49" t="s">
        <v>959</v>
      </c>
      <c r="J2861" s="50">
        <v>9</v>
      </c>
      <c r="K2861" s="49">
        <v>100</v>
      </c>
      <c r="L2861" s="49">
        <f>K2861-U2861</f>
        <v>100</v>
      </c>
      <c r="M2861" s="49"/>
      <c r="N2861" s="48" t="s">
        <v>7076</v>
      </c>
      <c r="P2861" s="49">
        <v>0</v>
      </c>
      <c r="Q2861" s="49">
        <v>0</v>
      </c>
      <c r="R2861" s="49">
        <v>0</v>
      </c>
      <c r="S2861" s="32">
        <f t="shared" si="120"/>
        <v>0</v>
      </c>
      <c r="T2861" s="49">
        <f>P2861+Q2861+R2861</f>
        <v>0</v>
      </c>
      <c r="U2861" s="51">
        <v>0</v>
      </c>
      <c r="V2861" s="51">
        <v>0</v>
      </c>
      <c r="W2861" s="51">
        <v>0</v>
      </c>
      <c r="X2861" s="51"/>
      <c r="Y2861" s="32">
        <f t="shared" si="122"/>
        <v>0</v>
      </c>
      <c r="Z2861" s="49" t="s">
        <v>13321</v>
      </c>
      <c r="AA2861" s="67">
        <v>29.25</v>
      </c>
      <c r="AC2861" s="67">
        <f t="shared" si="121"/>
        <v>-29.25</v>
      </c>
      <c r="AN2861" s="48" t="s">
        <v>13323</v>
      </c>
      <c r="AO2861" s="48" t="s">
        <v>54</v>
      </c>
    </row>
    <row r="2862" spans="1:41" ht="15" x14ac:dyDescent="0.2">
      <c r="A2862" s="30" t="s">
        <v>962</v>
      </c>
      <c r="B2862" s="30" t="s">
        <v>963</v>
      </c>
      <c r="C2862" s="49" t="s">
        <v>7070</v>
      </c>
      <c r="D2862" s="49" t="s">
        <v>7071</v>
      </c>
      <c r="E2862" s="30" t="s">
        <v>7550</v>
      </c>
      <c r="F2862" s="49" t="s">
        <v>7073</v>
      </c>
      <c r="G2862" s="49" t="s">
        <v>7090</v>
      </c>
      <c r="H2862" s="49" t="s">
        <v>7091</v>
      </c>
      <c r="I2862" s="49" t="s">
        <v>963</v>
      </c>
      <c r="J2862" s="50">
        <v>7</v>
      </c>
      <c r="K2862" s="49">
        <v>80</v>
      </c>
      <c r="L2862" s="49">
        <f>K2862-U2862</f>
        <v>80</v>
      </c>
      <c r="M2862" s="49"/>
      <c r="N2862" s="48" t="s">
        <v>7076</v>
      </c>
      <c r="P2862" s="49">
        <v>5</v>
      </c>
      <c r="Q2862" s="49">
        <v>0</v>
      </c>
      <c r="R2862" s="49">
        <v>0</v>
      </c>
      <c r="S2862" s="32">
        <f t="shared" si="120"/>
        <v>5</v>
      </c>
      <c r="T2862" s="49">
        <f>P2862+Q2862+R2862</f>
        <v>5</v>
      </c>
      <c r="U2862" s="51">
        <v>0</v>
      </c>
      <c r="V2862" s="51">
        <v>0</v>
      </c>
      <c r="W2862" s="51">
        <v>0</v>
      </c>
      <c r="X2862" s="51"/>
      <c r="Y2862" s="32">
        <f t="shared" si="122"/>
        <v>5</v>
      </c>
      <c r="Z2862" s="49" t="s">
        <v>13321</v>
      </c>
      <c r="AA2862" s="67">
        <v>98.28</v>
      </c>
      <c r="AC2862" s="67">
        <f t="shared" si="121"/>
        <v>-98.28</v>
      </c>
      <c r="AN2862" s="48" t="s">
        <v>13323</v>
      </c>
      <c r="AO2862" s="48" t="s">
        <v>54</v>
      </c>
    </row>
    <row r="2863" spans="1:41" ht="15" x14ac:dyDescent="0.2">
      <c r="A2863" s="30" t="s">
        <v>966</v>
      </c>
      <c r="B2863" s="30" t="s">
        <v>967</v>
      </c>
      <c r="C2863" s="49" t="s">
        <v>7070</v>
      </c>
      <c r="D2863" s="49" t="s">
        <v>7079</v>
      </c>
      <c r="E2863" s="30" t="s">
        <v>7483</v>
      </c>
      <c r="F2863" s="49" t="s">
        <v>7073</v>
      </c>
      <c r="G2863" s="49" t="s">
        <v>7090</v>
      </c>
      <c r="H2863" s="49" t="s">
        <v>7091</v>
      </c>
      <c r="I2863" s="49" t="s">
        <v>967</v>
      </c>
      <c r="J2863" s="50">
        <v>11</v>
      </c>
      <c r="K2863" s="49">
        <v>80</v>
      </c>
      <c r="L2863" s="49">
        <f>K2863-U2863</f>
        <v>-522</v>
      </c>
      <c r="M2863" s="49"/>
      <c r="N2863" s="48" t="s">
        <v>7076</v>
      </c>
      <c r="P2863" s="49">
        <v>182</v>
      </c>
      <c r="Q2863" s="49">
        <v>560</v>
      </c>
      <c r="R2863" s="49">
        <v>0</v>
      </c>
      <c r="S2863" s="32">
        <f t="shared" si="120"/>
        <v>742</v>
      </c>
      <c r="T2863" s="49">
        <f>P2863+Q2863+R2863</f>
        <v>742</v>
      </c>
      <c r="U2863" s="51">
        <v>602</v>
      </c>
      <c r="V2863" s="51">
        <v>408</v>
      </c>
      <c r="W2863" s="51">
        <v>408</v>
      </c>
      <c r="X2863" s="51"/>
      <c r="Y2863" s="32">
        <f t="shared" si="122"/>
        <v>-268</v>
      </c>
      <c r="Z2863" s="49" t="s">
        <v>13320</v>
      </c>
      <c r="AA2863" s="67">
        <v>21.184999999999999</v>
      </c>
      <c r="AC2863" s="67">
        <f t="shared" si="121"/>
        <v>-21.184999999999999</v>
      </c>
      <c r="AN2863" s="48" t="s">
        <v>13323</v>
      </c>
      <c r="AO2863" s="48" t="s">
        <v>54</v>
      </c>
    </row>
    <row r="2864" spans="1:41" ht="15" x14ac:dyDescent="0.2">
      <c r="A2864" s="30" t="s">
        <v>984</v>
      </c>
      <c r="B2864" s="30" t="s">
        <v>985</v>
      </c>
      <c r="C2864" s="49" t="s">
        <v>7070</v>
      </c>
      <c r="D2864" s="49" t="s">
        <v>7079</v>
      </c>
      <c r="E2864" s="30" t="s">
        <v>7562</v>
      </c>
      <c r="F2864" s="49" t="s">
        <v>7073</v>
      </c>
      <c r="G2864" s="49" t="s">
        <v>7364</v>
      </c>
      <c r="H2864" s="49" t="s">
        <v>7364</v>
      </c>
      <c r="I2864" s="49" t="s">
        <v>871</v>
      </c>
      <c r="J2864" s="50">
        <v>9</v>
      </c>
      <c r="K2864" s="49">
        <v>100</v>
      </c>
      <c r="L2864" s="49">
        <f>K2864-U2864</f>
        <v>-461</v>
      </c>
      <c r="M2864" s="49"/>
      <c r="N2864" s="48" t="s">
        <v>7076</v>
      </c>
      <c r="P2864" s="49">
        <v>120</v>
      </c>
      <c r="Q2864" s="49">
        <v>0</v>
      </c>
      <c r="R2864" s="49">
        <v>0</v>
      </c>
      <c r="S2864" s="32">
        <f t="shared" si="120"/>
        <v>120</v>
      </c>
      <c r="T2864" s="49">
        <f>P2864+Q2864+R2864</f>
        <v>120</v>
      </c>
      <c r="U2864" s="51">
        <v>561</v>
      </c>
      <c r="V2864" s="51">
        <v>260</v>
      </c>
      <c r="W2864" s="51">
        <v>300</v>
      </c>
      <c r="X2864" s="51"/>
      <c r="Y2864" s="32">
        <f t="shared" si="122"/>
        <v>-701</v>
      </c>
      <c r="Z2864" s="49" t="s">
        <v>13320</v>
      </c>
      <c r="AA2864" s="67">
        <v>30.27</v>
      </c>
      <c r="AC2864" s="67">
        <f t="shared" si="121"/>
        <v>-30.27</v>
      </c>
      <c r="AN2864" s="48" t="s">
        <v>13323</v>
      </c>
      <c r="AO2864" s="48" t="s">
        <v>54</v>
      </c>
    </row>
    <row r="2865" spans="1:41" ht="15" x14ac:dyDescent="0.2">
      <c r="A2865" s="49" t="s">
        <v>13338</v>
      </c>
      <c r="B2865" s="49" t="s">
        <v>13362</v>
      </c>
      <c r="C2865" s="54" t="s">
        <v>7070</v>
      </c>
      <c r="D2865" s="49" t="s">
        <v>7077</v>
      </c>
      <c r="E2865" s="49" t="s">
        <v>13339</v>
      </c>
      <c r="F2865" s="54" t="s">
        <v>7073</v>
      </c>
      <c r="G2865" s="49" t="s">
        <v>7091</v>
      </c>
      <c r="H2865" s="49" t="s">
        <v>7091</v>
      </c>
      <c r="I2865" s="49" t="s">
        <v>959</v>
      </c>
      <c r="L2865" s="49">
        <f>K2865-U2865</f>
        <v>0</v>
      </c>
      <c r="N2865" s="36" t="s">
        <v>7076</v>
      </c>
      <c r="O2865" s="36" t="s">
        <v>13315</v>
      </c>
      <c r="P2865" s="49">
        <v>0</v>
      </c>
      <c r="Q2865" s="49">
        <v>0</v>
      </c>
      <c r="R2865" s="49">
        <v>0</v>
      </c>
      <c r="S2865" s="32">
        <f t="shared" si="120"/>
        <v>0</v>
      </c>
      <c r="T2865" s="49">
        <f>P2865+Q2865+R2865</f>
        <v>0</v>
      </c>
      <c r="U2865" s="49">
        <v>0</v>
      </c>
      <c r="V2865" s="49">
        <v>0</v>
      </c>
      <c r="W2865" s="49">
        <v>0</v>
      </c>
      <c r="Y2865" s="32">
        <f t="shared" si="122"/>
        <v>0</v>
      </c>
      <c r="Z2865" s="54" t="s">
        <v>13497</v>
      </c>
      <c r="AA2865" s="67" t="s">
        <v>13480</v>
      </c>
      <c r="AC2865" s="67" t="e">
        <f t="shared" si="121"/>
        <v>#VALUE!</v>
      </c>
      <c r="AN2865" s="48" t="s">
        <v>13323</v>
      </c>
      <c r="AO2865" s="48" t="s">
        <v>54</v>
      </c>
    </row>
    <row r="2866" spans="1:41" ht="15" x14ac:dyDescent="0.2">
      <c r="A2866" s="30" t="s">
        <v>2850</v>
      </c>
      <c r="B2866" s="30" t="s">
        <v>2851</v>
      </c>
      <c r="C2866" s="49" t="s">
        <v>7070</v>
      </c>
      <c r="D2866" s="49" t="s">
        <v>7071</v>
      </c>
      <c r="E2866" s="30" t="s">
        <v>9559</v>
      </c>
      <c r="F2866" s="49" t="s">
        <v>7095</v>
      </c>
      <c r="G2866" s="49" t="s">
        <v>9560</v>
      </c>
      <c r="H2866" s="49" t="s">
        <v>9561</v>
      </c>
      <c r="I2866" s="49" t="s">
        <v>9562</v>
      </c>
      <c r="J2866" s="50">
        <v>9</v>
      </c>
      <c r="K2866" s="49">
        <v>1000</v>
      </c>
      <c r="L2866" s="49">
        <f>K2866-U2866</f>
        <v>832</v>
      </c>
      <c r="M2866" s="49"/>
      <c r="N2866" s="48" t="s">
        <v>7076</v>
      </c>
      <c r="P2866" s="49">
        <v>417</v>
      </c>
      <c r="Q2866" s="49">
        <v>0</v>
      </c>
      <c r="R2866" s="49">
        <v>0</v>
      </c>
      <c r="S2866" s="32">
        <f t="shared" si="120"/>
        <v>417</v>
      </c>
      <c r="T2866" s="49">
        <f>P2866+Q2866+R2866</f>
        <v>417</v>
      </c>
      <c r="U2866" s="51">
        <v>168</v>
      </c>
      <c r="V2866" s="51">
        <v>0</v>
      </c>
      <c r="W2866" s="51">
        <v>0</v>
      </c>
      <c r="X2866" s="51"/>
      <c r="Y2866" s="32">
        <f t="shared" si="122"/>
        <v>249</v>
      </c>
      <c r="Z2866" s="49" t="s">
        <v>13322</v>
      </c>
      <c r="AA2866" s="67">
        <v>2.2799999999999998</v>
      </c>
      <c r="AC2866" s="67">
        <f t="shared" si="121"/>
        <v>-2.2799999999999998</v>
      </c>
      <c r="AN2866" s="48" t="s">
        <v>13323</v>
      </c>
      <c r="AO2866" s="48" t="s">
        <v>54</v>
      </c>
    </row>
    <row r="2867" spans="1:41" ht="15" x14ac:dyDescent="0.2">
      <c r="A2867" s="30" t="s">
        <v>2860</v>
      </c>
      <c r="B2867" s="30" t="s">
        <v>2861</v>
      </c>
      <c r="C2867" s="49" t="s">
        <v>7070</v>
      </c>
      <c r="D2867" s="49" t="s">
        <v>7071</v>
      </c>
      <c r="E2867" s="30" t="s">
        <v>9571</v>
      </c>
      <c r="F2867" s="49" t="s">
        <v>7095</v>
      </c>
      <c r="G2867" s="49" t="s">
        <v>9560</v>
      </c>
      <c r="H2867" s="49" t="s">
        <v>9561</v>
      </c>
      <c r="I2867" s="49" t="s">
        <v>9572</v>
      </c>
      <c r="J2867" s="50">
        <v>9</v>
      </c>
      <c r="K2867" s="49">
        <v>1000</v>
      </c>
      <c r="L2867" s="49">
        <f>K2867-U2867</f>
        <v>1000</v>
      </c>
      <c r="M2867" s="49"/>
      <c r="N2867" s="48" t="s">
        <v>7076</v>
      </c>
      <c r="P2867" s="49">
        <v>100</v>
      </c>
      <c r="Q2867" s="49">
        <v>0</v>
      </c>
      <c r="R2867" s="49">
        <v>0</v>
      </c>
      <c r="S2867" s="32">
        <f t="shared" si="120"/>
        <v>100</v>
      </c>
      <c r="T2867" s="49">
        <f>P2867+Q2867+R2867</f>
        <v>100</v>
      </c>
      <c r="U2867" s="51">
        <v>0</v>
      </c>
      <c r="V2867" s="51">
        <v>0</v>
      </c>
      <c r="W2867" s="51">
        <v>0</v>
      </c>
      <c r="X2867" s="51"/>
      <c r="Y2867" s="32">
        <f t="shared" si="122"/>
        <v>100</v>
      </c>
      <c r="Z2867" s="49" t="s">
        <v>13321</v>
      </c>
      <c r="AA2867" s="67">
        <v>1.02</v>
      </c>
      <c r="AC2867" s="67">
        <f t="shared" si="121"/>
        <v>-1.02</v>
      </c>
      <c r="AN2867" s="48" t="s">
        <v>13323</v>
      </c>
      <c r="AO2867" s="48" t="s">
        <v>54</v>
      </c>
    </row>
    <row r="2868" spans="1:41" ht="15" x14ac:dyDescent="0.2">
      <c r="A2868" s="30" t="s">
        <v>2862</v>
      </c>
      <c r="B2868" s="30" t="s">
        <v>2863</v>
      </c>
      <c r="C2868" s="49" t="s">
        <v>7070</v>
      </c>
      <c r="D2868" s="49" t="s">
        <v>7071</v>
      </c>
      <c r="E2868" s="30" t="s">
        <v>9573</v>
      </c>
      <c r="F2868" s="49" t="s">
        <v>7095</v>
      </c>
      <c r="G2868" s="49" t="s">
        <v>9560</v>
      </c>
      <c r="H2868" s="49" t="s">
        <v>9561</v>
      </c>
      <c r="I2868" s="49" t="s">
        <v>9574</v>
      </c>
      <c r="J2868" s="50">
        <v>11</v>
      </c>
      <c r="K2868" s="49">
        <v>2500</v>
      </c>
      <c r="L2868" s="49">
        <f>K2868-U2868</f>
        <v>2500</v>
      </c>
      <c r="M2868" s="49"/>
      <c r="N2868" s="48" t="s">
        <v>7076</v>
      </c>
      <c r="P2868" s="49">
        <v>3461</v>
      </c>
      <c r="Q2868" s="49">
        <v>0</v>
      </c>
      <c r="R2868" s="49">
        <v>0</v>
      </c>
      <c r="S2868" s="32">
        <f t="shared" si="120"/>
        <v>3461</v>
      </c>
      <c r="T2868" s="49">
        <f>P2868+Q2868+R2868</f>
        <v>3461</v>
      </c>
      <c r="U2868" s="51">
        <v>0</v>
      </c>
      <c r="V2868" s="51">
        <v>0</v>
      </c>
      <c r="W2868" s="51">
        <v>0</v>
      </c>
      <c r="X2868" s="51"/>
      <c r="Y2868" s="32">
        <f t="shared" si="122"/>
        <v>3461</v>
      </c>
      <c r="Z2868" s="49" t="s">
        <v>13321</v>
      </c>
      <c r="AA2868" s="67">
        <v>0.53</v>
      </c>
      <c r="AC2868" s="67">
        <f t="shared" si="121"/>
        <v>-0.53</v>
      </c>
      <c r="AN2868" s="48" t="s">
        <v>13323</v>
      </c>
      <c r="AO2868" s="48" t="s">
        <v>54</v>
      </c>
    </row>
    <row r="2869" spans="1:41" ht="15" x14ac:dyDescent="0.2">
      <c r="A2869" s="30" t="s">
        <v>2864</v>
      </c>
      <c r="B2869" s="30" t="s">
        <v>2865</v>
      </c>
      <c r="C2869" s="49" t="s">
        <v>7070</v>
      </c>
      <c r="D2869" s="49" t="s">
        <v>7071</v>
      </c>
      <c r="E2869" s="30" t="s">
        <v>9575</v>
      </c>
      <c r="F2869" s="49" t="s">
        <v>7095</v>
      </c>
      <c r="G2869" s="49" t="s">
        <v>9560</v>
      </c>
      <c r="H2869" s="49" t="s">
        <v>9561</v>
      </c>
      <c r="I2869" s="49" t="s">
        <v>9576</v>
      </c>
      <c r="J2869" s="50">
        <v>6</v>
      </c>
      <c r="K2869" s="49">
        <v>200</v>
      </c>
      <c r="L2869" s="49">
        <f>K2869-U2869</f>
        <v>-6</v>
      </c>
      <c r="M2869" s="49"/>
      <c r="N2869" s="48" t="s">
        <v>7076</v>
      </c>
      <c r="P2869" s="49">
        <v>7196</v>
      </c>
      <c r="Q2869" s="49">
        <v>0</v>
      </c>
      <c r="R2869" s="49">
        <v>0</v>
      </c>
      <c r="S2869" s="32">
        <f t="shared" si="120"/>
        <v>7196</v>
      </c>
      <c r="T2869" s="49">
        <f>P2869+Q2869+R2869</f>
        <v>7196</v>
      </c>
      <c r="U2869" s="51">
        <v>206</v>
      </c>
      <c r="V2869" s="51">
        <v>240</v>
      </c>
      <c r="W2869" s="51">
        <v>240</v>
      </c>
      <c r="X2869" s="51"/>
      <c r="Y2869" s="32">
        <f t="shared" si="122"/>
        <v>6750</v>
      </c>
      <c r="Z2869" s="49" t="s">
        <v>13322</v>
      </c>
      <c r="AA2869" s="67">
        <v>1.1000000000000001</v>
      </c>
      <c r="AC2869" s="67">
        <f t="shared" si="121"/>
        <v>-1.1000000000000001</v>
      </c>
      <c r="AN2869" s="48" t="s">
        <v>13323</v>
      </c>
      <c r="AO2869" s="48" t="s">
        <v>54</v>
      </c>
    </row>
    <row r="2870" spans="1:41" ht="15" x14ac:dyDescent="0.2">
      <c r="A2870" s="30" t="s">
        <v>2868</v>
      </c>
      <c r="B2870" s="30" t="s">
        <v>2869</v>
      </c>
      <c r="C2870" s="49" t="s">
        <v>7070</v>
      </c>
      <c r="D2870" s="49" t="s">
        <v>7071</v>
      </c>
      <c r="E2870" s="30" t="s">
        <v>9579</v>
      </c>
      <c r="F2870" s="49" t="s">
        <v>7095</v>
      </c>
      <c r="G2870" s="49" t="s">
        <v>9555</v>
      </c>
      <c r="H2870" s="49" t="s">
        <v>9556</v>
      </c>
      <c r="I2870" s="49" t="s">
        <v>9580</v>
      </c>
      <c r="J2870" s="50">
        <v>11</v>
      </c>
      <c r="K2870" s="49">
        <v>1000</v>
      </c>
      <c r="L2870" s="49">
        <f>K2870-U2870</f>
        <v>920</v>
      </c>
      <c r="N2870" s="48" t="s">
        <v>7076</v>
      </c>
      <c r="P2870" s="49">
        <v>0</v>
      </c>
      <c r="Q2870" s="49">
        <v>0</v>
      </c>
      <c r="R2870" s="49">
        <v>0</v>
      </c>
      <c r="S2870" s="32">
        <f t="shared" si="120"/>
        <v>0</v>
      </c>
      <c r="T2870" s="49">
        <f>P2870+Q2870+R2870</f>
        <v>0</v>
      </c>
      <c r="U2870" s="51">
        <v>80</v>
      </c>
      <c r="V2870" s="51">
        <v>0</v>
      </c>
      <c r="W2870" s="51">
        <v>0</v>
      </c>
      <c r="X2870" s="51"/>
      <c r="Y2870" s="32">
        <f t="shared" si="122"/>
        <v>-80</v>
      </c>
      <c r="Z2870" s="49" t="s">
        <v>13320</v>
      </c>
      <c r="AA2870" s="67">
        <v>1.0900000000000001</v>
      </c>
      <c r="AC2870" s="67">
        <f t="shared" si="121"/>
        <v>-1.0900000000000001</v>
      </c>
      <c r="AN2870" s="48" t="s">
        <v>13323</v>
      </c>
      <c r="AO2870" s="48" t="s">
        <v>54</v>
      </c>
    </row>
    <row r="2871" spans="1:41" ht="15" x14ac:dyDescent="0.2">
      <c r="A2871" s="30" t="s">
        <v>4418</v>
      </c>
      <c r="B2871" s="30" t="s">
        <v>4419</v>
      </c>
      <c r="C2871" s="49" t="s">
        <v>7070</v>
      </c>
      <c r="D2871" s="49" t="s">
        <v>7071</v>
      </c>
      <c r="E2871" s="30" t="s">
        <v>11073</v>
      </c>
      <c r="F2871" s="49" t="s">
        <v>11018</v>
      </c>
      <c r="G2871" s="49" t="s">
        <v>9555</v>
      </c>
      <c r="H2871" s="49" t="s">
        <v>9556</v>
      </c>
      <c r="I2871" s="49" t="s">
        <v>11074</v>
      </c>
      <c r="J2871" s="50">
        <v>11</v>
      </c>
      <c r="K2871" s="49">
        <v>200</v>
      </c>
      <c r="L2871" s="49">
        <f>K2871-U2871</f>
        <v>200</v>
      </c>
      <c r="M2871" s="49"/>
      <c r="N2871" s="48" t="s">
        <v>7076</v>
      </c>
      <c r="P2871" s="49">
        <v>10</v>
      </c>
      <c r="Q2871" s="49">
        <v>0</v>
      </c>
      <c r="R2871" s="49">
        <v>0</v>
      </c>
      <c r="S2871" s="32">
        <f t="shared" si="120"/>
        <v>10</v>
      </c>
      <c r="T2871" s="49">
        <f>P2871+Q2871+R2871</f>
        <v>10</v>
      </c>
      <c r="U2871" s="51">
        <v>0</v>
      </c>
      <c r="V2871" s="51">
        <v>0</v>
      </c>
      <c r="W2871" s="51">
        <v>0</v>
      </c>
      <c r="X2871" s="51"/>
      <c r="Y2871" s="32">
        <f t="shared" si="122"/>
        <v>10</v>
      </c>
      <c r="Z2871" s="49" t="s">
        <v>13321</v>
      </c>
      <c r="AA2871" s="67">
        <v>1.157</v>
      </c>
      <c r="AC2871" s="67">
        <f t="shared" si="121"/>
        <v>-1.157</v>
      </c>
      <c r="AN2871" s="48" t="s">
        <v>13323</v>
      </c>
      <c r="AO2871" s="48" t="s">
        <v>54</v>
      </c>
    </row>
    <row r="2872" spans="1:41" ht="15" x14ac:dyDescent="0.2">
      <c r="A2872" s="30" t="s">
        <v>4420</v>
      </c>
      <c r="B2872" s="30" t="s">
        <v>4421</v>
      </c>
      <c r="C2872" s="49" t="s">
        <v>7070</v>
      </c>
      <c r="D2872" s="49" t="s">
        <v>7071</v>
      </c>
      <c r="E2872" s="30" t="s">
        <v>11075</v>
      </c>
      <c r="F2872" s="49" t="s">
        <v>11018</v>
      </c>
      <c r="G2872" s="49" t="s">
        <v>9555</v>
      </c>
      <c r="H2872" s="49" t="s">
        <v>9556</v>
      </c>
      <c r="I2872" s="49" t="s">
        <v>11076</v>
      </c>
      <c r="J2872" s="50">
        <v>11</v>
      </c>
      <c r="K2872" s="49">
        <v>200</v>
      </c>
      <c r="L2872" s="49">
        <f>K2872-U2872</f>
        <v>200</v>
      </c>
      <c r="M2872" s="49"/>
      <c r="N2872" s="48" t="s">
        <v>7076</v>
      </c>
      <c r="P2872" s="49">
        <v>10</v>
      </c>
      <c r="Q2872" s="49">
        <v>0</v>
      </c>
      <c r="R2872" s="49">
        <v>0</v>
      </c>
      <c r="S2872" s="32">
        <f t="shared" si="120"/>
        <v>10</v>
      </c>
      <c r="T2872" s="49">
        <f>P2872+Q2872+R2872</f>
        <v>10</v>
      </c>
      <c r="U2872" s="51">
        <v>0</v>
      </c>
      <c r="V2872" s="51">
        <v>0</v>
      </c>
      <c r="W2872" s="51">
        <v>0</v>
      </c>
      <c r="X2872" s="51"/>
      <c r="Y2872" s="32">
        <f t="shared" si="122"/>
        <v>10</v>
      </c>
      <c r="Z2872" s="49" t="s">
        <v>13321</v>
      </c>
      <c r="AA2872" s="67">
        <v>0.71899999999999997</v>
      </c>
      <c r="AC2872" s="67">
        <f t="shared" si="121"/>
        <v>-0.71899999999999997</v>
      </c>
      <c r="AN2872" s="48" t="s">
        <v>13323</v>
      </c>
      <c r="AO2872" s="48" t="s">
        <v>54</v>
      </c>
    </row>
    <row r="2873" spans="1:41" ht="15" x14ac:dyDescent="0.2">
      <c r="A2873" s="30" t="s">
        <v>4442</v>
      </c>
      <c r="B2873" s="30" t="s">
        <v>4443</v>
      </c>
      <c r="C2873" s="49" t="s">
        <v>7070</v>
      </c>
      <c r="D2873" s="49" t="s">
        <v>7071</v>
      </c>
      <c r="E2873" s="30" t="s">
        <v>11087</v>
      </c>
      <c r="F2873" s="49" t="s">
        <v>11018</v>
      </c>
      <c r="G2873" s="49" t="s">
        <v>9555</v>
      </c>
      <c r="H2873" s="49" t="s">
        <v>9556</v>
      </c>
      <c r="I2873" s="49" t="s">
        <v>11088</v>
      </c>
      <c r="J2873" s="50">
        <v>8</v>
      </c>
      <c r="K2873" s="49">
        <v>1200</v>
      </c>
      <c r="L2873" s="49">
        <f>K2873-U2873</f>
        <v>994</v>
      </c>
      <c r="M2873" s="49"/>
      <c r="N2873" s="48" t="s">
        <v>7076</v>
      </c>
      <c r="P2873" s="49">
        <v>4465</v>
      </c>
      <c r="Q2873" s="49">
        <v>0</v>
      </c>
      <c r="R2873" s="49">
        <v>0</v>
      </c>
      <c r="S2873" s="32">
        <f t="shared" si="120"/>
        <v>4465</v>
      </c>
      <c r="T2873" s="49">
        <f>P2873+Q2873+R2873</f>
        <v>4465</v>
      </c>
      <c r="U2873" s="51">
        <v>206</v>
      </c>
      <c r="V2873" s="51">
        <v>240</v>
      </c>
      <c r="W2873" s="51">
        <v>240</v>
      </c>
      <c r="X2873" s="51"/>
      <c r="Y2873" s="32">
        <f t="shared" si="122"/>
        <v>4019</v>
      </c>
      <c r="Z2873" s="49" t="s">
        <v>13322</v>
      </c>
      <c r="AA2873" s="67">
        <v>0.26</v>
      </c>
      <c r="AC2873" s="67">
        <f t="shared" si="121"/>
        <v>-0.26</v>
      </c>
      <c r="AN2873" s="48" t="s">
        <v>13323</v>
      </c>
      <c r="AO2873" s="48" t="s">
        <v>54</v>
      </c>
    </row>
    <row r="2874" spans="1:41" ht="15" x14ac:dyDescent="0.2">
      <c r="A2874" s="30" t="s">
        <v>4444</v>
      </c>
      <c r="B2874" s="30" t="s">
        <v>4445</v>
      </c>
      <c r="C2874" s="49" t="s">
        <v>7070</v>
      </c>
      <c r="D2874" s="49" t="s">
        <v>7071</v>
      </c>
      <c r="E2874" s="30" t="s">
        <v>11089</v>
      </c>
      <c r="F2874" s="49" t="s">
        <v>11018</v>
      </c>
      <c r="G2874" s="49" t="s">
        <v>9555</v>
      </c>
      <c r="H2874" s="49" t="s">
        <v>9556</v>
      </c>
      <c r="I2874" s="49" t="s">
        <v>11090</v>
      </c>
      <c r="J2874" s="50">
        <v>8</v>
      </c>
      <c r="K2874" s="49">
        <v>1200</v>
      </c>
      <c r="L2874" s="49">
        <f>K2874-U2874</f>
        <v>994</v>
      </c>
      <c r="M2874" s="49"/>
      <c r="N2874" s="48" t="s">
        <v>7076</v>
      </c>
      <c r="P2874" s="49">
        <v>4526</v>
      </c>
      <c r="Q2874" s="49">
        <v>0</v>
      </c>
      <c r="R2874" s="49">
        <v>0</v>
      </c>
      <c r="S2874" s="32">
        <f t="shared" si="120"/>
        <v>4526</v>
      </c>
      <c r="T2874" s="49">
        <f>P2874+Q2874+R2874</f>
        <v>4526</v>
      </c>
      <c r="U2874" s="51">
        <v>206</v>
      </c>
      <c r="V2874" s="51">
        <v>240</v>
      </c>
      <c r="W2874" s="51">
        <v>240</v>
      </c>
      <c r="X2874" s="51"/>
      <c r="Y2874" s="32">
        <f t="shared" si="122"/>
        <v>4080</v>
      </c>
      <c r="Z2874" s="49" t="s">
        <v>13322</v>
      </c>
      <c r="AA2874" s="67">
        <v>0.36399999999999999</v>
      </c>
      <c r="AC2874" s="67">
        <f t="shared" si="121"/>
        <v>-0.36399999999999999</v>
      </c>
      <c r="AN2874" s="48" t="s">
        <v>13323</v>
      </c>
      <c r="AO2874" s="48" t="s">
        <v>54</v>
      </c>
    </row>
    <row r="2875" spans="1:41" ht="15" x14ac:dyDescent="0.2">
      <c r="A2875" s="30" t="s">
        <v>4494</v>
      </c>
      <c r="B2875" s="30" t="s">
        <v>4495</v>
      </c>
      <c r="C2875" s="49" t="s">
        <v>7070</v>
      </c>
      <c r="D2875" s="49" t="s">
        <v>7071</v>
      </c>
      <c r="E2875" s="30" t="s">
        <v>11115</v>
      </c>
      <c r="F2875" s="49" t="s">
        <v>11018</v>
      </c>
      <c r="G2875" s="49" t="s">
        <v>9555</v>
      </c>
      <c r="H2875" s="49" t="s">
        <v>9556</v>
      </c>
      <c r="I2875" s="49" t="s">
        <v>11116</v>
      </c>
      <c r="J2875" s="50">
        <v>7</v>
      </c>
      <c r="K2875" s="49">
        <v>1000</v>
      </c>
      <c r="L2875" s="49">
        <f>K2875-U2875</f>
        <v>-2324</v>
      </c>
      <c r="M2875" s="49"/>
      <c r="N2875" s="48" t="s">
        <v>7076</v>
      </c>
      <c r="P2875" s="49">
        <v>5062</v>
      </c>
      <c r="Q2875" s="49">
        <v>0</v>
      </c>
      <c r="R2875" s="49">
        <v>0</v>
      </c>
      <c r="S2875" s="32">
        <f t="shared" si="120"/>
        <v>5062</v>
      </c>
      <c r="T2875" s="49">
        <f>P2875+Q2875+R2875</f>
        <v>5062</v>
      </c>
      <c r="U2875" s="51">
        <v>3324</v>
      </c>
      <c r="V2875" s="51">
        <v>2316</v>
      </c>
      <c r="W2875" s="51">
        <v>2316</v>
      </c>
      <c r="X2875" s="51"/>
      <c r="Y2875" s="32">
        <f t="shared" si="122"/>
        <v>-578</v>
      </c>
      <c r="Z2875" s="49" t="s">
        <v>13320</v>
      </c>
      <c r="AA2875" s="67">
        <v>0.99</v>
      </c>
      <c r="AC2875" s="67">
        <f t="shared" si="121"/>
        <v>-0.99</v>
      </c>
      <c r="AN2875" s="48" t="s">
        <v>13323</v>
      </c>
      <c r="AO2875" s="48" t="s">
        <v>54</v>
      </c>
    </row>
    <row r="2876" spans="1:41" ht="15" x14ac:dyDescent="0.2">
      <c r="A2876" s="30" t="s">
        <v>4542</v>
      </c>
      <c r="B2876" s="30" t="s">
        <v>4543</v>
      </c>
      <c r="C2876" s="49" t="s">
        <v>7070</v>
      </c>
      <c r="D2876" s="49" t="s">
        <v>7071</v>
      </c>
      <c r="E2876" s="30" t="s">
        <v>11138</v>
      </c>
      <c r="F2876" s="49" t="s">
        <v>11018</v>
      </c>
      <c r="G2876" s="49" t="s">
        <v>9555</v>
      </c>
      <c r="H2876" s="49" t="s">
        <v>9556</v>
      </c>
      <c r="I2876" s="49" t="s">
        <v>11139</v>
      </c>
      <c r="J2876" s="50">
        <v>11</v>
      </c>
      <c r="K2876" s="49">
        <v>500</v>
      </c>
      <c r="L2876" s="49">
        <f>K2876-U2876</f>
        <v>380</v>
      </c>
      <c r="M2876" s="49"/>
      <c r="N2876" s="48" t="s">
        <v>7076</v>
      </c>
      <c r="P2876" s="49">
        <v>1800</v>
      </c>
      <c r="Q2876" s="49">
        <v>0</v>
      </c>
      <c r="R2876" s="49">
        <v>0</v>
      </c>
      <c r="S2876" s="32">
        <f t="shared" si="120"/>
        <v>1800</v>
      </c>
      <c r="T2876" s="49">
        <f>P2876+Q2876+R2876</f>
        <v>1800</v>
      </c>
      <c r="U2876" s="51">
        <v>120</v>
      </c>
      <c r="V2876" s="51">
        <v>0</v>
      </c>
      <c r="W2876" s="51">
        <v>0</v>
      </c>
      <c r="X2876" s="51"/>
      <c r="Y2876" s="32">
        <f t="shared" si="122"/>
        <v>1680</v>
      </c>
      <c r="Z2876" s="49" t="s">
        <v>13322</v>
      </c>
      <c r="AA2876" s="67">
        <v>1</v>
      </c>
      <c r="AC2876" s="67">
        <f t="shared" si="121"/>
        <v>-1</v>
      </c>
      <c r="AN2876" s="48" t="s">
        <v>13323</v>
      </c>
      <c r="AO2876" s="48" t="s">
        <v>54</v>
      </c>
    </row>
    <row r="2877" spans="1:41" ht="15" x14ac:dyDescent="0.2">
      <c r="A2877" s="30" t="s">
        <v>4584</v>
      </c>
      <c r="B2877" s="30" t="s">
        <v>4585</v>
      </c>
      <c r="C2877" s="49" t="s">
        <v>7070</v>
      </c>
      <c r="D2877" s="49" t="s">
        <v>7071</v>
      </c>
      <c r="E2877" s="30" t="s">
        <v>11162</v>
      </c>
      <c r="F2877" s="49" t="s">
        <v>11018</v>
      </c>
      <c r="G2877" s="49" t="s">
        <v>9555</v>
      </c>
      <c r="H2877" s="49" t="s">
        <v>9556</v>
      </c>
      <c r="I2877" s="49" t="s">
        <v>11163</v>
      </c>
      <c r="J2877" s="50">
        <v>7</v>
      </c>
      <c r="K2877" s="49">
        <v>1000</v>
      </c>
      <c r="L2877" s="49">
        <f>K2877-U2877</f>
        <v>-488</v>
      </c>
      <c r="M2877" s="49"/>
      <c r="N2877" s="48" t="s">
        <v>7076</v>
      </c>
      <c r="P2877" s="49">
        <v>640</v>
      </c>
      <c r="Q2877" s="49">
        <v>2000</v>
      </c>
      <c r="R2877" s="49">
        <v>0</v>
      </c>
      <c r="S2877" s="32">
        <f t="shared" si="120"/>
        <v>2640</v>
      </c>
      <c r="T2877" s="49">
        <f>P2877+Q2877+R2877</f>
        <v>2640</v>
      </c>
      <c r="U2877" s="51">
        <v>1488</v>
      </c>
      <c r="V2877" s="51">
        <v>1032</v>
      </c>
      <c r="W2877" s="51">
        <v>540</v>
      </c>
      <c r="X2877" s="51"/>
      <c r="Y2877" s="32">
        <f t="shared" si="122"/>
        <v>120</v>
      </c>
      <c r="Z2877" s="49" t="s">
        <v>13322</v>
      </c>
      <c r="AA2877" s="67">
        <v>0.25</v>
      </c>
      <c r="AC2877" s="67">
        <f t="shared" si="121"/>
        <v>-0.25</v>
      </c>
      <c r="AN2877" s="48" t="s">
        <v>13323</v>
      </c>
      <c r="AO2877" s="48" t="s">
        <v>54</v>
      </c>
    </row>
    <row r="2878" spans="1:41" ht="15" x14ac:dyDescent="0.2">
      <c r="A2878" s="30" t="s">
        <v>4676</v>
      </c>
      <c r="B2878" s="30" t="s">
        <v>4677</v>
      </c>
      <c r="C2878" s="49" t="s">
        <v>7070</v>
      </c>
      <c r="D2878" s="49" t="s">
        <v>7077</v>
      </c>
      <c r="E2878" s="30" t="s">
        <v>11208</v>
      </c>
      <c r="F2878" s="49" t="s">
        <v>11018</v>
      </c>
      <c r="G2878" s="49" t="s">
        <v>11019</v>
      </c>
      <c r="H2878" s="49" t="s">
        <v>11020</v>
      </c>
      <c r="I2878" s="49" t="s">
        <v>4677</v>
      </c>
      <c r="J2878" s="50">
        <v>3</v>
      </c>
      <c r="K2878" s="49">
        <v>1000</v>
      </c>
      <c r="L2878" s="49">
        <f>K2878-U2878</f>
        <v>960</v>
      </c>
      <c r="N2878" s="48" t="s">
        <v>7076</v>
      </c>
      <c r="P2878" s="49">
        <v>0</v>
      </c>
      <c r="Q2878" s="49">
        <v>0</v>
      </c>
      <c r="R2878" s="49">
        <v>0</v>
      </c>
      <c r="S2878" s="32">
        <f t="shared" si="120"/>
        <v>0</v>
      </c>
      <c r="T2878" s="49">
        <f>P2878+Q2878+R2878</f>
        <v>0</v>
      </c>
      <c r="U2878" s="51">
        <v>40</v>
      </c>
      <c r="V2878" s="51">
        <v>0</v>
      </c>
      <c r="W2878" s="51">
        <v>0</v>
      </c>
      <c r="X2878" s="51"/>
      <c r="Y2878" s="32">
        <f t="shared" si="122"/>
        <v>-40</v>
      </c>
      <c r="Z2878" s="49" t="s">
        <v>13320</v>
      </c>
      <c r="AA2878" s="67">
        <v>0.25</v>
      </c>
      <c r="AC2878" s="67">
        <f t="shared" si="121"/>
        <v>-0.25</v>
      </c>
      <c r="AN2878" s="48" t="s">
        <v>13323</v>
      </c>
      <c r="AO2878" s="48" t="s">
        <v>54</v>
      </c>
    </row>
    <row r="2879" spans="1:41" ht="15" x14ac:dyDescent="0.2">
      <c r="A2879" s="30" t="s">
        <v>5164</v>
      </c>
      <c r="B2879" s="30" t="s">
        <v>5165</v>
      </c>
      <c r="C2879" s="49" t="s">
        <v>7070</v>
      </c>
      <c r="D2879" s="49" t="s">
        <v>7079</v>
      </c>
      <c r="E2879" s="30" t="s">
        <v>11484</v>
      </c>
      <c r="F2879" s="49" t="s">
        <v>9361</v>
      </c>
      <c r="G2879" s="49" t="s">
        <v>9362</v>
      </c>
      <c r="H2879" s="49" t="s">
        <v>9363</v>
      </c>
      <c r="I2879" s="49" t="s">
        <v>11485</v>
      </c>
      <c r="J2879" s="50">
        <v>11</v>
      </c>
      <c r="K2879" s="49">
        <v>1000</v>
      </c>
      <c r="L2879" s="49">
        <f>K2879-U2879</f>
        <v>-244</v>
      </c>
      <c r="M2879" s="49"/>
      <c r="N2879" s="48" t="s">
        <v>7076</v>
      </c>
      <c r="P2879" s="49">
        <v>1955</v>
      </c>
      <c r="Q2879" s="49">
        <v>0</v>
      </c>
      <c r="R2879" s="49">
        <v>0</v>
      </c>
      <c r="S2879" s="32">
        <f t="shared" si="120"/>
        <v>1955</v>
      </c>
      <c r="T2879" s="49">
        <f>P2879+Q2879+R2879</f>
        <v>1955</v>
      </c>
      <c r="U2879" s="51">
        <v>1244</v>
      </c>
      <c r="V2879" s="51">
        <v>600</v>
      </c>
      <c r="W2879" s="51">
        <v>600</v>
      </c>
      <c r="X2879" s="51"/>
      <c r="Y2879" s="32">
        <f t="shared" si="122"/>
        <v>111</v>
      </c>
      <c r="Z2879" s="49" t="s">
        <v>13322</v>
      </c>
      <c r="AA2879" s="67">
        <v>0.192</v>
      </c>
      <c r="AC2879" s="67">
        <f t="shared" si="121"/>
        <v>-0.192</v>
      </c>
      <c r="AN2879" s="48" t="s">
        <v>13323</v>
      </c>
      <c r="AO2879" s="48" t="s">
        <v>54</v>
      </c>
    </row>
    <row r="2880" spans="1:41" ht="15" x14ac:dyDescent="0.2">
      <c r="A2880" s="30" t="s">
        <v>5170</v>
      </c>
      <c r="B2880" s="30" t="s">
        <v>5171</v>
      </c>
      <c r="C2880" s="49" t="s">
        <v>7070</v>
      </c>
      <c r="D2880" s="49" t="s">
        <v>7079</v>
      </c>
      <c r="E2880" s="30" t="s">
        <v>11488</v>
      </c>
      <c r="F2880" s="49" t="s">
        <v>7095</v>
      </c>
      <c r="G2880" s="49" t="s">
        <v>9560</v>
      </c>
      <c r="H2880" s="49" t="s">
        <v>9561</v>
      </c>
      <c r="I2880" s="49" t="s">
        <v>11489</v>
      </c>
      <c r="J2880" s="50">
        <v>9</v>
      </c>
      <c r="K2880" s="49">
        <v>1000</v>
      </c>
      <c r="L2880" s="49">
        <f>K2880-U2880</f>
        <v>-5964</v>
      </c>
      <c r="M2880" s="49"/>
      <c r="N2880" s="48" t="s">
        <v>7076</v>
      </c>
      <c r="P2880" s="49">
        <v>3143</v>
      </c>
      <c r="Q2880" s="49">
        <v>2000</v>
      </c>
      <c r="R2880" s="49">
        <v>2000</v>
      </c>
      <c r="S2880" s="32">
        <f t="shared" si="120"/>
        <v>5143</v>
      </c>
      <c r="T2880" s="49">
        <f>P2880+Q2880+R2880</f>
        <v>7143</v>
      </c>
      <c r="U2880" s="51">
        <v>6964</v>
      </c>
      <c r="V2880" s="51">
        <v>3426</v>
      </c>
      <c r="W2880" s="51">
        <v>3079</v>
      </c>
      <c r="X2880" s="51"/>
      <c r="Y2880" s="32">
        <f t="shared" si="122"/>
        <v>-3247</v>
      </c>
      <c r="Z2880" s="49" t="s">
        <v>13320</v>
      </c>
      <c r="AA2880" s="67">
        <v>1.56</v>
      </c>
      <c r="AC2880" s="67">
        <f t="shared" si="121"/>
        <v>-1.56</v>
      </c>
      <c r="AN2880" s="48" t="s">
        <v>13323</v>
      </c>
      <c r="AO2880" s="48" t="s">
        <v>54</v>
      </c>
    </row>
    <row r="2881" spans="1:41" ht="15" x14ac:dyDescent="0.2">
      <c r="A2881" s="30" t="s">
        <v>5178</v>
      </c>
      <c r="B2881" s="30" t="s">
        <v>5179</v>
      </c>
      <c r="C2881" s="49" t="s">
        <v>7070</v>
      </c>
      <c r="D2881" s="49" t="s">
        <v>7079</v>
      </c>
      <c r="E2881" s="30" t="s">
        <v>11493</v>
      </c>
      <c r="F2881" s="49" t="s">
        <v>7095</v>
      </c>
      <c r="G2881" s="49" t="s">
        <v>9560</v>
      </c>
      <c r="H2881" s="49" t="s">
        <v>9561</v>
      </c>
      <c r="I2881" s="49" t="s">
        <v>11494</v>
      </c>
      <c r="J2881" s="50">
        <v>9</v>
      </c>
      <c r="K2881" s="49">
        <v>5000</v>
      </c>
      <c r="L2881" s="49">
        <f>K2881-U2881</f>
        <v>4958</v>
      </c>
      <c r="M2881" s="49"/>
      <c r="N2881" s="48" t="s">
        <v>7076</v>
      </c>
      <c r="P2881" s="49">
        <v>2004</v>
      </c>
      <c r="Q2881" s="49">
        <v>0</v>
      </c>
      <c r="R2881" s="49">
        <v>0</v>
      </c>
      <c r="S2881" s="32">
        <f t="shared" si="120"/>
        <v>2004</v>
      </c>
      <c r="T2881" s="49">
        <f>P2881+Q2881+R2881</f>
        <v>2004</v>
      </c>
      <c r="U2881" s="51">
        <v>42</v>
      </c>
      <c r="V2881" s="51">
        <v>0</v>
      </c>
      <c r="W2881" s="51">
        <v>0</v>
      </c>
      <c r="X2881" s="51"/>
      <c r="Y2881" s="32">
        <f t="shared" si="122"/>
        <v>1962</v>
      </c>
      <c r="Z2881" s="49" t="s">
        <v>13322</v>
      </c>
      <c r="AA2881" s="67">
        <v>1.8</v>
      </c>
      <c r="AC2881" s="67">
        <f t="shared" si="121"/>
        <v>-1.8</v>
      </c>
      <c r="AN2881" s="48" t="s">
        <v>13323</v>
      </c>
      <c r="AO2881" s="48" t="s">
        <v>54</v>
      </c>
    </row>
    <row r="2882" spans="1:41" ht="15" x14ac:dyDescent="0.2">
      <c r="A2882" s="30" t="s">
        <v>5184</v>
      </c>
      <c r="B2882" s="30" t="s">
        <v>5185</v>
      </c>
      <c r="C2882" s="49" t="s">
        <v>7070</v>
      </c>
      <c r="D2882" s="49" t="s">
        <v>7079</v>
      </c>
      <c r="E2882" s="30" t="s">
        <v>11498</v>
      </c>
      <c r="F2882" s="49" t="s">
        <v>9361</v>
      </c>
      <c r="G2882" s="49" t="s">
        <v>9366</v>
      </c>
      <c r="H2882" s="49" t="s">
        <v>9367</v>
      </c>
      <c r="I2882" s="49" t="s">
        <v>5185</v>
      </c>
      <c r="J2882" s="50">
        <v>7</v>
      </c>
      <c r="K2882" s="49">
        <v>1500</v>
      </c>
      <c r="L2882" s="49">
        <f>K2882-U2882</f>
        <v>28</v>
      </c>
      <c r="M2882" s="49"/>
      <c r="N2882" s="48" t="s">
        <v>7076</v>
      </c>
      <c r="P2882" s="49">
        <v>6091</v>
      </c>
      <c r="Q2882" s="49">
        <v>0</v>
      </c>
      <c r="R2882" s="49">
        <v>0</v>
      </c>
      <c r="S2882" s="32">
        <f t="shared" ref="S2882:S2945" si="123">P2882+Q2882</f>
        <v>6091</v>
      </c>
      <c r="T2882" s="49">
        <f>P2882+Q2882+R2882</f>
        <v>6091</v>
      </c>
      <c r="U2882" s="51">
        <v>1472</v>
      </c>
      <c r="V2882" s="51">
        <v>1590</v>
      </c>
      <c r="W2882" s="51">
        <v>1582</v>
      </c>
      <c r="X2882" s="51"/>
      <c r="Y2882" s="32">
        <f t="shared" si="122"/>
        <v>3029</v>
      </c>
      <c r="Z2882" s="49" t="s">
        <v>13322</v>
      </c>
      <c r="AA2882" s="67">
        <v>0.245</v>
      </c>
      <c r="AC2882" s="67">
        <f t="shared" ref="AC2882:AC2945" si="124">AB2882-AA2882</f>
        <v>-0.245</v>
      </c>
      <c r="AN2882" s="48" t="s">
        <v>13323</v>
      </c>
      <c r="AO2882" s="48" t="s">
        <v>54</v>
      </c>
    </row>
    <row r="2883" spans="1:41" ht="15" x14ac:dyDescent="0.2">
      <c r="A2883" s="30" t="s">
        <v>5262</v>
      </c>
      <c r="B2883" s="30" t="s">
        <v>5263</v>
      </c>
      <c r="C2883" s="49" t="s">
        <v>7070</v>
      </c>
      <c r="D2883" s="49" t="s">
        <v>7079</v>
      </c>
      <c r="E2883" s="30" t="s">
        <v>11542</v>
      </c>
      <c r="F2883" s="49" t="s">
        <v>7095</v>
      </c>
      <c r="G2883" s="49" t="s">
        <v>9560</v>
      </c>
      <c r="H2883" s="49" t="s">
        <v>9561</v>
      </c>
      <c r="I2883" s="49" t="s">
        <v>5263</v>
      </c>
      <c r="J2883" s="50">
        <v>7</v>
      </c>
      <c r="K2883" s="49">
        <v>1000</v>
      </c>
      <c r="L2883" s="49">
        <f>K2883-U2883</f>
        <v>918</v>
      </c>
      <c r="M2883" s="49"/>
      <c r="N2883" s="48" t="s">
        <v>7076</v>
      </c>
      <c r="P2883" s="49">
        <v>1612</v>
      </c>
      <c r="Q2883" s="49">
        <v>0</v>
      </c>
      <c r="R2883" s="49">
        <v>0</v>
      </c>
      <c r="S2883" s="32">
        <f t="shared" si="123"/>
        <v>1612</v>
      </c>
      <c r="T2883" s="49">
        <f>P2883+Q2883+R2883</f>
        <v>1612</v>
      </c>
      <c r="U2883" s="51">
        <v>82</v>
      </c>
      <c r="V2883" s="51">
        <v>96</v>
      </c>
      <c r="W2883" s="51">
        <v>96</v>
      </c>
      <c r="X2883" s="51"/>
      <c r="Y2883" s="32">
        <f t="shared" si="122"/>
        <v>1434</v>
      </c>
      <c r="Z2883" s="49" t="s">
        <v>13322</v>
      </c>
      <c r="AA2883" s="67">
        <v>0.4</v>
      </c>
      <c r="AC2883" s="67">
        <f t="shared" si="124"/>
        <v>-0.4</v>
      </c>
      <c r="AN2883" s="48" t="s">
        <v>13323</v>
      </c>
      <c r="AO2883" s="48" t="s">
        <v>54</v>
      </c>
    </row>
    <row r="2884" spans="1:41" ht="15" x14ac:dyDescent="0.2">
      <c r="A2884" s="30" t="s">
        <v>5268</v>
      </c>
      <c r="B2884" s="30" t="s">
        <v>5269</v>
      </c>
      <c r="C2884" s="49" t="s">
        <v>7070</v>
      </c>
      <c r="D2884" s="49" t="s">
        <v>7079</v>
      </c>
      <c r="E2884" s="30" t="s">
        <v>11545</v>
      </c>
      <c r="F2884" s="49" t="s">
        <v>7139</v>
      </c>
      <c r="G2884" s="49" t="s">
        <v>9366</v>
      </c>
      <c r="H2884" s="49" t="s">
        <v>9367</v>
      </c>
      <c r="I2884" s="49" t="s">
        <v>11546</v>
      </c>
      <c r="J2884" s="50">
        <v>7</v>
      </c>
      <c r="K2884" s="49">
        <v>1000</v>
      </c>
      <c r="L2884" s="49">
        <f>K2884-U2884</f>
        <v>640</v>
      </c>
      <c r="M2884" s="49"/>
      <c r="N2884" s="48" t="s">
        <v>7076</v>
      </c>
      <c r="P2884" s="49">
        <v>10000</v>
      </c>
      <c r="Q2884" s="49">
        <v>0</v>
      </c>
      <c r="R2884" s="49">
        <v>0</v>
      </c>
      <c r="S2884" s="32">
        <f t="shared" si="123"/>
        <v>10000</v>
      </c>
      <c r="T2884" s="49">
        <f>P2884+Q2884+R2884</f>
        <v>10000</v>
      </c>
      <c r="U2884" s="51">
        <v>360</v>
      </c>
      <c r="V2884" s="51">
        <v>0</v>
      </c>
      <c r="W2884" s="51">
        <v>0</v>
      </c>
      <c r="X2884" s="51"/>
      <c r="Y2884" s="32">
        <f t="shared" si="122"/>
        <v>9640</v>
      </c>
      <c r="Z2884" s="49" t="s">
        <v>13322</v>
      </c>
      <c r="AA2884" s="67">
        <v>0.23</v>
      </c>
      <c r="AC2884" s="67">
        <f t="shared" si="124"/>
        <v>-0.23</v>
      </c>
      <c r="AN2884" s="48" t="s">
        <v>13323</v>
      </c>
      <c r="AO2884" s="48" t="s">
        <v>54</v>
      </c>
    </row>
    <row r="2885" spans="1:41" ht="15" x14ac:dyDescent="0.2">
      <c r="A2885" s="30" t="s">
        <v>5284</v>
      </c>
      <c r="B2885" s="30" t="s">
        <v>5285</v>
      </c>
      <c r="C2885" s="49" t="s">
        <v>7070</v>
      </c>
      <c r="D2885" s="49" t="s">
        <v>7079</v>
      </c>
      <c r="E2885" s="30" t="s">
        <v>11556</v>
      </c>
      <c r="F2885" s="49" t="s">
        <v>9361</v>
      </c>
      <c r="G2885" s="49" t="s">
        <v>9366</v>
      </c>
      <c r="H2885" s="49" t="s">
        <v>9367</v>
      </c>
      <c r="I2885" s="49" t="s">
        <v>11557</v>
      </c>
      <c r="J2885" s="50">
        <v>7</v>
      </c>
      <c r="K2885" s="49">
        <v>1000</v>
      </c>
      <c r="L2885" s="49">
        <f>K2885-U2885</f>
        <v>-11108</v>
      </c>
      <c r="M2885" s="49"/>
      <c r="N2885" s="48" t="s">
        <v>7076</v>
      </c>
      <c r="P2885" s="49">
        <v>11010</v>
      </c>
      <c r="Q2885" s="49">
        <v>5012</v>
      </c>
      <c r="R2885" s="49">
        <v>0</v>
      </c>
      <c r="S2885" s="32">
        <f t="shared" si="123"/>
        <v>16022</v>
      </c>
      <c r="T2885" s="49">
        <f>P2885+Q2885+R2885</f>
        <v>16022</v>
      </c>
      <c r="U2885" s="51">
        <v>12108</v>
      </c>
      <c r="V2885" s="51">
        <v>12744</v>
      </c>
      <c r="W2885" s="51">
        <v>12744</v>
      </c>
      <c r="X2885" s="51"/>
      <c r="Y2885" s="32">
        <f t="shared" si="122"/>
        <v>-8830</v>
      </c>
      <c r="Z2885" s="49" t="s">
        <v>13320</v>
      </c>
      <c r="AA2885" s="67">
        <v>0.66</v>
      </c>
      <c r="AC2885" s="67">
        <f t="shared" si="124"/>
        <v>-0.66</v>
      </c>
      <c r="AN2885" s="48" t="s">
        <v>13323</v>
      </c>
      <c r="AO2885" s="48" t="s">
        <v>54</v>
      </c>
    </row>
    <row r="2886" spans="1:41" ht="15" x14ac:dyDescent="0.2">
      <c r="A2886" s="30" t="s">
        <v>5294</v>
      </c>
      <c r="B2886" s="30" t="s">
        <v>5295</v>
      </c>
      <c r="C2886" s="49" t="s">
        <v>7070</v>
      </c>
      <c r="D2886" s="49" t="s">
        <v>7077</v>
      </c>
      <c r="E2886" s="30" t="s">
        <v>11566</v>
      </c>
      <c r="F2886" s="49" t="s">
        <v>7139</v>
      </c>
      <c r="G2886" s="49" t="s">
        <v>9560</v>
      </c>
      <c r="H2886" s="49" t="s">
        <v>9561</v>
      </c>
      <c r="I2886" s="49" t="s">
        <v>5295</v>
      </c>
      <c r="J2886" s="50">
        <v>7</v>
      </c>
      <c r="K2886" s="49">
        <v>500</v>
      </c>
      <c r="L2886" s="49">
        <f>K2886-U2886</f>
        <v>500</v>
      </c>
      <c r="M2886" s="49"/>
      <c r="N2886" s="48" t="s">
        <v>7076</v>
      </c>
      <c r="P2886" s="49">
        <v>1500</v>
      </c>
      <c r="Q2886" s="49">
        <v>0</v>
      </c>
      <c r="R2886" s="49">
        <v>0</v>
      </c>
      <c r="S2886" s="32">
        <f t="shared" si="123"/>
        <v>1500</v>
      </c>
      <c r="T2886" s="49">
        <f>P2886+Q2886+R2886</f>
        <v>1500</v>
      </c>
      <c r="U2886" s="51">
        <v>0</v>
      </c>
      <c r="V2886" s="51">
        <v>0</v>
      </c>
      <c r="W2886" s="51">
        <v>0</v>
      </c>
      <c r="X2886" s="51"/>
      <c r="Y2886" s="32">
        <f t="shared" si="122"/>
        <v>1500</v>
      </c>
      <c r="Z2886" s="49" t="s">
        <v>13321</v>
      </c>
      <c r="AA2886" s="67">
        <v>0.5</v>
      </c>
      <c r="AC2886" s="67">
        <f t="shared" si="124"/>
        <v>-0.5</v>
      </c>
      <c r="AN2886" s="48" t="s">
        <v>13323</v>
      </c>
      <c r="AO2886" s="48" t="s">
        <v>54</v>
      </c>
    </row>
    <row r="2887" spans="1:41" ht="15" x14ac:dyDescent="0.2">
      <c r="A2887" s="30" t="s">
        <v>5330</v>
      </c>
      <c r="B2887" s="30" t="s">
        <v>5331</v>
      </c>
      <c r="C2887" s="49" t="s">
        <v>7070</v>
      </c>
      <c r="D2887" s="49" t="s">
        <v>7079</v>
      </c>
      <c r="E2887" s="30" t="s">
        <v>11587</v>
      </c>
      <c r="F2887" s="49" t="s">
        <v>7073</v>
      </c>
      <c r="G2887" s="49" t="s">
        <v>9560</v>
      </c>
      <c r="H2887" s="49" t="s">
        <v>9561</v>
      </c>
      <c r="I2887" s="49" t="s">
        <v>5331</v>
      </c>
      <c r="J2887" s="50">
        <v>6</v>
      </c>
      <c r="K2887" s="49">
        <v>1000</v>
      </c>
      <c r="L2887" s="49">
        <f>K2887-U2887</f>
        <v>1000</v>
      </c>
      <c r="M2887" s="49"/>
      <c r="N2887" s="48" t="s">
        <v>7076</v>
      </c>
      <c r="P2887" s="49">
        <v>2478</v>
      </c>
      <c r="Q2887" s="49">
        <v>0</v>
      </c>
      <c r="R2887" s="49">
        <v>0</v>
      </c>
      <c r="S2887" s="32">
        <f t="shared" si="123"/>
        <v>2478</v>
      </c>
      <c r="T2887" s="49">
        <f>P2887+Q2887+R2887</f>
        <v>2478</v>
      </c>
      <c r="U2887" s="51">
        <v>0</v>
      </c>
      <c r="V2887" s="51">
        <v>0</v>
      </c>
      <c r="W2887" s="51">
        <v>0</v>
      </c>
      <c r="X2887" s="51"/>
      <c r="Y2887" s="32">
        <f t="shared" si="122"/>
        <v>2478</v>
      </c>
      <c r="Z2887" s="49" t="s">
        <v>13321</v>
      </c>
      <c r="AA2887" s="67">
        <v>0.62</v>
      </c>
      <c r="AC2887" s="67">
        <f t="shared" si="124"/>
        <v>-0.62</v>
      </c>
      <c r="AN2887" s="48" t="s">
        <v>13323</v>
      </c>
      <c r="AO2887" s="48" t="s">
        <v>54</v>
      </c>
    </row>
    <row r="2888" spans="1:41" ht="15" x14ac:dyDescent="0.2">
      <c r="A2888" s="30" t="s">
        <v>5332</v>
      </c>
      <c r="B2888" s="30" t="s">
        <v>5333</v>
      </c>
      <c r="C2888" s="49" t="s">
        <v>7070</v>
      </c>
      <c r="D2888" s="49" t="s">
        <v>7079</v>
      </c>
      <c r="E2888" s="30" t="s">
        <v>11588</v>
      </c>
      <c r="F2888" s="49" t="s">
        <v>7073</v>
      </c>
      <c r="G2888" s="49" t="s">
        <v>9560</v>
      </c>
      <c r="H2888" s="49" t="s">
        <v>9561</v>
      </c>
      <c r="I2888" s="49" t="s">
        <v>5333</v>
      </c>
      <c r="J2888" s="50">
        <v>6</v>
      </c>
      <c r="K2888" s="49">
        <v>1000</v>
      </c>
      <c r="L2888" s="49">
        <f>K2888-U2888</f>
        <v>1000</v>
      </c>
      <c r="M2888" s="49"/>
      <c r="N2888" s="48" t="s">
        <v>7076</v>
      </c>
      <c r="P2888" s="49">
        <v>2376</v>
      </c>
      <c r="Q2888" s="49">
        <v>0</v>
      </c>
      <c r="R2888" s="49">
        <v>0</v>
      </c>
      <c r="S2888" s="32">
        <f t="shared" si="123"/>
        <v>2376</v>
      </c>
      <c r="T2888" s="49">
        <f>P2888+Q2888+R2888</f>
        <v>2376</v>
      </c>
      <c r="U2888" s="51">
        <v>0</v>
      </c>
      <c r="V2888" s="51">
        <v>0</v>
      </c>
      <c r="W2888" s="51">
        <v>0</v>
      </c>
      <c r="X2888" s="51"/>
      <c r="Y2888" s="32">
        <f t="shared" si="122"/>
        <v>2376</v>
      </c>
      <c r="Z2888" s="49" t="s">
        <v>13321</v>
      </c>
      <c r="AA2888" s="67">
        <v>1.1000000000000001</v>
      </c>
      <c r="AC2888" s="67">
        <f t="shared" si="124"/>
        <v>-1.1000000000000001</v>
      </c>
      <c r="AN2888" s="48" t="s">
        <v>13323</v>
      </c>
      <c r="AO2888" s="48" t="s">
        <v>54</v>
      </c>
    </row>
    <row r="2889" spans="1:41" ht="15" x14ac:dyDescent="0.2">
      <c r="A2889" s="30" t="s">
        <v>5336</v>
      </c>
      <c r="B2889" s="30" t="s">
        <v>5337</v>
      </c>
      <c r="C2889" s="49" t="s">
        <v>7070</v>
      </c>
      <c r="D2889" s="49" t="s">
        <v>7077</v>
      </c>
      <c r="E2889" s="30" t="s">
        <v>11590</v>
      </c>
      <c r="F2889" s="49" t="s">
        <v>7139</v>
      </c>
      <c r="G2889" s="49" t="s">
        <v>9366</v>
      </c>
      <c r="H2889" s="49" t="s">
        <v>9367</v>
      </c>
      <c r="I2889" s="49" t="s">
        <v>11591</v>
      </c>
      <c r="J2889" s="50">
        <v>7</v>
      </c>
      <c r="K2889" s="49">
        <v>1000</v>
      </c>
      <c r="L2889" s="49">
        <f>K2889-U2889</f>
        <v>-8432</v>
      </c>
      <c r="M2889" s="49"/>
      <c r="N2889" s="48" t="s">
        <v>7076</v>
      </c>
      <c r="P2889" s="49">
        <v>0</v>
      </c>
      <c r="Q2889" s="49">
        <v>15000</v>
      </c>
      <c r="R2889" s="49">
        <v>0</v>
      </c>
      <c r="S2889" s="32">
        <f t="shared" si="123"/>
        <v>15000</v>
      </c>
      <c r="T2889" s="49">
        <f>P2889+Q2889+R2889</f>
        <v>15000</v>
      </c>
      <c r="U2889" s="51">
        <v>9432</v>
      </c>
      <c r="V2889" s="51">
        <v>12000</v>
      </c>
      <c r="W2889" s="51">
        <v>12000</v>
      </c>
      <c r="X2889" s="51"/>
      <c r="Y2889" s="32">
        <f t="shared" si="122"/>
        <v>-6432</v>
      </c>
      <c r="Z2889" s="49" t="s">
        <v>13320</v>
      </c>
      <c r="AA2889" s="67">
        <v>0.19500000000000001</v>
      </c>
      <c r="AC2889" s="67">
        <f t="shared" si="124"/>
        <v>-0.19500000000000001</v>
      </c>
      <c r="AN2889" s="48" t="s">
        <v>13323</v>
      </c>
      <c r="AO2889" s="48" t="s">
        <v>54</v>
      </c>
    </row>
    <row r="2890" spans="1:41" ht="15" x14ac:dyDescent="0.2">
      <c r="A2890" s="30" t="s">
        <v>5340</v>
      </c>
      <c r="B2890" s="30" t="s">
        <v>5341</v>
      </c>
      <c r="C2890" s="49" t="s">
        <v>7070</v>
      </c>
      <c r="D2890" s="49" t="s">
        <v>7079</v>
      </c>
      <c r="E2890" s="30" t="s">
        <v>11593</v>
      </c>
      <c r="F2890" s="49" t="s">
        <v>7073</v>
      </c>
      <c r="G2890" s="49" t="s">
        <v>9560</v>
      </c>
      <c r="H2890" s="49" t="s">
        <v>9561</v>
      </c>
      <c r="I2890" s="49" t="s">
        <v>5341</v>
      </c>
      <c r="J2890" s="50">
        <v>5</v>
      </c>
      <c r="K2890" s="49">
        <v>1000</v>
      </c>
      <c r="L2890" s="49">
        <f>K2890-U2890</f>
        <v>1000</v>
      </c>
      <c r="M2890" s="49"/>
      <c r="N2890" s="48" t="s">
        <v>7076</v>
      </c>
      <c r="P2890" s="49">
        <v>2723</v>
      </c>
      <c r="Q2890" s="49">
        <v>0</v>
      </c>
      <c r="R2890" s="49">
        <v>0</v>
      </c>
      <c r="S2890" s="32">
        <f t="shared" si="123"/>
        <v>2723</v>
      </c>
      <c r="T2890" s="49">
        <f>P2890+Q2890+R2890</f>
        <v>2723</v>
      </c>
      <c r="U2890" s="51">
        <v>0</v>
      </c>
      <c r="V2890" s="51">
        <v>0</v>
      </c>
      <c r="W2890" s="51">
        <v>0</v>
      </c>
      <c r="X2890" s="51"/>
      <c r="Y2890" s="32">
        <f t="shared" si="122"/>
        <v>2723</v>
      </c>
      <c r="Z2890" s="49" t="s">
        <v>13321</v>
      </c>
      <c r="AA2890" s="67">
        <v>1.8</v>
      </c>
      <c r="AC2890" s="67">
        <f t="shared" si="124"/>
        <v>-1.8</v>
      </c>
      <c r="AN2890" s="48" t="s">
        <v>13323</v>
      </c>
      <c r="AO2890" s="48" t="s">
        <v>54</v>
      </c>
    </row>
    <row r="2891" spans="1:41" ht="15" x14ac:dyDescent="0.2">
      <c r="A2891" s="30" t="s">
        <v>5342</v>
      </c>
      <c r="B2891" s="30" t="s">
        <v>5343</v>
      </c>
      <c r="C2891" s="49" t="s">
        <v>7070</v>
      </c>
      <c r="D2891" s="49" t="s">
        <v>7079</v>
      </c>
      <c r="E2891" s="30" t="s">
        <v>11594</v>
      </c>
      <c r="F2891" s="49" t="s">
        <v>7073</v>
      </c>
      <c r="G2891" s="49" t="s">
        <v>9560</v>
      </c>
      <c r="H2891" s="49" t="s">
        <v>9561</v>
      </c>
      <c r="I2891" s="49" t="s">
        <v>5343</v>
      </c>
      <c r="J2891" s="50">
        <v>5</v>
      </c>
      <c r="K2891" s="49">
        <v>1000</v>
      </c>
      <c r="L2891" s="49">
        <f>K2891-U2891</f>
        <v>1000</v>
      </c>
      <c r="M2891" s="49"/>
      <c r="N2891" s="48" t="s">
        <v>7076</v>
      </c>
      <c r="P2891" s="49">
        <v>3626</v>
      </c>
      <c r="Q2891" s="49">
        <v>0</v>
      </c>
      <c r="R2891" s="49">
        <v>0</v>
      </c>
      <c r="S2891" s="32">
        <f t="shared" si="123"/>
        <v>3626</v>
      </c>
      <c r="T2891" s="49">
        <f>P2891+Q2891+R2891</f>
        <v>3626</v>
      </c>
      <c r="U2891" s="51">
        <v>0</v>
      </c>
      <c r="V2891" s="51">
        <v>0</v>
      </c>
      <c r="W2891" s="51">
        <v>0</v>
      </c>
      <c r="X2891" s="51"/>
      <c r="Y2891" s="32">
        <f t="shared" ref="Y2891:Y2919" si="125">T2891-(U2891+V2891)</f>
        <v>3626</v>
      </c>
      <c r="Z2891" s="49" t="s">
        <v>13321</v>
      </c>
      <c r="AA2891" s="67">
        <v>0.69</v>
      </c>
      <c r="AC2891" s="67">
        <f t="shared" si="124"/>
        <v>-0.69</v>
      </c>
      <c r="AN2891" s="48" t="s">
        <v>13323</v>
      </c>
      <c r="AO2891" s="48" t="s">
        <v>54</v>
      </c>
    </row>
    <row r="2892" spans="1:41" ht="30" x14ac:dyDescent="0.2">
      <c r="A2892" s="30" t="s">
        <v>5350</v>
      </c>
      <c r="B2892" s="30" t="s">
        <v>5351</v>
      </c>
      <c r="C2892" s="49" t="s">
        <v>7070</v>
      </c>
      <c r="D2892" s="49" t="s">
        <v>7071</v>
      </c>
      <c r="E2892" s="30" t="s">
        <v>13494</v>
      </c>
      <c r="F2892" s="49" t="s">
        <v>7139</v>
      </c>
      <c r="G2892" s="49" t="s">
        <v>9455</v>
      </c>
      <c r="H2892" s="49" t="s">
        <v>9456</v>
      </c>
      <c r="I2892" s="49" t="s">
        <v>11600</v>
      </c>
      <c r="J2892" s="50">
        <v>6</v>
      </c>
      <c r="K2892" s="49">
        <v>10000</v>
      </c>
      <c r="L2892" s="49">
        <f>K2892-U2892</f>
        <v>8041</v>
      </c>
      <c r="M2892" s="49"/>
      <c r="N2892" s="48" t="s">
        <v>7076</v>
      </c>
      <c r="P2892" s="49">
        <v>3617</v>
      </c>
      <c r="Q2892" s="49">
        <v>0</v>
      </c>
      <c r="R2892" s="49">
        <v>0</v>
      </c>
      <c r="S2892" s="32">
        <f t="shared" si="123"/>
        <v>3617</v>
      </c>
      <c r="T2892" s="49">
        <f>P2892+Q2892+R2892</f>
        <v>3617</v>
      </c>
      <c r="U2892" s="51">
        <v>1959</v>
      </c>
      <c r="V2892" s="51">
        <v>1320</v>
      </c>
      <c r="W2892" s="51">
        <v>535</v>
      </c>
      <c r="X2892" s="51"/>
      <c r="Y2892" s="32">
        <f t="shared" si="125"/>
        <v>338</v>
      </c>
      <c r="Z2892" s="49" t="s">
        <v>13322</v>
      </c>
      <c r="AA2892" s="67">
        <v>0.38</v>
      </c>
      <c r="AC2892" s="67">
        <f t="shared" si="124"/>
        <v>-0.38</v>
      </c>
      <c r="AL2892" s="48" t="s">
        <v>13495</v>
      </c>
      <c r="AN2892" s="48" t="s">
        <v>13323</v>
      </c>
      <c r="AO2892" s="73" t="s">
        <v>47</v>
      </c>
    </row>
    <row r="2893" spans="1:41" ht="15" x14ac:dyDescent="0.2">
      <c r="A2893" s="30" t="s">
        <v>5352</v>
      </c>
      <c r="B2893" s="30" t="s">
        <v>5353</v>
      </c>
      <c r="C2893" s="49" t="s">
        <v>7070</v>
      </c>
      <c r="D2893" s="49" t="s">
        <v>7077</v>
      </c>
      <c r="E2893" s="30" t="s">
        <v>11601</v>
      </c>
      <c r="F2893" s="49" t="s">
        <v>7139</v>
      </c>
      <c r="G2893" s="49" t="s">
        <v>9560</v>
      </c>
      <c r="H2893" s="49" t="s">
        <v>9561</v>
      </c>
      <c r="I2893" s="49" t="s">
        <v>11602</v>
      </c>
      <c r="J2893" s="50">
        <v>7</v>
      </c>
      <c r="K2893" s="49">
        <v>1</v>
      </c>
      <c r="L2893" s="49">
        <f>K2893-U2893</f>
        <v>1</v>
      </c>
      <c r="M2893" s="49"/>
      <c r="N2893" s="48" t="s">
        <v>7076</v>
      </c>
      <c r="P2893" s="49">
        <v>500</v>
      </c>
      <c r="Q2893" s="49">
        <v>0</v>
      </c>
      <c r="R2893" s="49">
        <v>0</v>
      </c>
      <c r="S2893" s="32">
        <f t="shared" si="123"/>
        <v>500</v>
      </c>
      <c r="T2893" s="49">
        <f>P2893+Q2893+R2893</f>
        <v>500</v>
      </c>
      <c r="U2893" s="51">
        <v>0</v>
      </c>
      <c r="V2893" s="51">
        <v>0</v>
      </c>
      <c r="W2893" s="51">
        <v>0</v>
      </c>
      <c r="X2893" s="51"/>
      <c r="Y2893" s="32">
        <f t="shared" si="125"/>
        <v>500</v>
      </c>
      <c r="Z2893" s="49" t="s">
        <v>13321</v>
      </c>
      <c r="AA2893" s="67">
        <v>1.04</v>
      </c>
      <c r="AC2893" s="67">
        <f t="shared" si="124"/>
        <v>-1.04</v>
      </c>
      <c r="AN2893" s="48" t="s">
        <v>13323</v>
      </c>
      <c r="AO2893" s="48" t="s">
        <v>54</v>
      </c>
    </row>
    <row r="2894" spans="1:41" ht="15" x14ac:dyDescent="0.2">
      <c r="A2894" s="30" t="s">
        <v>5354</v>
      </c>
      <c r="B2894" s="30" t="s">
        <v>5355</v>
      </c>
      <c r="C2894" s="49" t="s">
        <v>7070</v>
      </c>
      <c r="D2894" s="49" t="s">
        <v>7077</v>
      </c>
      <c r="E2894" s="30" t="s">
        <v>11603</v>
      </c>
      <c r="F2894" s="49" t="s">
        <v>7139</v>
      </c>
      <c r="G2894" s="49" t="s">
        <v>9560</v>
      </c>
      <c r="H2894" s="49" t="s">
        <v>9561</v>
      </c>
      <c r="I2894" s="49" t="s">
        <v>11604</v>
      </c>
      <c r="J2894" s="50">
        <v>7</v>
      </c>
      <c r="K2894" s="49">
        <v>1</v>
      </c>
      <c r="L2894" s="49">
        <f>K2894-U2894</f>
        <v>1</v>
      </c>
      <c r="M2894" s="49"/>
      <c r="N2894" s="48" t="s">
        <v>7076</v>
      </c>
      <c r="P2894" s="49">
        <v>500</v>
      </c>
      <c r="Q2894" s="49">
        <v>0</v>
      </c>
      <c r="R2894" s="49">
        <v>0</v>
      </c>
      <c r="S2894" s="32">
        <f t="shared" si="123"/>
        <v>500</v>
      </c>
      <c r="T2894" s="49">
        <f>P2894+Q2894+R2894</f>
        <v>500</v>
      </c>
      <c r="U2894" s="51">
        <v>0</v>
      </c>
      <c r="V2894" s="51">
        <v>0</v>
      </c>
      <c r="W2894" s="51">
        <v>0</v>
      </c>
      <c r="X2894" s="51"/>
      <c r="Y2894" s="32">
        <f t="shared" si="125"/>
        <v>500</v>
      </c>
      <c r="Z2894" s="49" t="s">
        <v>13321</v>
      </c>
      <c r="AA2894" s="67">
        <v>0.5</v>
      </c>
      <c r="AC2894" s="67">
        <f t="shared" si="124"/>
        <v>-0.5</v>
      </c>
      <c r="AN2894" s="48" t="s">
        <v>13323</v>
      </c>
      <c r="AO2894" s="48" t="s">
        <v>54</v>
      </c>
    </row>
    <row r="2895" spans="1:41" ht="15" x14ac:dyDescent="0.2">
      <c r="A2895" s="30" t="s">
        <v>5356</v>
      </c>
      <c r="B2895" s="30" t="s">
        <v>5357</v>
      </c>
      <c r="C2895" s="49" t="s">
        <v>7070</v>
      </c>
      <c r="D2895" s="49" t="s">
        <v>7077</v>
      </c>
      <c r="E2895" s="30" t="s">
        <v>11605</v>
      </c>
      <c r="F2895" s="49" t="s">
        <v>7139</v>
      </c>
      <c r="G2895" s="49" t="s">
        <v>9560</v>
      </c>
      <c r="H2895" s="49" t="s">
        <v>9561</v>
      </c>
      <c r="I2895" s="49" t="s">
        <v>11606</v>
      </c>
      <c r="J2895" s="50">
        <v>7</v>
      </c>
      <c r="K2895" s="49">
        <v>1</v>
      </c>
      <c r="L2895" s="49">
        <f>K2895-U2895</f>
        <v>1</v>
      </c>
      <c r="M2895" s="49"/>
      <c r="N2895" s="48" t="s">
        <v>7076</v>
      </c>
      <c r="P2895" s="49">
        <v>500</v>
      </c>
      <c r="Q2895" s="49">
        <v>0</v>
      </c>
      <c r="R2895" s="49">
        <v>0</v>
      </c>
      <c r="S2895" s="32">
        <f t="shared" si="123"/>
        <v>500</v>
      </c>
      <c r="T2895" s="49">
        <f>P2895+Q2895+R2895</f>
        <v>500</v>
      </c>
      <c r="U2895" s="51">
        <v>0</v>
      </c>
      <c r="V2895" s="51">
        <v>0</v>
      </c>
      <c r="W2895" s="51">
        <v>0</v>
      </c>
      <c r="X2895" s="51"/>
      <c r="Y2895" s="32">
        <f t="shared" si="125"/>
        <v>500</v>
      </c>
      <c r="Z2895" s="49" t="s">
        <v>13321</v>
      </c>
      <c r="AA2895" s="67">
        <v>0.76</v>
      </c>
      <c r="AC2895" s="67">
        <f t="shared" si="124"/>
        <v>-0.76</v>
      </c>
      <c r="AN2895" s="48" t="s">
        <v>13323</v>
      </c>
      <c r="AO2895" s="48" t="s">
        <v>54</v>
      </c>
    </row>
    <row r="2896" spans="1:41" ht="15" x14ac:dyDescent="0.2">
      <c r="A2896" s="30" t="s">
        <v>5358</v>
      </c>
      <c r="B2896" s="30" t="s">
        <v>5359</v>
      </c>
      <c r="C2896" s="49" t="s">
        <v>7070</v>
      </c>
      <c r="D2896" s="49" t="s">
        <v>7077</v>
      </c>
      <c r="E2896" s="30" t="s">
        <v>11607</v>
      </c>
      <c r="F2896" s="49" t="s">
        <v>7139</v>
      </c>
      <c r="G2896" s="49" t="s">
        <v>9560</v>
      </c>
      <c r="H2896" s="49" t="s">
        <v>9561</v>
      </c>
      <c r="I2896" s="49" t="s">
        <v>11608</v>
      </c>
      <c r="J2896" s="50">
        <v>7</v>
      </c>
      <c r="K2896" s="49">
        <v>1</v>
      </c>
      <c r="L2896" s="49">
        <f>K2896-U2896</f>
        <v>1</v>
      </c>
      <c r="M2896" s="49"/>
      <c r="N2896" s="48" t="s">
        <v>7076</v>
      </c>
      <c r="P2896" s="49">
        <v>500</v>
      </c>
      <c r="Q2896" s="49">
        <v>0</v>
      </c>
      <c r="R2896" s="49">
        <v>0</v>
      </c>
      <c r="S2896" s="32">
        <f t="shared" si="123"/>
        <v>500</v>
      </c>
      <c r="T2896" s="49">
        <f>P2896+Q2896+R2896</f>
        <v>500</v>
      </c>
      <c r="U2896" s="51">
        <v>0</v>
      </c>
      <c r="V2896" s="51">
        <v>0</v>
      </c>
      <c r="W2896" s="51">
        <v>0</v>
      </c>
      <c r="X2896" s="51"/>
      <c r="Y2896" s="32">
        <f t="shared" si="125"/>
        <v>500</v>
      </c>
      <c r="Z2896" s="49" t="s">
        <v>13321</v>
      </c>
      <c r="AA2896" s="67">
        <v>0.57999999999999996</v>
      </c>
      <c r="AC2896" s="67">
        <f t="shared" si="124"/>
        <v>-0.57999999999999996</v>
      </c>
      <c r="AN2896" s="48" t="s">
        <v>13323</v>
      </c>
      <c r="AO2896" s="48" t="s">
        <v>54</v>
      </c>
    </row>
    <row r="2897" spans="1:41" ht="15" x14ac:dyDescent="0.2">
      <c r="A2897" s="30" t="s">
        <v>5360</v>
      </c>
      <c r="B2897" s="30" t="s">
        <v>5361</v>
      </c>
      <c r="C2897" s="49" t="s">
        <v>7070</v>
      </c>
      <c r="D2897" s="49" t="s">
        <v>7077</v>
      </c>
      <c r="E2897" s="30" t="s">
        <v>11609</v>
      </c>
      <c r="F2897" s="49" t="s">
        <v>7139</v>
      </c>
      <c r="G2897" s="49" t="s">
        <v>9560</v>
      </c>
      <c r="H2897" s="49" t="s">
        <v>9561</v>
      </c>
      <c r="I2897" s="49" t="s">
        <v>11610</v>
      </c>
      <c r="J2897" s="50">
        <v>7</v>
      </c>
      <c r="K2897" s="49">
        <v>1</v>
      </c>
      <c r="L2897" s="49">
        <f>K2897-U2897</f>
        <v>1</v>
      </c>
      <c r="M2897" s="49"/>
      <c r="N2897" s="48" t="s">
        <v>7076</v>
      </c>
      <c r="P2897" s="49">
        <v>500</v>
      </c>
      <c r="Q2897" s="49">
        <v>0</v>
      </c>
      <c r="R2897" s="49">
        <v>0</v>
      </c>
      <c r="S2897" s="32">
        <f t="shared" si="123"/>
        <v>500</v>
      </c>
      <c r="T2897" s="49">
        <f>P2897+Q2897+R2897</f>
        <v>500</v>
      </c>
      <c r="U2897" s="51">
        <v>0</v>
      </c>
      <c r="V2897" s="51">
        <v>0</v>
      </c>
      <c r="W2897" s="51">
        <v>0</v>
      </c>
      <c r="X2897" s="51"/>
      <c r="Y2897" s="32">
        <f t="shared" si="125"/>
        <v>500</v>
      </c>
      <c r="Z2897" s="49" t="s">
        <v>13321</v>
      </c>
      <c r="AA2897" s="67">
        <v>0.76</v>
      </c>
      <c r="AC2897" s="67">
        <f t="shared" si="124"/>
        <v>-0.76</v>
      </c>
      <c r="AN2897" s="48" t="s">
        <v>13323</v>
      </c>
      <c r="AO2897" s="48" t="s">
        <v>54</v>
      </c>
    </row>
    <row r="2898" spans="1:41" ht="15" x14ac:dyDescent="0.2">
      <c r="A2898" s="30" t="s">
        <v>5362</v>
      </c>
      <c r="B2898" s="30" t="s">
        <v>5363</v>
      </c>
      <c r="C2898" s="49" t="s">
        <v>7070</v>
      </c>
      <c r="D2898" s="49" t="s">
        <v>7077</v>
      </c>
      <c r="E2898" s="30" t="s">
        <v>11611</v>
      </c>
      <c r="F2898" s="49" t="s">
        <v>7139</v>
      </c>
      <c r="G2898" s="49" t="s">
        <v>9560</v>
      </c>
      <c r="H2898" s="49" t="s">
        <v>9561</v>
      </c>
      <c r="I2898" s="49" t="s">
        <v>11612</v>
      </c>
      <c r="J2898" s="50">
        <v>7</v>
      </c>
      <c r="K2898" s="49">
        <v>1</v>
      </c>
      <c r="L2898" s="49">
        <f>K2898-U2898</f>
        <v>1</v>
      </c>
      <c r="M2898" s="49"/>
      <c r="N2898" s="48" t="s">
        <v>7076</v>
      </c>
      <c r="P2898" s="49">
        <v>500</v>
      </c>
      <c r="Q2898" s="49">
        <v>0</v>
      </c>
      <c r="R2898" s="49">
        <v>0</v>
      </c>
      <c r="S2898" s="32">
        <f t="shared" si="123"/>
        <v>500</v>
      </c>
      <c r="T2898" s="49">
        <f>P2898+Q2898+R2898</f>
        <v>500</v>
      </c>
      <c r="U2898" s="51">
        <v>0</v>
      </c>
      <c r="V2898" s="51">
        <v>0</v>
      </c>
      <c r="W2898" s="51">
        <v>0</v>
      </c>
      <c r="X2898" s="51"/>
      <c r="Y2898" s="32">
        <f t="shared" si="125"/>
        <v>500</v>
      </c>
      <c r="Z2898" s="49" t="s">
        <v>13321</v>
      </c>
      <c r="AA2898" s="67">
        <v>0.57999999999999996</v>
      </c>
      <c r="AC2898" s="67">
        <f t="shared" si="124"/>
        <v>-0.57999999999999996</v>
      </c>
      <c r="AN2898" s="48" t="s">
        <v>13323</v>
      </c>
      <c r="AO2898" s="48" t="s">
        <v>54</v>
      </c>
    </row>
    <row r="2899" spans="1:41" ht="15" x14ac:dyDescent="0.2">
      <c r="A2899" s="30" t="s">
        <v>5364</v>
      </c>
      <c r="B2899" s="30" t="s">
        <v>5365</v>
      </c>
      <c r="C2899" s="49" t="s">
        <v>7070</v>
      </c>
      <c r="D2899" s="49" t="s">
        <v>7077</v>
      </c>
      <c r="E2899" s="30" t="s">
        <v>11613</v>
      </c>
      <c r="F2899" s="49" t="s">
        <v>7139</v>
      </c>
      <c r="G2899" s="49" t="s">
        <v>9560</v>
      </c>
      <c r="H2899" s="49" t="s">
        <v>9561</v>
      </c>
      <c r="I2899" s="49" t="s">
        <v>11614</v>
      </c>
      <c r="J2899" s="50">
        <v>7</v>
      </c>
      <c r="K2899" s="49">
        <v>1</v>
      </c>
      <c r="L2899" s="49">
        <f>K2899-U2899</f>
        <v>1</v>
      </c>
      <c r="M2899" s="49"/>
      <c r="N2899" s="48" t="s">
        <v>7076</v>
      </c>
      <c r="P2899" s="49">
        <v>500</v>
      </c>
      <c r="Q2899" s="49">
        <v>0</v>
      </c>
      <c r="R2899" s="49">
        <v>0</v>
      </c>
      <c r="S2899" s="32">
        <f t="shared" si="123"/>
        <v>500</v>
      </c>
      <c r="T2899" s="49">
        <f>P2899+Q2899+R2899</f>
        <v>500</v>
      </c>
      <c r="U2899" s="51">
        <v>0</v>
      </c>
      <c r="V2899" s="51">
        <v>0</v>
      </c>
      <c r="W2899" s="51">
        <v>0</v>
      </c>
      <c r="X2899" s="51"/>
      <c r="Y2899" s="32">
        <f t="shared" si="125"/>
        <v>500</v>
      </c>
      <c r="Z2899" s="49" t="s">
        <v>13321</v>
      </c>
      <c r="AA2899" s="67">
        <v>0.57999999999999996</v>
      </c>
      <c r="AC2899" s="67">
        <f t="shared" si="124"/>
        <v>-0.57999999999999996</v>
      </c>
      <c r="AN2899" s="48" t="s">
        <v>13323</v>
      </c>
      <c r="AO2899" s="48" t="s">
        <v>54</v>
      </c>
    </row>
    <row r="2900" spans="1:41" ht="15" x14ac:dyDescent="0.2">
      <c r="A2900" s="30" t="s">
        <v>5366</v>
      </c>
      <c r="B2900" s="30" t="s">
        <v>5367</v>
      </c>
      <c r="C2900" s="49" t="s">
        <v>7070</v>
      </c>
      <c r="D2900" s="49" t="s">
        <v>7077</v>
      </c>
      <c r="E2900" s="30" t="s">
        <v>11615</v>
      </c>
      <c r="F2900" s="49" t="s">
        <v>7139</v>
      </c>
      <c r="G2900" s="49" t="s">
        <v>9560</v>
      </c>
      <c r="H2900" s="49" t="s">
        <v>9561</v>
      </c>
      <c r="I2900" s="49" t="s">
        <v>5367</v>
      </c>
      <c r="J2900" s="50">
        <v>7</v>
      </c>
      <c r="K2900" s="49">
        <v>1</v>
      </c>
      <c r="L2900" s="49">
        <f>K2900-U2900</f>
        <v>1</v>
      </c>
      <c r="M2900" s="49"/>
      <c r="N2900" s="48" t="s">
        <v>7076</v>
      </c>
      <c r="P2900" s="49">
        <v>1000</v>
      </c>
      <c r="Q2900" s="49">
        <v>0</v>
      </c>
      <c r="R2900" s="49">
        <v>0</v>
      </c>
      <c r="S2900" s="32">
        <f t="shared" si="123"/>
        <v>1000</v>
      </c>
      <c r="T2900" s="49">
        <f>P2900+Q2900+R2900</f>
        <v>1000</v>
      </c>
      <c r="U2900" s="51">
        <v>0</v>
      </c>
      <c r="V2900" s="51">
        <v>0</v>
      </c>
      <c r="W2900" s="51">
        <v>0</v>
      </c>
      <c r="X2900" s="51"/>
      <c r="Y2900" s="32">
        <f t="shared" si="125"/>
        <v>1000</v>
      </c>
      <c r="Z2900" s="49" t="s">
        <v>13321</v>
      </c>
      <c r="AA2900" s="67">
        <v>0.56000000000000005</v>
      </c>
      <c r="AC2900" s="67">
        <f t="shared" si="124"/>
        <v>-0.56000000000000005</v>
      </c>
      <c r="AN2900" s="48" t="s">
        <v>13323</v>
      </c>
      <c r="AO2900" s="48" t="s">
        <v>54</v>
      </c>
    </row>
    <row r="2901" spans="1:41" ht="15" x14ac:dyDescent="0.2">
      <c r="A2901" s="30" t="s">
        <v>5370</v>
      </c>
      <c r="B2901" s="30" t="s">
        <v>5371</v>
      </c>
      <c r="C2901" s="49" t="s">
        <v>7070</v>
      </c>
      <c r="D2901" s="49" t="s">
        <v>7079</v>
      </c>
      <c r="E2901" s="30" t="s">
        <v>11617</v>
      </c>
      <c r="F2901" s="49" t="s">
        <v>7139</v>
      </c>
      <c r="G2901" s="49" t="s">
        <v>9560</v>
      </c>
      <c r="H2901" s="49" t="s">
        <v>9561</v>
      </c>
      <c r="I2901" s="49" t="s">
        <v>5371</v>
      </c>
      <c r="J2901" s="50">
        <v>6</v>
      </c>
      <c r="K2901" s="49">
        <v>500</v>
      </c>
      <c r="L2901" s="49">
        <f>K2901-U2901</f>
        <v>500</v>
      </c>
      <c r="M2901" s="49"/>
      <c r="N2901" s="48" t="s">
        <v>7076</v>
      </c>
      <c r="P2901" s="49">
        <v>410</v>
      </c>
      <c r="Q2901" s="49">
        <v>0</v>
      </c>
      <c r="R2901" s="49">
        <v>0</v>
      </c>
      <c r="S2901" s="32">
        <f t="shared" si="123"/>
        <v>410</v>
      </c>
      <c r="T2901" s="49">
        <f>P2901+Q2901+R2901</f>
        <v>410</v>
      </c>
      <c r="U2901" s="51">
        <v>0</v>
      </c>
      <c r="V2901" s="51">
        <v>0</v>
      </c>
      <c r="W2901" s="51">
        <v>0</v>
      </c>
      <c r="X2901" s="51"/>
      <c r="Y2901" s="32">
        <f t="shared" si="125"/>
        <v>410</v>
      </c>
      <c r="Z2901" s="49" t="s">
        <v>13321</v>
      </c>
      <c r="AA2901" s="67">
        <v>0.42</v>
      </c>
      <c r="AC2901" s="67">
        <f t="shared" si="124"/>
        <v>-0.42</v>
      </c>
      <c r="AN2901" s="48" t="s">
        <v>13323</v>
      </c>
      <c r="AO2901" s="48" t="s">
        <v>54</v>
      </c>
    </row>
    <row r="2902" spans="1:41" ht="15" x14ac:dyDescent="0.2">
      <c r="A2902" s="30" t="s">
        <v>5372</v>
      </c>
      <c r="B2902" s="30" t="s">
        <v>5373</v>
      </c>
      <c r="C2902" s="49" t="s">
        <v>7070</v>
      </c>
      <c r="D2902" s="49" t="s">
        <v>7079</v>
      </c>
      <c r="E2902" s="30" t="s">
        <v>11617</v>
      </c>
      <c r="F2902" s="49" t="s">
        <v>7139</v>
      </c>
      <c r="G2902" s="49" t="s">
        <v>9560</v>
      </c>
      <c r="H2902" s="49" t="s">
        <v>9561</v>
      </c>
      <c r="I2902" s="49" t="s">
        <v>5373</v>
      </c>
      <c r="J2902" s="50">
        <v>6</v>
      </c>
      <c r="K2902" s="49">
        <v>500</v>
      </c>
      <c r="L2902" s="49">
        <f>K2902-U2902</f>
        <v>500</v>
      </c>
      <c r="M2902" s="49"/>
      <c r="N2902" s="48" t="s">
        <v>7076</v>
      </c>
      <c r="P2902" s="49">
        <v>728</v>
      </c>
      <c r="Q2902" s="49">
        <v>0</v>
      </c>
      <c r="R2902" s="49">
        <v>0</v>
      </c>
      <c r="S2902" s="32">
        <f t="shared" si="123"/>
        <v>728</v>
      </c>
      <c r="T2902" s="49">
        <f>P2902+Q2902+R2902</f>
        <v>728</v>
      </c>
      <c r="U2902" s="51">
        <v>0</v>
      </c>
      <c r="V2902" s="51">
        <v>0</v>
      </c>
      <c r="W2902" s="51">
        <v>0</v>
      </c>
      <c r="X2902" s="51"/>
      <c r="Y2902" s="32">
        <f t="shared" si="125"/>
        <v>728</v>
      </c>
      <c r="Z2902" s="49" t="s">
        <v>13321</v>
      </c>
      <c r="AA2902" s="67">
        <v>0.42</v>
      </c>
      <c r="AC2902" s="67">
        <f t="shared" si="124"/>
        <v>-0.42</v>
      </c>
      <c r="AN2902" s="48" t="s">
        <v>13323</v>
      </c>
      <c r="AO2902" s="48" t="s">
        <v>54</v>
      </c>
    </row>
    <row r="2903" spans="1:41" ht="15" x14ac:dyDescent="0.2">
      <c r="A2903" s="30" t="s">
        <v>5374</v>
      </c>
      <c r="B2903" s="30" t="s">
        <v>5375</v>
      </c>
      <c r="C2903" s="49" t="s">
        <v>7070</v>
      </c>
      <c r="D2903" s="49" t="s">
        <v>7079</v>
      </c>
      <c r="E2903" s="30" t="s">
        <v>11618</v>
      </c>
      <c r="F2903" s="49" t="s">
        <v>7139</v>
      </c>
      <c r="G2903" s="49" t="s">
        <v>9560</v>
      </c>
      <c r="H2903" s="49" t="s">
        <v>9561</v>
      </c>
      <c r="I2903" s="49" t="s">
        <v>11619</v>
      </c>
      <c r="J2903" s="50">
        <v>7</v>
      </c>
      <c r="K2903" s="49">
        <v>100</v>
      </c>
      <c r="L2903" s="49">
        <f>K2903-U2903</f>
        <v>-438</v>
      </c>
      <c r="M2903" s="49"/>
      <c r="N2903" s="48" t="s">
        <v>7076</v>
      </c>
      <c r="P2903" s="49">
        <v>980</v>
      </c>
      <c r="Q2903" s="49">
        <v>0</v>
      </c>
      <c r="R2903" s="49">
        <v>0</v>
      </c>
      <c r="S2903" s="32">
        <f t="shared" si="123"/>
        <v>980</v>
      </c>
      <c r="T2903" s="49">
        <f>P2903+Q2903+R2903</f>
        <v>980</v>
      </c>
      <c r="U2903" s="51">
        <v>538</v>
      </c>
      <c r="V2903" s="51">
        <v>300</v>
      </c>
      <c r="W2903" s="51">
        <v>300</v>
      </c>
      <c r="X2903" s="51"/>
      <c r="Y2903" s="32">
        <f t="shared" si="125"/>
        <v>142</v>
      </c>
      <c r="Z2903" s="49" t="s">
        <v>13322</v>
      </c>
      <c r="AA2903" s="67">
        <v>15.17</v>
      </c>
      <c r="AC2903" s="67">
        <f t="shared" si="124"/>
        <v>-15.17</v>
      </c>
      <c r="AN2903" s="48" t="s">
        <v>13323</v>
      </c>
      <c r="AO2903" s="48" t="s">
        <v>54</v>
      </c>
    </row>
    <row r="2904" spans="1:41" ht="15" x14ac:dyDescent="0.2">
      <c r="A2904" s="30" t="s">
        <v>5376</v>
      </c>
      <c r="B2904" s="30" t="s">
        <v>5377</v>
      </c>
      <c r="C2904" s="49" t="s">
        <v>7070</v>
      </c>
      <c r="D2904" s="49" t="s">
        <v>7079</v>
      </c>
      <c r="E2904" s="30" t="s">
        <v>11620</v>
      </c>
      <c r="F2904" s="49" t="s">
        <v>7139</v>
      </c>
      <c r="G2904" s="49" t="s">
        <v>9560</v>
      </c>
      <c r="H2904" s="49" t="s">
        <v>9561</v>
      </c>
      <c r="I2904" s="49" t="s">
        <v>5377</v>
      </c>
      <c r="J2904" s="50">
        <v>9</v>
      </c>
      <c r="K2904" s="49">
        <v>1000</v>
      </c>
      <c r="L2904" s="49">
        <f>K2904-U2904</f>
        <v>385</v>
      </c>
      <c r="M2904" s="49"/>
      <c r="N2904" s="48" t="s">
        <v>7076</v>
      </c>
      <c r="P2904" s="49">
        <v>821</v>
      </c>
      <c r="Q2904" s="49">
        <v>1000</v>
      </c>
      <c r="R2904" s="49">
        <v>0</v>
      </c>
      <c r="S2904" s="32">
        <f t="shared" si="123"/>
        <v>1821</v>
      </c>
      <c r="T2904" s="49">
        <f>P2904+Q2904+R2904</f>
        <v>1821</v>
      </c>
      <c r="U2904" s="51">
        <v>615</v>
      </c>
      <c r="V2904" s="51">
        <v>369</v>
      </c>
      <c r="W2904" s="51">
        <v>369</v>
      </c>
      <c r="X2904" s="51"/>
      <c r="Y2904" s="32">
        <f t="shared" si="125"/>
        <v>837</v>
      </c>
      <c r="Z2904" s="49" t="s">
        <v>13322</v>
      </c>
      <c r="AA2904" s="67">
        <v>3.85</v>
      </c>
      <c r="AC2904" s="67">
        <f t="shared" si="124"/>
        <v>-3.85</v>
      </c>
      <c r="AN2904" s="48" t="s">
        <v>13323</v>
      </c>
      <c r="AO2904" s="48" t="s">
        <v>54</v>
      </c>
    </row>
    <row r="2905" spans="1:41" ht="15" x14ac:dyDescent="0.2">
      <c r="A2905" s="30" t="s">
        <v>5378</v>
      </c>
      <c r="B2905" s="30" t="s">
        <v>5379</v>
      </c>
      <c r="C2905" s="49" t="s">
        <v>7070</v>
      </c>
      <c r="D2905" s="49" t="s">
        <v>7079</v>
      </c>
      <c r="E2905" s="30" t="s">
        <v>11621</v>
      </c>
      <c r="F2905" s="49" t="s">
        <v>7139</v>
      </c>
      <c r="G2905" s="49" t="s">
        <v>9560</v>
      </c>
      <c r="H2905" s="49" t="s">
        <v>9561</v>
      </c>
      <c r="I2905" s="49" t="s">
        <v>5379</v>
      </c>
      <c r="J2905" s="50">
        <v>9</v>
      </c>
      <c r="K2905" s="49">
        <v>1000</v>
      </c>
      <c r="L2905" s="49">
        <f>K2905-U2905</f>
        <v>385</v>
      </c>
      <c r="N2905" s="48" t="s">
        <v>7076</v>
      </c>
      <c r="P2905" s="49">
        <v>855</v>
      </c>
      <c r="Q2905" s="49">
        <v>0</v>
      </c>
      <c r="R2905" s="49">
        <v>0</v>
      </c>
      <c r="S2905" s="32">
        <f t="shared" si="123"/>
        <v>855</v>
      </c>
      <c r="T2905" s="49">
        <f>P2905+Q2905+R2905</f>
        <v>855</v>
      </c>
      <c r="U2905" s="51">
        <v>615</v>
      </c>
      <c r="V2905" s="51">
        <v>369</v>
      </c>
      <c r="W2905" s="51">
        <v>369</v>
      </c>
      <c r="X2905" s="51"/>
      <c r="Y2905" s="32">
        <f t="shared" si="125"/>
        <v>-129</v>
      </c>
      <c r="Z2905" s="49" t="s">
        <v>13320</v>
      </c>
      <c r="AA2905" s="67">
        <v>1.67</v>
      </c>
      <c r="AC2905" s="67">
        <f t="shared" si="124"/>
        <v>-1.67</v>
      </c>
      <c r="AN2905" s="48" t="s">
        <v>13323</v>
      </c>
      <c r="AO2905" s="48" t="s">
        <v>54</v>
      </c>
    </row>
    <row r="2906" spans="1:41" ht="15" x14ac:dyDescent="0.2">
      <c r="A2906" s="30" t="s">
        <v>5380</v>
      </c>
      <c r="B2906" s="30" t="s">
        <v>5381</v>
      </c>
      <c r="C2906" s="49" t="s">
        <v>7070</v>
      </c>
      <c r="D2906" s="49" t="s">
        <v>7079</v>
      </c>
      <c r="E2906" s="30" t="s">
        <v>11622</v>
      </c>
      <c r="F2906" s="49" t="s">
        <v>7139</v>
      </c>
      <c r="G2906" s="49" t="s">
        <v>9560</v>
      </c>
      <c r="H2906" s="49" t="s">
        <v>9561</v>
      </c>
      <c r="I2906" s="49" t="s">
        <v>5381</v>
      </c>
      <c r="J2906" s="50">
        <v>9</v>
      </c>
      <c r="K2906" s="49">
        <v>1000</v>
      </c>
      <c r="L2906" s="49">
        <f>K2906-U2906</f>
        <v>385</v>
      </c>
      <c r="N2906" s="48" t="s">
        <v>7076</v>
      </c>
      <c r="P2906" s="49">
        <v>865</v>
      </c>
      <c r="Q2906" s="49">
        <v>0</v>
      </c>
      <c r="R2906" s="49">
        <v>0</v>
      </c>
      <c r="S2906" s="32">
        <f t="shared" si="123"/>
        <v>865</v>
      </c>
      <c r="T2906" s="49">
        <f>P2906+Q2906+R2906</f>
        <v>865</v>
      </c>
      <c r="U2906" s="51">
        <v>615</v>
      </c>
      <c r="V2906" s="51">
        <v>369</v>
      </c>
      <c r="W2906" s="51">
        <v>369</v>
      </c>
      <c r="X2906" s="51"/>
      <c r="Y2906" s="32">
        <f t="shared" si="125"/>
        <v>-119</v>
      </c>
      <c r="Z2906" s="49" t="s">
        <v>13320</v>
      </c>
      <c r="AA2906" s="67">
        <v>2.15</v>
      </c>
      <c r="AC2906" s="67">
        <f t="shared" si="124"/>
        <v>-2.15</v>
      </c>
      <c r="AN2906" s="48" t="s">
        <v>13323</v>
      </c>
      <c r="AO2906" s="48" t="s">
        <v>54</v>
      </c>
    </row>
    <row r="2907" spans="1:41" ht="15" x14ac:dyDescent="0.2">
      <c r="A2907" s="30" t="s">
        <v>5382</v>
      </c>
      <c r="B2907" s="30" t="s">
        <v>5383</v>
      </c>
      <c r="C2907" s="49" t="s">
        <v>7070</v>
      </c>
      <c r="D2907" s="49" t="s">
        <v>7079</v>
      </c>
      <c r="E2907" s="30" t="s">
        <v>11623</v>
      </c>
      <c r="F2907" s="49" t="s">
        <v>7139</v>
      </c>
      <c r="G2907" s="49" t="s">
        <v>9560</v>
      </c>
      <c r="H2907" s="49" t="s">
        <v>9561</v>
      </c>
      <c r="I2907" s="49" t="s">
        <v>5383</v>
      </c>
      <c r="J2907" s="50">
        <v>9</v>
      </c>
      <c r="K2907" s="49">
        <v>1000</v>
      </c>
      <c r="L2907" s="49">
        <f>K2907-U2907</f>
        <v>-230</v>
      </c>
      <c r="M2907" s="49"/>
      <c r="N2907" s="48" t="s">
        <v>7076</v>
      </c>
      <c r="P2907" s="49">
        <v>1742</v>
      </c>
      <c r="Q2907" s="49">
        <v>0</v>
      </c>
      <c r="R2907" s="49">
        <v>0</v>
      </c>
      <c r="S2907" s="32">
        <f t="shared" si="123"/>
        <v>1742</v>
      </c>
      <c r="T2907" s="49">
        <f>P2907+Q2907+R2907</f>
        <v>1742</v>
      </c>
      <c r="U2907" s="51">
        <v>1230</v>
      </c>
      <c r="V2907" s="51">
        <v>738</v>
      </c>
      <c r="W2907" s="51">
        <v>738</v>
      </c>
      <c r="X2907" s="51"/>
      <c r="Y2907" s="32">
        <f t="shared" si="125"/>
        <v>-226</v>
      </c>
      <c r="Z2907" s="49" t="s">
        <v>13320</v>
      </c>
      <c r="AA2907" s="67">
        <v>0.91</v>
      </c>
      <c r="AC2907" s="67">
        <f t="shared" si="124"/>
        <v>-0.91</v>
      </c>
      <c r="AN2907" s="48" t="s">
        <v>13323</v>
      </c>
      <c r="AO2907" s="48" t="s">
        <v>54</v>
      </c>
    </row>
    <row r="2908" spans="1:41" ht="15" x14ac:dyDescent="0.2">
      <c r="A2908" s="30" t="s">
        <v>5386</v>
      </c>
      <c r="B2908" s="30" t="s">
        <v>5387</v>
      </c>
      <c r="C2908" s="49" t="s">
        <v>7070</v>
      </c>
      <c r="D2908" s="49" t="s">
        <v>7079</v>
      </c>
      <c r="E2908" s="30" t="s">
        <v>11625</v>
      </c>
      <c r="F2908" s="49" t="s">
        <v>7139</v>
      </c>
      <c r="G2908" s="49" t="s">
        <v>9366</v>
      </c>
      <c r="H2908" s="49" t="s">
        <v>9367</v>
      </c>
      <c r="I2908" s="49" t="s">
        <v>5387</v>
      </c>
      <c r="J2908" s="50">
        <v>9</v>
      </c>
      <c r="K2908" s="49">
        <v>5000</v>
      </c>
      <c r="L2908" s="49">
        <f>K2908-U2908</f>
        <v>1332</v>
      </c>
      <c r="N2908" s="48" t="s">
        <v>7076</v>
      </c>
      <c r="P2908" s="49">
        <v>5004</v>
      </c>
      <c r="Q2908" s="49">
        <v>0</v>
      </c>
      <c r="R2908" s="49">
        <v>0</v>
      </c>
      <c r="S2908" s="32">
        <f t="shared" si="123"/>
        <v>5004</v>
      </c>
      <c r="T2908" s="49">
        <f>P2908+Q2908+R2908</f>
        <v>5004</v>
      </c>
      <c r="U2908" s="51">
        <v>3668</v>
      </c>
      <c r="V2908" s="51">
        <v>3000</v>
      </c>
      <c r="W2908" s="51">
        <v>3000</v>
      </c>
      <c r="X2908" s="51"/>
      <c r="Y2908" s="32">
        <f t="shared" si="125"/>
        <v>-1664</v>
      </c>
      <c r="Z2908" s="49" t="s">
        <v>13320</v>
      </c>
      <c r="AA2908" s="67">
        <v>0.3</v>
      </c>
      <c r="AC2908" s="67">
        <f t="shared" si="124"/>
        <v>-0.3</v>
      </c>
      <c r="AN2908" s="48" t="s">
        <v>13323</v>
      </c>
      <c r="AO2908" s="48" t="s">
        <v>54</v>
      </c>
    </row>
    <row r="2909" spans="1:41" ht="15" x14ac:dyDescent="0.2">
      <c r="A2909" s="30" t="s">
        <v>5537</v>
      </c>
      <c r="B2909" s="30" t="s">
        <v>5538</v>
      </c>
      <c r="C2909" s="49" t="s">
        <v>7070</v>
      </c>
      <c r="D2909" s="49" t="s">
        <v>7079</v>
      </c>
      <c r="E2909" s="30" t="s">
        <v>11790</v>
      </c>
      <c r="F2909" s="49" t="s">
        <v>7073</v>
      </c>
      <c r="G2909" s="49" t="s">
        <v>7090</v>
      </c>
      <c r="H2909" s="49" t="s">
        <v>7091</v>
      </c>
      <c r="I2909" s="49" t="s">
        <v>5538</v>
      </c>
      <c r="J2909" s="50">
        <v>8</v>
      </c>
      <c r="K2909" s="49">
        <v>250</v>
      </c>
      <c r="L2909" s="49">
        <f>K2909-U2909</f>
        <v>-692</v>
      </c>
      <c r="M2909" s="49"/>
      <c r="N2909" s="48" t="s">
        <v>7076</v>
      </c>
      <c r="P2909" s="49">
        <v>982</v>
      </c>
      <c r="Q2909" s="49">
        <v>0</v>
      </c>
      <c r="R2909" s="49">
        <v>0</v>
      </c>
      <c r="S2909" s="32">
        <f t="shared" si="123"/>
        <v>982</v>
      </c>
      <c r="T2909" s="49">
        <f>P2909+Q2909+R2909</f>
        <v>982</v>
      </c>
      <c r="U2909" s="51">
        <v>942</v>
      </c>
      <c r="V2909" s="51">
        <v>0</v>
      </c>
      <c r="W2909" s="51">
        <v>0</v>
      </c>
      <c r="X2909" s="51"/>
      <c r="Y2909" s="32">
        <f t="shared" si="125"/>
        <v>40</v>
      </c>
      <c r="Z2909" s="49" t="s">
        <v>13322</v>
      </c>
      <c r="AA2909" s="67">
        <v>2.74</v>
      </c>
      <c r="AC2909" s="67">
        <f t="shared" si="124"/>
        <v>-2.74</v>
      </c>
      <c r="AN2909" s="48" t="s">
        <v>13323</v>
      </c>
      <c r="AO2909" s="48" t="s">
        <v>54</v>
      </c>
    </row>
    <row r="2910" spans="1:41" ht="15" x14ac:dyDescent="0.2">
      <c r="A2910" s="30" t="s">
        <v>5539</v>
      </c>
      <c r="B2910" s="30" t="s">
        <v>5540</v>
      </c>
      <c r="C2910" s="49" t="s">
        <v>7070</v>
      </c>
      <c r="D2910" s="49" t="s">
        <v>7079</v>
      </c>
      <c r="E2910" s="30" t="s">
        <v>11791</v>
      </c>
      <c r="F2910" s="49" t="s">
        <v>7073</v>
      </c>
      <c r="G2910" s="49" t="s">
        <v>7147</v>
      </c>
      <c r="H2910" s="49" t="s">
        <v>7148</v>
      </c>
      <c r="I2910" s="49" t="s">
        <v>5540</v>
      </c>
      <c r="J2910" s="50">
        <v>9</v>
      </c>
      <c r="K2910" s="49">
        <v>1000</v>
      </c>
      <c r="L2910" s="49">
        <f>K2910-U2910</f>
        <v>-14092</v>
      </c>
      <c r="M2910" s="49"/>
      <c r="N2910" s="48" t="s">
        <v>7076</v>
      </c>
      <c r="P2910" s="49">
        <v>3894</v>
      </c>
      <c r="Q2910" s="49">
        <v>11000</v>
      </c>
      <c r="R2910" s="49">
        <v>0</v>
      </c>
      <c r="S2910" s="32">
        <f t="shared" si="123"/>
        <v>14894</v>
      </c>
      <c r="T2910" s="49">
        <f>P2910+Q2910+R2910</f>
        <v>14894</v>
      </c>
      <c r="U2910" s="51">
        <v>15092</v>
      </c>
      <c r="V2910" s="51">
        <v>66</v>
      </c>
      <c r="W2910" s="51">
        <v>66</v>
      </c>
      <c r="X2910" s="51"/>
      <c r="Y2910" s="32">
        <f t="shared" si="125"/>
        <v>-264</v>
      </c>
      <c r="Z2910" s="49" t="s">
        <v>13320</v>
      </c>
      <c r="AA2910" s="67">
        <v>2.0880000000000001</v>
      </c>
      <c r="AC2910" s="67">
        <f t="shared" si="124"/>
        <v>-2.0880000000000001</v>
      </c>
      <c r="AN2910" s="48" t="s">
        <v>13323</v>
      </c>
      <c r="AO2910" s="48" t="s">
        <v>54</v>
      </c>
    </row>
    <row r="2911" spans="1:41" ht="15" x14ac:dyDescent="0.2">
      <c r="A2911" s="30" t="s">
        <v>5541</v>
      </c>
      <c r="B2911" s="30" t="s">
        <v>5542</v>
      </c>
      <c r="C2911" s="49" t="s">
        <v>7070</v>
      </c>
      <c r="D2911" s="49" t="s">
        <v>7079</v>
      </c>
      <c r="E2911" s="30" t="s">
        <v>11792</v>
      </c>
      <c r="F2911" s="49" t="s">
        <v>7073</v>
      </c>
      <c r="G2911" s="49" t="s">
        <v>7147</v>
      </c>
      <c r="H2911" s="49" t="s">
        <v>7148</v>
      </c>
      <c r="I2911" s="49" t="s">
        <v>5542</v>
      </c>
      <c r="J2911" s="50">
        <v>9</v>
      </c>
      <c r="K2911" s="49">
        <v>1000</v>
      </c>
      <c r="L2911" s="49">
        <f>K2911-U2911</f>
        <v>417</v>
      </c>
      <c r="N2911" s="48" t="s">
        <v>7076</v>
      </c>
      <c r="P2911" s="49">
        <v>796</v>
      </c>
      <c r="Q2911" s="49">
        <v>0</v>
      </c>
      <c r="R2911" s="49">
        <v>0</v>
      </c>
      <c r="S2911" s="32">
        <f t="shared" si="123"/>
        <v>796</v>
      </c>
      <c r="T2911" s="49">
        <f>P2911+Q2911+R2911</f>
        <v>796</v>
      </c>
      <c r="U2911" s="51">
        <v>583</v>
      </c>
      <c r="V2911" s="51">
        <v>363</v>
      </c>
      <c r="W2911" s="51">
        <v>303</v>
      </c>
      <c r="X2911" s="51"/>
      <c r="Y2911" s="32">
        <f t="shared" si="125"/>
        <v>-150</v>
      </c>
      <c r="Z2911" s="49" t="s">
        <v>13320</v>
      </c>
      <c r="AA2911" s="67">
        <v>0.59</v>
      </c>
      <c r="AC2911" s="67">
        <f t="shared" si="124"/>
        <v>-0.59</v>
      </c>
      <c r="AN2911" s="48" t="s">
        <v>13323</v>
      </c>
      <c r="AO2911" s="48" t="s">
        <v>54</v>
      </c>
    </row>
    <row r="2912" spans="1:41" ht="15" x14ac:dyDescent="0.2">
      <c r="A2912" s="30" t="s">
        <v>5545</v>
      </c>
      <c r="B2912" s="30" t="s">
        <v>5546</v>
      </c>
      <c r="C2912" s="49" t="s">
        <v>7070</v>
      </c>
      <c r="D2912" s="49" t="s">
        <v>7071</v>
      </c>
      <c r="E2912" s="30" t="s">
        <v>11794</v>
      </c>
      <c r="F2912" s="49" t="s">
        <v>7073</v>
      </c>
      <c r="G2912" s="49" t="s">
        <v>7074</v>
      </c>
      <c r="H2912" s="49" t="s">
        <v>7075</v>
      </c>
      <c r="I2912" s="49" t="s">
        <v>5546</v>
      </c>
      <c r="J2912" s="50">
        <v>12</v>
      </c>
      <c r="K2912" s="49">
        <v>1000</v>
      </c>
      <c r="L2912" s="49">
        <f>K2912-U2912</f>
        <v>-21724</v>
      </c>
      <c r="M2912" s="49"/>
      <c r="N2912" s="48" t="s">
        <v>7076</v>
      </c>
      <c r="P2912" s="49">
        <v>18734</v>
      </c>
      <c r="Q2912" s="49">
        <v>6000</v>
      </c>
      <c r="R2912" s="49">
        <v>4000</v>
      </c>
      <c r="S2912" s="32">
        <f t="shared" si="123"/>
        <v>24734</v>
      </c>
      <c r="T2912" s="49">
        <f>P2912+Q2912+R2912</f>
        <v>28734</v>
      </c>
      <c r="U2912" s="51">
        <v>22724</v>
      </c>
      <c r="V2912" s="51">
        <v>15732</v>
      </c>
      <c r="W2912" s="51">
        <v>13694</v>
      </c>
      <c r="X2912" s="51"/>
      <c r="Y2912" s="32">
        <f t="shared" si="125"/>
        <v>-9722</v>
      </c>
      <c r="Z2912" s="49" t="s">
        <v>13320</v>
      </c>
      <c r="AA2912" s="67">
        <v>0.44700000000000001</v>
      </c>
      <c r="AC2912" s="67">
        <f t="shared" si="124"/>
        <v>-0.44700000000000001</v>
      </c>
      <c r="AN2912" s="48" t="s">
        <v>13323</v>
      </c>
      <c r="AO2912" s="48" t="s">
        <v>54</v>
      </c>
    </row>
    <row r="2913" spans="1:41" ht="15" x14ac:dyDescent="0.2">
      <c r="A2913" s="30" t="s">
        <v>5547</v>
      </c>
      <c r="B2913" s="30" t="s">
        <v>5548</v>
      </c>
      <c r="C2913" s="49" t="s">
        <v>7070</v>
      </c>
      <c r="D2913" s="49" t="s">
        <v>7079</v>
      </c>
      <c r="E2913" s="30" t="s">
        <v>11795</v>
      </c>
      <c r="F2913" s="49" t="s">
        <v>7073</v>
      </c>
      <c r="G2913" s="49" t="s">
        <v>7090</v>
      </c>
      <c r="H2913" s="49" t="s">
        <v>7091</v>
      </c>
      <c r="I2913" s="49" t="s">
        <v>5548</v>
      </c>
      <c r="J2913" s="50">
        <v>10</v>
      </c>
      <c r="K2913" s="49">
        <v>100</v>
      </c>
      <c r="L2913" s="49">
        <f>K2913-U2913</f>
        <v>100</v>
      </c>
      <c r="M2913" s="49"/>
      <c r="N2913" s="48" t="s">
        <v>7076</v>
      </c>
      <c r="P2913" s="49">
        <v>0</v>
      </c>
      <c r="Q2913" s="49">
        <v>0</v>
      </c>
      <c r="R2913" s="49">
        <v>0</v>
      </c>
      <c r="S2913" s="32">
        <f t="shared" si="123"/>
        <v>0</v>
      </c>
      <c r="T2913" s="49">
        <f>P2913+Q2913+R2913</f>
        <v>0</v>
      </c>
      <c r="U2913" s="51">
        <v>0</v>
      </c>
      <c r="V2913" s="51">
        <v>0</v>
      </c>
      <c r="W2913" s="51">
        <v>0</v>
      </c>
      <c r="X2913" s="51"/>
      <c r="Y2913" s="32">
        <f t="shared" si="125"/>
        <v>0</v>
      </c>
      <c r="Z2913" s="49" t="s">
        <v>13321</v>
      </c>
      <c r="AA2913" s="67">
        <v>4.5739999999999998</v>
      </c>
      <c r="AC2913" s="67">
        <f t="shared" si="124"/>
        <v>-4.5739999999999998</v>
      </c>
      <c r="AN2913" s="48" t="s">
        <v>13323</v>
      </c>
      <c r="AO2913" s="48" t="s">
        <v>54</v>
      </c>
    </row>
    <row r="2914" spans="1:41" ht="15" x14ac:dyDescent="0.2">
      <c r="A2914" s="30" t="s">
        <v>5551</v>
      </c>
      <c r="B2914" s="30" t="s">
        <v>5552</v>
      </c>
      <c r="C2914" s="49" t="s">
        <v>7070</v>
      </c>
      <c r="D2914" s="49" t="s">
        <v>7071</v>
      </c>
      <c r="E2914" s="30" t="s">
        <v>11797</v>
      </c>
      <c r="F2914" s="49" t="s">
        <v>7073</v>
      </c>
      <c r="G2914" s="49" t="s">
        <v>7074</v>
      </c>
      <c r="H2914" s="49" t="s">
        <v>7108</v>
      </c>
      <c r="I2914" s="49" t="s">
        <v>5552</v>
      </c>
      <c r="J2914" s="50">
        <v>12</v>
      </c>
      <c r="K2914" s="49">
        <v>1000</v>
      </c>
      <c r="L2914" s="49">
        <f>K2914-U2914</f>
        <v>-3607</v>
      </c>
      <c r="M2914" s="49"/>
      <c r="N2914" s="48" t="s">
        <v>7076</v>
      </c>
      <c r="P2914" s="49">
        <v>44</v>
      </c>
      <c r="Q2914" s="49">
        <v>5000</v>
      </c>
      <c r="R2914" s="49">
        <v>0</v>
      </c>
      <c r="S2914" s="32">
        <f t="shared" si="123"/>
        <v>5044</v>
      </c>
      <c r="T2914" s="49">
        <f>P2914+Q2914+R2914</f>
        <v>5044</v>
      </c>
      <c r="U2914" s="51">
        <v>4607</v>
      </c>
      <c r="V2914" s="51">
        <v>3250</v>
      </c>
      <c r="W2914" s="51">
        <v>2230</v>
      </c>
      <c r="X2914" s="51"/>
      <c r="Y2914" s="32">
        <f t="shared" si="125"/>
        <v>-2813</v>
      </c>
      <c r="Z2914" s="49" t="s">
        <v>13320</v>
      </c>
      <c r="AA2914" s="67">
        <v>5.9414999999999996</v>
      </c>
      <c r="AC2914" s="67">
        <f t="shared" si="124"/>
        <v>-5.9414999999999996</v>
      </c>
      <c r="AN2914" s="48" t="s">
        <v>13323</v>
      </c>
      <c r="AO2914" s="48" t="s">
        <v>54</v>
      </c>
    </row>
    <row r="2915" spans="1:41" ht="15" x14ac:dyDescent="0.2">
      <c r="A2915" s="30" t="s">
        <v>5553</v>
      </c>
      <c r="B2915" s="30" t="s">
        <v>5554</v>
      </c>
      <c r="C2915" s="49" t="s">
        <v>7070</v>
      </c>
      <c r="D2915" s="49" t="s">
        <v>7071</v>
      </c>
      <c r="E2915" s="30" t="s">
        <v>11798</v>
      </c>
      <c r="F2915" s="49" t="s">
        <v>7073</v>
      </c>
      <c r="G2915" s="49" t="s">
        <v>7074</v>
      </c>
      <c r="H2915" s="49" t="s">
        <v>7075</v>
      </c>
      <c r="I2915" s="49" t="s">
        <v>5554</v>
      </c>
      <c r="J2915" s="50">
        <v>12</v>
      </c>
      <c r="K2915" s="49">
        <v>100</v>
      </c>
      <c r="L2915" s="49">
        <f>K2915-U2915</f>
        <v>-144</v>
      </c>
      <c r="M2915" s="49"/>
      <c r="N2915" s="48" t="s">
        <v>7076</v>
      </c>
      <c r="P2915" s="49">
        <v>5</v>
      </c>
      <c r="Q2915" s="49">
        <v>300</v>
      </c>
      <c r="R2915" s="49">
        <v>0</v>
      </c>
      <c r="S2915" s="32">
        <f t="shared" si="123"/>
        <v>305</v>
      </c>
      <c r="T2915" s="49">
        <f>P2915+Q2915+R2915</f>
        <v>305</v>
      </c>
      <c r="U2915" s="51">
        <v>244</v>
      </c>
      <c r="V2915" s="51">
        <v>62</v>
      </c>
      <c r="W2915" s="51">
        <v>18</v>
      </c>
      <c r="X2915" s="51"/>
      <c r="Y2915" s="32">
        <f t="shared" si="125"/>
        <v>-1</v>
      </c>
      <c r="Z2915" s="49" t="s">
        <v>13320</v>
      </c>
      <c r="AA2915" s="67">
        <v>6.8202999999999996</v>
      </c>
      <c r="AC2915" s="67">
        <f t="shared" si="124"/>
        <v>-6.8202999999999996</v>
      </c>
      <c r="AN2915" s="48" t="s">
        <v>13323</v>
      </c>
      <c r="AO2915" s="48" t="s">
        <v>54</v>
      </c>
    </row>
    <row r="2916" spans="1:41" ht="15" x14ac:dyDescent="0.2">
      <c r="A2916" s="30" t="s">
        <v>5557</v>
      </c>
      <c r="B2916" s="30" t="s">
        <v>5558</v>
      </c>
      <c r="C2916" s="49" t="s">
        <v>7070</v>
      </c>
      <c r="D2916" s="49" t="s">
        <v>7077</v>
      </c>
      <c r="E2916" s="30" t="s">
        <v>11800</v>
      </c>
      <c r="F2916" s="49" t="s">
        <v>7073</v>
      </c>
      <c r="G2916" s="49" t="s">
        <v>7090</v>
      </c>
      <c r="H2916" s="49" t="s">
        <v>7091</v>
      </c>
      <c r="I2916" s="49" t="s">
        <v>5558</v>
      </c>
      <c r="J2916" s="50">
        <v>6</v>
      </c>
      <c r="K2916" s="49">
        <v>100</v>
      </c>
      <c r="L2916" s="49">
        <f>K2916-U2916</f>
        <v>100</v>
      </c>
      <c r="M2916" s="49"/>
      <c r="N2916" s="48" t="s">
        <v>7076</v>
      </c>
      <c r="P2916" s="49">
        <v>160</v>
      </c>
      <c r="Q2916" s="49">
        <v>0</v>
      </c>
      <c r="R2916" s="49">
        <v>0</v>
      </c>
      <c r="S2916" s="32">
        <f t="shared" si="123"/>
        <v>160</v>
      </c>
      <c r="T2916" s="49">
        <f>P2916+Q2916+R2916</f>
        <v>160</v>
      </c>
      <c r="U2916" s="51">
        <v>0</v>
      </c>
      <c r="V2916" s="51">
        <v>0</v>
      </c>
      <c r="W2916" s="51">
        <v>0</v>
      </c>
      <c r="X2916" s="51"/>
      <c r="Y2916" s="32">
        <f t="shared" si="125"/>
        <v>160</v>
      </c>
      <c r="Z2916" s="49" t="s">
        <v>13321</v>
      </c>
      <c r="AA2916" s="67">
        <v>3.16</v>
      </c>
      <c r="AC2916" s="67">
        <f t="shared" si="124"/>
        <v>-3.16</v>
      </c>
      <c r="AN2916" s="48" t="s">
        <v>13323</v>
      </c>
      <c r="AO2916" s="48" t="s">
        <v>54</v>
      </c>
    </row>
    <row r="2917" spans="1:41" ht="15" x14ac:dyDescent="0.2">
      <c r="A2917" s="30" t="s">
        <v>5561</v>
      </c>
      <c r="B2917" s="30" t="s">
        <v>5562</v>
      </c>
      <c r="C2917" s="49" t="s">
        <v>7070</v>
      </c>
      <c r="D2917" s="49" t="s">
        <v>7079</v>
      </c>
      <c r="E2917" s="30" t="s">
        <v>11802</v>
      </c>
      <c r="F2917" s="49" t="s">
        <v>7073</v>
      </c>
      <c r="G2917" s="49" t="s">
        <v>7090</v>
      </c>
      <c r="H2917" s="49" t="s">
        <v>7091</v>
      </c>
      <c r="I2917" s="49" t="s">
        <v>5562</v>
      </c>
      <c r="J2917" s="50">
        <v>14</v>
      </c>
      <c r="K2917" s="49">
        <v>100</v>
      </c>
      <c r="L2917" s="49">
        <f>K2917-U2917</f>
        <v>-3</v>
      </c>
      <c r="M2917" s="49"/>
      <c r="N2917" s="48" t="s">
        <v>7076</v>
      </c>
      <c r="P2917" s="49">
        <v>120</v>
      </c>
      <c r="Q2917" s="49">
        <v>0</v>
      </c>
      <c r="R2917" s="49">
        <v>0</v>
      </c>
      <c r="S2917" s="32">
        <f t="shared" si="123"/>
        <v>120</v>
      </c>
      <c r="T2917" s="49">
        <f>P2917+Q2917+R2917</f>
        <v>120</v>
      </c>
      <c r="U2917" s="51">
        <v>103</v>
      </c>
      <c r="V2917" s="51">
        <v>45</v>
      </c>
      <c r="W2917" s="51">
        <v>45</v>
      </c>
      <c r="X2917" s="51"/>
      <c r="Y2917" s="32">
        <f t="shared" si="125"/>
        <v>-28</v>
      </c>
      <c r="Z2917" s="49" t="s">
        <v>13320</v>
      </c>
      <c r="AA2917" s="67">
        <v>6.73</v>
      </c>
      <c r="AC2917" s="67">
        <f t="shared" si="124"/>
        <v>-6.73</v>
      </c>
      <c r="AN2917" s="48" t="s">
        <v>13323</v>
      </c>
      <c r="AO2917" s="48" t="s">
        <v>54</v>
      </c>
    </row>
    <row r="2918" spans="1:41" ht="15" x14ac:dyDescent="0.2">
      <c r="A2918" s="30" t="s">
        <v>5563</v>
      </c>
      <c r="B2918" s="30" t="s">
        <v>5564</v>
      </c>
      <c r="C2918" s="49" t="s">
        <v>7070</v>
      </c>
      <c r="D2918" s="49" t="s">
        <v>7077</v>
      </c>
      <c r="E2918" s="30" t="s">
        <v>11803</v>
      </c>
      <c r="F2918" s="49" t="s">
        <v>7073</v>
      </c>
      <c r="G2918" s="49" t="s">
        <v>7364</v>
      </c>
      <c r="H2918" s="49" t="s">
        <v>7365</v>
      </c>
      <c r="I2918" s="49" t="s">
        <v>5564</v>
      </c>
      <c r="J2918" s="50">
        <v>9</v>
      </c>
      <c r="K2918" s="49">
        <v>500</v>
      </c>
      <c r="L2918" s="49">
        <f>K2918-U2918</f>
        <v>500</v>
      </c>
      <c r="M2918" s="49"/>
      <c r="N2918" s="48" t="s">
        <v>7076</v>
      </c>
      <c r="P2918" s="49">
        <v>0</v>
      </c>
      <c r="Q2918" s="49">
        <v>0</v>
      </c>
      <c r="R2918" s="49">
        <v>0</v>
      </c>
      <c r="S2918" s="32">
        <f t="shared" si="123"/>
        <v>0</v>
      </c>
      <c r="T2918" s="49">
        <f>P2918+Q2918+R2918</f>
        <v>0</v>
      </c>
      <c r="U2918" s="51">
        <v>0</v>
      </c>
      <c r="V2918" s="51">
        <v>0</v>
      </c>
      <c r="W2918" s="51">
        <v>0</v>
      </c>
      <c r="X2918" s="51"/>
      <c r="Y2918" s="32">
        <f t="shared" si="125"/>
        <v>0</v>
      </c>
      <c r="Z2918" s="49" t="s">
        <v>13321</v>
      </c>
      <c r="AA2918" s="67">
        <v>3.03</v>
      </c>
      <c r="AC2918" s="67">
        <f t="shared" si="124"/>
        <v>-3.03</v>
      </c>
      <c r="AN2918" s="48" t="s">
        <v>13323</v>
      </c>
      <c r="AO2918" s="48" t="s">
        <v>54</v>
      </c>
    </row>
    <row r="2919" spans="1:41" ht="15" x14ac:dyDescent="0.2">
      <c r="A2919" s="30" t="s">
        <v>5565</v>
      </c>
      <c r="B2919" s="30" t="s">
        <v>5566</v>
      </c>
      <c r="C2919" s="49" t="s">
        <v>7070</v>
      </c>
      <c r="D2919" s="49" t="s">
        <v>7079</v>
      </c>
      <c r="E2919" s="30" t="s">
        <v>11804</v>
      </c>
      <c r="F2919" s="49" t="s">
        <v>7073</v>
      </c>
      <c r="G2919" s="49" t="s">
        <v>7090</v>
      </c>
      <c r="H2919" s="49" t="s">
        <v>7091</v>
      </c>
      <c r="I2919" s="49" t="s">
        <v>5566</v>
      </c>
      <c r="J2919" s="50">
        <v>11</v>
      </c>
      <c r="K2919" s="49">
        <v>50</v>
      </c>
      <c r="L2919" s="49">
        <f>K2919-U2919</f>
        <v>-109</v>
      </c>
      <c r="M2919" s="49"/>
      <c r="N2919" s="48" t="s">
        <v>7076</v>
      </c>
      <c r="P2919" s="49">
        <v>245</v>
      </c>
      <c r="Q2919" s="49">
        <v>0</v>
      </c>
      <c r="R2919" s="49">
        <v>0</v>
      </c>
      <c r="S2919" s="32">
        <f t="shared" si="123"/>
        <v>245</v>
      </c>
      <c r="T2919" s="49">
        <f>P2919+Q2919+R2919</f>
        <v>245</v>
      </c>
      <c r="U2919" s="51">
        <v>159</v>
      </c>
      <c r="V2919" s="51">
        <v>86</v>
      </c>
      <c r="W2919" s="51">
        <v>45</v>
      </c>
      <c r="X2919" s="51"/>
      <c r="Y2919" s="32">
        <f t="shared" si="125"/>
        <v>0</v>
      </c>
      <c r="Z2919" s="49" t="s">
        <v>13322</v>
      </c>
      <c r="AA2919" s="67">
        <v>18.399999999999999</v>
      </c>
      <c r="AC2919" s="67">
        <f t="shared" si="124"/>
        <v>-18.399999999999999</v>
      </c>
      <c r="AN2919" s="48" t="s">
        <v>13323</v>
      </c>
      <c r="AO2919" s="48" t="s">
        <v>54</v>
      </c>
    </row>
    <row r="2920" spans="1:41" ht="15" x14ac:dyDescent="0.2">
      <c r="A2920" s="30" t="s">
        <v>5569</v>
      </c>
      <c r="B2920" s="30" t="s">
        <v>5570</v>
      </c>
      <c r="C2920" s="49" t="s">
        <v>7070</v>
      </c>
      <c r="D2920" s="49" t="s">
        <v>7079</v>
      </c>
      <c r="E2920" s="30" t="s">
        <v>11807</v>
      </c>
      <c r="F2920" s="49" t="s">
        <v>7073</v>
      </c>
      <c r="G2920" s="49" t="s">
        <v>7090</v>
      </c>
      <c r="H2920" s="49" t="s">
        <v>7091</v>
      </c>
      <c r="I2920" s="49" t="s">
        <v>5570</v>
      </c>
      <c r="J2920" s="50">
        <v>11</v>
      </c>
      <c r="K2920" s="49">
        <v>500</v>
      </c>
      <c r="L2920" s="49">
        <f>K2920-U2920</f>
        <v>-4205</v>
      </c>
      <c r="M2920" s="49"/>
      <c r="N2920" s="48" t="s">
        <v>7242</v>
      </c>
      <c r="P2920" s="49">
        <v>4502</v>
      </c>
      <c r="Q2920" s="49">
        <v>1000</v>
      </c>
      <c r="R2920" s="49">
        <v>0</v>
      </c>
      <c r="S2920" s="32">
        <f t="shared" si="123"/>
        <v>5502</v>
      </c>
      <c r="T2920" s="49">
        <f>P2920+Q2920+R2920</f>
        <v>5502</v>
      </c>
      <c r="U2920" s="51">
        <v>4705</v>
      </c>
      <c r="V2920" s="51">
        <v>2317</v>
      </c>
      <c r="W2920" s="51">
        <v>1987</v>
      </c>
      <c r="X2920" s="51"/>
      <c r="Y2920" s="32">
        <f>P2920-(U2920+V2920)</f>
        <v>-2520</v>
      </c>
      <c r="Z2920" s="49" t="s">
        <v>13320</v>
      </c>
      <c r="AA2920" s="67">
        <v>0.34</v>
      </c>
      <c r="AC2920" s="67">
        <f t="shared" si="124"/>
        <v>-0.34</v>
      </c>
      <c r="AN2920" s="48" t="s">
        <v>13323</v>
      </c>
      <c r="AO2920" s="48" t="s">
        <v>54</v>
      </c>
    </row>
    <row r="2921" spans="1:41" ht="15" x14ac:dyDescent="0.2">
      <c r="A2921" s="30" t="s">
        <v>4736</v>
      </c>
      <c r="B2921" s="49" t="s">
        <v>4737</v>
      </c>
      <c r="C2921" s="49" t="s">
        <v>7070</v>
      </c>
      <c r="D2921" s="49" t="s">
        <v>11219</v>
      </c>
      <c r="E2921" s="30" t="s">
        <v>11246</v>
      </c>
      <c r="F2921" s="49" t="s">
        <v>11221</v>
      </c>
      <c r="G2921" s="49" t="s">
        <v>11247</v>
      </c>
      <c r="H2921" s="49" t="s">
        <v>11247</v>
      </c>
      <c r="I2921" s="49" t="s">
        <v>4737</v>
      </c>
      <c r="J2921" s="50">
        <v>3</v>
      </c>
      <c r="K2921" s="49">
        <v>6000</v>
      </c>
      <c r="L2921" s="49">
        <f>K2921-U2921</f>
        <v>-113538</v>
      </c>
      <c r="M2921" s="49"/>
      <c r="N2921" s="48" t="s">
        <v>7242</v>
      </c>
      <c r="P2921" s="49">
        <v>0</v>
      </c>
      <c r="Q2921" s="49">
        <v>29320</v>
      </c>
      <c r="R2921" s="49">
        <v>62560</v>
      </c>
      <c r="S2921" s="32">
        <f t="shared" si="123"/>
        <v>29320</v>
      </c>
      <c r="T2921" s="49">
        <f>P2921+Q2921+R2921</f>
        <v>91880</v>
      </c>
      <c r="U2921" s="51">
        <v>119538</v>
      </c>
      <c r="V2921" s="51">
        <v>42504</v>
      </c>
      <c r="W2921" s="51">
        <v>0</v>
      </c>
      <c r="X2921" s="51"/>
      <c r="Y2921" s="32">
        <f>P2921-(U2921+V2921)</f>
        <v>-162042</v>
      </c>
      <c r="Z2921" s="49" t="s">
        <v>13320</v>
      </c>
      <c r="AA2921" s="67">
        <v>3.01</v>
      </c>
      <c r="AC2921" s="67">
        <f t="shared" si="124"/>
        <v>-3.01</v>
      </c>
      <c r="AN2921" s="48" t="s">
        <v>13323</v>
      </c>
      <c r="AO2921" s="48" t="s">
        <v>54</v>
      </c>
    </row>
    <row r="2922" spans="1:41" ht="15" x14ac:dyDescent="0.2">
      <c r="A2922" s="30" t="s">
        <v>4742</v>
      </c>
      <c r="B2922" s="49" t="s">
        <v>4743</v>
      </c>
      <c r="C2922" s="49" t="s">
        <v>7070</v>
      </c>
      <c r="D2922" s="49" t="s">
        <v>11219</v>
      </c>
      <c r="E2922" s="30" t="s">
        <v>11253</v>
      </c>
      <c r="F2922" s="49" t="s">
        <v>11221</v>
      </c>
      <c r="G2922" s="49" t="s">
        <v>11254</v>
      </c>
      <c r="H2922" s="49" t="s">
        <v>11254</v>
      </c>
      <c r="I2922" s="49" t="s">
        <v>4743</v>
      </c>
      <c r="J2922" s="50">
        <v>3</v>
      </c>
      <c r="K2922" s="49">
        <v>200</v>
      </c>
      <c r="L2922" s="49">
        <f>K2922-U2922</f>
        <v>200</v>
      </c>
      <c r="M2922" s="49"/>
      <c r="N2922" s="48" t="s">
        <v>7242</v>
      </c>
      <c r="P2922" s="49">
        <v>0</v>
      </c>
      <c r="Q2922" s="49">
        <v>0</v>
      </c>
      <c r="R2922" s="49">
        <v>0</v>
      </c>
      <c r="S2922" s="32">
        <f t="shared" si="123"/>
        <v>0</v>
      </c>
      <c r="T2922" s="49">
        <f>P2922+Q2922+R2922</f>
        <v>0</v>
      </c>
      <c r="U2922" s="51">
        <v>0</v>
      </c>
      <c r="V2922" s="51">
        <v>0</v>
      </c>
      <c r="W2922" s="51">
        <v>0</v>
      </c>
      <c r="X2922" s="51"/>
      <c r="Y2922" s="32">
        <f>P2922-(U2922+V2922)</f>
        <v>0</v>
      </c>
      <c r="Z2922" s="49" t="s">
        <v>13321</v>
      </c>
      <c r="AA2922" s="67">
        <v>1.2</v>
      </c>
      <c r="AC2922" s="67">
        <f t="shared" si="124"/>
        <v>-1.2</v>
      </c>
      <c r="AN2922" s="48" t="s">
        <v>13323</v>
      </c>
      <c r="AO2922" s="48" t="s">
        <v>54</v>
      </c>
    </row>
    <row r="2923" spans="1:41" ht="15" x14ac:dyDescent="0.2">
      <c r="A2923" s="30" t="s">
        <v>4744</v>
      </c>
      <c r="B2923" s="49" t="s">
        <v>4745</v>
      </c>
      <c r="C2923" s="49" t="s">
        <v>7070</v>
      </c>
      <c r="D2923" s="49" t="s">
        <v>11219</v>
      </c>
      <c r="E2923" s="30" t="s">
        <v>11255</v>
      </c>
      <c r="F2923" s="49" t="s">
        <v>11221</v>
      </c>
      <c r="G2923" s="49" t="s">
        <v>11247</v>
      </c>
      <c r="H2923" s="49" t="s">
        <v>11247</v>
      </c>
      <c r="I2923" s="49" t="s">
        <v>4745</v>
      </c>
      <c r="J2923" s="50">
        <v>3</v>
      </c>
      <c r="K2923" s="49">
        <v>250</v>
      </c>
      <c r="L2923" s="49">
        <f>K2923-U2923</f>
        <v>-1121</v>
      </c>
      <c r="M2923" s="49"/>
      <c r="N2923" s="48" t="s">
        <v>7242</v>
      </c>
      <c r="P2923" s="49">
        <v>0</v>
      </c>
      <c r="Q2923" s="49">
        <v>500</v>
      </c>
      <c r="R2923" s="49">
        <v>1052</v>
      </c>
      <c r="S2923" s="32">
        <f t="shared" si="123"/>
        <v>500</v>
      </c>
      <c r="T2923" s="49">
        <f>P2923+Q2923+R2923</f>
        <v>1552</v>
      </c>
      <c r="U2923" s="51">
        <v>1371</v>
      </c>
      <c r="V2923" s="51">
        <v>1010</v>
      </c>
      <c r="W2923" s="51">
        <v>0</v>
      </c>
      <c r="X2923" s="51"/>
      <c r="Y2923" s="32">
        <f>P2923-(U2923+V2923)</f>
        <v>-2381</v>
      </c>
      <c r="Z2923" s="49" t="s">
        <v>13320</v>
      </c>
      <c r="AA2923" s="67">
        <v>2.8</v>
      </c>
      <c r="AC2923" s="67">
        <f t="shared" si="124"/>
        <v>-2.8</v>
      </c>
      <c r="AN2923" s="48" t="s">
        <v>13323</v>
      </c>
      <c r="AO2923" s="48" t="s">
        <v>54</v>
      </c>
    </row>
    <row r="2924" spans="1:41" ht="15" x14ac:dyDescent="0.2">
      <c r="A2924" s="30" t="s">
        <v>4746</v>
      </c>
      <c r="B2924" s="49" t="s">
        <v>4747</v>
      </c>
      <c r="C2924" s="49" t="s">
        <v>7070</v>
      </c>
      <c r="D2924" s="49" t="s">
        <v>11219</v>
      </c>
      <c r="E2924" s="30" t="s">
        <v>11256</v>
      </c>
      <c r="F2924" s="49" t="s">
        <v>11221</v>
      </c>
      <c r="G2924" s="49" t="s">
        <v>11247</v>
      </c>
      <c r="H2924" s="49" t="s">
        <v>11247</v>
      </c>
      <c r="I2924" s="49" t="s">
        <v>4747</v>
      </c>
      <c r="J2924" s="50">
        <v>3</v>
      </c>
      <c r="K2924" s="49">
        <v>100</v>
      </c>
      <c r="L2924" s="49">
        <f>K2924-U2924</f>
        <v>-633</v>
      </c>
      <c r="M2924" s="49"/>
      <c r="N2924" s="48" t="s">
        <v>7242</v>
      </c>
      <c r="P2924" s="49">
        <v>0</v>
      </c>
      <c r="Q2924" s="49">
        <v>0</v>
      </c>
      <c r="R2924" s="49">
        <v>735</v>
      </c>
      <c r="S2924" s="32">
        <f t="shared" si="123"/>
        <v>0</v>
      </c>
      <c r="T2924" s="49">
        <f>P2924+Q2924+R2924</f>
        <v>735</v>
      </c>
      <c r="U2924" s="51">
        <v>733</v>
      </c>
      <c r="V2924" s="51">
        <v>522</v>
      </c>
      <c r="W2924" s="51">
        <v>0</v>
      </c>
      <c r="X2924" s="51"/>
      <c r="Y2924" s="32">
        <f>P2924-(U2924+V2924)</f>
        <v>-1255</v>
      </c>
      <c r="Z2924" s="49" t="s">
        <v>13320</v>
      </c>
      <c r="AA2924" s="67">
        <v>6.67</v>
      </c>
      <c r="AC2924" s="67">
        <f t="shared" si="124"/>
        <v>-6.67</v>
      </c>
      <c r="AN2924" s="48" t="s">
        <v>13323</v>
      </c>
      <c r="AO2924" s="48" t="s">
        <v>54</v>
      </c>
    </row>
    <row r="2925" spans="1:41" ht="15" x14ac:dyDescent="0.2">
      <c r="A2925" s="30" t="s">
        <v>4750</v>
      </c>
      <c r="B2925" s="49" t="s">
        <v>4751</v>
      </c>
      <c r="C2925" s="49" t="s">
        <v>7070</v>
      </c>
      <c r="D2925" s="49" t="s">
        <v>11219</v>
      </c>
      <c r="E2925" s="30" t="s">
        <v>11259</v>
      </c>
      <c r="F2925" s="49" t="s">
        <v>11221</v>
      </c>
      <c r="G2925" s="49" t="s">
        <v>11247</v>
      </c>
      <c r="H2925" s="49" t="s">
        <v>11247</v>
      </c>
      <c r="I2925" s="49" t="s">
        <v>4751</v>
      </c>
      <c r="J2925" s="50">
        <v>2</v>
      </c>
      <c r="K2925" s="49">
        <v>3000</v>
      </c>
      <c r="L2925" s="49">
        <f>K2925-U2925</f>
        <v>-46515</v>
      </c>
      <c r="M2925" s="49"/>
      <c r="N2925" s="48" t="s">
        <v>7242</v>
      </c>
      <c r="P2925" s="49">
        <v>0</v>
      </c>
      <c r="Q2925" s="49">
        <v>18539</v>
      </c>
      <c r="R2925" s="49">
        <v>17750</v>
      </c>
      <c r="S2925" s="32">
        <f t="shared" si="123"/>
        <v>18539</v>
      </c>
      <c r="T2925" s="49">
        <f>P2925+Q2925+R2925</f>
        <v>36289</v>
      </c>
      <c r="U2925" s="51">
        <v>49515</v>
      </c>
      <c r="V2925" s="51">
        <v>13494</v>
      </c>
      <c r="W2925" s="51">
        <v>0</v>
      </c>
      <c r="X2925" s="51"/>
      <c r="Y2925" s="32">
        <f>P2925-(U2925+V2925)</f>
        <v>-63009</v>
      </c>
      <c r="Z2925" s="49" t="s">
        <v>13320</v>
      </c>
      <c r="AA2925" s="67">
        <v>3.34</v>
      </c>
      <c r="AC2925" s="67">
        <f t="shared" si="124"/>
        <v>-3.34</v>
      </c>
      <c r="AN2925" s="48" t="s">
        <v>13323</v>
      </c>
      <c r="AO2925" s="48" t="s">
        <v>54</v>
      </c>
    </row>
    <row r="2926" spans="1:41" ht="15" x14ac:dyDescent="0.2">
      <c r="A2926" s="30" t="s">
        <v>4754</v>
      </c>
      <c r="B2926" s="49" t="s">
        <v>4755</v>
      </c>
      <c r="C2926" s="49" t="s">
        <v>7070</v>
      </c>
      <c r="D2926" s="49" t="s">
        <v>11219</v>
      </c>
      <c r="E2926" s="30" t="s">
        <v>11261</v>
      </c>
      <c r="F2926" s="49" t="s">
        <v>11221</v>
      </c>
      <c r="G2926" s="49" t="s">
        <v>11247</v>
      </c>
      <c r="H2926" s="49" t="s">
        <v>11247</v>
      </c>
      <c r="I2926" s="49" t="s">
        <v>4755</v>
      </c>
      <c r="J2926" s="50">
        <v>3</v>
      </c>
      <c r="K2926" s="49">
        <v>500</v>
      </c>
      <c r="L2926" s="49">
        <f>K2926-U2926</f>
        <v>-349</v>
      </c>
      <c r="M2926" s="49"/>
      <c r="N2926" s="48" t="s">
        <v>7242</v>
      </c>
      <c r="P2926" s="49">
        <v>0</v>
      </c>
      <c r="Q2926" s="49">
        <v>1105</v>
      </c>
      <c r="R2926" s="49">
        <v>1175</v>
      </c>
      <c r="S2926" s="32">
        <f t="shared" si="123"/>
        <v>1105</v>
      </c>
      <c r="T2926" s="49">
        <f>P2926+Q2926+R2926</f>
        <v>2280</v>
      </c>
      <c r="U2926" s="51">
        <v>849</v>
      </c>
      <c r="V2926" s="51">
        <v>1092</v>
      </c>
      <c r="W2926" s="51">
        <v>0</v>
      </c>
      <c r="X2926" s="51"/>
      <c r="Y2926" s="32">
        <f>P2926-(U2926+V2926)</f>
        <v>-1941</v>
      </c>
      <c r="Z2926" s="49" t="s">
        <v>13320</v>
      </c>
      <c r="AA2926" s="67">
        <v>4.57</v>
      </c>
      <c r="AC2926" s="67">
        <f t="shared" si="124"/>
        <v>-4.57</v>
      </c>
      <c r="AN2926" s="48" t="s">
        <v>13323</v>
      </c>
      <c r="AO2926" s="48" t="s">
        <v>54</v>
      </c>
    </row>
    <row r="2927" spans="1:41" ht="15" x14ac:dyDescent="0.2">
      <c r="A2927" s="30" t="s">
        <v>4758</v>
      </c>
      <c r="B2927" s="49" t="s">
        <v>4759</v>
      </c>
      <c r="C2927" s="49" t="s">
        <v>7070</v>
      </c>
      <c r="D2927" s="49" t="s">
        <v>11219</v>
      </c>
      <c r="E2927" s="30" t="s">
        <v>11263</v>
      </c>
      <c r="F2927" s="49" t="s">
        <v>11221</v>
      </c>
      <c r="G2927" s="49" t="s">
        <v>11247</v>
      </c>
      <c r="H2927" s="49" t="s">
        <v>11247</v>
      </c>
      <c r="I2927" s="49" t="s">
        <v>4759</v>
      </c>
      <c r="J2927" s="50">
        <v>3</v>
      </c>
      <c r="K2927" s="49">
        <v>1000</v>
      </c>
      <c r="L2927" s="49">
        <f>K2927-U2927</f>
        <v>-1786</v>
      </c>
      <c r="M2927" s="49"/>
      <c r="N2927" s="48" t="s">
        <v>7242</v>
      </c>
      <c r="P2927" s="49">
        <v>0</v>
      </c>
      <c r="Q2927" s="49">
        <v>0</v>
      </c>
      <c r="R2927" s="49">
        <v>2960</v>
      </c>
      <c r="S2927" s="32">
        <f t="shared" si="123"/>
        <v>0</v>
      </c>
      <c r="T2927" s="49">
        <f>P2927+Q2927+R2927</f>
        <v>2960</v>
      </c>
      <c r="U2927" s="51">
        <v>2786</v>
      </c>
      <c r="V2927" s="51">
        <v>1426</v>
      </c>
      <c r="W2927" s="51">
        <v>0</v>
      </c>
      <c r="X2927" s="51"/>
      <c r="Y2927" s="32">
        <f>P2927-(U2927+V2927)</f>
        <v>-4212</v>
      </c>
      <c r="Z2927" s="49" t="s">
        <v>13320</v>
      </c>
      <c r="AA2927" s="67">
        <v>0.85599999999999998</v>
      </c>
      <c r="AC2927" s="67">
        <f t="shared" si="124"/>
        <v>-0.85599999999999998</v>
      </c>
      <c r="AN2927" s="48" t="s">
        <v>13323</v>
      </c>
      <c r="AO2927" s="48" t="s">
        <v>54</v>
      </c>
    </row>
    <row r="2928" spans="1:41" ht="15" x14ac:dyDescent="0.2">
      <c r="A2928" s="30" t="s">
        <v>4760</v>
      </c>
      <c r="B2928" s="49" t="s">
        <v>4761</v>
      </c>
      <c r="C2928" s="49" t="s">
        <v>7070</v>
      </c>
      <c r="D2928" s="49" t="s">
        <v>11219</v>
      </c>
      <c r="E2928" s="30" t="s">
        <v>11264</v>
      </c>
      <c r="F2928" s="49" t="s">
        <v>11221</v>
      </c>
      <c r="G2928" s="49" t="s">
        <v>11247</v>
      </c>
      <c r="H2928" s="49" t="s">
        <v>11247</v>
      </c>
      <c r="I2928" s="49" t="s">
        <v>4761</v>
      </c>
      <c r="J2928" s="50">
        <v>3</v>
      </c>
      <c r="K2928" s="49">
        <v>1000</v>
      </c>
      <c r="L2928" s="49">
        <f>K2928-U2928</f>
        <v>-4643</v>
      </c>
      <c r="M2928" s="49"/>
      <c r="N2928" s="48" t="s">
        <v>7242</v>
      </c>
      <c r="P2928" s="49">
        <v>0</v>
      </c>
      <c r="Q2928" s="49">
        <v>645</v>
      </c>
      <c r="R2928" s="49">
        <v>7351</v>
      </c>
      <c r="S2928" s="32">
        <f t="shared" si="123"/>
        <v>645</v>
      </c>
      <c r="T2928" s="49">
        <f>P2928+Q2928+R2928</f>
        <v>7996</v>
      </c>
      <c r="U2928" s="51">
        <v>5643</v>
      </c>
      <c r="V2928" s="51">
        <v>2908</v>
      </c>
      <c r="W2928" s="51">
        <v>0</v>
      </c>
      <c r="X2928" s="51"/>
      <c r="Y2928" s="32">
        <f>P2928-(U2928+V2928)</f>
        <v>-8551</v>
      </c>
      <c r="Z2928" s="49" t="s">
        <v>13320</v>
      </c>
      <c r="AA2928" s="67">
        <v>1.3839999999999999</v>
      </c>
      <c r="AC2928" s="67">
        <f t="shared" si="124"/>
        <v>-1.3839999999999999</v>
      </c>
      <c r="AN2928" s="48" t="s">
        <v>13323</v>
      </c>
      <c r="AO2928" s="48" t="s">
        <v>54</v>
      </c>
    </row>
    <row r="2929" spans="1:41" ht="15" x14ac:dyDescent="0.2">
      <c r="A2929" s="30" t="s">
        <v>4762</v>
      </c>
      <c r="B2929" s="49" t="s">
        <v>4763</v>
      </c>
      <c r="C2929" s="49" t="s">
        <v>7070</v>
      </c>
      <c r="D2929" s="49" t="s">
        <v>11219</v>
      </c>
      <c r="E2929" s="30" t="s">
        <v>11265</v>
      </c>
      <c r="F2929" s="49" t="s">
        <v>11221</v>
      </c>
      <c r="G2929" s="49" t="s">
        <v>11247</v>
      </c>
      <c r="H2929" s="49" t="s">
        <v>11247</v>
      </c>
      <c r="I2929" s="49" t="s">
        <v>4763</v>
      </c>
      <c r="J2929" s="50">
        <v>3</v>
      </c>
      <c r="K2929" s="49">
        <v>3000</v>
      </c>
      <c r="L2929" s="49">
        <f>K2929-U2929</f>
        <v>2151</v>
      </c>
      <c r="N2929" s="48" t="s">
        <v>7242</v>
      </c>
      <c r="P2929" s="49">
        <v>500</v>
      </c>
      <c r="Q2929" s="49">
        <v>2500</v>
      </c>
      <c r="R2929" s="49">
        <v>0</v>
      </c>
      <c r="S2929" s="32">
        <f t="shared" si="123"/>
        <v>3000</v>
      </c>
      <c r="T2929" s="49">
        <f>P2929+Q2929+R2929</f>
        <v>3000</v>
      </c>
      <c r="U2929" s="51">
        <v>849</v>
      </c>
      <c r="V2929" s="51">
        <v>1092</v>
      </c>
      <c r="W2929" s="51">
        <v>0</v>
      </c>
      <c r="X2929" s="51"/>
      <c r="Y2929" s="32">
        <f>P2929-(U2929+V2929)</f>
        <v>-1441</v>
      </c>
      <c r="Z2929" s="49" t="s">
        <v>13320</v>
      </c>
      <c r="AA2929" s="67">
        <v>0.47</v>
      </c>
      <c r="AC2929" s="67">
        <f t="shared" si="124"/>
        <v>-0.47</v>
      </c>
      <c r="AN2929" s="48" t="s">
        <v>13323</v>
      </c>
      <c r="AO2929" s="48" t="s">
        <v>54</v>
      </c>
    </row>
    <row r="2930" spans="1:41" ht="15" x14ac:dyDescent="0.2">
      <c r="A2930" s="30" t="s">
        <v>4766</v>
      </c>
      <c r="B2930" s="49" t="s">
        <v>4767</v>
      </c>
      <c r="C2930" s="49" t="s">
        <v>7070</v>
      </c>
      <c r="D2930" s="49" t="s">
        <v>11219</v>
      </c>
      <c r="E2930" s="30" t="s">
        <v>11267</v>
      </c>
      <c r="F2930" s="49" t="s">
        <v>11221</v>
      </c>
      <c r="G2930" s="49" t="s">
        <v>11247</v>
      </c>
      <c r="H2930" s="49" t="s">
        <v>11247</v>
      </c>
      <c r="I2930" s="49" t="s">
        <v>4767</v>
      </c>
      <c r="J2930" s="50">
        <v>2</v>
      </c>
      <c r="K2930" s="49">
        <v>1500</v>
      </c>
      <c r="L2930" s="49">
        <f>K2930-U2930</f>
        <v>-3540</v>
      </c>
      <c r="M2930" s="49"/>
      <c r="N2930" s="48" t="s">
        <v>7242</v>
      </c>
      <c r="P2930" s="49">
        <v>0</v>
      </c>
      <c r="Q2930" s="49">
        <v>1251</v>
      </c>
      <c r="R2930" s="49">
        <v>4926</v>
      </c>
      <c r="S2930" s="32">
        <f t="shared" si="123"/>
        <v>1251</v>
      </c>
      <c r="T2930" s="49">
        <f>P2930+Q2930+R2930</f>
        <v>6177</v>
      </c>
      <c r="U2930" s="51">
        <v>5040</v>
      </c>
      <c r="V2930" s="51">
        <v>1837</v>
      </c>
      <c r="W2930" s="51">
        <v>0</v>
      </c>
      <c r="X2930" s="51"/>
      <c r="Y2930" s="32">
        <f>P2930-(U2930+V2930)</f>
        <v>-6877</v>
      </c>
      <c r="Z2930" s="49" t="s">
        <v>13320</v>
      </c>
      <c r="AA2930" s="67">
        <v>2.89</v>
      </c>
      <c r="AC2930" s="67">
        <f t="shared" si="124"/>
        <v>-2.89</v>
      </c>
      <c r="AN2930" s="48" t="s">
        <v>13323</v>
      </c>
      <c r="AO2930" s="48" t="s">
        <v>54</v>
      </c>
    </row>
    <row r="2931" spans="1:41" ht="15" x14ac:dyDescent="0.2">
      <c r="A2931" s="30" t="s">
        <v>4768</v>
      </c>
      <c r="B2931" s="49" t="s">
        <v>4769</v>
      </c>
      <c r="C2931" s="49" t="s">
        <v>7070</v>
      </c>
      <c r="D2931" s="49" t="s">
        <v>11219</v>
      </c>
      <c r="E2931" s="30" t="s">
        <v>11268</v>
      </c>
      <c r="F2931" s="49" t="s">
        <v>11221</v>
      </c>
      <c r="G2931" s="49" t="s">
        <v>11247</v>
      </c>
      <c r="H2931" s="49" t="s">
        <v>11247</v>
      </c>
      <c r="I2931" s="49" t="s">
        <v>4769</v>
      </c>
      <c r="J2931" s="50">
        <v>3</v>
      </c>
      <c r="K2931" s="49">
        <v>500</v>
      </c>
      <c r="L2931" s="49">
        <f>K2931-U2931</f>
        <v>-912</v>
      </c>
      <c r="M2931" s="49"/>
      <c r="N2931" s="48" t="s">
        <v>7242</v>
      </c>
      <c r="P2931" s="49">
        <v>0</v>
      </c>
      <c r="Q2931" s="49">
        <v>1172</v>
      </c>
      <c r="R2931" s="49">
        <v>95</v>
      </c>
      <c r="S2931" s="32">
        <f t="shared" si="123"/>
        <v>1172</v>
      </c>
      <c r="T2931" s="49">
        <f>P2931+Q2931+R2931</f>
        <v>1267</v>
      </c>
      <c r="U2931" s="51">
        <v>1412</v>
      </c>
      <c r="V2931" s="51">
        <v>721</v>
      </c>
      <c r="W2931" s="51">
        <v>0</v>
      </c>
      <c r="X2931" s="51"/>
      <c r="Y2931" s="32">
        <f>P2931-(U2931+V2931)</f>
        <v>-2133</v>
      </c>
      <c r="Z2931" s="49" t="s">
        <v>13320</v>
      </c>
      <c r="AA2931" s="67">
        <v>6.38</v>
      </c>
      <c r="AC2931" s="67">
        <f t="shared" si="124"/>
        <v>-6.38</v>
      </c>
      <c r="AN2931" s="48" t="s">
        <v>13323</v>
      </c>
      <c r="AO2931" s="48" t="s">
        <v>54</v>
      </c>
    </row>
    <row r="2932" spans="1:41" ht="15" x14ac:dyDescent="0.2">
      <c r="A2932" s="30" t="s">
        <v>4772</v>
      </c>
      <c r="B2932" s="49" t="s">
        <v>4773</v>
      </c>
      <c r="C2932" s="49" t="s">
        <v>7070</v>
      </c>
      <c r="D2932" s="49" t="s">
        <v>11219</v>
      </c>
      <c r="E2932" s="30" t="s">
        <v>11271</v>
      </c>
      <c r="F2932" s="49" t="s">
        <v>11221</v>
      </c>
      <c r="G2932" s="49" t="s">
        <v>11247</v>
      </c>
      <c r="H2932" s="49" t="s">
        <v>11247</v>
      </c>
      <c r="I2932" s="49" t="s">
        <v>4773</v>
      </c>
      <c r="J2932" s="50">
        <v>2</v>
      </c>
      <c r="K2932" s="49">
        <v>3000</v>
      </c>
      <c r="L2932" s="49">
        <f>K2932-U2932</f>
        <v>3000</v>
      </c>
      <c r="M2932" s="49"/>
      <c r="N2932" s="48" t="s">
        <v>7242</v>
      </c>
      <c r="P2932" s="49">
        <v>0</v>
      </c>
      <c r="Q2932" s="49">
        <v>400</v>
      </c>
      <c r="R2932" s="49">
        <v>0</v>
      </c>
      <c r="S2932" s="32">
        <f t="shared" si="123"/>
        <v>400</v>
      </c>
      <c r="T2932" s="49">
        <f>P2932+Q2932+R2932</f>
        <v>400</v>
      </c>
      <c r="U2932" s="51">
        <v>0</v>
      </c>
      <c r="V2932" s="51">
        <v>0</v>
      </c>
      <c r="W2932" s="51">
        <v>0</v>
      </c>
      <c r="X2932" s="51"/>
      <c r="Y2932" s="32">
        <f>P2932-(U2932+V2932)</f>
        <v>0</v>
      </c>
      <c r="Z2932" s="49" t="s">
        <v>13321</v>
      </c>
      <c r="AA2932" s="67">
        <v>1.02</v>
      </c>
      <c r="AC2932" s="67">
        <f t="shared" si="124"/>
        <v>-1.02</v>
      </c>
      <c r="AN2932" s="48" t="s">
        <v>13323</v>
      </c>
      <c r="AO2932" s="48" t="s">
        <v>54</v>
      </c>
    </row>
    <row r="2933" spans="1:41" ht="15" x14ac:dyDescent="0.2">
      <c r="A2933" s="30" t="s">
        <v>4774</v>
      </c>
      <c r="B2933" s="49" t="s">
        <v>4775</v>
      </c>
      <c r="C2933" s="49" t="s">
        <v>7070</v>
      </c>
      <c r="D2933" s="49" t="s">
        <v>11219</v>
      </c>
      <c r="E2933" s="30" t="s">
        <v>11272</v>
      </c>
      <c r="F2933" s="49" t="s">
        <v>11221</v>
      </c>
      <c r="G2933" s="49" t="s">
        <v>11247</v>
      </c>
      <c r="H2933" s="49" t="s">
        <v>11247</v>
      </c>
      <c r="I2933" s="49" t="s">
        <v>4775</v>
      </c>
      <c r="J2933" s="50">
        <v>3</v>
      </c>
      <c r="K2933" s="49">
        <v>3000</v>
      </c>
      <c r="L2933" s="49">
        <f>K2933-U2933</f>
        <v>-60305</v>
      </c>
      <c r="M2933" s="49"/>
      <c r="N2933" s="48" t="s">
        <v>7242</v>
      </c>
      <c r="P2933" s="49">
        <v>0</v>
      </c>
      <c r="Q2933" s="49">
        <v>27375</v>
      </c>
      <c r="R2933" s="49">
        <v>16110</v>
      </c>
      <c r="S2933" s="32">
        <f t="shared" si="123"/>
        <v>27375</v>
      </c>
      <c r="T2933" s="49">
        <f>P2933+Q2933+R2933</f>
        <v>43485</v>
      </c>
      <c r="U2933" s="51">
        <v>63305</v>
      </c>
      <c r="V2933" s="51">
        <v>23703</v>
      </c>
      <c r="W2933" s="51">
        <v>0</v>
      </c>
      <c r="X2933" s="51"/>
      <c r="Y2933" s="32">
        <f>P2933-(U2933+V2933)</f>
        <v>-87008</v>
      </c>
      <c r="Z2933" s="49" t="s">
        <v>13320</v>
      </c>
      <c r="AA2933" s="67">
        <v>1.02</v>
      </c>
      <c r="AC2933" s="67">
        <f t="shared" si="124"/>
        <v>-1.02</v>
      </c>
      <c r="AN2933" s="48" t="s">
        <v>13323</v>
      </c>
      <c r="AO2933" s="48" t="s">
        <v>54</v>
      </c>
    </row>
    <row r="2934" spans="1:41" ht="15" x14ac:dyDescent="0.2">
      <c r="A2934" s="30" t="s">
        <v>4776</v>
      </c>
      <c r="B2934" s="49" t="s">
        <v>4777</v>
      </c>
      <c r="C2934" s="49" t="s">
        <v>7070</v>
      </c>
      <c r="D2934" s="49" t="s">
        <v>11219</v>
      </c>
      <c r="E2934" s="30" t="s">
        <v>11273</v>
      </c>
      <c r="F2934" s="49" t="s">
        <v>11221</v>
      </c>
      <c r="G2934" s="49" t="s">
        <v>11247</v>
      </c>
      <c r="H2934" s="49" t="s">
        <v>11247</v>
      </c>
      <c r="I2934" s="49" t="s">
        <v>4777</v>
      </c>
      <c r="J2934" s="50">
        <v>2</v>
      </c>
      <c r="K2934" s="49">
        <v>2500</v>
      </c>
      <c r="L2934" s="49">
        <f>K2934-U2934</f>
        <v>2372</v>
      </c>
      <c r="N2934" s="48" t="s">
        <v>7242</v>
      </c>
      <c r="P2934" s="49">
        <v>0</v>
      </c>
      <c r="Q2934" s="49">
        <v>0</v>
      </c>
      <c r="R2934" s="49">
        <v>2220</v>
      </c>
      <c r="S2934" s="32">
        <f t="shared" si="123"/>
        <v>0</v>
      </c>
      <c r="T2934" s="49">
        <f>P2934+Q2934+R2934</f>
        <v>2220</v>
      </c>
      <c r="U2934" s="51">
        <v>128</v>
      </c>
      <c r="V2934" s="51">
        <v>88</v>
      </c>
      <c r="W2934" s="51">
        <v>0</v>
      </c>
      <c r="X2934" s="51"/>
      <c r="Y2934" s="32">
        <f>P2934-(U2934+V2934)</f>
        <v>-216</v>
      </c>
      <c r="Z2934" s="49" t="s">
        <v>13320</v>
      </c>
      <c r="AA2934" s="67">
        <v>1.2</v>
      </c>
      <c r="AC2934" s="67">
        <f t="shared" si="124"/>
        <v>-1.2</v>
      </c>
      <c r="AN2934" s="48" t="s">
        <v>13323</v>
      </c>
      <c r="AO2934" s="48" t="s">
        <v>54</v>
      </c>
    </row>
    <row r="2935" spans="1:41" ht="15" x14ac:dyDescent="0.2">
      <c r="A2935" s="30" t="s">
        <v>4778</v>
      </c>
      <c r="B2935" s="49" t="s">
        <v>4779</v>
      </c>
      <c r="C2935" s="49" t="s">
        <v>7070</v>
      </c>
      <c r="D2935" s="49" t="s">
        <v>11219</v>
      </c>
      <c r="E2935" s="30" t="s">
        <v>11274</v>
      </c>
      <c r="F2935" s="49" t="s">
        <v>11221</v>
      </c>
      <c r="G2935" s="49" t="s">
        <v>11247</v>
      </c>
      <c r="H2935" s="49" t="s">
        <v>11247</v>
      </c>
      <c r="I2935" s="49" t="s">
        <v>4779</v>
      </c>
      <c r="J2935" s="50">
        <v>3</v>
      </c>
      <c r="K2935" s="49">
        <v>200</v>
      </c>
      <c r="L2935" s="49">
        <f>K2935-U2935</f>
        <v>170</v>
      </c>
      <c r="N2935" s="48" t="s">
        <v>7242</v>
      </c>
      <c r="P2935" s="49">
        <v>0</v>
      </c>
      <c r="Q2935" s="49">
        <v>0</v>
      </c>
      <c r="R2935" s="49">
        <v>130</v>
      </c>
      <c r="S2935" s="32">
        <f t="shared" si="123"/>
        <v>0</v>
      </c>
      <c r="T2935" s="49">
        <f>P2935+Q2935+R2935</f>
        <v>130</v>
      </c>
      <c r="U2935" s="51">
        <v>30</v>
      </c>
      <c r="V2935" s="51">
        <v>20</v>
      </c>
      <c r="W2935" s="51">
        <v>0</v>
      </c>
      <c r="X2935" s="51"/>
      <c r="Y2935" s="32">
        <f>P2935-(U2935+V2935)</f>
        <v>-50</v>
      </c>
      <c r="Z2935" s="49" t="s">
        <v>13320</v>
      </c>
      <c r="AA2935" s="67">
        <v>4.3600000000000003</v>
      </c>
      <c r="AC2935" s="67">
        <f t="shared" si="124"/>
        <v>-4.3600000000000003</v>
      </c>
      <c r="AN2935" s="48" t="s">
        <v>13323</v>
      </c>
      <c r="AO2935" s="48" t="s">
        <v>54</v>
      </c>
    </row>
    <row r="2936" spans="1:41" ht="15" x14ac:dyDescent="0.2">
      <c r="A2936" s="30" t="s">
        <v>4780</v>
      </c>
      <c r="B2936" s="49" t="s">
        <v>4781</v>
      </c>
      <c r="C2936" s="49" t="s">
        <v>7070</v>
      </c>
      <c r="D2936" s="49" t="s">
        <v>11219</v>
      </c>
      <c r="E2936" s="30" t="s">
        <v>11275</v>
      </c>
      <c r="F2936" s="49" t="s">
        <v>11221</v>
      </c>
      <c r="G2936" s="49" t="s">
        <v>11247</v>
      </c>
      <c r="H2936" s="49" t="s">
        <v>11247</v>
      </c>
      <c r="I2936" s="49" t="s">
        <v>4781</v>
      </c>
      <c r="J2936" s="50">
        <v>3</v>
      </c>
      <c r="K2936" s="49">
        <v>500</v>
      </c>
      <c r="L2936" s="49">
        <f>K2936-U2936</f>
        <v>-63</v>
      </c>
      <c r="M2936" s="49"/>
      <c r="N2936" s="48" t="s">
        <v>7242</v>
      </c>
      <c r="P2936" s="49">
        <v>0</v>
      </c>
      <c r="Q2936" s="49">
        <v>0</v>
      </c>
      <c r="R2936" s="49">
        <v>1035</v>
      </c>
      <c r="S2936" s="32">
        <f t="shared" si="123"/>
        <v>0</v>
      </c>
      <c r="T2936" s="49">
        <f>P2936+Q2936+R2936</f>
        <v>1035</v>
      </c>
      <c r="U2936" s="51">
        <v>563</v>
      </c>
      <c r="V2936" s="51">
        <v>489</v>
      </c>
      <c r="W2936" s="51">
        <v>0</v>
      </c>
      <c r="X2936" s="51"/>
      <c r="Y2936" s="32">
        <f>P2936-(U2936+V2936)</f>
        <v>-1052</v>
      </c>
      <c r="Z2936" s="49" t="s">
        <v>13320</v>
      </c>
      <c r="AA2936" s="67">
        <v>4.2</v>
      </c>
      <c r="AC2936" s="67">
        <f t="shared" si="124"/>
        <v>-4.2</v>
      </c>
      <c r="AN2936" s="48" t="s">
        <v>13323</v>
      </c>
      <c r="AO2936" s="48" t="s">
        <v>54</v>
      </c>
    </row>
    <row r="2937" spans="1:41" ht="15" x14ac:dyDescent="0.2">
      <c r="A2937" s="30" t="s">
        <v>4782</v>
      </c>
      <c r="B2937" s="49" t="s">
        <v>4783</v>
      </c>
      <c r="C2937" s="49" t="s">
        <v>7070</v>
      </c>
      <c r="D2937" s="49" t="s">
        <v>11219</v>
      </c>
      <c r="E2937" s="30" t="s">
        <v>11276</v>
      </c>
      <c r="F2937" s="49" t="s">
        <v>11221</v>
      </c>
      <c r="G2937" s="49" t="s">
        <v>11247</v>
      </c>
      <c r="H2937" s="49" t="s">
        <v>11247</v>
      </c>
      <c r="I2937" s="49" t="s">
        <v>4783</v>
      </c>
      <c r="J2937" s="50">
        <v>3</v>
      </c>
      <c r="K2937" s="49">
        <v>1000</v>
      </c>
      <c r="L2937" s="49">
        <f>K2937-U2937</f>
        <v>-7830</v>
      </c>
      <c r="M2937" s="49"/>
      <c r="N2937" s="48" t="s">
        <v>7242</v>
      </c>
      <c r="P2937" s="49">
        <v>1500</v>
      </c>
      <c r="Q2937" s="49">
        <v>0</v>
      </c>
      <c r="R2937" s="49">
        <v>2000</v>
      </c>
      <c r="S2937" s="32">
        <f t="shared" si="123"/>
        <v>1500</v>
      </c>
      <c r="T2937" s="49">
        <f>P2937+Q2937+R2937</f>
        <v>3500</v>
      </c>
      <c r="U2937" s="51">
        <v>8830</v>
      </c>
      <c r="V2937" s="51">
        <v>4243</v>
      </c>
      <c r="W2937" s="51">
        <v>0</v>
      </c>
      <c r="X2937" s="51"/>
      <c r="Y2937" s="32">
        <f>P2937-(U2937+V2937)</f>
        <v>-11573</v>
      </c>
      <c r="Z2937" s="49" t="s">
        <v>13320</v>
      </c>
      <c r="AA2937" s="67">
        <v>1.91</v>
      </c>
      <c r="AC2937" s="67">
        <f t="shared" si="124"/>
        <v>-1.91</v>
      </c>
      <c r="AN2937" s="48" t="s">
        <v>13323</v>
      </c>
      <c r="AO2937" s="48" t="s">
        <v>54</v>
      </c>
    </row>
    <row r="2938" spans="1:41" ht="15" x14ac:dyDescent="0.2">
      <c r="A2938" s="30" t="s">
        <v>4784</v>
      </c>
      <c r="B2938" s="49" t="s">
        <v>4785</v>
      </c>
      <c r="C2938" s="49" t="s">
        <v>7070</v>
      </c>
      <c r="D2938" s="49" t="s">
        <v>11219</v>
      </c>
      <c r="E2938" s="30" t="s">
        <v>11277</v>
      </c>
      <c r="F2938" s="49" t="s">
        <v>11221</v>
      </c>
      <c r="G2938" s="49" t="s">
        <v>11247</v>
      </c>
      <c r="H2938" s="49" t="s">
        <v>11247</v>
      </c>
      <c r="I2938" s="49" t="s">
        <v>4785</v>
      </c>
      <c r="J2938" s="50">
        <v>3</v>
      </c>
      <c r="K2938" s="49">
        <v>1000</v>
      </c>
      <c r="L2938" s="49">
        <f>K2938-U2938</f>
        <v>-1241</v>
      </c>
      <c r="M2938" s="49"/>
      <c r="N2938" s="48" t="s">
        <v>7242</v>
      </c>
      <c r="P2938" s="49">
        <v>0</v>
      </c>
      <c r="Q2938" s="49">
        <v>1000</v>
      </c>
      <c r="R2938" s="49">
        <v>0</v>
      </c>
      <c r="S2938" s="32">
        <f t="shared" si="123"/>
        <v>1000</v>
      </c>
      <c r="T2938" s="49">
        <f>P2938+Q2938+R2938</f>
        <v>1000</v>
      </c>
      <c r="U2938" s="51">
        <v>2241</v>
      </c>
      <c r="V2938" s="51">
        <v>1896</v>
      </c>
      <c r="W2938" s="51">
        <v>0</v>
      </c>
      <c r="X2938" s="51"/>
      <c r="Y2938" s="32">
        <f>P2938-(U2938+V2938)</f>
        <v>-4137</v>
      </c>
      <c r="Z2938" s="49" t="s">
        <v>13320</v>
      </c>
      <c r="AA2938" s="67">
        <v>2.2599999999999998</v>
      </c>
      <c r="AC2938" s="67">
        <f t="shared" si="124"/>
        <v>-2.2599999999999998</v>
      </c>
      <c r="AN2938" s="48" t="s">
        <v>13323</v>
      </c>
      <c r="AO2938" s="48" t="s">
        <v>54</v>
      </c>
    </row>
    <row r="2939" spans="1:41" ht="15" x14ac:dyDescent="0.2">
      <c r="A2939" s="30" t="s">
        <v>4786</v>
      </c>
      <c r="B2939" s="49" t="s">
        <v>4787</v>
      </c>
      <c r="C2939" s="49" t="s">
        <v>7070</v>
      </c>
      <c r="D2939" s="49" t="s">
        <v>11219</v>
      </c>
      <c r="E2939" s="30" t="s">
        <v>11278</v>
      </c>
      <c r="F2939" s="49" t="s">
        <v>11221</v>
      </c>
      <c r="G2939" s="49" t="s">
        <v>11270</v>
      </c>
      <c r="H2939" s="49" t="s">
        <v>11270</v>
      </c>
      <c r="I2939" s="49" t="s">
        <v>4787</v>
      </c>
      <c r="J2939" s="50">
        <v>8</v>
      </c>
      <c r="K2939" s="49">
        <v>2000</v>
      </c>
      <c r="L2939" s="49">
        <f>K2939-U2939</f>
        <v>-2163</v>
      </c>
      <c r="M2939" s="49"/>
      <c r="N2939" s="48" t="s">
        <v>7242</v>
      </c>
      <c r="P2939" s="49">
        <v>2500</v>
      </c>
      <c r="Q2939" s="49">
        <v>0</v>
      </c>
      <c r="R2939" s="49">
        <v>0</v>
      </c>
      <c r="S2939" s="32">
        <f t="shared" si="123"/>
        <v>2500</v>
      </c>
      <c r="T2939" s="49">
        <f>P2939+Q2939+R2939</f>
        <v>2500</v>
      </c>
      <c r="U2939" s="51">
        <v>4163</v>
      </c>
      <c r="V2939" s="51">
        <v>2618</v>
      </c>
      <c r="W2939" s="51">
        <v>0</v>
      </c>
      <c r="X2939" s="51"/>
      <c r="Y2939" s="32">
        <f>P2939-(U2939+V2939)</f>
        <v>-4281</v>
      </c>
      <c r="Z2939" s="49" t="s">
        <v>13320</v>
      </c>
      <c r="AA2939" s="67">
        <v>0.63700000000000001</v>
      </c>
      <c r="AC2939" s="67">
        <f t="shared" si="124"/>
        <v>-0.63700000000000001</v>
      </c>
      <c r="AN2939" s="48" t="s">
        <v>13323</v>
      </c>
      <c r="AO2939" s="48" t="s">
        <v>54</v>
      </c>
    </row>
    <row r="2940" spans="1:41" ht="15" x14ac:dyDescent="0.2">
      <c r="A2940" s="30" t="s">
        <v>4788</v>
      </c>
      <c r="B2940" s="49" t="s">
        <v>4789</v>
      </c>
      <c r="C2940" s="49" t="s">
        <v>7070</v>
      </c>
      <c r="D2940" s="49" t="s">
        <v>11219</v>
      </c>
      <c r="E2940" s="30" t="s">
        <v>11279</v>
      </c>
      <c r="F2940" s="49" t="s">
        <v>11221</v>
      </c>
      <c r="G2940" s="49" t="s">
        <v>11247</v>
      </c>
      <c r="H2940" s="49" t="s">
        <v>11247</v>
      </c>
      <c r="I2940" s="49" t="s">
        <v>4789</v>
      </c>
      <c r="J2940" s="50">
        <v>3</v>
      </c>
      <c r="K2940" s="49">
        <v>4000</v>
      </c>
      <c r="L2940" s="49">
        <f>K2940-U2940</f>
        <v>1748</v>
      </c>
      <c r="N2940" s="48" t="s">
        <v>7242</v>
      </c>
      <c r="P2940" s="49">
        <v>0</v>
      </c>
      <c r="Q2940" s="49">
        <v>0</v>
      </c>
      <c r="R2940" s="49">
        <v>2055</v>
      </c>
      <c r="S2940" s="32">
        <f t="shared" si="123"/>
        <v>0</v>
      </c>
      <c r="T2940" s="49">
        <f>P2940+Q2940+R2940</f>
        <v>2055</v>
      </c>
      <c r="U2940" s="51">
        <v>2252</v>
      </c>
      <c r="V2940" s="51">
        <v>1956</v>
      </c>
      <c r="W2940" s="51">
        <v>0</v>
      </c>
      <c r="X2940" s="51"/>
      <c r="Y2940" s="32">
        <f>P2940-(U2940+V2940)</f>
        <v>-4208</v>
      </c>
      <c r="Z2940" s="49" t="s">
        <v>13320</v>
      </c>
      <c r="AA2940" s="67">
        <v>2.06</v>
      </c>
      <c r="AC2940" s="67">
        <f t="shared" si="124"/>
        <v>-2.06</v>
      </c>
      <c r="AN2940" s="48" t="s">
        <v>13323</v>
      </c>
      <c r="AO2940" s="48" t="s">
        <v>54</v>
      </c>
    </row>
    <row r="2941" spans="1:41" ht="15" x14ac:dyDescent="0.2">
      <c r="A2941" s="30" t="s">
        <v>4790</v>
      </c>
      <c r="B2941" s="49" t="s">
        <v>4791</v>
      </c>
      <c r="C2941" s="49" t="s">
        <v>7070</v>
      </c>
      <c r="D2941" s="49" t="s">
        <v>11219</v>
      </c>
      <c r="E2941" s="30" t="s">
        <v>11280</v>
      </c>
      <c r="F2941" s="49" t="s">
        <v>11221</v>
      </c>
      <c r="G2941" s="49" t="s">
        <v>11247</v>
      </c>
      <c r="H2941" s="49" t="s">
        <v>11247</v>
      </c>
      <c r="I2941" s="49" t="s">
        <v>4791</v>
      </c>
      <c r="J2941" s="50">
        <v>3</v>
      </c>
      <c r="K2941" s="49">
        <v>1000</v>
      </c>
      <c r="L2941" s="49">
        <f>K2941-U2941</f>
        <v>69</v>
      </c>
      <c r="N2941" s="48" t="s">
        <v>7242</v>
      </c>
      <c r="P2941" s="49">
        <v>0</v>
      </c>
      <c r="Q2941" s="49">
        <v>1000</v>
      </c>
      <c r="R2941" s="49">
        <v>160</v>
      </c>
      <c r="S2941" s="32">
        <f t="shared" si="123"/>
        <v>1000</v>
      </c>
      <c r="T2941" s="49">
        <f>P2941+Q2941+R2941</f>
        <v>1160</v>
      </c>
      <c r="U2941" s="51">
        <v>931</v>
      </c>
      <c r="V2941" s="51">
        <v>399</v>
      </c>
      <c r="W2941" s="51">
        <v>0</v>
      </c>
      <c r="X2941" s="51"/>
      <c r="Y2941" s="32">
        <f>P2941-(U2941+V2941)</f>
        <v>-1330</v>
      </c>
      <c r="Z2941" s="49" t="s">
        <v>13320</v>
      </c>
      <c r="AA2941" s="67">
        <v>1.36</v>
      </c>
      <c r="AC2941" s="67">
        <f t="shared" si="124"/>
        <v>-1.36</v>
      </c>
      <c r="AN2941" s="48" t="s">
        <v>13323</v>
      </c>
      <c r="AO2941" s="48" t="s">
        <v>54</v>
      </c>
    </row>
    <row r="2942" spans="1:41" ht="15" x14ac:dyDescent="0.2">
      <c r="A2942" s="30" t="s">
        <v>4794</v>
      </c>
      <c r="B2942" s="49" t="s">
        <v>4795</v>
      </c>
      <c r="C2942" s="49" t="s">
        <v>7070</v>
      </c>
      <c r="D2942" s="49" t="s">
        <v>11219</v>
      </c>
      <c r="E2942" s="30" t="s">
        <v>11282</v>
      </c>
      <c r="F2942" s="49" t="s">
        <v>11221</v>
      </c>
      <c r="G2942" s="49" t="s">
        <v>11270</v>
      </c>
      <c r="H2942" s="49" t="s">
        <v>11270</v>
      </c>
      <c r="I2942" s="49" t="s">
        <v>4795</v>
      </c>
      <c r="J2942" s="50">
        <v>8</v>
      </c>
      <c r="K2942" s="49">
        <v>1500</v>
      </c>
      <c r="L2942" s="49">
        <f>K2942-U2942</f>
        <v>-1343</v>
      </c>
      <c r="M2942" s="49"/>
      <c r="N2942" s="48" t="s">
        <v>7242</v>
      </c>
      <c r="P2942" s="49">
        <v>3180</v>
      </c>
      <c r="Q2942" s="49">
        <v>1500</v>
      </c>
      <c r="R2942" s="49">
        <v>0</v>
      </c>
      <c r="S2942" s="32">
        <f t="shared" si="123"/>
        <v>4680</v>
      </c>
      <c r="T2942" s="49">
        <f>P2942+Q2942+R2942</f>
        <v>4680</v>
      </c>
      <c r="U2942" s="51">
        <v>2843</v>
      </c>
      <c r="V2942" s="51">
        <v>1692</v>
      </c>
      <c r="W2942" s="51">
        <v>0</v>
      </c>
      <c r="X2942" s="51"/>
      <c r="Y2942" s="32">
        <f>P2942-(U2942+V2942)</f>
        <v>-1355</v>
      </c>
      <c r="Z2942" s="49" t="s">
        <v>13320</v>
      </c>
      <c r="AA2942" s="67">
        <v>2.79</v>
      </c>
      <c r="AC2942" s="67">
        <f t="shared" si="124"/>
        <v>-2.79</v>
      </c>
      <c r="AN2942" s="48" t="s">
        <v>13323</v>
      </c>
      <c r="AO2942" s="48" t="s">
        <v>54</v>
      </c>
    </row>
    <row r="2943" spans="1:41" ht="15" x14ac:dyDescent="0.2">
      <c r="A2943" s="30" t="s">
        <v>4796</v>
      </c>
      <c r="B2943" s="49" t="s">
        <v>4797</v>
      </c>
      <c r="C2943" s="49" t="s">
        <v>7070</v>
      </c>
      <c r="D2943" s="49" t="s">
        <v>11219</v>
      </c>
      <c r="E2943" s="30" t="s">
        <v>11283</v>
      </c>
      <c r="F2943" s="49" t="s">
        <v>11221</v>
      </c>
      <c r="G2943" s="49" t="s">
        <v>11247</v>
      </c>
      <c r="H2943" s="49" t="s">
        <v>11247</v>
      </c>
      <c r="I2943" s="49" t="s">
        <v>4797</v>
      </c>
      <c r="J2943" s="50">
        <v>3</v>
      </c>
      <c r="K2943" s="49">
        <v>200</v>
      </c>
      <c r="L2943" s="49">
        <f>K2943-U2943</f>
        <v>66</v>
      </c>
      <c r="N2943" s="48" t="s">
        <v>7242</v>
      </c>
      <c r="P2943" s="49">
        <v>0</v>
      </c>
      <c r="Q2943" s="49">
        <v>0</v>
      </c>
      <c r="R2943" s="49">
        <v>107</v>
      </c>
      <c r="S2943" s="32">
        <f t="shared" si="123"/>
        <v>0</v>
      </c>
      <c r="T2943" s="49">
        <f>P2943+Q2943+R2943</f>
        <v>107</v>
      </c>
      <c r="U2943" s="51">
        <v>134</v>
      </c>
      <c r="V2943" s="51">
        <v>99</v>
      </c>
      <c r="W2943" s="51">
        <v>0</v>
      </c>
      <c r="X2943" s="51"/>
      <c r="Y2943" s="32">
        <f>P2943-(U2943+V2943)</f>
        <v>-233</v>
      </c>
      <c r="Z2943" s="49" t="s">
        <v>13320</v>
      </c>
      <c r="AA2943" s="67">
        <v>2.44</v>
      </c>
      <c r="AC2943" s="67">
        <f t="shared" si="124"/>
        <v>-2.44</v>
      </c>
      <c r="AN2943" s="48" t="s">
        <v>13323</v>
      </c>
      <c r="AO2943" s="48" t="s">
        <v>54</v>
      </c>
    </row>
    <row r="2944" spans="1:41" ht="15" x14ac:dyDescent="0.2">
      <c r="A2944" s="30" t="s">
        <v>4798</v>
      </c>
      <c r="B2944" s="49" t="s">
        <v>4799</v>
      </c>
      <c r="C2944" s="49" t="s">
        <v>7070</v>
      </c>
      <c r="D2944" s="49" t="s">
        <v>11219</v>
      </c>
      <c r="E2944" s="30" t="s">
        <v>11284</v>
      </c>
      <c r="F2944" s="49" t="s">
        <v>11221</v>
      </c>
      <c r="G2944" s="49" t="s">
        <v>11247</v>
      </c>
      <c r="H2944" s="49" t="s">
        <v>11247</v>
      </c>
      <c r="I2944" s="49" t="s">
        <v>4799</v>
      </c>
      <c r="J2944" s="50">
        <v>3</v>
      </c>
      <c r="K2944" s="49">
        <v>250</v>
      </c>
      <c r="L2944" s="49">
        <f>K2944-U2944</f>
        <v>162</v>
      </c>
      <c r="N2944" s="48" t="s">
        <v>7242</v>
      </c>
      <c r="P2944" s="49">
        <v>0</v>
      </c>
      <c r="Q2944" s="49">
        <v>0</v>
      </c>
      <c r="R2944" s="49">
        <v>145</v>
      </c>
      <c r="S2944" s="32">
        <f t="shared" si="123"/>
        <v>0</v>
      </c>
      <c r="T2944" s="49">
        <f>P2944+Q2944+R2944</f>
        <v>145</v>
      </c>
      <c r="U2944" s="51">
        <v>88</v>
      </c>
      <c r="V2944" s="51">
        <v>57</v>
      </c>
      <c r="W2944" s="51">
        <v>0</v>
      </c>
      <c r="X2944" s="51"/>
      <c r="Y2944" s="32">
        <f>P2944-(U2944+V2944)</f>
        <v>-145</v>
      </c>
      <c r="Z2944" s="49" t="s">
        <v>13320</v>
      </c>
      <c r="AA2944" s="67">
        <v>9.44</v>
      </c>
      <c r="AC2944" s="67">
        <f t="shared" si="124"/>
        <v>-9.44</v>
      </c>
      <c r="AN2944" s="48" t="s">
        <v>13323</v>
      </c>
      <c r="AO2944" s="48" t="s">
        <v>54</v>
      </c>
    </row>
    <row r="2945" spans="1:41" ht="15" x14ac:dyDescent="0.2">
      <c r="A2945" s="30" t="s">
        <v>4800</v>
      </c>
      <c r="B2945" s="49" t="s">
        <v>4801</v>
      </c>
      <c r="C2945" s="49" t="s">
        <v>7070</v>
      </c>
      <c r="D2945" s="49" t="s">
        <v>11257</v>
      </c>
      <c r="E2945" s="30" t="s">
        <v>11285</v>
      </c>
      <c r="F2945" s="49" t="s">
        <v>11221</v>
      </c>
      <c r="G2945" s="49" t="s">
        <v>11245</v>
      </c>
      <c r="H2945" s="49" t="s">
        <v>11245</v>
      </c>
      <c r="I2945" s="49" t="s">
        <v>4801</v>
      </c>
      <c r="J2945" s="50">
        <v>3</v>
      </c>
      <c r="K2945" s="49">
        <v>30</v>
      </c>
      <c r="L2945" s="49">
        <f>K2945-U2945</f>
        <v>-58</v>
      </c>
      <c r="M2945" s="49"/>
      <c r="N2945" s="48" t="s">
        <v>7242</v>
      </c>
      <c r="P2945" s="49">
        <v>0</v>
      </c>
      <c r="Q2945" s="49">
        <v>0</v>
      </c>
      <c r="R2945" s="49">
        <v>50</v>
      </c>
      <c r="S2945" s="32">
        <f t="shared" si="123"/>
        <v>0</v>
      </c>
      <c r="T2945" s="49">
        <f>P2945+Q2945+R2945</f>
        <v>50</v>
      </c>
      <c r="U2945" s="51">
        <v>88</v>
      </c>
      <c r="V2945" s="51">
        <v>57</v>
      </c>
      <c r="W2945" s="51">
        <v>0</v>
      </c>
      <c r="X2945" s="51"/>
      <c r="Y2945" s="32">
        <f>P2945-(U2945+V2945)</f>
        <v>-145</v>
      </c>
      <c r="Z2945" s="49" t="s">
        <v>13320</v>
      </c>
      <c r="AA2945" s="67">
        <v>16.97</v>
      </c>
      <c r="AC2945" s="67">
        <f t="shared" si="124"/>
        <v>-16.97</v>
      </c>
      <c r="AN2945" s="48" t="s">
        <v>13323</v>
      </c>
      <c r="AO2945" s="48" t="s">
        <v>54</v>
      </c>
    </row>
    <row r="2946" spans="1:41" ht="15" x14ac:dyDescent="0.2">
      <c r="A2946" s="30" t="s">
        <v>4802</v>
      </c>
      <c r="B2946" s="49" t="s">
        <v>4803</v>
      </c>
      <c r="C2946" s="49" t="s">
        <v>7070</v>
      </c>
      <c r="D2946" s="49" t="s">
        <v>11219</v>
      </c>
      <c r="E2946" s="30" t="s">
        <v>11286</v>
      </c>
      <c r="F2946" s="49" t="s">
        <v>11221</v>
      </c>
      <c r="G2946" s="49" t="s">
        <v>11247</v>
      </c>
      <c r="H2946" s="49" t="s">
        <v>11247</v>
      </c>
      <c r="I2946" s="49" t="s">
        <v>4803</v>
      </c>
      <c r="J2946" s="50">
        <v>3</v>
      </c>
      <c r="K2946" s="49">
        <v>200</v>
      </c>
      <c r="L2946" s="49">
        <f>K2946-U2946</f>
        <v>192</v>
      </c>
      <c r="N2946" s="48" t="s">
        <v>7242</v>
      </c>
      <c r="P2946" s="49">
        <v>0</v>
      </c>
      <c r="Q2946" s="49">
        <v>0</v>
      </c>
      <c r="R2946" s="49">
        <v>168</v>
      </c>
      <c r="S2946" s="32">
        <f t="shared" ref="S2946:S3009" si="126">P2946+Q2946</f>
        <v>0</v>
      </c>
      <c r="T2946" s="49">
        <f>P2946+Q2946+R2946</f>
        <v>168</v>
      </c>
      <c r="U2946" s="51">
        <v>8</v>
      </c>
      <c r="V2946" s="51">
        <v>0</v>
      </c>
      <c r="W2946" s="51">
        <v>0</v>
      </c>
      <c r="X2946" s="51"/>
      <c r="Y2946" s="32">
        <f>P2946-(U2946+V2946)</f>
        <v>-8</v>
      </c>
      <c r="Z2946" s="49" t="s">
        <v>13320</v>
      </c>
      <c r="AA2946" s="67">
        <v>2.64</v>
      </c>
      <c r="AC2946" s="67">
        <f t="shared" ref="AC2946:AC3009" si="127">AB2946-AA2946</f>
        <v>-2.64</v>
      </c>
      <c r="AN2946" s="48" t="s">
        <v>13323</v>
      </c>
      <c r="AO2946" s="48" t="s">
        <v>54</v>
      </c>
    </row>
    <row r="2947" spans="1:41" ht="15" x14ac:dyDescent="0.2">
      <c r="A2947" s="30" t="s">
        <v>4804</v>
      </c>
      <c r="B2947" s="49" t="s">
        <v>4805</v>
      </c>
      <c r="C2947" s="49" t="s">
        <v>7070</v>
      </c>
      <c r="D2947" s="49" t="s">
        <v>11219</v>
      </c>
      <c r="E2947" s="30" t="s">
        <v>11287</v>
      </c>
      <c r="F2947" s="49" t="s">
        <v>11221</v>
      </c>
      <c r="G2947" s="49" t="s">
        <v>11247</v>
      </c>
      <c r="H2947" s="49" t="s">
        <v>11247</v>
      </c>
      <c r="I2947" s="49" t="s">
        <v>4805</v>
      </c>
      <c r="J2947" s="50">
        <v>3</v>
      </c>
      <c r="K2947" s="49">
        <v>50</v>
      </c>
      <c r="L2947" s="49">
        <f>K2947-U2947</f>
        <v>50</v>
      </c>
      <c r="M2947" s="49"/>
      <c r="N2947" s="48" t="s">
        <v>7242</v>
      </c>
      <c r="P2947" s="49">
        <v>0</v>
      </c>
      <c r="Q2947" s="49">
        <v>0</v>
      </c>
      <c r="R2947" s="49">
        <v>37</v>
      </c>
      <c r="S2947" s="32">
        <f t="shared" si="126"/>
        <v>0</v>
      </c>
      <c r="T2947" s="49">
        <f>P2947+Q2947+R2947</f>
        <v>37</v>
      </c>
      <c r="U2947" s="51">
        <v>0</v>
      </c>
      <c r="V2947" s="51">
        <v>0</v>
      </c>
      <c r="W2947" s="51">
        <v>0</v>
      </c>
      <c r="X2947" s="51"/>
      <c r="Y2947" s="32">
        <f>P2947-(U2947+V2947)</f>
        <v>0</v>
      </c>
      <c r="Z2947" s="49" t="s">
        <v>13321</v>
      </c>
      <c r="AA2947" s="67">
        <v>7.95</v>
      </c>
      <c r="AC2947" s="67">
        <f t="shared" si="127"/>
        <v>-7.95</v>
      </c>
      <c r="AN2947" s="48" t="s">
        <v>13323</v>
      </c>
      <c r="AO2947" s="48" t="s">
        <v>54</v>
      </c>
    </row>
    <row r="2948" spans="1:41" ht="15" x14ac:dyDescent="0.2">
      <c r="A2948" s="30" t="s">
        <v>4810</v>
      </c>
      <c r="B2948" s="49" t="s">
        <v>4811</v>
      </c>
      <c r="C2948" s="49" t="s">
        <v>7070</v>
      </c>
      <c r="D2948" s="49" t="s">
        <v>11219</v>
      </c>
      <c r="E2948" s="30" t="s">
        <v>11290</v>
      </c>
      <c r="F2948" s="49" t="s">
        <v>11221</v>
      </c>
      <c r="L2948" s="49">
        <f>K2948-U2948</f>
        <v>-80</v>
      </c>
      <c r="M2948" s="49"/>
      <c r="N2948" s="48" t="s">
        <v>7242</v>
      </c>
      <c r="O2948" s="48" t="s">
        <v>13311</v>
      </c>
      <c r="P2948" s="49">
        <v>0</v>
      </c>
      <c r="Q2948" s="49">
        <v>0</v>
      </c>
      <c r="R2948" s="49">
        <v>0</v>
      </c>
      <c r="S2948" s="32">
        <f t="shared" si="126"/>
        <v>0</v>
      </c>
      <c r="T2948" s="49">
        <f>P2948+Q2948+R2948</f>
        <v>0</v>
      </c>
      <c r="U2948" s="51">
        <v>80</v>
      </c>
      <c r="V2948" s="51">
        <v>0</v>
      </c>
      <c r="W2948" s="51">
        <v>0</v>
      </c>
      <c r="X2948" s="51"/>
      <c r="Y2948" s="32">
        <f>P2948-(U2948+V2948)</f>
        <v>-80</v>
      </c>
      <c r="Z2948" s="49" t="s">
        <v>13320</v>
      </c>
      <c r="AA2948" s="67">
        <v>0.70299999999999996</v>
      </c>
      <c r="AC2948" s="67">
        <f t="shared" si="127"/>
        <v>-0.70299999999999996</v>
      </c>
      <c r="AN2948" s="48" t="s">
        <v>13323</v>
      </c>
      <c r="AO2948" s="48" t="s">
        <v>54</v>
      </c>
    </row>
    <row r="2949" spans="1:41" ht="15" x14ac:dyDescent="0.2">
      <c r="A2949" s="30" t="s">
        <v>4812</v>
      </c>
      <c r="B2949" s="49" t="s">
        <v>4813</v>
      </c>
      <c r="C2949" s="49" t="s">
        <v>7070</v>
      </c>
      <c r="D2949" s="49" t="s">
        <v>11219</v>
      </c>
      <c r="E2949" s="30" t="s">
        <v>11291</v>
      </c>
      <c r="F2949" s="49" t="s">
        <v>11221</v>
      </c>
      <c r="G2949" s="49" t="s">
        <v>11247</v>
      </c>
      <c r="H2949" s="49" t="s">
        <v>11247</v>
      </c>
      <c r="I2949" s="49" t="s">
        <v>4813</v>
      </c>
      <c r="J2949" s="50">
        <v>2</v>
      </c>
      <c r="K2949" s="49">
        <v>200</v>
      </c>
      <c r="L2949" s="49">
        <f>K2949-U2949</f>
        <v>191</v>
      </c>
      <c r="N2949" s="48" t="s">
        <v>7242</v>
      </c>
      <c r="P2949" s="49">
        <v>0</v>
      </c>
      <c r="Q2949" s="49">
        <v>0</v>
      </c>
      <c r="R2949" s="49">
        <v>80</v>
      </c>
      <c r="S2949" s="32">
        <f t="shared" si="126"/>
        <v>0</v>
      </c>
      <c r="T2949" s="49">
        <f>P2949+Q2949+R2949</f>
        <v>80</v>
      </c>
      <c r="U2949" s="51">
        <v>9</v>
      </c>
      <c r="V2949" s="51">
        <v>16</v>
      </c>
      <c r="W2949" s="51">
        <v>0</v>
      </c>
      <c r="X2949" s="51"/>
      <c r="Y2949" s="32">
        <f>P2949-(U2949+V2949)</f>
        <v>-25</v>
      </c>
      <c r="Z2949" s="49" t="s">
        <v>13320</v>
      </c>
      <c r="AA2949" s="67">
        <v>2.68</v>
      </c>
      <c r="AC2949" s="67">
        <f t="shared" si="127"/>
        <v>-2.68</v>
      </c>
      <c r="AN2949" s="48" t="s">
        <v>13323</v>
      </c>
      <c r="AO2949" s="48" t="s">
        <v>54</v>
      </c>
    </row>
    <row r="2950" spans="1:41" ht="15" x14ac:dyDescent="0.2">
      <c r="A2950" s="30" t="s">
        <v>4814</v>
      </c>
      <c r="B2950" s="49" t="s">
        <v>4815</v>
      </c>
      <c r="C2950" s="49" t="s">
        <v>7070</v>
      </c>
      <c r="D2950" s="49" t="s">
        <v>11219</v>
      </c>
      <c r="E2950" s="30" t="s">
        <v>11292</v>
      </c>
      <c r="F2950" s="49" t="s">
        <v>11221</v>
      </c>
      <c r="G2950" s="49" t="s">
        <v>11247</v>
      </c>
      <c r="H2950" s="49" t="s">
        <v>11247</v>
      </c>
      <c r="I2950" s="49" t="s">
        <v>4815</v>
      </c>
      <c r="J2950" s="50">
        <v>3</v>
      </c>
      <c r="K2950" s="49">
        <v>400</v>
      </c>
      <c r="L2950" s="49">
        <f>K2950-U2950</f>
        <v>-603</v>
      </c>
      <c r="M2950" s="49"/>
      <c r="N2950" s="48" t="s">
        <v>7242</v>
      </c>
      <c r="P2950" s="49">
        <v>0</v>
      </c>
      <c r="Q2950" s="49">
        <v>751</v>
      </c>
      <c r="R2950" s="49">
        <v>178</v>
      </c>
      <c r="S2950" s="32">
        <f t="shared" si="126"/>
        <v>751</v>
      </c>
      <c r="T2950" s="49">
        <f>P2950+Q2950+R2950</f>
        <v>929</v>
      </c>
      <c r="U2950" s="51">
        <v>1003</v>
      </c>
      <c r="V2950" s="51">
        <v>770</v>
      </c>
      <c r="W2950" s="51">
        <v>0</v>
      </c>
      <c r="X2950" s="51"/>
      <c r="Y2950" s="32">
        <f>P2950-(U2950+V2950)</f>
        <v>-1773</v>
      </c>
      <c r="Z2950" s="49" t="s">
        <v>13320</v>
      </c>
      <c r="AA2950" s="67">
        <v>4.26</v>
      </c>
      <c r="AC2950" s="67">
        <f t="shared" si="127"/>
        <v>-4.26</v>
      </c>
      <c r="AN2950" s="48" t="s">
        <v>13323</v>
      </c>
      <c r="AO2950" s="48" t="s">
        <v>54</v>
      </c>
    </row>
    <row r="2951" spans="1:41" ht="15" x14ac:dyDescent="0.2">
      <c r="A2951" s="30" t="s">
        <v>4818</v>
      </c>
      <c r="B2951" s="49" t="s">
        <v>4819</v>
      </c>
      <c r="C2951" s="49" t="s">
        <v>7070</v>
      </c>
      <c r="D2951" s="49" t="s">
        <v>11219</v>
      </c>
      <c r="E2951" s="30" t="s">
        <v>11294</v>
      </c>
      <c r="F2951" s="49" t="s">
        <v>11221</v>
      </c>
      <c r="G2951" s="49" t="s">
        <v>11247</v>
      </c>
      <c r="H2951" s="49" t="s">
        <v>11247</v>
      </c>
      <c r="I2951" s="49" t="s">
        <v>4819</v>
      </c>
      <c r="J2951" s="50">
        <v>3</v>
      </c>
      <c r="K2951" s="49">
        <v>1000</v>
      </c>
      <c r="L2951" s="49">
        <f>K2951-U2951</f>
        <v>999</v>
      </c>
      <c r="N2951" s="48" t="s">
        <v>7242</v>
      </c>
      <c r="P2951" s="49">
        <v>0</v>
      </c>
      <c r="Q2951" s="49">
        <v>0</v>
      </c>
      <c r="R2951" s="49">
        <v>75</v>
      </c>
      <c r="S2951" s="32">
        <f t="shared" si="126"/>
        <v>0</v>
      </c>
      <c r="T2951" s="49">
        <f>P2951+Q2951+R2951</f>
        <v>75</v>
      </c>
      <c r="U2951" s="51">
        <v>1</v>
      </c>
      <c r="V2951" s="51">
        <v>0</v>
      </c>
      <c r="W2951" s="51">
        <v>0</v>
      </c>
      <c r="X2951" s="51"/>
      <c r="Y2951" s="32">
        <f>P2951-(U2951+V2951)</f>
        <v>-1</v>
      </c>
      <c r="Z2951" s="49" t="s">
        <v>13320</v>
      </c>
      <c r="AA2951" s="67">
        <v>2.8</v>
      </c>
      <c r="AC2951" s="67">
        <f t="shared" si="127"/>
        <v>-2.8</v>
      </c>
      <c r="AN2951" s="48" t="s">
        <v>13323</v>
      </c>
      <c r="AO2951" s="48" t="s">
        <v>54</v>
      </c>
    </row>
    <row r="2952" spans="1:41" ht="15" x14ac:dyDescent="0.2">
      <c r="A2952" s="30" t="s">
        <v>4820</v>
      </c>
      <c r="B2952" s="49" t="s">
        <v>4821</v>
      </c>
      <c r="C2952" s="49" t="s">
        <v>7070</v>
      </c>
      <c r="D2952" s="49" t="s">
        <v>11219</v>
      </c>
      <c r="E2952" s="30" t="s">
        <v>11295</v>
      </c>
      <c r="F2952" s="49" t="s">
        <v>11221</v>
      </c>
      <c r="G2952" s="49" t="s">
        <v>11247</v>
      </c>
      <c r="H2952" s="49" t="s">
        <v>11247</v>
      </c>
      <c r="I2952" s="49" t="s">
        <v>4821</v>
      </c>
      <c r="J2952" s="50">
        <v>3</v>
      </c>
      <c r="K2952" s="49">
        <v>20</v>
      </c>
      <c r="L2952" s="49">
        <f>K2952-U2952</f>
        <v>19</v>
      </c>
      <c r="N2952" s="48" t="s">
        <v>7242</v>
      </c>
      <c r="P2952" s="49">
        <v>0</v>
      </c>
      <c r="Q2952" s="49">
        <v>0</v>
      </c>
      <c r="R2952" s="49">
        <v>20</v>
      </c>
      <c r="S2952" s="32">
        <f t="shared" si="126"/>
        <v>0</v>
      </c>
      <c r="T2952" s="49">
        <f>P2952+Q2952+R2952</f>
        <v>20</v>
      </c>
      <c r="U2952" s="51">
        <v>1</v>
      </c>
      <c r="V2952" s="51">
        <v>0</v>
      </c>
      <c r="W2952" s="51">
        <v>0</v>
      </c>
      <c r="X2952" s="51"/>
      <c r="Y2952" s="32">
        <f>P2952-(U2952+V2952)</f>
        <v>-1</v>
      </c>
      <c r="Z2952" s="49" t="s">
        <v>13320</v>
      </c>
      <c r="AA2952" s="67">
        <v>5.19</v>
      </c>
      <c r="AC2952" s="67">
        <f t="shared" si="127"/>
        <v>-5.19</v>
      </c>
      <c r="AN2952" s="48" t="s">
        <v>13323</v>
      </c>
      <c r="AO2952" s="48" t="s">
        <v>54</v>
      </c>
    </row>
    <row r="2953" spans="1:41" ht="15" x14ac:dyDescent="0.2">
      <c r="A2953" s="30" t="s">
        <v>4822</v>
      </c>
      <c r="B2953" s="49" t="s">
        <v>4823</v>
      </c>
      <c r="C2953" s="49" t="s">
        <v>7070</v>
      </c>
      <c r="D2953" s="49" t="s">
        <v>11219</v>
      </c>
      <c r="E2953" s="30" t="s">
        <v>11296</v>
      </c>
      <c r="F2953" s="49" t="s">
        <v>11221</v>
      </c>
      <c r="G2953" s="49" t="s">
        <v>11247</v>
      </c>
      <c r="H2953" s="49" t="s">
        <v>11247</v>
      </c>
      <c r="I2953" s="49" t="s">
        <v>4823</v>
      </c>
      <c r="J2953" s="50">
        <v>3</v>
      </c>
      <c r="K2953" s="49">
        <v>100</v>
      </c>
      <c r="L2953" s="49">
        <f>K2953-U2953</f>
        <v>100</v>
      </c>
      <c r="M2953" s="49"/>
      <c r="N2953" s="48" t="s">
        <v>7242</v>
      </c>
      <c r="P2953" s="49">
        <v>0</v>
      </c>
      <c r="Q2953" s="49">
        <v>0</v>
      </c>
      <c r="R2953" s="49">
        <v>110</v>
      </c>
      <c r="S2953" s="32">
        <f t="shared" si="126"/>
        <v>0</v>
      </c>
      <c r="T2953" s="49">
        <f>P2953+Q2953+R2953</f>
        <v>110</v>
      </c>
      <c r="U2953" s="51">
        <v>0</v>
      </c>
      <c r="V2953" s="51">
        <v>0</v>
      </c>
      <c r="W2953" s="51">
        <v>0</v>
      </c>
      <c r="X2953" s="51"/>
      <c r="Y2953" s="32">
        <f>P2953-(U2953+V2953)</f>
        <v>0</v>
      </c>
      <c r="Z2953" s="49" t="s">
        <v>13321</v>
      </c>
      <c r="AA2953" s="67">
        <v>5.08</v>
      </c>
      <c r="AC2953" s="67">
        <f t="shared" si="127"/>
        <v>-5.08</v>
      </c>
      <c r="AN2953" s="48" t="s">
        <v>13323</v>
      </c>
      <c r="AO2953" s="48" t="s">
        <v>54</v>
      </c>
    </row>
    <row r="2954" spans="1:41" ht="15" x14ac:dyDescent="0.2">
      <c r="A2954" s="30" t="s">
        <v>4824</v>
      </c>
      <c r="B2954" s="49" t="s">
        <v>4825</v>
      </c>
      <c r="C2954" s="49" t="s">
        <v>7070</v>
      </c>
      <c r="D2954" s="49" t="s">
        <v>11219</v>
      </c>
      <c r="E2954" s="30" t="s">
        <v>11297</v>
      </c>
      <c r="F2954" s="49" t="s">
        <v>11221</v>
      </c>
      <c r="G2954" s="49" t="s">
        <v>11247</v>
      </c>
      <c r="H2954" s="49" t="s">
        <v>11247</v>
      </c>
      <c r="I2954" s="49" t="s">
        <v>4825</v>
      </c>
      <c r="J2954" s="50">
        <v>3</v>
      </c>
      <c r="K2954" s="49">
        <v>250</v>
      </c>
      <c r="L2954" s="49">
        <f>K2954-U2954</f>
        <v>102</v>
      </c>
      <c r="N2954" s="48" t="s">
        <v>7242</v>
      </c>
      <c r="P2954" s="49">
        <v>0</v>
      </c>
      <c r="Q2954" s="49">
        <v>10</v>
      </c>
      <c r="R2954" s="49">
        <v>264</v>
      </c>
      <c r="S2954" s="32">
        <f t="shared" si="126"/>
        <v>10</v>
      </c>
      <c r="T2954" s="49">
        <f>P2954+Q2954+R2954</f>
        <v>274</v>
      </c>
      <c r="U2954" s="51">
        <v>148</v>
      </c>
      <c r="V2954" s="51">
        <v>119</v>
      </c>
      <c r="W2954" s="51">
        <v>0</v>
      </c>
      <c r="X2954" s="51"/>
      <c r="Y2954" s="32">
        <f>P2954-(U2954+V2954)</f>
        <v>-267</v>
      </c>
      <c r="Z2954" s="49" t="s">
        <v>13320</v>
      </c>
      <c r="AA2954" s="67">
        <v>2.64</v>
      </c>
      <c r="AC2954" s="67">
        <f t="shared" si="127"/>
        <v>-2.64</v>
      </c>
      <c r="AN2954" s="48" t="s">
        <v>13323</v>
      </c>
      <c r="AO2954" s="48" t="s">
        <v>54</v>
      </c>
    </row>
    <row r="2955" spans="1:41" ht="15" x14ac:dyDescent="0.2">
      <c r="A2955" s="30" t="s">
        <v>4828</v>
      </c>
      <c r="B2955" s="49" t="s">
        <v>4829</v>
      </c>
      <c r="C2955" s="49" t="s">
        <v>7070</v>
      </c>
      <c r="D2955" s="49" t="s">
        <v>11219</v>
      </c>
      <c r="E2955" s="30" t="s">
        <v>11299</v>
      </c>
      <c r="F2955" s="49" t="s">
        <v>11221</v>
      </c>
      <c r="G2955" s="49" t="s">
        <v>11247</v>
      </c>
      <c r="H2955" s="49" t="s">
        <v>11247</v>
      </c>
      <c r="I2955" s="49" t="s">
        <v>4829</v>
      </c>
      <c r="J2955" s="50">
        <v>3</v>
      </c>
      <c r="K2955" s="49">
        <v>1000</v>
      </c>
      <c r="L2955" s="49">
        <f>K2955-U2955</f>
        <v>999</v>
      </c>
      <c r="N2955" s="48" t="s">
        <v>7242</v>
      </c>
      <c r="P2955" s="49">
        <v>0</v>
      </c>
      <c r="Q2955" s="49">
        <v>0</v>
      </c>
      <c r="R2955" s="49">
        <v>118</v>
      </c>
      <c r="S2955" s="32">
        <f t="shared" si="126"/>
        <v>0</v>
      </c>
      <c r="T2955" s="49">
        <f>P2955+Q2955+R2955</f>
        <v>118</v>
      </c>
      <c r="U2955" s="51">
        <v>1</v>
      </c>
      <c r="V2955" s="51">
        <v>0</v>
      </c>
      <c r="W2955" s="51">
        <v>0</v>
      </c>
      <c r="X2955" s="51"/>
      <c r="Y2955" s="32">
        <f>P2955-(U2955+V2955)</f>
        <v>-1</v>
      </c>
      <c r="Z2955" s="49" t="s">
        <v>13320</v>
      </c>
      <c r="AA2955" s="67">
        <v>2.8</v>
      </c>
      <c r="AC2955" s="67">
        <f t="shared" si="127"/>
        <v>-2.8</v>
      </c>
      <c r="AN2955" s="48" t="s">
        <v>13323</v>
      </c>
      <c r="AO2955" s="48" t="s">
        <v>54</v>
      </c>
    </row>
    <row r="2956" spans="1:41" ht="15" x14ac:dyDescent="0.2">
      <c r="A2956" s="30" t="s">
        <v>4830</v>
      </c>
      <c r="B2956" s="49" t="s">
        <v>4831</v>
      </c>
      <c r="C2956" s="49" t="s">
        <v>7070</v>
      </c>
      <c r="D2956" s="49" t="s">
        <v>11219</v>
      </c>
      <c r="E2956" s="30" t="s">
        <v>11300</v>
      </c>
      <c r="F2956" s="49" t="s">
        <v>11221</v>
      </c>
      <c r="G2956" s="49" t="s">
        <v>11247</v>
      </c>
      <c r="H2956" s="49" t="s">
        <v>11247</v>
      </c>
      <c r="I2956" s="49" t="s">
        <v>4831</v>
      </c>
      <c r="J2956" s="50">
        <v>3</v>
      </c>
      <c r="K2956" s="49">
        <v>6000</v>
      </c>
      <c r="L2956" s="49">
        <f>K2956-U2956</f>
        <v>-5189</v>
      </c>
      <c r="M2956" s="49"/>
      <c r="N2956" s="48" t="s">
        <v>7242</v>
      </c>
      <c r="P2956" s="49">
        <v>4500</v>
      </c>
      <c r="Q2956" s="49">
        <v>0</v>
      </c>
      <c r="R2956" s="49">
        <v>8000</v>
      </c>
      <c r="S2956" s="32">
        <f t="shared" si="126"/>
        <v>4500</v>
      </c>
      <c r="T2956" s="49">
        <f>P2956+Q2956+R2956</f>
        <v>12500</v>
      </c>
      <c r="U2956" s="51">
        <v>11189</v>
      </c>
      <c r="V2956" s="51">
        <v>8816</v>
      </c>
      <c r="W2956" s="51">
        <v>0</v>
      </c>
      <c r="X2956" s="51"/>
      <c r="Y2956" s="32">
        <f>P2956-(U2956+V2956)</f>
        <v>-15505</v>
      </c>
      <c r="Z2956" s="49" t="s">
        <v>13320</v>
      </c>
      <c r="AA2956" s="67">
        <v>9.7000000000000003E-2</v>
      </c>
      <c r="AC2956" s="67">
        <f t="shared" si="127"/>
        <v>-9.7000000000000003E-2</v>
      </c>
      <c r="AN2956" s="48" t="s">
        <v>13323</v>
      </c>
      <c r="AO2956" s="48" t="s">
        <v>54</v>
      </c>
    </row>
    <row r="2957" spans="1:41" ht="15" x14ac:dyDescent="0.2">
      <c r="A2957" s="30" t="s">
        <v>4832</v>
      </c>
      <c r="B2957" s="49" t="s">
        <v>4833</v>
      </c>
      <c r="C2957" s="49" t="s">
        <v>7070</v>
      </c>
      <c r="D2957" s="49" t="s">
        <v>11219</v>
      </c>
      <c r="E2957" s="30" t="s">
        <v>11301</v>
      </c>
      <c r="F2957" s="49" t="s">
        <v>11221</v>
      </c>
      <c r="G2957" s="49" t="s">
        <v>11247</v>
      </c>
      <c r="H2957" s="49" t="s">
        <v>11247</v>
      </c>
      <c r="I2957" s="49" t="s">
        <v>4833</v>
      </c>
      <c r="J2957" s="50">
        <v>3</v>
      </c>
      <c r="K2957" s="49">
        <v>500</v>
      </c>
      <c r="L2957" s="49">
        <f>K2957-U2957</f>
        <v>-2172</v>
      </c>
      <c r="M2957" s="49"/>
      <c r="N2957" s="48" t="s">
        <v>7242</v>
      </c>
      <c r="P2957" s="49">
        <v>0</v>
      </c>
      <c r="Q2957" s="49">
        <v>440</v>
      </c>
      <c r="R2957" s="49">
        <v>3025</v>
      </c>
      <c r="S2957" s="32">
        <f t="shared" si="126"/>
        <v>440</v>
      </c>
      <c r="T2957" s="49">
        <f>P2957+Q2957+R2957</f>
        <v>3465</v>
      </c>
      <c r="U2957" s="51">
        <v>2672</v>
      </c>
      <c r="V2957" s="51">
        <v>1756</v>
      </c>
      <c r="W2957" s="51">
        <v>0</v>
      </c>
      <c r="X2957" s="51"/>
      <c r="Y2957" s="32">
        <f>P2957-(U2957+V2957)</f>
        <v>-4428</v>
      </c>
      <c r="Z2957" s="49" t="s">
        <v>13320</v>
      </c>
      <c r="AA2957" s="67">
        <v>4.54</v>
      </c>
      <c r="AC2957" s="67">
        <f t="shared" si="127"/>
        <v>-4.54</v>
      </c>
      <c r="AN2957" s="48" t="s">
        <v>13323</v>
      </c>
      <c r="AO2957" s="48" t="s">
        <v>54</v>
      </c>
    </row>
    <row r="2958" spans="1:41" ht="15" x14ac:dyDescent="0.2">
      <c r="A2958" s="30" t="s">
        <v>4834</v>
      </c>
      <c r="B2958" s="49" t="s">
        <v>4835</v>
      </c>
      <c r="C2958" s="49" t="s">
        <v>7070</v>
      </c>
      <c r="D2958" s="49" t="s">
        <v>11219</v>
      </c>
      <c r="E2958" s="30" t="s">
        <v>11302</v>
      </c>
      <c r="F2958" s="49" t="s">
        <v>11221</v>
      </c>
      <c r="G2958" s="49" t="s">
        <v>11247</v>
      </c>
      <c r="H2958" s="49" t="s">
        <v>11247</v>
      </c>
      <c r="I2958" s="49" t="s">
        <v>4835</v>
      </c>
      <c r="J2958" s="50">
        <v>3</v>
      </c>
      <c r="K2958" s="49">
        <v>1000</v>
      </c>
      <c r="L2958" s="49">
        <f>K2958-U2958</f>
        <v>-1135</v>
      </c>
      <c r="M2958" s="49"/>
      <c r="N2958" s="48" t="s">
        <v>7242</v>
      </c>
      <c r="P2958" s="49">
        <v>0</v>
      </c>
      <c r="Q2958" s="49">
        <v>240</v>
      </c>
      <c r="R2958" s="49">
        <v>3400</v>
      </c>
      <c r="S2958" s="32">
        <f t="shared" si="126"/>
        <v>240</v>
      </c>
      <c r="T2958" s="49">
        <f>P2958+Q2958+R2958</f>
        <v>3640</v>
      </c>
      <c r="U2958" s="51">
        <v>2135</v>
      </c>
      <c r="V2958" s="51">
        <v>1466</v>
      </c>
      <c r="W2958" s="51">
        <v>0</v>
      </c>
      <c r="X2958" s="51"/>
      <c r="Y2958" s="32">
        <f>P2958-(U2958+V2958)</f>
        <v>-3601</v>
      </c>
      <c r="Z2958" s="49" t="s">
        <v>13320</v>
      </c>
      <c r="AA2958" s="67">
        <v>1.34</v>
      </c>
      <c r="AC2958" s="67">
        <f t="shared" si="127"/>
        <v>-1.34</v>
      </c>
      <c r="AN2958" s="48" t="s">
        <v>13323</v>
      </c>
      <c r="AO2958" s="48" t="s">
        <v>54</v>
      </c>
    </row>
    <row r="2959" spans="1:41" ht="15" x14ac:dyDescent="0.2">
      <c r="A2959" s="30" t="s">
        <v>4836</v>
      </c>
      <c r="B2959" s="49" t="s">
        <v>4837</v>
      </c>
      <c r="C2959" s="49" t="s">
        <v>7070</v>
      </c>
      <c r="D2959" s="49" t="s">
        <v>11219</v>
      </c>
      <c r="E2959" s="30" t="s">
        <v>11303</v>
      </c>
      <c r="F2959" s="49" t="s">
        <v>11221</v>
      </c>
      <c r="G2959" s="49" t="s">
        <v>11270</v>
      </c>
      <c r="H2959" s="49" t="s">
        <v>11270</v>
      </c>
      <c r="I2959" s="49" t="s">
        <v>4837</v>
      </c>
      <c r="J2959" s="50">
        <v>8</v>
      </c>
      <c r="K2959" s="49">
        <v>8000</v>
      </c>
      <c r="L2959" s="49">
        <f>K2959-U2959</f>
        <v>1385</v>
      </c>
      <c r="N2959" s="48" t="s">
        <v>7242</v>
      </c>
      <c r="P2959" s="49">
        <v>3000</v>
      </c>
      <c r="Q2959" s="49">
        <v>8000</v>
      </c>
      <c r="R2959" s="49">
        <v>0</v>
      </c>
      <c r="S2959" s="32">
        <f t="shared" si="126"/>
        <v>11000</v>
      </c>
      <c r="T2959" s="49">
        <f>P2959+Q2959+R2959</f>
        <v>11000</v>
      </c>
      <c r="U2959" s="51">
        <v>6615</v>
      </c>
      <c r="V2959" s="51">
        <v>4943</v>
      </c>
      <c r="W2959" s="51">
        <v>0</v>
      </c>
      <c r="X2959" s="51"/>
      <c r="Y2959" s="32">
        <f>P2959-(U2959+V2959)</f>
        <v>-8558</v>
      </c>
      <c r="Z2959" s="49" t="s">
        <v>13320</v>
      </c>
      <c r="AA2959" s="67">
        <v>0.20499999999999999</v>
      </c>
      <c r="AC2959" s="67">
        <f t="shared" si="127"/>
        <v>-0.20499999999999999</v>
      </c>
      <c r="AN2959" s="48" t="s">
        <v>13323</v>
      </c>
      <c r="AO2959" s="48" t="s">
        <v>54</v>
      </c>
    </row>
    <row r="2960" spans="1:41" ht="15" x14ac:dyDescent="0.2">
      <c r="A2960" s="30" t="s">
        <v>4838</v>
      </c>
      <c r="B2960" s="49" t="s">
        <v>4839</v>
      </c>
      <c r="C2960" s="49" t="s">
        <v>7070</v>
      </c>
      <c r="D2960" s="49" t="s">
        <v>11219</v>
      </c>
      <c r="E2960" s="30" t="s">
        <v>11304</v>
      </c>
      <c r="F2960" s="49" t="s">
        <v>11221</v>
      </c>
      <c r="G2960" s="49" t="s">
        <v>11247</v>
      </c>
      <c r="H2960" s="49" t="s">
        <v>11247</v>
      </c>
      <c r="I2960" s="49" t="s">
        <v>4839</v>
      </c>
      <c r="J2960" s="50">
        <v>2</v>
      </c>
      <c r="K2960" s="49">
        <v>1000</v>
      </c>
      <c r="L2960" s="49">
        <f>K2960-U2960</f>
        <v>-3342</v>
      </c>
      <c r="M2960" s="49"/>
      <c r="N2960" s="48" t="s">
        <v>7242</v>
      </c>
      <c r="P2960" s="49">
        <v>500</v>
      </c>
      <c r="Q2960" s="49">
        <v>2000</v>
      </c>
      <c r="R2960" s="49">
        <v>1000</v>
      </c>
      <c r="S2960" s="32">
        <f t="shared" si="126"/>
        <v>2500</v>
      </c>
      <c r="T2960" s="49">
        <f>P2960+Q2960+R2960</f>
        <v>3500</v>
      </c>
      <c r="U2960" s="51">
        <v>4342</v>
      </c>
      <c r="V2960" s="51">
        <v>3946</v>
      </c>
      <c r="W2960" s="51">
        <v>0</v>
      </c>
      <c r="X2960" s="51"/>
      <c r="Y2960" s="32">
        <f>P2960-(U2960+V2960)</f>
        <v>-7788</v>
      </c>
      <c r="Z2960" s="49" t="s">
        <v>13320</v>
      </c>
      <c r="AA2960" s="67">
        <v>0.82099999999999995</v>
      </c>
      <c r="AC2960" s="67">
        <f t="shared" si="127"/>
        <v>-0.82099999999999995</v>
      </c>
      <c r="AN2960" s="48" t="s">
        <v>13323</v>
      </c>
      <c r="AO2960" s="48" t="s">
        <v>54</v>
      </c>
    </row>
    <row r="2961" spans="1:41" ht="15" x14ac:dyDescent="0.2">
      <c r="A2961" s="30" t="s">
        <v>4840</v>
      </c>
      <c r="B2961" s="49" t="s">
        <v>4841</v>
      </c>
      <c r="C2961" s="49" t="s">
        <v>7070</v>
      </c>
      <c r="D2961" s="49" t="s">
        <v>11219</v>
      </c>
      <c r="E2961" s="30" t="s">
        <v>11305</v>
      </c>
      <c r="F2961" s="49" t="s">
        <v>11221</v>
      </c>
      <c r="G2961" s="49" t="s">
        <v>11247</v>
      </c>
      <c r="H2961" s="49" t="s">
        <v>11247</v>
      </c>
      <c r="I2961" s="49" t="s">
        <v>4841</v>
      </c>
      <c r="J2961" s="50">
        <v>3</v>
      </c>
      <c r="K2961" s="49">
        <v>500</v>
      </c>
      <c r="L2961" s="49">
        <f>K2961-U2961</f>
        <v>123</v>
      </c>
      <c r="N2961" s="48" t="s">
        <v>7242</v>
      </c>
      <c r="P2961" s="49">
        <v>0</v>
      </c>
      <c r="Q2961" s="49">
        <v>0</v>
      </c>
      <c r="R2961" s="49">
        <v>504</v>
      </c>
      <c r="S2961" s="32">
        <f t="shared" si="126"/>
        <v>0</v>
      </c>
      <c r="T2961" s="49">
        <f>P2961+Q2961+R2961</f>
        <v>504</v>
      </c>
      <c r="U2961" s="51">
        <v>377</v>
      </c>
      <c r="V2961" s="51">
        <v>245</v>
      </c>
      <c r="W2961" s="51">
        <v>0</v>
      </c>
      <c r="X2961" s="51"/>
      <c r="Y2961" s="32">
        <f>P2961-(U2961+V2961)</f>
        <v>-622</v>
      </c>
      <c r="Z2961" s="49" t="s">
        <v>13320</v>
      </c>
      <c r="AA2961" s="67">
        <v>1.55</v>
      </c>
      <c r="AC2961" s="67">
        <f t="shared" si="127"/>
        <v>-1.55</v>
      </c>
      <c r="AN2961" s="48" t="s">
        <v>13323</v>
      </c>
      <c r="AO2961" s="48" t="s">
        <v>54</v>
      </c>
    </row>
    <row r="2962" spans="1:41" ht="15" x14ac:dyDescent="0.2">
      <c r="A2962" s="30" t="s">
        <v>4842</v>
      </c>
      <c r="B2962" s="49" t="s">
        <v>4843</v>
      </c>
      <c r="C2962" s="49" t="s">
        <v>7070</v>
      </c>
      <c r="D2962" s="49" t="s">
        <v>11219</v>
      </c>
      <c r="E2962" s="30" t="s">
        <v>11306</v>
      </c>
      <c r="F2962" s="49" t="s">
        <v>11221</v>
      </c>
      <c r="G2962" s="49" t="s">
        <v>11247</v>
      </c>
      <c r="H2962" s="49" t="s">
        <v>11247</v>
      </c>
      <c r="I2962" s="49" t="s">
        <v>4843</v>
      </c>
      <c r="J2962" s="50">
        <v>3</v>
      </c>
      <c r="K2962" s="49">
        <v>500</v>
      </c>
      <c r="L2962" s="49">
        <f>K2962-U2962</f>
        <v>-2497</v>
      </c>
      <c r="M2962" s="49"/>
      <c r="N2962" s="48" t="s">
        <v>7242</v>
      </c>
      <c r="P2962" s="49">
        <v>0</v>
      </c>
      <c r="Q2962" s="49">
        <v>2379</v>
      </c>
      <c r="R2962" s="49">
        <v>768</v>
      </c>
      <c r="S2962" s="32">
        <f t="shared" si="126"/>
        <v>2379</v>
      </c>
      <c r="T2962" s="49">
        <f>P2962+Q2962+R2962</f>
        <v>3147</v>
      </c>
      <c r="U2962" s="51">
        <v>2997</v>
      </c>
      <c r="V2962" s="51">
        <v>1030</v>
      </c>
      <c r="W2962" s="51">
        <v>0</v>
      </c>
      <c r="X2962" s="51"/>
      <c r="Y2962" s="32">
        <f>P2962-(U2962+V2962)</f>
        <v>-4027</v>
      </c>
      <c r="Z2962" s="49" t="s">
        <v>13320</v>
      </c>
      <c r="AA2962" s="67">
        <v>1.98</v>
      </c>
      <c r="AC2962" s="67">
        <f t="shared" si="127"/>
        <v>-1.98</v>
      </c>
      <c r="AN2962" s="48" t="s">
        <v>13323</v>
      </c>
      <c r="AO2962" s="48" t="s">
        <v>54</v>
      </c>
    </row>
    <row r="2963" spans="1:41" ht="15" x14ac:dyDescent="0.2">
      <c r="A2963" s="30" t="s">
        <v>4844</v>
      </c>
      <c r="B2963" s="49" t="s">
        <v>4845</v>
      </c>
      <c r="C2963" s="49" t="s">
        <v>7070</v>
      </c>
      <c r="D2963" s="49" t="s">
        <v>11219</v>
      </c>
      <c r="E2963" s="30" t="s">
        <v>11307</v>
      </c>
      <c r="F2963" s="49" t="s">
        <v>11221</v>
      </c>
      <c r="G2963" s="49" t="s">
        <v>11247</v>
      </c>
      <c r="H2963" s="49" t="s">
        <v>11247</v>
      </c>
      <c r="I2963" s="49" t="s">
        <v>4845</v>
      </c>
      <c r="J2963" s="50">
        <v>2</v>
      </c>
      <c r="K2963" s="49">
        <v>1000</v>
      </c>
      <c r="L2963" s="49">
        <f>K2963-U2963</f>
        <v>-7684</v>
      </c>
      <c r="M2963" s="49"/>
      <c r="N2963" s="48" t="s">
        <v>7242</v>
      </c>
      <c r="P2963" s="49">
        <v>0</v>
      </c>
      <c r="Q2963" s="49">
        <v>4680</v>
      </c>
      <c r="R2963" s="49">
        <v>7470</v>
      </c>
      <c r="S2963" s="32">
        <f t="shared" si="126"/>
        <v>4680</v>
      </c>
      <c r="T2963" s="49">
        <f>P2963+Q2963+R2963</f>
        <v>12150</v>
      </c>
      <c r="U2963" s="51">
        <v>8684</v>
      </c>
      <c r="V2963" s="51">
        <v>7892</v>
      </c>
      <c r="W2963" s="51">
        <v>0</v>
      </c>
      <c r="X2963" s="51"/>
      <c r="Y2963" s="32">
        <f>P2963-(U2963+V2963)</f>
        <v>-16576</v>
      </c>
      <c r="Z2963" s="49" t="s">
        <v>13320</v>
      </c>
      <c r="AA2963" s="67">
        <v>1.6</v>
      </c>
      <c r="AC2963" s="67">
        <f t="shared" si="127"/>
        <v>-1.6</v>
      </c>
      <c r="AN2963" s="48" t="s">
        <v>13323</v>
      </c>
      <c r="AO2963" s="48" t="s">
        <v>54</v>
      </c>
    </row>
    <row r="2964" spans="1:41" ht="15" x14ac:dyDescent="0.2">
      <c r="A2964" s="30" t="s">
        <v>4846</v>
      </c>
      <c r="B2964" s="49" t="s">
        <v>4847</v>
      </c>
      <c r="C2964" s="49" t="s">
        <v>7070</v>
      </c>
      <c r="D2964" s="49" t="s">
        <v>11219</v>
      </c>
      <c r="E2964" s="30" t="s">
        <v>11308</v>
      </c>
      <c r="F2964" s="49" t="s">
        <v>11221</v>
      </c>
      <c r="G2964" s="49" t="s">
        <v>11247</v>
      </c>
      <c r="H2964" s="49" t="s">
        <v>11247</v>
      </c>
      <c r="I2964" s="49" t="s">
        <v>4847</v>
      </c>
      <c r="J2964" s="50">
        <v>2</v>
      </c>
      <c r="K2964" s="49">
        <v>5500</v>
      </c>
      <c r="L2964" s="49">
        <f>K2964-U2964</f>
        <v>1158</v>
      </c>
      <c r="N2964" s="48" t="s">
        <v>7242</v>
      </c>
      <c r="P2964" s="49">
        <v>0</v>
      </c>
      <c r="Q2964" s="49">
        <v>5500</v>
      </c>
      <c r="R2964" s="49">
        <v>3400</v>
      </c>
      <c r="S2964" s="32">
        <f t="shared" si="126"/>
        <v>5500</v>
      </c>
      <c r="T2964" s="49">
        <f>P2964+Q2964+R2964</f>
        <v>8900</v>
      </c>
      <c r="U2964" s="51">
        <v>4342</v>
      </c>
      <c r="V2964" s="51">
        <v>3946</v>
      </c>
      <c r="W2964" s="51">
        <v>0</v>
      </c>
      <c r="X2964" s="51"/>
      <c r="Y2964" s="32">
        <f>P2964-(U2964+V2964)</f>
        <v>-8288</v>
      </c>
      <c r="Z2964" s="49" t="s">
        <v>13320</v>
      </c>
      <c r="AA2964" s="67">
        <v>0.42699999999999999</v>
      </c>
      <c r="AC2964" s="67">
        <f t="shared" si="127"/>
        <v>-0.42699999999999999</v>
      </c>
      <c r="AN2964" s="48" t="s">
        <v>13323</v>
      </c>
      <c r="AO2964" s="48" t="s">
        <v>54</v>
      </c>
    </row>
    <row r="2965" spans="1:41" ht="15" x14ac:dyDescent="0.2">
      <c r="A2965" s="30" t="s">
        <v>4848</v>
      </c>
      <c r="B2965" s="49" t="s">
        <v>4849</v>
      </c>
      <c r="C2965" s="49" t="s">
        <v>7070</v>
      </c>
      <c r="D2965" s="49" t="s">
        <v>11219</v>
      </c>
      <c r="E2965" s="30" t="s">
        <v>11309</v>
      </c>
      <c r="F2965" s="49" t="s">
        <v>11221</v>
      </c>
      <c r="G2965" s="49" t="s">
        <v>11247</v>
      </c>
      <c r="H2965" s="49" t="s">
        <v>11247</v>
      </c>
      <c r="I2965" s="49" t="s">
        <v>4849</v>
      </c>
      <c r="J2965" s="50">
        <v>2</v>
      </c>
      <c r="K2965" s="49">
        <v>2000</v>
      </c>
      <c r="L2965" s="49">
        <f>K2965-U2965</f>
        <v>-2342</v>
      </c>
      <c r="M2965" s="49"/>
      <c r="N2965" s="48" t="s">
        <v>7242</v>
      </c>
      <c r="P2965" s="49">
        <v>0</v>
      </c>
      <c r="Q2965" s="49">
        <v>2174</v>
      </c>
      <c r="R2965" s="49">
        <v>1641</v>
      </c>
      <c r="S2965" s="32">
        <f t="shared" si="126"/>
        <v>2174</v>
      </c>
      <c r="T2965" s="49">
        <f>P2965+Q2965+R2965</f>
        <v>3815</v>
      </c>
      <c r="U2965" s="51">
        <v>4342</v>
      </c>
      <c r="V2965" s="51">
        <v>3946</v>
      </c>
      <c r="W2965" s="51">
        <v>0</v>
      </c>
      <c r="X2965" s="51"/>
      <c r="Y2965" s="32">
        <f>P2965-(U2965+V2965)</f>
        <v>-8288</v>
      </c>
      <c r="Z2965" s="49" t="s">
        <v>13320</v>
      </c>
      <c r="AA2965" s="67">
        <v>2.08</v>
      </c>
      <c r="AC2965" s="67">
        <f t="shared" si="127"/>
        <v>-2.08</v>
      </c>
      <c r="AN2965" s="48" t="s">
        <v>13323</v>
      </c>
      <c r="AO2965" s="48" t="s">
        <v>54</v>
      </c>
    </row>
    <row r="2966" spans="1:41" ht="15" x14ac:dyDescent="0.2">
      <c r="A2966" s="30" t="s">
        <v>4850</v>
      </c>
      <c r="B2966" s="49" t="s">
        <v>4851</v>
      </c>
      <c r="C2966" s="49" t="s">
        <v>7070</v>
      </c>
      <c r="D2966" s="49" t="s">
        <v>11219</v>
      </c>
      <c r="E2966" s="30" t="s">
        <v>11310</v>
      </c>
      <c r="F2966" s="49" t="s">
        <v>11221</v>
      </c>
      <c r="G2966" s="49" t="s">
        <v>11247</v>
      </c>
      <c r="H2966" s="49" t="s">
        <v>11247</v>
      </c>
      <c r="I2966" s="49" t="s">
        <v>4851</v>
      </c>
      <c r="J2966" s="50">
        <v>3</v>
      </c>
      <c r="K2966" s="49">
        <v>500</v>
      </c>
      <c r="L2966" s="49">
        <f>K2966-U2966</f>
        <v>-58918</v>
      </c>
      <c r="M2966" s="49"/>
      <c r="N2966" s="48" t="s">
        <v>7242</v>
      </c>
      <c r="P2966" s="49">
        <v>0</v>
      </c>
      <c r="Q2966" s="49">
        <v>10000</v>
      </c>
      <c r="R2966" s="49">
        <v>28956</v>
      </c>
      <c r="S2966" s="32">
        <f t="shared" si="126"/>
        <v>10000</v>
      </c>
      <c r="T2966" s="49">
        <f>P2966+Q2966+R2966</f>
        <v>38956</v>
      </c>
      <c r="U2966" s="51">
        <v>59418</v>
      </c>
      <c r="V2966" s="51">
        <v>20000</v>
      </c>
      <c r="W2966" s="51">
        <v>0</v>
      </c>
      <c r="X2966" s="51"/>
      <c r="Y2966" s="32">
        <f>P2966-(U2966+V2966)</f>
        <v>-79418</v>
      </c>
      <c r="Z2966" s="49" t="s">
        <v>13320</v>
      </c>
      <c r="AA2966" s="67">
        <v>0.73</v>
      </c>
      <c r="AC2966" s="67">
        <f t="shared" si="127"/>
        <v>-0.73</v>
      </c>
      <c r="AN2966" s="48" t="s">
        <v>13323</v>
      </c>
      <c r="AO2966" s="48" t="s">
        <v>54</v>
      </c>
    </row>
    <row r="2967" spans="1:41" ht="15" x14ac:dyDescent="0.2">
      <c r="A2967" s="30" t="s">
        <v>4852</v>
      </c>
      <c r="B2967" s="49" t="s">
        <v>4853</v>
      </c>
      <c r="C2967" s="49" t="s">
        <v>7070</v>
      </c>
      <c r="D2967" s="49" t="s">
        <v>11219</v>
      </c>
      <c r="E2967" s="30" t="s">
        <v>11311</v>
      </c>
      <c r="F2967" s="49" t="s">
        <v>11221</v>
      </c>
      <c r="G2967" s="49" t="s">
        <v>11247</v>
      </c>
      <c r="H2967" s="49" t="s">
        <v>11247</v>
      </c>
      <c r="I2967" s="49" t="s">
        <v>4853</v>
      </c>
      <c r="J2967" s="50">
        <v>3</v>
      </c>
      <c r="K2967" s="49">
        <v>1000</v>
      </c>
      <c r="L2967" s="49">
        <f>K2967-U2967</f>
        <v>-1672</v>
      </c>
      <c r="M2967" s="49"/>
      <c r="N2967" s="48" t="s">
        <v>7242</v>
      </c>
      <c r="P2967" s="49">
        <v>0</v>
      </c>
      <c r="Q2967" s="49">
        <v>500</v>
      </c>
      <c r="R2967" s="49">
        <v>4130</v>
      </c>
      <c r="S2967" s="32">
        <f t="shared" si="126"/>
        <v>500</v>
      </c>
      <c r="T2967" s="49">
        <f>P2967+Q2967+R2967</f>
        <v>4630</v>
      </c>
      <c r="U2967" s="51">
        <v>2672</v>
      </c>
      <c r="V2967" s="51">
        <v>1756</v>
      </c>
      <c r="W2967" s="51">
        <v>0</v>
      </c>
      <c r="X2967" s="51"/>
      <c r="Y2967" s="32">
        <f>P2967-(U2967+V2967)</f>
        <v>-4428</v>
      </c>
      <c r="Z2967" s="49" t="s">
        <v>13320</v>
      </c>
      <c r="AA2967" s="67">
        <v>1.1599999999999999</v>
      </c>
      <c r="AC2967" s="67">
        <f t="shared" si="127"/>
        <v>-1.1599999999999999</v>
      </c>
      <c r="AN2967" s="48" t="s">
        <v>13323</v>
      </c>
      <c r="AO2967" s="48" t="s">
        <v>54</v>
      </c>
    </row>
    <row r="2968" spans="1:41" ht="15" x14ac:dyDescent="0.2">
      <c r="A2968" s="30" t="s">
        <v>4854</v>
      </c>
      <c r="B2968" s="49" t="s">
        <v>4855</v>
      </c>
      <c r="C2968" s="49" t="s">
        <v>7070</v>
      </c>
      <c r="D2968" s="49" t="s">
        <v>11219</v>
      </c>
      <c r="E2968" s="30" t="s">
        <v>11312</v>
      </c>
      <c r="F2968" s="49" t="s">
        <v>11221</v>
      </c>
      <c r="G2968" s="49" t="s">
        <v>11247</v>
      </c>
      <c r="H2968" s="49" t="s">
        <v>11247</v>
      </c>
      <c r="I2968" s="49" t="s">
        <v>4855</v>
      </c>
      <c r="J2968" s="50">
        <v>2</v>
      </c>
      <c r="K2968" s="49">
        <v>1000</v>
      </c>
      <c r="L2968" s="49">
        <f>K2968-U2968</f>
        <v>983</v>
      </c>
      <c r="N2968" s="48" t="s">
        <v>7242</v>
      </c>
      <c r="P2968" s="49">
        <v>0</v>
      </c>
      <c r="Q2968" s="49">
        <v>0</v>
      </c>
      <c r="R2968" s="49">
        <v>990</v>
      </c>
      <c r="S2968" s="32">
        <f t="shared" si="126"/>
        <v>0</v>
      </c>
      <c r="T2968" s="49">
        <f>P2968+Q2968+R2968</f>
        <v>990</v>
      </c>
      <c r="U2968" s="51">
        <v>17</v>
      </c>
      <c r="V2968" s="51">
        <v>10</v>
      </c>
      <c r="W2968" s="51">
        <v>0</v>
      </c>
      <c r="X2968" s="51"/>
      <c r="Y2968" s="32">
        <f>P2968-(U2968+V2968)</f>
        <v>-27</v>
      </c>
      <c r="Z2968" s="49" t="s">
        <v>13320</v>
      </c>
      <c r="AA2968" s="67">
        <v>1.85</v>
      </c>
      <c r="AC2968" s="67">
        <f t="shared" si="127"/>
        <v>-1.85</v>
      </c>
      <c r="AN2968" s="48" t="s">
        <v>13323</v>
      </c>
      <c r="AO2968" s="48" t="s">
        <v>54</v>
      </c>
    </row>
    <row r="2969" spans="1:41" ht="15" x14ac:dyDescent="0.2">
      <c r="A2969" s="30" t="s">
        <v>4856</v>
      </c>
      <c r="B2969" s="49" t="s">
        <v>4857</v>
      </c>
      <c r="C2969" s="49" t="s">
        <v>7070</v>
      </c>
      <c r="D2969" s="49" t="s">
        <v>11219</v>
      </c>
      <c r="E2969" s="30" t="s">
        <v>11313</v>
      </c>
      <c r="F2969" s="49" t="s">
        <v>11221</v>
      </c>
      <c r="G2969" s="49" t="s">
        <v>11247</v>
      </c>
      <c r="H2969" s="49" t="s">
        <v>11247</v>
      </c>
      <c r="I2969" s="49" t="s">
        <v>4857</v>
      </c>
      <c r="J2969" s="50">
        <v>3</v>
      </c>
      <c r="K2969" s="49">
        <v>1000</v>
      </c>
      <c r="L2969" s="49">
        <f>K2969-U2969</f>
        <v>-97</v>
      </c>
      <c r="M2969" s="49"/>
      <c r="N2969" s="48" t="s">
        <v>7242</v>
      </c>
      <c r="P2969" s="49">
        <v>0</v>
      </c>
      <c r="Q2969" s="49">
        <v>0</v>
      </c>
      <c r="R2969" s="49">
        <v>1820</v>
      </c>
      <c r="S2969" s="32">
        <f t="shared" si="126"/>
        <v>0</v>
      </c>
      <c r="T2969" s="49">
        <f>P2969+Q2969+R2969</f>
        <v>1820</v>
      </c>
      <c r="U2969" s="51">
        <v>1097</v>
      </c>
      <c r="V2969" s="51">
        <v>709</v>
      </c>
      <c r="W2969" s="51">
        <v>0</v>
      </c>
      <c r="X2969" s="51"/>
      <c r="Y2969" s="32">
        <f>P2969-(U2969+V2969)</f>
        <v>-1806</v>
      </c>
      <c r="Z2969" s="49" t="s">
        <v>13320</v>
      </c>
      <c r="AA2969" s="67">
        <v>1.43</v>
      </c>
      <c r="AC2969" s="67">
        <f t="shared" si="127"/>
        <v>-1.43</v>
      </c>
      <c r="AN2969" s="48" t="s">
        <v>13323</v>
      </c>
      <c r="AO2969" s="48" t="s">
        <v>54</v>
      </c>
    </row>
    <row r="2970" spans="1:41" ht="15" x14ac:dyDescent="0.2">
      <c r="A2970" s="30" t="s">
        <v>4858</v>
      </c>
      <c r="B2970" s="49" t="s">
        <v>4859</v>
      </c>
      <c r="C2970" s="49" t="s">
        <v>7070</v>
      </c>
      <c r="D2970" s="49" t="s">
        <v>11219</v>
      </c>
      <c r="E2970" s="30" t="s">
        <v>11314</v>
      </c>
      <c r="F2970" s="49" t="s">
        <v>11221</v>
      </c>
      <c r="G2970" s="49" t="s">
        <v>11247</v>
      </c>
      <c r="H2970" s="49" t="s">
        <v>11247</v>
      </c>
      <c r="I2970" s="49" t="s">
        <v>4859</v>
      </c>
      <c r="J2970" s="50">
        <v>3</v>
      </c>
      <c r="K2970" s="49">
        <v>500</v>
      </c>
      <c r="L2970" s="49">
        <f>K2970-U2970</f>
        <v>450</v>
      </c>
      <c r="N2970" s="48" t="s">
        <v>7242</v>
      </c>
      <c r="P2970" s="49">
        <v>0</v>
      </c>
      <c r="Q2970" s="49">
        <v>0</v>
      </c>
      <c r="R2970" s="49">
        <v>500</v>
      </c>
      <c r="S2970" s="32">
        <f t="shared" si="126"/>
        <v>0</v>
      </c>
      <c r="T2970" s="49">
        <f>P2970+Q2970+R2970</f>
        <v>500</v>
      </c>
      <c r="U2970" s="51">
        <v>50</v>
      </c>
      <c r="V2970" s="51">
        <v>0</v>
      </c>
      <c r="W2970" s="51">
        <v>0</v>
      </c>
      <c r="X2970" s="51"/>
      <c r="Y2970" s="32">
        <f>P2970-(U2970+V2970)</f>
        <v>-50</v>
      </c>
      <c r="Z2970" s="49" t="s">
        <v>13320</v>
      </c>
      <c r="AA2970" s="67">
        <v>0.17</v>
      </c>
      <c r="AC2970" s="67">
        <f t="shared" si="127"/>
        <v>-0.17</v>
      </c>
      <c r="AN2970" s="48" t="s">
        <v>13323</v>
      </c>
      <c r="AO2970" s="48" t="s">
        <v>54</v>
      </c>
    </row>
    <row r="2971" spans="1:41" ht="15" x14ac:dyDescent="0.2">
      <c r="A2971" s="30" t="s">
        <v>4860</v>
      </c>
      <c r="B2971" s="49" t="s">
        <v>4861</v>
      </c>
      <c r="C2971" s="49" t="s">
        <v>7070</v>
      </c>
      <c r="D2971" s="49" t="s">
        <v>11219</v>
      </c>
      <c r="E2971" s="30" t="s">
        <v>11315</v>
      </c>
      <c r="F2971" s="49" t="s">
        <v>11221</v>
      </c>
      <c r="G2971" s="49" t="s">
        <v>11247</v>
      </c>
      <c r="H2971" s="49" t="s">
        <v>11247</v>
      </c>
      <c r="I2971" s="49" t="s">
        <v>4861</v>
      </c>
      <c r="J2971" s="50">
        <v>3</v>
      </c>
      <c r="K2971" s="49">
        <v>100</v>
      </c>
      <c r="L2971" s="49">
        <f>K2971-U2971</f>
        <v>100</v>
      </c>
      <c r="M2971" s="49"/>
      <c r="N2971" s="48" t="s">
        <v>7242</v>
      </c>
      <c r="P2971" s="49">
        <v>0</v>
      </c>
      <c r="Q2971" s="49">
        <v>0</v>
      </c>
      <c r="R2971" s="49">
        <v>40</v>
      </c>
      <c r="S2971" s="32">
        <f t="shared" si="126"/>
        <v>0</v>
      </c>
      <c r="T2971" s="49">
        <f>P2971+Q2971+R2971</f>
        <v>40</v>
      </c>
      <c r="U2971" s="51">
        <v>0</v>
      </c>
      <c r="V2971" s="51">
        <v>0</v>
      </c>
      <c r="W2971" s="51">
        <v>0</v>
      </c>
      <c r="X2971" s="51"/>
      <c r="Y2971" s="32">
        <f>P2971-(U2971+V2971)</f>
        <v>0</v>
      </c>
      <c r="Z2971" s="49" t="s">
        <v>13321</v>
      </c>
      <c r="AA2971" s="67">
        <v>1.21</v>
      </c>
      <c r="AC2971" s="67">
        <f t="shared" si="127"/>
        <v>-1.21</v>
      </c>
      <c r="AN2971" s="48" t="s">
        <v>13323</v>
      </c>
      <c r="AO2971" s="48" t="s">
        <v>54</v>
      </c>
    </row>
    <row r="2972" spans="1:41" ht="15" x14ac:dyDescent="0.2">
      <c r="A2972" s="30" t="s">
        <v>4862</v>
      </c>
      <c r="B2972" s="49" t="s">
        <v>4863</v>
      </c>
      <c r="C2972" s="49" t="s">
        <v>7070</v>
      </c>
      <c r="D2972" s="49" t="s">
        <v>11219</v>
      </c>
      <c r="E2972" s="30" t="s">
        <v>11316</v>
      </c>
      <c r="F2972" s="49" t="s">
        <v>11221</v>
      </c>
      <c r="G2972" s="49" t="s">
        <v>11247</v>
      </c>
      <c r="H2972" s="49" t="s">
        <v>11247</v>
      </c>
      <c r="I2972" s="49" t="s">
        <v>4863</v>
      </c>
      <c r="J2972" s="50">
        <v>2</v>
      </c>
      <c r="K2972" s="49">
        <v>500</v>
      </c>
      <c r="L2972" s="49">
        <f>K2972-U2972</f>
        <v>500</v>
      </c>
      <c r="M2972" s="49"/>
      <c r="N2972" s="48" t="s">
        <v>7242</v>
      </c>
      <c r="P2972" s="49">
        <v>0</v>
      </c>
      <c r="Q2972" s="49">
        <v>0</v>
      </c>
      <c r="R2972" s="49">
        <v>0</v>
      </c>
      <c r="S2972" s="32">
        <f t="shared" si="126"/>
        <v>0</v>
      </c>
      <c r="T2972" s="49">
        <f>P2972+Q2972+R2972</f>
        <v>0</v>
      </c>
      <c r="U2972" s="51">
        <v>0</v>
      </c>
      <c r="V2972" s="51">
        <v>0</v>
      </c>
      <c r="W2972" s="51">
        <v>0</v>
      </c>
      <c r="X2972" s="51"/>
      <c r="Y2972" s="32">
        <f>P2972-(U2972+V2972)</f>
        <v>0</v>
      </c>
      <c r="Z2972" s="49" t="s">
        <v>13321</v>
      </c>
      <c r="AA2972" s="67">
        <v>1.17</v>
      </c>
      <c r="AC2972" s="67">
        <f t="shared" si="127"/>
        <v>-1.17</v>
      </c>
      <c r="AN2972" s="48" t="s">
        <v>13323</v>
      </c>
      <c r="AO2972" s="48" t="s">
        <v>54</v>
      </c>
    </row>
    <row r="2973" spans="1:41" ht="15" x14ac:dyDescent="0.2">
      <c r="A2973" s="30" t="s">
        <v>4864</v>
      </c>
      <c r="B2973" s="49" t="s">
        <v>4865</v>
      </c>
      <c r="C2973" s="49" t="s">
        <v>7070</v>
      </c>
      <c r="D2973" s="49" t="s">
        <v>11219</v>
      </c>
      <c r="E2973" s="30" t="s">
        <v>11317</v>
      </c>
      <c r="F2973" s="49" t="s">
        <v>11221</v>
      </c>
      <c r="G2973" s="49" t="s">
        <v>11247</v>
      </c>
      <c r="H2973" s="49" t="s">
        <v>11247</v>
      </c>
      <c r="I2973" s="49" t="s">
        <v>4865</v>
      </c>
      <c r="J2973" s="50">
        <v>3</v>
      </c>
      <c r="K2973" s="49">
        <v>1000</v>
      </c>
      <c r="L2973" s="49">
        <f>K2973-U2973</f>
        <v>-1283</v>
      </c>
      <c r="M2973" s="49"/>
      <c r="N2973" s="48" t="s">
        <v>7242</v>
      </c>
      <c r="P2973" s="49">
        <v>0</v>
      </c>
      <c r="Q2973" s="49">
        <v>0</v>
      </c>
      <c r="R2973" s="49">
        <v>2348</v>
      </c>
      <c r="S2973" s="32">
        <f t="shared" si="126"/>
        <v>0</v>
      </c>
      <c r="T2973" s="49">
        <f>P2973+Q2973+R2973</f>
        <v>2348</v>
      </c>
      <c r="U2973" s="51">
        <v>2283</v>
      </c>
      <c r="V2973" s="51">
        <v>1751</v>
      </c>
      <c r="W2973" s="51">
        <v>0</v>
      </c>
      <c r="X2973" s="51"/>
      <c r="Y2973" s="32">
        <f>P2973-(U2973+V2973)</f>
        <v>-4034</v>
      </c>
      <c r="Z2973" s="49" t="s">
        <v>13320</v>
      </c>
      <c r="AA2973" s="67">
        <v>3.2</v>
      </c>
      <c r="AC2973" s="67">
        <f t="shared" si="127"/>
        <v>-3.2</v>
      </c>
      <c r="AN2973" s="48" t="s">
        <v>13323</v>
      </c>
      <c r="AO2973" s="48" t="s">
        <v>54</v>
      </c>
    </row>
    <row r="2974" spans="1:41" ht="15" x14ac:dyDescent="0.2">
      <c r="A2974" s="30" t="s">
        <v>4866</v>
      </c>
      <c r="B2974" s="49" t="s">
        <v>4867</v>
      </c>
      <c r="C2974" s="49" t="s">
        <v>7070</v>
      </c>
      <c r="D2974" s="49" t="s">
        <v>11219</v>
      </c>
      <c r="E2974" s="30" t="s">
        <v>11318</v>
      </c>
      <c r="F2974" s="49" t="s">
        <v>11221</v>
      </c>
      <c r="G2974" s="49" t="s">
        <v>11247</v>
      </c>
      <c r="H2974" s="49" t="s">
        <v>11247</v>
      </c>
      <c r="I2974" s="49" t="s">
        <v>4867</v>
      </c>
      <c r="J2974" s="50">
        <v>2</v>
      </c>
      <c r="K2974" s="49">
        <v>1000</v>
      </c>
      <c r="L2974" s="49">
        <f>K2974-U2974</f>
        <v>-1283</v>
      </c>
      <c r="M2974" s="49"/>
      <c r="N2974" s="48" t="s">
        <v>7242</v>
      </c>
      <c r="P2974" s="49">
        <v>0</v>
      </c>
      <c r="Q2974" s="49">
        <v>1000</v>
      </c>
      <c r="R2974" s="49">
        <v>2569</v>
      </c>
      <c r="S2974" s="32">
        <f t="shared" si="126"/>
        <v>1000</v>
      </c>
      <c r="T2974" s="49">
        <f>P2974+Q2974+R2974</f>
        <v>3569</v>
      </c>
      <c r="U2974" s="51">
        <v>2283</v>
      </c>
      <c r="V2974" s="51">
        <v>1751</v>
      </c>
      <c r="W2974" s="51">
        <v>0</v>
      </c>
      <c r="X2974" s="51"/>
      <c r="Y2974" s="32">
        <f>P2974-(U2974+V2974)</f>
        <v>-4034</v>
      </c>
      <c r="Z2974" s="49" t="s">
        <v>13320</v>
      </c>
      <c r="AA2974" s="67">
        <v>3.2</v>
      </c>
      <c r="AC2974" s="67">
        <f t="shared" si="127"/>
        <v>-3.2</v>
      </c>
      <c r="AN2974" s="48" t="s">
        <v>13323</v>
      </c>
      <c r="AO2974" s="48" t="s">
        <v>54</v>
      </c>
    </row>
    <row r="2975" spans="1:41" ht="15" x14ac:dyDescent="0.2">
      <c r="A2975" s="30" t="s">
        <v>4868</v>
      </c>
      <c r="B2975" s="49" t="s">
        <v>4869</v>
      </c>
      <c r="C2975" s="49" t="s">
        <v>7070</v>
      </c>
      <c r="D2975" s="49" t="s">
        <v>11219</v>
      </c>
      <c r="E2975" s="30" t="s">
        <v>11319</v>
      </c>
      <c r="F2975" s="49" t="s">
        <v>11221</v>
      </c>
      <c r="G2975" s="49" t="s">
        <v>11247</v>
      </c>
      <c r="H2975" s="49" t="s">
        <v>11247</v>
      </c>
      <c r="I2975" s="49" t="s">
        <v>4869</v>
      </c>
      <c r="J2975" s="50">
        <v>3</v>
      </c>
      <c r="K2975" s="49">
        <v>500</v>
      </c>
      <c r="L2975" s="49">
        <f>K2975-U2975</f>
        <v>282</v>
      </c>
      <c r="N2975" s="48" t="s">
        <v>7242</v>
      </c>
      <c r="P2975" s="49">
        <v>0</v>
      </c>
      <c r="Q2975" s="49">
        <v>0</v>
      </c>
      <c r="R2975" s="49">
        <v>201</v>
      </c>
      <c r="S2975" s="32">
        <f t="shared" si="126"/>
        <v>0</v>
      </c>
      <c r="T2975" s="49">
        <f>P2975+Q2975+R2975</f>
        <v>201</v>
      </c>
      <c r="U2975" s="51">
        <v>218</v>
      </c>
      <c r="V2975" s="51">
        <v>279</v>
      </c>
      <c r="W2975" s="51">
        <v>0</v>
      </c>
      <c r="X2975" s="51"/>
      <c r="Y2975" s="32">
        <f>P2975-(U2975+V2975)</f>
        <v>-497</v>
      </c>
      <c r="Z2975" s="49" t="s">
        <v>13320</v>
      </c>
      <c r="AA2975" s="67">
        <v>2.91</v>
      </c>
      <c r="AC2975" s="67">
        <f t="shared" si="127"/>
        <v>-2.91</v>
      </c>
      <c r="AN2975" s="48" t="s">
        <v>13323</v>
      </c>
      <c r="AO2975" s="48" t="s">
        <v>54</v>
      </c>
    </row>
    <row r="2976" spans="1:41" ht="15" x14ac:dyDescent="0.2">
      <c r="A2976" s="30" t="s">
        <v>4870</v>
      </c>
      <c r="B2976" s="49" t="s">
        <v>4871</v>
      </c>
      <c r="C2976" s="49" t="s">
        <v>7070</v>
      </c>
      <c r="D2976" s="49" t="s">
        <v>11219</v>
      </c>
      <c r="E2976" s="30" t="s">
        <v>11320</v>
      </c>
      <c r="F2976" s="49" t="s">
        <v>11221</v>
      </c>
      <c r="G2976" s="49" t="s">
        <v>11247</v>
      </c>
      <c r="H2976" s="49" t="s">
        <v>11247</v>
      </c>
      <c r="I2976" s="49" t="s">
        <v>4871</v>
      </c>
      <c r="J2976" s="50">
        <v>3</v>
      </c>
      <c r="K2976" s="49">
        <v>1000</v>
      </c>
      <c r="L2976" s="49">
        <f>K2976-U2976</f>
        <v>126</v>
      </c>
      <c r="N2976" s="48" t="s">
        <v>7242</v>
      </c>
      <c r="P2976" s="49">
        <v>0</v>
      </c>
      <c r="Q2976" s="49">
        <v>340</v>
      </c>
      <c r="R2976" s="49">
        <v>2020</v>
      </c>
      <c r="S2976" s="32">
        <f t="shared" si="126"/>
        <v>340</v>
      </c>
      <c r="T2976" s="49">
        <f>P2976+Q2976+R2976</f>
        <v>2360</v>
      </c>
      <c r="U2976" s="51">
        <v>874</v>
      </c>
      <c r="V2976" s="51">
        <v>1156</v>
      </c>
      <c r="W2976" s="51">
        <v>0</v>
      </c>
      <c r="X2976" s="51"/>
      <c r="Y2976" s="32">
        <f>P2976-(U2976+V2976)</f>
        <v>-2030</v>
      </c>
      <c r="Z2976" s="49" t="s">
        <v>13320</v>
      </c>
      <c r="AA2976" s="67">
        <v>1.53</v>
      </c>
      <c r="AC2976" s="67">
        <f t="shared" si="127"/>
        <v>-1.53</v>
      </c>
      <c r="AN2976" s="48" t="s">
        <v>13323</v>
      </c>
      <c r="AO2976" s="48" t="s">
        <v>54</v>
      </c>
    </row>
    <row r="2977" spans="1:41" ht="15" x14ac:dyDescent="0.2">
      <c r="A2977" s="30" t="s">
        <v>4872</v>
      </c>
      <c r="B2977" s="49" t="s">
        <v>4873</v>
      </c>
      <c r="C2977" s="49" t="s">
        <v>7070</v>
      </c>
      <c r="D2977" s="49" t="s">
        <v>11219</v>
      </c>
      <c r="E2977" s="30" t="s">
        <v>11321</v>
      </c>
      <c r="F2977" s="49" t="s">
        <v>11221</v>
      </c>
      <c r="G2977" s="49" t="s">
        <v>11247</v>
      </c>
      <c r="H2977" s="49" t="s">
        <v>11247</v>
      </c>
      <c r="I2977" s="49" t="s">
        <v>4873</v>
      </c>
      <c r="J2977" s="50">
        <v>2</v>
      </c>
      <c r="K2977" s="49">
        <v>250</v>
      </c>
      <c r="L2977" s="49">
        <f>K2977-U2977</f>
        <v>95</v>
      </c>
      <c r="N2977" s="48" t="s">
        <v>7242</v>
      </c>
      <c r="P2977" s="49">
        <v>0</v>
      </c>
      <c r="Q2977" s="49">
        <v>0</v>
      </c>
      <c r="R2977" s="49">
        <v>255</v>
      </c>
      <c r="S2977" s="32">
        <f t="shared" si="126"/>
        <v>0</v>
      </c>
      <c r="T2977" s="49">
        <f>P2977+Q2977+R2977</f>
        <v>255</v>
      </c>
      <c r="U2977" s="51">
        <v>155</v>
      </c>
      <c r="V2977" s="51">
        <v>141</v>
      </c>
      <c r="W2977" s="51">
        <v>0</v>
      </c>
      <c r="X2977" s="51"/>
      <c r="Y2977" s="32">
        <f>P2977-(U2977+V2977)</f>
        <v>-296</v>
      </c>
      <c r="Z2977" s="49" t="s">
        <v>13320</v>
      </c>
      <c r="AA2977" s="67">
        <v>1.6</v>
      </c>
      <c r="AC2977" s="67">
        <f t="shared" si="127"/>
        <v>-1.6</v>
      </c>
      <c r="AN2977" s="48" t="s">
        <v>13323</v>
      </c>
      <c r="AO2977" s="48" t="s">
        <v>54</v>
      </c>
    </row>
    <row r="2978" spans="1:41" ht="15" x14ac:dyDescent="0.2">
      <c r="A2978" s="30" t="s">
        <v>4874</v>
      </c>
      <c r="B2978" s="49" t="s">
        <v>4875</v>
      </c>
      <c r="C2978" s="49" t="s">
        <v>7070</v>
      </c>
      <c r="D2978" s="49" t="s">
        <v>11219</v>
      </c>
      <c r="E2978" s="30" t="s">
        <v>11322</v>
      </c>
      <c r="F2978" s="49" t="s">
        <v>11221</v>
      </c>
      <c r="G2978" s="49" t="s">
        <v>11247</v>
      </c>
      <c r="H2978" s="49" t="s">
        <v>11247</v>
      </c>
      <c r="I2978" s="49" t="s">
        <v>4875</v>
      </c>
      <c r="J2978" s="50">
        <v>2</v>
      </c>
      <c r="K2978" s="49">
        <v>250</v>
      </c>
      <c r="L2978" s="49">
        <f>K2978-U2978</f>
        <v>95</v>
      </c>
      <c r="N2978" s="48" t="s">
        <v>7242</v>
      </c>
      <c r="P2978" s="49">
        <v>0</v>
      </c>
      <c r="Q2978" s="49">
        <v>0</v>
      </c>
      <c r="R2978" s="49">
        <v>372</v>
      </c>
      <c r="S2978" s="32">
        <f t="shared" si="126"/>
        <v>0</v>
      </c>
      <c r="T2978" s="49">
        <f>P2978+Q2978+R2978</f>
        <v>372</v>
      </c>
      <c r="U2978" s="51">
        <v>155</v>
      </c>
      <c r="V2978" s="51">
        <v>141</v>
      </c>
      <c r="W2978" s="51">
        <v>0</v>
      </c>
      <c r="X2978" s="51"/>
      <c r="Y2978" s="32">
        <f>P2978-(U2978+V2978)</f>
        <v>-296</v>
      </c>
      <c r="Z2978" s="49" t="s">
        <v>13320</v>
      </c>
      <c r="AA2978" s="67">
        <v>7.93</v>
      </c>
      <c r="AC2978" s="67">
        <f t="shared" si="127"/>
        <v>-7.93</v>
      </c>
      <c r="AN2978" s="48" t="s">
        <v>13323</v>
      </c>
      <c r="AO2978" s="48" t="s">
        <v>54</v>
      </c>
    </row>
    <row r="2979" spans="1:41" ht="15" x14ac:dyDescent="0.2">
      <c r="A2979" s="30" t="s">
        <v>4876</v>
      </c>
      <c r="B2979" s="49" t="s">
        <v>4877</v>
      </c>
      <c r="C2979" s="49" t="s">
        <v>7070</v>
      </c>
      <c r="D2979" s="49" t="s">
        <v>11219</v>
      </c>
      <c r="E2979" s="30" t="s">
        <v>11323</v>
      </c>
      <c r="F2979" s="49" t="s">
        <v>11221</v>
      </c>
      <c r="G2979" s="49" t="s">
        <v>11247</v>
      </c>
      <c r="H2979" s="49" t="s">
        <v>11247</v>
      </c>
      <c r="I2979" s="49" t="s">
        <v>4877</v>
      </c>
      <c r="J2979" s="50">
        <v>3</v>
      </c>
      <c r="K2979" s="49">
        <v>50</v>
      </c>
      <c r="L2979" s="49">
        <f>K2979-U2979</f>
        <v>11</v>
      </c>
      <c r="N2979" s="48" t="s">
        <v>7242</v>
      </c>
      <c r="P2979" s="49">
        <v>0</v>
      </c>
      <c r="Q2979" s="49">
        <v>0</v>
      </c>
      <c r="R2979" s="49">
        <v>0</v>
      </c>
      <c r="S2979" s="32">
        <f t="shared" si="126"/>
        <v>0</v>
      </c>
      <c r="T2979" s="49">
        <f>P2979+Q2979+R2979</f>
        <v>0</v>
      </c>
      <c r="U2979" s="51">
        <v>39</v>
      </c>
      <c r="V2979" s="51">
        <v>53</v>
      </c>
      <c r="W2979" s="51">
        <v>0</v>
      </c>
      <c r="X2979" s="51"/>
      <c r="Y2979" s="32">
        <f>P2979-(U2979+V2979)</f>
        <v>-92</v>
      </c>
      <c r="Z2979" s="49" t="s">
        <v>13320</v>
      </c>
      <c r="AA2979" s="67">
        <v>22.63</v>
      </c>
      <c r="AC2979" s="67">
        <f t="shared" si="127"/>
        <v>-22.63</v>
      </c>
      <c r="AN2979" s="48" t="s">
        <v>13323</v>
      </c>
      <c r="AO2979" s="48" t="s">
        <v>54</v>
      </c>
    </row>
    <row r="2980" spans="1:41" ht="15" x14ac:dyDescent="0.2">
      <c r="A2980" s="30" t="s">
        <v>4878</v>
      </c>
      <c r="B2980" s="49" t="s">
        <v>4879</v>
      </c>
      <c r="C2980" s="49" t="s">
        <v>7070</v>
      </c>
      <c r="D2980" s="49" t="s">
        <v>11219</v>
      </c>
      <c r="E2980" s="30" t="s">
        <v>11324</v>
      </c>
      <c r="F2980" s="49" t="s">
        <v>11221</v>
      </c>
      <c r="G2980" s="49" t="s">
        <v>11247</v>
      </c>
      <c r="H2980" s="49" t="s">
        <v>11247</v>
      </c>
      <c r="I2980" s="49" t="s">
        <v>4879</v>
      </c>
      <c r="J2980" s="50">
        <v>3</v>
      </c>
      <c r="K2980" s="49">
        <v>50</v>
      </c>
      <c r="L2980" s="49">
        <f>K2980-U2980</f>
        <v>-74</v>
      </c>
      <c r="M2980" s="49"/>
      <c r="N2980" s="48" t="s">
        <v>7242</v>
      </c>
      <c r="P2980" s="49">
        <v>0</v>
      </c>
      <c r="Q2980" s="49">
        <v>47</v>
      </c>
      <c r="R2980" s="49">
        <v>150</v>
      </c>
      <c r="S2980" s="32">
        <f t="shared" si="126"/>
        <v>47</v>
      </c>
      <c r="T2980" s="49">
        <f>P2980+Q2980+R2980</f>
        <v>197</v>
      </c>
      <c r="U2980" s="51">
        <v>124</v>
      </c>
      <c r="V2980" s="51">
        <v>101</v>
      </c>
      <c r="W2980" s="51">
        <v>0</v>
      </c>
      <c r="X2980" s="51"/>
      <c r="Y2980" s="32">
        <f>P2980-(U2980+V2980)</f>
        <v>-225</v>
      </c>
      <c r="Z2980" s="49" t="s">
        <v>13320</v>
      </c>
      <c r="AA2980" s="67">
        <v>23.19</v>
      </c>
      <c r="AC2980" s="67">
        <f t="shared" si="127"/>
        <v>-23.19</v>
      </c>
      <c r="AN2980" s="48" t="s">
        <v>13323</v>
      </c>
      <c r="AO2980" s="48" t="s">
        <v>54</v>
      </c>
    </row>
    <row r="2981" spans="1:41" ht="15" x14ac:dyDescent="0.2">
      <c r="A2981" s="30" t="s">
        <v>4880</v>
      </c>
      <c r="B2981" s="49" t="s">
        <v>4881</v>
      </c>
      <c r="C2981" s="49" t="s">
        <v>7070</v>
      </c>
      <c r="D2981" s="49" t="s">
        <v>11219</v>
      </c>
      <c r="E2981" s="30" t="s">
        <v>11325</v>
      </c>
      <c r="F2981" s="49" t="s">
        <v>11221</v>
      </c>
      <c r="G2981" s="49" t="s">
        <v>11247</v>
      </c>
      <c r="H2981" s="49" t="s">
        <v>11247</v>
      </c>
      <c r="I2981" s="49" t="s">
        <v>4881</v>
      </c>
      <c r="J2981" s="50">
        <v>2</v>
      </c>
      <c r="K2981" s="49">
        <v>250</v>
      </c>
      <c r="L2981" s="49">
        <f>K2981-U2981</f>
        <v>-850</v>
      </c>
      <c r="M2981" s="49"/>
      <c r="N2981" s="48" t="s">
        <v>7242</v>
      </c>
      <c r="P2981" s="49">
        <v>0</v>
      </c>
      <c r="Q2981" s="49">
        <v>850</v>
      </c>
      <c r="R2981" s="49">
        <v>850</v>
      </c>
      <c r="S2981" s="32">
        <f t="shared" si="126"/>
        <v>850</v>
      </c>
      <c r="T2981" s="49">
        <f>P2981+Q2981+R2981</f>
        <v>1700</v>
      </c>
      <c r="U2981" s="51">
        <v>1100</v>
      </c>
      <c r="V2981" s="51">
        <v>709</v>
      </c>
      <c r="W2981" s="51">
        <v>0</v>
      </c>
      <c r="X2981" s="51"/>
      <c r="Y2981" s="32">
        <f>P2981-(U2981+V2981)</f>
        <v>-1809</v>
      </c>
      <c r="Z2981" s="49" t="s">
        <v>13320</v>
      </c>
      <c r="AA2981" s="67">
        <v>1.44</v>
      </c>
      <c r="AC2981" s="67">
        <f t="shared" si="127"/>
        <v>-1.44</v>
      </c>
      <c r="AN2981" s="48" t="s">
        <v>13323</v>
      </c>
      <c r="AO2981" s="48" t="s">
        <v>54</v>
      </c>
    </row>
    <row r="2982" spans="1:41" ht="15" x14ac:dyDescent="0.2">
      <c r="A2982" s="30" t="s">
        <v>4882</v>
      </c>
      <c r="B2982" s="49" t="s">
        <v>4883</v>
      </c>
      <c r="C2982" s="49" t="s">
        <v>7070</v>
      </c>
      <c r="D2982" s="49" t="s">
        <v>11219</v>
      </c>
      <c r="E2982" s="30" t="s">
        <v>11326</v>
      </c>
      <c r="F2982" s="49" t="s">
        <v>11221</v>
      </c>
      <c r="G2982" s="49" t="s">
        <v>11247</v>
      </c>
      <c r="H2982" s="49" t="s">
        <v>11247</v>
      </c>
      <c r="I2982" s="49" t="s">
        <v>4883</v>
      </c>
      <c r="J2982" s="50">
        <v>2</v>
      </c>
      <c r="K2982" s="49">
        <v>250</v>
      </c>
      <c r="L2982" s="49">
        <f>K2982-U2982</f>
        <v>217</v>
      </c>
      <c r="N2982" s="48" t="s">
        <v>7242</v>
      </c>
      <c r="P2982" s="49">
        <v>0</v>
      </c>
      <c r="Q2982" s="49">
        <v>0</v>
      </c>
      <c r="R2982" s="49">
        <v>118</v>
      </c>
      <c r="S2982" s="32">
        <f t="shared" si="126"/>
        <v>0</v>
      </c>
      <c r="T2982" s="49">
        <f>P2982+Q2982+R2982</f>
        <v>118</v>
      </c>
      <c r="U2982" s="51">
        <v>33</v>
      </c>
      <c r="V2982" s="51">
        <v>0</v>
      </c>
      <c r="W2982" s="51">
        <v>0</v>
      </c>
      <c r="X2982" s="51"/>
      <c r="Y2982" s="32">
        <f>P2982-(U2982+V2982)</f>
        <v>-33</v>
      </c>
      <c r="Z2982" s="49" t="s">
        <v>13320</v>
      </c>
      <c r="AA2982" s="67">
        <v>5.08</v>
      </c>
      <c r="AC2982" s="67">
        <f t="shared" si="127"/>
        <v>-5.08</v>
      </c>
      <c r="AN2982" s="48" t="s">
        <v>13323</v>
      </c>
      <c r="AO2982" s="48" t="s">
        <v>54</v>
      </c>
    </row>
    <row r="2983" spans="1:41" ht="15" x14ac:dyDescent="0.2">
      <c r="A2983" s="30" t="s">
        <v>4884</v>
      </c>
      <c r="B2983" s="49" t="s">
        <v>4885</v>
      </c>
      <c r="C2983" s="49" t="s">
        <v>7070</v>
      </c>
      <c r="D2983" s="49" t="s">
        <v>11219</v>
      </c>
      <c r="E2983" s="30" t="s">
        <v>11327</v>
      </c>
      <c r="F2983" s="49" t="s">
        <v>11221</v>
      </c>
      <c r="G2983" s="49" t="s">
        <v>11247</v>
      </c>
      <c r="H2983" s="49" t="s">
        <v>11247</v>
      </c>
      <c r="I2983" s="49" t="s">
        <v>4885</v>
      </c>
      <c r="J2983" s="50">
        <v>2</v>
      </c>
      <c r="K2983" s="49">
        <v>250</v>
      </c>
      <c r="L2983" s="49">
        <f>K2983-U2983</f>
        <v>217</v>
      </c>
      <c r="N2983" s="48" t="s">
        <v>7242</v>
      </c>
      <c r="P2983" s="49">
        <v>0</v>
      </c>
      <c r="Q2983" s="49">
        <v>0</v>
      </c>
      <c r="R2983" s="49">
        <v>125</v>
      </c>
      <c r="S2983" s="32">
        <f t="shared" si="126"/>
        <v>0</v>
      </c>
      <c r="T2983" s="49">
        <f>P2983+Q2983+R2983</f>
        <v>125</v>
      </c>
      <c r="U2983" s="51">
        <v>33</v>
      </c>
      <c r="V2983" s="51">
        <v>0</v>
      </c>
      <c r="W2983" s="51">
        <v>0</v>
      </c>
      <c r="X2983" s="51"/>
      <c r="Y2983" s="32">
        <f>P2983-(U2983+V2983)</f>
        <v>-33</v>
      </c>
      <c r="Z2983" s="49" t="s">
        <v>13320</v>
      </c>
      <c r="AA2983" s="67">
        <v>1.03</v>
      </c>
      <c r="AC2983" s="67">
        <f t="shared" si="127"/>
        <v>-1.03</v>
      </c>
      <c r="AN2983" s="48" t="s">
        <v>13323</v>
      </c>
      <c r="AO2983" s="48" t="s">
        <v>54</v>
      </c>
    </row>
    <row r="2984" spans="1:41" ht="15" x14ac:dyDescent="0.2">
      <c r="A2984" s="30" t="s">
        <v>4886</v>
      </c>
      <c r="B2984" s="49" t="s">
        <v>4887</v>
      </c>
      <c r="C2984" s="49" t="s">
        <v>7070</v>
      </c>
      <c r="D2984" s="49" t="s">
        <v>11219</v>
      </c>
      <c r="E2984" s="30" t="s">
        <v>11328</v>
      </c>
      <c r="F2984" s="49" t="s">
        <v>11221</v>
      </c>
      <c r="G2984" s="49" t="s">
        <v>11247</v>
      </c>
      <c r="H2984" s="49" t="s">
        <v>11247</v>
      </c>
      <c r="I2984" s="49" t="s">
        <v>4887</v>
      </c>
      <c r="J2984" s="50">
        <v>3</v>
      </c>
      <c r="K2984" s="49">
        <v>100</v>
      </c>
      <c r="L2984" s="49">
        <f>K2984-U2984</f>
        <v>100</v>
      </c>
      <c r="M2984" s="49"/>
      <c r="N2984" s="48" t="s">
        <v>7242</v>
      </c>
      <c r="P2984" s="49">
        <v>0</v>
      </c>
      <c r="Q2984" s="49">
        <v>0</v>
      </c>
      <c r="R2984" s="49">
        <v>379</v>
      </c>
      <c r="S2984" s="32">
        <f t="shared" si="126"/>
        <v>0</v>
      </c>
      <c r="T2984" s="49">
        <f>P2984+Q2984+R2984</f>
        <v>379</v>
      </c>
      <c r="U2984" s="51">
        <v>0</v>
      </c>
      <c r="V2984" s="51">
        <v>0</v>
      </c>
      <c r="W2984" s="51">
        <v>0</v>
      </c>
      <c r="X2984" s="51"/>
      <c r="Y2984" s="32">
        <f>P2984-(U2984+V2984)</f>
        <v>0</v>
      </c>
      <c r="Z2984" s="49" t="s">
        <v>13321</v>
      </c>
      <c r="AA2984" s="67">
        <v>6.6</v>
      </c>
      <c r="AC2984" s="67">
        <f t="shared" si="127"/>
        <v>-6.6</v>
      </c>
      <c r="AN2984" s="48" t="s">
        <v>13323</v>
      </c>
      <c r="AO2984" s="48" t="s">
        <v>54</v>
      </c>
    </row>
    <row r="2985" spans="1:41" ht="15" x14ac:dyDescent="0.2">
      <c r="A2985" s="30" t="s">
        <v>4888</v>
      </c>
      <c r="B2985" s="49" t="s">
        <v>4889</v>
      </c>
      <c r="C2985" s="49" t="s">
        <v>7070</v>
      </c>
      <c r="D2985" s="49" t="s">
        <v>11219</v>
      </c>
      <c r="E2985" s="30" t="s">
        <v>11329</v>
      </c>
      <c r="F2985" s="49" t="s">
        <v>11221</v>
      </c>
      <c r="G2985" s="49" t="s">
        <v>11247</v>
      </c>
      <c r="H2985" s="49" t="s">
        <v>11247</v>
      </c>
      <c r="I2985" s="49" t="s">
        <v>4889</v>
      </c>
      <c r="J2985" s="50">
        <v>3</v>
      </c>
      <c r="K2985" s="49">
        <v>200</v>
      </c>
      <c r="L2985" s="49">
        <f>K2985-U2985</f>
        <v>200</v>
      </c>
      <c r="M2985" s="49"/>
      <c r="N2985" s="48" t="s">
        <v>7242</v>
      </c>
      <c r="P2985" s="49">
        <v>0</v>
      </c>
      <c r="Q2985" s="49">
        <v>0</v>
      </c>
      <c r="R2985" s="49">
        <v>400</v>
      </c>
      <c r="S2985" s="32">
        <f t="shared" si="126"/>
        <v>0</v>
      </c>
      <c r="T2985" s="49">
        <f>P2985+Q2985+R2985</f>
        <v>400</v>
      </c>
      <c r="U2985" s="51">
        <v>0</v>
      </c>
      <c r="V2985" s="51">
        <v>0</v>
      </c>
      <c r="W2985" s="51">
        <v>0</v>
      </c>
      <c r="X2985" s="51"/>
      <c r="Y2985" s="32">
        <f>P2985-(U2985+V2985)</f>
        <v>0</v>
      </c>
      <c r="Z2985" s="49" t="s">
        <v>13321</v>
      </c>
      <c r="AA2985" s="67">
        <v>3.63</v>
      </c>
      <c r="AC2985" s="67">
        <f t="shared" si="127"/>
        <v>-3.63</v>
      </c>
      <c r="AN2985" s="48" t="s">
        <v>13323</v>
      </c>
      <c r="AO2985" s="48" t="s">
        <v>54</v>
      </c>
    </row>
    <row r="2986" spans="1:41" ht="15" x14ac:dyDescent="0.2">
      <c r="A2986" s="30" t="s">
        <v>4890</v>
      </c>
      <c r="B2986" s="49" t="s">
        <v>4891</v>
      </c>
      <c r="C2986" s="49" t="s">
        <v>7070</v>
      </c>
      <c r="D2986" s="49" t="s">
        <v>11219</v>
      </c>
      <c r="E2986" s="30" t="s">
        <v>11330</v>
      </c>
      <c r="F2986" s="49" t="s">
        <v>11221</v>
      </c>
      <c r="G2986" s="49" t="s">
        <v>11247</v>
      </c>
      <c r="H2986" s="49" t="s">
        <v>11247</v>
      </c>
      <c r="I2986" s="49" t="s">
        <v>4891</v>
      </c>
      <c r="J2986" s="50">
        <v>3</v>
      </c>
      <c r="K2986" s="49">
        <v>100</v>
      </c>
      <c r="L2986" s="49">
        <f>K2986-U2986</f>
        <v>100</v>
      </c>
      <c r="M2986" s="49"/>
      <c r="N2986" s="48" t="s">
        <v>7242</v>
      </c>
      <c r="P2986" s="49">
        <v>0</v>
      </c>
      <c r="Q2986" s="49">
        <v>0</v>
      </c>
      <c r="R2986" s="49">
        <v>476</v>
      </c>
      <c r="S2986" s="32">
        <f t="shared" si="126"/>
        <v>0</v>
      </c>
      <c r="T2986" s="49">
        <f>P2986+Q2986+R2986</f>
        <v>476</v>
      </c>
      <c r="U2986" s="51">
        <v>0</v>
      </c>
      <c r="V2986" s="51">
        <v>0</v>
      </c>
      <c r="W2986" s="51">
        <v>0</v>
      </c>
      <c r="X2986" s="51"/>
      <c r="Y2986" s="32">
        <f>P2986-(U2986+V2986)</f>
        <v>0</v>
      </c>
      <c r="Z2986" s="49" t="s">
        <v>13321</v>
      </c>
      <c r="AA2986" s="67">
        <v>1.27</v>
      </c>
      <c r="AC2986" s="67">
        <f t="shared" si="127"/>
        <v>-1.27</v>
      </c>
      <c r="AN2986" s="48" t="s">
        <v>13323</v>
      </c>
      <c r="AO2986" s="48" t="s">
        <v>54</v>
      </c>
    </row>
    <row r="2987" spans="1:41" ht="15" x14ac:dyDescent="0.2">
      <c r="A2987" s="30" t="s">
        <v>4892</v>
      </c>
      <c r="B2987" s="49" t="s">
        <v>4893</v>
      </c>
      <c r="C2987" s="49" t="s">
        <v>7070</v>
      </c>
      <c r="D2987" s="49" t="s">
        <v>11219</v>
      </c>
      <c r="E2987" s="30" t="s">
        <v>11331</v>
      </c>
      <c r="F2987" s="49" t="s">
        <v>11221</v>
      </c>
      <c r="G2987" s="49" t="s">
        <v>11247</v>
      </c>
      <c r="H2987" s="49" t="s">
        <v>11247</v>
      </c>
      <c r="I2987" s="49" t="s">
        <v>4893</v>
      </c>
      <c r="J2987" s="50">
        <v>3</v>
      </c>
      <c r="K2987" s="49">
        <v>2000</v>
      </c>
      <c r="L2987" s="49">
        <f>K2987-U2987</f>
        <v>2000</v>
      </c>
      <c r="M2987" s="49"/>
      <c r="N2987" s="48" t="s">
        <v>7242</v>
      </c>
      <c r="P2987" s="49">
        <v>1000</v>
      </c>
      <c r="Q2987" s="49">
        <v>0</v>
      </c>
      <c r="R2987" s="49">
        <v>0</v>
      </c>
      <c r="S2987" s="32">
        <f t="shared" si="126"/>
        <v>1000</v>
      </c>
      <c r="T2987" s="49">
        <f>P2987+Q2987+R2987</f>
        <v>1000</v>
      </c>
      <c r="U2987" s="51">
        <v>0</v>
      </c>
      <c r="V2987" s="51">
        <v>0</v>
      </c>
      <c r="W2987" s="51">
        <v>0</v>
      </c>
      <c r="X2987" s="51"/>
      <c r="Y2987" s="32">
        <f>P2987-(U2987+V2987)</f>
        <v>1000</v>
      </c>
      <c r="Z2987" s="49" t="s">
        <v>13321</v>
      </c>
      <c r="AA2987" s="67">
        <v>2.472</v>
      </c>
      <c r="AC2987" s="67">
        <f t="shared" si="127"/>
        <v>-2.472</v>
      </c>
      <c r="AN2987" s="48" t="s">
        <v>13323</v>
      </c>
      <c r="AO2987" s="48" t="s">
        <v>54</v>
      </c>
    </row>
    <row r="2988" spans="1:41" ht="15" x14ac:dyDescent="0.2">
      <c r="A2988" s="30" t="s">
        <v>4894</v>
      </c>
      <c r="B2988" s="49" t="s">
        <v>4895</v>
      </c>
      <c r="C2988" s="49" t="s">
        <v>7070</v>
      </c>
      <c r="D2988" s="49" t="s">
        <v>11219</v>
      </c>
      <c r="E2988" s="30" t="s">
        <v>11332</v>
      </c>
      <c r="F2988" s="49" t="s">
        <v>11221</v>
      </c>
      <c r="G2988" s="49" t="s">
        <v>11247</v>
      </c>
      <c r="H2988" s="49" t="s">
        <v>11247</v>
      </c>
      <c r="I2988" s="49" t="s">
        <v>4895</v>
      </c>
      <c r="J2988" s="50">
        <v>2</v>
      </c>
      <c r="K2988" s="49">
        <v>1000</v>
      </c>
      <c r="L2988" s="49">
        <f>K2988-U2988</f>
        <v>-1148</v>
      </c>
      <c r="M2988" s="49"/>
      <c r="N2988" s="48" t="s">
        <v>7242</v>
      </c>
      <c r="P2988" s="49">
        <v>0</v>
      </c>
      <c r="Q2988" s="49">
        <v>1024</v>
      </c>
      <c r="R2988" s="49">
        <v>1080</v>
      </c>
      <c r="S2988" s="32">
        <f t="shared" si="126"/>
        <v>1024</v>
      </c>
      <c r="T2988" s="49">
        <f>P2988+Q2988+R2988</f>
        <v>2104</v>
      </c>
      <c r="U2988" s="51">
        <v>2148</v>
      </c>
      <c r="V2988" s="51">
        <v>880</v>
      </c>
      <c r="W2988" s="51">
        <v>0</v>
      </c>
      <c r="X2988" s="51"/>
      <c r="Y2988" s="32">
        <f>P2988-(U2988+V2988)</f>
        <v>-3028</v>
      </c>
      <c r="Z2988" s="49" t="s">
        <v>13320</v>
      </c>
      <c r="AA2988" s="67">
        <v>2.4</v>
      </c>
      <c r="AC2988" s="67">
        <f t="shared" si="127"/>
        <v>-2.4</v>
      </c>
      <c r="AN2988" s="48" t="s">
        <v>13323</v>
      </c>
      <c r="AO2988" s="48" t="s">
        <v>54</v>
      </c>
    </row>
    <row r="2989" spans="1:41" ht="15" x14ac:dyDescent="0.2">
      <c r="A2989" s="30" t="s">
        <v>4896</v>
      </c>
      <c r="B2989" s="49" t="s">
        <v>4897</v>
      </c>
      <c r="C2989" s="49" t="s">
        <v>7070</v>
      </c>
      <c r="D2989" s="49" t="s">
        <v>11219</v>
      </c>
      <c r="E2989" s="30" t="s">
        <v>11333</v>
      </c>
      <c r="F2989" s="49" t="s">
        <v>11221</v>
      </c>
      <c r="G2989" s="49" t="s">
        <v>11247</v>
      </c>
      <c r="H2989" s="49" t="s">
        <v>11247</v>
      </c>
      <c r="I2989" s="49" t="s">
        <v>4897</v>
      </c>
      <c r="J2989" s="50">
        <v>3</v>
      </c>
      <c r="K2989" s="49">
        <v>500</v>
      </c>
      <c r="L2989" s="49">
        <f>K2989-U2989</f>
        <v>-508</v>
      </c>
      <c r="M2989" s="49"/>
      <c r="N2989" s="48" t="s">
        <v>7242</v>
      </c>
      <c r="P2989" s="49">
        <v>0</v>
      </c>
      <c r="Q2989" s="49">
        <v>100</v>
      </c>
      <c r="R2989" s="49">
        <v>940</v>
      </c>
      <c r="S2989" s="32">
        <f t="shared" si="126"/>
        <v>100</v>
      </c>
      <c r="T2989" s="49">
        <f>P2989+Q2989+R2989</f>
        <v>1040</v>
      </c>
      <c r="U2989" s="51">
        <v>1008</v>
      </c>
      <c r="V2989" s="51">
        <v>440</v>
      </c>
      <c r="W2989" s="51">
        <v>0</v>
      </c>
      <c r="X2989" s="51"/>
      <c r="Y2989" s="32">
        <f>P2989-(U2989+V2989)</f>
        <v>-1448</v>
      </c>
      <c r="Z2989" s="49" t="s">
        <v>13320</v>
      </c>
      <c r="AA2989" s="67">
        <v>2.16</v>
      </c>
      <c r="AC2989" s="67">
        <f t="shared" si="127"/>
        <v>-2.16</v>
      </c>
      <c r="AN2989" s="48" t="s">
        <v>13323</v>
      </c>
      <c r="AO2989" s="48" t="s">
        <v>54</v>
      </c>
    </row>
    <row r="2990" spans="1:41" ht="15" x14ac:dyDescent="0.2">
      <c r="A2990" s="30" t="s">
        <v>4898</v>
      </c>
      <c r="B2990" s="49" t="s">
        <v>4899</v>
      </c>
      <c r="C2990" s="49" t="s">
        <v>7070</v>
      </c>
      <c r="D2990" s="49" t="s">
        <v>11219</v>
      </c>
      <c r="E2990" s="30" t="s">
        <v>11334</v>
      </c>
      <c r="F2990" s="49" t="s">
        <v>11221</v>
      </c>
      <c r="G2990" s="49" t="s">
        <v>11247</v>
      </c>
      <c r="H2990" s="49" t="s">
        <v>11247</v>
      </c>
      <c r="I2990" s="49" t="s">
        <v>4899</v>
      </c>
      <c r="J2990" s="50">
        <v>3</v>
      </c>
      <c r="K2990" s="49">
        <v>100</v>
      </c>
      <c r="L2990" s="49">
        <f>K2990-U2990</f>
        <v>-404</v>
      </c>
      <c r="M2990" s="49"/>
      <c r="N2990" s="48" t="s">
        <v>7242</v>
      </c>
      <c r="P2990" s="49">
        <v>0</v>
      </c>
      <c r="Q2990" s="49">
        <v>195</v>
      </c>
      <c r="R2990" s="49">
        <v>345</v>
      </c>
      <c r="S2990" s="32">
        <f t="shared" si="126"/>
        <v>195</v>
      </c>
      <c r="T2990" s="49">
        <f>P2990+Q2990+R2990</f>
        <v>540</v>
      </c>
      <c r="U2990" s="51">
        <v>504</v>
      </c>
      <c r="V2990" s="51">
        <v>220</v>
      </c>
      <c r="W2990" s="51">
        <v>0</v>
      </c>
      <c r="X2990" s="51"/>
      <c r="Y2990" s="32">
        <f>P2990-(U2990+V2990)</f>
        <v>-724</v>
      </c>
      <c r="Z2990" s="49" t="s">
        <v>13320</v>
      </c>
      <c r="AA2990" s="67">
        <v>17.760000000000002</v>
      </c>
      <c r="AC2990" s="67">
        <f t="shared" si="127"/>
        <v>-17.760000000000002</v>
      </c>
      <c r="AN2990" s="48" t="s">
        <v>13323</v>
      </c>
      <c r="AO2990" s="48" t="s">
        <v>54</v>
      </c>
    </row>
    <row r="2991" spans="1:41" ht="15" x14ac:dyDescent="0.2">
      <c r="A2991" s="30" t="s">
        <v>4900</v>
      </c>
      <c r="B2991" s="49" t="s">
        <v>4901</v>
      </c>
      <c r="C2991" s="49" t="s">
        <v>7070</v>
      </c>
      <c r="D2991" s="49" t="s">
        <v>11219</v>
      </c>
      <c r="E2991" s="30" t="s">
        <v>11335</v>
      </c>
      <c r="F2991" s="49" t="s">
        <v>11221</v>
      </c>
      <c r="G2991" s="49" t="s">
        <v>11247</v>
      </c>
      <c r="H2991" s="49" t="s">
        <v>11247</v>
      </c>
      <c r="I2991" s="49" t="s">
        <v>4901</v>
      </c>
      <c r="J2991" s="50">
        <v>3</v>
      </c>
      <c r="K2991" s="49">
        <v>200</v>
      </c>
      <c r="L2991" s="49">
        <f>K2991-U2991</f>
        <v>-808</v>
      </c>
      <c r="M2991" s="49"/>
      <c r="N2991" s="48" t="s">
        <v>7242</v>
      </c>
      <c r="P2991" s="49">
        <v>0</v>
      </c>
      <c r="Q2991" s="49">
        <v>230</v>
      </c>
      <c r="R2991" s="49">
        <v>510</v>
      </c>
      <c r="S2991" s="32">
        <f t="shared" si="126"/>
        <v>230</v>
      </c>
      <c r="T2991" s="49">
        <f>P2991+Q2991+R2991</f>
        <v>740</v>
      </c>
      <c r="U2991" s="51">
        <v>1008</v>
      </c>
      <c r="V2991" s="51">
        <v>440</v>
      </c>
      <c r="W2991" s="51">
        <v>0</v>
      </c>
      <c r="X2991" s="51"/>
      <c r="Y2991" s="32">
        <f>P2991-(U2991+V2991)</f>
        <v>-1448</v>
      </c>
      <c r="Z2991" s="49" t="s">
        <v>13320</v>
      </c>
      <c r="AA2991" s="67">
        <v>1.04</v>
      </c>
      <c r="AC2991" s="67">
        <f t="shared" si="127"/>
        <v>-1.04</v>
      </c>
      <c r="AN2991" s="48" t="s">
        <v>13323</v>
      </c>
      <c r="AO2991" s="48" t="s">
        <v>54</v>
      </c>
    </row>
    <row r="2992" spans="1:41" ht="15" x14ac:dyDescent="0.2">
      <c r="A2992" s="30" t="s">
        <v>4902</v>
      </c>
      <c r="B2992" s="49" t="s">
        <v>4903</v>
      </c>
      <c r="C2992" s="49" t="s">
        <v>7070</v>
      </c>
      <c r="D2992" s="49" t="s">
        <v>11219</v>
      </c>
      <c r="E2992" s="30" t="s">
        <v>11336</v>
      </c>
      <c r="F2992" s="49" t="s">
        <v>11221</v>
      </c>
      <c r="G2992" s="49" t="s">
        <v>11247</v>
      </c>
      <c r="H2992" s="49" t="s">
        <v>11247</v>
      </c>
      <c r="I2992" s="49" t="s">
        <v>4903</v>
      </c>
      <c r="J2992" s="50">
        <v>2</v>
      </c>
      <c r="K2992" s="49">
        <v>100</v>
      </c>
      <c r="L2992" s="49">
        <f>K2992-U2992</f>
        <v>-404</v>
      </c>
      <c r="M2992" s="49"/>
      <c r="N2992" s="48" t="s">
        <v>7242</v>
      </c>
      <c r="P2992" s="49">
        <v>0</v>
      </c>
      <c r="Q2992" s="49">
        <v>140</v>
      </c>
      <c r="R2992" s="49">
        <v>220</v>
      </c>
      <c r="S2992" s="32">
        <f t="shared" si="126"/>
        <v>140</v>
      </c>
      <c r="T2992" s="49">
        <f>P2992+Q2992+R2992</f>
        <v>360</v>
      </c>
      <c r="U2992" s="51">
        <v>504</v>
      </c>
      <c r="V2992" s="51">
        <v>220</v>
      </c>
      <c r="W2992" s="51">
        <v>0</v>
      </c>
      <c r="X2992" s="51"/>
      <c r="Y2992" s="32">
        <f>P2992-(U2992+V2992)</f>
        <v>-724</v>
      </c>
      <c r="Z2992" s="49" t="s">
        <v>13320</v>
      </c>
      <c r="AA2992" s="67">
        <v>2.37</v>
      </c>
      <c r="AC2992" s="67">
        <f t="shared" si="127"/>
        <v>-2.37</v>
      </c>
      <c r="AN2992" s="48" t="s">
        <v>13323</v>
      </c>
      <c r="AO2992" s="48" t="s">
        <v>54</v>
      </c>
    </row>
    <row r="2993" spans="1:41" ht="15" x14ac:dyDescent="0.2">
      <c r="A2993" s="30" t="s">
        <v>4904</v>
      </c>
      <c r="B2993" s="49" t="s">
        <v>4905</v>
      </c>
      <c r="C2993" s="49" t="s">
        <v>7070</v>
      </c>
      <c r="D2993" s="49" t="s">
        <v>11219</v>
      </c>
      <c r="E2993" s="30" t="s">
        <v>11337</v>
      </c>
      <c r="F2993" s="49" t="s">
        <v>11221</v>
      </c>
      <c r="G2993" s="49" t="s">
        <v>11247</v>
      </c>
      <c r="H2993" s="49" t="s">
        <v>11247</v>
      </c>
      <c r="I2993" s="49" t="s">
        <v>4905</v>
      </c>
      <c r="J2993" s="50">
        <v>3</v>
      </c>
      <c r="K2993" s="49">
        <v>25</v>
      </c>
      <c r="L2993" s="49">
        <f>K2993-U2993</f>
        <v>-40</v>
      </c>
      <c r="M2993" s="49"/>
      <c r="N2993" s="48" t="s">
        <v>7242</v>
      </c>
      <c r="P2993" s="49">
        <v>0</v>
      </c>
      <c r="Q2993" s="49">
        <v>0</v>
      </c>
      <c r="R2993" s="49">
        <v>52</v>
      </c>
      <c r="S2993" s="32">
        <f t="shared" si="126"/>
        <v>0</v>
      </c>
      <c r="T2993" s="49">
        <f>P2993+Q2993+R2993</f>
        <v>52</v>
      </c>
      <c r="U2993" s="51">
        <v>65</v>
      </c>
      <c r="V2993" s="51">
        <v>22</v>
      </c>
      <c r="W2993" s="51">
        <v>0</v>
      </c>
      <c r="X2993" s="51"/>
      <c r="Y2993" s="32">
        <f>P2993-(U2993+V2993)</f>
        <v>-87</v>
      </c>
      <c r="Z2993" s="49" t="s">
        <v>13320</v>
      </c>
      <c r="AA2993" s="67">
        <v>21.32</v>
      </c>
      <c r="AC2993" s="67">
        <f t="shared" si="127"/>
        <v>-21.32</v>
      </c>
      <c r="AN2993" s="48" t="s">
        <v>13323</v>
      </c>
      <c r="AO2993" s="48" t="s">
        <v>54</v>
      </c>
    </row>
    <row r="2994" spans="1:41" ht="15" x14ac:dyDescent="0.2">
      <c r="A2994" s="30" t="s">
        <v>4906</v>
      </c>
      <c r="B2994" s="49" t="s">
        <v>4907</v>
      </c>
      <c r="C2994" s="49" t="s">
        <v>7070</v>
      </c>
      <c r="D2994" s="49" t="s">
        <v>11219</v>
      </c>
      <c r="E2994" s="30" t="s">
        <v>11338</v>
      </c>
      <c r="F2994" s="49" t="s">
        <v>11221</v>
      </c>
      <c r="G2994" s="49" t="s">
        <v>11247</v>
      </c>
      <c r="H2994" s="49" t="s">
        <v>11247</v>
      </c>
      <c r="I2994" s="49" t="s">
        <v>4907</v>
      </c>
      <c r="J2994" s="50">
        <v>3</v>
      </c>
      <c r="K2994" s="49">
        <v>25</v>
      </c>
      <c r="L2994" s="49">
        <f>K2994-U2994</f>
        <v>-40</v>
      </c>
      <c r="M2994" s="49"/>
      <c r="N2994" s="48" t="s">
        <v>7242</v>
      </c>
      <c r="P2994" s="49">
        <v>0</v>
      </c>
      <c r="Q2994" s="49">
        <v>0</v>
      </c>
      <c r="R2994" s="49">
        <v>60</v>
      </c>
      <c r="S2994" s="32">
        <f t="shared" si="126"/>
        <v>0</v>
      </c>
      <c r="T2994" s="49">
        <f>P2994+Q2994+R2994</f>
        <v>60</v>
      </c>
      <c r="U2994" s="51">
        <v>65</v>
      </c>
      <c r="V2994" s="51">
        <v>22</v>
      </c>
      <c r="W2994" s="51">
        <v>0</v>
      </c>
      <c r="X2994" s="51"/>
      <c r="Y2994" s="32">
        <f>P2994-(U2994+V2994)</f>
        <v>-87</v>
      </c>
      <c r="Z2994" s="49" t="s">
        <v>13320</v>
      </c>
      <c r="AA2994" s="67">
        <v>6.37</v>
      </c>
      <c r="AC2994" s="67">
        <f t="shared" si="127"/>
        <v>-6.37</v>
      </c>
      <c r="AN2994" s="48" t="s">
        <v>13323</v>
      </c>
      <c r="AO2994" s="48" t="s">
        <v>54</v>
      </c>
    </row>
    <row r="2995" spans="1:41" ht="15" x14ac:dyDescent="0.2">
      <c r="A2995" s="30" t="s">
        <v>4908</v>
      </c>
      <c r="B2995" s="49" t="s">
        <v>4909</v>
      </c>
      <c r="C2995" s="49" t="s">
        <v>7070</v>
      </c>
      <c r="D2995" s="49" t="s">
        <v>11219</v>
      </c>
      <c r="E2995" s="30" t="s">
        <v>11339</v>
      </c>
      <c r="F2995" s="49" t="s">
        <v>11221</v>
      </c>
      <c r="G2995" s="49" t="s">
        <v>11247</v>
      </c>
      <c r="H2995" s="49" t="s">
        <v>11247</v>
      </c>
      <c r="I2995" s="49" t="s">
        <v>4909</v>
      </c>
      <c r="J2995" s="50">
        <v>3</v>
      </c>
      <c r="K2995" s="49">
        <v>1000</v>
      </c>
      <c r="L2995" s="49">
        <f>K2995-U2995</f>
        <v>857</v>
      </c>
      <c r="N2995" s="48" t="s">
        <v>7242</v>
      </c>
      <c r="P2995" s="49">
        <v>0</v>
      </c>
      <c r="Q2995" s="49">
        <v>8000</v>
      </c>
      <c r="R2995" s="49">
        <v>0</v>
      </c>
      <c r="S2995" s="32">
        <f t="shared" si="126"/>
        <v>8000</v>
      </c>
      <c r="T2995" s="49">
        <f>P2995+Q2995+R2995</f>
        <v>8000</v>
      </c>
      <c r="U2995" s="51">
        <v>143</v>
      </c>
      <c r="V2995" s="51">
        <v>12</v>
      </c>
      <c r="W2995" s="51">
        <v>0</v>
      </c>
      <c r="X2995" s="51"/>
      <c r="Y2995" s="32">
        <f>P2995-(U2995+V2995)</f>
        <v>-155</v>
      </c>
      <c r="Z2995" s="49" t="s">
        <v>13320</v>
      </c>
      <c r="AA2995" s="67">
        <v>0.25</v>
      </c>
      <c r="AC2995" s="67">
        <f t="shared" si="127"/>
        <v>-0.25</v>
      </c>
      <c r="AN2995" s="48" t="s">
        <v>13323</v>
      </c>
      <c r="AO2995" s="48" t="s">
        <v>54</v>
      </c>
    </row>
    <row r="2996" spans="1:41" ht="15" x14ac:dyDescent="0.2">
      <c r="A2996" s="30" t="s">
        <v>4910</v>
      </c>
      <c r="B2996" s="49" t="s">
        <v>4911</v>
      </c>
      <c r="C2996" s="49" t="s">
        <v>7070</v>
      </c>
      <c r="D2996" s="49" t="s">
        <v>11219</v>
      </c>
      <c r="E2996" s="30" t="s">
        <v>11340</v>
      </c>
      <c r="F2996" s="49" t="s">
        <v>11221</v>
      </c>
      <c r="G2996" s="49" t="s">
        <v>11247</v>
      </c>
      <c r="H2996" s="49" t="s">
        <v>11247</v>
      </c>
      <c r="I2996" s="49" t="s">
        <v>4911</v>
      </c>
      <c r="J2996" s="50">
        <v>3</v>
      </c>
      <c r="K2996" s="49">
        <v>250</v>
      </c>
      <c r="L2996" s="49">
        <f>K2996-U2996</f>
        <v>250</v>
      </c>
      <c r="M2996" s="49"/>
      <c r="N2996" s="48" t="s">
        <v>7242</v>
      </c>
      <c r="P2996" s="49">
        <v>0</v>
      </c>
      <c r="Q2996" s="49">
        <v>0</v>
      </c>
      <c r="R2996" s="49">
        <v>48</v>
      </c>
      <c r="S2996" s="32">
        <f t="shared" si="126"/>
        <v>0</v>
      </c>
      <c r="T2996" s="49">
        <f>P2996+Q2996+R2996</f>
        <v>48</v>
      </c>
      <c r="U2996" s="51">
        <v>0</v>
      </c>
      <c r="V2996" s="51">
        <v>0</v>
      </c>
      <c r="W2996" s="51">
        <v>0</v>
      </c>
      <c r="X2996" s="51"/>
      <c r="Y2996" s="32">
        <f>P2996-(U2996+V2996)</f>
        <v>0</v>
      </c>
      <c r="Z2996" s="49" t="s">
        <v>13321</v>
      </c>
      <c r="AA2996" s="67">
        <v>10.8</v>
      </c>
      <c r="AC2996" s="67">
        <f t="shared" si="127"/>
        <v>-10.8</v>
      </c>
      <c r="AN2996" s="48" t="s">
        <v>13323</v>
      </c>
      <c r="AO2996" s="48" t="s">
        <v>54</v>
      </c>
    </row>
    <row r="2997" spans="1:41" ht="15" x14ac:dyDescent="0.2">
      <c r="A2997" s="30" t="s">
        <v>4912</v>
      </c>
      <c r="B2997" s="49" t="s">
        <v>4913</v>
      </c>
      <c r="C2997" s="49" t="s">
        <v>7070</v>
      </c>
      <c r="D2997" s="49" t="s">
        <v>11219</v>
      </c>
      <c r="E2997" s="30" t="s">
        <v>11341</v>
      </c>
      <c r="F2997" s="49" t="s">
        <v>11221</v>
      </c>
      <c r="G2997" s="49" t="s">
        <v>11247</v>
      </c>
      <c r="H2997" s="49" t="s">
        <v>11247</v>
      </c>
      <c r="I2997" s="49" t="s">
        <v>4913</v>
      </c>
      <c r="J2997" s="50">
        <v>3</v>
      </c>
      <c r="K2997" s="49">
        <v>1000</v>
      </c>
      <c r="L2997" s="49">
        <f>K2997-U2997</f>
        <v>1000</v>
      </c>
      <c r="M2997" s="49"/>
      <c r="N2997" s="48" t="s">
        <v>7242</v>
      </c>
      <c r="P2997" s="49">
        <v>0</v>
      </c>
      <c r="Q2997" s="49">
        <v>0</v>
      </c>
      <c r="R2997" s="49">
        <v>780</v>
      </c>
      <c r="S2997" s="32">
        <f t="shared" si="126"/>
        <v>0</v>
      </c>
      <c r="T2997" s="49">
        <f>P2997+Q2997+R2997</f>
        <v>780</v>
      </c>
      <c r="U2997" s="51">
        <v>0</v>
      </c>
      <c r="V2997" s="51">
        <v>0</v>
      </c>
      <c r="W2997" s="51">
        <v>0</v>
      </c>
      <c r="X2997" s="51"/>
      <c r="Y2997" s="32">
        <f>P2997-(U2997+V2997)</f>
        <v>0</v>
      </c>
      <c r="Z2997" s="49" t="s">
        <v>13321</v>
      </c>
      <c r="AA2997" s="67">
        <v>2.35</v>
      </c>
      <c r="AC2997" s="67">
        <f t="shared" si="127"/>
        <v>-2.35</v>
      </c>
      <c r="AN2997" s="48" t="s">
        <v>13323</v>
      </c>
      <c r="AO2997" s="48" t="s">
        <v>54</v>
      </c>
    </row>
    <row r="2998" spans="1:41" ht="15" x14ac:dyDescent="0.2">
      <c r="A2998" s="30" t="s">
        <v>4914</v>
      </c>
      <c r="B2998" s="49" t="s">
        <v>4915</v>
      </c>
      <c r="C2998" s="49" t="s">
        <v>7070</v>
      </c>
      <c r="D2998" s="49" t="s">
        <v>11219</v>
      </c>
      <c r="E2998" s="30" t="s">
        <v>11342</v>
      </c>
      <c r="F2998" s="49" t="s">
        <v>11221</v>
      </c>
      <c r="G2998" s="49" t="s">
        <v>11247</v>
      </c>
      <c r="H2998" s="49" t="s">
        <v>11247</v>
      </c>
      <c r="I2998" s="49" t="s">
        <v>4915</v>
      </c>
      <c r="J2998" s="50">
        <v>3</v>
      </c>
      <c r="K2998" s="49">
        <v>250</v>
      </c>
      <c r="L2998" s="49">
        <f>K2998-U2998</f>
        <v>86</v>
      </c>
      <c r="N2998" s="48" t="s">
        <v>7242</v>
      </c>
      <c r="P2998" s="49">
        <v>0</v>
      </c>
      <c r="Q2998" s="49">
        <v>0</v>
      </c>
      <c r="R2998" s="49">
        <v>96</v>
      </c>
      <c r="S2998" s="32">
        <f t="shared" si="126"/>
        <v>0</v>
      </c>
      <c r="T2998" s="49">
        <f>P2998+Q2998+R2998</f>
        <v>96</v>
      </c>
      <c r="U2998" s="51">
        <v>164</v>
      </c>
      <c r="V2998" s="51">
        <v>8</v>
      </c>
      <c r="W2998" s="51">
        <v>0</v>
      </c>
      <c r="X2998" s="51"/>
      <c r="Y2998" s="32">
        <f>P2998-(U2998+V2998)</f>
        <v>-172</v>
      </c>
      <c r="Z2998" s="49" t="s">
        <v>13320</v>
      </c>
      <c r="AA2998" s="67">
        <v>4.6900000000000004</v>
      </c>
      <c r="AC2998" s="67">
        <f t="shared" si="127"/>
        <v>-4.6900000000000004</v>
      </c>
      <c r="AN2998" s="48" t="s">
        <v>13323</v>
      </c>
      <c r="AO2998" s="48" t="s">
        <v>54</v>
      </c>
    </row>
    <row r="2999" spans="1:41" ht="15" x14ac:dyDescent="0.2">
      <c r="A2999" s="30" t="s">
        <v>4916</v>
      </c>
      <c r="B2999" s="49" t="s">
        <v>4917</v>
      </c>
      <c r="C2999" s="49" t="s">
        <v>7070</v>
      </c>
      <c r="D2999" s="49" t="s">
        <v>11219</v>
      </c>
      <c r="E2999" s="30" t="s">
        <v>11343</v>
      </c>
      <c r="F2999" s="49" t="s">
        <v>11221</v>
      </c>
      <c r="G2999" s="49" t="s">
        <v>11247</v>
      </c>
      <c r="H2999" s="49" t="s">
        <v>11247</v>
      </c>
      <c r="I2999" s="49" t="s">
        <v>4917</v>
      </c>
      <c r="J2999" s="50">
        <v>3</v>
      </c>
      <c r="K2999" s="49">
        <v>100</v>
      </c>
      <c r="L2999" s="49">
        <f>K2999-U2999</f>
        <v>86</v>
      </c>
      <c r="N2999" s="48" t="s">
        <v>7242</v>
      </c>
      <c r="P2999" s="49">
        <v>0</v>
      </c>
      <c r="Q2999" s="49">
        <v>0</v>
      </c>
      <c r="R2999" s="49">
        <v>100</v>
      </c>
      <c r="S2999" s="32">
        <f t="shared" si="126"/>
        <v>0</v>
      </c>
      <c r="T2999" s="49">
        <f>P2999+Q2999+R2999</f>
        <v>100</v>
      </c>
      <c r="U2999" s="51">
        <v>14</v>
      </c>
      <c r="V2999" s="51">
        <v>0</v>
      </c>
      <c r="W2999" s="51">
        <v>0</v>
      </c>
      <c r="X2999" s="51"/>
      <c r="Y2999" s="32">
        <f>P2999-(U2999+V2999)</f>
        <v>-14</v>
      </c>
      <c r="Z2999" s="49" t="s">
        <v>13320</v>
      </c>
      <c r="AA2999" s="67">
        <v>17.399999999999999</v>
      </c>
      <c r="AC2999" s="67">
        <f t="shared" si="127"/>
        <v>-17.399999999999999</v>
      </c>
      <c r="AN2999" s="48" t="s">
        <v>13323</v>
      </c>
      <c r="AO2999" s="48" t="s">
        <v>54</v>
      </c>
    </row>
    <row r="3000" spans="1:41" ht="15" x14ac:dyDescent="0.2">
      <c r="A3000" s="30" t="s">
        <v>4918</v>
      </c>
      <c r="B3000" s="49" t="s">
        <v>4919</v>
      </c>
      <c r="C3000" s="49" t="s">
        <v>7070</v>
      </c>
      <c r="D3000" s="49" t="s">
        <v>11219</v>
      </c>
      <c r="E3000" s="30" t="s">
        <v>11344</v>
      </c>
      <c r="F3000" s="49" t="s">
        <v>11221</v>
      </c>
      <c r="G3000" s="49" t="s">
        <v>11247</v>
      </c>
      <c r="H3000" s="49" t="s">
        <v>11247</v>
      </c>
      <c r="I3000" s="49" t="s">
        <v>4919</v>
      </c>
      <c r="J3000" s="50">
        <v>3</v>
      </c>
      <c r="K3000" s="49">
        <v>2000</v>
      </c>
      <c r="L3000" s="49">
        <f>K3000-U3000</f>
        <v>874</v>
      </c>
      <c r="N3000" s="48" t="s">
        <v>7242</v>
      </c>
      <c r="P3000" s="49">
        <v>0</v>
      </c>
      <c r="Q3000" s="49">
        <v>0</v>
      </c>
      <c r="R3000" s="49">
        <v>1950</v>
      </c>
      <c r="S3000" s="32">
        <f t="shared" si="126"/>
        <v>0</v>
      </c>
      <c r="T3000" s="49">
        <f>P3000+Q3000+R3000</f>
        <v>1950</v>
      </c>
      <c r="U3000" s="51">
        <v>1126</v>
      </c>
      <c r="V3000" s="51">
        <v>662</v>
      </c>
      <c r="W3000" s="51">
        <v>0</v>
      </c>
      <c r="X3000" s="51"/>
      <c r="Y3000" s="32">
        <f>P3000-(U3000+V3000)</f>
        <v>-1788</v>
      </c>
      <c r="Z3000" s="49" t="s">
        <v>13320</v>
      </c>
      <c r="AA3000" s="67">
        <v>2.11</v>
      </c>
      <c r="AC3000" s="67">
        <f t="shared" si="127"/>
        <v>-2.11</v>
      </c>
      <c r="AN3000" s="48" t="s">
        <v>13323</v>
      </c>
      <c r="AO3000" s="48" t="s">
        <v>54</v>
      </c>
    </row>
    <row r="3001" spans="1:41" ht="15" x14ac:dyDescent="0.2">
      <c r="A3001" s="30" t="s">
        <v>4920</v>
      </c>
      <c r="B3001" s="49" t="s">
        <v>4921</v>
      </c>
      <c r="C3001" s="49" t="s">
        <v>7070</v>
      </c>
      <c r="D3001" s="49" t="s">
        <v>11219</v>
      </c>
      <c r="E3001" s="30" t="s">
        <v>11345</v>
      </c>
      <c r="F3001" s="49" t="s">
        <v>11221</v>
      </c>
      <c r="G3001" s="49" t="s">
        <v>11247</v>
      </c>
      <c r="H3001" s="49" t="s">
        <v>11247</v>
      </c>
      <c r="I3001" s="49" t="s">
        <v>4921</v>
      </c>
      <c r="J3001" s="50">
        <v>3</v>
      </c>
      <c r="K3001" s="49">
        <v>2000</v>
      </c>
      <c r="L3001" s="49">
        <f>K3001-U3001</f>
        <v>-23760</v>
      </c>
      <c r="M3001" s="49"/>
      <c r="N3001" s="48" t="s">
        <v>7242</v>
      </c>
      <c r="P3001" s="49">
        <v>0</v>
      </c>
      <c r="Q3001" s="49">
        <v>13915</v>
      </c>
      <c r="R3001" s="49">
        <v>12765</v>
      </c>
      <c r="S3001" s="32">
        <f t="shared" si="126"/>
        <v>13915</v>
      </c>
      <c r="T3001" s="49">
        <f>P3001+Q3001+R3001</f>
        <v>26680</v>
      </c>
      <c r="U3001" s="51">
        <v>25760</v>
      </c>
      <c r="V3001" s="51">
        <v>17620</v>
      </c>
      <c r="W3001" s="51">
        <v>0</v>
      </c>
      <c r="X3001" s="51"/>
      <c r="Y3001" s="32">
        <f>P3001-(U3001+V3001)</f>
        <v>-43380</v>
      </c>
      <c r="Z3001" s="49" t="s">
        <v>13320</v>
      </c>
      <c r="AA3001" s="67">
        <v>2.14</v>
      </c>
      <c r="AC3001" s="67">
        <f t="shared" si="127"/>
        <v>-2.14</v>
      </c>
      <c r="AN3001" s="48" t="s">
        <v>13323</v>
      </c>
      <c r="AO3001" s="48" t="s">
        <v>54</v>
      </c>
    </row>
    <row r="3002" spans="1:41" ht="15" x14ac:dyDescent="0.2">
      <c r="A3002" s="30" t="s">
        <v>4922</v>
      </c>
      <c r="B3002" s="49" t="s">
        <v>4923</v>
      </c>
      <c r="C3002" s="49" t="s">
        <v>7070</v>
      </c>
      <c r="D3002" s="49" t="s">
        <v>11219</v>
      </c>
      <c r="E3002" s="30" t="s">
        <v>11346</v>
      </c>
      <c r="F3002" s="49" t="s">
        <v>11221</v>
      </c>
      <c r="G3002" s="49" t="s">
        <v>11247</v>
      </c>
      <c r="H3002" s="49" t="s">
        <v>11247</v>
      </c>
      <c r="I3002" s="49" t="s">
        <v>4923</v>
      </c>
      <c r="J3002" s="50">
        <v>3</v>
      </c>
      <c r="K3002" s="49">
        <v>500</v>
      </c>
      <c r="L3002" s="49">
        <f>K3002-U3002</f>
        <v>-63</v>
      </c>
      <c r="M3002" s="49"/>
      <c r="N3002" s="48" t="s">
        <v>7242</v>
      </c>
      <c r="P3002" s="49">
        <v>0</v>
      </c>
      <c r="Q3002" s="49">
        <v>615</v>
      </c>
      <c r="R3002" s="49">
        <v>0</v>
      </c>
      <c r="S3002" s="32">
        <f t="shared" si="126"/>
        <v>615</v>
      </c>
      <c r="T3002" s="49">
        <f>P3002+Q3002+R3002</f>
        <v>615</v>
      </c>
      <c r="U3002" s="51">
        <v>563</v>
      </c>
      <c r="V3002" s="51">
        <v>331</v>
      </c>
      <c r="W3002" s="51">
        <v>0</v>
      </c>
      <c r="X3002" s="51"/>
      <c r="Y3002" s="32">
        <f>P3002-(U3002+V3002)</f>
        <v>-894</v>
      </c>
      <c r="Z3002" s="49" t="s">
        <v>13320</v>
      </c>
      <c r="AA3002" s="67">
        <v>6.37</v>
      </c>
      <c r="AC3002" s="67">
        <f t="shared" si="127"/>
        <v>-6.37</v>
      </c>
      <c r="AN3002" s="48" t="s">
        <v>13323</v>
      </c>
      <c r="AO3002" s="48" t="s">
        <v>54</v>
      </c>
    </row>
    <row r="3003" spans="1:41" ht="15" x14ac:dyDescent="0.2">
      <c r="A3003" s="30" t="s">
        <v>4924</v>
      </c>
      <c r="B3003" s="49" t="s">
        <v>4925</v>
      </c>
      <c r="C3003" s="49" t="s">
        <v>7070</v>
      </c>
      <c r="D3003" s="49" t="s">
        <v>11219</v>
      </c>
      <c r="E3003" s="30" t="s">
        <v>11347</v>
      </c>
      <c r="F3003" s="49" t="s">
        <v>11221</v>
      </c>
      <c r="G3003" s="49" t="s">
        <v>11247</v>
      </c>
      <c r="H3003" s="49" t="s">
        <v>11247</v>
      </c>
      <c r="I3003" s="49" t="s">
        <v>4925</v>
      </c>
      <c r="J3003" s="50">
        <v>3</v>
      </c>
      <c r="K3003" s="49">
        <v>1000</v>
      </c>
      <c r="L3003" s="49">
        <f>K3003-U3003</f>
        <v>-126</v>
      </c>
      <c r="M3003" s="49"/>
      <c r="N3003" s="48" t="s">
        <v>7242</v>
      </c>
      <c r="P3003" s="49">
        <v>0</v>
      </c>
      <c r="Q3003" s="49">
        <v>1200</v>
      </c>
      <c r="R3003" s="49">
        <v>375</v>
      </c>
      <c r="S3003" s="32">
        <f t="shared" si="126"/>
        <v>1200</v>
      </c>
      <c r="T3003" s="49">
        <f>P3003+Q3003+R3003</f>
        <v>1575</v>
      </c>
      <c r="U3003" s="51">
        <v>1126</v>
      </c>
      <c r="V3003" s="51">
        <v>662</v>
      </c>
      <c r="W3003" s="51">
        <v>0</v>
      </c>
      <c r="X3003" s="51"/>
      <c r="Y3003" s="32">
        <f>P3003-(U3003+V3003)</f>
        <v>-1788</v>
      </c>
      <c r="Z3003" s="49" t="s">
        <v>13320</v>
      </c>
      <c r="AA3003" s="67">
        <v>0.88</v>
      </c>
      <c r="AC3003" s="67">
        <f t="shared" si="127"/>
        <v>-0.88</v>
      </c>
      <c r="AN3003" s="48" t="s">
        <v>13323</v>
      </c>
      <c r="AO3003" s="48" t="s">
        <v>54</v>
      </c>
    </row>
    <row r="3004" spans="1:41" ht="15" x14ac:dyDescent="0.2">
      <c r="A3004" s="30" t="s">
        <v>4926</v>
      </c>
      <c r="B3004" s="49" t="s">
        <v>4927</v>
      </c>
      <c r="C3004" s="49" t="s">
        <v>7070</v>
      </c>
      <c r="D3004" s="49" t="s">
        <v>11219</v>
      </c>
      <c r="E3004" s="30" t="s">
        <v>11348</v>
      </c>
      <c r="F3004" s="49" t="s">
        <v>11221</v>
      </c>
      <c r="G3004" s="49" t="s">
        <v>11247</v>
      </c>
      <c r="H3004" s="49" t="s">
        <v>11247</v>
      </c>
      <c r="I3004" s="49" t="s">
        <v>4927</v>
      </c>
      <c r="J3004" s="50">
        <v>3</v>
      </c>
      <c r="K3004" s="49">
        <v>500</v>
      </c>
      <c r="L3004" s="49">
        <f>K3004-U3004</f>
        <v>-504</v>
      </c>
      <c r="M3004" s="49"/>
      <c r="N3004" s="48" t="s">
        <v>7242</v>
      </c>
      <c r="P3004" s="49">
        <v>0</v>
      </c>
      <c r="Q3004" s="49">
        <v>850</v>
      </c>
      <c r="R3004" s="49">
        <v>300</v>
      </c>
      <c r="S3004" s="32">
        <f t="shared" si="126"/>
        <v>850</v>
      </c>
      <c r="T3004" s="49">
        <f>P3004+Q3004+R3004</f>
        <v>1150</v>
      </c>
      <c r="U3004" s="51">
        <v>1004</v>
      </c>
      <c r="V3004" s="51">
        <v>631</v>
      </c>
      <c r="W3004" s="51">
        <v>0</v>
      </c>
      <c r="X3004" s="51"/>
      <c r="Y3004" s="32">
        <f>P3004-(U3004+V3004)</f>
        <v>-1635</v>
      </c>
      <c r="Z3004" s="49" t="s">
        <v>13320</v>
      </c>
      <c r="AA3004" s="67">
        <v>1.71</v>
      </c>
      <c r="AC3004" s="67">
        <f t="shared" si="127"/>
        <v>-1.71</v>
      </c>
      <c r="AN3004" s="48" t="s">
        <v>13323</v>
      </c>
      <c r="AO3004" s="48" t="s">
        <v>54</v>
      </c>
    </row>
    <row r="3005" spans="1:41" ht="15" x14ac:dyDescent="0.2">
      <c r="A3005" s="30" t="s">
        <v>4928</v>
      </c>
      <c r="B3005" s="49" t="s">
        <v>4929</v>
      </c>
      <c r="C3005" s="49" t="s">
        <v>7070</v>
      </c>
      <c r="D3005" s="49" t="s">
        <v>11219</v>
      </c>
      <c r="E3005" s="30" t="s">
        <v>11349</v>
      </c>
      <c r="F3005" s="49" t="s">
        <v>11221</v>
      </c>
      <c r="G3005" s="49" t="s">
        <v>11247</v>
      </c>
      <c r="H3005" s="49" t="s">
        <v>11247</v>
      </c>
      <c r="I3005" s="49" t="s">
        <v>4929</v>
      </c>
      <c r="J3005" s="50">
        <v>3</v>
      </c>
      <c r="K3005" s="49">
        <v>3000</v>
      </c>
      <c r="L3005" s="49">
        <f>K3005-U3005</f>
        <v>2864</v>
      </c>
      <c r="N3005" s="48" t="s">
        <v>7242</v>
      </c>
      <c r="P3005" s="49">
        <v>0</v>
      </c>
      <c r="Q3005" s="49">
        <v>0</v>
      </c>
      <c r="R3005" s="49">
        <v>890</v>
      </c>
      <c r="S3005" s="32">
        <f t="shared" si="126"/>
        <v>0</v>
      </c>
      <c r="T3005" s="49">
        <f>P3005+Q3005+R3005</f>
        <v>890</v>
      </c>
      <c r="U3005" s="51">
        <v>136</v>
      </c>
      <c r="V3005" s="51">
        <v>310</v>
      </c>
      <c r="W3005" s="51">
        <v>0</v>
      </c>
      <c r="X3005" s="51"/>
      <c r="Y3005" s="32">
        <f>P3005-(U3005+V3005)</f>
        <v>-446</v>
      </c>
      <c r="Z3005" s="49" t="s">
        <v>13320</v>
      </c>
      <c r="AA3005" s="67">
        <v>1.05</v>
      </c>
      <c r="AC3005" s="67">
        <f t="shared" si="127"/>
        <v>-1.05</v>
      </c>
      <c r="AN3005" s="48" t="s">
        <v>13323</v>
      </c>
      <c r="AO3005" s="48" t="s">
        <v>54</v>
      </c>
    </row>
    <row r="3006" spans="1:41" ht="15" x14ac:dyDescent="0.2">
      <c r="A3006" s="30" t="s">
        <v>4930</v>
      </c>
      <c r="B3006" s="49" t="s">
        <v>4931</v>
      </c>
      <c r="C3006" s="49" t="s">
        <v>7070</v>
      </c>
      <c r="D3006" s="49" t="s">
        <v>11219</v>
      </c>
      <c r="E3006" s="30" t="s">
        <v>11350</v>
      </c>
      <c r="F3006" s="49" t="s">
        <v>11221</v>
      </c>
      <c r="G3006" s="49" t="s">
        <v>11247</v>
      </c>
      <c r="H3006" s="49" t="s">
        <v>11247</v>
      </c>
      <c r="I3006" s="49" t="s">
        <v>4931</v>
      </c>
      <c r="J3006" s="50">
        <v>2</v>
      </c>
      <c r="K3006" s="49">
        <v>1000</v>
      </c>
      <c r="L3006" s="49">
        <f>K3006-U3006</f>
        <v>195</v>
      </c>
      <c r="N3006" s="48" t="s">
        <v>7242</v>
      </c>
      <c r="P3006" s="49">
        <v>0</v>
      </c>
      <c r="Q3006" s="49">
        <v>60</v>
      </c>
      <c r="R3006" s="49">
        <v>1205</v>
      </c>
      <c r="S3006" s="32">
        <f t="shared" si="126"/>
        <v>60</v>
      </c>
      <c r="T3006" s="49">
        <f>P3006+Q3006+R3006</f>
        <v>1265</v>
      </c>
      <c r="U3006" s="51">
        <v>805</v>
      </c>
      <c r="V3006" s="51">
        <v>693</v>
      </c>
      <c r="W3006" s="51">
        <v>0</v>
      </c>
      <c r="X3006" s="51"/>
      <c r="Y3006" s="32">
        <f>P3006-(U3006+V3006)</f>
        <v>-1498</v>
      </c>
      <c r="Z3006" s="49" t="s">
        <v>13320</v>
      </c>
      <c r="AA3006" s="67">
        <v>1.01</v>
      </c>
      <c r="AC3006" s="67">
        <f t="shared" si="127"/>
        <v>-1.01</v>
      </c>
      <c r="AN3006" s="48" t="s">
        <v>13323</v>
      </c>
      <c r="AO3006" s="48" t="s">
        <v>54</v>
      </c>
    </row>
    <row r="3007" spans="1:41" ht="15" x14ac:dyDescent="0.2">
      <c r="A3007" s="30" t="s">
        <v>4932</v>
      </c>
      <c r="B3007" s="49" t="s">
        <v>4933</v>
      </c>
      <c r="C3007" s="49" t="s">
        <v>7070</v>
      </c>
      <c r="D3007" s="49" t="s">
        <v>11219</v>
      </c>
      <c r="E3007" s="30" t="s">
        <v>11351</v>
      </c>
      <c r="F3007" s="49" t="s">
        <v>11221</v>
      </c>
      <c r="G3007" s="49" t="s">
        <v>11247</v>
      </c>
      <c r="H3007" s="49" t="s">
        <v>11247</v>
      </c>
      <c r="I3007" s="49" t="s">
        <v>4933</v>
      </c>
      <c r="J3007" s="50">
        <v>2</v>
      </c>
      <c r="K3007" s="49">
        <v>100</v>
      </c>
      <c r="L3007" s="49">
        <f>K3007-U3007</f>
        <v>-2897</v>
      </c>
      <c r="M3007" s="49"/>
      <c r="N3007" s="48" t="s">
        <v>7242</v>
      </c>
      <c r="P3007" s="49">
        <v>0</v>
      </c>
      <c r="Q3007" s="49">
        <v>360</v>
      </c>
      <c r="R3007" s="49">
        <v>1000</v>
      </c>
      <c r="S3007" s="32">
        <f t="shared" si="126"/>
        <v>360</v>
      </c>
      <c r="T3007" s="49">
        <f>P3007+Q3007+R3007</f>
        <v>1360</v>
      </c>
      <c r="U3007" s="51">
        <v>2997</v>
      </c>
      <c r="V3007" s="51">
        <v>1030</v>
      </c>
      <c r="W3007" s="51">
        <v>0</v>
      </c>
      <c r="X3007" s="51"/>
      <c r="Y3007" s="32">
        <f>P3007-(U3007+V3007)</f>
        <v>-4027</v>
      </c>
      <c r="Z3007" s="49" t="s">
        <v>13320</v>
      </c>
      <c r="AA3007" s="67">
        <v>20.73</v>
      </c>
      <c r="AC3007" s="67">
        <f t="shared" si="127"/>
        <v>-20.73</v>
      </c>
      <c r="AN3007" s="48" t="s">
        <v>13323</v>
      </c>
      <c r="AO3007" s="48" t="s">
        <v>54</v>
      </c>
    </row>
    <row r="3008" spans="1:41" ht="15" x14ac:dyDescent="0.2">
      <c r="A3008" s="30" t="s">
        <v>4934</v>
      </c>
      <c r="B3008" s="49" t="s">
        <v>4935</v>
      </c>
      <c r="C3008" s="49" t="s">
        <v>7070</v>
      </c>
      <c r="D3008" s="49" t="s">
        <v>11219</v>
      </c>
      <c r="E3008" s="30" t="s">
        <v>11352</v>
      </c>
      <c r="F3008" s="49" t="s">
        <v>11221</v>
      </c>
      <c r="G3008" s="49" t="s">
        <v>11247</v>
      </c>
      <c r="H3008" s="49" t="s">
        <v>11247</v>
      </c>
      <c r="I3008" s="49" t="s">
        <v>4935</v>
      </c>
      <c r="J3008" s="50">
        <v>3</v>
      </c>
      <c r="K3008" s="49">
        <v>100</v>
      </c>
      <c r="L3008" s="49">
        <f>K3008-U3008</f>
        <v>-2897</v>
      </c>
      <c r="M3008" s="49"/>
      <c r="N3008" s="48" t="s">
        <v>7242</v>
      </c>
      <c r="P3008" s="49">
        <v>0</v>
      </c>
      <c r="Q3008" s="49">
        <v>585</v>
      </c>
      <c r="R3008" s="49">
        <v>1175</v>
      </c>
      <c r="S3008" s="32">
        <f t="shared" si="126"/>
        <v>585</v>
      </c>
      <c r="T3008" s="49">
        <f>P3008+Q3008+R3008</f>
        <v>1760</v>
      </c>
      <c r="U3008" s="51">
        <v>2997</v>
      </c>
      <c r="V3008" s="51">
        <v>1030</v>
      </c>
      <c r="W3008" s="51">
        <v>0</v>
      </c>
      <c r="X3008" s="51"/>
      <c r="Y3008" s="32">
        <f>P3008-(U3008+V3008)</f>
        <v>-4027</v>
      </c>
      <c r="Z3008" s="49" t="s">
        <v>13320</v>
      </c>
      <c r="AA3008" s="67">
        <v>9.1999999999999993</v>
      </c>
      <c r="AC3008" s="67">
        <f t="shared" si="127"/>
        <v>-9.1999999999999993</v>
      </c>
      <c r="AN3008" s="48" t="s">
        <v>13323</v>
      </c>
      <c r="AO3008" s="48" t="s">
        <v>54</v>
      </c>
    </row>
    <row r="3009" spans="1:41" ht="15" x14ac:dyDescent="0.2">
      <c r="A3009" s="30" t="s">
        <v>4936</v>
      </c>
      <c r="B3009" s="49" t="s">
        <v>4937</v>
      </c>
      <c r="C3009" s="49" t="s">
        <v>7070</v>
      </c>
      <c r="D3009" s="49" t="s">
        <v>11219</v>
      </c>
      <c r="E3009" s="30" t="s">
        <v>11353</v>
      </c>
      <c r="F3009" s="49" t="s">
        <v>11221</v>
      </c>
      <c r="G3009" s="49" t="s">
        <v>11247</v>
      </c>
      <c r="H3009" s="49" t="s">
        <v>11247</v>
      </c>
      <c r="I3009" s="49" t="s">
        <v>4937</v>
      </c>
      <c r="J3009" s="50">
        <v>2</v>
      </c>
      <c r="K3009" s="49">
        <v>1000</v>
      </c>
      <c r="L3009" s="49">
        <f>K3009-U3009</f>
        <v>1000</v>
      </c>
      <c r="M3009" s="49"/>
      <c r="N3009" s="48" t="s">
        <v>7242</v>
      </c>
      <c r="P3009" s="49">
        <v>0</v>
      </c>
      <c r="Q3009" s="49">
        <v>6</v>
      </c>
      <c r="R3009" s="49">
        <v>350</v>
      </c>
      <c r="S3009" s="32">
        <f t="shared" si="126"/>
        <v>6</v>
      </c>
      <c r="T3009" s="49">
        <f>P3009+Q3009+R3009</f>
        <v>356</v>
      </c>
      <c r="U3009" s="51">
        <v>0</v>
      </c>
      <c r="V3009" s="51">
        <v>0</v>
      </c>
      <c r="W3009" s="51">
        <v>0</v>
      </c>
      <c r="X3009" s="51"/>
      <c r="Y3009" s="32">
        <f>P3009-(U3009+V3009)</f>
        <v>0</v>
      </c>
      <c r="Z3009" s="49" t="s">
        <v>13321</v>
      </c>
      <c r="AA3009" s="67">
        <v>1.9</v>
      </c>
      <c r="AC3009" s="67">
        <f t="shared" si="127"/>
        <v>-1.9</v>
      </c>
      <c r="AN3009" s="48" t="s">
        <v>13323</v>
      </c>
      <c r="AO3009" s="48" t="s">
        <v>54</v>
      </c>
    </row>
    <row r="3010" spans="1:41" ht="15" x14ac:dyDescent="0.2">
      <c r="A3010" s="30" t="s">
        <v>4938</v>
      </c>
      <c r="B3010" s="49" t="s">
        <v>4939</v>
      </c>
      <c r="C3010" s="49" t="s">
        <v>7070</v>
      </c>
      <c r="D3010" s="49" t="s">
        <v>11219</v>
      </c>
      <c r="E3010" s="30" t="s">
        <v>11354</v>
      </c>
      <c r="F3010" s="49" t="s">
        <v>11221</v>
      </c>
      <c r="G3010" s="49" t="s">
        <v>11247</v>
      </c>
      <c r="H3010" s="49" t="s">
        <v>11247</v>
      </c>
      <c r="I3010" s="49" t="s">
        <v>4939</v>
      </c>
      <c r="J3010" s="50">
        <v>3</v>
      </c>
      <c r="K3010" s="49">
        <v>1000</v>
      </c>
      <c r="L3010" s="49">
        <f>K3010-U3010</f>
        <v>-57752</v>
      </c>
      <c r="M3010" s="49"/>
      <c r="N3010" s="48" t="s">
        <v>7242</v>
      </c>
      <c r="P3010" s="49">
        <v>0</v>
      </c>
      <c r="Q3010" s="49">
        <v>17800</v>
      </c>
      <c r="R3010" s="49">
        <v>22050</v>
      </c>
      <c r="S3010" s="32">
        <f t="shared" ref="S3010:S3073" si="128">P3010+Q3010</f>
        <v>17800</v>
      </c>
      <c r="T3010" s="49">
        <f>P3010+Q3010+R3010</f>
        <v>39850</v>
      </c>
      <c r="U3010" s="51">
        <v>58752</v>
      </c>
      <c r="V3010" s="51">
        <v>20204</v>
      </c>
      <c r="W3010" s="51">
        <v>0</v>
      </c>
      <c r="X3010" s="51"/>
      <c r="Y3010" s="32">
        <f>P3010-(U3010+V3010)</f>
        <v>-78956</v>
      </c>
      <c r="Z3010" s="49" t="s">
        <v>13320</v>
      </c>
      <c r="AA3010" s="67">
        <v>1.6</v>
      </c>
      <c r="AC3010" s="67">
        <f t="shared" ref="AC3010:AC3073" si="129">AB3010-AA3010</f>
        <v>-1.6</v>
      </c>
      <c r="AN3010" s="48" t="s">
        <v>13323</v>
      </c>
      <c r="AO3010" s="48" t="s">
        <v>54</v>
      </c>
    </row>
    <row r="3011" spans="1:41" ht="15" x14ac:dyDescent="0.2">
      <c r="A3011" s="30" t="s">
        <v>4940</v>
      </c>
      <c r="B3011" s="49" t="s">
        <v>4941</v>
      </c>
      <c r="C3011" s="49" t="s">
        <v>7070</v>
      </c>
      <c r="D3011" s="49" t="s">
        <v>11219</v>
      </c>
      <c r="E3011" s="30" t="s">
        <v>11355</v>
      </c>
      <c r="F3011" s="49" t="s">
        <v>11221</v>
      </c>
      <c r="G3011" s="49" t="s">
        <v>11247</v>
      </c>
      <c r="H3011" s="49" t="s">
        <v>11247</v>
      </c>
      <c r="I3011" s="49" t="s">
        <v>4941</v>
      </c>
      <c r="J3011" s="50">
        <v>3</v>
      </c>
      <c r="K3011" s="49">
        <v>100</v>
      </c>
      <c r="L3011" s="49">
        <f>K3011-U3011</f>
        <v>31</v>
      </c>
      <c r="N3011" s="48" t="s">
        <v>7242</v>
      </c>
      <c r="P3011" s="49">
        <v>0</v>
      </c>
      <c r="Q3011" s="49">
        <v>0</v>
      </c>
      <c r="R3011" s="49">
        <v>88</v>
      </c>
      <c r="S3011" s="32">
        <f t="shared" si="128"/>
        <v>0</v>
      </c>
      <c r="T3011" s="49">
        <f>P3011+Q3011+R3011</f>
        <v>88</v>
      </c>
      <c r="U3011" s="51">
        <v>69</v>
      </c>
      <c r="V3011" s="51">
        <v>36</v>
      </c>
      <c r="W3011" s="51">
        <v>0</v>
      </c>
      <c r="X3011" s="51"/>
      <c r="Y3011" s="32">
        <f>P3011-(U3011+V3011)</f>
        <v>-105</v>
      </c>
      <c r="Z3011" s="49" t="s">
        <v>13320</v>
      </c>
      <c r="AA3011" s="67">
        <v>9.1199999999999992</v>
      </c>
      <c r="AC3011" s="67">
        <f t="shared" si="129"/>
        <v>-9.1199999999999992</v>
      </c>
      <c r="AN3011" s="48" t="s">
        <v>13323</v>
      </c>
      <c r="AO3011" s="48" t="s">
        <v>54</v>
      </c>
    </row>
    <row r="3012" spans="1:41" ht="15" x14ac:dyDescent="0.2">
      <c r="A3012" s="30" t="s">
        <v>4942</v>
      </c>
      <c r="B3012" s="49" t="s">
        <v>4943</v>
      </c>
      <c r="C3012" s="49" t="s">
        <v>7070</v>
      </c>
      <c r="D3012" s="49" t="s">
        <v>11219</v>
      </c>
      <c r="E3012" s="30" t="s">
        <v>11356</v>
      </c>
      <c r="F3012" s="49" t="s">
        <v>11221</v>
      </c>
      <c r="G3012" s="49" t="s">
        <v>11247</v>
      </c>
      <c r="H3012" s="49" t="s">
        <v>11247</v>
      </c>
      <c r="I3012" s="49" t="s">
        <v>4943</v>
      </c>
      <c r="J3012" s="50">
        <v>3</v>
      </c>
      <c r="K3012" s="49">
        <v>100</v>
      </c>
      <c r="L3012" s="49">
        <f>K3012-U3012</f>
        <v>31</v>
      </c>
      <c r="N3012" s="48" t="s">
        <v>7242</v>
      </c>
      <c r="P3012" s="49">
        <v>0</v>
      </c>
      <c r="Q3012" s="49">
        <v>28</v>
      </c>
      <c r="R3012" s="49">
        <v>100</v>
      </c>
      <c r="S3012" s="32">
        <f t="shared" si="128"/>
        <v>28</v>
      </c>
      <c r="T3012" s="49">
        <f>P3012+Q3012+R3012</f>
        <v>128</v>
      </c>
      <c r="U3012" s="51">
        <v>69</v>
      </c>
      <c r="V3012" s="51">
        <v>36</v>
      </c>
      <c r="W3012" s="51">
        <v>0</v>
      </c>
      <c r="X3012" s="51"/>
      <c r="Y3012" s="32">
        <f>P3012-(U3012+V3012)</f>
        <v>-105</v>
      </c>
      <c r="Z3012" s="49" t="s">
        <v>13320</v>
      </c>
      <c r="AA3012" s="67">
        <v>6.64</v>
      </c>
      <c r="AC3012" s="67">
        <f t="shared" si="129"/>
        <v>-6.64</v>
      </c>
      <c r="AN3012" s="48" t="s">
        <v>13323</v>
      </c>
      <c r="AO3012" s="48" t="s">
        <v>54</v>
      </c>
    </row>
    <row r="3013" spans="1:41" ht="15" x14ac:dyDescent="0.2">
      <c r="A3013" s="30" t="s">
        <v>4944</v>
      </c>
      <c r="B3013" s="49" t="s">
        <v>4945</v>
      </c>
      <c r="C3013" s="49" t="s">
        <v>7070</v>
      </c>
      <c r="D3013" s="49" t="s">
        <v>11219</v>
      </c>
      <c r="E3013" s="30" t="s">
        <v>11357</v>
      </c>
      <c r="F3013" s="49" t="s">
        <v>11221</v>
      </c>
      <c r="G3013" s="49" t="s">
        <v>11247</v>
      </c>
      <c r="H3013" s="49" t="s">
        <v>11247</v>
      </c>
      <c r="I3013" s="49" t="s">
        <v>4945</v>
      </c>
      <c r="J3013" s="50">
        <v>2</v>
      </c>
      <c r="K3013" s="49">
        <v>1000</v>
      </c>
      <c r="L3013" s="49">
        <f>K3013-U3013</f>
        <v>463</v>
      </c>
      <c r="N3013" s="48" t="s">
        <v>7242</v>
      </c>
      <c r="P3013" s="49">
        <v>0</v>
      </c>
      <c r="Q3013" s="49">
        <v>1000</v>
      </c>
      <c r="R3013" s="49">
        <v>0</v>
      </c>
      <c r="S3013" s="32">
        <f t="shared" si="128"/>
        <v>1000</v>
      </c>
      <c r="T3013" s="49">
        <f>P3013+Q3013+R3013</f>
        <v>1000</v>
      </c>
      <c r="U3013" s="51">
        <v>537</v>
      </c>
      <c r="V3013" s="51">
        <v>290</v>
      </c>
      <c r="W3013" s="51">
        <v>0</v>
      </c>
      <c r="X3013" s="51"/>
      <c r="Y3013" s="32">
        <f>P3013-(U3013+V3013)</f>
        <v>-827</v>
      </c>
      <c r="Z3013" s="49" t="s">
        <v>13320</v>
      </c>
      <c r="AA3013" s="67">
        <v>1.27</v>
      </c>
      <c r="AC3013" s="67">
        <f t="shared" si="129"/>
        <v>-1.27</v>
      </c>
      <c r="AN3013" s="48" t="s">
        <v>13323</v>
      </c>
      <c r="AO3013" s="48" t="s">
        <v>54</v>
      </c>
    </row>
    <row r="3014" spans="1:41" ht="15" x14ac:dyDescent="0.2">
      <c r="A3014" s="30" t="s">
        <v>4946</v>
      </c>
      <c r="B3014" s="49" t="s">
        <v>4947</v>
      </c>
      <c r="C3014" s="49" t="s">
        <v>7070</v>
      </c>
      <c r="D3014" s="49" t="s">
        <v>11219</v>
      </c>
      <c r="E3014" s="30" t="s">
        <v>11358</v>
      </c>
      <c r="F3014" s="49" t="s">
        <v>11221</v>
      </c>
      <c r="G3014" s="49" t="s">
        <v>11247</v>
      </c>
      <c r="H3014" s="49" t="s">
        <v>11247</v>
      </c>
      <c r="I3014" s="49" t="s">
        <v>4947</v>
      </c>
      <c r="J3014" s="50">
        <v>2</v>
      </c>
      <c r="K3014" s="49">
        <v>1000</v>
      </c>
      <c r="L3014" s="49">
        <f>K3014-U3014</f>
        <v>463</v>
      </c>
      <c r="N3014" s="48" t="s">
        <v>7242</v>
      </c>
      <c r="P3014" s="49">
        <v>0</v>
      </c>
      <c r="Q3014" s="49">
        <v>1085</v>
      </c>
      <c r="R3014" s="49">
        <v>0</v>
      </c>
      <c r="S3014" s="32">
        <f t="shared" si="128"/>
        <v>1085</v>
      </c>
      <c r="T3014" s="49">
        <f>P3014+Q3014+R3014</f>
        <v>1085</v>
      </c>
      <c r="U3014" s="51">
        <v>537</v>
      </c>
      <c r="V3014" s="51">
        <v>290</v>
      </c>
      <c r="W3014" s="51">
        <v>0</v>
      </c>
      <c r="X3014" s="51"/>
      <c r="Y3014" s="32">
        <f>P3014-(U3014+V3014)</f>
        <v>-827</v>
      </c>
      <c r="Z3014" s="49" t="s">
        <v>13320</v>
      </c>
      <c r="AA3014" s="67">
        <v>1</v>
      </c>
      <c r="AC3014" s="67">
        <f t="shared" si="129"/>
        <v>-1</v>
      </c>
      <c r="AN3014" s="48" t="s">
        <v>13323</v>
      </c>
      <c r="AO3014" s="48" t="s">
        <v>54</v>
      </c>
    </row>
    <row r="3015" spans="1:41" ht="15" x14ac:dyDescent="0.2">
      <c r="A3015" s="30" t="s">
        <v>4948</v>
      </c>
      <c r="B3015" s="49" t="s">
        <v>4949</v>
      </c>
      <c r="C3015" s="49" t="s">
        <v>7070</v>
      </c>
      <c r="D3015" s="49" t="s">
        <v>11219</v>
      </c>
      <c r="E3015" s="30" t="s">
        <v>11359</v>
      </c>
      <c r="F3015" s="49" t="s">
        <v>11221</v>
      </c>
      <c r="G3015" s="49" t="s">
        <v>11247</v>
      </c>
      <c r="H3015" s="49" t="s">
        <v>11247</v>
      </c>
      <c r="I3015" s="49" t="s">
        <v>4949</v>
      </c>
      <c r="J3015" s="50">
        <v>3</v>
      </c>
      <c r="K3015" s="49">
        <v>5000</v>
      </c>
      <c r="L3015" s="49">
        <f>K3015-U3015</f>
        <v>4437</v>
      </c>
      <c r="M3015" s="53">
        <f>L3015*AA3015</f>
        <v>7542.9</v>
      </c>
      <c r="N3015" s="48" t="s">
        <v>7242</v>
      </c>
      <c r="P3015" s="49">
        <v>500</v>
      </c>
      <c r="Q3015" s="49">
        <v>0</v>
      </c>
      <c r="R3015" s="49">
        <v>500</v>
      </c>
      <c r="S3015" s="32">
        <f t="shared" si="128"/>
        <v>500</v>
      </c>
      <c r="T3015" s="49">
        <f>P3015+Q3015+R3015</f>
        <v>1000</v>
      </c>
      <c r="U3015" s="51">
        <v>563</v>
      </c>
      <c r="V3015" s="51">
        <v>489</v>
      </c>
      <c r="W3015" s="51">
        <v>0</v>
      </c>
      <c r="X3015" s="51"/>
      <c r="Y3015" s="32">
        <f>P3015-(U3015+V3015)</f>
        <v>-552</v>
      </c>
      <c r="Z3015" s="49" t="s">
        <v>13320</v>
      </c>
      <c r="AA3015" s="67">
        <v>1.7</v>
      </c>
      <c r="AC3015" s="67">
        <f t="shared" si="129"/>
        <v>-1.7</v>
      </c>
      <c r="AN3015" s="48" t="s">
        <v>13323</v>
      </c>
      <c r="AO3015" s="48" t="s">
        <v>54</v>
      </c>
    </row>
    <row r="3016" spans="1:41" ht="15" x14ac:dyDescent="0.2">
      <c r="A3016" s="30" t="s">
        <v>4950</v>
      </c>
      <c r="B3016" s="49" t="s">
        <v>4951</v>
      </c>
      <c r="C3016" s="49" t="s">
        <v>7070</v>
      </c>
      <c r="D3016" s="49" t="s">
        <v>11219</v>
      </c>
      <c r="E3016" s="30" t="s">
        <v>11360</v>
      </c>
      <c r="F3016" s="49" t="s">
        <v>11221</v>
      </c>
      <c r="G3016" s="49" t="s">
        <v>11247</v>
      </c>
      <c r="H3016" s="49" t="s">
        <v>11247</v>
      </c>
      <c r="I3016" s="49" t="s">
        <v>4951</v>
      </c>
      <c r="J3016" s="50">
        <v>8</v>
      </c>
      <c r="K3016" s="49">
        <v>2500</v>
      </c>
      <c r="L3016" s="49">
        <f>K3016-U3016</f>
        <v>-121</v>
      </c>
      <c r="M3016" s="49"/>
      <c r="N3016" s="48" t="s">
        <v>7242</v>
      </c>
      <c r="P3016" s="49">
        <v>3250</v>
      </c>
      <c r="Q3016" s="49">
        <v>0</v>
      </c>
      <c r="R3016" s="49">
        <v>0</v>
      </c>
      <c r="S3016" s="32">
        <f t="shared" si="128"/>
        <v>3250</v>
      </c>
      <c r="T3016" s="49">
        <f>P3016+Q3016+R3016</f>
        <v>3250</v>
      </c>
      <c r="U3016" s="51">
        <v>2621</v>
      </c>
      <c r="V3016" s="51">
        <v>2103</v>
      </c>
      <c r="W3016" s="51">
        <v>0</v>
      </c>
      <c r="X3016" s="51"/>
      <c r="Y3016" s="32">
        <f>P3016-(U3016+V3016)</f>
        <v>-1474</v>
      </c>
      <c r="Z3016" s="49" t="s">
        <v>13320</v>
      </c>
      <c r="AA3016" s="67">
        <v>0.49199999999999999</v>
      </c>
      <c r="AC3016" s="67">
        <f t="shared" si="129"/>
        <v>-0.49199999999999999</v>
      </c>
      <c r="AN3016" s="48" t="s">
        <v>13323</v>
      </c>
      <c r="AO3016" s="48" t="s">
        <v>54</v>
      </c>
    </row>
    <row r="3017" spans="1:41" ht="15" x14ac:dyDescent="0.2">
      <c r="A3017" s="30" t="s">
        <v>4952</v>
      </c>
      <c r="B3017" s="49" t="s">
        <v>4953</v>
      </c>
      <c r="C3017" s="49" t="s">
        <v>7070</v>
      </c>
      <c r="D3017" s="49" t="s">
        <v>11219</v>
      </c>
      <c r="E3017" s="30" t="s">
        <v>11361</v>
      </c>
      <c r="F3017" s="49" t="s">
        <v>11221</v>
      </c>
      <c r="G3017" s="49" t="s">
        <v>11247</v>
      </c>
      <c r="H3017" s="49" t="s">
        <v>11247</v>
      </c>
      <c r="I3017" s="49" t="s">
        <v>4953</v>
      </c>
      <c r="J3017" s="50">
        <v>2</v>
      </c>
      <c r="K3017" s="49">
        <v>1000</v>
      </c>
      <c r="L3017" s="49">
        <f>K3017-U3017</f>
        <v>904</v>
      </c>
      <c r="N3017" s="48" t="s">
        <v>7242</v>
      </c>
      <c r="P3017" s="49">
        <v>0</v>
      </c>
      <c r="Q3017" s="49">
        <v>0</v>
      </c>
      <c r="R3017" s="49">
        <v>745</v>
      </c>
      <c r="S3017" s="32">
        <f t="shared" si="128"/>
        <v>0</v>
      </c>
      <c r="T3017" s="49">
        <f>P3017+Q3017+R3017</f>
        <v>745</v>
      </c>
      <c r="U3017" s="51">
        <v>96</v>
      </c>
      <c r="V3017" s="51">
        <v>48</v>
      </c>
      <c r="W3017" s="51">
        <v>0</v>
      </c>
      <c r="X3017" s="51"/>
      <c r="Y3017" s="32">
        <f>P3017-(U3017+V3017)</f>
        <v>-144</v>
      </c>
      <c r="Z3017" s="49" t="s">
        <v>13320</v>
      </c>
      <c r="AA3017" s="67">
        <v>3.67</v>
      </c>
      <c r="AC3017" s="67">
        <f t="shared" si="129"/>
        <v>-3.67</v>
      </c>
      <c r="AN3017" s="48" t="s">
        <v>13323</v>
      </c>
      <c r="AO3017" s="48" t="s">
        <v>54</v>
      </c>
    </row>
    <row r="3018" spans="1:41" ht="15" x14ac:dyDescent="0.2">
      <c r="A3018" s="30" t="s">
        <v>4954</v>
      </c>
      <c r="B3018" s="49" t="s">
        <v>4955</v>
      </c>
      <c r="C3018" s="49" t="s">
        <v>7070</v>
      </c>
      <c r="D3018" s="49" t="s">
        <v>11219</v>
      </c>
      <c r="E3018" s="30" t="s">
        <v>11362</v>
      </c>
      <c r="F3018" s="49" t="s">
        <v>11221</v>
      </c>
      <c r="G3018" s="49" t="s">
        <v>11247</v>
      </c>
      <c r="H3018" s="49" t="s">
        <v>11247</v>
      </c>
      <c r="I3018" s="49" t="s">
        <v>4955</v>
      </c>
      <c r="J3018" s="50">
        <v>2</v>
      </c>
      <c r="K3018" s="49">
        <v>1000</v>
      </c>
      <c r="L3018" s="49">
        <f>K3018-U3018</f>
        <v>904</v>
      </c>
      <c r="N3018" s="48" t="s">
        <v>7242</v>
      </c>
      <c r="P3018" s="49">
        <v>0</v>
      </c>
      <c r="Q3018" s="49">
        <v>0</v>
      </c>
      <c r="R3018" s="49">
        <v>680</v>
      </c>
      <c r="S3018" s="32">
        <f t="shared" si="128"/>
        <v>0</v>
      </c>
      <c r="T3018" s="49">
        <f>P3018+Q3018+R3018</f>
        <v>680</v>
      </c>
      <c r="U3018" s="51">
        <v>96</v>
      </c>
      <c r="V3018" s="51">
        <v>48</v>
      </c>
      <c r="W3018" s="51">
        <v>0</v>
      </c>
      <c r="X3018" s="51"/>
      <c r="Y3018" s="32">
        <f>P3018-(U3018+V3018)</f>
        <v>-144</v>
      </c>
      <c r="Z3018" s="49" t="s">
        <v>13320</v>
      </c>
      <c r="AA3018" s="67">
        <v>1.26</v>
      </c>
      <c r="AC3018" s="67">
        <f t="shared" si="129"/>
        <v>-1.26</v>
      </c>
      <c r="AN3018" s="48" t="s">
        <v>13323</v>
      </c>
      <c r="AO3018" s="48" t="s">
        <v>54</v>
      </c>
    </row>
    <row r="3019" spans="1:41" ht="15" x14ac:dyDescent="0.2">
      <c r="A3019" s="30" t="s">
        <v>4956</v>
      </c>
      <c r="B3019" s="49" t="s">
        <v>4957</v>
      </c>
      <c r="C3019" s="49" t="s">
        <v>7070</v>
      </c>
      <c r="D3019" s="49" t="s">
        <v>11219</v>
      </c>
      <c r="E3019" s="30" t="s">
        <v>11363</v>
      </c>
      <c r="F3019" s="49" t="s">
        <v>11221</v>
      </c>
      <c r="G3019" s="49" t="s">
        <v>11247</v>
      </c>
      <c r="H3019" s="49" t="s">
        <v>11247</v>
      </c>
      <c r="I3019" s="49" t="s">
        <v>4957</v>
      </c>
      <c r="J3019" s="50">
        <v>2</v>
      </c>
      <c r="K3019" s="49">
        <v>1000</v>
      </c>
      <c r="L3019" s="49">
        <f>K3019-U3019</f>
        <v>904</v>
      </c>
      <c r="N3019" s="48" t="s">
        <v>7242</v>
      </c>
      <c r="P3019" s="49">
        <v>0</v>
      </c>
      <c r="Q3019" s="49">
        <v>0</v>
      </c>
      <c r="R3019" s="49">
        <v>760</v>
      </c>
      <c r="S3019" s="32">
        <f t="shared" si="128"/>
        <v>0</v>
      </c>
      <c r="T3019" s="49">
        <f>P3019+Q3019+R3019</f>
        <v>760</v>
      </c>
      <c r="U3019" s="51">
        <v>96</v>
      </c>
      <c r="V3019" s="51">
        <v>48</v>
      </c>
      <c r="W3019" s="51">
        <v>0</v>
      </c>
      <c r="X3019" s="51"/>
      <c r="Y3019" s="32">
        <f>P3019-(U3019+V3019)</f>
        <v>-144</v>
      </c>
      <c r="Z3019" s="49" t="s">
        <v>13320</v>
      </c>
      <c r="AA3019" s="67">
        <v>1.26</v>
      </c>
      <c r="AC3019" s="67">
        <f t="shared" si="129"/>
        <v>-1.26</v>
      </c>
      <c r="AN3019" s="48" t="s">
        <v>13323</v>
      </c>
      <c r="AO3019" s="48" t="s">
        <v>54</v>
      </c>
    </row>
    <row r="3020" spans="1:41" ht="15" x14ac:dyDescent="0.2">
      <c r="A3020" s="30" t="s">
        <v>4958</v>
      </c>
      <c r="B3020" s="49" t="s">
        <v>4959</v>
      </c>
      <c r="C3020" s="49" t="s">
        <v>7070</v>
      </c>
      <c r="D3020" s="49" t="s">
        <v>11219</v>
      </c>
      <c r="E3020" s="30" t="s">
        <v>11364</v>
      </c>
      <c r="F3020" s="49" t="s">
        <v>11221</v>
      </c>
      <c r="G3020" s="49" t="s">
        <v>11247</v>
      </c>
      <c r="H3020" s="49" t="s">
        <v>11247</v>
      </c>
      <c r="I3020" s="49" t="s">
        <v>4959</v>
      </c>
      <c r="J3020" s="50">
        <v>2</v>
      </c>
      <c r="K3020" s="49">
        <v>1000</v>
      </c>
      <c r="L3020" s="49">
        <f>K3020-U3020</f>
        <v>904</v>
      </c>
      <c r="N3020" s="48" t="s">
        <v>7242</v>
      </c>
      <c r="P3020" s="49">
        <v>0</v>
      </c>
      <c r="Q3020" s="49">
        <v>0</v>
      </c>
      <c r="R3020" s="49">
        <v>730</v>
      </c>
      <c r="S3020" s="32">
        <f t="shared" si="128"/>
        <v>0</v>
      </c>
      <c r="T3020" s="49">
        <f>P3020+Q3020+R3020</f>
        <v>730</v>
      </c>
      <c r="U3020" s="51">
        <v>96</v>
      </c>
      <c r="V3020" s="51">
        <v>48</v>
      </c>
      <c r="W3020" s="51">
        <v>0</v>
      </c>
      <c r="X3020" s="51"/>
      <c r="Y3020" s="32">
        <f>P3020-(U3020+V3020)</f>
        <v>-144</v>
      </c>
      <c r="Z3020" s="49" t="s">
        <v>13320</v>
      </c>
      <c r="AA3020" s="67">
        <v>0.59</v>
      </c>
      <c r="AC3020" s="67">
        <f t="shared" si="129"/>
        <v>-0.59</v>
      </c>
      <c r="AN3020" s="48" t="s">
        <v>13323</v>
      </c>
      <c r="AO3020" s="48" t="s">
        <v>54</v>
      </c>
    </row>
    <row r="3021" spans="1:41" ht="15" x14ac:dyDescent="0.2">
      <c r="A3021" s="30" t="s">
        <v>4960</v>
      </c>
      <c r="B3021" s="49" t="s">
        <v>4961</v>
      </c>
      <c r="C3021" s="49" t="s">
        <v>7070</v>
      </c>
      <c r="D3021" s="49" t="s">
        <v>11219</v>
      </c>
      <c r="E3021" s="30" t="s">
        <v>11365</v>
      </c>
      <c r="F3021" s="49" t="s">
        <v>11221</v>
      </c>
      <c r="G3021" s="49" t="s">
        <v>11247</v>
      </c>
      <c r="H3021" s="49" t="s">
        <v>11247</v>
      </c>
      <c r="I3021" s="49" t="s">
        <v>4961</v>
      </c>
      <c r="J3021" s="50">
        <v>3</v>
      </c>
      <c r="K3021" s="49">
        <v>2500</v>
      </c>
      <c r="L3021" s="49">
        <f>K3021-U3021</f>
        <v>-343</v>
      </c>
      <c r="M3021" s="49"/>
      <c r="N3021" s="48" t="s">
        <v>7242</v>
      </c>
      <c r="P3021" s="49">
        <v>0</v>
      </c>
      <c r="Q3021" s="49">
        <v>2500</v>
      </c>
      <c r="R3021" s="49">
        <v>3927</v>
      </c>
      <c r="S3021" s="32">
        <f t="shared" si="128"/>
        <v>2500</v>
      </c>
      <c r="T3021" s="49">
        <f>P3021+Q3021+R3021</f>
        <v>6427</v>
      </c>
      <c r="U3021" s="51">
        <v>2843</v>
      </c>
      <c r="V3021" s="51">
        <v>1692</v>
      </c>
      <c r="W3021" s="51">
        <v>0</v>
      </c>
      <c r="X3021" s="51"/>
      <c r="Y3021" s="32">
        <f>P3021-(U3021+V3021)</f>
        <v>-4535</v>
      </c>
      <c r="Z3021" s="49" t="s">
        <v>13320</v>
      </c>
      <c r="AA3021" s="67">
        <v>2.59</v>
      </c>
      <c r="AC3021" s="67">
        <f t="shared" si="129"/>
        <v>-2.59</v>
      </c>
      <c r="AN3021" s="48" t="s">
        <v>13323</v>
      </c>
      <c r="AO3021" s="48" t="s">
        <v>54</v>
      </c>
    </row>
    <row r="3022" spans="1:41" ht="15" x14ac:dyDescent="0.2">
      <c r="A3022" s="30" t="s">
        <v>4962</v>
      </c>
      <c r="B3022" s="49" t="s">
        <v>4963</v>
      </c>
      <c r="C3022" s="49" t="s">
        <v>7070</v>
      </c>
      <c r="D3022" s="49" t="s">
        <v>11219</v>
      </c>
      <c r="E3022" s="30" t="s">
        <v>11366</v>
      </c>
      <c r="F3022" s="49" t="s">
        <v>11221</v>
      </c>
      <c r="G3022" s="49" t="s">
        <v>11247</v>
      </c>
      <c r="H3022" s="49" t="s">
        <v>11247</v>
      </c>
      <c r="I3022" s="49" t="s">
        <v>4963</v>
      </c>
      <c r="J3022" s="50">
        <v>3</v>
      </c>
      <c r="K3022" s="49">
        <v>2500</v>
      </c>
      <c r="L3022" s="49">
        <f>K3022-U3022</f>
        <v>-343</v>
      </c>
      <c r="M3022" s="49"/>
      <c r="N3022" s="48" t="s">
        <v>7242</v>
      </c>
      <c r="P3022" s="49">
        <v>0</v>
      </c>
      <c r="Q3022" s="49">
        <v>0</v>
      </c>
      <c r="R3022" s="49">
        <v>5657</v>
      </c>
      <c r="S3022" s="32">
        <f t="shared" si="128"/>
        <v>0</v>
      </c>
      <c r="T3022" s="49">
        <f>P3022+Q3022+R3022</f>
        <v>5657</v>
      </c>
      <c r="U3022" s="51">
        <v>2843</v>
      </c>
      <c r="V3022" s="51">
        <v>1692</v>
      </c>
      <c r="W3022" s="51">
        <v>0</v>
      </c>
      <c r="X3022" s="51"/>
      <c r="Y3022" s="32">
        <f>P3022-(U3022+V3022)</f>
        <v>-4535</v>
      </c>
      <c r="Z3022" s="49" t="s">
        <v>13320</v>
      </c>
      <c r="AA3022" s="67">
        <v>6.95</v>
      </c>
      <c r="AC3022" s="67">
        <f t="shared" si="129"/>
        <v>-6.95</v>
      </c>
      <c r="AN3022" s="48" t="s">
        <v>13323</v>
      </c>
      <c r="AO3022" s="48" t="s">
        <v>54</v>
      </c>
    </row>
    <row r="3023" spans="1:41" ht="15" x14ac:dyDescent="0.2">
      <c r="A3023" s="30" t="s">
        <v>4964</v>
      </c>
      <c r="B3023" s="49" t="s">
        <v>4965</v>
      </c>
      <c r="C3023" s="49" t="s">
        <v>7070</v>
      </c>
      <c r="D3023" s="49" t="s">
        <v>11219</v>
      </c>
      <c r="E3023" s="30" t="s">
        <v>11367</v>
      </c>
      <c r="F3023" s="49" t="s">
        <v>11221</v>
      </c>
      <c r="G3023" s="49" t="s">
        <v>11247</v>
      </c>
      <c r="H3023" s="49" t="s">
        <v>11247</v>
      </c>
      <c r="I3023" s="49" t="s">
        <v>4965</v>
      </c>
      <c r="J3023" s="50">
        <v>3</v>
      </c>
      <c r="K3023" s="49">
        <v>2500</v>
      </c>
      <c r="L3023" s="49">
        <f>K3023-U3023</f>
        <v>-343</v>
      </c>
      <c r="M3023" s="49"/>
      <c r="N3023" s="48" t="s">
        <v>7242</v>
      </c>
      <c r="P3023" s="49">
        <v>0</v>
      </c>
      <c r="Q3023" s="49">
        <v>2500</v>
      </c>
      <c r="R3023" s="49">
        <v>3225</v>
      </c>
      <c r="S3023" s="32">
        <f t="shared" si="128"/>
        <v>2500</v>
      </c>
      <c r="T3023" s="49">
        <f>P3023+Q3023+R3023</f>
        <v>5725</v>
      </c>
      <c r="U3023" s="51">
        <v>2843</v>
      </c>
      <c r="V3023" s="51">
        <v>1692</v>
      </c>
      <c r="W3023" s="51">
        <v>0</v>
      </c>
      <c r="X3023" s="51"/>
      <c r="Y3023" s="32">
        <f>P3023-(U3023+V3023)</f>
        <v>-4535</v>
      </c>
      <c r="Z3023" s="49" t="s">
        <v>13320</v>
      </c>
      <c r="AA3023" s="67">
        <v>2.91</v>
      </c>
      <c r="AC3023" s="67">
        <f t="shared" si="129"/>
        <v>-2.91</v>
      </c>
      <c r="AN3023" s="48" t="s">
        <v>13323</v>
      </c>
      <c r="AO3023" s="48" t="s">
        <v>54</v>
      </c>
    </row>
    <row r="3024" spans="1:41" ht="15" x14ac:dyDescent="0.2">
      <c r="A3024" s="30" t="s">
        <v>4966</v>
      </c>
      <c r="B3024" s="49" t="s">
        <v>4967</v>
      </c>
      <c r="C3024" s="49" t="s">
        <v>7070</v>
      </c>
      <c r="D3024" s="49" t="s">
        <v>11219</v>
      </c>
      <c r="E3024" s="30" t="s">
        <v>11368</v>
      </c>
      <c r="F3024" s="49" t="s">
        <v>11221</v>
      </c>
      <c r="G3024" s="49" t="s">
        <v>11247</v>
      </c>
      <c r="H3024" s="49" t="s">
        <v>11247</v>
      </c>
      <c r="I3024" s="49" t="s">
        <v>4967</v>
      </c>
      <c r="J3024" s="50">
        <v>3</v>
      </c>
      <c r="K3024" s="49">
        <v>2500</v>
      </c>
      <c r="L3024" s="49">
        <f>K3024-U3024</f>
        <v>-343</v>
      </c>
      <c r="M3024" s="49"/>
      <c r="N3024" s="48" t="s">
        <v>7242</v>
      </c>
      <c r="P3024" s="49">
        <v>0</v>
      </c>
      <c r="Q3024" s="49">
        <v>2500</v>
      </c>
      <c r="R3024" s="49">
        <v>3325</v>
      </c>
      <c r="S3024" s="32">
        <f t="shared" si="128"/>
        <v>2500</v>
      </c>
      <c r="T3024" s="49">
        <f>P3024+Q3024+R3024</f>
        <v>5825</v>
      </c>
      <c r="U3024" s="51">
        <v>2843</v>
      </c>
      <c r="V3024" s="51">
        <v>1692</v>
      </c>
      <c r="W3024" s="51">
        <v>0</v>
      </c>
      <c r="X3024" s="51"/>
      <c r="Y3024" s="32">
        <f>P3024-(U3024+V3024)</f>
        <v>-4535</v>
      </c>
      <c r="Z3024" s="49" t="s">
        <v>13320</v>
      </c>
      <c r="AA3024" s="67">
        <v>2.91</v>
      </c>
      <c r="AC3024" s="67">
        <f t="shared" si="129"/>
        <v>-2.91</v>
      </c>
      <c r="AN3024" s="48" t="s">
        <v>13323</v>
      </c>
      <c r="AO3024" s="48" t="s">
        <v>54</v>
      </c>
    </row>
    <row r="3025" spans="1:41" ht="15" x14ac:dyDescent="0.2">
      <c r="A3025" s="30" t="s">
        <v>4968</v>
      </c>
      <c r="B3025" s="49" t="s">
        <v>4969</v>
      </c>
      <c r="C3025" s="49" t="s">
        <v>7070</v>
      </c>
      <c r="D3025" s="49" t="s">
        <v>11219</v>
      </c>
      <c r="E3025" s="30" t="s">
        <v>11369</v>
      </c>
      <c r="F3025" s="49" t="s">
        <v>11221</v>
      </c>
      <c r="G3025" s="49" t="s">
        <v>11247</v>
      </c>
      <c r="H3025" s="49" t="s">
        <v>11247</v>
      </c>
      <c r="I3025" s="49" t="s">
        <v>4969</v>
      </c>
      <c r="J3025" s="50">
        <v>3</v>
      </c>
      <c r="K3025" s="49">
        <v>1000</v>
      </c>
      <c r="L3025" s="49">
        <f>K3025-U3025</f>
        <v>-4686</v>
      </c>
      <c r="M3025" s="49"/>
      <c r="N3025" s="48" t="s">
        <v>7242</v>
      </c>
      <c r="P3025" s="49">
        <v>0</v>
      </c>
      <c r="Q3025" s="49">
        <v>4899</v>
      </c>
      <c r="R3025" s="49">
        <v>900</v>
      </c>
      <c r="S3025" s="32">
        <f t="shared" si="128"/>
        <v>4899</v>
      </c>
      <c r="T3025" s="49">
        <f>P3025+Q3025+R3025</f>
        <v>5799</v>
      </c>
      <c r="U3025" s="51">
        <v>5686</v>
      </c>
      <c r="V3025" s="51">
        <v>3384</v>
      </c>
      <c r="W3025" s="51">
        <v>0</v>
      </c>
      <c r="X3025" s="51"/>
      <c r="Y3025" s="32">
        <f>P3025-(U3025+V3025)</f>
        <v>-9070</v>
      </c>
      <c r="Z3025" s="49" t="s">
        <v>13320</v>
      </c>
      <c r="AA3025" s="67">
        <v>0.84</v>
      </c>
      <c r="AC3025" s="67">
        <f t="shared" si="129"/>
        <v>-0.84</v>
      </c>
      <c r="AN3025" s="48" t="s">
        <v>13323</v>
      </c>
      <c r="AO3025" s="48" t="s">
        <v>54</v>
      </c>
    </row>
    <row r="3026" spans="1:41" ht="15" x14ac:dyDescent="0.2">
      <c r="A3026" s="30" t="s">
        <v>4970</v>
      </c>
      <c r="B3026" s="49" t="s">
        <v>4971</v>
      </c>
      <c r="C3026" s="49" t="s">
        <v>7070</v>
      </c>
      <c r="D3026" s="49" t="s">
        <v>11219</v>
      </c>
      <c r="E3026" s="30" t="s">
        <v>11370</v>
      </c>
      <c r="F3026" s="49" t="s">
        <v>11221</v>
      </c>
      <c r="G3026" s="49" t="s">
        <v>11247</v>
      </c>
      <c r="H3026" s="49" t="s">
        <v>11247</v>
      </c>
      <c r="I3026" s="49" t="s">
        <v>4971</v>
      </c>
      <c r="J3026" s="50">
        <v>3</v>
      </c>
      <c r="K3026" s="49">
        <v>2500</v>
      </c>
      <c r="L3026" s="49">
        <f>K3026-U3026</f>
        <v>-343</v>
      </c>
      <c r="M3026" s="49"/>
      <c r="N3026" s="48" t="s">
        <v>7242</v>
      </c>
      <c r="P3026" s="49">
        <v>0</v>
      </c>
      <c r="Q3026" s="49">
        <v>2660</v>
      </c>
      <c r="R3026" s="49">
        <v>30</v>
      </c>
      <c r="S3026" s="32">
        <f t="shared" si="128"/>
        <v>2660</v>
      </c>
      <c r="T3026" s="49">
        <f>P3026+Q3026+R3026</f>
        <v>2690</v>
      </c>
      <c r="U3026" s="51">
        <v>2843</v>
      </c>
      <c r="V3026" s="51">
        <v>1692</v>
      </c>
      <c r="W3026" s="51">
        <v>0</v>
      </c>
      <c r="X3026" s="51"/>
      <c r="Y3026" s="32">
        <f>P3026-(U3026+V3026)</f>
        <v>-4535</v>
      </c>
      <c r="Z3026" s="49" t="s">
        <v>13320</v>
      </c>
      <c r="AA3026" s="67">
        <v>0.93</v>
      </c>
      <c r="AC3026" s="67">
        <f t="shared" si="129"/>
        <v>-0.93</v>
      </c>
      <c r="AN3026" s="48" t="s">
        <v>13323</v>
      </c>
      <c r="AO3026" s="48" t="s">
        <v>54</v>
      </c>
    </row>
    <row r="3027" spans="1:41" ht="15" x14ac:dyDescent="0.2">
      <c r="A3027" s="30" t="s">
        <v>4972</v>
      </c>
      <c r="B3027" s="49" t="s">
        <v>4973</v>
      </c>
      <c r="C3027" s="49" t="s">
        <v>7070</v>
      </c>
      <c r="D3027" s="49" t="s">
        <v>11219</v>
      </c>
      <c r="E3027" s="30" t="s">
        <v>11371</v>
      </c>
      <c r="F3027" s="49" t="s">
        <v>11221</v>
      </c>
      <c r="G3027" s="49" t="s">
        <v>11247</v>
      </c>
      <c r="H3027" s="49" t="s">
        <v>11247</v>
      </c>
      <c r="I3027" s="49" t="s">
        <v>4973</v>
      </c>
      <c r="J3027" s="50">
        <v>3</v>
      </c>
      <c r="K3027" s="49">
        <v>1000</v>
      </c>
      <c r="L3027" s="49">
        <f>K3027-U3027</f>
        <v>-4686</v>
      </c>
      <c r="M3027" s="49"/>
      <c r="N3027" s="48" t="s">
        <v>7242</v>
      </c>
      <c r="P3027" s="49">
        <v>0</v>
      </c>
      <c r="Q3027" s="49">
        <v>4650</v>
      </c>
      <c r="R3027" s="49">
        <v>850</v>
      </c>
      <c r="S3027" s="32">
        <f t="shared" si="128"/>
        <v>4650</v>
      </c>
      <c r="T3027" s="49">
        <f>P3027+Q3027+R3027</f>
        <v>5500</v>
      </c>
      <c r="U3027" s="51">
        <v>5686</v>
      </c>
      <c r="V3027" s="51">
        <v>3384</v>
      </c>
      <c r="W3027" s="51">
        <v>0</v>
      </c>
      <c r="X3027" s="51"/>
      <c r="Y3027" s="32">
        <f>P3027-(U3027+V3027)</f>
        <v>-9070</v>
      </c>
      <c r="Z3027" s="49" t="s">
        <v>13320</v>
      </c>
      <c r="AA3027" s="67">
        <v>1.01</v>
      </c>
      <c r="AC3027" s="67">
        <f t="shared" si="129"/>
        <v>-1.01</v>
      </c>
      <c r="AN3027" s="48" t="s">
        <v>13323</v>
      </c>
      <c r="AO3027" s="48" t="s">
        <v>54</v>
      </c>
    </row>
    <row r="3028" spans="1:41" ht="15" x14ac:dyDescent="0.2">
      <c r="A3028" s="30" t="s">
        <v>4974</v>
      </c>
      <c r="B3028" s="49" t="s">
        <v>4975</v>
      </c>
      <c r="C3028" s="49" t="s">
        <v>7070</v>
      </c>
      <c r="D3028" s="49" t="s">
        <v>11219</v>
      </c>
      <c r="E3028" s="30" t="s">
        <v>11372</v>
      </c>
      <c r="F3028" s="49" t="s">
        <v>11221</v>
      </c>
      <c r="G3028" s="49" t="s">
        <v>11247</v>
      </c>
      <c r="H3028" s="49" t="s">
        <v>11247</v>
      </c>
      <c r="I3028" s="49" t="s">
        <v>4975</v>
      </c>
      <c r="J3028" s="50">
        <v>3</v>
      </c>
      <c r="K3028" s="49">
        <v>2500</v>
      </c>
      <c r="L3028" s="49">
        <f>K3028-U3028</f>
        <v>2500</v>
      </c>
      <c r="M3028" s="49"/>
      <c r="N3028" s="48" t="s">
        <v>7242</v>
      </c>
      <c r="P3028" s="49">
        <v>0</v>
      </c>
      <c r="Q3028" s="49">
        <v>0</v>
      </c>
      <c r="R3028" s="49">
        <v>891</v>
      </c>
      <c r="S3028" s="32">
        <f t="shared" si="128"/>
        <v>0</v>
      </c>
      <c r="T3028" s="49">
        <f>P3028+Q3028+R3028</f>
        <v>891</v>
      </c>
      <c r="U3028" s="51">
        <v>0</v>
      </c>
      <c r="V3028" s="51">
        <v>0</v>
      </c>
      <c r="W3028" s="51">
        <v>0</v>
      </c>
      <c r="X3028" s="51"/>
      <c r="Y3028" s="32">
        <f>P3028-(U3028+V3028)</f>
        <v>0</v>
      </c>
      <c r="Z3028" s="49" t="s">
        <v>13321</v>
      </c>
      <c r="AA3028" s="67">
        <v>3.92</v>
      </c>
      <c r="AC3028" s="67">
        <f t="shared" si="129"/>
        <v>-3.92</v>
      </c>
      <c r="AN3028" s="48" t="s">
        <v>13323</v>
      </c>
      <c r="AO3028" s="48" t="s">
        <v>54</v>
      </c>
    </row>
    <row r="3029" spans="1:41" ht="15" x14ac:dyDescent="0.2">
      <c r="A3029" s="30" t="s">
        <v>4976</v>
      </c>
      <c r="B3029" s="49" t="s">
        <v>4977</v>
      </c>
      <c r="C3029" s="49" t="s">
        <v>7070</v>
      </c>
      <c r="D3029" s="49" t="s">
        <v>11219</v>
      </c>
      <c r="E3029" s="30" t="s">
        <v>11373</v>
      </c>
      <c r="F3029" s="49" t="s">
        <v>11221</v>
      </c>
      <c r="G3029" s="49" t="s">
        <v>11247</v>
      </c>
      <c r="H3029" s="49" t="s">
        <v>11247</v>
      </c>
      <c r="I3029" s="49" t="s">
        <v>4977</v>
      </c>
      <c r="J3029" s="50">
        <v>3</v>
      </c>
      <c r="K3029" s="49">
        <v>2500</v>
      </c>
      <c r="L3029" s="49">
        <f>K3029-U3029</f>
        <v>-343</v>
      </c>
      <c r="M3029" s="49"/>
      <c r="N3029" s="48" t="s">
        <v>7242</v>
      </c>
      <c r="P3029" s="49">
        <v>0</v>
      </c>
      <c r="Q3029" s="49">
        <v>1380</v>
      </c>
      <c r="R3029" s="49">
        <v>2555</v>
      </c>
      <c r="S3029" s="32">
        <f t="shared" si="128"/>
        <v>1380</v>
      </c>
      <c r="T3029" s="49">
        <f>P3029+Q3029+R3029</f>
        <v>3935</v>
      </c>
      <c r="U3029" s="51">
        <v>2843</v>
      </c>
      <c r="V3029" s="51">
        <v>1692</v>
      </c>
      <c r="W3029" s="51">
        <v>0</v>
      </c>
      <c r="X3029" s="51"/>
      <c r="Y3029" s="32">
        <f>P3029-(U3029+V3029)</f>
        <v>-4535</v>
      </c>
      <c r="Z3029" s="49" t="s">
        <v>13320</v>
      </c>
      <c r="AA3029" s="67">
        <v>3.92</v>
      </c>
      <c r="AC3029" s="67">
        <f t="shared" si="129"/>
        <v>-3.92</v>
      </c>
      <c r="AN3029" s="48" t="s">
        <v>13323</v>
      </c>
      <c r="AO3029" s="48" t="s">
        <v>54</v>
      </c>
    </row>
    <row r="3030" spans="1:41" ht="15" x14ac:dyDescent="0.2">
      <c r="A3030" s="30" t="s">
        <v>4978</v>
      </c>
      <c r="B3030" s="49" t="s">
        <v>4979</v>
      </c>
      <c r="C3030" s="49" t="s">
        <v>7070</v>
      </c>
      <c r="D3030" s="49" t="s">
        <v>11219</v>
      </c>
      <c r="E3030" s="30" t="s">
        <v>11374</v>
      </c>
      <c r="F3030" s="49" t="s">
        <v>11221</v>
      </c>
      <c r="G3030" s="49" t="s">
        <v>11247</v>
      </c>
      <c r="H3030" s="49" t="s">
        <v>11247</v>
      </c>
      <c r="I3030" s="49" t="s">
        <v>4979</v>
      </c>
      <c r="J3030" s="50">
        <v>2</v>
      </c>
      <c r="K3030" s="49">
        <v>1000</v>
      </c>
      <c r="L3030" s="49">
        <f>K3030-U3030</f>
        <v>728</v>
      </c>
      <c r="N3030" s="48" t="s">
        <v>7242</v>
      </c>
      <c r="P3030" s="49">
        <v>80</v>
      </c>
      <c r="Q3030" s="49">
        <v>970</v>
      </c>
      <c r="R3030" s="49">
        <v>130</v>
      </c>
      <c r="S3030" s="32">
        <f t="shared" si="128"/>
        <v>1050</v>
      </c>
      <c r="T3030" s="49">
        <f>P3030+Q3030+R3030</f>
        <v>1180</v>
      </c>
      <c r="U3030" s="51">
        <v>272</v>
      </c>
      <c r="V3030" s="51">
        <v>300</v>
      </c>
      <c r="W3030" s="51">
        <v>0</v>
      </c>
      <c r="X3030" s="51"/>
      <c r="Y3030" s="32">
        <f>P3030-(U3030+V3030)</f>
        <v>-492</v>
      </c>
      <c r="Z3030" s="49" t="s">
        <v>13320</v>
      </c>
      <c r="AA3030" s="67">
        <v>1.08</v>
      </c>
      <c r="AC3030" s="67">
        <f t="shared" si="129"/>
        <v>-1.08</v>
      </c>
      <c r="AN3030" s="48" t="s">
        <v>13323</v>
      </c>
      <c r="AO3030" s="48" t="s">
        <v>54</v>
      </c>
    </row>
    <row r="3031" spans="1:41" ht="15" x14ac:dyDescent="0.2">
      <c r="A3031" s="30" t="s">
        <v>4980</v>
      </c>
      <c r="B3031" s="49" t="s">
        <v>4981</v>
      </c>
      <c r="C3031" s="49" t="s">
        <v>7070</v>
      </c>
      <c r="D3031" s="49" t="s">
        <v>11219</v>
      </c>
      <c r="E3031" s="30" t="s">
        <v>11375</v>
      </c>
      <c r="F3031" s="49" t="s">
        <v>11221</v>
      </c>
      <c r="G3031" s="49" t="s">
        <v>11247</v>
      </c>
      <c r="H3031" s="49" t="s">
        <v>11247</v>
      </c>
      <c r="I3031" s="49" t="s">
        <v>4981</v>
      </c>
      <c r="J3031" s="50">
        <v>2</v>
      </c>
      <c r="K3031" s="49">
        <v>1000</v>
      </c>
      <c r="L3031" s="49">
        <f>K3031-U3031</f>
        <v>864</v>
      </c>
      <c r="N3031" s="48" t="s">
        <v>7242</v>
      </c>
      <c r="P3031" s="49">
        <v>0</v>
      </c>
      <c r="Q3031" s="49">
        <v>0</v>
      </c>
      <c r="R3031" s="49">
        <v>480</v>
      </c>
      <c r="S3031" s="32">
        <f t="shared" si="128"/>
        <v>0</v>
      </c>
      <c r="T3031" s="49">
        <f>P3031+Q3031+R3031</f>
        <v>480</v>
      </c>
      <c r="U3031" s="51">
        <v>136</v>
      </c>
      <c r="V3031" s="51">
        <v>150</v>
      </c>
      <c r="W3031" s="51">
        <v>0</v>
      </c>
      <c r="X3031" s="51"/>
      <c r="Y3031" s="32">
        <f>P3031-(U3031+V3031)</f>
        <v>-286</v>
      </c>
      <c r="Z3031" s="49" t="s">
        <v>13320</v>
      </c>
      <c r="AA3031" s="67">
        <v>1.29</v>
      </c>
      <c r="AC3031" s="67">
        <f t="shared" si="129"/>
        <v>-1.29</v>
      </c>
      <c r="AN3031" s="48" t="s">
        <v>13323</v>
      </c>
      <c r="AO3031" s="48" t="s">
        <v>54</v>
      </c>
    </row>
    <row r="3032" spans="1:41" ht="15" x14ac:dyDescent="0.2">
      <c r="A3032" s="30" t="s">
        <v>4982</v>
      </c>
      <c r="B3032" s="49" t="s">
        <v>4983</v>
      </c>
      <c r="C3032" s="49" t="s">
        <v>7070</v>
      </c>
      <c r="D3032" s="49" t="s">
        <v>11219</v>
      </c>
      <c r="E3032" s="30" t="s">
        <v>11376</v>
      </c>
      <c r="F3032" s="49" t="s">
        <v>11221</v>
      </c>
      <c r="G3032" s="49" t="s">
        <v>11247</v>
      </c>
      <c r="H3032" s="49" t="s">
        <v>11247</v>
      </c>
      <c r="I3032" s="49" t="s">
        <v>4983</v>
      </c>
      <c r="J3032" s="50">
        <v>2</v>
      </c>
      <c r="K3032" s="49">
        <v>1000</v>
      </c>
      <c r="L3032" s="49">
        <f>K3032-U3032</f>
        <v>864</v>
      </c>
      <c r="M3032" s="53">
        <f>L3032*AA3032</f>
        <v>5633.28</v>
      </c>
      <c r="N3032" s="48" t="s">
        <v>7242</v>
      </c>
      <c r="P3032" s="49">
        <v>48</v>
      </c>
      <c r="Q3032" s="49">
        <v>0</v>
      </c>
      <c r="R3032" s="49">
        <v>620</v>
      </c>
      <c r="S3032" s="32">
        <f t="shared" si="128"/>
        <v>48</v>
      </c>
      <c r="T3032" s="49">
        <f>P3032+Q3032+R3032</f>
        <v>668</v>
      </c>
      <c r="U3032" s="51">
        <v>136</v>
      </c>
      <c r="V3032" s="51">
        <v>150</v>
      </c>
      <c r="W3032" s="51">
        <v>0</v>
      </c>
      <c r="X3032" s="51"/>
      <c r="Y3032" s="32">
        <f>P3032-(U3032+V3032)</f>
        <v>-238</v>
      </c>
      <c r="Z3032" s="49" t="s">
        <v>13320</v>
      </c>
      <c r="AA3032" s="67">
        <v>6.52</v>
      </c>
      <c r="AC3032" s="67">
        <f t="shared" si="129"/>
        <v>-6.52</v>
      </c>
      <c r="AN3032" s="48" t="s">
        <v>13323</v>
      </c>
      <c r="AO3032" s="48" t="s">
        <v>54</v>
      </c>
    </row>
    <row r="3033" spans="1:41" ht="15" x14ac:dyDescent="0.2">
      <c r="A3033" s="30" t="s">
        <v>4984</v>
      </c>
      <c r="B3033" s="49" t="s">
        <v>4985</v>
      </c>
      <c r="C3033" s="49" t="s">
        <v>7070</v>
      </c>
      <c r="D3033" s="49" t="s">
        <v>11219</v>
      </c>
      <c r="E3033" s="30" t="s">
        <v>11377</v>
      </c>
      <c r="F3033" s="49" t="s">
        <v>11221</v>
      </c>
      <c r="G3033" s="49" t="s">
        <v>11247</v>
      </c>
      <c r="H3033" s="49" t="s">
        <v>11247</v>
      </c>
      <c r="I3033" s="49" t="s">
        <v>4985</v>
      </c>
      <c r="J3033" s="50">
        <v>3</v>
      </c>
      <c r="K3033" s="49">
        <v>1000</v>
      </c>
      <c r="L3033" s="49">
        <f>K3033-U3033</f>
        <v>1000</v>
      </c>
      <c r="M3033" s="49"/>
      <c r="N3033" s="48" t="s">
        <v>7242</v>
      </c>
      <c r="P3033" s="49">
        <v>0</v>
      </c>
      <c r="Q3033" s="49">
        <v>0</v>
      </c>
      <c r="R3033" s="49">
        <v>100</v>
      </c>
      <c r="S3033" s="32">
        <f t="shared" si="128"/>
        <v>0</v>
      </c>
      <c r="T3033" s="49">
        <f>P3033+Q3033+R3033</f>
        <v>100</v>
      </c>
      <c r="U3033" s="51">
        <v>0</v>
      </c>
      <c r="V3033" s="51">
        <v>0</v>
      </c>
      <c r="W3033" s="51">
        <v>0</v>
      </c>
      <c r="X3033" s="51"/>
      <c r="Y3033" s="32">
        <f>P3033-(U3033+V3033)</f>
        <v>0</v>
      </c>
      <c r="Z3033" s="49" t="s">
        <v>13321</v>
      </c>
      <c r="AA3033" s="67">
        <v>0.36</v>
      </c>
      <c r="AC3033" s="67">
        <f t="shared" si="129"/>
        <v>-0.36</v>
      </c>
      <c r="AN3033" s="48" t="s">
        <v>13323</v>
      </c>
      <c r="AO3033" s="48" t="s">
        <v>54</v>
      </c>
    </row>
    <row r="3034" spans="1:41" ht="15" x14ac:dyDescent="0.2">
      <c r="A3034" s="30" t="s">
        <v>4986</v>
      </c>
      <c r="B3034" s="49" t="s">
        <v>4987</v>
      </c>
      <c r="C3034" s="49" t="s">
        <v>7070</v>
      </c>
      <c r="D3034" s="49" t="s">
        <v>11219</v>
      </c>
      <c r="E3034" s="30" t="s">
        <v>11378</v>
      </c>
      <c r="F3034" s="49" t="s">
        <v>11221</v>
      </c>
      <c r="G3034" s="49" t="s">
        <v>11247</v>
      </c>
      <c r="H3034" s="49" t="s">
        <v>11247</v>
      </c>
      <c r="I3034" s="49" t="s">
        <v>4987</v>
      </c>
      <c r="J3034" s="50">
        <v>3</v>
      </c>
      <c r="K3034" s="49">
        <v>1000</v>
      </c>
      <c r="L3034" s="49">
        <f>K3034-U3034</f>
        <v>1000</v>
      </c>
      <c r="M3034" s="49"/>
      <c r="N3034" s="48" t="s">
        <v>7242</v>
      </c>
      <c r="P3034" s="49">
        <v>0</v>
      </c>
      <c r="Q3034" s="49">
        <v>0</v>
      </c>
      <c r="R3034" s="49">
        <v>217</v>
      </c>
      <c r="S3034" s="32">
        <f t="shared" si="128"/>
        <v>0</v>
      </c>
      <c r="T3034" s="49">
        <f>P3034+Q3034+R3034</f>
        <v>217</v>
      </c>
      <c r="U3034" s="51">
        <v>0</v>
      </c>
      <c r="V3034" s="51">
        <v>0</v>
      </c>
      <c r="W3034" s="51">
        <v>0</v>
      </c>
      <c r="X3034" s="51"/>
      <c r="Y3034" s="32">
        <f>P3034-(U3034+V3034)</f>
        <v>0</v>
      </c>
      <c r="Z3034" s="49" t="s">
        <v>13321</v>
      </c>
      <c r="AA3034" s="67">
        <v>1.1200000000000001</v>
      </c>
      <c r="AC3034" s="67">
        <f t="shared" si="129"/>
        <v>-1.1200000000000001</v>
      </c>
      <c r="AN3034" s="48" t="s">
        <v>13323</v>
      </c>
      <c r="AO3034" s="48" t="s">
        <v>54</v>
      </c>
    </row>
    <row r="3035" spans="1:41" ht="15" x14ac:dyDescent="0.2">
      <c r="A3035" s="30" t="s">
        <v>4988</v>
      </c>
      <c r="B3035" s="49" t="s">
        <v>4989</v>
      </c>
      <c r="C3035" s="49" t="s">
        <v>7070</v>
      </c>
      <c r="D3035" s="49" t="s">
        <v>11219</v>
      </c>
      <c r="E3035" s="30" t="s">
        <v>11379</v>
      </c>
      <c r="F3035" s="49" t="s">
        <v>11221</v>
      </c>
      <c r="G3035" s="49" t="s">
        <v>11247</v>
      </c>
      <c r="H3035" s="49" t="s">
        <v>11247</v>
      </c>
      <c r="I3035" s="49" t="s">
        <v>4989</v>
      </c>
      <c r="J3035" s="50">
        <v>3</v>
      </c>
      <c r="K3035" s="49">
        <v>1000</v>
      </c>
      <c r="L3035" s="49">
        <f>K3035-U3035</f>
        <v>1000</v>
      </c>
      <c r="M3035" s="49"/>
      <c r="N3035" s="48" t="s">
        <v>7242</v>
      </c>
      <c r="P3035" s="49">
        <v>0</v>
      </c>
      <c r="Q3035" s="49">
        <v>0</v>
      </c>
      <c r="R3035" s="49">
        <v>0</v>
      </c>
      <c r="S3035" s="32">
        <f t="shared" si="128"/>
        <v>0</v>
      </c>
      <c r="T3035" s="49">
        <f>P3035+Q3035+R3035</f>
        <v>0</v>
      </c>
      <c r="U3035" s="51">
        <v>0</v>
      </c>
      <c r="V3035" s="51">
        <v>0</v>
      </c>
      <c r="W3035" s="51">
        <v>0</v>
      </c>
      <c r="X3035" s="51"/>
      <c r="Y3035" s="32">
        <f>P3035-(U3035+V3035)</f>
        <v>0</v>
      </c>
      <c r="Z3035" s="49" t="s">
        <v>13321</v>
      </c>
      <c r="AA3035" s="67">
        <v>0.48</v>
      </c>
      <c r="AC3035" s="67">
        <f t="shared" si="129"/>
        <v>-0.48</v>
      </c>
      <c r="AN3035" s="48" t="s">
        <v>13323</v>
      </c>
      <c r="AO3035" s="48" t="s">
        <v>54</v>
      </c>
    </row>
    <row r="3036" spans="1:41" ht="15" x14ac:dyDescent="0.2">
      <c r="A3036" s="30" t="s">
        <v>4990</v>
      </c>
      <c r="B3036" s="49" t="s">
        <v>4991</v>
      </c>
      <c r="C3036" s="49" t="s">
        <v>7070</v>
      </c>
      <c r="D3036" s="49" t="s">
        <v>11219</v>
      </c>
      <c r="E3036" s="30" t="s">
        <v>11380</v>
      </c>
      <c r="F3036" s="49" t="s">
        <v>11221</v>
      </c>
      <c r="G3036" s="49" t="s">
        <v>11247</v>
      </c>
      <c r="H3036" s="49" t="s">
        <v>11247</v>
      </c>
      <c r="I3036" s="49" t="s">
        <v>4991</v>
      </c>
      <c r="J3036" s="50">
        <v>3</v>
      </c>
      <c r="K3036" s="49">
        <v>1000</v>
      </c>
      <c r="L3036" s="49">
        <f>K3036-U3036</f>
        <v>857</v>
      </c>
      <c r="N3036" s="48" t="s">
        <v>7242</v>
      </c>
      <c r="P3036" s="49">
        <v>15</v>
      </c>
      <c r="Q3036" s="49">
        <v>0</v>
      </c>
      <c r="R3036" s="49">
        <v>4700</v>
      </c>
      <c r="S3036" s="32">
        <f t="shared" si="128"/>
        <v>15</v>
      </c>
      <c r="T3036" s="49">
        <f>P3036+Q3036+R3036</f>
        <v>4715</v>
      </c>
      <c r="U3036" s="51">
        <v>143</v>
      </c>
      <c r="V3036" s="51">
        <v>12</v>
      </c>
      <c r="W3036" s="51">
        <v>0</v>
      </c>
      <c r="X3036" s="51"/>
      <c r="Y3036" s="32">
        <f>P3036-(U3036+V3036)</f>
        <v>-140</v>
      </c>
      <c r="Z3036" s="49" t="s">
        <v>13320</v>
      </c>
      <c r="AA3036" s="67">
        <v>1.4</v>
      </c>
      <c r="AC3036" s="67">
        <f t="shared" si="129"/>
        <v>-1.4</v>
      </c>
      <c r="AN3036" s="48" t="s">
        <v>13323</v>
      </c>
      <c r="AO3036" s="48" t="s">
        <v>54</v>
      </c>
    </row>
    <row r="3037" spans="1:41" ht="15" x14ac:dyDescent="0.2">
      <c r="A3037" s="30" t="s">
        <v>4992</v>
      </c>
      <c r="B3037" s="49" t="s">
        <v>4993</v>
      </c>
      <c r="C3037" s="49" t="s">
        <v>7070</v>
      </c>
      <c r="D3037" s="49" t="s">
        <v>11219</v>
      </c>
      <c r="E3037" s="30" t="s">
        <v>11381</v>
      </c>
      <c r="F3037" s="49" t="s">
        <v>11221</v>
      </c>
      <c r="G3037" s="49" t="s">
        <v>11247</v>
      </c>
      <c r="H3037" s="49" t="s">
        <v>11247</v>
      </c>
      <c r="I3037" s="49" t="s">
        <v>4993</v>
      </c>
      <c r="J3037" s="50">
        <v>3</v>
      </c>
      <c r="K3037" s="49">
        <v>1000</v>
      </c>
      <c r="L3037" s="49">
        <f>K3037-U3037</f>
        <v>1000</v>
      </c>
      <c r="M3037" s="49"/>
      <c r="N3037" s="48" t="s">
        <v>7242</v>
      </c>
      <c r="P3037" s="49">
        <v>0</v>
      </c>
      <c r="Q3037" s="49">
        <v>0</v>
      </c>
      <c r="R3037" s="49">
        <v>407</v>
      </c>
      <c r="S3037" s="32">
        <f t="shared" si="128"/>
        <v>0</v>
      </c>
      <c r="T3037" s="49">
        <f>P3037+Q3037+R3037</f>
        <v>407</v>
      </c>
      <c r="U3037" s="51">
        <v>0</v>
      </c>
      <c r="V3037" s="51">
        <v>0</v>
      </c>
      <c r="W3037" s="51">
        <v>0</v>
      </c>
      <c r="X3037" s="51"/>
      <c r="Y3037" s="32">
        <f>P3037-(U3037+V3037)</f>
        <v>0</v>
      </c>
      <c r="Z3037" s="49" t="s">
        <v>13321</v>
      </c>
      <c r="AA3037" s="67">
        <v>1.48</v>
      </c>
      <c r="AC3037" s="67">
        <f t="shared" si="129"/>
        <v>-1.48</v>
      </c>
      <c r="AN3037" s="48" t="s">
        <v>13323</v>
      </c>
      <c r="AO3037" s="48" t="s">
        <v>54</v>
      </c>
    </row>
    <row r="3038" spans="1:41" ht="15" x14ac:dyDescent="0.2">
      <c r="A3038" s="30" t="s">
        <v>4996</v>
      </c>
      <c r="B3038" s="49" t="s">
        <v>4997</v>
      </c>
      <c r="C3038" s="49" t="s">
        <v>7070</v>
      </c>
      <c r="D3038" s="49" t="s">
        <v>11219</v>
      </c>
      <c r="E3038" s="30" t="s">
        <v>11383</v>
      </c>
      <c r="F3038" s="49" t="s">
        <v>11221</v>
      </c>
      <c r="G3038" s="49" t="s">
        <v>11247</v>
      </c>
      <c r="H3038" s="49" t="s">
        <v>11247</v>
      </c>
      <c r="I3038" s="49" t="s">
        <v>4997</v>
      </c>
      <c r="J3038" s="50">
        <v>3</v>
      </c>
      <c r="K3038" s="49">
        <v>1000</v>
      </c>
      <c r="L3038" s="49">
        <f>K3038-U3038</f>
        <v>-1058</v>
      </c>
      <c r="M3038" s="49"/>
      <c r="N3038" s="48" t="s">
        <v>7242</v>
      </c>
      <c r="P3038" s="49">
        <v>0</v>
      </c>
      <c r="Q3038" s="49">
        <v>0</v>
      </c>
      <c r="R3038" s="49">
        <v>760</v>
      </c>
      <c r="S3038" s="32">
        <f t="shared" si="128"/>
        <v>0</v>
      </c>
      <c r="T3038" s="49">
        <f>P3038+Q3038+R3038</f>
        <v>760</v>
      </c>
      <c r="U3038" s="51">
        <v>2058</v>
      </c>
      <c r="V3038" s="51">
        <v>1614</v>
      </c>
      <c r="W3038" s="51">
        <v>0</v>
      </c>
      <c r="X3038" s="51"/>
      <c r="Y3038" s="32">
        <f>P3038-(U3038+V3038)</f>
        <v>-3672</v>
      </c>
      <c r="Z3038" s="49" t="s">
        <v>13320</v>
      </c>
      <c r="AA3038" s="67">
        <v>3.99</v>
      </c>
      <c r="AC3038" s="67">
        <f t="shared" si="129"/>
        <v>-3.99</v>
      </c>
      <c r="AN3038" s="48" t="s">
        <v>13323</v>
      </c>
      <c r="AO3038" s="48" t="s">
        <v>54</v>
      </c>
    </row>
    <row r="3039" spans="1:41" ht="15" x14ac:dyDescent="0.2">
      <c r="A3039" s="30" t="s">
        <v>4998</v>
      </c>
      <c r="B3039" s="49" t="s">
        <v>4999</v>
      </c>
      <c r="C3039" s="49" t="s">
        <v>7070</v>
      </c>
      <c r="D3039" s="49" t="s">
        <v>11219</v>
      </c>
      <c r="E3039" s="30" t="s">
        <v>11384</v>
      </c>
      <c r="F3039" s="49" t="s">
        <v>11221</v>
      </c>
      <c r="G3039" s="49" t="s">
        <v>11247</v>
      </c>
      <c r="H3039" s="49" t="s">
        <v>11247</v>
      </c>
      <c r="I3039" s="49" t="s">
        <v>4999</v>
      </c>
      <c r="J3039" s="50">
        <v>3</v>
      </c>
      <c r="K3039" s="49">
        <v>1000</v>
      </c>
      <c r="L3039" s="49">
        <f>K3039-U3039</f>
        <v>-1058</v>
      </c>
      <c r="M3039" s="49"/>
      <c r="N3039" s="48" t="s">
        <v>7242</v>
      </c>
      <c r="P3039" s="49">
        <v>0</v>
      </c>
      <c r="Q3039" s="49">
        <v>0</v>
      </c>
      <c r="R3039" s="49">
        <v>890</v>
      </c>
      <c r="S3039" s="32">
        <f t="shared" si="128"/>
        <v>0</v>
      </c>
      <c r="T3039" s="49">
        <f>P3039+Q3039+R3039</f>
        <v>890</v>
      </c>
      <c r="U3039" s="51">
        <v>2058</v>
      </c>
      <c r="V3039" s="51">
        <v>1614</v>
      </c>
      <c r="W3039" s="51">
        <v>0</v>
      </c>
      <c r="X3039" s="51"/>
      <c r="Y3039" s="32">
        <f>P3039-(U3039+V3039)</f>
        <v>-3672</v>
      </c>
      <c r="Z3039" s="49" t="s">
        <v>13320</v>
      </c>
      <c r="AA3039" s="67">
        <v>2.21</v>
      </c>
      <c r="AC3039" s="67">
        <f t="shared" si="129"/>
        <v>-2.21</v>
      </c>
      <c r="AN3039" s="48" t="s">
        <v>13323</v>
      </c>
      <c r="AO3039" s="48" t="s">
        <v>54</v>
      </c>
    </row>
    <row r="3040" spans="1:41" ht="15" x14ac:dyDescent="0.2">
      <c r="A3040" s="30" t="s">
        <v>5000</v>
      </c>
      <c r="B3040" s="49" t="s">
        <v>5001</v>
      </c>
      <c r="C3040" s="49" t="s">
        <v>7070</v>
      </c>
      <c r="D3040" s="49" t="s">
        <v>11219</v>
      </c>
      <c r="E3040" s="30" t="s">
        <v>11385</v>
      </c>
      <c r="F3040" s="49" t="s">
        <v>11221</v>
      </c>
      <c r="G3040" s="49" t="s">
        <v>11247</v>
      </c>
      <c r="H3040" s="49" t="s">
        <v>11247</v>
      </c>
      <c r="I3040" s="49" t="s">
        <v>5001</v>
      </c>
      <c r="J3040" s="50">
        <v>3</v>
      </c>
      <c r="K3040" s="49">
        <v>1000</v>
      </c>
      <c r="L3040" s="49">
        <f>K3040-U3040</f>
        <v>-1058</v>
      </c>
      <c r="M3040" s="49"/>
      <c r="N3040" s="48" t="s">
        <v>7242</v>
      </c>
      <c r="P3040" s="49">
        <v>0</v>
      </c>
      <c r="Q3040" s="49">
        <v>0</v>
      </c>
      <c r="R3040" s="49">
        <v>865</v>
      </c>
      <c r="S3040" s="32">
        <f t="shared" si="128"/>
        <v>0</v>
      </c>
      <c r="T3040" s="49">
        <f>P3040+Q3040+R3040</f>
        <v>865</v>
      </c>
      <c r="U3040" s="51">
        <v>2058</v>
      </c>
      <c r="V3040" s="51">
        <v>1614</v>
      </c>
      <c r="W3040" s="51">
        <v>0</v>
      </c>
      <c r="X3040" s="51"/>
      <c r="Y3040" s="32">
        <f>P3040-(U3040+V3040)</f>
        <v>-3672</v>
      </c>
      <c r="Z3040" s="49" t="s">
        <v>13320</v>
      </c>
      <c r="AA3040" s="67">
        <v>2.21</v>
      </c>
      <c r="AC3040" s="67">
        <f t="shared" si="129"/>
        <v>-2.21</v>
      </c>
      <c r="AN3040" s="48" t="s">
        <v>13323</v>
      </c>
      <c r="AO3040" s="48" t="s">
        <v>54</v>
      </c>
    </row>
    <row r="3041" spans="1:41" ht="15" x14ac:dyDescent="0.2">
      <c r="A3041" s="30" t="s">
        <v>5002</v>
      </c>
      <c r="B3041" s="49" t="s">
        <v>5003</v>
      </c>
      <c r="C3041" s="49" t="s">
        <v>7070</v>
      </c>
      <c r="D3041" s="49" t="s">
        <v>11219</v>
      </c>
      <c r="E3041" s="30" t="s">
        <v>11386</v>
      </c>
      <c r="F3041" s="49" t="s">
        <v>11221</v>
      </c>
      <c r="G3041" s="49" t="s">
        <v>11247</v>
      </c>
      <c r="H3041" s="49" t="s">
        <v>11247</v>
      </c>
      <c r="I3041" s="49" t="s">
        <v>5003</v>
      </c>
      <c r="J3041" s="50">
        <v>3</v>
      </c>
      <c r="K3041" s="49">
        <v>2500</v>
      </c>
      <c r="L3041" s="49">
        <f>K3041-U3041</f>
        <v>-343</v>
      </c>
      <c r="M3041" s="49"/>
      <c r="N3041" s="48" t="s">
        <v>7242</v>
      </c>
      <c r="P3041" s="49">
        <v>0</v>
      </c>
      <c r="Q3041" s="49">
        <v>420</v>
      </c>
      <c r="R3041" s="49">
        <v>4950</v>
      </c>
      <c r="S3041" s="32">
        <f t="shared" si="128"/>
        <v>420</v>
      </c>
      <c r="T3041" s="49">
        <f>P3041+Q3041+R3041</f>
        <v>5370</v>
      </c>
      <c r="U3041" s="51">
        <v>2843</v>
      </c>
      <c r="V3041" s="51">
        <v>1692</v>
      </c>
      <c r="W3041" s="51">
        <v>0</v>
      </c>
      <c r="X3041" s="51"/>
      <c r="Y3041" s="32">
        <f>P3041-(U3041+V3041)</f>
        <v>-4535</v>
      </c>
      <c r="Z3041" s="49" t="s">
        <v>13320</v>
      </c>
      <c r="AA3041" s="67">
        <v>0.83</v>
      </c>
      <c r="AC3041" s="67">
        <f t="shared" si="129"/>
        <v>-0.83</v>
      </c>
      <c r="AN3041" s="48" t="s">
        <v>13323</v>
      </c>
      <c r="AO3041" s="48" t="s">
        <v>54</v>
      </c>
    </row>
    <row r="3042" spans="1:41" ht="15" x14ac:dyDescent="0.2">
      <c r="A3042" s="30" t="s">
        <v>5004</v>
      </c>
      <c r="B3042" s="49" t="s">
        <v>5005</v>
      </c>
      <c r="C3042" s="49" t="s">
        <v>7070</v>
      </c>
      <c r="D3042" s="49" t="s">
        <v>11219</v>
      </c>
      <c r="E3042" s="30" t="s">
        <v>11387</v>
      </c>
      <c r="F3042" s="49" t="s">
        <v>11221</v>
      </c>
      <c r="G3042" s="49" t="s">
        <v>11247</v>
      </c>
      <c r="H3042" s="49" t="s">
        <v>11247</v>
      </c>
      <c r="I3042" s="49" t="s">
        <v>5005</v>
      </c>
      <c r="J3042" s="50">
        <v>3</v>
      </c>
      <c r="K3042" s="49">
        <v>1000</v>
      </c>
      <c r="L3042" s="49">
        <f>K3042-U3042</f>
        <v>1000</v>
      </c>
      <c r="M3042" s="49"/>
      <c r="N3042" s="48" t="s">
        <v>7242</v>
      </c>
      <c r="P3042" s="49">
        <v>0</v>
      </c>
      <c r="Q3042" s="49">
        <v>0</v>
      </c>
      <c r="R3042" s="49">
        <v>0</v>
      </c>
      <c r="S3042" s="32">
        <f t="shared" si="128"/>
        <v>0</v>
      </c>
      <c r="T3042" s="49">
        <f>P3042+Q3042+R3042</f>
        <v>0</v>
      </c>
      <c r="U3042" s="51">
        <v>0</v>
      </c>
      <c r="V3042" s="51">
        <v>0</v>
      </c>
      <c r="W3042" s="51">
        <v>0</v>
      </c>
      <c r="X3042" s="51"/>
      <c r="Y3042" s="32">
        <f>P3042-(U3042+V3042)</f>
        <v>0</v>
      </c>
      <c r="Z3042" s="49" t="s">
        <v>13321</v>
      </c>
      <c r="AA3042" s="67">
        <v>0.48</v>
      </c>
      <c r="AC3042" s="67">
        <f t="shared" si="129"/>
        <v>-0.48</v>
      </c>
      <c r="AN3042" s="48" t="s">
        <v>13323</v>
      </c>
      <c r="AO3042" s="48" t="s">
        <v>54</v>
      </c>
    </row>
    <row r="3043" spans="1:41" ht="15" x14ac:dyDescent="0.2">
      <c r="A3043" s="30" t="s">
        <v>5006</v>
      </c>
      <c r="B3043" s="49" t="s">
        <v>5007</v>
      </c>
      <c r="C3043" s="49" t="s">
        <v>7070</v>
      </c>
      <c r="D3043" s="49" t="s">
        <v>11219</v>
      </c>
      <c r="E3043" s="30" t="s">
        <v>11388</v>
      </c>
      <c r="F3043" s="49" t="s">
        <v>11221</v>
      </c>
      <c r="G3043" s="49" t="s">
        <v>11247</v>
      </c>
      <c r="H3043" s="49" t="s">
        <v>11247</v>
      </c>
      <c r="I3043" s="49" t="s">
        <v>5007</v>
      </c>
      <c r="J3043" s="50">
        <v>2</v>
      </c>
      <c r="K3043" s="49">
        <v>1000</v>
      </c>
      <c r="L3043" s="49">
        <f>K3043-U3043</f>
        <v>967</v>
      </c>
      <c r="M3043" s="53">
        <f>L3043*AA3043</f>
        <v>4902.6900000000005</v>
      </c>
      <c r="N3043" s="48" t="s">
        <v>7242</v>
      </c>
      <c r="P3043" s="49">
        <v>0</v>
      </c>
      <c r="Q3043" s="49">
        <v>0</v>
      </c>
      <c r="R3043" s="49">
        <v>3575</v>
      </c>
      <c r="S3043" s="32">
        <f t="shared" si="128"/>
        <v>0</v>
      </c>
      <c r="T3043" s="49">
        <f>P3043+Q3043+R3043</f>
        <v>3575</v>
      </c>
      <c r="U3043" s="51">
        <v>33</v>
      </c>
      <c r="V3043" s="51">
        <v>3</v>
      </c>
      <c r="W3043" s="51">
        <v>0</v>
      </c>
      <c r="X3043" s="51"/>
      <c r="Y3043" s="32">
        <f>P3043-(U3043+V3043)</f>
        <v>-36</v>
      </c>
      <c r="Z3043" s="49" t="s">
        <v>13320</v>
      </c>
      <c r="AA3043" s="67">
        <v>5.07</v>
      </c>
      <c r="AC3043" s="67">
        <f t="shared" si="129"/>
        <v>-5.07</v>
      </c>
      <c r="AN3043" s="48" t="s">
        <v>13323</v>
      </c>
      <c r="AO3043" s="48" t="s">
        <v>54</v>
      </c>
    </row>
    <row r="3044" spans="1:41" ht="15" x14ac:dyDescent="0.2">
      <c r="A3044" s="30" t="s">
        <v>5008</v>
      </c>
      <c r="B3044" s="49" t="s">
        <v>5009</v>
      </c>
      <c r="C3044" s="49" t="s">
        <v>7070</v>
      </c>
      <c r="D3044" s="49" t="s">
        <v>11219</v>
      </c>
      <c r="E3044" s="30" t="s">
        <v>11389</v>
      </c>
      <c r="F3044" s="49" t="s">
        <v>11221</v>
      </c>
      <c r="G3044" s="49" t="s">
        <v>11247</v>
      </c>
      <c r="H3044" s="49" t="s">
        <v>11247</v>
      </c>
      <c r="I3044" s="49" t="s">
        <v>5009</v>
      </c>
      <c r="J3044" s="50">
        <v>2</v>
      </c>
      <c r="K3044" s="49">
        <v>1000</v>
      </c>
      <c r="L3044" s="49">
        <f>K3044-U3044</f>
        <v>982</v>
      </c>
      <c r="M3044" s="53">
        <f>L3044*AA3044</f>
        <v>4556.4799999999996</v>
      </c>
      <c r="N3044" s="48" t="s">
        <v>7242</v>
      </c>
      <c r="P3044" s="49">
        <v>0</v>
      </c>
      <c r="Q3044" s="49">
        <v>0</v>
      </c>
      <c r="R3044" s="49">
        <v>1945</v>
      </c>
      <c r="S3044" s="32">
        <f t="shared" si="128"/>
        <v>0</v>
      </c>
      <c r="T3044" s="49">
        <f>P3044+Q3044+R3044</f>
        <v>1945</v>
      </c>
      <c r="U3044" s="51">
        <v>18</v>
      </c>
      <c r="V3044" s="51">
        <v>3</v>
      </c>
      <c r="W3044" s="51">
        <v>0</v>
      </c>
      <c r="X3044" s="51"/>
      <c r="Y3044" s="32">
        <f>P3044-(U3044+V3044)</f>
        <v>-21</v>
      </c>
      <c r="Z3044" s="49" t="s">
        <v>13320</v>
      </c>
      <c r="AA3044" s="67">
        <v>4.6399999999999997</v>
      </c>
      <c r="AC3044" s="67">
        <f t="shared" si="129"/>
        <v>-4.6399999999999997</v>
      </c>
      <c r="AN3044" s="48" t="s">
        <v>13323</v>
      </c>
      <c r="AO3044" s="48" t="s">
        <v>54</v>
      </c>
    </row>
    <row r="3045" spans="1:41" ht="15" x14ac:dyDescent="0.2">
      <c r="A3045" s="30" t="s">
        <v>5010</v>
      </c>
      <c r="B3045" s="49" t="s">
        <v>5011</v>
      </c>
      <c r="C3045" s="49" t="s">
        <v>7070</v>
      </c>
      <c r="D3045" s="49" t="s">
        <v>11219</v>
      </c>
      <c r="E3045" s="30" t="s">
        <v>11390</v>
      </c>
      <c r="F3045" s="49" t="s">
        <v>11221</v>
      </c>
      <c r="G3045" s="49" t="s">
        <v>11247</v>
      </c>
      <c r="H3045" s="49" t="s">
        <v>11247</v>
      </c>
      <c r="I3045" s="49" t="s">
        <v>5011</v>
      </c>
      <c r="J3045" s="50">
        <v>3</v>
      </c>
      <c r="K3045" s="49">
        <v>1000</v>
      </c>
      <c r="L3045" s="49">
        <f>K3045-U3045</f>
        <v>-1058</v>
      </c>
      <c r="M3045" s="49"/>
      <c r="N3045" s="48" t="s">
        <v>7242</v>
      </c>
      <c r="P3045" s="49">
        <v>0</v>
      </c>
      <c r="Q3045" s="49">
        <v>0</v>
      </c>
      <c r="R3045" s="49">
        <v>790</v>
      </c>
      <c r="S3045" s="32">
        <f t="shared" si="128"/>
        <v>0</v>
      </c>
      <c r="T3045" s="49">
        <f>P3045+Q3045+R3045</f>
        <v>790</v>
      </c>
      <c r="U3045" s="51">
        <v>2058</v>
      </c>
      <c r="V3045" s="51">
        <v>1614</v>
      </c>
      <c r="W3045" s="51">
        <v>0</v>
      </c>
      <c r="X3045" s="51"/>
      <c r="Y3045" s="32">
        <f>P3045-(U3045+V3045)</f>
        <v>-3672</v>
      </c>
      <c r="Z3045" s="49" t="s">
        <v>13320</v>
      </c>
      <c r="AA3045" s="67">
        <v>0.63</v>
      </c>
      <c r="AC3045" s="67">
        <f t="shared" si="129"/>
        <v>-0.63</v>
      </c>
      <c r="AN3045" s="48" t="s">
        <v>13323</v>
      </c>
      <c r="AO3045" s="48" t="s">
        <v>54</v>
      </c>
    </row>
    <row r="3046" spans="1:41" ht="15" x14ac:dyDescent="0.2">
      <c r="A3046" s="30" t="s">
        <v>5012</v>
      </c>
      <c r="B3046" s="49" t="s">
        <v>5013</v>
      </c>
      <c r="C3046" s="49" t="s">
        <v>7070</v>
      </c>
      <c r="D3046" s="49" t="s">
        <v>11219</v>
      </c>
      <c r="E3046" s="30" t="s">
        <v>11391</v>
      </c>
      <c r="F3046" s="49" t="s">
        <v>11221</v>
      </c>
      <c r="G3046" s="49" t="s">
        <v>11247</v>
      </c>
      <c r="H3046" s="49" t="s">
        <v>11247</v>
      </c>
      <c r="I3046" s="49" t="s">
        <v>5013</v>
      </c>
      <c r="J3046" s="50">
        <v>3</v>
      </c>
      <c r="K3046" s="49">
        <v>100</v>
      </c>
      <c r="L3046" s="49">
        <f>K3046-U3046</f>
        <v>-277</v>
      </c>
      <c r="M3046" s="49"/>
      <c r="N3046" s="48" t="s">
        <v>7242</v>
      </c>
      <c r="P3046" s="49">
        <v>0</v>
      </c>
      <c r="Q3046" s="49">
        <v>0</v>
      </c>
      <c r="R3046" s="49">
        <v>160</v>
      </c>
      <c r="S3046" s="32">
        <f t="shared" si="128"/>
        <v>0</v>
      </c>
      <c r="T3046" s="49">
        <f>P3046+Q3046+R3046</f>
        <v>160</v>
      </c>
      <c r="U3046" s="51">
        <v>377</v>
      </c>
      <c r="V3046" s="51">
        <v>245</v>
      </c>
      <c r="W3046" s="51">
        <v>0</v>
      </c>
      <c r="X3046" s="51"/>
      <c r="Y3046" s="32">
        <f>P3046-(U3046+V3046)</f>
        <v>-622</v>
      </c>
      <c r="Z3046" s="49" t="s">
        <v>13320</v>
      </c>
      <c r="AA3046" s="67">
        <v>4.84</v>
      </c>
      <c r="AC3046" s="67">
        <f t="shared" si="129"/>
        <v>-4.84</v>
      </c>
      <c r="AN3046" s="48" t="s">
        <v>13323</v>
      </c>
      <c r="AO3046" s="48" t="s">
        <v>54</v>
      </c>
    </row>
    <row r="3047" spans="1:41" ht="15" x14ac:dyDescent="0.2">
      <c r="A3047" s="30" t="s">
        <v>5014</v>
      </c>
      <c r="B3047" s="49" t="s">
        <v>5015</v>
      </c>
      <c r="C3047" s="49" t="s">
        <v>7070</v>
      </c>
      <c r="D3047" s="49" t="s">
        <v>11219</v>
      </c>
      <c r="E3047" s="30" t="s">
        <v>11392</v>
      </c>
      <c r="F3047" s="49" t="s">
        <v>11221</v>
      </c>
      <c r="G3047" s="49" t="s">
        <v>11247</v>
      </c>
      <c r="H3047" s="49" t="s">
        <v>11247</v>
      </c>
      <c r="I3047" s="49" t="s">
        <v>5015</v>
      </c>
      <c r="J3047" s="50">
        <v>2</v>
      </c>
      <c r="K3047" s="49">
        <v>500</v>
      </c>
      <c r="L3047" s="49">
        <f>K3047-U3047</f>
        <v>-110</v>
      </c>
      <c r="M3047" s="49"/>
      <c r="N3047" s="48" t="s">
        <v>7242</v>
      </c>
      <c r="P3047" s="49">
        <v>80</v>
      </c>
      <c r="Q3047" s="49">
        <v>0</v>
      </c>
      <c r="R3047" s="49">
        <v>430</v>
      </c>
      <c r="S3047" s="32">
        <f t="shared" si="128"/>
        <v>80</v>
      </c>
      <c r="T3047" s="49">
        <f>P3047+Q3047+R3047</f>
        <v>510</v>
      </c>
      <c r="U3047" s="51">
        <v>610</v>
      </c>
      <c r="V3047" s="51">
        <v>300</v>
      </c>
      <c r="W3047" s="51">
        <v>0</v>
      </c>
      <c r="X3047" s="51"/>
      <c r="Y3047" s="32">
        <f>P3047-(U3047+V3047)</f>
        <v>-830</v>
      </c>
      <c r="Z3047" s="49" t="s">
        <v>13320</v>
      </c>
      <c r="AA3047" s="67">
        <v>1.17</v>
      </c>
      <c r="AC3047" s="67">
        <f t="shared" si="129"/>
        <v>-1.17</v>
      </c>
      <c r="AN3047" s="48" t="s">
        <v>13323</v>
      </c>
      <c r="AO3047" s="48" t="s">
        <v>54</v>
      </c>
    </row>
    <row r="3048" spans="1:41" ht="15" x14ac:dyDescent="0.2">
      <c r="A3048" s="30" t="s">
        <v>5016</v>
      </c>
      <c r="B3048" s="49" t="s">
        <v>5017</v>
      </c>
      <c r="C3048" s="49" t="s">
        <v>7070</v>
      </c>
      <c r="D3048" s="49" t="s">
        <v>11219</v>
      </c>
      <c r="E3048" s="30" t="s">
        <v>11393</v>
      </c>
      <c r="F3048" s="49" t="s">
        <v>11221</v>
      </c>
      <c r="G3048" s="49" t="s">
        <v>11247</v>
      </c>
      <c r="H3048" s="49" t="s">
        <v>11247</v>
      </c>
      <c r="I3048" s="49" t="s">
        <v>5017</v>
      </c>
      <c r="J3048" s="50">
        <v>2</v>
      </c>
      <c r="K3048" s="49">
        <v>500</v>
      </c>
      <c r="L3048" s="49">
        <f>K3048-U3048</f>
        <v>195</v>
      </c>
      <c r="N3048" s="48" t="s">
        <v>7242</v>
      </c>
      <c r="P3048" s="49">
        <v>40</v>
      </c>
      <c r="Q3048" s="49">
        <v>0</v>
      </c>
      <c r="R3048" s="49">
        <v>460</v>
      </c>
      <c r="S3048" s="32">
        <f t="shared" si="128"/>
        <v>40</v>
      </c>
      <c r="T3048" s="49">
        <f>P3048+Q3048+R3048</f>
        <v>500</v>
      </c>
      <c r="U3048" s="51">
        <v>305</v>
      </c>
      <c r="V3048" s="51">
        <v>150</v>
      </c>
      <c r="W3048" s="51">
        <v>0</v>
      </c>
      <c r="X3048" s="51"/>
      <c r="Y3048" s="32">
        <f>P3048-(U3048+V3048)</f>
        <v>-415</v>
      </c>
      <c r="Z3048" s="49" t="s">
        <v>13320</v>
      </c>
      <c r="AA3048" s="67">
        <v>6.41</v>
      </c>
      <c r="AC3048" s="67">
        <f t="shared" si="129"/>
        <v>-6.41</v>
      </c>
      <c r="AN3048" s="48" t="s">
        <v>13323</v>
      </c>
      <c r="AO3048" s="48" t="s">
        <v>54</v>
      </c>
    </row>
    <row r="3049" spans="1:41" ht="15" x14ac:dyDescent="0.2">
      <c r="A3049" s="30" t="s">
        <v>5018</v>
      </c>
      <c r="B3049" s="49" t="s">
        <v>5019</v>
      </c>
      <c r="C3049" s="49" t="s">
        <v>7070</v>
      </c>
      <c r="D3049" s="49" t="s">
        <v>11219</v>
      </c>
      <c r="E3049" s="30" t="s">
        <v>11394</v>
      </c>
      <c r="F3049" s="49" t="s">
        <v>11221</v>
      </c>
      <c r="L3049" s="49">
        <f>K3049-U3049</f>
        <v>-30</v>
      </c>
      <c r="M3049" s="49"/>
      <c r="N3049" s="48" t="s">
        <v>7242</v>
      </c>
      <c r="O3049" s="48" t="s">
        <v>13311</v>
      </c>
      <c r="P3049" s="49">
        <v>0</v>
      </c>
      <c r="Q3049" s="49">
        <v>0</v>
      </c>
      <c r="R3049" s="49">
        <v>0</v>
      </c>
      <c r="S3049" s="32">
        <f t="shared" si="128"/>
        <v>0</v>
      </c>
      <c r="T3049" s="49">
        <f>P3049+Q3049+R3049</f>
        <v>0</v>
      </c>
      <c r="U3049" s="51">
        <v>30</v>
      </c>
      <c r="V3049" s="51">
        <v>0</v>
      </c>
      <c r="W3049" s="51">
        <v>0</v>
      </c>
      <c r="X3049" s="51"/>
      <c r="Y3049" s="32">
        <f>P3049-(U3049+V3049)</f>
        <v>-30</v>
      </c>
      <c r="Z3049" s="49" t="s">
        <v>13320</v>
      </c>
      <c r="AA3049" s="67">
        <v>5.15</v>
      </c>
      <c r="AC3049" s="67">
        <f t="shared" si="129"/>
        <v>-5.15</v>
      </c>
      <c r="AN3049" s="48" t="s">
        <v>13323</v>
      </c>
      <c r="AO3049" s="48" t="s">
        <v>54</v>
      </c>
    </row>
    <row r="3050" spans="1:41" ht="15" x14ac:dyDescent="0.2">
      <c r="A3050" s="30" t="s">
        <v>5020</v>
      </c>
      <c r="B3050" s="49" t="s">
        <v>5021</v>
      </c>
      <c r="C3050" s="49" t="s">
        <v>7070</v>
      </c>
      <c r="D3050" s="49" t="s">
        <v>11219</v>
      </c>
      <c r="E3050" s="30" t="s">
        <v>11395</v>
      </c>
      <c r="F3050" s="49" t="s">
        <v>11221</v>
      </c>
      <c r="G3050" s="49" t="s">
        <v>11247</v>
      </c>
      <c r="H3050" s="49" t="s">
        <v>11247</v>
      </c>
      <c r="I3050" s="49" t="s">
        <v>5021</v>
      </c>
      <c r="J3050" s="50">
        <v>3</v>
      </c>
      <c r="K3050" s="49">
        <v>1000</v>
      </c>
      <c r="L3050" s="49">
        <f>K3050-U3050</f>
        <v>-129</v>
      </c>
      <c r="M3050" s="49"/>
      <c r="N3050" s="48" t="s">
        <v>7242</v>
      </c>
      <c r="P3050" s="49">
        <v>0</v>
      </c>
      <c r="Q3050" s="49">
        <v>1000</v>
      </c>
      <c r="R3050" s="49">
        <v>0</v>
      </c>
      <c r="S3050" s="32">
        <f t="shared" si="128"/>
        <v>1000</v>
      </c>
      <c r="T3050" s="49">
        <f>P3050+Q3050+R3050</f>
        <v>1000</v>
      </c>
      <c r="U3050" s="51">
        <v>1129</v>
      </c>
      <c r="V3050" s="51">
        <v>1180</v>
      </c>
      <c r="W3050" s="51">
        <v>0</v>
      </c>
      <c r="X3050" s="51"/>
      <c r="Y3050" s="32">
        <f>P3050-(U3050+V3050)</f>
        <v>-2309</v>
      </c>
      <c r="Z3050" s="49" t="s">
        <v>13320</v>
      </c>
      <c r="AA3050" s="67">
        <v>0.84</v>
      </c>
      <c r="AC3050" s="67">
        <f t="shared" si="129"/>
        <v>-0.84</v>
      </c>
      <c r="AN3050" s="48" t="s">
        <v>13323</v>
      </c>
      <c r="AO3050" s="48" t="s">
        <v>54</v>
      </c>
    </row>
    <row r="3051" spans="1:41" ht="15" x14ac:dyDescent="0.2">
      <c r="A3051" s="30" t="s">
        <v>5022</v>
      </c>
      <c r="B3051" s="49" t="s">
        <v>5023</v>
      </c>
      <c r="C3051" s="49" t="s">
        <v>7070</v>
      </c>
      <c r="D3051" s="49" t="s">
        <v>11219</v>
      </c>
      <c r="E3051" s="30" t="s">
        <v>11396</v>
      </c>
      <c r="F3051" s="49" t="s">
        <v>11221</v>
      </c>
      <c r="G3051" s="49" t="s">
        <v>11247</v>
      </c>
      <c r="H3051" s="49" t="s">
        <v>11247</v>
      </c>
      <c r="I3051" s="49" t="s">
        <v>5023</v>
      </c>
      <c r="J3051" s="50">
        <v>3</v>
      </c>
      <c r="K3051" s="49">
        <v>3000</v>
      </c>
      <c r="L3051" s="49">
        <f>K3051-U3051</f>
        <v>186</v>
      </c>
      <c r="N3051" s="48" t="s">
        <v>7242</v>
      </c>
      <c r="P3051" s="49">
        <v>0</v>
      </c>
      <c r="Q3051" s="49">
        <v>2615</v>
      </c>
      <c r="R3051" s="49">
        <v>610</v>
      </c>
      <c r="S3051" s="32">
        <f t="shared" si="128"/>
        <v>2615</v>
      </c>
      <c r="T3051" s="49">
        <f>P3051+Q3051+R3051</f>
        <v>3225</v>
      </c>
      <c r="U3051" s="51">
        <v>2814</v>
      </c>
      <c r="V3051" s="51">
        <v>2007</v>
      </c>
      <c r="W3051" s="51">
        <v>0</v>
      </c>
      <c r="X3051" s="51"/>
      <c r="Y3051" s="32">
        <f>P3051-(U3051+V3051)</f>
        <v>-4821</v>
      </c>
      <c r="Z3051" s="49" t="s">
        <v>13320</v>
      </c>
      <c r="AA3051" s="67">
        <v>5.93</v>
      </c>
      <c r="AC3051" s="67">
        <f t="shared" si="129"/>
        <v>-5.93</v>
      </c>
      <c r="AN3051" s="48" t="s">
        <v>13323</v>
      </c>
      <c r="AO3051" s="48" t="s">
        <v>54</v>
      </c>
    </row>
    <row r="3052" spans="1:41" ht="15" x14ac:dyDescent="0.2">
      <c r="A3052" s="30" t="s">
        <v>5024</v>
      </c>
      <c r="B3052" s="49" t="s">
        <v>5025</v>
      </c>
      <c r="C3052" s="49" t="s">
        <v>7070</v>
      </c>
      <c r="D3052" s="49" t="s">
        <v>11219</v>
      </c>
      <c r="E3052" s="30" t="s">
        <v>11397</v>
      </c>
      <c r="F3052" s="49" t="s">
        <v>11221</v>
      </c>
      <c r="G3052" s="49" t="s">
        <v>11247</v>
      </c>
      <c r="H3052" s="49" t="s">
        <v>11247</v>
      </c>
      <c r="I3052" s="49" t="s">
        <v>5025</v>
      </c>
      <c r="J3052" s="50">
        <v>2</v>
      </c>
      <c r="K3052" s="49">
        <v>3000</v>
      </c>
      <c r="L3052" s="49">
        <f>K3052-U3052</f>
        <v>1871</v>
      </c>
      <c r="M3052" s="53">
        <f>L3052*AA3052</f>
        <v>10552.439999999999</v>
      </c>
      <c r="N3052" s="48" t="s">
        <v>7242</v>
      </c>
      <c r="P3052" s="49">
        <v>0</v>
      </c>
      <c r="Q3052" s="49">
        <v>0</v>
      </c>
      <c r="R3052" s="49">
        <v>0</v>
      </c>
      <c r="S3052" s="32">
        <f t="shared" si="128"/>
        <v>0</v>
      </c>
      <c r="T3052" s="49">
        <f>P3052+Q3052+R3052</f>
        <v>0</v>
      </c>
      <c r="U3052" s="51">
        <v>1129</v>
      </c>
      <c r="V3052" s="51">
        <v>1180</v>
      </c>
      <c r="W3052" s="51">
        <v>0</v>
      </c>
      <c r="X3052" s="51"/>
      <c r="Y3052" s="32">
        <f>P3052-(U3052+V3052)</f>
        <v>-2309</v>
      </c>
      <c r="Z3052" s="49" t="s">
        <v>13320</v>
      </c>
      <c r="AA3052" s="67">
        <v>5.64</v>
      </c>
      <c r="AC3052" s="67">
        <f t="shared" si="129"/>
        <v>-5.64</v>
      </c>
      <c r="AN3052" s="48" t="s">
        <v>13323</v>
      </c>
      <c r="AO3052" s="48" t="s">
        <v>54</v>
      </c>
    </row>
    <row r="3053" spans="1:41" ht="15" x14ac:dyDescent="0.2">
      <c r="A3053" s="30" t="s">
        <v>5026</v>
      </c>
      <c r="B3053" s="49" t="s">
        <v>5027</v>
      </c>
      <c r="C3053" s="49" t="s">
        <v>7070</v>
      </c>
      <c r="D3053" s="49" t="s">
        <v>11219</v>
      </c>
      <c r="E3053" s="30" t="s">
        <v>11398</v>
      </c>
      <c r="F3053" s="49" t="s">
        <v>11221</v>
      </c>
      <c r="G3053" s="49" t="s">
        <v>11247</v>
      </c>
      <c r="H3053" s="49" t="s">
        <v>11247</v>
      </c>
      <c r="I3053" s="49" t="s">
        <v>5027</v>
      </c>
      <c r="J3053" s="50">
        <v>2</v>
      </c>
      <c r="K3053" s="49">
        <v>500</v>
      </c>
      <c r="L3053" s="49">
        <f>K3053-U3053</f>
        <v>-1808</v>
      </c>
      <c r="M3053" s="49"/>
      <c r="N3053" s="48" t="s">
        <v>7242</v>
      </c>
      <c r="P3053" s="49">
        <v>0</v>
      </c>
      <c r="Q3053" s="49">
        <v>0</v>
      </c>
      <c r="R3053" s="49">
        <v>290</v>
      </c>
      <c r="S3053" s="32">
        <f t="shared" si="128"/>
        <v>0</v>
      </c>
      <c r="T3053" s="49">
        <f>P3053+Q3053+R3053</f>
        <v>290</v>
      </c>
      <c r="U3053" s="51">
        <v>2308</v>
      </c>
      <c r="V3053" s="51">
        <v>2106</v>
      </c>
      <c r="W3053" s="51">
        <v>0</v>
      </c>
      <c r="X3053" s="51"/>
      <c r="Y3053" s="32">
        <f>P3053-(U3053+V3053)</f>
        <v>-4414</v>
      </c>
      <c r="Z3053" s="49" t="s">
        <v>13320</v>
      </c>
      <c r="AA3053" s="67">
        <v>1.03</v>
      </c>
      <c r="AC3053" s="67">
        <f t="shared" si="129"/>
        <v>-1.03</v>
      </c>
      <c r="AN3053" s="48" t="s">
        <v>13323</v>
      </c>
      <c r="AO3053" s="48" t="s">
        <v>54</v>
      </c>
    </row>
    <row r="3054" spans="1:41" ht="15" x14ac:dyDescent="0.2">
      <c r="A3054" s="30" t="s">
        <v>5028</v>
      </c>
      <c r="B3054" s="49" t="s">
        <v>5029</v>
      </c>
      <c r="C3054" s="49" t="s">
        <v>7070</v>
      </c>
      <c r="D3054" s="49" t="s">
        <v>11219</v>
      </c>
      <c r="E3054" s="30" t="s">
        <v>11399</v>
      </c>
      <c r="F3054" s="49" t="s">
        <v>11221</v>
      </c>
      <c r="G3054" s="49" t="s">
        <v>11247</v>
      </c>
      <c r="H3054" s="49" t="s">
        <v>11247</v>
      </c>
      <c r="I3054" s="49" t="s">
        <v>5029</v>
      </c>
      <c r="J3054" s="50">
        <v>2</v>
      </c>
      <c r="K3054" s="49">
        <v>500</v>
      </c>
      <c r="L3054" s="49">
        <f>K3054-U3054</f>
        <v>-654</v>
      </c>
      <c r="M3054" s="49"/>
      <c r="N3054" s="48" t="s">
        <v>7242</v>
      </c>
      <c r="P3054" s="49">
        <v>0</v>
      </c>
      <c r="Q3054" s="49">
        <v>0</v>
      </c>
      <c r="R3054" s="49">
        <v>325</v>
      </c>
      <c r="S3054" s="32">
        <f t="shared" si="128"/>
        <v>0</v>
      </c>
      <c r="T3054" s="49">
        <f>P3054+Q3054+R3054</f>
        <v>325</v>
      </c>
      <c r="U3054" s="51">
        <v>1154</v>
      </c>
      <c r="V3054" s="51">
        <v>1053</v>
      </c>
      <c r="W3054" s="51">
        <v>0</v>
      </c>
      <c r="X3054" s="51"/>
      <c r="Y3054" s="32">
        <f>P3054-(U3054+V3054)</f>
        <v>-2207</v>
      </c>
      <c r="Z3054" s="49" t="s">
        <v>13320</v>
      </c>
      <c r="AA3054" s="67">
        <v>6.47</v>
      </c>
      <c r="AC3054" s="67">
        <f t="shared" si="129"/>
        <v>-6.47</v>
      </c>
      <c r="AN3054" s="48" t="s">
        <v>13323</v>
      </c>
      <c r="AO3054" s="48" t="s">
        <v>54</v>
      </c>
    </row>
    <row r="3055" spans="1:41" ht="15" x14ac:dyDescent="0.2">
      <c r="A3055" s="30" t="s">
        <v>5030</v>
      </c>
      <c r="B3055" s="49" t="s">
        <v>5031</v>
      </c>
      <c r="C3055" s="49" t="s">
        <v>7070</v>
      </c>
      <c r="D3055" s="49" t="s">
        <v>11219</v>
      </c>
      <c r="E3055" s="30" t="s">
        <v>11400</v>
      </c>
      <c r="F3055" s="49" t="s">
        <v>11221</v>
      </c>
      <c r="G3055" s="49" t="s">
        <v>11247</v>
      </c>
      <c r="H3055" s="49" t="s">
        <v>11247</v>
      </c>
      <c r="I3055" s="49" t="s">
        <v>5031</v>
      </c>
      <c r="J3055" s="50">
        <v>2</v>
      </c>
      <c r="K3055" s="49">
        <v>1000</v>
      </c>
      <c r="L3055" s="49">
        <f>K3055-U3055</f>
        <v>-5357</v>
      </c>
      <c r="M3055" s="49"/>
      <c r="N3055" s="48" t="s">
        <v>7242</v>
      </c>
      <c r="P3055" s="49">
        <v>0</v>
      </c>
      <c r="Q3055" s="49">
        <v>3000</v>
      </c>
      <c r="R3055" s="49">
        <v>1480</v>
      </c>
      <c r="S3055" s="32">
        <f t="shared" si="128"/>
        <v>3000</v>
      </c>
      <c r="T3055" s="49">
        <f>P3055+Q3055+R3055</f>
        <v>4480</v>
      </c>
      <c r="U3055" s="51">
        <v>6357</v>
      </c>
      <c r="V3055" s="51">
        <v>4774</v>
      </c>
      <c r="W3055" s="51">
        <v>0</v>
      </c>
      <c r="X3055" s="51"/>
      <c r="Y3055" s="32">
        <f>P3055-(U3055+V3055)</f>
        <v>-11131</v>
      </c>
      <c r="Z3055" s="49" t="s">
        <v>13320</v>
      </c>
      <c r="AA3055" s="67">
        <v>1.07</v>
      </c>
      <c r="AC3055" s="67">
        <f t="shared" si="129"/>
        <v>-1.07</v>
      </c>
      <c r="AN3055" s="48" t="s">
        <v>13323</v>
      </c>
      <c r="AO3055" s="48" t="s">
        <v>54</v>
      </c>
    </row>
    <row r="3056" spans="1:41" ht="15" x14ac:dyDescent="0.2">
      <c r="A3056" s="30" t="s">
        <v>5032</v>
      </c>
      <c r="B3056" s="49" t="s">
        <v>5033</v>
      </c>
      <c r="C3056" s="49" t="s">
        <v>7070</v>
      </c>
      <c r="D3056" s="49" t="s">
        <v>11219</v>
      </c>
      <c r="E3056" s="30" t="s">
        <v>11401</v>
      </c>
      <c r="F3056" s="49" t="s">
        <v>11221</v>
      </c>
      <c r="G3056" s="49" t="s">
        <v>11247</v>
      </c>
      <c r="H3056" s="49" t="s">
        <v>11247</v>
      </c>
      <c r="I3056" s="49" t="s">
        <v>5033</v>
      </c>
      <c r="J3056" s="50">
        <v>2</v>
      </c>
      <c r="K3056" s="49">
        <v>1000</v>
      </c>
      <c r="L3056" s="49">
        <f>K3056-U3056</f>
        <v>1000</v>
      </c>
      <c r="M3056" s="49"/>
      <c r="N3056" s="48" t="s">
        <v>7242</v>
      </c>
      <c r="P3056" s="49">
        <v>0</v>
      </c>
      <c r="Q3056" s="49">
        <v>0</v>
      </c>
      <c r="R3056" s="49">
        <v>1750</v>
      </c>
      <c r="S3056" s="32">
        <f t="shared" si="128"/>
        <v>0</v>
      </c>
      <c r="T3056" s="49">
        <f>P3056+Q3056+R3056</f>
        <v>1750</v>
      </c>
      <c r="U3056" s="51">
        <v>0</v>
      </c>
      <c r="V3056" s="51">
        <v>0</v>
      </c>
      <c r="W3056" s="51">
        <v>0</v>
      </c>
      <c r="X3056" s="51"/>
      <c r="Y3056" s="32">
        <f>P3056-(U3056+V3056)</f>
        <v>0</v>
      </c>
      <c r="Z3056" s="49" t="s">
        <v>13321</v>
      </c>
      <c r="AA3056" s="67">
        <v>1.08</v>
      </c>
      <c r="AC3056" s="67">
        <f t="shared" si="129"/>
        <v>-1.08</v>
      </c>
      <c r="AN3056" s="48" t="s">
        <v>13323</v>
      </c>
      <c r="AO3056" s="48" t="s">
        <v>54</v>
      </c>
    </row>
    <row r="3057" spans="1:41" ht="15" x14ac:dyDescent="0.2">
      <c r="A3057" s="30" t="s">
        <v>5034</v>
      </c>
      <c r="B3057" s="49" t="s">
        <v>5035</v>
      </c>
      <c r="C3057" s="49" t="s">
        <v>7070</v>
      </c>
      <c r="D3057" s="49" t="s">
        <v>11219</v>
      </c>
      <c r="E3057" s="30" t="s">
        <v>11402</v>
      </c>
      <c r="F3057" s="49" t="s">
        <v>11221</v>
      </c>
      <c r="G3057" s="49" t="s">
        <v>11247</v>
      </c>
      <c r="H3057" s="49" t="s">
        <v>11247</v>
      </c>
      <c r="I3057" s="49" t="s">
        <v>5035</v>
      </c>
      <c r="J3057" s="50">
        <v>3</v>
      </c>
      <c r="K3057" s="49">
        <v>3000</v>
      </c>
      <c r="L3057" s="49">
        <f>K3057-U3057</f>
        <v>-3357</v>
      </c>
      <c r="M3057" s="49"/>
      <c r="N3057" s="48" t="s">
        <v>7242</v>
      </c>
      <c r="P3057" s="49">
        <v>0</v>
      </c>
      <c r="Q3057" s="49">
        <v>2570</v>
      </c>
      <c r="R3057" s="49">
        <v>0</v>
      </c>
      <c r="S3057" s="32">
        <f t="shared" si="128"/>
        <v>2570</v>
      </c>
      <c r="T3057" s="49">
        <f>P3057+Q3057+R3057</f>
        <v>2570</v>
      </c>
      <c r="U3057" s="51">
        <v>6357</v>
      </c>
      <c r="V3057" s="51">
        <v>4774</v>
      </c>
      <c r="W3057" s="51">
        <v>0</v>
      </c>
      <c r="X3057" s="51"/>
      <c r="Y3057" s="32">
        <f>P3057-(U3057+V3057)</f>
        <v>-11131</v>
      </c>
      <c r="Z3057" s="49" t="s">
        <v>13320</v>
      </c>
      <c r="AA3057" s="67">
        <v>1.08</v>
      </c>
      <c r="AC3057" s="67">
        <f t="shared" si="129"/>
        <v>-1.08</v>
      </c>
      <c r="AN3057" s="48" t="s">
        <v>13323</v>
      </c>
      <c r="AO3057" s="48" t="s">
        <v>54</v>
      </c>
    </row>
    <row r="3058" spans="1:41" ht="15" x14ac:dyDescent="0.2">
      <c r="A3058" s="30" t="s">
        <v>5036</v>
      </c>
      <c r="B3058" s="49" t="s">
        <v>5037</v>
      </c>
      <c r="C3058" s="49" t="s">
        <v>7070</v>
      </c>
      <c r="D3058" s="49" t="s">
        <v>11219</v>
      </c>
      <c r="E3058" s="30" t="s">
        <v>11403</v>
      </c>
      <c r="F3058" s="49" t="s">
        <v>11221</v>
      </c>
      <c r="G3058" s="49" t="s">
        <v>11247</v>
      </c>
      <c r="H3058" s="49" t="s">
        <v>11247</v>
      </c>
      <c r="I3058" s="49" t="s">
        <v>5037</v>
      </c>
      <c r="J3058" s="50">
        <v>3</v>
      </c>
      <c r="K3058" s="49">
        <v>500</v>
      </c>
      <c r="L3058" s="49">
        <f>K3058-U3058</f>
        <v>420</v>
      </c>
      <c r="N3058" s="48" t="s">
        <v>7242</v>
      </c>
      <c r="P3058" s="49">
        <v>0</v>
      </c>
      <c r="Q3058" s="49">
        <v>0</v>
      </c>
      <c r="R3058" s="49">
        <v>0</v>
      </c>
      <c r="S3058" s="32">
        <f t="shared" si="128"/>
        <v>0</v>
      </c>
      <c r="T3058" s="49">
        <f>P3058+Q3058+R3058</f>
        <v>0</v>
      </c>
      <c r="U3058" s="51">
        <v>80</v>
      </c>
      <c r="V3058" s="51">
        <v>0</v>
      </c>
      <c r="W3058" s="51">
        <v>0</v>
      </c>
      <c r="X3058" s="51"/>
      <c r="Y3058" s="32">
        <f>P3058-(U3058+V3058)</f>
        <v>-80</v>
      </c>
      <c r="Z3058" s="49" t="s">
        <v>13320</v>
      </c>
      <c r="AA3058" s="67">
        <v>1.9</v>
      </c>
      <c r="AC3058" s="67">
        <f t="shared" si="129"/>
        <v>-1.9</v>
      </c>
      <c r="AN3058" s="48" t="s">
        <v>13323</v>
      </c>
      <c r="AO3058" s="48" t="s">
        <v>54</v>
      </c>
    </row>
    <row r="3059" spans="1:41" ht="15" x14ac:dyDescent="0.2">
      <c r="A3059" s="30" t="s">
        <v>5038</v>
      </c>
      <c r="B3059" s="49" t="s">
        <v>5039</v>
      </c>
      <c r="C3059" s="49" t="s">
        <v>7070</v>
      </c>
      <c r="D3059" s="49" t="s">
        <v>11219</v>
      </c>
      <c r="E3059" s="30" t="s">
        <v>11404</v>
      </c>
      <c r="F3059" s="49" t="s">
        <v>11221</v>
      </c>
      <c r="G3059" s="49" t="s">
        <v>11247</v>
      </c>
      <c r="H3059" s="49" t="s">
        <v>11247</v>
      </c>
      <c r="I3059" s="49" t="s">
        <v>5039</v>
      </c>
      <c r="L3059" s="49">
        <f>K3059-U3059</f>
        <v>0</v>
      </c>
      <c r="M3059" s="49"/>
      <c r="N3059" s="48" t="s">
        <v>7242</v>
      </c>
      <c r="O3059" s="48" t="s">
        <v>13311</v>
      </c>
      <c r="P3059" s="49">
        <v>0</v>
      </c>
      <c r="Q3059" s="49">
        <v>0</v>
      </c>
      <c r="R3059" s="49">
        <v>0</v>
      </c>
      <c r="S3059" s="32">
        <f t="shared" si="128"/>
        <v>0</v>
      </c>
      <c r="T3059" s="49">
        <f>P3059+Q3059+R3059</f>
        <v>0</v>
      </c>
      <c r="U3059" s="51">
        <v>0</v>
      </c>
      <c r="V3059" s="51">
        <v>0</v>
      </c>
      <c r="W3059" s="51">
        <v>0</v>
      </c>
      <c r="X3059" s="51"/>
      <c r="Y3059" s="32">
        <f>P3059-(U3059+V3059)</f>
        <v>0</v>
      </c>
      <c r="Z3059" s="49" t="s">
        <v>13321</v>
      </c>
      <c r="AA3059" s="67">
        <v>4.24</v>
      </c>
      <c r="AC3059" s="67">
        <f t="shared" si="129"/>
        <v>-4.24</v>
      </c>
      <c r="AN3059" s="48" t="s">
        <v>13323</v>
      </c>
      <c r="AO3059" s="48" t="s">
        <v>54</v>
      </c>
    </row>
    <row r="3060" spans="1:41" ht="15" x14ac:dyDescent="0.2">
      <c r="A3060" s="30" t="s">
        <v>5040</v>
      </c>
      <c r="B3060" s="49" t="s">
        <v>5041</v>
      </c>
      <c r="C3060" s="49" t="s">
        <v>7070</v>
      </c>
      <c r="D3060" s="49" t="s">
        <v>11219</v>
      </c>
      <c r="E3060" s="30" t="s">
        <v>11405</v>
      </c>
      <c r="F3060" s="49" t="s">
        <v>11221</v>
      </c>
      <c r="L3060" s="49">
        <f>K3060-U3060</f>
        <v>-80</v>
      </c>
      <c r="M3060" s="49"/>
      <c r="N3060" s="48" t="s">
        <v>7242</v>
      </c>
      <c r="O3060" s="48" t="s">
        <v>13311</v>
      </c>
      <c r="P3060" s="49">
        <v>0</v>
      </c>
      <c r="Q3060" s="49">
        <v>0</v>
      </c>
      <c r="R3060" s="49">
        <v>0</v>
      </c>
      <c r="S3060" s="32">
        <f t="shared" si="128"/>
        <v>0</v>
      </c>
      <c r="T3060" s="49">
        <f>P3060+Q3060+R3060</f>
        <v>0</v>
      </c>
      <c r="U3060" s="51">
        <v>80</v>
      </c>
      <c r="V3060" s="51">
        <v>0</v>
      </c>
      <c r="W3060" s="51">
        <v>0</v>
      </c>
      <c r="X3060" s="51"/>
      <c r="Y3060" s="32">
        <f>P3060-(U3060+V3060)</f>
        <v>-80</v>
      </c>
      <c r="Z3060" s="49" t="s">
        <v>13320</v>
      </c>
      <c r="AA3060" s="67">
        <v>0.39</v>
      </c>
      <c r="AC3060" s="67">
        <f t="shared" si="129"/>
        <v>-0.39</v>
      </c>
      <c r="AN3060" s="48" t="s">
        <v>13323</v>
      </c>
      <c r="AO3060" s="48" t="s">
        <v>54</v>
      </c>
    </row>
    <row r="3061" spans="1:41" ht="15" x14ac:dyDescent="0.2">
      <c r="A3061" s="30" t="s">
        <v>5042</v>
      </c>
      <c r="B3061" s="49" t="s">
        <v>5043</v>
      </c>
      <c r="C3061" s="49" t="s">
        <v>7070</v>
      </c>
      <c r="D3061" s="49" t="s">
        <v>11219</v>
      </c>
      <c r="E3061" s="30" t="s">
        <v>11406</v>
      </c>
      <c r="F3061" s="49" t="s">
        <v>11221</v>
      </c>
      <c r="G3061" s="49" t="s">
        <v>11247</v>
      </c>
      <c r="H3061" s="49" t="s">
        <v>11247</v>
      </c>
      <c r="I3061" s="49" t="s">
        <v>5043</v>
      </c>
      <c r="J3061" s="50">
        <v>3</v>
      </c>
      <c r="K3061" s="49">
        <v>1000</v>
      </c>
      <c r="L3061" s="49">
        <f>K3061-U3061</f>
        <v>-674</v>
      </c>
      <c r="M3061" s="49"/>
      <c r="N3061" s="48" t="s">
        <v>7242</v>
      </c>
      <c r="P3061" s="49">
        <v>55</v>
      </c>
      <c r="Q3061" s="49">
        <v>0</v>
      </c>
      <c r="R3061" s="49">
        <v>860</v>
      </c>
      <c r="S3061" s="32">
        <f t="shared" si="128"/>
        <v>55</v>
      </c>
      <c r="T3061" s="49">
        <f>P3061+Q3061+R3061</f>
        <v>915</v>
      </c>
      <c r="U3061" s="51">
        <v>1674</v>
      </c>
      <c r="V3061" s="51">
        <v>1676</v>
      </c>
      <c r="W3061" s="51">
        <v>0</v>
      </c>
      <c r="X3061" s="51"/>
      <c r="Y3061" s="32">
        <f>P3061-(U3061+V3061)</f>
        <v>-3295</v>
      </c>
      <c r="Z3061" s="49" t="s">
        <v>13320</v>
      </c>
      <c r="AA3061" s="67">
        <v>3.32</v>
      </c>
      <c r="AC3061" s="67">
        <f t="shared" si="129"/>
        <v>-3.32</v>
      </c>
      <c r="AN3061" s="48" t="s">
        <v>13323</v>
      </c>
      <c r="AO3061" s="48" t="s">
        <v>54</v>
      </c>
    </row>
    <row r="3062" spans="1:41" ht="15" x14ac:dyDescent="0.2">
      <c r="A3062" s="30" t="s">
        <v>5044</v>
      </c>
      <c r="B3062" s="49" t="s">
        <v>5045</v>
      </c>
      <c r="C3062" s="49" t="s">
        <v>7070</v>
      </c>
      <c r="D3062" s="49" t="s">
        <v>11219</v>
      </c>
      <c r="E3062" s="30" t="s">
        <v>11407</v>
      </c>
      <c r="F3062" s="49" t="s">
        <v>11221</v>
      </c>
      <c r="G3062" s="49" t="s">
        <v>11247</v>
      </c>
      <c r="H3062" s="49" t="s">
        <v>11247</v>
      </c>
      <c r="I3062" s="49" t="s">
        <v>5045</v>
      </c>
      <c r="L3062" s="49">
        <f>K3062-U3062</f>
        <v>0</v>
      </c>
      <c r="M3062" s="49"/>
      <c r="N3062" s="48" t="s">
        <v>7242</v>
      </c>
      <c r="O3062" s="48" t="s">
        <v>13311</v>
      </c>
      <c r="P3062" s="49">
        <v>0</v>
      </c>
      <c r="Q3062" s="49">
        <v>0</v>
      </c>
      <c r="R3062" s="49">
        <v>0</v>
      </c>
      <c r="S3062" s="32">
        <f t="shared" si="128"/>
        <v>0</v>
      </c>
      <c r="T3062" s="49">
        <f>P3062+Q3062+R3062</f>
        <v>0</v>
      </c>
      <c r="U3062" s="51">
        <v>0</v>
      </c>
      <c r="V3062" s="51">
        <v>0</v>
      </c>
      <c r="W3062" s="51">
        <v>0</v>
      </c>
      <c r="X3062" s="51"/>
      <c r="Y3062" s="32">
        <f>P3062-(U3062+V3062)</f>
        <v>0</v>
      </c>
      <c r="Z3062" s="49" t="s">
        <v>13321</v>
      </c>
      <c r="AA3062" s="67">
        <v>1.38</v>
      </c>
      <c r="AC3062" s="67">
        <f t="shared" si="129"/>
        <v>-1.38</v>
      </c>
      <c r="AN3062" s="48" t="s">
        <v>13323</v>
      </c>
      <c r="AO3062" s="48" t="s">
        <v>54</v>
      </c>
    </row>
    <row r="3063" spans="1:41" ht="15" x14ac:dyDescent="0.2">
      <c r="A3063" s="30" t="s">
        <v>5046</v>
      </c>
      <c r="B3063" s="49" t="s">
        <v>5047</v>
      </c>
      <c r="C3063" s="49" t="s">
        <v>7070</v>
      </c>
      <c r="D3063" s="49" t="s">
        <v>11219</v>
      </c>
      <c r="E3063" s="30" t="s">
        <v>11408</v>
      </c>
      <c r="F3063" s="49" t="s">
        <v>11221</v>
      </c>
      <c r="G3063" s="49" t="s">
        <v>11247</v>
      </c>
      <c r="H3063" s="49" t="s">
        <v>11247</v>
      </c>
      <c r="I3063" s="49" t="s">
        <v>5047</v>
      </c>
      <c r="L3063" s="49">
        <f>K3063-U3063</f>
        <v>0</v>
      </c>
      <c r="M3063" s="49"/>
      <c r="N3063" s="48" t="s">
        <v>7242</v>
      </c>
      <c r="O3063" s="48" t="s">
        <v>13311</v>
      </c>
      <c r="P3063" s="49">
        <v>0</v>
      </c>
      <c r="Q3063" s="49">
        <v>0</v>
      </c>
      <c r="R3063" s="49">
        <v>0</v>
      </c>
      <c r="S3063" s="32">
        <f t="shared" si="128"/>
        <v>0</v>
      </c>
      <c r="T3063" s="49">
        <f>P3063+Q3063+R3063</f>
        <v>0</v>
      </c>
      <c r="U3063" s="51">
        <v>0</v>
      </c>
      <c r="V3063" s="51">
        <v>0</v>
      </c>
      <c r="W3063" s="51">
        <v>0</v>
      </c>
      <c r="X3063" s="51"/>
      <c r="Y3063" s="32">
        <f>P3063-(U3063+V3063)</f>
        <v>0</v>
      </c>
      <c r="Z3063" s="49" t="s">
        <v>13321</v>
      </c>
      <c r="AA3063" s="67">
        <v>4.71</v>
      </c>
      <c r="AC3063" s="67">
        <f t="shared" si="129"/>
        <v>-4.71</v>
      </c>
      <c r="AN3063" s="48" t="s">
        <v>13323</v>
      </c>
      <c r="AO3063" s="48" t="s">
        <v>54</v>
      </c>
    </row>
    <row r="3064" spans="1:41" ht="15" x14ac:dyDescent="0.2">
      <c r="A3064" s="30" t="s">
        <v>5048</v>
      </c>
      <c r="B3064" s="49" t="s">
        <v>5049</v>
      </c>
      <c r="C3064" s="49" t="s">
        <v>7070</v>
      </c>
      <c r="D3064" s="49" t="s">
        <v>11219</v>
      </c>
      <c r="E3064" s="30" t="s">
        <v>11409</v>
      </c>
      <c r="F3064" s="49" t="s">
        <v>11221</v>
      </c>
      <c r="G3064" s="49" t="s">
        <v>11247</v>
      </c>
      <c r="H3064" s="49" t="s">
        <v>11247</v>
      </c>
      <c r="I3064" s="49" t="s">
        <v>5049</v>
      </c>
      <c r="L3064" s="49">
        <f>K3064-U3064</f>
        <v>0</v>
      </c>
      <c r="M3064" s="49"/>
      <c r="N3064" s="48" t="s">
        <v>7242</v>
      </c>
      <c r="O3064" s="48" t="s">
        <v>13311</v>
      </c>
      <c r="P3064" s="49">
        <v>0</v>
      </c>
      <c r="Q3064" s="49">
        <v>0</v>
      </c>
      <c r="R3064" s="49">
        <v>0</v>
      </c>
      <c r="S3064" s="32">
        <f t="shared" si="128"/>
        <v>0</v>
      </c>
      <c r="T3064" s="49">
        <f>P3064+Q3064+R3064</f>
        <v>0</v>
      </c>
      <c r="U3064" s="51">
        <v>0</v>
      </c>
      <c r="V3064" s="51">
        <v>0</v>
      </c>
      <c r="W3064" s="51">
        <v>0</v>
      </c>
      <c r="X3064" s="51"/>
      <c r="Y3064" s="32">
        <f>P3064-(U3064+V3064)</f>
        <v>0</v>
      </c>
      <c r="Z3064" s="49" t="s">
        <v>13321</v>
      </c>
      <c r="AA3064" s="67">
        <v>1.56</v>
      </c>
      <c r="AC3064" s="67">
        <f t="shared" si="129"/>
        <v>-1.56</v>
      </c>
      <c r="AN3064" s="48" t="s">
        <v>13323</v>
      </c>
      <c r="AO3064" s="48" t="s">
        <v>54</v>
      </c>
    </row>
    <row r="3065" spans="1:41" ht="15" x14ac:dyDescent="0.2">
      <c r="A3065" s="30" t="s">
        <v>5050</v>
      </c>
      <c r="B3065" s="49" t="s">
        <v>5051</v>
      </c>
      <c r="C3065" s="49" t="s">
        <v>7070</v>
      </c>
      <c r="D3065" s="49" t="s">
        <v>11219</v>
      </c>
      <c r="E3065" s="30" t="s">
        <v>11410</v>
      </c>
      <c r="F3065" s="49" t="s">
        <v>11221</v>
      </c>
      <c r="G3065" s="49" t="s">
        <v>11247</v>
      </c>
      <c r="H3065" s="49" t="s">
        <v>11247</v>
      </c>
      <c r="I3065" s="49" t="s">
        <v>5051</v>
      </c>
      <c r="J3065" s="50">
        <v>3</v>
      </c>
      <c r="K3065" s="49">
        <v>250</v>
      </c>
      <c r="L3065" s="49">
        <f>K3065-U3065</f>
        <v>200</v>
      </c>
      <c r="N3065" s="48" t="s">
        <v>7242</v>
      </c>
      <c r="P3065" s="49">
        <v>0</v>
      </c>
      <c r="Q3065" s="49">
        <v>0</v>
      </c>
      <c r="R3065" s="49">
        <v>250</v>
      </c>
      <c r="S3065" s="32">
        <f t="shared" si="128"/>
        <v>0</v>
      </c>
      <c r="T3065" s="49">
        <f>P3065+Q3065+R3065</f>
        <v>250</v>
      </c>
      <c r="U3065" s="51">
        <v>50</v>
      </c>
      <c r="V3065" s="51">
        <v>0</v>
      </c>
      <c r="W3065" s="51">
        <v>0</v>
      </c>
      <c r="X3065" s="51"/>
      <c r="Y3065" s="32">
        <f>P3065-(U3065+V3065)</f>
        <v>-50</v>
      </c>
      <c r="Z3065" s="49" t="s">
        <v>13320</v>
      </c>
      <c r="AA3065" s="67">
        <v>0.84</v>
      </c>
      <c r="AC3065" s="67">
        <f t="shared" si="129"/>
        <v>-0.84</v>
      </c>
      <c r="AN3065" s="48" t="s">
        <v>13323</v>
      </c>
      <c r="AO3065" s="48" t="s">
        <v>54</v>
      </c>
    </row>
    <row r="3066" spans="1:41" ht="15" x14ac:dyDescent="0.2">
      <c r="A3066" s="30" t="s">
        <v>5052</v>
      </c>
      <c r="B3066" s="49" t="s">
        <v>5053</v>
      </c>
      <c r="C3066" s="49" t="s">
        <v>7070</v>
      </c>
      <c r="D3066" s="49" t="s">
        <v>11219</v>
      </c>
      <c r="E3066" s="30" t="s">
        <v>11411</v>
      </c>
      <c r="F3066" s="49" t="s">
        <v>11221</v>
      </c>
      <c r="G3066" s="49" t="s">
        <v>11247</v>
      </c>
      <c r="H3066" s="49" t="s">
        <v>11247</v>
      </c>
      <c r="I3066" s="49" t="s">
        <v>5053</v>
      </c>
      <c r="J3066" s="50">
        <v>3</v>
      </c>
      <c r="K3066" s="49">
        <v>250</v>
      </c>
      <c r="L3066" s="49">
        <f>K3066-U3066</f>
        <v>200</v>
      </c>
      <c r="N3066" s="48" t="s">
        <v>7242</v>
      </c>
      <c r="P3066" s="49">
        <v>0</v>
      </c>
      <c r="Q3066" s="49">
        <v>0</v>
      </c>
      <c r="R3066" s="49">
        <v>250</v>
      </c>
      <c r="S3066" s="32">
        <f t="shared" si="128"/>
        <v>0</v>
      </c>
      <c r="T3066" s="49">
        <f>P3066+Q3066+R3066</f>
        <v>250</v>
      </c>
      <c r="U3066" s="51">
        <v>50</v>
      </c>
      <c r="V3066" s="51">
        <v>0</v>
      </c>
      <c r="W3066" s="51">
        <v>0</v>
      </c>
      <c r="X3066" s="51"/>
      <c r="Y3066" s="32">
        <f>P3066-(U3066+V3066)</f>
        <v>-50</v>
      </c>
      <c r="Z3066" s="49" t="s">
        <v>13320</v>
      </c>
      <c r="AA3066" s="67">
        <v>1.0900000000000001</v>
      </c>
      <c r="AC3066" s="67">
        <f t="shared" si="129"/>
        <v>-1.0900000000000001</v>
      </c>
      <c r="AN3066" s="48" t="s">
        <v>13323</v>
      </c>
      <c r="AO3066" s="48" t="s">
        <v>54</v>
      </c>
    </row>
    <row r="3067" spans="1:41" ht="15" x14ac:dyDescent="0.2">
      <c r="A3067" s="30" t="s">
        <v>5054</v>
      </c>
      <c r="B3067" s="49" t="s">
        <v>5055</v>
      </c>
      <c r="C3067" s="49" t="s">
        <v>7070</v>
      </c>
      <c r="D3067" s="49" t="s">
        <v>11219</v>
      </c>
      <c r="E3067" s="30" t="s">
        <v>11412</v>
      </c>
      <c r="F3067" s="49" t="s">
        <v>11221</v>
      </c>
      <c r="G3067" s="49" t="s">
        <v>11247</v>
      </c>
      <c r="H3067" s="49" t="s">
        <v>11247</v>
      </c>
      <c r="I3067" s="49" t="s">
        <v>5055</v>
      </c>
      <c r="J3067" s="50">
        <v>3</v>
      </c>
      <c r="K3067" s="49">
        <v>200</v>
      </c>
      <c r="L3067" s="49">
        <f>K3067-U3067</f>
        <v>-1268</v>
      </c>
      <c r="M3067" s="49"/>
      <c r="N3067" s="48" t="s">
        <v>7242</v>
      </c>
      <c r="P3067" s="49">
        <v>0</v>
      </c>
      <c r="Q3067" s="49">
        <v>280</v>
      </c>
      <c r="R3067" s="49">
        <v>135</v>
      </c>
      <c r="S3067" s="32">
        <f t="shared" si="128"/>
        <v>280</v>
      </c>
      <c r="T3067" s="49">
        <f>P3067+Q3067+R3067</f>
        <v>415</v>
      </c>
      <c r="U3067" s="51">
        <v>1468</v>
      </c>
      <c r="V3067" s="51">
        <v>714</v>
      </c>
      <c r="W3067" s="51">
        <v>0</v>
      </c>
      <c r="X3067" s="51"/>
      <c r="Y3067" s="32">
        <f>P3067-(U3067+V3067)</f>
        <v>-2182</v>
      </c>
      <c r="Z3067" s="49" t="s">
        <v>13320</v>
      </c>
      <c r="AA3067" s="67">
        <v>6.37</v>
      </c>
      <c r="AC3067" s="67">
        <f t="shared" si="129"/>
        <v>-6.37</v>
      </c>
      <c r="AN3067" s="48" t="s">
        <v>13323</v>
      </c>
      <c r="AO3067" s="48" t="s">
        <v>54</v>
      </c>
    </row>
    <row r="3068" spans="1:41" ht="15" x14ac:dyDescent="0.2">
      <c r="A3068" s="30" t="s">
        <v>5056</v>
      </c>
      <c r="B3068" s="49" t="s">
        <v>5057</v>
      </c>
      <c r="C3068" s="49" t="s">
        <v>7070</v>
      </c>
      <c r="D3068" s="49" t="s">
        <v>11219</v>
      </c>
      <c r="E3068" s="30" t="s">
        <v>11413</v>
      </c>
      <c r="F3068" s="49" t="s">
        <v>11221</v>
      </c>
      <c r="G3068" s="49" t="s">
        <v>11247</v>
      </c>
      <c r="H3068" s="49" t="s">
        <v>11247</v>
      </c>
      <c r="I3068" s="49" t="s">
        <v>5057</v>
      </c>
      <c r="J3068" s="50">
        <v>3</v>
      </c>
      <c r="K3068" s="49">
        <v>250</v>
      </c>
      <c r="L3068" s="49">
        <f>K3068-U3068</f>
        <v>-2686</v>
      </c>
      <c r="M3068" s="49"/>
      <c r="N3068" s="48" t="s">
        <v>7242</v>
      </c>
      <c r="P3068" s="49">
        <v>0</v>
      </c>
      <c r="Q3068" s="49">
        <v>0</v>
      </c>
      <c r="R3068" s="49">
        <v>1470</v>
      </c>
      <c r="S3068" s="32">
        <f t="shared" si="128"/>
        <v>0</v>
      </c>
      <c r="T3068" s="49">
        <f>P3068+Q3068+R3068</f>
        <v>1470</v>
      </c>
      <c r="U3068" s="51">
        <v>2936</v>
      </c>
      <c r="V3068" s="51">
        <v>1428</v>
      </c>
      <c r="W3068" s="51">
        <v>0</v>
      </c>
      <c r="X3068" s="51"/>
      <c r="Y3068" s="32">
        <f>P3068-(U3068+V3068)</f>
        <v>-4364</v>
      </c>
      <c r="Z3068" s="49" t="s">
        <v>13320</v>
      </c>
      <c r="AA3068" s="67">
        <v>0.91</v>
      </c>
      <c r="AC3068" s="67">
        <f t="shared" si="129"/>
        <v>-0.91</v>
      </c>
      <c r="AN3068" s="48" t="s">
        <v>13323</v>
      </c>
      <c r="AO3068" s="48" t="s">
        <v>54</v>
      </c>
    </row>
    <row r="3069" spans="1:41" ht="15" x14ac:dyDescent="0.2">
      <c r="A3069" s="30" t="s">
        <v>5058</v>
      </c>
      <c r="B3069" s="49" t="s">
        <v>5059</v>
      </c>
      <c r="C3069" s="49" t="s">
        <v>7070</v>
      </c>
      <c r="D3069" s="49" t="s">
        <v>11219</v>
      </c>
      <c r="E3069" s="30" t="s">
        <v>11414</v>
      </c>
      <c r="F3069" s="49" t="s">
        <v>11221</v>
      </c>
      <c r="G3069" s="49" t="s">
        <v>11247</v>
      </c>
      <c r="H3069" s="49" t="s">
        <v>11247</v>
      </c>
      <c r="I3069" s="49" t="s">
        <v>5059</v>
      </c>
      <c r="J3069" s="50">
        <v>3</v>
      </c>
      <c r="K3069" s="49">
        <v>250</v>
      </c>
      <c r="L3069" s="49">
        <f>K3069-U3069</f>
        <v>242</v>
      </c>
      <c r="N3069" s="48" t="s">
        <v>7242</v>
      </c>
      <c r="P3069" s="49">
        <v>0</v>
      </c>
      <c r="Q3069" s="49">
        <v>0</v>
      </c>
      <c r="R3069" s="49">
        <v>250</v>
      </c>
      <c r="S3069" s="32">
        <f t="shared" si="128"/>
        <v>0</v>
      </c>
      <c r="T3069" s="49">
        <f>P3069+Q3069+R3069</f>
        <v>250</v>
      </c>
      <c r="U3069" s="51">
        <v>8</v>
      </c>
      <c r="V3069" s="51">
        <v>0</v>
      </c>
      <c r="W3069" s="51">
        <v>0</v>
      </c>
      <c r="X3069" s="51"/>
      <c r="Y3069" s="32">
        <f>P3069-(U3069+V3069)</f>
        <v>-8</v>
      </c>
      <c r="Z3069" s="49" t="s">
        <v>13320</v>
      </c>
      <c r="AA3069" s="67">
        <v>6.5</v>
      </c>
      <c r="AC3069" s="67">
        <f t="shared" si="129"/>
        <v>-6.5</v>
      </c>
      <c r="AN3069" s="48" t="s">
        <v>13323</v>
      </c>
      <c r="AO3069" s="48" t="s">
        <v>54</v>
      </c>
    </row>
    <row r="3070" spans="1:41" ht="15" x14ac:dyDescent="0.2">
      <c r="A3070" s="30" t="s">
        <v>5060</v>
      </c>
      <c r="B3070" s="49" t="s">
        <v>5061</v>
      </c>
      <c r="C3070" s="49" t="s">
        <v>7070</v>
      </c>
      <c r="D3070" s="49" t="s">
        <v>11219</v>
      </c>
      <c r="E3070" s="30" t="s">
        <v>11415</v>
      </c>
      <c r="F3070" s="49" t="s">
        <v>11221</v>
      </c>
      <c r="G3070" s="49" t="s">
        <v>11247</v>
      </c>
      <c r="H3070" s="49" t="s">
        <v>11247</v>
      </c>
      <c r="I3070" s="49" t="s">
        <v>5061</v>
      </c>
      <c r="J3070" s="50">
        <v>3</v>
      </c>
      <c r="K3070" s="49">
        <v>500</v>
      </c>
      <c r="L3070" s="49">
        <f>K3070-U3070</f>
        <v>470</v>
      </c>
      <c r="N3070" s="48" t="s">
        <v>7242</v>
      </c>
      <c r="P3070" s="49">
        <v>0</v>
      </c>
      <c r="Q3070" s="49">
        <v>0</v>
      </c>
      <c r="R3070" s="49">
        <v>500</v>
      </c>
      <c r="S3070" s="32">
        <f t="shared" si="128"/>
        <v>0</v>
      </c>
      <c r="T3070" s="49">
        <f>P3070+Q3070+R3070</f>
        <v>500</v>
      </c>
      <c r="U3070" s="51">
        <v>30</v>
      </c>
      <c r="V3070" s="51">
        <v>0</v>
      </c>
      <c r="W3070" s="51">
        <v>0</v>
      </c>
      <c r="X3070" s="51"/>
      <c r="Y3070" s="32">
        <f>P3070-(U3070+V3070)</f>
        <v>-30</v>
      </c>
      <c r="Z3070" s="49" t="s">
        <v>13320</v>
      </c>
      <c r="AA3070" s="67">
        <v>3.79</v>
      </c>
      <c r="AC3070" s="67">
        <f t="shared" si="129"/>
        <v>-3.79</v>
      </c>
      <c r="AN3070" s="48" t="s">
        <v>13323</v>
      </c>
      <c r="AO3070" s="48" t="s">
        <v>54</v>
      </c>
    </row>
    <row r="3071" spans="1:41" ht="15" x14ac:dyDescent="0.2">
      <c r="A3071" s="30" t="s">
        <v>5062</v>
      </c>
      <c r="B3071" s="49" t="s">
        <v>5063</v>
      </c>
      <c r="C3071" s="49" t="s">
        <v>7070</v>
      </c>
      <c r="D3071" s="49" t="s">
        <v>11219</v>
      </c>
      <c r="E3071" s="30" t="s">
        <v>11416</v>
      </c>
      <c r="F3071" s="49" t="s">
        <v>11221</v>
      </c>
      <c r="G3071" s="49" t="s">
        <v>11247</v>
      </c>
      <c r="H3071" s="49" t="s">
        <v>11247</v>
      </c>
      <c r="I3071" s="49" t="s">
        <v>5063</v>
      </c>
      <c r="J3071" s="50">
        <v>3</v>
      </c>
      <c r="K3071" s="49">
        <v>500</v>
      </c>
      <c r="L3071" s="49">
        <f>K3071-U3071</f>
        <v>-7386</v>
      </c>
      <c r="M3071" s="49"/>
      <c r="N3071" s="48" t="s">
        <v>7242</v>
      </c>
      <c r="P3071" s="49">
        <v>0</v>
      </c>
      <c r="Q3071" s="49">
        <v>5000</v>
      </c>
      <c r="R3071" s="49">
        <v>3220</v>
      </c>
      <c r="S3071" s="32">
        <f t="shared" si="128"/>
        <v>5000</v>
      </c>
      <c r="T3071" s="49">
        <f>P3071+Q3071+R3071</f>
        <v>8220</v>
      </c>
      <c r="U3071" s="51">
        <v>7886</v>
      </c>
      <c r="V3071" s="51">
        <v>6374</v>
      </c>
      <c r="W3071" s="51">
        <v>0</v>
      </c>
      <c r="X3071" s="51"/>
      <c r="Y3071" s="32">
        <f>P3071-(U3071+V3071)</f>
        <v>-14260</v>
      </c>
      <c r="Z3071" s="49" t="s">
        <v>13320</v>
      </c>
      <c r="AA3071" s="67">
        <v>1.03</v>
      </c>
      <c r="AC3071" s="67">
        <f t="shared" si="129"/>
        <v>-1.03</v>
      </c>
      <c r="AN3071" s="48" t="s">
        <v>13323</v>
      </c>
      <c r="AO3071" s="48" t="s">
        <v>54</v>
      </c>
    </row>
    <row r="3072" spans="1:41" ht="15" x14ac:dyDescent="0.2">
      <c r="A3072" s="30" t="s">
        <v>5064</v>
      </c>
      <c r="B3072" s="49" t="s">
        <v>5065</v>
      </c>
      <c r="C3072" s="49" t="s">
        <v>7070</v>
      </c>
      <c r="D3072" s="49" t="s">
        <v>11219</v>
      </c>
      <c r="E3072" s="30" t="s">
        <v>11417</v>
      </c>
      <c r="F3072" s="49" t="s">
        <v>11221</v>
      </c>
      <c r="G3072" s="49" t="s">
        <v>11247</v>
      </c>
      <c r="H3072" s="49" t="s">
        <v>11247</v>
      </c>
      <c r="I3072" s="49" t="s">
        <v>5065</v>
      </c>
      <c r="J3072" s="50">
        <v>2</v>
      </c>
      <c r="K3072" s="49">
        <v>1000</v>
      </c>
      <c r="L3072" s="49">
        <f>K3072-U3072</f>
        <v>1000</v>
      </c>
      <c r="M3072" s="49"/>
      <c r="N3072" s="48" t="s">
        <v>7242</v>
      </c>
      <c r="P3072" s="49">
        <v>0</v>
      </c>
      <c r="Q3072" s="49">
        <v>90</v>
      </c>
      <c r="R3072" s="49">
        <v>0</v>
      </c>
      <c r="S3072" s="32">
        <f t="shared" si="128"/>
        <v>90</v>
      </c>
      <c r="T3072" s="49">
        <f>P3072+Q3072+R3072</f>
        <v>90</v>
      </c>
      <c r="U3072" s="51">
        <v>0</v>
      </c>
      <c r="V3072" s="51">
        <v>0</v>
      </c>
      <c r="W3072" s="51">
        <v>0</v>
      </c>
      <c r="X3072" s="51"/>
      <c r="Y3072" s="32">
        <f>P3072-(U3072+V3072)</f>
        <v>0</v>
      </c>
      <c r="Z3072" s="49" t="s">
        <v>13321</v>
      </c>
      <c r="AA3072" s="67">
        <v>2.71</v>
      </c>
      <c r="AC3072" s="67">
        <f t="shared" si="129"/>
        <v>-2.71</v>
      </c>
      <c r="AN3072" s="48" t="s">
        <v>13323</v>
      </c>
      <c r="AO3072" s="48" t="s">
        <v>54</v>
      </c>
    </row>
    <row r="3073" spans="1:41" ht="15" x14ac:dyDescent="0.2">
      <c r="A3073" s="30" t="s">
        <v>5066</v>
      </c>
      <c r="B3073" s="49" t="s">
        <v>5067</v>
      </c>
      <c r="C3073" s="49" t="s">
        <v>7070</v>
      </c>
      <c r="D3073" s="49" t="s">
        <v>11219</v>
      </c>
      <c r="E3073" s="30" t="s">
        <v>11418</v>
      </c>
      <c r="F3073" s="49" t="s">
        <v>11221</v>
      </c>
      <c r="G3073" s="49" t="s">
        <v>11247</v>
      </c>
      <c r="H3073" s="49" t="s">
        <v>11247</v>
      </c>
      <c r="I3073" s="49" t="s">
        <v>5067</v>
      </c>
      <c r="J3073" s="50">
        <v>3</v>
      </c>
      <c r="K3073" s="49">
        <v>1000</v>
      </c>
      <c r="L3073" s="49">
        <f>K3073-U3073</f>
        <v>-5357</v>
      </c>
      <c r="M3073" s="49"/>
      <c r="N3073" s="48" t="s">
        <v>7242</v>
      </c>
      <c r="P3073" s="49">
        <v>0</v>
      </c>
      <c r="Q3073" s="49">
        <v>120</v>
      </c>
      <c r="R3073" s="49">
        <v>1595</v>
      </c>
      <c r="S3073" s="32">
        <f t="shared" si="128"/>
        <v>120</v>
      </c>
      <c r="T3073" s="49">
        <f>P3073+Q3073+R3073</f>
        <v>1715</v>
      </c>
      <c r="U3073" s="51">
        <v>6357</v>
      </c>
      <c r="V3073" s="51">
        <v>4774</v>
      </c>
      <c r="W3073" s="51">
        <v>0</v>
      </c>
      <c r="X3073" s="51"/>
      <c r="Y3073" s="32">
        <f>P3073-(U3073+V3073)</f>
        <v>-11131</v>
      </c>
      <c r="Z3073" s="49" t="s">
        <v>13320</v>
      </c>
      <c r="AA3073" s="67">
        <v>2.71</v>
      </c>
      <c r="AC3073" s="67">
        <f t="shared" si="129"/>
        <v>-2.71</v>
      </c>
      <c r="AN3073" s="48" t="s">
        <v>13323</v>
      </c>
      <c r="AO3073" s="48" t="s">
        <v>54</v>
      </c>
    </row>
    <row r="3074" spans="1:41" ht="15" x14ac:dyDescent="0.2">
      <c r="A3074" s="30" t="s">
        <v>5068</v>
      </c>
      <c r="B3074" s="49" t="s">
        <v>5069</v>
      </c>
      <c r="C3074" s="49" t="s">
        <v>7070</v>
      </c>
      <c r="D3074" s="49" t="s">
        <v>11219</v>
      </c>
      <c r="E3074" s="30" t="s">
        <v>11419</v>
      </c>
      <c r="F3074" s="49" t="s">
        <v>11221</v>
      </c>
      <c r="G3074" s="49" t="s">
        <v>11247</v>
      </c>
      <c r="H3074" s="49" t="s">
        <v>11247</v>
      </c>
      <c r="I3074" s="49" t="s">
        <v>5069</v>
      </c>
      <c r="J3074" s="50">
        <v>3</v>
      </c>
      <c r="K3074" s="49">
        <v>100</v>
      </c>
      <c r="L3074" s="49">
        <f>K3074-U3074</f>
        <v>86</v>
      </c>
      <c r="N3074" s="48" t="s">
        <v>7242</v>
      </c>
      <c r="P3074" s="49">
        <v>0</v>
      </c>
      <c r="Q3074" s="49">
        <v>0</v>
      </c>
      <c r="R3074" s="49">
        <v>0</v>
      </c>
      <c r="S3074" s="32">
        <f t="shared" ref="S3074:S3137" si="130">P3074+Q3074</f>
        <v>0</v>
      </c>
      <c r="T3074" s="49">
        <f>P3074+Q3074+R3074</f>
        <v>0</v>
      </c>
      <c r="U3074" s="51">
        <v>14</v>
      </c>
      <c r="V3074" s="51">
        <v>0</v>
      </c>
      <c r="W3074" s="51">
        <v>0</v>
      </c>
      <c r="X3074" s="51"/>
      <c r="Y3074" s="32">
        <f>P3074-(U3074+V3074)</f>
        <v>-14</v>
      </c>
      <c r="Z3074" s="49" t="s">
        <v>13320</v>
      </c>
      <c r="AA3074" s="67">
        <v>47.52</v>
      </c>
      <c r="AC3074" s="67">
        <f t="shared" ref="AC3074:AC3137" si="131">AB3074-AA3074</f>
        <v>-47.52</v>
      </c>
      <c r="AN3074" s="48" t="s">
        <v>13323</v>
      </c>
      <c r="AO3074" s="48" t="s">
        <v>54</v>
      </c>
    </row>
    <row r="3075" spans="1:41" ht="15" x14ac:dyDescent="0.2">
      <c r="A3075" s="30" t="s">
        <v>5070</v>
      </c>
      <c r="B3075" s="49" t="s">
        <v>5071</v>
      </c>
      <c r="C3075" s="49" t="s">
        <v>7070</v>
      </c>
      <c r="D3075" s="49" t="s">
        <v>11219</v>
      </c>
      <c r="E3075" s="30" t="s">
        <v>11420</v>
      </c>
      <c r="F3075" s="49" t="s">
        <v>11221</v>
      </c>
      <c r="G3075" s="49" t="s">
        <v>11247</v>
      </c>
      <c r="H3075" s="49" t="s">
        <v>11247</v>
      </c>
      <c r="I3075" s="49" t="s">
        <v>5071</v>
      </c>
      <c r="J3075" s="50">
        <v>3</v>
      </c>
      <c r="K3075" s="49">
        <v>1</v>
      </c>
      <c r="L3075" s="49">
        <f>K3075-U3075</f>
        <v>-13</v>
      </c>
      <c r="M3075" s="49"/>
      <c r="N3075" s="48" t="s">
        <v>7242</v>
      </c>
      <c r="P3075" s="49">
        <v>0</v>
      </c>
      <c r="Q3075" s="49">
        <v>0</v>
      </c>
      <c r="R3075" s="49">
        <v>0</v>
      </c>
      <c r="S3075" s="32">
        <f t="shared" si="130"/>
        <v>0</v>
      </c>
      <c r="T3075" s="49">
        <f>P3075+Q3075+R3075</f>
        <v>0</v>
      </c>
      <c r="U3075" s="51">
        <v>14</v>
      </c>
      <c r="V3075" s="51">
        <v>0</v>
      </c>
      <c r="W3075" s="51">
        <v>0</v>
      </c>
      <c r="X3075" s="51"/>
      <c r="Y3075" s="32">
        <f>P3075-(U3075+V3075)</f>
        <v>-14</v>
      </c>
      <c r="Z3075" s="49" t="s">
        <v>13320</v>
      </c>
      <c r="AA3075" s="67">
        <v>52.4</v>
      </c>
      <c r="AC3075" s="67">
        <f t="shared" si="131"/>
        <v>-52.4</v>
      </c>
      <c r="AN3075" s="48" t="s">
        <v>13323</v>
      </c>
      <c r="AO3075" s="48" t="s">
        <v>54</v>
      </c>
    </row>
    <row r="3076" spans="1:41" ht="15" x14ac:dyDescent="0.2">
      <c r="A3076" s="30" t="s">
        <v>5072</v>
      </c>
      <c r="B3076" s="49" t="s">
        <v>5073</v>
      </c>
      <c r="C3076" s="49" t="s">
        <v>7070</v>
      </c>
      <c r="D3076" s="49" t="s">
        <v>11219</v>
      </c>
      <c r="E3076" s="30" t="s">
        <v>11421</v>
      </c>
      <c r="F3076" s="49" t="s">
        <v>11221</v>
      </c>
      <c r="G3076" s="49" t="s">
        <v>11247</v>
      </c>
      <c r="H3076" s="49" t="s">
        <v>11247</v>
      </c>
      <c r="I3076" s="49" t="s">
        <v>5073</v>
      </c>
      <c r="J3076" s="50">
        <v>3</v>
      </c>
      <c r="K3076" s="49">
        <v>1</v>
      </c>
      <c r="L3076" s="49">
        <f>K3076-U3076</f>
        <v>-53</v>
      </c>
      <c r="M3076" s="49"/>
      <c r="N3076" s="48" t="s">
        <v>7242</v>
      </c>
      <c r="P3076" s="49">
        <v>0</v>
      </c>
      <c r="Q3076" s="49">
        <v>0</v>
      </c>
      <c r="R3076" s="49">
        <v>0</v>
      </c>
      <c r="S3076" s="32">
        <f t="shared" si="130"/>
        <v>0</v>
      </c>
      <c r="T3076" s="49">
        <f>P3076+Q3076+R3076</f>
        <v>0</v>
      </c>
      <c r="U3076" s="51">
        <v>54</v>
      </c>
      <c r="V3076" s="51">
        <v>0</v>
      </c>
      <c r="W3076" s="51">
        <v>0</v>
      </c>
      <c r="X3076" s="51"/>
      <c r="Y3076" s="32">
        <f>P3076-(U3076+V3076)</f>
        <v>-54</v>
      </c>
      <c r="Z3076" s="49" t="s">
        <v>13320</v>
      </c>
      <c r="AA3076" s="67">
        <v>4.6900000000000004</v>
      </c>
      <c r="AC3076" s="67">
        <f t="shared" si="131"/>
        <v>-4.6900000000000004</v>
      </c>
      <c r="AN3076" s="48" t="s">
        <v>13323</v>
      </c>
      <c r="AO3076" s="48" t="s">
        <v>54</v>
      </c>
    </row>
    <row r="3077" spans="1:41" ht="15" x14ac:dyDescent="0.2">
      <c r="A3077" s="30" t="s">
        <v>5074</v>
      </c>
      <c r="B3077" s="49" t="s">
        <v>5075</v>
      </c>
      <c r="C3077" s="49" t="s">
        <v>7070</v>
      </c>
      <c r="D3077" s="49" t="s">
        <v>11219</v>
      </c>
      <c r="E3077" s="30" t="s">
        <v>11422</v>
      </c>
      <c r="F3077" s="49" t="s">
        <v>11221</v>
      </c>
      <c r="G3077" s="49" t="s">
        <v>11247</v>
      </c>
      <c r="H3077" s="49" t="s">
        <v>11247</v>
      </c>
      <c r="I3077" s="49" t="s">
        <v>5075</v>
      </c>
      <c r="L3077" s="49">
        <f>K3077-U3077</f>
        <v>0</v>
      </c>
      <c r="M3077" s="49"/>
      <c r="N3077" s="48" t="s">
        <v>7242</v>
      </c>
      <c r="O3077" s="48" t="s">
        <v>13311</v>
      </c>
      <c r="P3077" s="49">
        <v>0</v>
      </c>
      <c r="Q3077" s="49">
        <v>0</v>
      </c>
      <c r="R3077" s="49">
        <v>0</v>
      </c>
      <c r="S3077" s="32">
        <f t="shared" si="130"/>
        <v>0</v>
      </c>
      <c r="T3077" s="49">
        <f>P3077+Q3077+R3077</f>
        <v>0</v>
      </c>
      <c r="U3077" s="51">
        <v>0</v>
      </c>
      <c r="V3077" s="51">
        <v>0</v>
      </c>
      <c r="W3077" s="51">
        <v>0</v>
      </c>
      <c r="X3077" s="51"/>
      <c r="Y3077" s="32">
        <f>P3077-(U3077+V3077)</f>
        <v>0</v>
      </c>
      <c r="Z3077" s="49" t="s">
        <v>13321</v>
      </c>
      <c r="AA3077" s="67">
        <v>4.57</v>
      </c>
      <c r="AC3077" s="67">
        <f t="shared" si="131"/>
        <v>-4.57</v>
      </c>
      <c r="AN3077" s="48" t="s">
        <v>13323</v>
      </c>
      <c r="AO3077" s="48" t="s">
        <v>54</v>
      </c>
    </row>
    <row r="3078" spans="1:41" ht="15" x14ac:dyDescent="0.2">
      <c r="A3078" s="30" t="s">
        <v>5076</v>
      </c>
      <c r="B3078" s="49" t="s">
        <v>5077</v>
      </c>
      <c r="C3078" s="49" t="s">
        <v>7070</v>
      </c>
      <c r="D3078" s="49" t="s">
        <v>11219</v>
      </c>
      <c r="E3078" s="30" t="s">
        <v>11423</v>
      </c>
      <c r="F3078" s="49" t="s">
        <v>11221</v>
      </c>
      <c r="L3078" s="49">
        <f>K3078-U3078</f>
        <v>-50</v>
      </c>
      <c r="M3078" s="49"/>
      <c r="N3078" s="48" t="s">
        <v>7242</v>
      </c>
      <c r="O3078" s="48" t="s">
        <v>13311</v>
      </c>
      <c r="P3078" s="49">
        <v>0</v>
      </c>
      <c r="Q3078" s="49">
        <v>0</v>
      </c>
      <c r="R3078" s="49">
        <v>0</v>
      </c>
      <c r="S3078" s="32">
        <f t="shared" si="130"/>
        <v>0</v>
      </c>
      <c r="T3078" s="49">
        <f>P3078+Q3078+R3078</f>
        <v>0</v>
      </c>
      <c r="U3078" s="51">
        <v>50</v>
      </c>
      <c r="V3078" s="51">
        <v>0</v>
      </c>
      <c r="W3078" s="51">
        <v>0</v>
      </c>
      <c r="X3078" s="51"/>
      <c r="Y3078" s="32">
        <f>P3078-(U3078+V3078)</f>
        <v>-50</v>
      </c>
      <c r="Z3078" s="49" t="s">
        <v>13320</v>
      </c>
      <c r="AA3078" s="67">
        <v>3.27</v>
      </c>
      <c r="AC3078" s="67">
        <f t="shared" si="131"/>
        <v>-3.27</v>
      </c>
      <c r="AN3078" s="48" t="s">
        <v>13323</v>
      </c>
      <c r="AO3078" s="48" t="s">
        <v>54</v>
      </c>
    </row>
    <row r="3079" spans="1:41" ht="15" x14ac:dyDescent="0.2">
      <c r="A3079" s="30" t="s">
        <v>5078</v>
      </c>
      <c r="B3079" s="49" t="s">
        <v>5079</v>
      </c>
      <c r="C3079" s="49" t="s">
        <v>7070</v>
      </c>
      <c r="D3079" s="49" t="s">
        <v>11219</v>
      </c>
      <c r="E3079" s="30" t="s">
        <v>11424</v>
      </c>
      <c r="F3079" s="49" t="s">
        <v>11221</v>
      </c>
      <c r="G3079" s="49" t="s">
        <v>11425</v>
      </c>
      <c r="H3079" s="49" t="s">
        <v>11425</v>
      </c>
      <c r="I3079" s="49" t="s">
        <v>5079</v>
      </c>
      <c r="J3079" s="50">
        <v>3</v>
      </c>
      <c r="K3079" s="49">
        <v>500</v>
      </c>
      <c r="L3079" s="49">
        <f>K3079-U3079</f>
        <v>-111</v>
      </c>
      <c r="M3079" s="49"/>
      <c r="N3079" s="48" t="s">
        <v>7242</v>
      </c>
      <c r="P3079" s="49">
        <v>0</v>
      </c>
      <c r="Q3079" s="49">
        <v>0</v>
      </c>
      <c r="R3079" s="49">
        <v>580</v>
      </c>
      <c r="S3079" s="32">
        <f t="shared" si="130"/>
        <v>0</v>
      </c>
      <c r="T3079" s="49">
        <f>P3079+Q3079+R3079</f>
        <v>580</v>
      </c>
      <c r="U3079" s="51">
        <v>611</v>
      </c>
      <c r="V3079" s="51">
        <v>360</v>
      </c>
      <c r="W3079" s="51">
        <v>0</v>
      </c>
      <c r="X3079" s="51"/>
      <c r="Y3079" s="32">
        <f>P3079-(U3079+V3079)</f>
        <v>-971</v>
      </c>
      <c r="Z3079" s="49" t="s">
        <v>13320</v>
      </c>
      <c r="AA3079" s="67">
        <v>7.56</v>
      </c>
      <c r="AC3079" s="67">
        <f t="shared" si="131"/>
        <v>-7.56</v>
      </c>
      <c r="AN3079" s="48" t="s">
        <v>13323</v>
      </c>
      <c r="AO3079" s="48" t="s">
        <v>54</v>
      </c>
    </row>
    <row r="3080" spans="1:41" ht="15" x14ac:dyDescent="0.2">
      <c r="A3080" s="30" t="s">
        <v>5080</v>
      </c>
      <c r="B3080" s="49" t="s">
        <v>5081</v>
      </c>
      <c r="C3080" s="49" t="s">
        <v>7070</v>
      </c>
      <c r="D3080" s="49" t="s">
        <v>11219</v>
      </c>
      <c r="E3080" s="30" t="s">
        <v>11426</v>
      </c>
      <c r="F3080" s="49" t="s">
        <v>11221</v>
      </c>
      <c r="G3080" s="49" t="s">
        <v>11425</v>
      </c>
      <c r="H3080" s="49" t="s">
        <v>11425</v>
      </c>
      <c r="I3080" s="49" t="s">
        <v>5081</v>
      </c>
      <c r="J3080" s="50">
        <v>3</v>
      </c>
      <c r="K3080" s="49">
        <v>1000</v>
      </c>
      <c r="L3080" s="49">
        <f>K3080-U3080</f>
        <v>-222</v>
      </c>
      <c r="M3080" s="49"/>
      <c r="N3080" s="48" t="s">
        <v>7242</v>
      </c>
      <c r="P3080" s="49">
        <v>0</v>
      </c>
      <c r="Q3080" s="49">
        <v>0</v>
      </c>
      <c r="R3080" s="49">
        <v>1000</v>
      </c>
      <c r="S3080" s="32">
        <f t="shared" si="130"/>
        <v>0</v>
      </c>
      <c r="T3080" s="49">
        <f>P3080+Q3080+R3080</f>
        <v>1000</v>
      </c>
      <c r="U3080" s="51">
        <v>1222</v>
      </c>
      <c r="V3080" s="51">
        <v>720</v>
      </c>
      <c r="W3080" s="51">
        <v>0</v>
      </c>
      <c r="X3080" s="51"/>
      <c r="Y3080" s="32">
        <f>P3080-(U3080+V3080)</f>
        <v>-1942</v>
      </c>
      <c r="Z3080" s="49" t="s">
        <v>13320</v>
      </c>
      <c r="AA3080" s="67">
        <v>3.79</v>
      </c>
      <c r="AC3080" s="67">
        <f t="shared" si="131"/>
        <v>-3.79</v>
      </c>
      <c r="AN3080" s="48" t="s">
        <v>13323</v>
      </c>
      <c r="AO3080" s="48" t="s">
        <v>54</v>
      </c>
    </row>
    <row r="3081" spans="1:41" ht="15" x14ac:dyDescent="0.2">
      <c r="A3081" s="30" t="s">
        <v>5082</v>
      </c>
      <c r="B3081" s="49" t="s">
        <v>5083</v>
      </c>
      <c r="C3081" s="49" t="s">
        <v>7070</v>
      </c>
      <c r="D3081" s="49" t="s">
        <v>11219</v>
      </c>
      <c r="E3081" s="30" t="s">
        <v>11427</v>
      </c>
      <c r="F3081" s="49" t="s">
        <v>11221</v>
      </c>
      <c r="G3081" s="49" t="s">
        <v>11425</v>
      </c>
      <c r="H3081" s="49" t="s">
        <v>11425</v>
      </c>
      <c r="I3081" s="49" t="s">
        <v>5083</v>
      </c>
      <c r="J3081" s="50">
        <v>3</v>
      </c>
      <c r="K3081" s="49">
        <v>100</v>
      </c>
      <c r="L3081" s="49">
        <f>K3081-U3081</f>
        <v>-59</v>
      </c>
      <c r="M3081" s="49"/>
      <c r="N3081" s="48" t="s">
        <v>7242</v>
      </c>
      <c r="P3081" s="49">
        <v>0</v>
      </c>
      <c r="Q3081" s="49">
        <v>0</v>
      </c>
      <c r="R3081" s="49">
        <v>170</v>
      </c>
      <c r="S3081" s="32">
        <f t="shared" si="130"/>
        <v>0</v>
      </c>
      <c r="T3081" s="49">
        <f>P3081+Q3081+R3081</f>
        <v>170</v>
      </c>
      <c r="U3081" s="51">
        <v>159</v>
      </c>
      <c r="V3081" s="51">
        <v>86</v>
      </c>
      <c r="W3081" s="51">
        <v>0</v>
      </c>
      <c r="X3081" s="51"/>
      <c r="Y3081" s="32">
        <f>P3081-(U3081+V3081)</f>
        <v>-245</v>
      </c>
      <c r="Z3081" s="49" t="s">
        <v>13320</v>
      </c>
      <c r="AA3081" s="67">
        <v>7.56</v>
      </c>
      <c r="AC3081" s="67">
        <f t="shared" si="131"/>
        <v>-7.56</v>
      </c>
      <c r="AN3081" s="48" t="s">
        <v>13323</v>
      </c>
      <c r="AO3081" s="48" t="s">
        <v>54</v>
      </c>
    </row>
    <row r="3082" spans="1:41" ht="15" x14ac:dyDescent="0.2">
      <c r="A3082" s="30" t="s">
        <v>5084</v>
      </c>
      <c r="B3082" s="49" t="s">
        <v>5085</v>
      </c>
      <c r="C3082" s="49" t="s">
        <v>7070</v>
      </c>
      <c r="D3082" s="49" t="s">
        <v>11219</v>
      </c>
      <c r="E3082" s="30" t="s">
        <v>11428</v>
      </c>
      <c r="F3082" s="49" t="s">
        <v>11221</v>
      </c>
      <c r="G3082" s="49" t="s">
        <v>11425</v>
      </c>
      <c r="H3082" s="49" t="s">
        <v>11425</v>
      </c>
      <c r="I3082" s="49" t="s">
        <v>5085</v>
      </c>
      <c r="J3082" s="50">
        <v>3</v>
      </c>
      <c r="K3082" s="49">
        <v>100</v>
      </c>
      <c r="L3082" s="49">
        <f>K3082-U3082</f>
        <v>-218</v>
      </c>
      <c r="M3082" s="49"/>
      <c r="N3082" s="48" t="s">
        <v>7242</v>
      </c>
      <c r="P3082" s="49">
        <v>0</v>
      </c>
      <c r="Q3082" s="49">
        <v>0</v>
      </c>
      <c r="R3082" s="49">
        <v>440</v>
      </c>
      <c r="S3082" s="32">
        <f t="shared" si="130"/>
        <v>0</v>
      </c>
      <c r="T3082" s="49">
        <f>P3082+Q3082+R3082</f>
        <v>440</v>
      </c>
      <c r="U3082" s="51">
        <v>318</v>
      </c>
      <c r="V3082" s="51">
        <v>172</v>
      </c>
      <c r="W3082" s="51">
        <v>0</v>
      </c>
      <c r="X3082" s="51"/>
      <c r="Y3082" s="32">
        <f>P3082-(U3082+V3082)</f>
        <v>-490</v>
      </c>
      <c r="Z3082" s="49" t="s">
        <v>13320</v>
      </c>
      <c r="AA3082" s="67">
        <v>4.2699999999999996</v>
      </c>
      <c r="AC3082" s="67">
        <f t="shared" si="131"/>
        <v>-4.2699999999999996</v>
      </c>
      <c r="AN3082" s="48" t="s">
        <v>13323</v>
      </c>
      <c r="AO3082" s="48" t="s">
        <v>54</v>
      </c>
    </row>
    <row r="3083" spans="1:41" ht="15" x14ac:dyDescent="0.2">
      <c r="A3083" s="30" t="s">
        <v>5086</v>
      </c>
      <c r="B3083" s="49" t="s">
        <v>5087</v>
      </c>
      <c r="C3083" s="49" t="s">
        <v>7070</v>
      </c>
      <c r="D3083" s="49" t="s">
        <v>11219</v>
      </c>
      <c r="E3083" s="30" t="s">
        <v>11429</v>
      </c>
      <c r="F3083" s="49" t="s">
        <v>11221</v>
      </c>
      <c r="G3083" s="49" t="s">
        <v>11425</v>
      </c>
      <c r="H3083" s="49" t="s">
        <v>11425</v>
      </c>
      <c r="I3083" s="49" t="s">
        <v>5087</v>
      </c>
      <c r="J3083" s="50">
        <v>3</v>
      </c>
      <c r="K3083" s="49">
        <v>500</v>
      </c>
      <c r="L3083" s="49">
        <f>K3083-U3083</f>
        <v>-270</v>
      </c>
      <c r="M3083" s="49"/>
      <c r="N3083" s="48" t="s">
        <v>7242</v>
      </c>
      <c r="P3083" s="49">
        <v>0</v>
      </c>
      <c r="Q3083" s="49">
        <v>0</v>
      </c>
      <c r="R3083" s="49">
        <v>669</v>
      </c>
      <c r="S3083" s="32">
        <f t="shared" si="130"/>
        <v>0</v>
      </c>
      <c r="T3083" s="49">
        <f>P3083+Q3083+R3083</f>
        <v>669</v>
      </c>
      <c r="U3083" s="51">
        <v>770</v>
      </c>
      <c r="V3083" s="51">
        <v>446</v>
      </c>
      <c r="W3083" s="51">
        <v>0</v>
      </c>
      <c r="X3083" s="51"/>
      <c r="Y3083" s="32">
        <f>P3083-(U3083+V3083)</f>
        <v>-1216</v>
      </c>
      <c r="Z3083" s="49" t="s">
        <v>13320</v>
      </c>
      <c r="AA3083" s="67">
        <v>3.8</v>
      </c>
      <c r="AC3083" s="67">
        <f t="shared" si="131"/>
        <v>-3.8</v>
      </c>
      <c r="AN3083" s="48" t="s">
        <v>13323</v>
      </c>
      <c r="AO3083" s="48" t="s">
        <v>54</v>
      </c>
    </row>
    <row r="3084" spans="1:41" ht="15" x14ac:dyDescent="0.2">
      <c r="A3084" s="30" t="s">
        <v>5088</v>
      </c>
      <c r="B3084" s="49" t="s">
        <v>5089</v>
      </c>
      <c r="C3084" s="49" t="s">
        <v>7070</v>
      </c>
      <c r="D3084" s="49" t="s">
        <v>11219</v>
      </c>
      <c r="E3084" s="30" t="s">
        <v>11430</v>
      </c>
      <c r="F3084" s="49" t="s">
        <v>11221</v>
      </c>
      <c r="G3084" s="49" t="s">
        <v>11425</v>
      </c>
      <c r="H3084" s="49" t="s">
        <v>11425</v>
      </c>
      <c r="I3084" s="49" t="s">
        <v>5089</v>
      </c>
      <c r="J3084" s="50">
        <v>3</v>
      </c>
      <c r="K3084" s="49">
        <v>500</v>
      </c>
      <c r="L3084" s="49">
        <f>K3084-U3084</f>
        <v>-270</v>
      </c>
      <c r="M3084" s="49"/>
      <c r="N3084" s="48" t="s">
        <v>7242</v>
      </c>
      <c r="P3084" s="49">
        <v>0</v>
      </c>
      <c r="Q3084" s="49">
        <v>0</v>
      </c>
      <c r="R3084" s="49">
        <v>669</v>
      </c>
      <c r="S3084" s="32">
        <f t="shared" si="130"/>
        <v>0</v>
      </c>
      <c r="T3084" s="49">
        <f>P3084+Q3084+R3084</f>
        <v>669</v>
      </c>
      <c r="U3084" s="51">
        <v>770</v>
      </c>
      <c r="V3084" s="51">
        <v>446</v>
      </c>
      <c r="W3084" s="51">
        <v>0</v>
      </c>
      <c r="X3084" s="51"/>
      <c r="Y3084" s="32">
        <f>P3084-(U3084+V3084)</f>
        <v>-1216</v>
      </c>
      <c r="Z3084" s="49" t="s">
        <v>13320</v>
      </c>
      <c r="AA3084" s="67">
        <v>0.59</v>
      </c>
      <c r="AC3084" s="67">
        <f t="shared" si="131"/>
        <v>-0.59</v>
      </c>
      <c r="AN3084" s="48" t="s">
        <v>13323</v>
      </c>
      <c r="AO3084" s="48" t="s">
        <v>54</v>
      </c>
    </row>
    <row r="3085" spans="1:41" ht="15" x14ac:dyDescent="0.2">
      <c r="A3085" s="30" t="s">
        <v>5090</v>
      </c>
      <c r="B3085" s="49" t="s">
        <v>5091</v>
      </c>
      <c r="C3085" s="49" t="s">
        <v>7070</v>
      </c>
      <c r="D3085" s="49" t="s">
        <v>11219</v>
      </c>
      <c r="E3085" s="30" t="s">
        <v>11431</v>
      </c>
      <c r="F3085" s="49" t="s">
        <v>11221</v>
      </c>
      <c r="G3085" s="49" t="s">
        <v>11425</v>
      </c>
      <c r="H3085" s="49" t="s">
        <v>11425</v>
      </c>
      <c r="I3085" s="49" t="s">
        <v>5091</v>
      </c>
      <c r="J3085" s="50">
        <v>3</v>
      </c>
      <c r="K3085" s="49">
        <v>500</v>
      </c>
      <c r="L3085" s="49">
        <f>K3085-U3085</f>
        <v>-270</v>
      </c>
      <c r="M3085" s="49"/>
      <c r="N3085" s="48" t="s">
        <v>7242</v>
      </c>
      <c r="P3085" s="49">
        <v>0</v>
      </c>
      <c r="Q3085" s="49">
        <v>0</v>
      </c>
      <c r="R3085" s="49">
        <v>669</v>
      </c>
      <c r="S3085" s="32">
        <f t="shared" si="130"/>
        <v>0</v>
      </c>
      <c r="T3085" s="49">
        <f>P3085+Q3085+R3085</f>
        <v>669</v>
      </c>
      <c r="U3085" s="51">
        <v>770</v>
      </c>
      <c r="V3085" s="51">
        <v>446</v>
      </c>
      <c r="W3085" s="51">
        <v>0</v>
      </c>
      <c r="X3085" s="51"/>
      <c r="Y3085" s="32">
        <f>P3085-(U3085+V3085)</f>
        <v>-1216</v>
      </c>
      <c r="Z3085" s="49" t="s">
        <v>13320</v>
      </c>
      <c r="AA3085" s="67">
        <v>0.93</v>
      </c>
      <c r="AC3085" s="67">
        <f t="shared" si="131"/>
        <v>-0.93</v>
      </c>
      <c r="AN3085" s="48" t="s">
        <v>13323</v>
      </c>
      <c r="AO3085" s="48" t="s">
        <v>54</v>
      </c>
    </row>
    <row r="3086" spans="1:41" ht="15" x14ac:dyDescent="0.2">
      <c r="A3086" s="34" t="s">
        <v>4696</v>
      </c>
      <c r="B3086" s="33" t="s">
        <v>4697</v>
      </c>
      <c r="C3086" s="49" t="s">
        <v>7070</v>
      </c>
      <c r="D3086" s="49" t="s">
        <v>11219</v>
      </c>
      <c r="E3086" s="30" t="s">
        <v>11220</v>
      </c>
      <c r="F3086" s="49" t="s">
        <v>11221</v>
      </c>
      <c r="G3086" s="49" t="s">
        <v>11222</v>
      </c>
      <c r="H3086" s="49" t="s">
        <v>11222</v>
      </c>
      <c r="I3086" s="49" t="s">
        <v>4697</v>
      </c>
      <c r="J3086" s="50">
        <v>6</v>
      </c>
      <c r="K3086" s="49">
        <v>1050</v>
      </c>
      <c r="L3086" s="49">
        <f>K3086-U3086</f>
        <v>442</v>
      </c>
      <c r="M3086" s="49"/>
      <c r="N3086" s="48" t="s">
        <v>7076</v>
      </c>
      <c r="P3086" s="49">
        <v>1050</v>
      </c>
      <c r="Q3086" s="49">
        <v>0</v>
      </c>
      <c r="R3086" s="49">
        <v>1050</v>
      </c>
      <c r="S3086" s="32">
        <f t="shared" si="130"/>
        <v>1050</v>
      </c>
      <c r="T3086" s="49">
        <f>P3086+Q3086+R3086</f>
        <v>2100</v>
      </c>
      <c r="U3086" s="51">
        <v>608</v>
      </c>
      <c r="V3086" s="51">
        <v>0</v>
      </c>
      <c r="W3086" s="51">
        <v>0</v>
      </c>
      <c r="X3086" s="51"/>
      <c r="Y3086" s="32">
        <f t="shared" ref="Y3086:Y3091" si="132">T3086-(U3086+V3086)</f>
        <v>1492</v>
      </c>
      <c r="Z3086" s="49" t="s">
        <v>13322</v>
      </c>
      <c r="AA3086" s="67">
        <v>1.33</v>
      </c>
      <c r="AC3086" s="67">
        <f t="shared" si="131"/>
        <v>-1.33</v>
      </c>
      <c r="AN3086" s="48" t="s">
        <v>13325</v>
      </c>
      <c r="AO3086" s="48" t="s">
        <v>54</v>
      </c>
    </row>
    <row r="3087" spans="1:41" ht="15" x14ac:dyDescent="0.2">
      <c r="A3087" s="34" t="s">
        <v>4698</v>
      </c>
      <c r="B3087" s="33" t="s">
        <v>4699</v>
      </c>
      <c r="C3087" s="49" t="s">
        <v>7070</v>
      </c>
      <c r="D3087" s="49" t="s">
        <v>11219</v>
      </c>
      <c r="E3087" s="30" t="s">
        <v>11223</v>
      </c>
      <c r="F3087" s="49" t="s">
        <v>11018</v>
      </c>
      <c r="G3087" s="49" t="s">
        <v>11027</v>
      </c>
      <c r="H3087" s="49" t="s">
        <v>11027</v>
      </c>
      <c r="I3087" s="49" t="s">
        <v>4699</v>
      </c>
      <c r="J3087" s="50">
        <v>1</v>
      </c>
      <c r="K3087" s="49">
        <v>5000</v>
      </c>
      <c r="L3087" s="49">
        <f>K3087-U3087</f>
        <v>4457</v>
      </c>
      <c r="M3087" s="49"/>
      <c r="N3087" s="48" t="s">
        <v>7076</v>
      </c>
      <c r="P3087" s="49">
        <v>2500</v>
      </c>
      <c r="Q3087" s="49">
        <v>0</v>
      </c>
      <c r="R3087" s="49">
        <v>0</v>
      </c>
      <c r="S3087" s="32">
        <f t="shared" si="130"/>
        <v>2500</v>
      </c>
      <c r="T3087" s="49">
        <f>P3087+Q3087+R3087</f>
        <v>2500</v>
      </c>
      <c r="U3087" s="51">
        <v>543</v>
      </c>
      <c r="V3087" s="51">
        <v>0</v>
      </c>
      <c r="W3087" s="51">
        <v>0</v>
      </c>
      <c r="X3087" s="51"/>
      <c r="Y3087" s="32">
        <f t="shared" si="132"/>
        <v>1957</v>
      </c>
      <c r="Z3087" s="49" t="s">
        <v>13322</v>
      </c>
      <c r="AA3087" s="67">
        <v>9.5000000000000001E-2</v>
      </c>
      <c r="AC3087" s="67">
        <f t="shared" si="131"/>
        <v>-9.5000000000000001E-2</v>
      </c>
      <c r="AN3087" s="48" t="s">
        <v>13325</v>
      </c>
      <c r="AO3087" s="48" t="s">
        <v>54</v>
      </c>
    </row>
    <row r="3088" spans="1:41" ht="15" x14ac:dyDescent="0.2">
      <c r="A3088" s="30" t="s">
        <v>4700</v>
      </c>
      <c r="B3088" s="30" t="s">
        <v>4701</v>
      </c>
      <c r="C3088" s="49" t="s">
        <v>7070</v>
      </c>
      <c r="D3088" s="49" t="s">
        <v>11219</v>
      </c>
      <c r="E3088" s="30" t="s">
        <v>11224</v>
      </c>
      <c r="F3088" s="49" t="s">
        <v>11018</v>
      </c>
      <c r="G3088" s="49" t="s">
        <v>11027</v>
      </c>
      <c r="H3088" s="49" t="s">
        <v>11027</v>
      </c>
      <c r="I3088" s="49" t="s">
        <v>4701</v>
      </c>
      <c r="J3088" s="50">
        <v>1</v>
      </c>
      <c r="K3088" s="49">
        <v>1000</v>
      </c>
      <c r="L3088" s="49">
        <f>K3088-U3088</f>
        <v>-171887</v>
      </c>
      <c r="M3088" s="49"/>
      <c r="N3088" s="48" t="s">
        <v>7076</v>
      </c>
      <c r="P3088" s="49">
        <v>79750</v>
      </c>
      <c r="Q3088" s="49">
        <v>25000</v>
      </c>
      <c r="R3088" s="49">
        <v>0</v>
      </c>
      <c r="S3088" s="32">
        <f t="shared" si="130"/>
        <v>104750</v>
      </c>
      <c r="T3088" s="49">
        <f>P3088+Q3088+R3088</f>
        <v>104750</v>
      </c>
      <c r="U3088" s="51">
        <v>172887</v>
      </c>
      <c r="V3088" s="51">
        <v>59715</v>
      </c>
      <c r="W3088" s="51">
        <v>0</v>
      </c>
      <c r="X3088" s="51"/>
      <c r="Y3088" s="32">
        <f t="shared" si="132"/>
        <v>-127852</v>
      </c>
      <c r="Z3088" s="49" t="s">
        <v>13320</v>
      </c>
      <c r="AA3088" s="67">
        <v>4.0689999999999997E-2</v>
      </c>
      <c r="AC3088" s="67">
        <f t="shared" si="131"/>
        <v>-4.0689999999999997E-2</v>
      </c>
      <c r="AN3088" s="48" t="s">
        <v>13325</v>
      </c>
      <c r="AO3088" s="48" t="s">
        <v>54</v>
      </c>
    </row>
    <row r="3089" spans="1:41" ht="15" x14ac:dyDescent="0.2">
      <c r="A3089" s="34" t="s">
        <v>4702</v>
      </c>
      <c r="B3089" s="33" t="s">
        <v>4703</v>
      </c>
      <c r="C3089" s="49" t="s">
        <v>7070</v>
      </c>
      <c r="D3089" s="49" t="s">
        <v>11219</v>
      </c>
      <c r="E3089" s="30" t="s">
        <v>11225</v>
      </c>
      <c r="F3089" s="49" t="s">
        <v>11018</v>
      </c>
      <c r="G3089" s="49" t="s">
        <v>11226</v>
      </c>
      <c r="H3089" s="49" t="s">
        <v>11226</v>
      </c>
      <c r="I3089" s="49" t="s">
        <v>4703</v>
      </c>
      <c r="J3089" s="50">
        <v>1</v>
      </c>
      <c r="K3089" s="49">
        <v>50000</v>
      </c>
      <c r="L3089" s="49">
        <f>K3089-U3089</f>
        <v>-1023875</v>
      </c>
      <c r="M3089" s="49"/>
      <c r="N3089" s="48" t="s">
        <v>7076</v>
      </c>
      <c r="P3089" s="49">
        <v>324000</v>
      </c>
      <c r="Q3089" s="49">
        <v>400000</v>
      </c>
      <c r="R3089" s="49">
        <v>230000</v>
      </c>
      <c r="S3089" s="32">
        <f t="shared" si="130"/>
        <v>724000</v>
      </c>
      <c r="T3089" s="49">
        <f>P3089+Q3089+R3089</f>
        <v>954000</v>
      </c>
      <c r="U3089" s="51">
        <v>1073875</v>
      </c>
      <c r="V3089" s="51">
        <v>492037</v>
      </c>
      <c r="W3089" s="51">
        <v>0</v>
      </c>
      <c r="X3089" s="51"/>
      <c r="Y3089" s="32">
        <f t="shared" si="132"/>
        <v>-611912</v>
      </c>
      <c r="Z3089" s="49" t="s">
        <v>13320</v>
      </c>
      <c r="AA3089" s="67">
        <v>5.28E-2</v>
      </c>
      <c r="AC3089" s="67">
        <f t="shared" si="131"/>
        <v>-5.28E-2</v>
      </c>
      <c r="AN3089" s="48" t="s">
        <v>13325</v>
      </c>
      <c r="AO3089" s="48" t="s">
        <v>54</v>
      </c>
    </row>
    <row r="3090" spans="1:41" ht="15" x14ac:dyDescent="0.2">
      <c r="A3090" s="30" t="s">
        <v>4704</v>
      </c>
      <c r="B3090" s="30" t="s">
        <v>4705</v>
      </c>
      <c r="C3090" s="49" t="s">
        <v>7070</v>
      </c>
      <c r="D3090" s="49" t="s">
        <v>11219</v>
      </c>
      <c r="E3090" s="30" t="s">
        <v>11227</v>
      </c>
      <c r="F3090" s="49" t="s">
        <v>11018</v>
      </c>
      <c r="G3090" s="49" t="s">
        <v>11027</v>
      </c>
      <c r="H3090" s="49" t="s">
        <v>11027</v>
      </c>
      <c r="I3090" s="49" t="s">
        <v>4705</v>
      </c>
      <c r="J3090" s="50">
        <v>1</v>
      </c>
      <c r="K3090" s="49">
        <v>30000</v>
      </c>
      <c r="L3090" s="49">
        <f>K3090-U3090</f>
        <v>-25748</v>
      </c>
      <c r="M3090" s="49"/>
      <c r="N3090" s="48" t="s">
        <v>7076</v>
      </c>
      <c r="P3090" s="49">
        <v>100000</v>
      </c>
      <c r="Q3090" s="49">
        <v>0</v>
      </c>
      <c r="R3090" s="49">
        <v>0</v>
      </c>
      <c r="S3090" s="32">
        <f t="shared" si="130"/>
        <v>100000</v>
      </c>
      <c r="T3090" s="49">
        <f>P3090+Q3090+R3090</f>
        <v>100000</v>
      </c>
      <c r="U3090" s="51">
        <v>55748</v>
      </c>
      <c r="V3090" s="51">
        <v>15668</v>
      </c>
      <c r="W3090" s="51">
        <v>0</v>
      </c>
      <c r="X3090" s="51"/>
      <c r="Y3090" s="32">
        <f t="shared" si="132"/>
        <v>28584</v>
      </c>
      <c r="Z3090" s="49" t="s">
        <v>13322</v>
      </c>
      <c r="AA3090" s="67">
        <v>8.3199999999999996E-2</v>
      </c>
      <c r="AC3090" s="67">
        <f t="shared" si="131"/>
        <v>-8.3199999999999996E-2</v>
      </c>
      <c r="AN3090" s="48" t="s">
        <v>13325</v>
      </c>
      <c r="AO3090" s="48" t="s">
        <v>54</v>
      </c>
    </row>
    <row r="3091" spans="1:41" ht="15" x14ac:dyDescent="0.2">
      <c r="A3091" s="34" t="s">
        <v>4706</v>
      </c>
      <c r="B3091" s="33" t="s">
        <v>4707</v>
      </c>
      <c r="C3091" s="49" t="s">
        <v>7070</v>
      </c>
      <c r="D3091" s="49" t="s">
        <v>11219</v>
      </c>
      <c r="E3091" s="30" t="s">
        <v>11228</v>
      </c>
      <c r="F3091" s="49" t="s">
        <v>11018</v>
      </c>
      <c r="G3091" s="49" t="s">
        <v>11027</v>
      </c>
      <c r="H3091" s="49" t="s">
        <v>11027</v>
      </c>
      <c r="I3091" s="49" t="s">
        <v>4707</v>
      </c>
      <c r="J3091" s="50">
        <v>1</v>
      </c>
      <c r="K3091" s="49">
        <v>5000</v>
      </c>
      <c r="L3091" s="49">
        <f>K3091-U3091</f>
        <v>-48284</v>
      </c>
      <c r="M3091" s="49"/>
      <c r="N3091" s="48" t="s">
        <v>7076</v>
      </c>
      <c r="P3091" s="49">
        <v>32700</v>
      </c>
      <c r="Q3091" s="49">
        <v>0</v>
      </c>
      <c r="R3091" s="49">
        <v>0</v>
      </c>
      <c r="S3091" s="32">
        <f t="shared" si="130"/>
        <v>32700</v>
      </c>
      <c r="T3091" s="49">
        <f>P3091+Q3091+R3091</f>
        <v>32700</v>
      </c>
      <c r="U3091" s="51">
        <v>53284</v>
      </c>
      <c r="V3091" s="51">
        <v>15959</v>
      </c>
      <c r="W3091" s="51">
        <v>0</v>
      </c>
      <c r="X3091" s="51"/>
      <c r="Y3091" s="32">
        <f t="shared" si="132"/>
        <v>-36543</v>
      </c>
      <c r="Z3091" s="49" t="s">
        <v>13320</v>
      </c>
      <c r="AA3091" s="67">
        <v>0.05</v>
      </c>
      <c r="AC3091" s="67">
        <f t="shared" si="131"/>
        <v>-0.05</v>
      </c>
      <c r="AN3091" s="48" t="s">
        <v>13325</v>
      </c>
      <c r="AO3091" s="48" t="s">
        <v>54</v>
      </c>
    </row>
    <row r="3092" spans="1:41" ht="15" x14ac:dyDescent="0.2">
      <c r="A3092" s="30" t="s">
        <v>4708</v>
      </c>
      <c r="B3092" s="30" t="s">
        <v>4709</v>
      </c>
      <c r="C3092" s="49" t="s">
        <v>7070</v>
      </c>
      <c r="D3092" s="49" t="e">
        <v>#N/A</v>
      </c>
      <c r="E3092" s="30" t="s">
        <v>11229</v>
      </c>
      <c r="F3092" s="49" t="s">
        <v>11018</v>
      </c>
      <c r="G3092" s="54" t="s">
        <v>11230</v>
      </c>
      <c r="H3092" s="54" t="s">
        <v>11027</v>
      </c>
      <c r="I3092" s="49" t="s">
        <v>4709</v>
      </c>
      <c r="J3092" s="50">
        <v>1</v>
      </c>
      <c r="K3092" s="49">
        <v>1000</v>
      </c>
      <c r="L3092" s="49">
        <f>K3092-U3092</f>
        <v>1000</v>
      </c>
      <c r="M3092" s="49"/>
      <c r="N3092" s="48" t="s">
        <v>7242</v>
      </c>
      <c r="P3092" s="49">
        <v>0</v>
      </c>
      <c r="Q3092" s="49">
        <v>0</v>
      </c>
      <c r="R3092" s="49">
        <v>0</v>
      </c>
      <c r="S3092" s="32">
        <f t="shared" si="130"/>
        <v>0</v>
      </c>
      <c r="T3092" s="49">
        <f>P3092+Q3092+R3092</f>
        <v>0</v>
      </c>
      <c r="U3092" s="51">
        <v>0</v>
      </c>
      <c r="V3092" s="51">
        <v>0</v>
      </c>
      <c r="W3092" s="51">
        <v>0</v>
      </c>
      <c r="X3092" s="51"/>
      <c r="Y3092" s="32">
        <f>P3092-(U3092+V3092)</f>
        <v>0</v>
      </c>
      <c r="Z3092" s="49" t="s">
        <v>13321</v>
      </c>
      <c r="AA3092" s="35">
        <v>0.246</v>
      </c>
      <c r="AC3092" s="67">
        <f t="shared" si="131"/>
        <v>-0.246</v>
      </c>
      <c r="AN3092" s="48" t="s">
        <v>13325</v>
      </c>
      <c r="AO3092" s="48" t="s">
        <v>54</v>
      </c>
    </row>
    <row r="3093" spans="1:41" ht="15" x14ac:dyDescent="0.2">
      <c r="A3093" s="34" t="s">
        <v>4710</v>
      </c>
      <c r="B3093" s="33" t="s">
        <v>4711</v>
      </c>
      <c r="C3093" s="49" t="s">
        <v>7070</v>
      </c>
      <c r="D3093" s="49" t="s">
        <v>11219</v>
      </c>
      <c r="E3093" s="30" t="s">
        <v>11231</v>
      </c>
      <c r="F3093" s="49" t="s">
        <v>11018</v>
      </c>
      <c r="G3093" s="49" t="s">
        <v>11232</v>
      </c>
      <c r="H3093" s="49" t="s">
        <v>11232</v>
      </c>
      <c r="I3093" s="49" t="s">
        <v>4711</v>
      </c>
      <c r="J3093" s="50">
        <v>2</v>
      </c>
      <c r="K3093" s="49">
        <v>1000</v>
      </c>
      <c r="L3093" s="49">
        <f>K3093-U3093</f>
        <v>-22552</v>
      </c>
      <c r="M3093" s="49"/>
      <c r="N3093" s="48" t="s">
        <v>7076</v>
      </c>
      <c r="P3093" s="49">
        <v>9500</v>
      </c>
      <c r="Q3093" s="49">
        <v>18000</v>
      </c>
      <c r="R3093" s="49">
        <v>18000</v>
      </c>
      <c r="S3093" s="32">
        <f t="shared" si="130"/>
        <v>27500</v>
      </c>
      <c r="T3093" s="49">
        <f>P3093+Q3093+R3093</f>
        <v>45500</v>
      </c>
      <c r="U3093" s="51">
        <v>23552</v>
      </c>
      <c r="V3093" s="51">
        <v>13889</v>
      </c>
      <c r="W3093" s="51">
        <v>0</v>
      </c>
      <c r="X3093" s="51"/>
      <c r="Y3093" s="32">
        <f>T3093-(U3093+V3093)</f>
        <v>8059</v>
      </c>
      <c r="Z3093" s="49" t="s">
        <v>13322</v>
      </c>
      <c r="AA3093" s="67">
        <v>4.3299999999999998E-2</v>
      </c>
      <c r="AC3093" s="67">
        <f t="shared" si="131"/>
        <v>-4.3299999999999998E-2</v>
      </c>
      <c r="AN3093" s="48" t="s">
        <v>13325</v>
      </c>
      <c r="AO3093" s="48" t="s">
        <v>54</v>
      </c>
    </row>
    <row r="3094" spans="1:41" ht="15" x14ac:dyDescent="0.2">
      <c r="A3094" s="30" t="s">
        <v>4712</v>
      </c>
      <c r="B3094" s="30" t="s">
        <v>4713</v>
      </c>
      <c r="C3094" s="49" t="s">
        <v>7070</v>
      </c>
      <c r="D3094" s="49" t="e">
        <v>#N/A</v>
      </c>
      <c r="E3094" s="30" t="s">
        <v>11233</v>
      </c>
      <c r="F3094" s="49" t="s">
        <v>11018</v>
      </c>
      <c r="G3094" s="54" t="s">
        <v>11230</v>
      </c>
      <c r="H3094" s="54" t="s">
        <v>11027</v>
      </c>
      <c r="I3094" s="49" t="s">
        <v>4713</v>
      </c>
      <c r="J3094" s="50">
        <v>1</v>
      </c>
      <c r="K3094" s="49">
        <v>1000</v>
      </c>
      <c r="L3094" s="49">
        <f>K3094-U3094</f>
        <v>1000</v>
      </c>
      <c r="M3094" s="49"/>
      <c r="N3094" s="48" t="s">
        <v>7242</v>
      </c>
      <c r="P3094" s="49">
        <v>0</v>
      </c>
      <c r="Q3094" s="49">
        <v>0</v>
      </c>
      <c r="R3094" s="49">
        <v>0</v>
      </c>
      <c r="S3094" s="32">
        <f t="shared" si="130"/>
        <v>0</v>
      </c>
      <c r="T3094" s="49">
        <f>P3094+Q3094+R3094</f>
        <v>0</v>
      </c>
      <c r="U3094" s="51">
        <v>0</v>
      </c>
      <c r="V3094" s="51">
        <v>0</v>
      </c>
      <c r="W3094" s="51">
        <v>0</v>
      </c>
      <c r="X3094" s="51"/>
      <c r="Y3094" s="32">
        <f>P3094-(U3094+V3094)</f>
        <v>0</v>
      </c>
      <c r="Z3094" s="49" t="s">
        <v>13321</v>
      </c>
      <c r="AA3094" s="35">
        <v>22.4</v>
      </c>
      <c r="AC3094" s="67">
        <f t="shared" si="131"/>
        <v>-22.4</v>
      </c>
      <c r="AN3094" s="48" t="s">
        <v>13325</v>
      </c>
      <c r="AO3094" s="48" t="s">
        <v>54</v>
      </c>
    </row>
    <row r="3095" spans="1:41" ht="15" x14ac:dyDescent="0.2">
      <c r="A3095" s="34" t="s">
        <v>4714</v>
      </c>
      <c r="B3095" s="33" t="s">
        <v>4715</v>
      </c>
      <c r="C3095" s="49" t="s">
        <v>7070</v>
      </c>
      <c r="D3095" s="49" t="s">
        <v>11219</v>
      </c>
      <c r="E3095" s="30" t="s">
        <v>11234</v>
      </c>
      <c r="F3095" s="49" t="s">
        <v>11018</v>
      </c>
      <c r="G3095" s="49" t="s">
        <v>11226</v>
      </c>
      <c r="H3095" s="49" t="s">
        <v>11226</v>
      </c>
      <c r="I3095" s="49" t="s">
        <v>4715</v>
      </c>
      <c r="J3095" s="50">
        <v>1</v>
      </c>
      <c r="K3095" s="49">
        <v>500</v>
      </c>
      <c r="L3095" s="49">
        <f>K3095-U3095</f>
        <v>-600</v>
      </c>
      <c r="M3095" s="49"/>
      <c r="N3095" s="48" t="s">
        <v>7076</v>
      </c>
      <c r="P3095" s="49">
        <v>2000</v>
      </c>
      <c r="Q3095" s="49">
        <v>0</v>
      </c>
      <c r="R3095" s="49">
        <v>0</v>
      </c>
      <c r="S3095" s="32">
        <f t="shared" si="130"/>
        <v>2000</v>
      </c>
      <c r="T3095" s="49">
        <f>P3095+Q3095+R3095</f>
        <v>2000</v>
      </c>
      <c r="U3095" s="51">
        <v>1100</v>
      </c>
      <c r="V3095" s="51">
        <v>709</v>
      </c>
      <c r="W3095" s="51">
        <v>0</v>
      </c>
      <c r="X3095" s="51"/>
      <c r="Y3095" s="32">
        <f t="shared" ref="Y3095:Y3100" si="133">T3095-(U3095+V3095)</f>
        <v>191</v>
      </c>
      <c r="Z3095" s="49" t="s">
        <v>13322</v>
      </c>
      <c r="AA3095" s="67">
        <v>0.15629999999999999</v>
      </c>
      <c r="AC3095" s="67">
        <f t="shared" si="131"/>
        <v>-0.15629999999999999</v>
      </c>
      <c r="AN3095" s="48" t="s">
        <v>13325</v>
      </c>
      <c r="AO3095" s="48" t="s">
        <v>54</v>
      </c>
    </row>
    <row r="3096" spans="1:41" ht="15" x14ac:dyDescent="0.2">
      <c r="A3096" s="34" t="s">
        <v>4716</v>
      </c>
      <c r="B3096" s="33" t="s">
        <v>4717</v>
      </c>
      <c r="C3096" s="49" t="s">
        <v>7070</v>
      </c>
      <c r="D3096" s="49" t="s">
        <v>11219</v>
      </c>
      <c r="E3096" s="30" t="s">
        <v>11235</v>
      </c>
      <c r="F3096" s="49" t="s">
        <v>11018</v>
      </c>
      <c r="G3096" s="49" t="s">
        <v>11027</v>
      </c>
      <c r="H3096" s="49" t="s">
        <v>11027</v>
      </c>
      <c r="I3096" s="49" t="s">
        <v>4717</v>
      </c>
      <c r="J3096" s="50">
        <v>1</v>
      </c>
      <c r="K3096" s="49">
        <v>25000</v>
      </c>
      <c r="L3096" s="49">
        <f>K3096-U3096</f>
        <v>-51107</v>
      </c>
      <c r="M3096" s="49"/>
      <c r="N3096" s="48" t="s">
        <v>7076</v>
      </c>
      <c r="P3096" s="49">
        <v>56000</v>
      </c>
      <c r="Q3096" s="49">
        <v>15000</v>
      </c>
      <c r="R3096" s="49">
        <v>0</v>
      </c>
      <c r="S3096" s="32">
        <f t="shared" si="130"/>
        <v>71000</v>
      </c>
      <c r="T3096" s="49">
        <f>P3096+Q3096+R3096</f>
        <v>71000</v>
      </c>
      <c r="U3096" s="51">
        <v>76107</v>
      </c>
      <c r="V3096" s="51">
        <v>35879</v>
      </c>
      <c r="W3096" s="51">
        <v>0</v>
      </c>
      <c r="X3096" s="51"/>
      <c r="Y3096" s="32">
        <f t="shared" si="133"/>
        <v>-40986</v>
      </c>
      <c r="Z3096" s="49" t="s">
        <v>13320</v>
      </c>
      <c r="AA3096" s="67">
        <v>0.15310000000000001</v>
      </c>
      <c r="AC3096" s="67">
        <f t="shared" si="131"/>
        <v>-0.15310000000000001</v>
      </c>
      <c r="AN3096" s="48" t="s">
        <v>13325</v>
      </c>
      <c r="AO3096" s="48" t="s">
        <v>54</v>
      </c>
    </row>
    <row r="3097" spans="1:41" ht="15" x14ac:dyDescent="0.2">
      <c r="A3097" s="34" t="s">
        <v>4718</v>
      </c>
      <c r="B3097" s="33" t="s">
        <v>4719</v>
      </c>
      <c r="C3097" s="49" t="s">
        <v>7070</v>
      </c>
      <c r="D3097" s="49" t="s">
        <v>11219</v>
      </c>
      <c r="E3097" s="30" t="s">
        <v>11236</v>
      </c>
      <c r="F3097" s="49" t="s">
        <v>11018</v>
      </c>
      <c r="G3097" s="49" t="s">
        <v>11027</v>
      </c>
      <c r="H3097" s="49" t="s">
        <v>11027</v>
      </c>
      <c r="I3097" s="49" t="s">
        <v>4719</v>
      </c>
      <c r="J3097" s="50">
        <v>1</v>
      </c>
      <c r="K3097" s="49">
        <v>10000</v>
      </c>
      <c r="L3097" s="49">
        <f>K3097-U3097</f>
        <v>-10694</v>
      </c>
      <c r="M3097" s="49"/>
      <c r="N3097" s="48" t="s">
        <v>7076</v>
      </c>
      <c r="P3097" s="49">
        <v>25000</v>
      </c>
      <c r="Q3097" s="49">
        <v>0</v>
      </c>
      <c r="R3097" s="49">
        <v>0</v>
      </c>
      <c r="S3097" s="32">
        <f t="shared" si="130"/>
        <v>25000</v>
      </c>
      <c r="T3097" s="49">
        <f>P3097+Q3097+R3097</f>
        <v>25000</v>
      </c>
      <c r="U3097" s="51">
        <v>20694</v>
      </c>
      <c r="V3097" s="51">
        <v>13192</v>
      </c>
      <c r="W3097" s="51">
        <v>0</v>
      </c>
      <c r="X3097" s="51"/>
      <c r="Y3097" s="32">
        <f t="shared" si="133"/>
        <v>-8886</v>
      </c>
      <c r="Z3097" s="49" t="s">
        <v>13320</v>
      </c>
      <c r="AA3097" s="67">
        <v>0.05</v>
      </c>
      <c r="AC3097" s="67">
        <f t="shared" si="131"/>
        <v>-0.05</v>
      </c>
      <c r="AN3097" s="48" t="s">
        <v>13325</v>
      </c>
      <c r="AO3097" s="48" t="s">
        <v>54</v>
      </c>
    </row>
    <row r="3098" spans="1:41" ht="15" x14ac:dyDescent="0.2">
      <c r="A3098" s="34" t="s">
        <v>4720</v>
      </c>
      <c r="B3098" s="33" t="s">
        <v>4721</v>
      </c>
      <c r="C3098" s="49" t="s">
        <v>7070</v>
      </c>
      <c r="D3098" s="49" t="s">
        <v>11219</v>
      </c>
      <c r="E3098" s="30" t="s">
        <v>11237</v>
      </c>
      <c r="F3098" s="49" t="s">
        <v>11018</v>
      </c>
      <c r="G3098" s="49" t="s">
        <v>11027</v>
      </c>
      <c r="H3098" s="49" t="s">
        <v>11027</v>
      </c>
      <c r="I3098" s="49" t="s">
        <v>4721</v>
      </c>
      <c r="J3098" s="50">
        <v>1</v>
      </c>
      <c r="K3098" s="49">
        <v>3000</v>
      </c>
      <c r="L3098" s="49">
        <f>K3098-U3098</f>
        <v>-105873</v>
      </c>
      <c r="M3098" s="49"/>
      <c r="N3098" s="48" t="s">
        <v>7076</v>
      </c>
      <c r="P3098" s="49">
        <v>137000</v>
      </c>
      <c r="Q3098" s="49">
        <v>0</v>
      </c>
      <c r="R3098" s="49">
        <v>0</v>
      </c>
      <c r="S3098" s="32">
        <f t="shared" si="130"/>
        <v>137000</v>
      </c>
      <c r="T3098" s="49">
        <f>P3098+Q3098+R3098</f>
        <v>137000</v>
      </c>
      <c r="U3098" s="51">
        <v>108873</v>
      </c>
      <c r="V3098" s="51">
        <v>57872</v>
      </c>
      <c r="W3098" s="51">
        <v>0</v>
      </c>
      <c r="X3098" s="51"/>
      <c r="Y3098" s="32">
        <f t="shared" si="133"/>
        <v>-29745</v>
      </c>
      <c r="Z3098" s="49" t="s">
        <v>13320</v>
      </c>
      <c r="AA3098" s="67">
        <v>0.125</v>
      </c>
      <c r="AC3098" s="67">
        <f t="shared" si="131"/>
        <v>-0.125</v>
      </c>
      <c r="AN3098" s="48" t="s">
        <v>13325</v>
      </c>
      <c r="AO3098" s="48" t="s">
        <v>54</v>
      </c>
    </row>
    <row r="3099" spans="1:41" ht="15" x14ac:dyDescent="0.2">
      <c r="A3099" s="30" t="s">
        <v>4722</v>
      </c>
      <c r="B3099" s="30" t="s">
        <v>4723</v>
      </c>
      <c r="C3099" s="49" t="s">
        <v>7070</v>
      </c>
      <c r="D3099" s="49" t="s">
        <v>11219</v>
      </c>
      <c r="E3099" s="30" t="s">
        <v>11238</v>
      </c>
      <c r="F3099" s="49" t="s">
        <v>11018</v>
      </c>
      <c r="G3099" s="49" t="s">
        <v>11027</v>
      </c>
      <c r="H3099" s="49" t="s">
        <v>11027</v>
      </c>
      <c r="I3099" s="49" t="s">
        <v>4723</v>
      </c>
      <c r="J3099" s="50">
        <v>1</v>
      </c>
      <c r="K3099" s="49">
        <v>3000</v>
      </c>
      <c r="L3099" s="49">
        <f>K3099-U3099</f>
        <v>-87215</v>
      </c>
      <c r="M3099" s="49"/>
      <c r="N3099" s="48" t="s">
        <v>7076</v>
      </c>
      <c r="P3099" s="49">
        <v>72000</v>
      </c>
      <c r="Q3099" s="49">
        <v>0</v>
      </c>
      <c r="R3099" s="49">
        <v>25000</v>
      </c>
      <c r="S3099" s="32">
        <f t="shared" si="130"/>
        <v>72000</v>
      </c>
      <c r="T3099" s="49">
        <f>P3099+Q3099+R3099</f>
        <v>97000</v>
      </c>
      <c r="U3099" s="51">
        <v>90215</v>
      </c>
      <c r="V3099" s="51">
        <v>43929</v>
      </c>
      <c r="W3099" s="51">
        <v>0</v>
      </c>
      <c r="X3099" s="51"/>
      <c r="Y3099" s="32">
        <f t="shared" si="133"/>
        <v>-37144</v>
      </c>
      <c r="Z3099" s="49" t="s">
        <v>13320</v>
      </c>
      <c r="AA3099" s="67">
        <v>0.05</v>
      </c>
      <c r="AC3099" s="67">
        <f t="shared" si="131"/>
        <v>-0.05</v>
      </c>
      <c r="AN3099" s="48" t="s">
        <v>13325</v>
      </c>
      <c r="AO3099" s="48" t="s">
        <v>54</v>
      </c>
    </row>
    <row r="3100" spans="1:41" ht="15" x14ac:dyDescent="0.2">
      <c r="A3100" s="34" t="s">
        <v>4724</v>
      </c>
      <c r="B3100" s="33" t="s">
        <v>4725</v>
      </c>
      <c r="C3100" s="49" t="s">
        <v>7070</v>
      </c>
      <c r="D3100" s="49" t="s">
        <v>11219</v>
      </c>
      <c r="E3100" s="30" t="s">
        <v>11239</v>
      </c>
      <c r="F3100" s="49" t="s">
        <v>11018</v>
      </c>
      <c r="G3100" s="49" t="s">
        <v>11027</v>
      </c>
      <c r="H3100" s="49" t="s">
        <v>11027</v>
      </c>
      <c r="I3100" s="49" t="s">
        <v>4725</v>
      </c>
      <c r="J3100" s="50">
        <v>1</v>
      </c>
      <c r="K3100" s="49">
        <v>3000</v>
      </c>
      <c r="L3100" s="49">
        <f>K3100-U3100</f>
        <v>967</v>
      </c>
      <c r="M3100" s="49"/>
      <c r="N3100" s="48" t="s">
        <v>7076</v>
      </c>
      <c r="P3100" s="49">
        <v>11000</v>
      </c>
      <c r="Q3100" s="49">
        <v>0</v>
      </c>
      <c r="R3100" s="49">
        <v>0</v>
      </c>
      <c r="S3100" s="32">
        <f t="shared" si="130"/>
        <v>11000</v>
      </c>
      <c r="T3100" s="49">
        <f>P3100+Q3100+R3100</f>
        <v>11000</v>
      </c>
      <c r="U3100" s="51">
        <v>2033</v>
      </c>
      <c r="V3100" s="51">
        <v>1036</v>
      </c>
      <c r="W3100" s="51">
        <v>0</v>
      </c>
      <c r="X3100" s="51"/>
      <c r="Y3100" s="32">
        <f t="shared" si="133"/>
        <v>7931</v>
      </c>
      <c r="Z3100" s="49" t="s">
        <v>13322</v>
      </c>
      <c r="AA3100" s="67">
        <v>1.84E-2</v>
      </c>
      <c r="AC3100" s="67">
        <f t="shared" si="131"/>
        <v>-1.84E-2</v>
      </c>
      <c r="AN3100" s="48" t="s">
        <v>13325</v>
      </c>
      <c r="AO3100" s="48" t="s">
        <v>54</v>
      </c>
    </row>
    <row r="3101" spans="1:41" ht="15" x14ac:dyDescent="0.2">
      <c r="A3101" s="30" t="s">
        <v>4726</v>
      </c>
      <c r="B3101" s="30" t="s">
        <v>4727</v>
      </c>
      <c r="C3101" s="49" t="s">
        <v>7070</v>
      </c>
      <c r="D3101" s="49" t="e">
        <v>#N/A</v>
      </c>
      <c r="E3101" s="30" t="s">
        <v>11240</v>
      </c>
      <c r="F3101" s="49" t="s">
        <v>11018</v>
      </c>
      <c r="G3101" s="54" t="s">
        <v>11230</v>
      </c>
      <c r="H3101" s="54" t="s">
        <v>11027</v>
      </c>
      <c r="I3101" s="49" t="s">
        <v>4727</v>
      </c>
      <c r="J3101" s="50">
        <v>1</v>
      </c>
      <c r="K3101" s="49">
        <v>1000</v>
      </c>
      <c r="L3101" s="49">
        <f>K3101-U3101</f>
        <v>1000</v>
      </c>
      <c r="M3101" s="49"/>
      <c r="N3101" s="48" t="s">
        <v>7242</v>
      </c>
      <c r="P3101" s="49">
        <v>0</v>
      </c>
      <c r="Q3101" s="49">
        <v>0</v>
      </c>
      <c r="R3101" s="49">
        <v>0</v>
      </c>
      <c r="S3101" s="32">
        <f t="shared" si="130"/>
        <v>0</v>
      </c>
      <c r="T3101" s="49">
        <f>P3101+Q3101+R3101</f>
        <v>0</v>
      </c>
      <c r="U3101" s="51">
        <v>0</v>
      </c>
      <c r="V3101" s="51">
        <v>0</v>
      </c>
      <c r="W3101" s="51">
        <v>0</v>
      </c>
      <c r="X3101" s="51"/>
      <c r="Y3101" s="32">
        <f>P3101-(U3101+V3101)</f>
        <v>0</v>
      </c>
      <c r="Z3101" s="49" t="s">
        <v>13321</v>
      </c>
      <c r="AA3101" s="35">
        <v>34.28</v>
      </c>
      <c r="AC3101" s="67">
        <f t="shared" si="131"/>
        <v>-34.28</v>
      </c>
      <c r="AN3101" s="48" t="s">
        <v>13325</v>
      </c>
      <c r="AO3101" s="48" t="s">
        <v>54</v>
      </c>
    </row>
    <row r="3102" spans="1:41" ht="15" x14ac:dyDescent="0.2">
      <c r="A3102" s="30" t="s">
        <v>4728</v>
      </c>
      <c r="B3102" s="30" t="s">
        <v>4729</v>
      </c>
      <c r="C3102" s="49" t="s">
        <v>7070</v>
      </c>
      <c r="D3102" s="49" t="e">
        <v>#N/A</v>
      </c>
      <c r="E3102" s="30" t="s">
        <v>11241</v>
      </c>
      <c r="F3102" s="49" t="s">
        <v>11018</v>
      </c>
      <c r="G3102" s="54" t="s">
        <v>11230</v>
      </c>
      <c r="H3102" s="54" t="s">
        <v>11027</v>
      </c>
      <c r="I3102" s="49" t="s">
        <v>4729</v>
      </c>
      <c r="J3102" s="50">
        <v>1</v>
      </c>
      <c r="K3102" s="49">
        <v>1000</v>
      </c>
      <c r="L3102" s="49">
        <f>K3102-U3102</f>
        <v>1000</v>
      </c>
      <c r="M3102" s="49"/>
      <c r="N3102" s="48" t="s">
        <v>7242</v>
      </c>
      <c r="P3102" s="49">
        <v>0</v>
      </c>
      <c r="Q3102" s="49">
        <v>0</v>
      </c>
      <c r="R3102" s="49">
        <v>0</v>
      </c>
      <c r="S3102" s="32">
        <f t="shared" si="130"/>
        <v>0</v>
      </c>
      <c r="T3102" s="49">
        <f>P3102+Q3102+R3102</f>
        <v>0</v>
      </c>
      <c r="U3102" s="51">
        <v>0</v>
      </c>
      <c r="V3102" s="51">
        <v>0</v>
      </c>
      <c r="W3102" s="51">
        <v>0</v>
      </c>
      <c r="X3102" s="51"/>
      <c r="Y3102" s="32">
        <f>P3102-(U3102+V3102)</f>
        <v>0</v>
      </c>
      <c r="Z3102" s="49" t="s">
        <v>13321</v>
      </c>
      <c r="AA3102" s="35">
        <v>0.2</v>
      </c>
      <c r="AC3102" s="67">
        <f t="shared" si="131"/>
        <v>-0.2</v>
      </c>
      <c r="AN3102" s="48" t="s">
        <v>13325</v>
      </c>
      <c r="AO3102" s="48" t="s">
        <v>54</v>
      </c>
    </row>
    <row r="3103" spans="1:41" ht="15" x14ac:dyDescent="0.2">
      <c r="A3103" s="30" t="s">
        <v>4730</v>
      </c>
      <c r="B3103" s="30" t="s">
        <v>4731</v>
      </c>
      <c r="C3103" s="49" t="s">
        <v>7070</v>
      </c>
      <c r="D3103" s="49" t="e">
        <v>#N/A</v>
      </c>
      <c r="E3103" s="30" t="s">
        <v>11242</v>
      </c>
      <c r="F3103" s="49" t="s">
        <v>11018</v>
      </c>
      <c r="G3103" s="54" t="s">
        <v>11230</v>
      </c>
      <c r="H3103" s="54" t="s">
        <v>11027</v>
      </c>
      <c r="I3103" s="49" t="s">
        <v>4731</v>
      </c>
      <c r="J3103" s="50">
        <v>1</v>
      </c>
      <c r="K3103" s="49">
        <v>1000</v>
      </c>
      <c r="L3103" s="49">
        <f>K3103-U3103</f>
        <v>1000</v>
      </c>
      <c r="M3103" s="49"/>
      <c r="N3103" s="48" t="s">
        <v>7242</v>
      </c>
      <c r="P3103" s="49">
        <v>0</v>
      </c>
      <c r="Q3103" s="49">
        <v>0</v>
      </c>
      <c r="R3103" s="49">
        <v>0</v>
      </c>
      <c r="S3103" s="32">
        <f t="shared" si="130"/>
        <v>0</v>
      </c>
      <c r="T3103" s="49">
        <f>P3103+Q3103+R3103</f>
        <v>0</v>
      </c>
      <c r="U3103" s="51">
        <v>0</v>
      </c>
      <c r="V3103" s="51">
        <v>0</v>
      </c>
      <c r="W3103" s="51">
        <v>0</v>
      </c>
      <c r="X3103" s="51"/>
      <c r="Y3103" s="32">
        <f>P3103-(U3103+V3103)</f>
        <v>0</v>
      </c>
      <c r="Z3103" s="49" t="s">
        <v>13321</v>
      </c>
      <c r="AA3103" s="35">
        <v>0.11119999999999999</v>
      </c>
      <c r="AC3103" s="67">
        <f t="shared" si="131"/>
        <v>-0.11119999999999999</v>
      </c>
      <c r="AN3103" s="48" t="s">
        <v>13325</v>
      </c>
      <c r="AO3103" s="48" t="s">
        <v>54</v>
      </c>
    </row>
    <row r="3104" spans="1:41" ht="30" x14ac:dyDescent="0.2">
      <c r="A3104" s="30" t="s">
        <v>4734</v>
      </c>
      <c r="B3104" s="49" t="s">
        <v>4735</v>
      </c>
      <c r="C3104" s="49" t="s">
        <v>7070</v>
      </c>
      <c r="D3104" s="49" t="s">
        <v>11219</v>
      </c>
      <c r="E3104" s="30" t="s">
        <v>11244</v>
      </c>
      <c r="F3104" s="49" t="s">
        <v>11221</v>
      </c>
      <c r="G3104" s="49" t="s">
        <v>11245</v>
      </c>
      <c r="H3104" s="49" t="s">
        <v>11245</v>
      </c>
      <c r="I3104" s="49" t="s">
        <v>4735</v>
      </c>
      <c r="J3104" s="50">
        <v>2</v>
      </c>
      <c r="K3104" s="49">
        <v>5000</v>
      </c>
      <c r="L3104" s="49">
        <f>K3104-U3104</f>
        <v>-16703</v>
      </c>
      <c r="M3104" s="49"/>
      <c r="N3104" s="48" t="s">
        <v>7242</v>
      </c>
      <c r="P3104" s="49">
        <v>10000</v>
      </c>
      <c r="Q3104" s="49">
        <v>20000</v>
      </c>
      <c r="R3104" s="49">
        <v>0</v>
      </c>
      <c r="S3104" s="32">
        <f t="shared" si="130"/>
        <v>30000</v>
      </c>
      <c r="T3104" s="49">
        <f>P3104+Q3104+R3104</f>
        <v>30000</v>
      </c>
      <c r="U3104" s="51">
        <v>21703</v>
      </c>
      <c r="V3104" s="51">
        <v>15490</v>
      </c>
      <c r="W3104" s="51">
        <v>0</v>
      </c>
      <c r="X3104" s="51"/>
      <c r="Y3104" s="32">
        <f>P3104-(U3104+V3104)</f>
        <v>-27193</v>
      </c>
      <c r="Z3104" s="49" t="s">
        <v>13320</v>
      </c>
      <c r="AA3104" s="67">
        <v>4.4999999999999998E-2</v>
      </c>
      <c r="AC3104" s="67">
        <f t="shared" si="131"/>
        <v>-4.4999999999999998E-2</v>
      </c>
      <c r="AL3104" s="48" t="s">
        <v>13496</v>
      </c>
      <c r="AN3104" s="73" t="s">
        <v>13323</v>
      </c>
      <c r="AO3104" s="48" t="s">
        <v>54</v>
      </c>
    </row>
    <row r="3105" spans="1:41" ht="30" x14ac:dyDescent="0.2">
      <c r="A3105" s="30" t="s">
        <v>4738</v>
      </c>
      <c r="B3105" s="49" t="s">
        <v>4739</v>
      </c>
      <c r="C3105" s="49" t="s">
        <v>7070</v>
      </c>
      <c r="D3105" s="49" t="s">
        <v>11248</v>
      </c>
      <c r="E3105" s="30" t="s">
        <v>11249</v>
      </c>
      <c r="F3105" s="49" t="s">
        <v>11221</v>
      </c>
      <c r="G3105" s="49" t="s">
        <v>11250</v>
      </c>
      <c r="H3105" s="49" t="s">
        <v>11250</v>
      </c>
      <c r="I3105" s="49" t="s">
        <v>11251</v>
      </c>
      <c r="J3105" s="50">
        <v>3</v>
      </c>
      <c r="K3105" s="49">
        <v>700</v>
      </c>
      <c r="L3105" s="49">
        <f>K3105-U3105</f>
        <v>-84597</v>
      </c>
      <c r="M3105" s="49"/>
      <c r="N3105" s="48" t="s">
        <v>7076</v>
      </c>
      <c r="P3105" s="49">
        <v>9730</v>
      </c>
      <c r="Q3105" s="49">
        <v>0</v>
      </c>
      <c r="R3105" s="49">
        <v>0</v>
      </c>
      <c r="S3105" s="32">
        <f t="shared" si="130"/>
        <v>9730</v>
      </c>
      <c r="T3105" s="49">
        <f>P3105+Q3105+R3105</f>
        <v>9730</v>
      </c>
      <c r="U3105" s="51">
        <v>85297</v>
      </c>
      <c r="V3105" s="51">
        <v>38461</v>
      </c>
      <c r="W3105" s="51">
        <v>0</v>
      </c>
      <c r="X3105" s="51"/>
      <c r="Y3105" s="32">
        <f>T3105-(U3105+V3105)</f>
        <v>-114028</v>
      </c>
      <c r="Z3105" s="49" t="s">
        <v>13320</v>
      </c>
      <c r="AA3105" s="67">
        <v>0.28999999999999998</v>
      </c>
      <c r="AC3105" s="67">
        <f t="shared" si="131"/>
        <v>-0.28999999999999998</v>
      </c>
      <c r="AL3105" s="48" t="s">
        <v>13496</v>
      </c>
      <c r="AN3105" s="73" t="s">
        <v>13323</v>
      </c>
      <c r="AO3105" s="48" t="s">
        <v>54</v>
      </c>
    </row>
    <row r="3106" spans="1:41" ht="30" x14ac:dyDescent="0.2">
      <c r="A3106" s="30" t="s">
        <v>4740</v>
      </c>
      <c r="B3106" s="49" t="s">
        <v>4741</v>
      </c>
      <c r="C3106" s="49" t="s">
        <v>7070</v>
      </c>
      <c r="D3106" s="49" t="s">
        <v>11219</v>
      </c>
      <c r="E3106" s="30" t="s">
        <v>11252</v>
      </c>
      <c r="F3106" s="49" t="s">
        <v>11221</v>
      </c>
      <c r="G3106" s="49" t="s">
        <v>11247</v>
      </c>
      <c r="H3106" s="49" t="s">
        <v>11247</v>
      </c>
      <c r="I3106" s="49" t="s">
        <v>4741</v>
      </c>
      <c r="J3106" s="50">
        <v>3</v>
      </c>
      <c r="K3106" s="49">
        <v>3000</v>
      </c>
      <c r="L3106" s="49">
        <f>K3106-U3106</f>
        <v>-53096</v>
      </c>
      <c r="M3106" s="49"/>
      <c r="N3106" s="48" t="s">
        <v>7242</v>
      </c>
      <c r="P3106" s="49">
        <v>1000</v>
      </c>
      <c r="Q3106" s="49">
        <v>15000</v>
      </c>
      <c r="R3106" s="49">
        <v>13000</v>
      </c>
      <c r="S3106" s="32">
        <f t="shared" si="130"/>
        <v>16000</v>
      </c>
      <c r="T3106" s="49">
        <f>P3106+Q3106+R3106</f>
        <v>29000</v>
      </c>
      <c r="U3106" s="51">
        <v>56096</v>
      </c>
      <c r="V3106" s="51">
        <v>18404</v>
      </c>
      <c r="W3106" s="51">
        <v>0</v>
      </c>
      <c r="X3106" s="51"/>
      <c r="Y3106" s="32">
        <f>P3106-(U3106+V3106)</f>
        <v>-73500</v>
      </c>
      <c r="Z3106" s="49" t="s">
        <v>13320</v>
      </c>
      <c r="AA3106" s="67">
        <v>1.56</v>
      </c>
      <c r="AC3106" s="67">
        <f t="shared" si="131"/>
        <v>-1.56</v>
      </c>
      <c r="AL3106" s="48" t="s">
        <v>13496</v>
      </c>
      <c r="AN3106" s="73" t="s">
        <v>13323</v>
      </c>
      <c r="AO3106" s="48" t="s">
        <v>54</v>
      </c>
    </row>
    <row r="3107" spans="1:41" ht="30" x14ac:dyDescent="0.2">
      <c r="A3107" s="30" t="s">
        <v>4748</v>
      </c>
      <c r="B3107" s="49" t="s">
        <v>4749</v>
      </c>
      <c r="C3107" s="49" t="s">
        <v>7070</v>
      </c>
      <c r="D3107" s="49" t="s">
        <v>11257</v>
      </c>
      <c r="E3107" s="30" t="s">
        <v>11258</v>
      </c>
      <c r="F3107" s="49" t="s">
        <v>11221</v>
      </c>
      <c r="G3107" s="49" t="s">
        <v>11245</v>
      </c>
      <c r="H3107" s="49" t="s">
        <v>11245</v>
      </c>
      <c r="I3107" s="49" t="s">
        <v>4749</v>
      </c>
      <c r="J3107" s="50">
        <v>2</v>
      </c>
      <c r="K3107" s="49">
        <v>50</v>
      </c>
      <c r="L3107" s="49">
        <f>K3107-U3107</f>
        <v>-683</v>
      </c>
      <c r="M3107" s="49"/>
      <c r="N3107" s="48" t="s">
        <v>7242</v>
      </c>
      <c r="P3107" s="49">
        <v>0</v>
      </c>
      <c r="Q3107" s="49">
        <v>0</v>
      </c>
      <c r="R3107" s="49">
        <v>925</v>
      </c>
      <c r="S3107" s="32">
        <f t="shared" si="130"/>
        <v>0</v>
      </c>
      <c r="T3107" s="49">
        <f>P3107+Q3107+R3107</f>
        <v>925</v>
      </c>
      <c r="U3107" s="51">
        <v>733</v>
      </c>
      <c r="V3107" s="51">
        <v>522</v>
      </c>
      <c r="W3107" s="51">
        <v>0</v>
      </c>
      <c r="X3107" s="51"/>
      <c r="Y3107" s="32">
        <f>P3107-(U3107+V3107)</f>
        <v>-1255</v>
      </c>
      <c r="Z3107" s="49" t="s">
        <v>13320</v>
      </c>
      <c r="AA3107" s="67">
        <v>15.85</v>
      </c>
      <c r="AC3107" s="67">
        <f t="shared" si="131"/>
        <v>-15.85</v>
      </c>
      <c r="AL3107" s="48" t="s">
        <v>13496</v>
      </c>
      <c r="AN3107" s="73" t="s">
        <v>13323</v>
      </c>
      <c r="AO3107" s="48" t="s">
        <v>54</v>
      </c>
    </row>
    <row r="3108" spans="1:41" ht="30" x14ac:dyDescent="0.2">
      <c r="A3108" s="30" t="s">
        <v>4752</v>
      </c>
      <c r="B3108" s="49" t="s">
        <v>4753</v>
      </c>
      <c r="C3108" s="49" t="s">
        <v>7070</v>
      </c>
      <c r="D3108" s="49" t="s">
        <v>11219</v>
      </c>
      <c r="E3108" s="30" t="s">
        <v>11260</v>
      </c>
      <c r="F3108" s="49" t="s">
        <v>11221</v>
      </c>
      <c r="G3108" s="49" t="s">
        <v>11245</v>
      </c>
      <c r="H3108" s="49" t="s">
        <v>11245</v>
      </c>
      <c r="I3108" s="49" t="s">
        <v>4753</v>
      </c>
      <c r="J3108" s="50">
        <v>2</v>
      </c>
      <c r="K3108" s="49">
        <v>100</v>
      </c>
      <c r="L3108" s="49">
        <f>K3108-U3108</f>
        <v>-1163</v>
      </c>
      <c r="M3108" s="49"/>
      <c r="N3108" s="48" t="s">
        <v>7242</v>
      </c>
      <c r="P3108" s="49">
        <v>0</v>
      </c>
      <c r="Q3108" s="49">
        <v>0</v>
      </c>
      <c r="R3108" s="49">
        <v>945</v>
      </c>
      <c r="S3108" s="32">
        <f t="shared" si="130"/>
        <v>0</v>
      </c>
      <c r="T3108" s="49">
        <f>P3108+Q3108+R3108</f>
        <v>945</v>
      </c>
      <c r="U3108" s="51">
        <v>1263</v>
      </c>
      <c r="V3108" s="51">
        <v>779</v>
      </c>
      <c r="W3108" s="51">
        <v>0</v>
      </c>
      <c r="X3108" s="51"/>
      <c r="Y3108" s="32">
        <f>P3108-(U3108+V3108)</f>
        <v>-2042</v>
      </c>
      <c r="Z3108" s="49" t="s">
        <v>13320</v>
      </c>
      <c r="AA3108" s="67">
        <v>15.8</v>
      </c>
      <c r="AC3108" s="67">
        <f t="shared" si="131"/>
        <v>-15.8</v>
      </c>
      <c r="AL3108" s="48" t="s">
        <v>13496</v>
      </c>
      <c r="AN3108" s="73" t="s">
        <v>13323</v>
      </c>
      <c r="AO3108" s="48" t="s">
        <v>54</v>
      </c>
    </row>
    <row r="3109" spans="1:41" ht="30" x14ac:dyDescent="0.2">
      <c r="A3109" s="30" t="s">
        <v>4756</v>
      </c>
      <c r="B3109" s="49" t="s">
        <v>4757</v>
      </c>
      <c r="C3109" s="49" t="s">
        <v>7070</v>
      </c>
      <c r="D3109" s="49" t="s">
        <v>11219</v>
      </c>
      <c r="E3109" s="30" t="s">
        <v>11262</v>
      </c>
      <c r="F3109" s="49" t="s">
        <v>11221</v>
      </c>
      <c r="G3109" s="49" t="s">
        <v>11247</v>
      </c>
      <c r="H3109" s="49" t="s">
        <v>11247</v>
      </c>
      <c r="I3109" s="49" t="s">
        <v>4757</v>
      </c>
      <c r="J3109" s="50">
        <v>3</v>
      </c>
      <c r="K3109" s="49">
        <v>3000</v>
      </c>
      <c r="L3109" s="49">
        <f>K3109-U3109</f>
        <v>-4678</v>
      </c>
      <c r="M3109" s="49"/>
      <c r="N3109" s="48" t="s">
        <v>7242</v>
      </c>
      <c r="P3109" s="49">
        <v>3200</v>
      </c>
      <c r="Q3109" s="49">
        <v>3000</v>
      </c>
      <c r="R3109" s="49">
        <v>0</v>
      </c>
      <c r="S3109" s="32">
        <f t="shared" si="130"/>
        <v>6200</v>
      </c>
      <c r="T3109" s="49">
        <f>P3109+Q3109+R3109</f>
        <v>6200</v>
      </c>
      <c r="U3109" s="51">
        <v>7678</v>
      </c>
      <c r="V3109" s="51">
        <v>3967</v>
      </c>
      <c r="W3109" s="51">
        <v>0</v>
      </c>
      <c r="X3109" s="51"/>
      <c r="Y3109" s="32">
        <f>P3109-(U3109+V3109)</f>
        <v>-8445</v>
      </c>
      <c r="Z3109" s="49" t="s">
        <v>13320</v>
      </c>
      <c r="AA3109" s="67">
        <v>0.56999999999999995</v>
      </c>
      <c r="AC3109" s="67">
        <f t="shared" si="131"/>
        <v>-0.56999999999999995</v>
      </c>
      <c r="AL3109" s="48" t="s">
        <v>13496</v>
      </c>
      <c r="AN3109" s="73" t="s">
        <v>13323</v>
      </c>
      <c r="AO3109" s="48" t="s">
        <v>54</v>
      </c>
    </row>
    <row r="3110" spans="1:41" ht="30" x14ac:dyDescent="0.2">
      <c r="A3110" s="30" t="s">
        <v>4764</v>
      </c>
      <c r="B3110" s="49" t="s">
        <v>4765</v>
      </c>
      <c r="C3110" s="49" t="s">
        <v>7070</v>
      </c>
      <c r="D3110" s="49" t="s">
        <v>11219</v>
      </c>
      <c r="E3110" s="30" t="s">
        <v>11266</v>
      </c>
      <c r="F3110" s="49" t="s">
        <v>11221</v>
      </c>
      <c r="G3110" s="49" t="s">
        <v>11247</v>
      </c>
      <c r="H3110" s="49" t="s">
        <v>11247</v>
      </c>
      <c r="I3110" s="49" t="s">
        <v>4765</v>
      </c>
      <c r="J3110" s="50">
        <v>3</v>
      </c>
      <c r="K3110" s="49">
        <v>5000</v>
      </c>
      <c r="L3110" s="49">
        <f>K3110-U3110</f>
        <v>-1838</v>
      </c>
      <c r="M3110" s="49"/>
      <c r="N3110" s="48" t="s">
        <v>7242</v>
      </c>
      <c r="P3110" s="49">
        <v>3100</v>
      </c>
      <c r="Q3110" s="49">
        <v>5000</v>
      </c>
      <c r="R3110" s="49">
        <v>0</v>
      </c>
      <c r="S3110" s="32">
        <f t="shared" si="130"/>
        <v>8100</v>
      </c>
      <c r="T3110" s="49">
        <f>P3110+Q3110+R3110</f>
        <v>8100</v>
      </c>
      <c r="U3110" s="51">
        <v>6838</v>
      </c>
      <c r="V3110" s="51">
        <v>5273</v>
      </c>
      <c r="W3110" s="51">
        <v>0</v>
      </c>
      <c r="X3110" s="51"/>
      <c r="Y3110" s="32">
        <f>P3110-(U3110+V3110)</f>
        <v>-9011</v>
      </c>
      <c r="Z3110" s="49" t="s">
        <v>13320</v>
      </c>
      <c r="AA3110" s="67">
        <v>0.38</v>
      </c>
      <c r="AC3110" s="67">
        <f t="shared" si="131"/>
        <v>-0.38</v>
      </c>
      <c r="AL3110" s="48" t="s">
        <v>13496</v>
      </c>
      <c r="AN3110" s="73" t="s">
        <v>13323</v>
      </c>
      <c r="AO3110" s="48" t="s">
        <v>54</v>
      </c>
    </row>
    <row r="3111" spans="1:41" ht="30" x14ac:dyDescent="0.2">
      <c r="A3111" s="30" t="s">
        <v>4770</v>
      </c>
      <c r="B3111" s="49" t="s">
        <v>4771</v>
      </c>
      <c r="C3111" s="49" t="s">
        <v>7070</v>
      </c>
      <c r="D3111" s="49" t="s">
        <v>11219</v>
      </c>
      <c r="E3111" s="30" t="s">
        <v>11269</v>
      </c>
      <c r="F3111" s="49" t="s">
        <v>11221</v>
      </c>
      <c r="G3111" s="49" t="s">
        <v>11270</v>
      </c>
      <c r="H3111" s="49" t="s">
        <v>11270</v>
      </c>
      <c r="I3111" s="49" t="s">
        <v>4771</v>
      </c>
      <c r="J3111" s="50">
        <v>8</v>
      </c>
      <c r="K3111" s="49">
        <v>1</v>
      </c>
      <c r="L3111" s="49">
        <f>K3111-U3111</f>
        <v>-56095</v>
      </c>
      <c r="M3111" s="49"/>
      <c r="N3111" s="48" t="s">
        <v>7076</v>
      </c>
      <c r="P3111" s="49">
        <v>8000</v>
      </c>
      <c r="Q3111" s="49">
        <v>10000</v>
      </c>
      <c r="R3111" s="49">
        <v>10000</v>
      </c>
      <c r="S3111" s="32">
        <f t="shared" si="130"/>
        <v>18000</v>
      </c>
      <c r="T3111" s="49">
        <f>P3111+Q3111+R3111</f>
        <v>28000</v>
      </c>
      <c r="U3111" s="51">
        <v>56096</v>
      </c>
      <c r="V3111" s="51">
        <v>18404</v>
      </c>
      <c r="W3111" s="51">
        <v>0</v>
      </c>
      <c r="X3111" s="51"/>
      <c r="Y3111" s="32">
        <f>T3111-(U3111+V3111)</f>
        <v>-46500</v>
      </c>
      <c r="Z3111" s="49" t="s">
        <v>13320</v>
      </c>
      <c r="AA3111" s="67">
        <v>0.23699999999999999</v>
      </c>
      <c r="AC3111" s="67">
        <f t="shared" si="131"/>
        <v>-0.23699999999999999</v>
      </c>
      <c r="AL3111" s="48" t="s">
        <v>13496</v>
      </c>
      <c r="AN3111" s="73" t="s">
        <v>13323</v>
      </c>
      <c r="AO3111" s="48" t="s">
        <v>54</v>
      </c>
    </row>
    <row r="3112" spans="1:41" ht="30" x14ac:dyDescent="0.2">
      <c r="A3112" s="30" t="s">
        <v>4808</v>
      </c>
      <c r="B3112" s="49" t="s">
        <v>4809</v>
      </c>
      <c r="C3112" s="49" t="s">
        <v>7070</v>
      </c>
      <c r="D3112" s="49" t="s">
        <v>11219</v>
      </c>
      <c r="E3112" s="30" t="s">
        <v>11289</v>
      </c>
      <c r="F3112" s="49" t="s">
        <v>11221</v>
      </c>
      <c r="G3112" s="49" t="s">
        <v>11247</v>
      </c>
      <c r="H3112" s="49" t="s">
        <v>11247</v>
      </c>
      <c r="I3112" s="49" t="s">
        <v>4809</v>
      </c>
      <c r="J3112" s="50">
        <v>3</v>
      </c>
      <c r="K3112" s="49">
        <v>2000</v>
      </c>
      <c r="L3112" s="49">
        <f>K3112-U3112</f>
        <v>1998</v>
      </c>
      <c r="M3112" s="49"/>
      <c r="N3112" s="48" t="s">
        <v>7242</v>
      </c>
      <c r="P3112" s="49">
        <v>1000</v>
      </c>
      <c r="Q3112" s="49">
        <v>0</v>
      </c>
      <c r="R3112" s="49">
        <v>0</v>
      </c>
      <c r="S3112" s="32">
        <f t="shared" si="130"/>
        <v>1000</v>
      </c>
      <c r="T3112" s="49">
        <f>P3112+Q3112+R3112</f>
        <v>1000</v>
      </c>
      <c r="U3112" s="51">
        <v>2</v>
      </c>
      <c r="V3112" s="51">
        <v>0</v>
      </c>
      <c r="W3112" s="51">
        <v>0</v>
      </c>
      <c r="X3112" s="51"/>
      <c r="Y3112" s="32">
        <f>P3112-(U3112+V3112)</f>
        <v>998</v>
      </c>
      <c r="Z3112" s="49" t="s">
        <v>13322</v>
      </c>
      <c r="AA3112" s="67">
        <v>1.48</v>
      </c>
      <c r="AC3112" s="67">
        <f t="shared" si="131"/>
        <v>-1.48</v>
      </c>
      <c r="AL3112" s="48" t="s">
        <v>13496</v>
      </c>
      <c r="AN3112" s="73" t="s">
        <v>13323</v>
      </c>
      <c r="AO3112" s="48" t="s">
        <v>54</v>
      </c>
    </row>
    <row r="3113" spans="1:41" ht="30" x14ac:dyDescent="0.2">
      <c r="A3113" s="30" t="s">
        <v>4816</v>
      </c>
      <c r="B3113" s="49" t="s">
        <v>4817</v>
      </c>
      <c r="C3113" s="49" t="s">
        <v>7070</v>
      </c>
      <c r="D3113" s="49" t="s">
        <v>11219</v>
      </c>
      <c r="E3113" s="30" t="s">
        <v>11293</v>
      </c>
      <c r="F3113" s="49" t="s">
        <v>11221</v>
      </c>
      <c r="G3113" s="49" t="s">
        <v>11245</v>
      </c>
      <c r="H3113" s="49" t="s">
        <v>11245</v>
      </c>
      <c r="I3113" s="49" t="s">
        <v>4817</v>
      </c>
      <c r="J3113" s="50">
        <v>3</v>
      </c>
      <c r="K3113" s="49">
        <v>50</v>
      </c>
      <c r="L3113" s="49">
        <f>K3113-U3113</f>
        <v>32</v>
      </c>
      <c r="M3113" s="49"/>
      <c r="N3113" s="48" t="s">
        <v>7242</v>
      </c>
      <c r="P3113" s="49">
        <v>0</v>
      </c>
      <c r="Q3113" s="49">
        <v>0</v>
      </c>
      <c r="R3113" s="49">
        <v>50</v>
      </c>
      <c r="S3113" s="32">
        <f t="shared" si="130"/>
        <v>0</v>
      </c>
      <c r="T3113" s="49">
        <f>P3113+Q3113+R3113</f>
        <v>50</v>
      </c>
      <c r="U3113" s="51">
        <v>18</v>
      </c>
      <c r="V3113" s="51">
        <v>10</v>
      </c>
      <c r="W3113" s="51">
        <v>0</v>
      </c>
      <c r="X3113" s="51"/>
      <c r="Y3113" s="32">
        <f>P3113-(U3113+V3113)</f>
        <v>-28</v>
      </c>
      <c r="Z3113" s="49" t="s">
        <v>13320</v>
      </c>
      <c r="AA3113" s="67">
        <v>14.35</v>
      </c>
      <c r="AC3113" s="67">
        <f t="shared" si="131"/>
        <v>-14.35</v>
      </c>
      <c r="AL3113" s="48" t="s">
        <v>13496</v>
      </c>
      <c r="AN3113" s="73" t="s">
        <v>13323</v>
      </c>
      <c r="AO3113" s="48" t="s">
        <v>54</v>
      </c>
    </row>
    <row r="3114" spans="1:41" ht="30" x14ac:dyDescent="0.2">
      <c r="A3114" s="30" t="s">
        <v>4826</v>
      </c>
      <c r="B3114" s="49" t="s">
        <v>4827</v>
      </c>
      <c r="C3114" s="49" t="s">
        <v>7070</v>
      </c>
      <c r="D3114" s="49" t="s">
        <v>11219</v>
      </c>
      <c r="E3114" s="30" t="s">
        <v>11298</v>
      </c>
      <c r="F3114" s="49" t="s">
        <v>11221</v>
      </c>
      <c r="G3114" s="49" t="s">
        <v>11247</v>
      </c>
      <c r="H3114" s="49" t="s">
        <v>11247</v>
      </c>
      <c r="I3114" s="49" t="s">
        <v>4827</v>
      </c>
      <c r="J3114" s="50">
        <v>3</v>
      </c>
      <c r="K3114" s="49">
        <v>1000</v>
      </c>
      <c r="L3114" s="49">
        <f>K3114-U3114</f>
        <v>-5615</v>
      </c>
      <c r="M3114" s="49"/>
      <c r="N3114" s="48" t="s">
        <v>7242</v>
      </c>
      <c r="P3114" s="49">
        <v>0</v>
      </c>
      <c r="Q3114" s="49">
        <v>1000</v>
      </c>
      <c r="R3114" s="49">
        <v>3000</v>
      </c>
      <c r="S3114" s="32">
        <f t="shared" si="130"/>
        <v>1000</v>
      </c>
      <c r="T3114" s="49">
        <f>P3114+Q3114+R3114</f>
        <v>4000</v>
      </c>
      <c r="U3114" s="51">
        <v>6615</v>
      </c>
      <c r="V3114" s="51">
        <v>4943</v>
      </c>
      <c r="W3114" s="51">
        <v>0</v>
      </c>
      <c r="X3114" s="51"/>
      <c r="Y3114" s="32">
        <f>P3114-(U3114+V3114)</f>
        <v>-11558</v>
      </c>
      <c r="Z3114" s="49" t="s">
        <v>13320</v>
      </c>
      <c r="AA3114" s="67">
        <v>2.4300000000000002</v>
      </c>
      <c r="AC3114" s="67">
        <f t="shared" si="131"/>
        <v>-2.4300000000000002</v>
      </c>
      <c r="AL3114" s="48" t="s">
        <v>13496</v>
      </c>
      <c r="AN3114" s="73" t="s">
        <v>13323</v>
      </c>
      <c r="AO3114" s="48" t="s">
        <v>54</v>
      </c>
    </row>
    <row r="3115" spans="1:41" ht="15" x14ac:dyDescent="0.2">
      <c r="A3115" s="30" t="s">
        <v>3134</v>
      </c>
      <c r="B3115" s="30" t="s">
        <v>3135</v>
      </c>
      <c r="C3115" s="49" t="s">
        <v>7070</v>
      </c>
      <c r="D3115" s="49" t="s">
        <v>7686</v>
      </c>
      <c r="E3115" s="30" t="s">
        <v>9753</v>
      </c>
      <c r="F3115" s="49" t="s">
        <v>9754</v>
      </c>
      <c r="G3115" s="49" t="s">
        <v>9755</v>
      </c>
      <c r="H3115" s="49" t="s">
        <v>9756</v>
      </c>
      <c r="I3115" s="49" t="s">
        <v>9757</v>
      </c>
      <c r="J3115" s="50">
        <v>23</v>
      </c>
      <c r="K3115" s="49">
        <v>349</v>
      </c>
      <c r="L3115" s="49">
        <f>K3115-U3115</f>
        <v>56</v>
      </c>
      <c r="M3115" s="49"/>
      <c r="N3115" s="48" t="s">
        <v>7242</v>
      </c>
      <c r="P3115" s="49">
        <v>823</v>
      </c>
      <c r="Q3115" s="49">
        <v>0</v>
      </c>
      <c r="R3115" s="49">
        <v>0</v>
      </c>
      <c r="S3115" s="32">
        <f t="shared" si="130"/>
        <v>823</v>
      </c>
      <c r="T3115" s="49">
        <f>P3115+Q3115+R3115</f>
        <v>823</v>
      </c>
      <c r="U3115" s="51">
        <v>293</v>
      </c>
      <c r="V3115" s="51">
        <v>134</v>
      </c>
      <c r="W3115" s="51">
        <v>69</v>
      </c>
      <c r="X3115" s="51"/>
      <c r="Y3115" s="32">
        <f>P3115-(U3115+V3115)</f>
        <v>396</v>
      </c>
      <c r="Z3115" s="49" t="s">
        <v>13322</v>
      </c>
      <c r="AA3115" s="67">
        <v>7.3917999999999999</v>
      </c>
      <c r="AC3115" s="67">
        <f t="shared" si="131"/>
        <v>-7.3917999999999999</v>
      </c>
      <c r="AN3115" s="48" t="s">
        <v>13323</v>
      </c>
      <c r="AO3115" s="48" t="s">
        <v>55</v>
      </c>
    </row>
    <row r="3116" spans="1:41" ht="15" x14ac:dyDescent="0.2">
      <c r="A3116" s="30" t="s">
        <v>3148</v>
      </c>
      <c r="B3116" s="30" t="s">
        <v>3149</v>
      </c>
      <c r="C3116" s="49" t="s">
        <v>7070</v>
      </c>
      <c r="D3116" s="49" t="s">
        <v>8209</v>
      </c>
      <c r="E3116" s="30" t="s">
        <v>9771</v>
      </c>
      <c r="F3116" s="49" t="s">
        <v>9772</v>
      </c>
      <c r="G3116" s="49" t="s">
        <v>9773</v>
      </c>
      <c r="H3116" s="49" t="s">
        <v>9774</v>
      </c>
      <c r="I3116" s="49" t="s">
        <v>9775</v>
      </c>
      <c r="J3116" s="50">
        <v>27</v>
      </c>
      <c r="K3116" s="49">
        <v>4000</v>
      </c>
      <c r="L3116" s="49">
        <f>K3116-U3116</f>
        <v>-12453</v>
      </c>
      <c r="M3116" s="49"/>
      <c r="N3116" s="48" t="s">
        <v>7242</v>
      </c>
      <c r="P3116" s="49">
        <v>10392</v>
      </c>
      <c r="Q3116" s="49">
        <v>8000</v>
      </c>
      <c r="R3116" s="49">
        <v>0</v>
      </c>
      <c r="S3116" s="32">
        <f t="shared" si="130"/>
        <v>18392</v>
      </c>
      <c r="T3116" s="49">
        <f>P3116+Q3116+R3116</f>
        <v>18392</v>
      </c>
      <c r="U3116" s="51">
        <v>16453</v>
      </c>
      <c r="V3116" s="51">
        <v>680</v>
      </c>
      <c r="W3116" s="51">
        <v>690</v>
      </c>
      <c r="X3116" s="51"/>
      <c r="Y3116" s="32">
        <f>P3116-(U3116+V3116)</f>
        <v>-6741</v>
      </c>
      <c r="Z3116" s="49" t="s">
        <v>13320</v>
      </c>
      <c r="AA3116" s="67">
        <v>4.55</v>
      </c>
      <c r="AC3116" s="67">
        <f t="shared" si="131"/>
        <v>-4.55</v>
      </c>
      <c r="AN3116" s="48" t="s">
        <v>13323</v>
      </c>
      <c r="AO3116" s="48" t="s">
        <v>55</v>
      </c>
    </row>
    <row r="3117" spans="1:41" ht="15" x14ac:dyDescent="0.2">
      <c r="A3117" s="30" t="s">
        <v>3160</v>
      </c>
      <c r="B3117" s="30" t="s">
        <v>3161</v>
      </c>
      <c r="C3117" s="49" t="s">
        <v>7070</v>
      </c>
      <c r="D3117" s="49" t="s">
        <v>8209</v>
      </c>
      <c r="E3117" s="30" t="s">
        <v>9787</v>
      </c>
      <c r="F3117" s="49" t="s">
        <v>9788</v>
      </c>
      <c r="G3117" s="49" t="s">
        <v>8453</v>
      </c>
      <c r="H3117" s="49" t="s">
        <v>9789</v>
      </c>
      <c r="I3117" s="49" t="s">
        <v>9790</v>
      </c>
      <c r="J3117" s="50">
        <v>13</v>
      </c>
      <c r="K3117" s="49">
        <v>176</v>
      </c>
      <c r="L3117" s="49">
        <f>K3117-U3117</f>
        <v>-1744</v>
      </c>
      <c r="M3117" s="49"/>
      <c r="N3117" s="48" t="s">
        <v>7242</v>
      </c>
      <c r="P3117" s="49">
        <v>851</v>
      </c>
      <c r="Q3117" s="49">
        <v>1408</v>
      </c>
      <c r="R3117" s="49">
        <v>704</v>
      </c>
      <c r="S3117" s="32">
        <f t="shared" si="130"/>
        <v>2259</v>
      </c>
      <c r="T3117" s="49">
        <f>P3117+Q3117+R3117</f>
        <v>2963</v>
      </c>
      <c r="U3117" s="51">
        <v>1920</v>
      </c>
      <c r="V3117" s="51">
        <v>870</v>
      </c>
      <c r="W3117" s="51">
        <v>840</v>
      </c>
      <c r="X3117" s="51"/>
      <c r="Y3117" s="32">
        <f>P3117-(U3117+V3117)</f>
        <v>-1939</v>
      </c>
      <c r="Z3117" s="49" t="s">
        <v>13320</v>
      </c>
      <c r="AA3117" s="67">
        <v>2.04</v>
      </c>
      <c r="AC3117" s="67">
        <f t="shared" si="131"/>
        <v>-2.04</v>
      </c>
      <c r="AN3117" s="48" t="s">
        <v>13323</v>
      </c>
      <c r="AO3117" s="48" t="s">
        <v>55</v>
      </c>
    </row>
    <row r="3118" spans="1:41" ht="15" x14ac:dyDescent="0.2">
      <c r="A3118" s="30" t="s">
        <v>3164</v>
      </c>
      <c r="B3118" s="30" t="s">
        <v>3165</v>
      </c>
      <c r="C3118" s="49" t="s">
        <v>7070</v>
      </c>
      <c r="D3118" s="49" t="s">
        <v>7686</v>
      </c>
      <c r="E3118" s="30" t="s">
        <v>9793</v>
      </c>
      <c r="F3118" s="49" t="s">
        <v>9754</v>
      </c>
      <c r="G3118" s="49" t="s">
        <v>9755</v>
      </c>
      <c r="H3118" s="49" t="s">
        <v>9756</v>
      </c>
      <c r="I3118" s="49" t="s">
        <v>9794</v>
      </c>
      <c r="J3118" s="50">
        <v>21</v>
      </c>
      <c r="K3118" s="49">
        <v>630</v>
      </c>
      <c r="L3118" s="49">
        <f>K3118-U3118</f>
        <v>-40</v>
      </c>
      <c r="M3118" s="49"/>
      <c r="N3118" s="48" t="s">
        <v>7242</v>
      </c>
      <c r="P3118" s="49">
        <v>694</v>
      </c>
      <c r="Q3118" s="49">
        <v>0</v>
      </c>
      <c r="R3118" s="49">
        <v>0</v>
      </c>
      <c r="S3118" s="32">
        <f t="shared" si="130"/>
        <v>694</v>
      </c>
      <c r="T3118" s="49">
        <f>P3118+Q3118+R3118</f>
        <v>694</v>
      </c>
      <c r="U3118" s="51">
        <v>670</v>
      </c>
      <c r="V3118" s="51">
        <v>203</v>
      </c>
      <c r="W3118" s="51">
        <v>183</v>
      </c>
      <c r="X3118" s="51"/>
      <c r="Y3118" s="32">
        <f>P3118-(U3118+V3118)</f>
        <v>-179</v>
      </c>
      <c r="Z3118" s="49" t="s">
        <v>13320</v>
      </c>
      <c r="AA3118" s="67">
        <v>15.319599999999999</v>
      </c>
      <c r="AC3118" s="67">
        <f t="shared" si="131"/>
        <v>-15.319599999999999</v>
      </c>
      <c r="AN3118" s="48" t="s">
        <v>13323</v>
      </c>
      <c r="AO3118" s="48" t="s">
        <v>55</v>
      </c>
    </row>
    <row r="3119" spans="1:41" ht="15" x14ac:dyDescent="0.2">
      <c r="A3119" s="30" t="s">
        <v>3166</v>
      </c>
      <c r="B3119" s="30" t="s">
        <v>3167</v>
      </c>
      <c r="C3119" s="49" t="s">
        <v>7070</v>
      </c>
      <c r="D3119" s="49" t="s">
        <v>7686</v>
      </c>
      <c r="E3119" s="30" t="s">
        <v>9795</v>
      </c>
      <c r="F3119" s="49" t="s">
        <v>9761</v>
      </c>
      <c r="G3119" s="49" t="s">
        <v>9734</v>
      </c>
      <c r="H3119" s="49" t="s">
        <v>9735</v>
      </c>
      <c r="I3119" s="49" t="s">
        <v>9796</v>
      </c>
      <c r="J3119" s="50">
        <v>9</v>
      </c>
      <c r="K3119" s="49">
        <v>3000</v>
      </c>
      <c r="L3119" s="49">
        <f>K3119-U3119</f>
        <v>2950</v>
      </c>
      <c r="M3119" s="49"/>
      <c r="N3119" s="48" t="s">
        <v>7242</v>
      </c>
      <c r="P3119" s="49">
        <v>100</v>
      </c>
      <c r="Q3119" s="49">
        <v>0</v>
      </c>
      <c r="R3119" s="49">
        <v>0</v>
      </c>
      <c r="S3119" s="32">
        <f t="shared" si="130"/>
        <v>100</v>
      </c>
      <c r="T3119" s="49">
        <f>P3119+Q3119+R3119</f>
        <v>100</v>
      </c>
      <c r="U3119" s="51">
        <v>50</v>
      </c>
      <c r="V3119" s="51">
        <v>0</v>
      </c>
      <c r="W3119" s="51">
        <v>0</v>
      </c>
      <c r="X3119" s="51"/>
      <c r="Y3119" s="32">
        <f>P3119-(U3119+V3119)</f>
        <v>50</v>
      </c>
      <c r="Z3119" s="49" t="s">
        <v>13322</v>
      </c>
      <c r="AA3119" s="67">
        <v>2.5999999999999999E-2</v>
      </c>
      <c r="AC3119" s="67">
        <f t="shared" si="131"/>
        <v>-2.5999999999999999E-2</v>
      </c>
      <c r="AN3119" s="48" t="s">
        <v>13323</v>
      </c>
      <c r="AO3119" s="48" t="s">
        <v>55</v>
      </c>
    </row>
    <row r="3120" spans="1:41" ht="15" x14ac:dyDescent="0.2">
      <c r="A3120" s="30" t="s">
        <v>3172</v>
      </c>
      <c r="B3120" s="30" t="s">
        <v>3173</v>
      </c>
      <c r="C3120" s="49" t="s">
        <v>7070</v>
      </c>
      <c r="D3120" s="49" t="s">
        <v>8209</v>
      </c>
      <c r="E3120" s="30" t="s">
        <v>9801</v>
      </c>
      <c r="F3120" s="49" t="s">
        <v>9788</v>
      </c>
      <c r="G3120" s="49" t="s">
        <v>8453</v>
      </c>
      <c r="H3120" s="49" t="s">
        <v>9789</v>
      </c>
      <c r="I3120" s="49" t="s">
        <v>9802</v>
      </c>
      <c r="J3120" s="50">
        <v>13</v>
      </c>
      <c r="K3120" s="49">
        <v>60</v>
      </c>
      <c r="L3120" s="49">
        <f>K3120-U3120</f>
        <v>-503</v>
      </c>
      <c r="M3120" s="49"/>
      <c r="N3120" s="48" t="s">
        <v>7242</v>
      </c>
      <c r="P3120" s="49">
        <v>558</v>
      </c>
      <c r="Q3120" s="49">
        <v>0</v>
      </c>
      <c r="R3120" s="49">
        <v>0</v>
      </c>
      <c r="S3120" s="32">
        <f t="shared" si="130"/>
        <v>558</v>
      </c>
      <c r="T3120" s="49">
        <f>P3120+Q3120+R3120</f>
        <v>558</v>
      </c>
      <c r="U3120" s="51">
        <v>563</v>
      </c>
      <c r="V3120" s="51">
        <v>0</v>
      </c>
      <c r="W3120" s="51">
        <v>0</v>
      </c>
      <c r="X3120" s="51"/>
      <c r="Y3120" s="32">
        <f>P3120-(U3120+V3120)</f>
        <v>-5</v>
      </c>
      <c r="Z3120" s="49" t="s">
        <v>13320</v>
      </c>
      <c r="AA3120" s="67">
        <v>11.06</v>
      </c>
      <c r="AC3120" s="67">
        <f t="shared" si="131"/>
        <v>-11.06</v>
      </c>
      <c r="AN3120" s="48" t="s">
        <v>13323</v>
      </c>
      <c r="AO3120" s="48" t="s">
        <v>55</v>
      </c>
    </row>
    <row r="3121" spans="1:41" ht="15" x14ac:dyDescent="0.2">
      <c r="A3121" s="30" t="s">
        <v>3174</v>
      </c>
      <c r="B3121" s="30" t="s">
        <v>3175</v>
      </c>
      <c r="C3121" s="49" t="s">
        <v>7070</v>
      </c>
      <c r="D3121" s="49" t="s">
        <v>7630</v>
      </c>
      <c r="E3121" s="30" t="s">
        <v>9803</v>
      </c>
      <c r="F3121" s="49" t="s">
        <v>9772</v>
      </c>
      <c r="G3121" s="49" t="s">
        <v>9804</v>
      </c>
      <c r="H3121" s="49" t="s">
        <v>9756</v>
      </c>
      <c r="I3121" s="49" t="s">
        <v>9805</v>
      </c>
      <c r="J3121" s="50">
        <v>21</v>
      </c>
      <c r="K3121" s="49">
        <v>630</v>
      </c>
      <c r="L3121" s="49">
        <f>K3121-U3121</f>
        <v>-8054</v>
      </c>
      <c r="M3121" s="49"/>
      <c r="N3121" s="48" t="s">
        <v>7242</v>
      </c>
      <c r="P3121" s="49">
        <v>4184</v>
      </c>
      <c r="Q3121" s="49">
        <v>0</v>
      </c>
      <c r="R3121" s="49">
        <v>0</v>
      </c>
      <c r="S3121" s="32">
        <f t="shared" si="130"/>
        <v>4184</v>
      </c>
      <c r="T3121" s="49">
        <f>P3121+Q3121+R3121</f>
        <v>4184</v>
      </c>
      <c r="U3121" s="51">
        <v>8684</v>
      </c>
      <c r="V3121" s="51">
        <v>6368</v>
      </c>
      <c r="W3121" s="51">
        <v>6370</v>
      </c>
      <c r="X3121" s="51"/>
      <c r="Y3121" s="32">
        <f>P3121-(U3121+V3121)</f>
        <v>-10868</v>
      </c>
      <c r="Z3121" s="49" t="s">
        <v>13320</v>
      </c>
      <c r="AA3121" s="67">
        <v>9.9176000000000002</v>
      </c>
      <c r="AC3121" s="67">
        <f t="shared" si="131"/>
        <v>-9.9176000000000002</v>
      </c>
      <c r="AN3121" s="48" t="s">
        <v>13323</v>
      </c>
      <c r="AO3121" s="48" t="s">
        <v>55</v>
      </c>
    </row>
    <row r="3122" spans="1:41" ht="15" x14ac:dyDescent="0.2">
      <c r="A3122" s="30" t="s">
        <v>3178</v>
      </c>
      <c r="B3122" s="30" t="s">
        <v>3179</v>
      </c>
      <c r="C3122" s="49" t="s">
        <v>7070</v>
      </c>
      <c r="D3122" s="49" t="s">
        <v>8209</v>
      </c>
      <c r="E3122" s="30" t="s">
        <v>9808</v>
      </c>
      <c r="F3122" s="49" t="s">
        <v>9761</v>
      </c>
      <c r="G3122" s="49" t="s">
        <v>8453</v>
      </c>
      <c r="H3122" s="49" t="s">
        <v>9809</v>
      </c>
      <c r="I3122" s="49" t="s">
        <v>9810</v>
      </c>
      <c r="J3122" s="50">
        <v>24</v>
      </c>
      <c r="K3122" s="49">
        <v>1000</v>
      </c>
      <c r="L3122" s="49">
        <f>K3122-U3122</f>
        <v>752</v>
      </c>
      <c r="M3122" s="49"/>
      <c r="N3122" s="48" t="s">
        <v>7242</v>
      </c>
      <c r="P3122" s="49">
        <v>14603</v>
      </c>
      <c r="Q3122" s="49">
        <v>0</v>
      </c>
      <c r="R3122" s="49">
        <v>0</v>
      </c>
      <c r="S3122" s="32">
        <f t="shared" si="130"/>
        <v>14603</v>
      </c>
      <c r="T3122" s="49">
        <f>P3122+Q3122+R3122</f>
        <v>14603</v>
      </c>
      <c r="U3122" s="51">
        <v>248</v>
      </c>
      <c r="V3122" s="51">
        <v>132</v>
      </c>
      <c r="W3122" s="51">
        <v>132</v>
      </c>
      <c r="X3122" s="51"/>
      <c r="Y3122" s="32">
        <f>P3122-(U3122+V3122)</f>
        <v>14223</v>
      </c>
      <c r="Z3122" s="49" t="s">
        <v>13322</v>
      </c>
      <c r="AA3122" s="67">
        <v>1.1000000000000001</v>
      </c>
      <c r="AC3122" s="67">
        <f t="shared" si="131"/>
        <v>-1.1000000000000001</v>
      </c>
      <c r="AN3122" s="48" t="s">
        <v>13323</v>
      </c>
      <c r="AO3122" s="48" t="s">
        <v>55</v>
      </c>
    </row>
    <row r="3123" spans="1:41" ht="15" x14ac:dyDescent="0.2">
      <c r="A3123" s="30" t="s">
        <v>3186</v>
      </c>
      <c r="B3123" s="30" t="s">
        <v>3187</v>
      </c>
      <c r="C3123" s="49" t="s">
        <v>7070</v>
      </c>
      <c r="D3123" s="49" t="s">
        <v>7686</v>
      </c>
      <c r="E3123" s="30" t="s">
        <v>9817</v>
      </c>
      <c r="F3123" s="49" t="s">
        <v>9743</v>
      </c>
      <c r="G3123" s="49" t="s">
        <v>9773</v>
      </c>
      <c r="H3123" s="49" t="s">
        <v>9818</v>
      </c>
      <c r="I3123" s="49" t="s">
        <v>9819</v>
      </c>
      <c r="J3123" s="50">
        <v>111</v>
      </c>
      <c r="K3123" s="49">
        <v>3000</v>
      </c>
      <c r="L3123" s="49">
        <f>K3123-U3123</f>
        <v>-8390</v>
      </c>
      <c r="M3123" s="49"/>
      <c r="N3123" s="48" t="s">
        <v>7242</v>
      </c>
      <c r="P3123" s="49">
        <v>64507</v>
      </c>
      <c r="Q3123" s="49">
        <v>0</v>
      </c>
      <c r="R3123" s="49">
        <v>0</v>
      </c>
      <c r="S3123" s="32">
        <f t="shared" si="130"/>
        <v>64507</v>
      </c>
      <c r="T3123" s="49">
        <f>P3123+Q3123+R3123</f>
        <v>64507</v>
      </c>
      <c r="U3123" s="51">
        <v>11390</v>
      </c>
      <c r="V3123" s="51">
        <v>6643</v>
      </c>
      <c r="W3123" s="51">
        <v>6982</v>
      </c>
      <c r="X3123" s="51"/>
      <c r="Y3123" s="32">
        <f>P3123-(U3123+V3123)</f>
        <v>46474</v>
      </c>
      <c r="Z3123" s="49" t="s">
        <v>13322</v>
      </c>
      <c r="AA3123" s="67">
        <v>1.47</v>
      </c>
      <c r="AC3123" s="67">
        <f t="shared" si="131"/>
        <v>-1.47</v>
      </c>
      <c r="AN3123" s="48" t="s">
        <v>13323</v>
      </c>
      <c r="AO3123" s="48" t="s">
        <v>55</v>
      </c>
    </row>
    <row r="3124" spans="1:41" ht="15" x14ac:dyDescent="0.2">
      <c r="A3124" s="30" t="s">
        <v>3190</v>
      </c>
      <c r="B3124" s="30" t="s">
        <v>3191</v>
      </c>
      <c r="C3124" s="49" t="s">
        <v>7070</v>
      </c>
      <c r="D3124" s="49" t="s">
        <v>7686</v>
      </c>
      <c r="E3124" s="30" t="s">
        <v>9822</v>
      </c>
      <c r="F3124" s="49" t="s">
        <v>9754</v>
      </c>
      <c r="G3124" s="49" t="s">
        <v>9755</v>
      </c>
      <c r="H3124" s="49" t="s">
        <v>9756</v>
      </c>
      <c r="I3124" s="49" t="s">
        <v>9823</v>
      </c>
      <c r="J3124" s="50">
        <v>21</v>
      </c>
      <c r="K3124" s="49">
        <v>869</v>
      </c>
      <c r="L3124" s="49">
        <f>K3124-U3124</f>
        <v>600</v>
      </c>
      <c r="M3124" s="49"/>
      <c r="N3124" s="48" t="s">
        <v>7242</v>
      </c>
      <c r="P3124" s="49">
        <v>2092</v>
      </c>
      <c r="Q3124" s="49">
        <v>0</v>
      </c>
      <c r="R3124" s="49">
        <v>0</v>
      </c>
      <c r="S3124" s="32">
        <f t="shared" si="130"/>
        <v>2092</v>
      </c>
      <c r="T3124" s="49">
        <f>P3124+Q3124+R3124</f>
        <v>2092</v>
      </c>
      <c r="U3124" s="51">
        <v>269</v>
      </c>
      <c r="V3124" s="51">
        <v>0</v>
      </c>
      <c r="W3124" s="51">
        <v>0</v>
      </c>
      <c r="X3124" s="51"/>
      <c r="Y3124" s="32">
        <f>P3124-(U3124+V3124)</f>
        <v>1823</v>
      </c>
      <c r="Z3124" s="49" t="s">
        <v>13322</v>
      </c>
      <c r="AA3124" s="67">
        <v>2.0825</v>
      </c>
      <c r="AC3124" s="67">
        <f t="shared" si="131"/>
        <v>-2.0825</v>
      </c>
      <c r="AN3124" s="48" t="s">
        <v>13323</v>
      </c>
      <c r="AO3124" s="48" t="s">
        <v>55</v>
      </c>
    </row>
    <row r="3125" spans="1:41" ht="15" x14ac:dyDescent="0.2">
      <c r="A3125" s="30" t="s">
        <v>3194</v>
      </c>
      <c r="B3125" s="30" t="s">
        <v>3195</v>
      </c>
      <c r="C3125" s="49" t="s">
        <v>7070</v>
      </c>
      <c r="D3125" s="49" t="s">
        <v>7630</v>
      </c>
      <c r="E3125" s="30" t="s">
        <v>9826</v>
      </c>
      <c r="F3125" s="49" t="s">
        <v>9754</v>
      </c>
      <c r="G3125" s="49" t="s">
        <v>8325</v>
      </c>
      <c r="H3125" s="49" t="s">
        <v>9827</v>
      </c>
      <c r="I3125" s="49" t="s">
        <v>9828</v>
      </c>
      <c r="J3125" s="50">
        <v>5</v>
      </c>
      <c r="K3125" s="49">
        <v>900</v>
      </c>
      <c r="L3125" s="49">
        <f>K3125-U3125</f>
        <v>631</v>
      </c>
      <c r="M3125" s="49"/>
      <c r="N3125" s="48" t="s">
        <v>7076</v>
      </c>
      <c r="P3125" s="49">
        <v>343</v>
      </c>
      <c r="Q3125" s="49">
        <v>0</v>
      </c>
      <c r="R3125" s="49">
        <v>0</v>
      </c>
      <c r="S3125" s="32">
        <f t="shared" si="130"/>
        <v>343</v>
      </c>
      <c r="T3125" s="49">
        <f>P3125+Q3125+R3125</f>
        <v>343</v>
      </c>
      <c r="U3125" s="51">
        <v>269</v>
      </c>
      <c r="V3125" s="51">
        <v>0</v>
      </c>
      <c r="W3125" s="51">
        <v>0</v>
      </c>
      <c r="X3125" s="51"/>
      <c r="Y3125" s="32">
        <f>T3125-(U3125+V3125)</f>
        <v>74</v>
      </c>
      <c r="Z3125" s="49" t="s">
        <v>13322</v>
      </c>
      <c r="AA3125" s="67">
        <v>17</v>
      </c>
      <c r="AC3125" s="67">
        <f t="shared" si="131"/>
        <v>-17</v>
      </c>
      <c r="AN3125" s="48" t="s">
        <v>13323</v>
      </c>
      <c r="AO3125" s="48" t="s">
        <v>55</v>
      </c>
    </row>
    <row r="3126" spans="1:41" ht="15" x14ac:dyDescent="0.2">
      <c r="A3126" s="30" t="s">
        <v>3202</v>
      </c>
      <c r="B3126" s="30" t="s">
        <v>3203</v>
      </c>
      <c r="C3126" s="49" t="s">
        <v>7070</v>
      </c>
      <c r="D3126" s="49" t="s">
        <v>8209</v>
      </c>
      <c r="E3126" s="30" t="s">
        <v>9837</v>
      </c>
      <c r="F3126" s="49" t="s">
        <v>9743</v>
      </c>
      <c r="G3126" s="49" t="s">
        <v>8453</v>
      </c>
      <c r="H3126" s="49" t="s">
        <v>9838</v>
      </c>
      <c r="I3126" s="49" t="s">
        <v>9839</v>
      </c>
      <c r="J3126" s="50">
        <v>21</v>
      </c>
      <c r="K3126" s="49">
        <v>2000</v>
      </c>
      <c r="L3126" s="49">
        <f>K3126-U3126</f>
        <v>-21469</v>
      </c>
      <c r="M3126" s="49"/>
      <c r="N3126" s="48" t="s">
        <v>7076</v>
      </c>
      <c r="P3126" s="49">
        <v>12755</v>
      </c>
      <c r="Q3126" s="49">
        <v>8000</v>
      </c>
      <c r="R3126" s="49">
        <v>10000</v>
      </c>
      <c r="S3126" s="32">
        <f t="shared" si="130"/>
        <v>20755</v>
      </c>
      <c r="T3126" s="49">
        <f>P3126+Q3126+R3126</f>
        <v>30755</v>
      </c>
      <c r="U3126" s="51">
        <v>23469</v>
      </c>
      <c r="V3126" s="51">
        <v>4956</v>
      </c>
      <c r="W3126" s="51">
        <v>4809</v>
      </c>
      <c r="X3126" s="51"/>
      <c r="Y3126" s="32">
        <f>T3126-(U3126+V3126)</f>
        <v>2330</v>
      </c>
      <c r="Z3126" s="49" t="s">
        <v>13322</v>
      </c>
      <c r="AA3126" s="67">
        <v>1.79</v>
      </c>
      <c r="AC3126" s="67">
        <f t="shared" si="131"/>
        <v>-1.79</v>
      </c>
      <c r="AN3126" s="48" t="s">
        <v>13323</v>
      </c>
      <c r="AO3126" s="48" t="s">
        <v>55</v>
      </c>
    </row>
    <row r="3127" spans="1:41" ht="15" x14ac:dyDescent="0.2">
      <c r="A3127" s="30" t="s">
        <v>3210</v>
      </c>
      <c r="B3127" s="30" t="s">
        <v>3211</v>
      </c>
      <c r="C3127" s="49" t="s">
        <v>7070</v>
      </c>
      <c r="D3127" s="49" t="s">
        <v>7686</v>
      </c>
      <c r="E3127" s="30" t="s">
        <v>9846</v>
      </c>
      <c r="F3127" s="49" t="s">
        <v>9733</v>
      </c>
      <c r="G3127" s="49" t="s">
        <v>9734</v>
      </c>
      <c r="H3127" s="49" t="s">
        <v>9735</v>
      </c>
      <c r="I3127" s="49" t="s">
        <v>9847</v>
      </c>
      <c r="J3127" s="50">
        <v>7</v>
      </c>
      <c r="K3127" s="49">
        <v>250</v>
      </c>
      <c r="L3127" s="49">
        <f>K3127-U3127</f>
        <v>250</v>
      </c>
      <c r="M3127" s="49"/>
      <c r="N3127" s="48" t="s">
        <v>7242</v>
      </c>
      <c r="P3127" s="49">
        <v>500</v>
      </c>
      <c r="Q3127" s="49">
        <v>0</v>
      </c>
      <c r="R3127" s="49">
        <v>0</v>
      </c>
      <c r="S3127" s="32">
        <f t="shared" si="130"/>
        <v>500</v>
      </c>
      <c r="T3127" s="49">
        <f>P3127+Q3127+R3127</f>
        <v>500</v>
      </c>
      <c r="U3127" s="51">
        <v>0</v>
      </c>
      <c r="V3127" s="51">
        <v>0</v>
      </c>
      <c r="W3127" s="51">
        <v>0</v>
      </c>
      <c r="X3127" s="51"/>
      <c r="Y3127" s="32">
        <f>P3127-(U3127+V3127)</f>
        <v>500</v>
      </c>
      <c r="Z3127" s="49" t="s">
        <v>13321</v>
      </c>
      <c r="AA3127" s="67">
        <v>3.3039999999999998</v>
      </c>
      <c r="AC3127" s="67">
        <f t="shared" si="131"/>
        <v>-3.3039999999999998</v>
      </c>
      <c r="AN3127" s="48" t="s">
        <v>13323</v>
      </c>
      <c r="AO3127" s="48" t="s">
        <v>55</v>
      </c>
    </row>
    <row r="3128" spans="1:41" ht="15" x14ac:dyDescent="0.2">
      <c r="A3128" s="30" t="s">
        <v>3214</v>
      </c>
      <c r="B3128" s="30" t="s">
        <v>3215</v>
      </c>
      <c r="C3128" s="49" t="s">
        <v>7070</v>
      </c>
      <c r="D3128" s="49" t="s">
        <v>7630</v>
      </c>
      <c r="E3128" s="30" t="s">
        <v>9850</v>
      </c>
      <c r="F3128" s="49" t="s">
        <v>9772</v>
      </c>
      <c r="G3128" s="49" t="s">
        <v>9804</v>
      </c>
      <c r="H3128" s="49" t="s">
        <v>9756</v>
      </c>
      <c r="I3128" s="49" t="s">
        <v>9851</v>
      </c>
      <c r="J3128" s="50">
        <v>21</v>
      </c>
      <c r="K3128" s="49">
        <v>420</v>
      </c>
      <c r="L3128" s="49">
        <f>K3128-U3128</f>
        <v>-3465</v>
      </c>
      <c r="M3128" s="49"/>
      <c r="N3128" s="48" t="s">
        <v>7242</v>
      </c>
      <c r="P3128" s="49">
        <v>2855</v>
      </c>
      <c r="Q3128" s="49">
        <v>1477</v>
      </c>
      <c r="R3128" s="49">
        <v>1680</v>
      </c>
      <c r="S3128" s="32">
        <f t="shared" si="130"/>
        <v>4332</v>
      </c>
      <c r="T3128" s="49">
        <f>P3128+Q3128+R3128</f>
        <v>6012</v>
      </c>
      <c r="U3128" s="51">
        <v>3885</v>
      </c>
      <c r="V3128" s="51">
        <v>1645</v>
      </c>
      <c r="W3128" s="51">
        <v>1841</v>
      </c>
      <c r="X3128" s="51"/>
      <c r="Y3128" s="32">
        <f>P3128-(U3128+V3128)</f>
        <v>-2675</v>
      </c>
      <c r="Z3128" s="49" t="s">
        <v>13320</v>
      </c>
      <c r="AA3128" s="67">
        <v>29.443300000000001</v>
      </c>
      <c r="AC3128" s="67">
        <f t="shared" si="131"/>
        <v>-29.443300000000001</v>
      </c>
      <c r="AN3128" s="48" t="s">
        <v>13323</v>
      </c>
      <c r="AO3128" s="48" t="s">
        <v>55</v>
      </c>
    </row>
    <row r="3129" spans="1:41" ht="15" x14ac:dyDescent="0.2">
      <c r="A3129" s="30" t="s">
        <v>3216</v>
      </c>
      <c r="B3129" s="30" t="s">
        <v>3217</v>
      </c>
      <c r="C3129" s="49" t="s">
        <v>7070</v>
      </c>
      <c r="D3129" s="49" t="s">
        <v>7630</v>
      </c>
      <c r="E3129" s="30" t="s">
        <v>9852</v>
      </c>
      <c r="F3129" s="49" t="s">
        <v>9761</v>
      </c>
      <c r="G3129" s="49" t="s">
        <v>9734</v>
      </c>
      <c r="H3129" s="49" t="s">
        <v>9735</v>
      </c>
      <c r="I3129" s="49" t="s">
        <v>9853</v>
      </c>
      <c r="J3129" s="50">
        <v>13</v>
      </c>
      <c r="K3129" s="49">
        <v>250</v>
      </c>
      <c r="L3129" s="49">
        <f>K3129-U3129</f>
        <v>-680</v>
      </c>
      <c r="M3129" s="49"/>
      <c r="N3129" s="48" t="s">
        <v>7242</v>
      </c>
      <c r="P3129" s="49">
        <v>1969</v>
      </c>
      <c r="Q3129" s="49">
        <v>0</v>
      </c>
      <c r="R3129" s="49">
        <v>0</v>
      </c>
      <c r="S3129" s="32">
        <f t="shared" si="130"/>
        <v>1969</v>
      </c>
      <c r="T3129" s="49">
        <f>P3129+Q3129+R3129</f>
        <v>1969</v>
      </c>
      <c r="U3129" s="51">
        <v>930</v>
      </c>
      <c r="V3129" s="51">
        <v>516</v>
      </c>
      <c r="W3129" s="51">
        <v>270</v>
      </c>
      <c r="X3129" s="51"/>
      <c r="Y3129" s="32">
        <f>P3129-(U3129+V3129)</f>
        <v>523</v>
      </c>
      <c r="Z3129" s="49" t="s">
        <v>13322</v>
      </c>
      <c r="AA3129" s="67">
        <v>6.1669999999999998</v>
      </c>
      <c r="AC3129" s="67">
        <f t="shared" si="131"/>
        <v>-6.1669999999999998</v>
      </c>
      <c r="AN3129" s="48" t="s">
        <v>13323</v>
      </c>
      <c r="AO3129" s="48" t="s">
        <v>55</v>
      </c>
    </row>
    <row r="3130" spans="1:41" ht="15" x14ac:dyDescent="0.2">
      <c r="A3130" s="30" t="s">
        <v>3220</v>
      </c>
      <c r="B3130" s="30" t="s">
        <v>3221</v>
      </c>
      <c r="C3130" s="49" t="s">
        <v>7070</v>
      </c>
      <c r="D3130" s="49" t="s">
        <v>7686</v>
      </c>
      <c r="E3130" s="30" t="s">
        <v>9856</v>
      </c>
      <c r="F3130" s="49" t="s">
        <v>9761</v>
      </c>
      <c r="G3130" s="49" t="s">
        <v>9734</v>
      </c>
      <c r="H3130" s="49" t="s">
        <v>9735</v>
      </c>
      <c r="I3130" s="49" t="s">
        <v>9857</v>
      </c>
      <c r="J3130" s="50">
        <v>7</v>
      </c>
      <c r="K3130" s="49">
        <v>2000</v>
      </c>
      <c r="L3130" s="49">
        <f>K3130-U3130</f>
        <v>1198</v>
      </c>
      <c r="M3130" s="49"/>
      <c r="N3130" s="48" t="s">
        <v>7242</v>
      </c>
      <c r="P3130" s="49">
        <v>1929</v>
      </c>
      <c r="Q3130" s="49">
        <v>0</v>
      </c>
      <c r="R3130" s="49">
        <v>0</v>
      </c>
      <c r="S3130" s="32">
        <f t="shared" si="130"/>
        <v>1929</v>
      </c>
      <c r="T3130" s="49">
        <f>P3130+Q3130+R3130</f>
        <v>1929</v>
      </c>
      <c r="U3130" s="51">
        <v>802</v>
      </c>
      <c r="V3130" s="51">
        <v>387</v>
      </c>
      <c r="W3130" s="51">
        <v>362</v>
      </c>
      <c r="X3130" s="51"/>
      <c r="Y3130" s="32">
        <f>P3130-(U3130+V3130)</f>
        <v>740</v>
      </c>
      <c r="Z3130" s="49" t="s">
        <v>13322</v>
      </c>
      <c r="AA3130" s="67">
        <v>0.45</v>
      </c>
      <c r="AC3130" s="67">
        <f t="shared" si="131"/>
        <v>-0.45</v>
      </c>
      <c r="AN3130" s="48" t="s">
        <v>13323</v>
      </c>
      <c r="AO3130" s="48" t="s">
        <v>55</v>
      </c>
    </row>
    <row r="3131" spans="1:41" ht="15" x14ac:dyDescent="0.2">
      <c r="A3131" s="30" t="s">
        <v>3222</v>
      </c>
      <c r="B3131" s="30" t="s">
        <v>3223</v>
      </c>
      <c r="C3131" s="49" t="s">
        <v>7070</v>
      </c>
      <c r="D3131" s="49" t="s">
        <v>7630</v>
      </c>
      <c r="E3131" s="30" t="s">
        <v>9858</v>
      </c>
      <c r="F3131" s="49" t="s">
        <v>9772</v>
      </c>
      <c r="G3131" s="49" t="s">
        <v>8325</v>
      </c>
      <c r="H3131" s="49" t="s">
        <v>9827</v>
      </c>
      <c r="I3131" s="49" t="s">
        <v>9859</v>
      </c>
      <c r="J3131" s="50">
        <v>8</v>
      </c>
      <c r="K3131" s="49">
        <v>1000</v>
      </c>
      <c r="L3131" s="49">
        <f>K3131-U3131</f>
        <v>731</v>
      </c>
      <c r="M3131" s="49"/>
      <c r="N3131" s="48" t="s">
        <v>7076</v>
      </c>
      <c r="P3131" s="49">
        <v>1052</v>
      </c>
      <c r="Q3131" s="49">
        <v>0</v>
      </c>
      <c r="R3131" s="49">
        <v>0</v>
      </c>
      <c r="S3131" s="32">
        <f t="shared" si="130"/>
        <v>1052</v>
      </c>
      <c r="T3131" s="49">
        <f>P3131+Q3131+R3131</f>
        <v>1052</v>
      </c>
      <c r="U3131" s="51">
        <v>269</v>
      </c>
      <c r="V3131" s="51">
        <v>0</v>
      </c>
      <c r="W3131" s="51">
        <v>0</v>
      </c>
      <c r="X3131" s="51"/>
      <c r="Y3131" s="32">
        <f>T3131-(U3131+V3131)</f>
        <v>783</v>
      </c>
      <c r="Z3131" s="49" t="s">
        <v>13322</v>
      </c>
      <c r="AA3131" s="67">
        <v>63.76</v>
      </c>
      <c r="AC3131" s="67">
        <f t="shared" si="131"/>
        <v>-63.76</v>
      </c>
      <c r="AN3131" s="48" t="s">
        <v>13323</v>
      </c>
      <c r="AO3131" s="48" t="s">
        <v>55</v>
      </c>
    </row>
    <row r="3132" spans="1:41" ht="15" x14ac:dyDescent="0.2">
      <c r="A3132" s="30" t="s">
        <v>3224</v>
      </c>
      <c r="B3132" s="30" t="s">
        <v>3225</v>
      </c>
      <c r="C3132" s="49" t="s">
        <v>7070</v>
      </c>
      <c r="D3132" s="49" t="s">
        <v>7577</v>
      </c>
      <c r="E3132" s="30" t="s">
        <v>9860</v>
      </c>
      <c r="F3132" s="49" t="s">
        <v>9788</v>
      </c>
      <c r="G3132" s="49" t="s">
        <v>8453</v>
      </c>
      <c r="H3132" s="49" t="s">
        <v>9861</v>
      </c>
      <c r="I3132" s="49" t="s">
        <v>9862</v>
      </c>
      <c r="J3132" s="50">
        <v>17</v>
      </c>
      <c r="K3132" s="49">
        <v>90</v>
      </c>
      <c r="L3132" s="49">
        <f>K3132-U3132</f>
        <v>-4125</v>
      </c>
      <c r="M3132" s="49"/>
      <c r="N3132" s="48" t="s">
        <v>7242</v>
      </c>
      <c r="P3132" s="49">
        <v>8937</v>
      </c>
      <c r="Q3132" s="49">
        <v>1</v>
      </c>
      <c r="R3132" s="49">
        <v>1710</v>
      </c>
      <c r="S3132" s="32">
        <f t="shared" si="130"/>
        <v>8938</v>
      </c>
      <c r="T3132" s="49">
        <f>P3132+Q3132+R3132</f>
        <v>10648</v>
      </c>
      <c r="U3132" s="51">
        <v>4215</v>
      </c>
      <c r="V3132" s="51">
        <v>5349</v>
      </c>
      <c r="W3132" s="51">
        <v>5390</v>
      </c>
      <c r="X3132" s="51"/>
      <c r="Y3132" s="32">
        <f>P3132-(U3132+V3132)</f>
        <v>-627</v>
      </c>
      <c r="Z3132" s="49" t="s">
        <v>13320</v>
      </c>
      <c r="AA3132" s="67">
        <v>2.68</v>
      </c>
      <c r="AC3132" s="67">
        <f t="shared" si="131"/>
        <v>-2.68</v>
      </c>
      <c r="AN3132" s="48" t="s">
        <v>13323</v>
      </c>
      <c r="AO3132" s="48" t="s">
        <v>55</v>
      </c>
    </row>
    <row r="3133" spans="1:41" ht="15" x14ac:dyDescent="0.2">
      <c r="A3133" s="30" t="s">
        <v>3228</v>
      </c>
      <c r="B3133" s="30" t="s">
        <v>3229</v>
      </c>
      <c r="C3133" s="49" t="s">
        <v>7070</v>
      </c>
      <c r="D3133" s="49" t="s">
        <v>7630</v>
      </c>
      <c r="E3133" s="30" t="s">
        <v>9865</v>
      </c>
      <c r="F3133" s="49" t="s">
        <v>9733</v>
      </c>
      <c r="G3133" s="49" t="s">
        <v>8936</v>
      </c>
      <c r="H3133" s="49" t="s">
        <v>9866</v>
      </c>
      <c r="I3133" s="49" t="s">
        <v>9867</v>
      </c>
      <c r="J3133" s="50">
        <v>15</v>
      </c>
      <c r="K3133" s="49">
        <v>2500</v>
      </c>
      <c r="L3133" s="49">
        <f>K3133-U3133</f>
        <v>2500</v>
      </c>
      <c r="M3133" s="49"/>
      <c r="N3133" s="48" t="s">
        <v>7242</v>
      </c>
      <c r="P3133" s="49">
        <v>200</v>
      </c>
      <c r="Q3133" s="49">
        <v>0</v>
      </c>
      <c r="R3133" s="49">
        <v>0</v>
      </c>
      <c r="S3133" s="32">
        <f t="shared" si="130"/>
        <v>200</v>
      </c>
      <c r="T3133" s="49">
        <f>P3133+Q3133+R3133</f>
        <v>200</v>
      </c>
      <c r="U3133" s="51">
        <v>0</v>
      </c>
      <c r="V3133" s="51">
        <v>0</v>
      </c>
      <c r="W3133" s="51">
        <v>0</v>
      </c>
      <c r="X3133" s="51"/>
      <c r="Y3133" s="32">
        <f>P3133-(U3133+V3133)</f>
        <v>200</v>
      </c>
      <c r="Z3133" s="49" t="s">
        <v>13321</v>
      </c>
      <c r="AA3133" s="67">
        <v>1.89</v>
      </c>
      <c r="AC3133" s="67">
        <f t="shared" si="131"/>
        <v>-1.89</v>
      </c>
      <c r="AN3133" s="48" t="s">
        <v>13323</v>
      </c>
      <c r="AO3133" s="48" t="s">
        <v>55</v>
      </c>
    </row>
    <row r="3134" spans="1:41" ht="15" x14ac:dyDescent="0.2">
      <c r="A3134" s="30" t="s">
        <v>3230</v>
      </c>
      <c r="B3134" s="66" t="s">
        <v>3231</v>
      </c>
      <c r="C3134" s="49" t="s">
        <v>7070</v>
      </c>
      <c r="D3134" s="49" t="s">
        <v>7686</v>
      </c>
      <c r="E3134" s="66" t="s">
        <v>9868</v>
      </c>
      <c r="F3134" s="49" t="s">
        <v>9761</v>
      </c>
      <c r="G3134" s="49" t="s">
        <v>9734</v>
      </c>
      <c r="H3134" s="49" t="s">
        <v>9735</v>
      </c>
      <c r="I3134" s="49" t="s">
        <v>9869</v>
      </c>
      <c r="J3134" s="50">
        <v>7</v>
      </c>
      <c r="K3134" s="49">
        <v>2500</v>
      </c>
      <c r="L3134" s="49">
        <f>K3134-U3134</f>
        <v>1196</v>
      </c>
      <c r="N3134" s="48" t="s">
        <v>7242</v>
      </c>
      <c r="P3134" s="49">
        <v>1813</v>
      </c>
      <c r="Q3134" s="49">
        <v>0</v>
      </c>
      <c r="R3134" s="49">
        <v>0</v>
      </c>
      <c r="S3134" s="32">
        <f t="shared" si="130"/>
        <v>1813</v>
      </c>
      <c r="T3134" s="49">
        <f>P3134+Q3134+R3134</f>
        <v>1813</v>
      </c>
      <c r="U3134" s="51">
        <v>1304</v>
      </c>
      <c r="V3134" s="51">
        <v>747</v>
      </c>
      <c r="W3134" s="51">
        <v>687</v>
      </c>
      <c r="X3134" s="51"/>
      <c r="Y3134" s="32">
        <f>P3134-(U3134+V3134)</f>
        <v>-238</v>
      </c>
      <c r="Z3134" s="49" t="s">
        <v>13320</v>
      </c>
      <c r="AA3134" s="67">
        <v>1.472</v>
      </c>
      <c r="AC3134" s="67">
        <f t="shared" si="131"/>
        <v>-1.472</v>
      </c>
      <c r="AN3134" s="48" t="s">
        <v>13323</v>
      </c>
      <c r="AO3134" s="48" t="s">
        <v>55</v>
      </c>
    </row>
    <row r="3135" spans="1:41" ht="15" x14ac:dyDescent="0.2">
      <c r="A3135" s="30" t="s">
        <v>3232</v>
      </c>
      <c r="B3135" s="30" t="s">
        <v>3233</v>
      </c>
      <c r="C3135" s="49" t="s">
        <v>7070</v>
      </c>
      <c r="D3135" s="49" t="s">
        <v>7630</v>
      </c>
      <c r="E3135" s="30" t="s">
        <v>9870</v>
      </c>
      <c r="F3135" s="49" t="s">
        <v>9772</v>
      </c>
      <c r="G3135" s="49" t="s">
        <v>8325</v>
      </c>
      <c r="H3135" s="49" t="s">
        <v>9827</v>
      </c>
      <c r="I3135" s="49" t="s">
        <v>9871</v>
      </c>
      <c r="J3135" s="50">
        <v>5</v>
      </c>
      <c r="K3135" s="49">
        <v>750</v>
      </c>
      <c r="L3135" s="49">
        <f>K3135-U3135</f>
        <v>481</v>
      </c>
      <c r="M3135" s="49"/>
      <c r="N3135" s="48" t="s">
        <v>7076</v>
      </c>
      <c r="P3135" s="49">
        <v>730</v>
      </c>
      <c r="Q3135" s="49">
        <v>0</v>
      </c>
      <c r="R3135" s="49">
        <v>0</v>
      </c>
      <c r="S3135" s="32">
        <f t="shared" si="130"/>
        <v>730</v>
      </c>
      <c r="T3135" s="49">
        <f>P3135+Q3135+R3135</f>
        <v>730</v>
      </c>
      <c r="U3135" s="51">
        <v>269</v>
      </c>
      <c r="V3135" s="51">
        <v>0</v>
      </c>
      <c r="W3135" s="51">
        <v>0</v>
      </c>
      <c r="X3135" s="51"/>
      <c r="Y3135" s="32">
        <f>T3135-(U3135+V3135)</f>
        <v>461</v>
      </c>
      <c r="Z3135" s="49" t="s">
        <v>13322</v>
      </c>
      <c r="AA3135" s="67">
        <v>11.6</v>
      </c>
      <c r="AC3135" s="67">
        <f t="shared" si="131"/>
        <v>-11.6</v>
      </c>
      <c r="AN3135" s="48" t="s">
        <v>13323</v>
      </c>
      <c r="AO3135" s="48" t="s">
        <v>55</v>
      </c>
    </row>
    <row r="3136" spans="1:41" ht="15" x14ac:dyDescent="0.2">
      <c r="A3136" s="30" t="s">
        <v>3236</v>
      </c>
      <c r="B3136" s="30" t="s">
        <v>3237</v>
      </c>
      <c r="C3136" s="49" t="s">
        <v>7070</v>
      </c>
      <c r="D3136" s="49" t="s">
        <v>7686</v>
      </c>
      <c r="E3136" s="30" t="s">
        <v>9874</v>
      </c>
      <c r="F3136" s="49" t="s">
        <v>9788</v>
      </c>
      <c r="G3136" s="49" t="s">
        <v>8936</v>
      </c>
      <c r="H3136" s="49" t="s">
        <v>9875</v>
      </c>
      <c r="I3136" s="49" t="s">
        <v>9876</v>
      </c>
      <c r="J3136" s="50">
        <v>13</v>
      </c>
      <c r="K3136" s="49">
        <v>60</v>
      </c>
      <c r="L3136" s="49">
        <f>K3136-U3136</f>
        <v>-15800</v>
      </c>
      <c r="M3136" s="49"/>
      <c r="N3136" s="48" t="s">
        <v>7242</v>
      </c>
      <c r="P3136" s="49">
        <v>8781</v>
      </c>
      <c r="Q3136" s="49">
        <v>3116</v>
      </c>
      <c r="R3136" s="49">
        <v>5082</v>
      </c>
      <c r="S3136" s="32">
        <f t="shared" si="130"/>
        <v>11897</v>
      </c>
      <c r="T3136" s="49">
        <f>P3136+Q3136+R3136</f>
        <v>16979</v>
      </c>
      <c r="U3136" s="51">
        <v>15860</v>
      </c>
      <c r="V3136" s="51">
        <v>9979</v>
      </c>
      <c r="W3136" s="51">
        <v>10255</v>
      </c>
      <c r="X3136" s="51"/>
      <c r="Y3136" s="32">
        <f>P3136-(U3136+V3136)</f>
        <v>-17058</v>
      </c>
      <c r="Z3136" s="49" t="s">
        <v>13320</v>
      </c>
      <c r="AA3136" s="67">
        <v>10.56</v>
      </c>
      <c r="AC3136" s="67">
        <f t="shared" si="131"/>
        <v>-10.56</v>
      </c>
      <c r="AN3136" s="48" t="s">
        <v>13323</v>
      </c>
      <c r="AO3136" s="48" t="s">
        <v>55</v>
      </c>
    </row>
    <row r="3137" spans="1:41" ht="15" x14ac:dyDescent="0.2">
      <c r="A3137" s="30" t="s">
        <v>3242</v>
      </c>
      <c r="B3137" s="30" t="s">
        <v>3243</v>
      </c>
      <c r="C3137" s="49" t="s">
        <v>7070</v>
      </c>
      <c r="D3137" s="49" t="s">
        <v>8209</v>
      </c>
      <c r="E3137" s="30" t="s">
        <v>9881</v>
      </c>
      <c r="F3137" s="49" t="s">
        <v>9743</v>
      </c>
      <c r="G3137" s="49" t="s">
        <v>8453</v>
      </c>
      <c r="H3137" s="49" t="s">
        <v>9838</v>
      </c>
      <c r="I3137" s="49" t="s">
        <v>9882</v>
      </c>
      <c r="J3137" s="50">
        <v>21</v>
      </c>
      <c r="K3137" s="49">
        <v>2500</v>
      </c>
      <c r="L3137" s="49">
        <f>K3137-U3137</f>
        <v>1119</v>
      </c>
      <c r="N3137" s="48" t="s">
        <v>7076</v>
      </c>
      <c r="P3137" s="49">
        <v>1030</v>
      </c>
      <c r="Q3137" s="49">
        <v>2500</v>
      </c>
      <c r="R3137" s="49">
        <v>0</v>
      </c>
      <c r="S3137" s="32">
        <f t="shared" si="130"/>
        <v>3530</v>
      </c>
      <c r="T3137" s="49">
        <f>P3137+Q3137+R3137</f>
        <v>3530</v>
      </c>
      <c r="U3137" s="51">
        <v>1381</v>
      </c>
      <c r="V3137" s="51">
        <v>1070</v>
      </c>
      <c r="W3137" s="51">
        <v>1093</v>
      </c>
      <c r="X3137" s="51"/>
      <c r="Y3137" s="32">
        <f>T3137-(U3137+V3137)</f>
        <v>1079</v>
      </c>
      <c r="Z3137" s="49" t="s">
        <v>13322</v>
      </c>
      <c r="AA3137" s="67">
        <v>2</v>
      </c>
      <c r="AC3137" s="67">
        <f t="shared" si="131"/>
        <v>-2</v>
      </c>
      <c r="AN3137" s="48" t="s">
        <v>13323</v>
      </c>
      <c r="AO3137" s="48" t="s">
        <v>55</v>
      </c>
    </row>
    <row r="3138" spans="1:41" ht="15" x14ac:dyDescent="0.2">
      <c r="A3138" s="30" t="s">
        <v>3244</v>
      </c>
      <c r="B3138" s="30" t="s">
        <v>3245</v>
      </c>
      <c r="C3138" s="49" t="s">
        <v>7070</v>
      </c>
      <c r="D3138" s="49" t="s">
        <v>7577</v>
      </c>
      <c r="E3138" s="30" t="s">
        <v>9883</v>
      </c>
      <c r="F3138" s="49" t="s">
        <v>9761</v>
      </c>
      <c r="G3138" s="49" t="s">
        <v>8453</v>
      </c>
      <c r="H3138" s="49" t="s">
        <v>9809</v>
      </c>
      <c r="I3138" s="49" t="s">
        <v>9884</v>
      </c>
      <c r="J3138" s="50">
        <v>23</v>
      </c>
      <c r="K3138" s="49">
        <v>1000</v>
      </c>
      <c r="L3138" s="49">
        <f>K3138-U3138</f>
        <v>-10157</v>
      </c>
      <c r="M3138" s="49"/>
      <c r="N3138" s="48" t="s">
        <v>7242</v>
      </c>
      <c r="P3138" s="49">
        <v>5996</v>
      </c>
      <c r="Q3138" s="49">
        <v>4500</v>
      </c>
      <c r="R3138" s="49">
        <v>4500</v>
      </c>
      <c r="S3138" s="32">
        <f t="shared" ref="S3138:S3201" si="134">P3138+Q3138</f>
        <v>10496</v>
      </c>
      <c r="T3138" s="49">
        <f>P3138+Q3138+R3138</f>
        <v>14996</v>
      </c>
      <c r="U3138" s="51">
        <v>11157</v>
      </c>
      <c r="V3138" s="51">
        <v>7889</v>
      </c>
      <c r="W3138" s="51">
        <v>7963</v>
      </c>
      <c r="X3138" s="51"/>
      <c r="Y3138" s="32">
        <f>P3138-(U3138+V3138)</f>
        <v>-13050</v>
      </c>
      <c r="Z3138" s="49" t="s">
        <v>13320</v>
      </c>
      <c r="AA3138" s="67">
        <v>1.3839999999999999</v>
      </c>
      <c r="AC3138" s="67">
        <f t="shared" ref="AC3138:AC3201" si="135">AB3138-AA3138</f>
        <v>-1.3839999999999999</v>
      </c>
      <c r="AN3138" s="48" t="s">
        <v>13323</v>
      </c>
      <c r="AO3138" s="48" t="s">
        <v>55</v>
      </c>
    </row>
    <row r="3139" spans="1:41" ht="15" x14ac:dyDescent="0.2">
      <c r="A3139" s="30" t="s">
        <v>3246</v>
      </c>
      <c r="B3139" s="30" t="s">
        <v>3247</v>
      </c>
      <c r="C3139" s="49" t="s">
        <v>7070</v>
      </c>
      <c r="D3139" s="49" t="s">
        <v>8209</v>
      </c>
      <c r="E3139" s="30" t="s">
        <v>9885</v>
      </c>
      <c r="F3139" s="49" t="s">
        <v>9761</v>
      </c>
      <c r="G3139" s="49" t="s">
        <v>8453</v>
      </c>
      <c r="H3139" s="49" t="s">
        <v>9809</v>
      </c>
      <c r="I3139" s="49" t="s">
        <v>9886</v>
      </c>
      <c r="J3139" s="50">
        <v>13</v>
      </c>
      <c r="K3139" s="49">
        <v>2500</v>
      </c>
      <c r="L3139" s="49">
        <f>K3139-U3139</f>
        <v>-37370</v>
      </c>
      <c r="M3139" s="49"/>
      <c r="N3139" s="48" t="s">
        <v>7242</v>
      </c>
      <c r="P3139" s="49">
        <v>12950</v>
      </c>
      <c r="Q3139" s="49">
        <v>27000</v>
      </c>
      <c r="R3139" s="49">
        <v>7500</v>
      </c>
      <c r="S3139" s="32">
        <f t="shared" si="134"/>
        <v>39950</v>
      </c>
      <c r="T3139" s="49">
        <f>P3139+Q3139+R3139</f>
        <v>47450</v>
      </c>
      <c r="U3139" s="51">
        <v>39870</v>
      </c>
      <c r="V3139" s="51">
        <v>16341</v>
      </c>
      <c r="W3139" s="51">
        <v>16621</v>
      </c>
      <c r="X3139" s="51"/>
      <c r="Y3139" s="32">
        <f>P3139-(U3139+V3139)</f>
        <v>-43261</v>
      </c>
      <c r="Z3139" s="49" t="s">
        <v>13320</v>
      </c>
      <c r="AA3139" s="67">
        <v>1.0760000000000001</v>
      </c>
      <c r="AC3139" s="67">
        <f t="shared" si="135"/>
        <v>-1.0760000000000001</v>
      </c>
      <c r="AN3139" s="48" t="s">
        <v>13323</v>
      </c>
      <c r="AO3139" s="48" t="s">
        <v>55</v>
      </c>
    </row>
    <row r="3140" spans="1:41" ht="15" x14ac:dyDescent="0.2">
      <c r="A3140" s="30" t="s">
        <v>3250</v>
      </c>
      <c r="B3140" s="30" t="s">
        <v>3251</v>
      </c>
      <c r="C3140" s="49" t="s">
        <v>7070</v>
      </c>
      <c r="D3140" s="49" t="s">
        <v>8209</v>
      </c>
      <c r="E3140" s="30" t="s">
        <v>9889</v>
      </c>
      <c r="F3140" s="49" t="s">
        <v>9743</v>
      </c>
      <c r="G3140" s="49" t="s">
        <v>8453</v>
      </c>
      <c r="H3140" s="49" t="s">
        <v>9838</v>
      </c>
      <c r="I3140" s="49" t="s">
        <v>9890</v>
      </c>
      <c r="J3140" s="50">
        <v>22</v>
      </c>
      <c r="K3140" s="49">
        <v>2500</v>
      </c>
      <c r="L3140" s="49">
        <f>K3140-U3140</f>
        <v>-66297</v>
      </c>
      <c r="M3140" s="49"/>
      <c r="N3140" s="48" t="s">
        <v>7076</v>
      </c>
      <c r="P3140" s="49">
        <v>19691</v>
      </c>
      <c r="Q3140" s="49">
        <v>52500</v>
      </c>
      <c r="R3140" s="49">
        <v>10000</v>
      </c>
      <c r="S3140" s="32">
        <f t="shared" si="134"/>
        <v>72191</v>
      </c>
      <c r="T3140" s="49">
        <f>P3140+Q3140+R3140</f>
        <v>82191</v>
      </c>
      <c r="U3140" s="51">
        <v>68797</v>
      </c>
      <c r="V3140" s="51">
        <v>10622</v>
      </c>
      <c r="W3140" s="51">
        <v>10515</v>
      </c>
      <c r="X3140" s="51"/>
      <c r="Y3140" s="32">
        <f>T3140-(U3140+V3140)</f>
        <v>2772</v>
      </c>
      <c r="Z3140" s="49" t="s">
        <v>13322</v>
      </c>
      <c r="AA3140" s="67">
        <v>2.08</v>
      </c>
      <c r="AC3140" s="67">
        <f t="shared" si="135"/>
        <v>-2.08</v>
      </c>
      <c r="AN3140" s="48" t="s">
        <v>13323</v>
      </c>
      <c r="AO3140" s="48" t="s">
        <v>55</v>
      </c>
    </row>
    <row r="3141" spans="1:41" ht="15" x14ac:dyDescent="0.2">
      <c r="A3141" s="30" t="s">
        <v>3258</v>
      </c>
      <c r="B3141" s="30" t="s">
        <v>3259</v>
      </c>
      <c r="C3141" s="49" t="s">
        <v>7070</v>
      </c>
      <c r="D3141" s="49" t="s">
        <v>7686</v>
      </c>
      <c r="E3141" s="30" t="s">
        <v>9897</v>
      </c>
      <c r="F3141" s="49" t="s">
        <v>9761</v>
      </c>
      <c r="G3141" s="49" t="s">
        <v>9734</v>
      </c>
      <c r="H3141" s="49" t="s">
        <v>9735</v>
      </c>
      <c r="I3141" s="49" t="s">
        <v>9898</v>
      </c>
      <c r="J3141" s="50">
        <v>13</v>
      </c>
      <c r="K3141" s="49">
        <v>250</v>
      </c>
      <c r="L3141" s="49">
        <f>K3141-U3141</f>
        <v>-680</v>
      </c>
      <c r="M3141" s="49"/>
      <c r="N3141" s="48" t="s">
        <v>7242</v>
      </c>
      <c r="P3141" s="49">
        <v>720</v>
      </c>
      <c r="Q3141" s="49">
        <v>750</v>
      </c>
      <c r="R3141" s="49">
        <v>0</v>
      </c>
      <c r="S3141" s="32">
        <f t="shared" si="134"/>
        <v>1470</v>
      </c>
      <c r="T3141" s="49">
        <f>P3141+Q3141+R3141</f>
        <v>1470</v>
      </c>
      <c r="U3141" s="51">
        <v>930</v>
      </c>
      <c r="V3141" s="51">
        <v>516</v>
      </c>
      <c r="W3141" s="51">
        <v>270</v>
      </c>
      <c r="X3141" s="51"/>
      <c r="Y3141" s="32">
        <f>P3141-(U3141+V3141)</f>
        <v>-726</v>
      </c>
      <c r="Z3141" s="49" t="s">
        <v>13320</v>
      </c>
      <c r="AA3141" s="67">
        <v>7.1390000000000002</v>
      </c>
      <c r="AC3141" s="67">
        <f t="shared" si="135"/>
        <v>-7.1390000000000002</v>
      </c>
      <c r="AN3141" s="48" t="s">
        <v>13323</v>
      </c>
      <c r="AO3141" s="48" t="s">
        <v>55</v>
      </c>
    </row>
    <row r="3142" spans="1:41" ht="15" x14ac:dyDescent="0.2">
      <c r="A3142" s="30" t="s">
        <v>3260</v>
      </c>
      <c r="B3142" s="30" t="s">
        <v>3261</v>
      </c>
      <c r="C3142" s="49" t="s">
        <v>7070</v>
      </c>
      <c r="D3142" s="49" t="s">
        <v>7686</v>
      </c>
      <c r="E3142" s="30" t="s">
        <v>9899</v>
      </c>
      <c r="F3142" s="49" t="s">
        <v>9761</v>
      </c>
      <c r="G3142" s="49" t="s">
        <v>9734</v>
      </c>
      <c r="H3142" s="49" t="s">
        <v>9735</v>
      </c>
      <c r="I3142" s="49" t="s">
        <v>9900</v>
      </c>
      <c r="J3142" s="50">
        <v>7</v>
      </c>
      <c r="K3142" s="49">
        <v>3000</v>
      </c>
      <c r="L3142" s="49">
        <f>K3142-U3142</f>
        <v>2198</v>
      </c>
      <c r="M3142" s="49"/>
      <c r="N3142" s="48" t="s">
        <v>7242</v>
      </c>
      <c r="P3142" s="49">
        <v>2933</v>
      </c>
      <c r="Q3142" s="49">
        <v>0</v>
      </c>
      <c r="R3142" s="49">
        <v>0</v>
      </c>
      <c r="S3142" s="32">
        <f t="shared" si="134"/>
        <v>2933</v>
      </c>
      <c r="T3142" s="49">
        <f>P3142+Q3142+R3142</f>
        <v>2933</v>
      </c>
      <c r="U3142" s="51">
        <v>802</v>
      </c>
      <c r="V3142" s="51">
        <v>387</v>
      </c>
      <c r="W3142" s="51">
        <v>362</v>
      </c>
      <c r="X3142" s="51"/>
      <c r="Y3142" s="32">
        <f>P3142-(U3142+V3142)</f>
        <v>1744</v>
      </c>
      <c r="Z3142" s="49" t="s">
        <v>13322</v>
      </c>
      <c r="AA3142" s="67">
        <v>0.65700000000000003</v>
      </c>
      <c r="AC3142" s="67">
        <f t="shared" si="135"/>
        <v>-0.65700000000000003</v>
      </c>
      <c r="AN3142" s="48" t="s">
        <v>13323</v>
      </c>
      <c r="AO3142" s="48" t="s">
        <v>55</v>
      </c>
    </row>
    <row r="3143" spans="1:41" ht="15" x14ac:dyDescent="0.2">
      <c r="A3143" s="30" t="s">
        <v>3262</v>
      </c>
      <c r="B3143" s="30" t="s">
        <v>3263</v>
      </c>
      <c r="C3143" s="49" t="s">
        <v>7070</v>
      </c>
      <c r="D3143" s="49" t="s">
        <v>7630</v>
      </c>
      <c r="E3143" s="30" t="s">
        <v>9901</v>
      </c>
      <c r="F3143" s="49" t="s">
        <v>9761</v>
      </c>
      <c r="G3143" s="49" t="s">
        <v>8453</v>
      </c>
      <c r="H3143" s="49" t="s">
        <v>9902</v>
      </c>
      <c r="I3143" s="49" t="s">
        <v>9903</v>
      </c>
      <c r="J3143" s="50">
        <v>31</v>
      </c>
      <c r="K3143" s="49">
        <v>10500</v>
      </c>
      <c r="L3143" s="49">
        <f>K3143-U3143</f>
        <v>9698</v>
      </c>
      <c r="M3143" s="49"/>
      <c r="N3143" s="48" t="s">
        <v>7242</v>
      </c>
      <c r="P3143" s="49">
        <v>10627</v>
      </c>
      <c r="Q3143" s="49">
        <v>0</v>
      </c>
      <c r="R3143" s="49">
        <v>0</v>
      </c>
      <c r="S3143" s="32">
        <f t="shared" si="134"/>
        <v>10627</v>
      </c>
      <c r="T3143" s="49">
        <f>P3143+Q3143+R3143</f>
        <v>10627</v>
      </c>
      <c r="U3143" s="51">
        <v>802</v>
      </c>
      <c r="V3143" s="51">
        <v>387</v>
      </c>
      <c r="W3143" s="51">
        <v>362</v>
      </c>
      <c r="X3143" s="51"/>
      <c r="Y3143" s="32">
        <f>P3143-(U3143+V3143)</f>
        <v>9438</v>
      </c>
      <c r="Z3143" s="49" t="s">
        <v>13322</v>
      </c>
      <c r="AA3143" s="67">
        <v>0.65</v>
      </c>
      <c r="AC3143" s="67">
        <f t="shared" si="135"/>
        <v>-0.65</v>
      </c>
      <c r="AN3143" s="48" t="s">
        <v>13323</v>
      </c>
      <c r="AO3143" s="48" t="s">
        <v>55</v>
      </c>
    </row>
    <row r="3144" spans="1:41" ht="15" x14ac:dyDescent="0.2">
      <c r="A3144" s="30" t="s">
        <v>3264</v>
      </c>
      <c r="B3144" s="30" t="s">
        <v>3265</v>
      </c>
      <c r="C3144" s="49" t="s">
        <v>7070</v>
      </c>
      <c r="D3144" s="49" t="s">
        <v>7686</v>
      </c>
      <c r="E3144" s="30" t="s">
        <v>9904</v>
      </c>
      <c r="F3144" s="49" t="s">
        <v>9761</v>
      </c>
      <c r="G3144" s="49" t="s">
        <v>9734</v>
      </c>
      <c r="H3144" s="49" t="s">
        <v>9735</v>
      </c>
      <c r="I3144" s="49" t="s">
        <v>9905</v>
      </c>
      <c r="J3144" s="50">
        <v>7</v>
      </c>
      <c r="K3144" s="49">
        <v>4000</v>
      </c>
      <c r="L3144" s="49">
        <f>K3144-U3144</f>
        <v>1594</v>
      </c>
      <c r="M3144" s="49"/>
      <c r="N3144" s="48" t="s">
        <v>7242</v>
      </c>
      <c r="P3144" s="49">
        <v>3774</v>
      </c>
      <c r="Q3144" s="49">
        <v>0</v>
      </c>
      <c r="R3144" s="49">
        <v>0</v>
      </c>
      <c r="S3144" s="32">
        <f t="shared" si="134"/>
        <v>3774</v>
      </c>
      <c r="T3144" s="49">
        <f>P3144+Q3144+R3144</f>
        <v>3774</v>
      </c>
      <c r="U3144" s="51">
        <v>2406</v>
      </c>
      <c r="V3144" s="51">
        <v>1161</v>
      </c>
      <c r="W3144" s="51">
        <v>1086</v>
      </c>
      <c r="X3144" s="51"/>
      <c r="Y3144" s="32">
        <f>P3144-(U3144+V3144)</f>
        <v>207</v>
      </c>
      <c r="Z3144" s="49" t="s">
        <v>13322</v>
      </c>
      <c r="AA3144" s="67">
        <v>6.5000000000000002E-2</v>
      </c>
      <c r="AC3144" s="67">
        <f t="shared" si="135"/>
        <v>-6.5000000000000002E-2</v>
      </c>
      <c r="AN3144" s="48" t="s">
        <v>13323</v>
      </c>
      <c r="AO3144" s="48" t="s">
        <v>55</v>
      </c>
    </row>
    <row r="3145" spans="1:41" ht="15" x14ac:dyDescent="0.2">
      <c r="A3145" s="30" t="s">
        <v>3266</v>
      </c>
      <c r="B3145" s="30" t="s">
        <v>3267</v>
      </c>
      <c r="C3145" s="49" t="s">
        <v>7070</v>
      </c>
      <c r="D3145" s="49" t="s">
        <v>8209</v>
      </c>
      <c r="E3145" s="30" t="s">
        <v>9906</v>
      </c>
      <c r="F3145" s="49" t="s">
        <v>9788</v>
      </c>
      <c r="G3145" s="49" t="s">
        <v>8453</v>
      </c>
      <c r="H3145" s="49" t="s">
        <v>9861</v>
      </c>
      <c r="I3145" s="49" t="s">
        <v>9907</v>
      </c>
      <c r="J3145" s="50">
        <v>24</v>
      </c>
      <c r="K3145" s="49">
        <v>90</v>
      </c>
      <c r="L3145" s="49">
        <f>K3145-U3145</f>
        <v>-19543</v>
      </c>
      <c r="M3145" s="49"/>
      <c r="N3145" s="48" t="s">
        <v>7242</v>
      </c>
      <c r="P3145" s="49">
        <v>7980</v>
      </c>
      <c r="Q3145" s="49">
        <v>13410</v>
      </c>
      <c r="R3145" s="49">
        <v>8100</v>
      </c>
      <c r="S3145" s="32">
        <f t="shared" si="134"/>
        <v>21390</v>
      </c>
      <c r="T3145" s="49">
        <f>P3145+Q3145+R3145</f>
        <v>29490</v>
      </c>
      <c r="U3145" s="51">
        <v>19633</v>
      </c>
      <c r="V3145" s="51">
        <v>8371</v>
      </c>
      <c r="W3145" s="51">
        <v>8227</v>
      </c>
      <c r="X3145" s="51"/>
      <c r="Y3145" s="32">
        <f>P3145-(U3145+V3145)</f>
        <v>-20024</v>
      </c>
      <c r="Z3145" s="49" t="s">
        <v>13320</v>
      </c>
      <c r="AA3145" s="67">
        <v>4.0199999999999996</v>
      </c>
      <c r="AC3145" s="67">
        <f t="shared" si="135"/>
        <v>-4.0199999999999996</v>
      </c>
      <c r="AN3145" s="48" t="s">
        <v>13323</v>
      </c>
      <c r="AO3145" s="48" t="s">
        <v>55</v>
      </c>
    </row>
    <row r="3146" spans="1:41" ht="15" x14ac:dyDescent="0.2">
      <c r="A3146" s="30" t="s">
        <v>3268</v>
      </c>
      <c r="B3146" s="30" t="s">
        <v>3269</v>
      </c>
      <c r="C3146" s="49" t="s">
        <v>7070</v>
      </c>
      <c r="D3146" s="49" t="s">
        <v>7630</v>
      </c>
      <c r="E3146" s="30" t="s">
        <v>9908</v>
      </c>
      <c r="F3146" s="49" t="s">
        <v>9761</v>
      </c>
      <c r="G3146" s="49" t="s">
        <v>9909</v>
      </c>
      <c r="H3146" s="49" t="s">
        <v>9910</v>
      </c>
      <c r="I3146" s="49" t="s">
        <v>9911</v>
      </c>
      <c r="J3146" s="50">
        <v>20</v>
      </c>
      <c r="K3146" s="49">
        <v>90</v>
      </c>
      <c r="L3146" s="49">
        <f>K3146-U3146</f>
        <v>-712</v>
      </c>
      <c r="M3146" s="49"/>
      <c r="N3146" s="48" t="s">
        <v>7242</v>
      </c>
      <c r="P3146" s="49">
        <v>559</v>
      </c>
      <c r="Q3146" s="49">
        <v>450</v>
      </c>
      <c r="R3146" s="49">
        <v>270</v>
      </c>
      <c r="S3146" s="32">
        <f t="shared" si="134"/>
        <v>1009</v>
      </c>
      <c r="T3146" s="49">
        <f>P3146+Q3146+R3146</f>
        <v>1279</v>
      </c>
      <c r="U3146" s="51">
        <v>802</v>
      </c>
      <c r="V3146" s="51">
        <v>387</v>
      </c>
      <c r="W3146" s="51">
        <v>362</v>
      </c>
      <c r="X3146" s="51"/>
      <c r="Y3146" s="32">
        <f>P3146-(U3146+V3146)</f>
        <v>-630</v>
      </c>
      <c r="Z3146" s="49" t="s">
        <v>13320</v>
      </c>
      <c r="AA3146" s="67">
        <v>21.07</v>
      </c>
      <c r="AC3146" s="67">
        <f t="shared" si="135"/>
        <v>-21.07</v>
      </c>
      <c r="AN3146" s="48" t="s">
        <v>13323</v>
      </c>
      <c r="AO3146" s="48" t="s">
        <v>55</v>
      </c>
    </row>
    <row r="3147" spans="1:41" ht="15" x14ac:dyDescent="0.2">
      <c r="A3147" s="30" t="s">
        <v>3274</v>
      </c>
      <c r="B3147" s="30" t="s">
        <v>3275</v>
      </c>
      <c r="C3147" s="49" t="s">
        <v>7070</v>
      </c>
      <c r="D3147" s="49" t="s">
        <v>7686</v>
      </c>
      <c r="E3147" s="30" t="s">
        <v>9916</v>
      </c>
      <c r="F3147" s="49" t="s">
        <v>9788</v>
      </c>
      <c r="G3147" s="49" t="s">
        <v>8936</v>
      </c>
      <c r="H3147" s="49" t="s">
        <v>9875</v>
      </c>
      <c r="I3147" s="49" t="s">
        <v>9917</v>
      </c>
      <c r="J3147" s="50">
        <v>13</v>
      </c>
      <c r="K3147" s="49">
        <v>36</v>
      </c>
      <c r="L3147" s="49">
        <f>K3147-U3147</f>
        <v>36</v>
      </c>
      <c r="M3147" s="49"/>
      <c r="N3147" s="48" t="s">
        <v>7242</v>
      </c>
      <c r="P3147" s="49">
        <v>42</v>
      </c>
      <c r="Q3147" s="49">
        <v>0</v>
      </c>
      <c r="R3147" s="49">
        <v>0</v>
      </c>
      <c r="S3147" s="32">
        <f t="shared" si="134"/>
        <v>42</v>
      </c>
      <c r="T3147" s="49">
        <f>P3147+Q3147+R3147</f>
        <v>42</v>
      </c>
      <c r="U3147" s="51">
        <v>0</v>
      </c>
      <c r="V3147" s="51">
        <v>0</v>
      </c>
      <c r="W3147" s="51">
        <v>0</v>
      </c>
      <c r="X3147" s="51"/>
      <c r="Y3147" s="32">
        <f>P3147-(U3147+V3147)</f>
        <v>42</v>
      </c>
      <c r="Z3147" s="49" t="s">
        <v>13321</v>
      </c>
      <c r="AA3147" s="67">
        <v>68.06</v>
      </c>
      <c r="AC3147" s="67">
        <f t="shared" si="135"/>
        <v>-68.06</v>
      </c>
      <c r="AN3147" s="48" t="s">
        <v>13323</v>
      </c>
      <c r="AO3147" s="48" t="s">
        <v>55</v>
      </c>
    </row>
    <row r="3148" spans="1:41" ht="15" x14ac:dyDescent="0.2">
      <c r="A3148" s="30" t="s">
        <v>3276</v>
      </c>
      <c r="B3148" s="30" t="s">
        <v>3277</v>
      </c>
      <c r="C3148" s="49" t="s">
        <v>7070</v>
      </c>
      <c r="D3148" s="49" t="s">
        <v>7686</v>
      </c>
      <c r="E3148" s="30" t="s">
        <v>9918</v>
      </c>
      <c r="F3148" s="49" t="s">
        <v>9761</v>
      </c>
      <c r="G3148" s="49" t="s">
        <v>9734</v>
      </c>
      <c r="H3148" s="49" t="s">
        <v>9735</v>
      </c>
      <c r="I3148" s="49" t="s">
        <v>9919</v>
      </c>
      <c r="J3148" s="50">
        <v>7</v>
      </c>
      <c r="K3148" s="49">
        <v>3000</v>
      </c>
      <c r="L3148" s="49">
        <f>K3148-U3148</f>
        <v>-208</v>
      </c>
      <c r="M3148" s="49"/>
      <c r="N3148" s="48" t="s">
        <v>7242</v>
      </c>
      <c r="P3148" s="49">
        <v>5981</v>
      </c>
      <c r="Q3148" s="49">
        <v>0</v>
      </c>
      <c r="R3148" s="49">
        <v>0</v>
      </c>
      <c r="S3148" s="32">
        <f t="shared" si="134"/>
        <v>5981</v>
      </c>
      <c r="T3148" s="49">
        <f>P3148+Q3148+R3148</f>
        <v>5981</v>
      </c>
      <c r="U3148" s="51">
        <v>3208</v>
      </c>
      <c r="V3148" s="51">
        <v>1548</v>
      </c>
      <c r="W3148" s="51">
        <v>1448</v>
      </c>
      <c r="X3148" s="51"/>
      <c r="Y3148" s="32">
        <f>P3148-(U3148+V3148)</f>
        <v>1225</v>
      </c>
      <c r="Z3148" s="49" t="s">
        <v>13322</v>
      </c>
      <c r="AA3148" s="67">
        <v>0.114</v>
      </c>
      <c r="AC3148" s="67">
        <f t="shared" si="135"/>
        <v>-0.114</v>
      </c>
      <c r="AN3148" s="48" t="s">
        <v>13323</v>
      </c>
      <c r="AO3148" s="48" t="s">
        <v>55</v>
      </c>
    </row>
    <row r="3149" spans="1:41" ht="15" x14ac:dyDescent="0.2">
      <c r="A3149" s="30" t="s">
        <v>3278</v>
      </c>
      <c r="B3149" s="30" t="s">
        <v>3279</v>
      </c>
      <c r="C3149" s="49" t="s">
        <v>7070</v>
      </c>
      <c r="D3149" s="49" t="s">
        <v>7686</v>
      </c>
      <c r="E3149" s="30" t="s">
        <v>9920</v>
      </c>
      <c r="F3149" s="49" t="s">
        <v>9788</v>
      </c>
      <c r="G3149" s="49" t="s">
        <v>8936</v>
      </c>
      <c r="H3149" s="49" t="s">
        <v>9875</v>
      </c>
      <c r="I3149" s="49" t="s">
        <v>9921</v>
      </c>
      <c r="J3149" s="50">
        <v>13</v>
      </c>
      <c r="K3149" s="49">
        <v>21</v>
      </c>
      <c r="L3149" s="49">
        <f>K3149-U3149</f>
        <v>21</v>
      </c>
      <c r="M3149" s="49"/>
      <c r="N3149" s="48" t="s">
        <v>7242</v>
      </c>
      <c r="P3149" s="49">
        <v>22</v>
      </c>
      <c r="Q3149" s="49">
        <v>0</v>
      </c>
      <c r="R3149" s="49">
        <v>0</v>
      </c>
      <c r="S3149" s="32">
        <f t="shared" si="134"/>
        <v>22</v>
      </c>
      <c r="T3149" s="49">
        <f>P3149+Q3149+R3149</f>
        <v>22</v>
      </c>
      <c r="U3149" s="51">
        <v>0</v>
      </c>
      <c r="V3149" s="51">
        <v>0</v>
      </c>
      <c r="W3149" s="51">
        <v>0</v>
      </c>
      <c r="X3149" s="51"/>
      <c r="Y3149" s="32">
        <f>P3149-(U3149+V3149)</f>
        <v>22</v>
      </c>
      <c r="Z3149" s="49" t="s">
        <v>13321</v>
      </c>
      <c r="AA3149" s="67">
        <v>22.1</v>
      </c>
      <c r="AC3149" s="67">
        <f t="shared" si="135"/>
        <v>-22.1</v>
      </c>
      <c r="AN3149" s="48" t="s">
        <v>13323</v>
      </c>
      <c r="AO3149" s="48" t="s">
        <v>55</v>
      </c>
    </row>
    <row r="3150" spans="1:41" ht="15" x14ac:dyDescent="0.2">
      <c r="A3150" s="30" t="s">
        <v>3282</v>
      </c>
      <c r="B3150" s="30" t="s">
        <v>3283</v>
      </c>
      <c r="C3150" s="49" t="s">
        <v>7070</v>
      </c>
      <c r="D3150" s="49" t="s">
        <v>7630</v>
      </c>
      <c r="E3150" s="30" t="s">
        <v>9924</v>
      </c>
      <c r="F3150" s="49" t="s">
        <v>9761</v>
      </c>
      <c r="G3150" s="49" t="s">
        <v>8936</v>
      </c>
      <c r="H3150" s="49" t="s">
        <v>9833</v>
      </c>
      <c r="I3150" s="49" t="s">
        <v>9925</v>
      </c>
      <c r="J3150" s="50">
        <v>15</v>
      </c>
      <c r="K3150" s="49">
        <v>3000</v>
      </c>
      <c r="L3150" s="49">
        <f>K3150-U3150</f>
        <v>2198</v>
      </c>
      <c r="M3150" s="49"/>
      <c r="N3150" s="48" t="s">
        <v>7242</v>
      </c>
      <c r="P3150" s="49">
        <v>3023</v>
      </c>
      <c r="Q3150" s="49">
        <v>0</v>
      </c>
      <c r="R3150" s="49">
        <v>0</v>
      </c>
      <c r="S3150" s="32">
        <f t="shared" si="134"/>
        <v>3023</v>
      </c>
      <c r="T3150" s="49">
        <f>P3150+Q3150+R3150</f>
        <v>3023</v>
      </c>
      <c r="U3150" s="51">
        <v>802</v>
      </c>
      <c r="V3150" s="51">
        <v>387</v>
      </c>
      <c r="W3150" s="51">
        <v>362</v>
      </c>
      <c r="X3150" s="51"/>
      <c r="Y3150" s="32">
        <f>P3150-(U3150+V3150)</f>
        <v>1834</v>
      </c>
      <c r="Z3150" s="49" t="s">
        <v>13322</v>
      </c>
      <c r="AA3150" s="67">
        <v>1.96</v>
      </c>
      <c r="AC3150" s="67">
        <f t="shared" si="135"/>
        <v>-1.96</v>
      </c>
      <c r="AN3150" s="48" t="s">
        <v>13323</v>
      </c>
      <c r="AO3150" s="48" t="s">
        <v>55</v>
      </c>
    </row>
    <row r="3151" spans="1:41" ht="15" x14ac:dyDescent="0.2">
      <c r="A3151" s="30" t="s">
        <v>3284</v>
      </c>
      <c r="B3151" s="30" t="s">
        <v>3285</v>
      </c>
      <c r="C3151" s="49" t="s">
        <v>7070</v>
      </c>
      <c r="D3151" s="49" t="s">
        <v>7686</v>
      </c>
      <c r="E3151" s="30" t="s">
        <v>9926</v>
      </c>
      <c r="F3151" s="49" t="s">
        <v>9761</v>
      </c>
      <c r="G3151" s="49" t="s">
        <v>9734</v>
      </c>
      <c r="H3151" s="49" t="s">
        <v>9735</v>
      </c>
      <c r="I3151" s="49" t="s">
        <v>9927</v>
      </c>
      <c r="J3151" s="50">
        <v>9</v>
      </c>
      <c r="K3151" s="49">
        <v>3000</v>
      </c>
      <c r="L3151" s="49">
        <f>K3151-U3151</f>
        <v>-2664</v>
      </c>
      <c r="M3151" s="49"/>
      <c r="N3151" s="48" t="s">
        <v>7242</v>
      </c>
      <c r="P3151" s="49">
        <v>5515</v>
      </c>
      <c r="Q3151" s="49">
        <v>3000</v>
      </c>
      <c r="R3151" s="49">
        <v>3000</v>
      </c>
      <c r="S3151" s="32">
        <f t="shared" si="134"/>
        <v>8515</v>
      </c>
      <c r="T3151" s="49">
        <f>P3151+Q3151+R3151</f>
        <v>11515</v>
      </c>
      <c r="U3151" s="51">
        <v>5664</v>
      </c>
      <c r="V3151" s="51">
        <v>2709</v>
      </c>
      <c r="W3151" s="51">
        <v>2534</v>
      </c>
      <c r="X3151" s="51"/>
      <c r="Y3151" s="32">
        <f>P3151-(U3151+V3151)</f>
        <v>-2858</v>
      </c>
      <c r="Z3151" s="49" t="s">
        <v>13320</v>
      </c>
      <c r="AA3151" s="67">
        <v>2.9000000000000001E-2</v>
      </c>
      <c r="AC3151" s="67">
        <f t="shared" si="135"/>
        <v>-2.9000000000000001E-2</v>
      </c>
      <c r="AN3151" s="48" t="s">
        <v>13323</v>
      </c>
      <c r="AO3151" s="48" t="s">
        <v>55</v>
      </c>
    </row>
    <row r="3152" spans="1:41" ht="15" x14ac:dyDescent="0.2">
      <c r="A3152" s="30" t="s">
        <v>3290</v>
      </c>
      <c r="B3152" s="30" t="s">
        <v>3291</v>
      </c>
      <c r="C3152" s="49" t="s">
        <v>7070</v>
      </c>
      <c r="D3152" s="49" t="s">
        <v>8209</v>
      </c>
      <c r="E3152" s="30" t="s">
        <v>9932</v>
      </c>
      <c r="F3152" s="49" t="s">
        <v>9772</v>
      </c>
      <c r="G3152" s="49" t="s">
        <v>8936</v>
      </c>
      <c r="H3152" s="49" t="s">
        <v>9789</v>
      </c>
      <c r="I3152" s="49" t="s">
        <v>9933</v>
      </c>
      <c r="J3152" s="50">
        <v>4</v>
      </c>
      <c r="K3152" s="49">
        <v>10</v>
      </c>
      <c r="L3152" s="49">
        <f>K3152-U3152</f>
        <v>-421</v>
      </c>
      <c r="M3152" s="49"/>
      <c r="N3152" s="48" t="s">
        <v>7242</v>
      </c>
      <c r="P3152" s="49">
        <v>1014</v>
      </c>
      <c r="Q3152" s="49">
        <v>0</v>
      </c>
      <c r="R3152" s="49">
        <v>0</v>
      </c>
      <c r="S3152" s="32">
        <f t="shared" si="134"/>
        <v>1014</v>
      </c>
      <c r="T3152" s="49">
        <f>P3152+Q3152+R3152</f>
        <v>1014</v>
      </c>
      <c r="U3152" s="51">
        <v>431</v>
      </c>
      <c r="V3152" s="51">
        <v>228</v>
      </c>
      <c r="W3152" s="51">
        <v>228</v>
      </c>
      <c r="X3152" s="51"/>
      <c r="Y3152" s="32">
        <f>P3152-(U3152+V3152)</f>
        <v>355</v>
      </c>
      <c r="Z3152" s="49" t="s">
        <v>13322</v>
      </c>
      <c r="AA3152" s="67">
        <v>27</v>
      </c>
      <c r="AC3152" s="67">
        <f t="shared" si="135"/>
        <v>-27</v>
      </c>
      <c r="AN3152" s="48" t="s">
        <v>13323</v>
      </c>
      <c r="AO3152" s="48" t="s">
        <v>55</v>
      </c>
    </row>
    <row r="3153" spans="1:41" ht="15" x14ac:dyDescent="0.2">
      <c r="A3153" s="30" t="s">
        <v>3292</v>
      </c>
      <c r="B3153" s="30" t="s">
        <v>3293</v>
      </c>
      <c r="C3153" s="49" t="s">
        <v>7070</v>
      </c>
      <c r="D3153" s="49" t="s">
        <v>7686</v>
      </c>
      <c r="E3153" s="30" t="s">
        <v>9934</v>
      </c>
      <c r="F3153" s="49" t="s">
        <v>9754</v>
      </c>
      <c r="G3153" s="49" t="s">
        <v>9755</v>
      </c>
      <c r="H3153" s="49" t="s">
        <v>9756</v>
      </c>
      <c r="I3153" s="49" t="s">
        <v>9935</v>
      </c>
      <c r="J3153" s="50">
        <v>21</v>
      </c>
      <c r="K3153" s="49">
        <v>120</v>
      </c>
      <c r="L3153" s="49">
        <f>K3153-U3153</f>
        <v>-1093</v>
      </c>
      <c r="M3153" s="49"/>
      <c r="N3153" s="48" t="s">
        <v>7242</v>
      </c>
      <c r="P3153" s="49">
        <v>527</v>
      </c>
      <c r="Q3153" s="49">
        <v>1080</v>
      </c>
      <c r="R3153" s="49">
        <v>480</v>
      </c>
      <c r="S3153" s="32">
        <f t="shared" si="134"/>
        <v>1607</v>
      </c>
      <c r="T3153" s="49">
        <f>P3153+Q3153+R3153</f>
        <v>2087</v>
      </c>
      <c r="U3153" s="51">
        <v>1213</v>
      </c>
      <c r="V3153" s="51">
        <v>980</v>
      </c>
      <c r="W3153" s="51">
        <v>1003</v>
      </c>
      <c r="X3153" s="51"/>
      <c r="Y3153" s="32">
        <f>P3153-(U3153+V3153)</f>
        <v>-1666</v>
      </c>
      <c r="Z3153" s="49" t="s">
        <v>13320</v>
      </c>
      <c r="AA3153" s="67">
        <v>68.876300000000001</v>
      </c>
      <c r="AC3153" s="67">
        <f t="shared" si="135"/>
        <v>-68.876300000000001</v>
      </c>
      <c r="AN3153" s="48" t="s">
        <v>13323</v>
      </c>
      <c r="AO3153" s="48" t="s">
        <v>55</v>
      </c>
    </row>
    <row r="3154" spans="1:41" ht="15" x14ac:dyDescent="0.2">
      <c r="A3154" s="30" t="s">
        <v>3294</v>
      </c>
      <c r="B3154" s="30" t="s">
        <v>3295</v>
      </c>
      <c r="C3154" s="49" t="s">
        <v>7070</v>
      </c>
      <c r="D3154" s="49" t="s">
        <v>7630</v>
      </c>
      <c r="E3154" s="30" t="s">
        <v>9936</v>
      </c>
      <c r="F3154" s="49" t="s">
        <v>9754</v>
      </c>
      <c r="G3154" s="49" t="s">
        <v>9804</v>
      </c>
      <c r="H3154" s="49" t="s">
        <v>9756</v>
      </c>
      <c r="I3154" s="49" t="s">
        <v>9937</v>
      </c>
      <c r="J3154" s="50">
        <v>21</v>
      </c>
      <c r="K3154" s="49">
        <v>252</v>
      </c>
      <c r="L3154" s="49">
        <f>K3154-U3154</f>
        <v>-870</v>
      </c>
      <c r="M3154" s="49"/>
      <c r="N3154" s="48" t="s">
        <v>7242</v>
      </c>
      <c r="P3154" s="49">
        <v>1390</v>
      </c>
      <c r="Q3154" s="49">
        <v>0</v>
      </c>
      <c r="R3154" s="49">
        <v>0</v>
      </c>
      <c r="S3154" s="32">
        <f t="shared" si="134"/>
        <v>1390</v>
      </c>
      <c r="T3154" s="49">
        <f>P3154+Q3154+R3154</f>
        <v>1390</v>
      </c>
      <c r="U3154" s="51">
        <v>1122</v>
      </c>
      <c r="V3154" s="51">
        <v>980</v>
      </c>
      <c r="W3154" s="51">
        <v>1003</v>
      </c>
      <c r="X3154" s="51"/>
      <c r="Y3154" s="32">
        <f>P3154-(U3154+V3154)</f>
        <v>-712</v>
      </c>
      <c r="Z3154" s="49" t="s">
        <v>13320</v>
      </c>
      <c r="AA3154" s="67">
        <v>31</v>
      </c>
      <c r="AC3154" s="67">
        <f t="shared" si="135"/>
        <v>-31</v>
      </c>
      <c r="AN3154" s="48" t="s">
        <v>13323</v>
      </c>
      <c r="AO3154" s="48" t="s">
        <v>55</v>
      </c>
    </row>
    <row r="3155" spans="1:41" ht="15" x14ac:dyDescent="0.2">
      <c r="A3155" s="30" t="s">
        <v>3298</v>
      </c>
      <c r="B3155" s="30" t="s">
        <v>3299</v>
      </c>
      <c r="C3155" s="49" t="s">
        <v>7070</v>
      </c>
      <c r="D3155" s="49" t="s">
        <v>7630</v>
      </c>
      <c r="E3155" s="30" t="s">
        <v>9940</v>
      </c>
      <c r="F3155" s="49" t="s">
        <v>9761</v>
      </c>
      <c r="G3155" s="49" t="s">
        <v>8936</v>
      </c>
      <c r="H3155" s="49" t="s">
        <v>9833</v>
      </c>
      <c r="I3155" s="49" t="s">
        <v>9941</v>
      </c>
      <c r="J3155" s="50">
        <v>15</v>
      </c>
      <c r="K3155" s="49">
        <v>3000</v>
      </c>
      <c r="L3155" s="49">
        <f>K3155-U3155</f>
        <v>-3416</v>
      </c>
      <c r="M3155" s="49"/>
      <c r="N3155" s="48" t="s">
        <v>7242</v>
      </c>
      <c r="P3155" s="49">
        <v>17458</v>
      </c>
      <c r="Q3155" s="49">
        <v>0</v>
      </c>
      <c r="R3155" s="49">
        <v>0</v>
      </c>
      <c r="S3155" s="32">
        <f t="shared" si="134"/>
        <v>17458</v>
      </c>
      <c r="T3155" s="49">
        <f>P3155+Q3155+R3155</f>
        <v>17458</v>
      </c>
      <c r="U3155" s="51">
        <v>6416</v>
      </c>
      <c r="V3155" s="51">
        <v>3096</v>
      </c>
      <c r="W3155" s="51">
        <v>2896</v>
      </c>
      <c r="X3155" s="51"/>
      <c r="Y3155" s="32">
        <f>P3155-(U3155+V3155)</f>
        <v>7946</v>
      </c>
      <c r="Z3155" s="49" t="s">
        <v>13322</v>
      </c>
      <c r="AA3155" s="67">
        <v>0.42</v>
      </c>
      <c r="AC3155" s="67">
        <f t="shared" si="135"/>
        <v>-0.42</v>
      </c>
      <c r="AN3155" s="48" t="s">
        <v>13323</v>
      </c>
      <c r="AO3155" s="48" t="s">
        <v>55</v>
      </c>
    </row>
    <row r="3156" spans="1:41" ht="15" x14ac:dyDescent="0.2">
      <c r="A3156" s="30" t="s">
        <v>3302</v>
      </c>
      <c r="B3156" s="30" t="s">
        <v>3303</v>
      </c>
      <c r="C3156" s="49" t="s">
        <v>7070</v>
      </c>
      <c r="D3156" s="49" t="s">
        <v>8209</v>
      </c>
      <c r="E3156" s="30" t="s">
        <v>9944</v>
      </c>
      <c r="F3156" s="49" t="s">
        <v>9754</v>
      </c>
      <c r="G3156" s="49" t="s">
        <v>8453</v>
      </c>
      <c r="H3156" s="49" t="s">
        <v>9789</v>
      </c>
      <c r="I3156" s="49" t="s">
        <v>9945</v>
      </c>
      <c r="J3156" s="50">
        <v>13</v>
      </c>
      <c r="K3156" s="49">
        <v>60</v>
      </c>
      <c r="L3156" s="49">
        <f>K3156-U3156</f>
        <v>-43268</v>
      </c>
      <c r="M3156" s="49"/>
      <c r="N3156" s="48" t="s">
        <v>7242</v>
      </c>
      <c r="P3156" s="49">
        <v>15337</v>
      </c>
      <c r="Q3156" s="49">
        <v>29162</v>
      </c>
      <c r="R3156" s="49">
        <v>1200</v>
      </c>
      <c r="S3156" s="32">
        <f t="shared" si="134"/>
        <v>44499</v>
      </c>
      <c r="T3156" s="49">
        <f>P3156+Q3156+R3156</f>
        <v>45699</v>
      </c>
      <c r="U3156" s="51">
        <v>43328</v>
      </c>
      <c r="V3156" s="51">
        <v>12898</v>
      </c>
      <c r="W3156" s="51">
        <v>12813</v>
      </c>
      <c r="X3156" s="51"/>
      <c r="Y3156" s="32">
        <f>P3156-(U3156+V3156)</f>
        <v>-40889</v>
      </c>
      <c r="Z3156" s="49" t="s">
        <v>13320</v>
      </c>
      <c r="AA3156" s="67">
        <v>11.75</v>
      </c>
      <c r="AC3156" s="67">
        <f t="shared" si="135"/>
        <v>-11.75</v>
      </c>
      <c r="AN3156" s="48" t="s">
        <v>13323</v>
      </c>
      <c r="AO3156" s="48" t="s">
        <v>55</v>
      </c>
    </row>
    <row r="3157" spans="1:41" ht="15" x14ac:dyDescent="0.2">
      <c r="A3157" s="30" t="s">
        <v>3306</v>
      </c>
      <c r="B3157" s="30" t="s">
        <v>3307</v>
      </c>
      <c r="C3157" s="49" t="s">
        <v>7070</v>
      </c>
      <c r="D3157" s="49" t="s">
        <v>7686</v>
      </c>
      <c r="E3157" s="30" t="s">
        <v>9948</v>
      </c>
      <c r="F3157" s="49" t="s">
        <v>9754</v>
      </c>
      <c r="G3157" s="49" t="s">
        <v>9755</v>
      </c>
      <c r="H3157" s="49" t="s">
        <v>9756</v>
      </c>
      <c r="I3157" s="49" t="s">
        <v>9949</v>
      </c>
      <c r="J3157" s="50">
        <v>23</v>
      </c>
      <c r="K3157" s="49">
        <v>723</v>
      </c>
      <c r="L3157" s="49">
        <f>K3157-U3157</f>
        <v>256</v>
      </c>
      <c r="M3157" s="49"/>
      <c r="N3157" s="48" t="s">
        <v>7242</v>
      </c>
      <c r="P3157" s="49">
        <v>1396</v>
      </c>
      <c r="Q3157" s="49">
        <v>0</v>
      </c>
      <c r="R3157" s="49">
        <v>0</v>
      </c>
      <c r="S3157" s="32">
        <f t="shared" si="134"/>
        <v>1396</v>
      </c>
      <c r="T3157" s="49">
        <f>P3157+Q3157+R3157</f>
        <v>1396</v>
      </c>
      <c r="U3157" s="51">
        <v>467</v>
      </c>
      <c r="V3157" s="51">
        <v>276</v>
      </c>
      <c r="W3157" s="51">
        <v>276</v>
      </c>
      <c r="X3157" s="51"/>
      <c r="Y3157" s="32">
        <f>P3157-(U3157+V3157)</f>
        <v>653</v>
      </c>
      <c r="Z3157" s="49" t="s">
        <v>13322</v>
      </c>
      <c r="AA3157" s="67">
        <v>3.3610000000000002</v>
      </c>
      <c r="AC3157" s="67">
        <f t="shared" si="135"/>
        <v>-3.3610000000000002</v>
      </c>
      <c r="AN3157" s="48" t="s">
        <v>13323</v>
      </c>
      <c r="AO3157" s="48" t="s">
        <v>55</v>
      </c>
    </row>
    <row r="3158" spans="1:41" ht="15" x14ac:dyDescent="0.2">
      <c r="A3158" s="30" t="s">
        <v>3308</v>
      </c>
      <c r="B3158" s="66" t="s">
        <v>3309</v>
      </c>
      <c r="C3158" s="49" t="s">
        <v>7070</v>
      </c>
      <c r="D3158" s="49" t="s">
        <v>7686</v>
      </c>
      <c r="E3158" s="66" t="s">
        <v>9950</v>
      </c>
      <c r="F3158" s="49" t="s">
        <v>9746</v>
      </c>
      <c r="G3158" s="49" t="s">
        <v>9773</v>
      </c>
      <c r="H3158" s="49" t="s">
        <v>9833</v>
      </c>
      <c r="I3158" s="49" t="s">
        <v>9951</v>
      </c>
      <c r="J3158" s="50">
        <v>15</v>
      </c>
      <c r="K3158" s="49">
        <v>2000</v>
      </c>
      <c r="L3158" s="49">
        <f>K3158-U3158</f>
        <v>-743</v>
      </c>
      <c r="M3158" s="49"/>
      <c r="N3158" s="48" t="s">
        <v>7242</v>
      </c>
      <c r="P3158" s="49">
        <v>2088</v>
      </c>
      <c r="Q3158" s="49">
        <v>2000</v>
      </c>
      <c r="R3158" s="49">
        <v>0</v>
      </c>
      <c r="S3158" s="32">
        <f t="shared" si="134"/>
        <v>4088</v>
      </c>
      <c r="T3158" s="49">
        <f>P3158+Q3158+R3158</f>
        <v>4088</v>
      </c>
      <c r="U3158" s="51">
        <v>2743</v>
      </c>
      <c r="V3158" s="51">
        <v>2008</v>
      </c>
      <c r="W3158" s="51">
        <v>2054</v>
      </c>
      <c r="X3158" s="51"/>
      <c r="Y3158" s="32">
        <f>P3158-(U3158+V3158)</f>
        <v>-2663</v>
      </c>
      <c r="Z3158" s="49" t="s">
        <v>13320</v>
      </c>
      <c r="AA3158" s="67">
        <v>1.331</v>
      </c>
      <c r="AC3158" s="67">
        <f t="shared" si="135"/>
        <v>-1.331</v>
      </c>
      <c r="AN3158" s="48" t="s">
        <v>13323</v>
      </c>
      <c r="AO3158" s="48" t="s">
        <v>55</v>
      </c>
    </row>
    <row r="3159" spans="1:41" ht="15" x14ac:dyDescent="0.2">
      <c r="A3159" s="30" t="s">
        <v>3314</v>
      </c>
      <c r="B3159" s="30" t="s">
        <v>3315</v>
      </c>
      <c r="C3159" s="49" t="s">
        <v>7070</v>
      </c>
      <c r="D3159" s="49" t="s">
        <v>7686</v>
      </c>
      <c r="E3159" s="30" t="s">
        <v>9956</v>
      </c>
      <c r="F3159" s="49" t="s">
        <v>9761</v>
      </c>
      <c r="G3159" s="49" t="s">
        <v>9734</v>
      </c>
      <c r="H3159" s="49" t="s">
        <v>9735</v>
      </c>
      <c r="I3159" s="49" t="s">
        <v>9957</v>
      </c>
      <c r="J3159" s="50">
        <v>7</v>
      </c>
      <c r="K3159" s="49">
        <v>3000</v>
      </c>
      <c r="L3159" s="49">
        <f>K3159-U3159</f>
        <v>2198</v>
      </c>
      <c r="M3159" s="49"/>
      <c r="N3159" s="48" t="s">
        <v>7242</v>
      </c>
      <c r="P3159" s="49">
        <v>2930</v>
      </c>
      <c r="Q3159" s="49">
        <v>0</v>
      </c>
      <c r="R3159" s="49">
        <v>0</v>
      </c>
      <c r="S3159" s="32">
        <f t="shared" si="134"/>
        <v>2930</v>
      </c>
      <c r="T3159" s="49">
        <f>P3159+Q3159+R3159</f>
        <v>2930</v>
      </c>
      <c r="U3159" s="51">
        <v>802</v>
      </c>
      <c r="V3159" s="51">
        <v>387</v>
      </c>
      <c r="W3159" s="51">
        <v>362</v>
      </c>
      <c r="X3159" s="51"/>
      <c r="Y3159" s="32">
        <f>P3159-(U3159+V3159)</f>
        <v>1741</v>
      </c>
      <c r="Z3159" s="49" t="s">
        <v>13322</v>
      </c>
      <c r="AA3159" s="67">
        <v>0.109</v>
      </c>
      <c r="AC3159" s="67">
        <f t="shared" si="135"/>
        <v>-0.109</v>
      </c>
      <c r="AN3159" s="48" t="s">
        <v>13323</v>
      </c>
      <c r="AO3159" s="48" t="s">
        <v>55</v>
      </c>
    </row>
    <row r="3160" spans="1:41" ht="15" x14ac:dyDescent="0.2">
      <c r="A3160" s="30" t="s">
        <v>3316</v>
      </c>
      <c r="B3160" s="30" t="s">
        <v>3317</v>
      </c>
      <c r="C3160" s="49" t="s">
        <v>7070</v>
      </c>
      <c r="D3160" s="49" t="s">
        <v>8209</v>
      </c>
      <c r="E3160" s="30" t="s">
        <v>9958</v>
      </c>
      <c r="F3160" s="49" t="s">
        <v>9743</v>
      </c>
      <c r="G3160" s="49" t="s">
        <v>8453</v>
      </c>
      <c r="H3160" s="49" t="s">
        <v>9838</v>
      </c>
      <c r="I3160" s="49" t="s">
        <v>9959</v>
      </c>
      <c r="J3160" s="50">
        <v>21</v>
      </c>
      <c r="K3160" s="49">
        <v>2500</v>
      </c>
      <c r="L3160" s="49">
        <f>K3160-U3160</f>
        <v>1295</v>
      </c>
      <c r="M3160" s="49"/>
      <c r="N3160" s="48" t="s">
        <v>7076</v>
      </c>
      <c r="P3160" s="49">
        <v>2570</v>
      </c>
      <c r="Q3160" s="49">
        <v>0</v>
      </c>
      <c r="R3160" s="49">
        <v>0</v>
      </c>
      <c r="S3160" s="32">
        <f t="shared" si="134"/>
        <v>2570</v>
      </c>
      <c r="T3160" s="49">
        <f>P3160+Q3160+R3160</f>
        <v>2570</v>
      </c>
      <c r="U3160" s="51">
        <v>1205</v>
      </c>
      <c r="V3160" s="51">
        <v>1028</v>
      </c>
      <c r="W3160" s="51">
        <v>1051</v>
      </c>
      <c r="X3160" s="51"/>
      <c r="Y3160" s="32">
        <f>T3160-(U3160+V3160)</f>
        <v>337</v>
      </c>
      <c r="Z3160" s="49" t="s">
        <v>13322</v>
      </c>
      <c r="AA3160" s="67">
        <v>1.92</v>
      </c>
      <c r="AC3160" s="67">
        <f t="shared" si="135"/>
        <v>-1.92</v>
      </c>
      <c r="AN3160" s="48" t="s">
        <v>13323</v>
      </c>
      <c r="AO3160" s="48" t="s">
        <v>55</v>
      </c>
    </row>
    <row r="3161" spans="1:41" ht="15" x14ac:dyDescent="0.2">
      <c r="A3161" s="30" t="s">
        <v>3318</v>
      </c>
      <c r="B3161" s="30" t="s">
        <v>3319</v>
      </c>
      <c r="C3161" s="49" t="s">
        <v>7070</v>
      </c>
      <c r="D3161" s="49" t="s">
        <v>8209</v>
      </c>
      <c r="E3161" s="30" t="s">
        <v>9960</v>
      </c>
      <c r="F3161" s="49" t="s">
        <v>9743</v>
      </c>
      <c r="G3161" s="49" t="s">
        <v>8453</v>
      </c>
      <c r="H3161" s="49" t="s">
        <v>9838</v>
      </c>
      <c r="I3161" s="49" t="s">
        <v>9961</v>
      </c>
      <c r="J3161" s="50">
        <v>25</v>
      </c>
      <c r="K3161" s="49">
        <v>2500</v>
      </c>
      <c r="L3161" s="49">
        <f>K3161-U3161</f>
        <v>639</v>
      </c>
      <c r="N3161" s="48" t="s">
        <v>7076</v>
      </c>
      <c r="P3161" s="49">
        <v>872</v>
      </c>
      <c r="Q3161" s="49">
        <v>2500</v>
      </c>
      <c r="R3161" s="49">
        <v>2500</v>
      </c>
      <c r="S3161" s="32">
        <f t="shared" si="134"/>
        <v>3372</v>
      </c>
      <c r="T3161" s="49">
        <f>P3161+Q3161+R3161</f>
        <v>5872</v>
      </c>
      <c r="U3161" s="51">
        <v>1861</v>
      </c>
      <c r="V3161" s="51">
        <v>1727</v>
      </c>
      <c r="W3161" s="51">
        <v>1746</v>
      </c>
      <c r="X3161" s="51"/>
      <c r="Y3161" s="32">
        <f>T3161-(U3161+V3161)</f>
        <v>2284</v>
      </c>
      <c r="Z3161" s="49" t="s">
        <v>13322</v>
      </c>
      <c r="AA3161" s="67">
        <v>3.93</v>
      </c>
      <c r="AC3161" s="67">
        <f t="shared" si="135"/>
        <v>-3.93</v>
      </c>
      <c r="AN3161" s="48" t="s">
        <v>13323</v>
      </c>
      <c r="AO3161" s="48" t="s">
        <v>55</v>
      </c>
    </row>
    <row r="3162" spans="1:41" ht="15" x14ac:dyDescent="0.2">
      <c r="A3162" s="30" t="s">
        <v>3320</v>
      </c>
      <c r="B3162" s="66" t="s">
        <v>3321</v>
      </c>
      <c r="C3162" s="49" t="s">
        <v>7070</v>
      </c>
      <c r="D3162" s="49" t="s">
        <v>7686</v>
      </c>
      <c r="E3162" s="66" t="s">
        <v>9962</v>
      </c>
      <c r="F3162" s="49" t="s">
        <v>9733</v>
      </c>
      <c r="G3162" s="49" t="s">
        <v>9734</v>
      </c>
      <c r="H3162" s="49" t="s">
        <v>9735</v>
      </c>
      <c r="I3162" s="49" t="s">
        <v>9963</v>
      </c>
      <c r="J3162" s="50">
        <v>9</v>
      </c>
      <c r="K3162" s="49">
        <v>3000</v>
      </c>
      <c r="L3162" s="49">
        <f>K3162-U3162</f>
        <v>81</v>
      </c>
      <c r="N3162" s="48" t="s">
        <v>7242</v>
      </c>
      <c r="P3162" s="49">
        <v>1586</v>
      </c>
      <c r="Q3162" s="49">
        <v>3000</v>
      </c>
      <c r="R3162" s="49">
        <v>0</v>
      </c>
      <c r="S3162" s="32">
        <f t="shared" si="134"/>
        <v>4586</v>
      </c>
      <c r="T3162" s="49">
        <f>P3162+Q3162+R3162</f>
        <v>4586</v>
      </c>
      <c r="U3162" s="51">
        <v>2919</v>
      </c>
      <c r="V3162" s="51">
        <v>1704</v>
      </c>
      <c r="W3162" s="51">
        <v>1597</v>
      </c>
      <c r="X3162" s="51"/>
      <c r="Y3162" s="32">
        <f>P3162-(U3162+V3162)</f>
        <v>-3037</v>
      </c>
      <c r="Z3162" s="49" t="s">
        <v>13320</v>
      </c>
      <c r="AA3162" s="67">
        <v>0.16800000000000001</v>
      </c>
      <c r="AC3162" s="67">
        <f t="shared" si="135"/>
        <v>-0.16800000000000001</v>
      </c>
      <c r="AN3162" s="48" t="s">
        <v>13323</v>
      </c>
      <c r="AO3162" s="48" t="s">
        <v>55</v>
      </c>
    </row>
    <row r="3163" spans="1:41" ht="15" x14ac:dyDescent="0.2">
      <c r="A3163" s="30" t="s">
        <v>3324</v>
      </c>
      <c r="B3163" s="30" t="s">
        <v>3325</v>
      </c>
      <c r="C3163" s="49" t="s">
        <v>7070</v>
      </c>
      <c r="D3163" s="49" t="s">
        <v>8209</v>
      </c>
      <c r="E3163" s="30" t="s">
        <v>9966</v>
      </c>
      <c r="F3163" s="49" t="s">
        <v>9743</v>
      </c>
      <c r="G3163" s="49" t="s">
        <v>8453</v>
      </c>
      <c r="H3163" s="49" t="s">
        <v>9838</v>
      </c>
      <c r="I3163" s="49" t="s">
        <v>9967</v>
      </c>
      <c r="J3163" s="50">
        <v>21</v>
      </c>
      <c r="K3163" s="49">
        <v>2500</v>
      </c>
      <c r="L3163" s="49">
        <f>K3163-U3163</f>
        <v>2069</v>
      </c>
      <c r="M3163" s="49"/>
      <c r="N3163" s="48" t="s">
        <v>7076</v>
      </c>
      <c r="P3163" s="49">
        <v>932</v>
      </c>
      <c r="Q3163" s="49">
        <v>0</v>
      </c>
      <c r="R3163" s="49">
        <v>0</v>
      </c>
      <c r="S3163" s="32">
        <f t="shared" si="134"/>
        <v>932</v>
      </c>
      <c r="T3163" s="49">
        <f>P3163+Q3163+R3163</f>
        <v>932</v>
      </c>
      <c r="U3163" s="51">
        <v>431</v>
      </c>
      <c r="V3163" s="51">
        <v>228</v>
      </c>
      <c r="W3163" s="51">
        <v>228</v>
      </c>
      <c r="X3163" s="51"/>
      <c r="Y3163" s="32">
        <f>T3163-(U3163+V3163)</f>
        <v>273</v>
      </c>
      <c r="Z3163" s="49" t="s">
        <v>13322</v>
      </c>
      <c r="AA3163" s="67">
        <v>3.87</v>
      </c>
      <c r="AC3163" s="67">
        <f t="shared" si="135"/>
        <v>-3.87</v>
      </c>
      <c r="AN3163" s="48" t="s">
        <v>13323</v>
      </c>
      <c r="AO3163" s="48" t="s">
        <v>55</v>
      </c>
    </row>
    <row r="3164" spans="1:41" ht="15" x14ac:dyDescent="0.2">
      <c r="A3164" s="30" t="s">
        <v>3326</v>
      </c>
      <c r="B3164" s="30" t="s">
        <v>3327</v>
      </c>
      <c r="C3164" s="49" t="s">
        <v>7070</v>
      </c>
      <c r="D3164" s="49" t="s">
        <v>8209</v>
      </c>
      <c r="E3164" s="30" t="s">
        <v>9968</v>
      </c>
      <c r="F3164" s="49" t="s">
        <v>9743</v>
      </c>
      <c r="G3164" s="49" t="s">
        <v>8453</v>
      </c>
      <c r="H3164" s="49" t="s">
        <v>9838</v>
      </c>
      <c r="I3164" s="49" t="s">
        <v>9969</v>
      </c>
      <c r="J3164" s="50">
        <v>22</v>
      </c>
      <c r="K3164" s="49">
        <v>2500</v>
      </c>
      <c r="L3164" s="49">
        <f>K3164-U3164</f>
        <v>-5613</v>
      </c>
      <c r="M3164" s="49"/>
      <c r="N3164" s="48" t="s">
        <v>7076</v>
      </c>
      <c r="P3164" s="49">
        <v>3655</v>
      </c>
      <c r="Q3164" s="49">
        <v>5000</v>
      </c>
      <c r="R3164" s="49">
        <v>5000</v>
      </c>
      <c r="S3164" s="32">
        <f t="shared" si="134"/>
        <v>8655</v>
      </c>
      <c r="T3164" s="49">
        <f>P3164+Q3164+R3164</f>
        <v>13655</v>
      </c>
      <c r="U3164" s="51">
        <v>8113</v>
      </c>
      <c r="V3164" s="51">
        <v>5006</v>
      </c>
      <c r="W3164" s="51">
        <v>4856</v>
      </c>
      <c r="X3164" s="51"/>
      <c r="Y3164" s="32">
        <f>T3164-(U3164+V3164)</f>
        <v>536</v>
      </c>
      <c r="Z3164" s="49" t="s">
        <v>13322</v>
      </c>
      <c r="AA3164" s="67">
        <v>2.64</v>
      </c>
      <c r="AC3164" s="67">
        <f t="shared" si="135"/>
        <v>-2.64</v>
      </c>
      <c r="AN3164" s="48" t="s">
        <v>13323</v>
      </c>
      <c r="AO3164" s="48" t="s">
        <v>55</v>
      </c>
    </row>
    <row r="3165" spans="1:41" ht="15" x14ac:dyDescent="0.2">
      <c r="A3165" s="30" t="s">
        <v>3328</v>
      </c>
      <c r="B3165" s="30" t="s">
        <v>3329</v>
      </c>
      <c r="C3165" s="49" t="s">
        <v>7070</v>
      </c>
      <c r="D3165" s="49" t="s">
        <v>7686</v>
      </c>
      <c r="E3165" s="30" t="s">
        <v>9970</v>
      </c>
      <c r="F3165" s="49" t="s">
        <v>9761</v>
      </c>
      <c r="G3165" s="49" t="s">
        <v>9734</v>
      </c>
      <c r="H3165" s="49" t="s">
        <v>9735</v>
      </c>
      <c r="I3165" s="49" t="s">
        <v>9971</v>
      </c>
      <c r="J3165" s="50">
        <v>7</v>
      </c>
      <c r="K3165" s="49">
        <v>3000</v>
      </c>
      <c r="L3165" s="49">
        <f>K3165-U3165</f>
        <v>1396</v>
      </c>
      <c r="M3165" s="49"/>
      <c r="N3165" s="48" t="s">
        <v>7242</v>
      </c>
      <c r="P3165" s="49">
        <v>2847</v>
      </c>
      <c r="Q3165" s="49">
        <v>0</v>
      </c>
      <c r="R3165" s="49">
        <v>0</v>
      </c>
      <c r="S3165" s="32">
        <f t="shared" si="134"/>
        <v>2847</v>
      </c>
      <c r="T3165" s="49">
        <f>P3165+Q3165+R3165</f>
        <v>2847</v>
      </c>
      <c r="U3165" s="51">
        <v>1604</v>
      </c>
      <c r="V3165" s="51">
        <v>774</v>
      </c>
      <c r="W3165" s="51">
        <v>724</v>
      </c>
      <c r="X3165" s="51"/>
      <c r="Y3165" s="32">
        <f>P3165-(U3165+V3165)</f>
        <v>469</v>
      </c>
      <c r="Z3165" s="49" t="s">
        <v>13322</v>
      </c>
      <c r="AA3165" s="67">
        <v>0.19400000000000001</v>
      </c>
      <c r="AC3165" s="67">
        <f t="shared" si="135"/>
        <v>-0.19400000000000001</v>
      </c>
      <c r="AN3165" s="48" t="s">
        <v>13323</v>
      </c>
      <c r="AO3165" s="48" t="s">
        <v>55</v>
      </c>
    </row>
    <row r="3166" spans="1:41" ht="15" x14ac:dyDescent="0.2">
      <c r="A3166" s="30" t="s">
        <v>3330</v>
      </c>
      <c r="B3166" s="30" t="s">
        <v>3331</v>
      </c>
      <c r="C3166" s="49" t="s">
        <v>7070</v>
      </c>
      <c r="D3166" s="49" t="s">
        <v>7630</v>
      </c>
      <c r="E3166" s="30" t="s">
        <v>9972</v>
      </c>
      <c r="F3166" s="49" t="s">
        <v>9761</v>
      </c>
      <c r="G3166" s="49" t="s">
        <v>8453</v>
      </c>
      <c r="H3166" s="49" t="s">
        <v>9809</v>
      </c>
      <c r="I3166" s="49" t="s">
        <v>9973</v>
      </c>
      <c r="J3166" s="50">
        <v>23</v>
      </c>
      <c r="K3166" s="49">
        <v>2500</v>
      </c>
      <c r="L3166" s="49">
        <f>K3166-U3166</f>
        <v>1698</v>
      </c>
      <c r="M3166" s="49"/>
      <c r="N3166" s="48" t="s">
        <v>7242</v>
      </c>
      <c r="P3166" s="49">
        <v>2427</v>
      </c>
      <c r="Q3166" s="49">
        <v>0</v>
      </c>
      <c r="R3166" s="49">
        <v>0</v>
      </c>
      <c r="S3166" s="32">
        <f t="shared" si="134"/>
        <v>2427</v>
      </c>
      <c r="T3166" s="49">
        <f>P3166+Q3166+R3166</f>
        <v>2427</v>
      </c>
      <c r="U3166" s="51">
        <v>802</v>
      </c>
      <c r="V3166" s="51">
        <v>387</v>
      </c>
      <c r="W3166" s="51">
        <v>362</v>
      </c>
      <c r="X3166" s="51"/>
      <c r="Y3166" s="32">
        <f>P3166-(U3166+V3166)</f>
        <v>1238</v>
      </c>
      <c r="Z3166" s="49" t="s">
        <v>13322</v>
      </c>
      <c r="AA3166" s="67">
        <v>4.75</v>
      </c>
      <c r="AC3166" s="67">
        <f t="shared" si="135"/>
        <v>-4.75</v>
      </c>
      <c r="AN3166" s="48" t="s">
        <v>13323</v>
      </c>
      <c r="AO3166" s="48" t="s">
        <v>55</v>
      </c>
    </row>
    <row r="3167" spans="1:41" ht="15" x14ac:dyDescent="0.2">
      <c r="A3167" s="30" t="s">
        <v>3338</v>
      </c>
      <c r="B3167" s="66" t="s">
        <v>3339</v>
      </c>
      <c r="C3167" s="49" t="s">
        <v>7070</v>
      </c>
      <c r="D3167" s="49" t="s">
        <v>7686</v>
      </c>
      <c r="E3167" s="66" t="s">
        <v>9981</v>
      </c>
      <c r="F3167" s="49" t="s">
        <v>9746</v>
      </c>
      <c r="G3167" s="49" t="s">
        <v>8936</v>
      </c>
      <c r="H3167" s="49" t="s">
        <v>8843</v>
      </c>
      <c r="I3167" s="49" t="s">
        <v>9982</v>
      </c>
      <c r="J3167" s="50">
        <v>7</v>
      </c>
      <c r="K3167" s="49">
        <v>24000</v>
      </c>
      <c r="L3167" s="49">
        <f>K3167-U3167</f>
        <v>-15829</v>
      </c>
      <c r="M3167" s="49"/>
      <c r="N3167" s="48" t="s">
        <v>7242</v>
      </c>
      <c r="P3167" s="49">
        <v>35323</v>
      </c>
      <c r="Q3167" s="49">
        <v>9000</v>
      </c>
      <c r="R3167" s="49">
        <v>0</v>
      </c>
      <c r="S3167" s="32">
        <f t="shared" si="134"/>
        <v>44323</v>
      </c>
      <c r="T3167" s="49">
        <f>P3167+Q3167+R3167</f>
        <v>44323</v>
      </c>
      <c r="U3167" s="51">
        <v>39829</v>
      </c>
      <c r="V3167" s="51">
        <v>24919</v>
      </c>
      <c r="W3167" s="51">
        <v>26723</v>
      </c>
      <c r="X3167" s="51"/>
      <c r="Y3167" s="32">
        <f>P3167-(U3167+V3167)</f>
        <v>-29425</v>
      </c>
      <c r="Z3167" s="49" t="s">
        <v>13320</v>
      </c>
      <c r="AA3167" s="67">
        <v>3.7060000000000003E-2</v>
      </c>
      <c r="AC3167" s="67">
        <f t="shared" si="135"/>
        <v>-3.7060000000000003E-2</v>
      </c>
      <c r="AN3167" s="48" t="s">
        <v>13323</v>
      </c>
      <c r="AO3167" s="48" t="s">
        <v>55</v>
      </c>
    </row>
    <row r="3168" spans="1:41" ht="15" x14ac:dyDescent="0.2">
      <c r="A3168" s="30" t="s">
        <v>3346</v>
      </c>
      <c r="B3168" s="30" t="s">
        <v>3347</v>
      </c>
      <c r="C3168" s="49" t="s">
        <v>7070</v>
      </c>
      <c r="D3168" s="49" t="s">
        <v>8209</v>
      </c>
      <c r="E3168" s="30" t="s">
        <v>9990</v>
      </c>
      <c r="F3168" s="49" t="s">
        <v>9743</v>
      </c>
      <c r="G3168" s="49" t="s">
        <v>8453</v>
      </c>
      <c r="H3168" s="49" t="s">
        <v>9838</v>
      </c>
      <c r="I3168" s="49" t="s">
        <v>9991</v>
      </c>
      <c r="J3168" s="50">
        <v>21</v>
      </c>
      <c r="K3168" s="49">
        <v>2500</v>
      </c>
      <c r="L3168" s="49">
        <f>K3168-U3168</f>
        <v>-28414</v>
      </c>
      <c r="M3168" s="49"/>
      <c r="N3168" s="48" t="s">
        <v>7076</v>
      </c>
      <c r="P3168" s="49">
        <v>11980</v>
      </c>
      <c r="Q3168" s="49">
        <v>25000</v>
      </c>
      <c r="R3168" s="49">
        <v>10000</v>
      </c>
      <c r="S3168" s="32">
        <f t="shared" si="134"/>
        <v>36980</v>
      </c>
      <c r="T3168" s="49">
        <f>P3168+Q3168+R3168</f>
        <v>46980</v>
      </c>
      <c r="U3168" s="51">
        <v>30914</v>
      </c>
      <c r="V3168" s="51">
        <v>10471</v>
      </c>
      <c r="W3168" s="51">
        <v>9526</v>
      </c>
      <c r="X3168" s="51"/>
      <c r="Y3168" s="32">
        <f>T3168-(U3168+V3168)</f>
        <v>5595</v>
      </c>
      <c r="Z3168" s="49" t="s">
        <v>13322</v>
      </c>
      <c r="AA3168" s="67">
        <v>1.95</v>
      </c>
      <c r="AC3168" s="67">
        <f t="shared" si="135"/>
        <v>-1.95</v>
      </c>
      <c r="AN3168" s="48" t="s">
        <v>13323</v>
      </c>
      <c r="AO3168" s="48" t="s">
        <v>55</v>
      </c>
    </row>
    <row r="3169" spans="1:41" ht="15" x14ac:dyDescent="0.2">
      <c r="A3169" s="30" t="s">
        <v>3348</v>
      </c>
      <c r="B3169" s="30" t="s">
        <v>3349</v>
      </c>
      <c r="C3169" s="49" t="s">
        <v>7070</v>
      </c>
      <c r="D3169" s="49" t="s">
        <v>7577</v>
      </c>
      <c r="E3169" s="30" t="s">
        <v>9992</v>
      </c>
      <c r="F3169" s="49" t="s">
        <v>9761</v>
      </c>
      <c r="G3169" s="49" t="s">
        <v>8453</v>
      </c>
      <c r="H3169" s="49" t="s">
        <v>9910</v>
      </c>
      <c r="I3169" s="49" t="s">
        <v>9993</v>
      </c>
      <c r="J3169" s="50">
        <v>21</v>
      </c>
      <c r="K3169" s="49">
        <v>240</v>
      </c>
      <c r="L3169" s="49">
        <f>K3169-U3169</f>
        <v>-925</v>
      </c>
      <c r="M3169" s="49"/>
      <c r="N3169" s="48" t="s">
        <v>7242</v>
      </c>
      <c r="P3169" s="49">
        <v>581</v>
      </c>
      <c r="Q3169" s="49">
        <v>720</v>
      </c>
      <c r="R3169" s="49">
        <v>960</v>
      </c>
      <c r="S3169" s="32">
        <f t="shared" si="134"/>
        <v>1301</v>
      </c>
      <c r="T3169" s="49">
        <f>P3169+Q3169+R3169</f>
        <v>2261</v>
      </c>
      <c r="U3169" s="51">
        <v>1165</v>
      </c>
      <c r="V3169" s="51">
        <v>980</v>
      </c>
      <c r="W3169" s="51">
        <v>1003</v>
      </c>
      <c r="X3169" s="51"/>
      <c r="Y3169" s="32">
        <f>P3169-(U3169+V3169)</f>
        <v>-1564</v>
      </c>
      <c r="Z3169" s="49" t="s">
        <v>13320</v>
      </c>
      <c r="AA3169" s="67">
        <v>17.11</v>
      </c>
      <c r="AC3169" s="67">
        <f t="shared" si="135"/>
        <v>-17.11</v>
      </c>
      <c r="AN3169" s="48" t="s">
        <v>13323</v>
      </c>
      <c r="AO3169" s="48" t="s">
        <v>55</v>
      </c>
    </row>
    <row r="3170" spans="1:41" ht="15" x14ac:dyDescent="0.2">
      <c r="A3170" s="30" t="s">
        <v>3352</v>
      </c>
      <c r="B3170" s="30" t="s">
        <v>3353</v>
      </c>
      <c r="C3170" s="49" t="s">
        <v>7070</v>
      </c>
      <c r="D3170" s="49" t="s">
        <v>7630</v>
      </c>
      <c r="E3170" s="30" t="s">
        <v>9996</v>
      </c>
      <c r="F3170" s="49" t="s">
        <v>9761</v>
      </c>
      <c r="G3170" s="49" t="s">
        <v>9997</v>
      </c>
      <c r="H3170" s="49" t="s">
        <v>9998</v>
      </c>
      <c r="I3170" s="49" t="s">
        <v>9999</v>
      </c>
      <c r="J3170" s="50">
        <v>14</v>
      </c>
      <c r="K3170" s="49">
        <v>840</v>
      </c>
      <c r="L3170" s="49">
        <f>K3170-U3170</f>
        <v>38</v>
      </c>
      <c r="M3170" s="49"/>
      <c r="N3170" s="48" t="s">
        <v>7076</v>
      </c>
      <c r="P3170" s="49">
        <v>775</v>
      </c>
      <c r="Q3170" s="49">
        <v>840</v>
      </c>
      <c r="R3170" s="49">
        <v>0</v>
      </c>
      <c r="S3170" s="32">
        <f t="shared" si="134"/>
        <v>1615</v>
      </c>
      <c r="T3170" s="49">
        <f>P3170+Q3170+R3170</f>
        <v>1615</v>
      </c>
      <c r="U3170" s="51">
        <v>802</v>
      </c>
      <c r="V3170" s="51">
        <v>387</v>
      </c>
      <c r="W3170" s="51">
        <v>362</v>
      </c>
      <c r="X3170" s="51"/>
      <c r="Y3170" s="32">
        <f>T3170-(U3170+V3170)</f>
        <v>426</v>
      </c>
      <c r="Z3170" s="49" t="s">
        <v>13322</v>
      </c>
      <c r="AA3170" s="67">
        <v>15</v>
      </c>
      <c r="AC3170" s="67">
        <f t="shared" si="135"/>
        <v>-15</v>
      </c>
      <c r="AN3170" s="48" t="s">
        <v>13323</v>
      </c>
      <c r="AO3170" s="48" t="s">
        <v>55</v>
      </c>
    </row>
    <row r="3171" spans="1:41" ht="15" x14ac:dyDescent="0.2">
      <c r="A3171" s="30" t="s">
        <v>3354</v>
      </c>
      <c r="B3171" s="30" t="s">
        <v>3355</v>
      </c>
      <c r="C3171" s="49" t="s">
        <v>7070</v>
      </c>
      <c r="D3171" s="49" t="s">
        <v>7686</v>
      </c>
      <c r="E3171" s="30" t="s">
        <v>10000</v>
      </c>
      <c r="F3171" s="49" t="s">
        <v>9761</v>
      </c>
      <c r="G3171" s="49" t="s">
        <v>9734</v>
      </c>
      <c r="H3171" s="49" t="s">
        <v>9735</v>
      </c>
      <c r="I3171" s="49" t="s">
        <v>10001</v>
      </c>
      <c r="J3171" s="50">
        <v>7</v>
      </c>
      <c r="K3171" s="49">
        <v>2500</v>
      </c>
      <c r="L3171" s="49">
        <f>K3171-U3171</f>
        <v>1698</v>
      </c>
      <c r="M3171" s="49"/>
      <c r="N3171" s="48" t="s">
        <v>7242</v>
      </c>
      <c r="P3171" s="49">
        <v>2434</v>
      </c>
      <c r="Q3171" s="49">
        <v>0</v>
      </c>
      <c r="R3171" s="49">
        <v>0</v>
      </c>
      <c r="S3171" s="32">
        <f t="shared" si="134"/>
        <v>2434</v>
      </c>
      <c r="T3171" s="49">
        <f>P3171+Q3171+R3171</f>
        <v>2434</v>
      </c>
      <c r="U3171" s="51">
        <v>802</v>
      </c>
      <c r="V3171" s="51">
        <v>387</v>
      </c>
      <c r="W3171" s="51">
        <v>362</v>
      </c>
      <c r="X3171" s="51"/>
      <c r="Y3171" s="32">
        <f>P3171-(U3171+V3171)</f>
        <v>1245</v>
      </c>
      <c r="Z3171" s="49" t="s">
        <v>13322</v>
      </c>
      <c r="AA3171" s="67">
        <v>0.48399999999999999</v>
      </c>
      <c r="AC3171" s="67">
        <f t="shared" si="135"/>
        <v>-0.48399999999999999</v>
      </c>
      <c r="AN3171" s="48" t="s">
        <v>13323</v>
      </c>
      <c r="AO3171" s="48" t="s">
        <v>55</v>
      </c>
    </row>
    <row r="3172" spans="1:41" ht="15" x14ac:dyDescent="0.2">
      <c r="A3172" s="30" t="s">
        <v>3366</v>
      </c>
      <c r="B3172" s="30" t="s">
        <v>3367</v>
      </c>
      <c r="C3172" s="49" t="s">
        <v>7070</v>
      </c>
      <c r="D3172" s="49" t="s">
        <v>7630</v>
      </c>
      <c r="E3172" s="30" t="s">
        <v>10012</v>
      </c>
      <c r="F3172" s="49" t="s">
        <v>9761</v>
      </c>
      <c r="G3172" s="49" t="s">
        <v>8453</v>
      </c>
      <c r="H3172" s="49" t="s">
        <v>9838</v>
      </c>
      <c r="I3172" s="49" t="s">
        <v>10013</v>
      </c>
      <c r="J3172" s="50">
        <v>21</v>
      </c>
      <c r="K3172" s="49">
        <v>490</v>
      </c>
      <c r="L3172" s="49">
        <f>K3172-U3172</f>
        <v>-312</v>
      </c>
      <c r="M3172" s="49"/>
      <c r="N3172" s="48" t="s">
        <v>7076</v>
      </c>
      <c r="P3172" s="49">
        <v>1430</v>
      </c>
      <c r="Q3172" s="49">
        <v>0</v>
      </c>
      <c r="R3172" s="49">
        <v>0</v>
      </c>
      <c r="S3172" s="32">
        <f t="shared" si="134"/>
        <v>1430</v>
      </c>
      <c r="T3172" s="49">
        <f>P3172+Q3172+R3172</f>
        <v>1430</v>
      </c>
      <c r="U3172" s="51">
        <v>802</v>
      </c>
      <c r="V3172" s="51">
        <v>387</v>
      </c>
      <c r="W3172" s="51">
        <v>362</v>
      </c>
      <c r="X3172" s="51"/>
      <c r="Y3172" s="32">
        <f>T3172-(U3172+V3172)</f>
        <v>241</v>
      </c>
      <c r="Z3172" s="49" t="s">
        <v>13322</v>
      </c>
      <c r="AA3172" s="67">
        <v>1.18</v>
      </c>
      <c r="AC3172" s="67">
        <f t="shared" si="135"/>
        <v>-1.18</v>
      </c>
      <c r="AN3172" s="48" t="s">
        <v>13323</v>
      </c>
      <c r="AO3172" s="48" t="s">
        <v>55</v>
      </c>
    </row>
    <row r="3173" spans="1:41" ht="15" x14ac:dyDescent="0.2">
      <c r="A3173" s="30" t="s">
        <v>3372</v>
      </c>
      <c r="B3173" s="30" t="s">
        <v>3373</v>
      </c>
      <c r="C3173" s="49" t="s">
        <v>7070</v>
      </c>
      <c r="D3173" s="49" t="s">
        <v>8209</v>
      </c>
      <c r="E3173" s="30" t="s">
        <v>10018</v>
      </c>
      <c r="F3173" s="49" t="s">
        <v>9788</v>
      </c>
      <c r="G3173" s="49" t="s">
        <v>8453</v>
      </c>
      <c r="H3173" s="49" t="s">
        <v>9789</v>
      </c>
      <c r="I3173" s="49" t="s">
        <v>10019</v>
      </c>
      <c r="J3173" s="50">
        <v>15</v>
      </c>
      <c r="K3173" s="49">
        <v>176</v>
      </c>
      <c r="L3173" s="49">
        <f>K3173-U3173</f>
        <v>136</v>
      </c>
      <c r="M3173" s="49"/>
      <c r="N3173" s="48" t="s">
        <v>7242</v>
      </c>
      <c r="P3173" s="49">
        <v>237</v>
      </c>
      <c r="Q3173" s="49">
        <v>0</v>
      </c>
      <c r="R3173" s="49">
        <v>0</v>
      </c>
      <c r="S3173" s="32">
        <f t="shared" si="134"/>
        <v>237</v>
      </c>
      <c r="T3173" s="49">
        <f>P3173+Q3173+R3173</f>
        <v>237</v>
      </c>
      <c r="U3173" s="51">
        <v>40</v>
      </c>
      <c r="V3173" s="51">
        <v>48</v>
      </c>
      <c r="W3173" s="51">
        <v>48</v>
      </c>
      <c r="X3173" s="51"/>
      <c r="Y3173" s="32">
        <f>P3173-(U3173+V3173)</f>
        <v>149</v>
      </c>
      <c r="Z3173" s="49" t="s">
        <v>13322</v>
      </c>
      <c r="AA3173" s="67">
        <v>9.3800000000000008</v>
      </c>
      <c r="AC3173" s="67">
        <f t="shared" si="135"/>
        <v>-9.3800000000000008</v>
      </c>
      <c r="AN3173" s="48" t="s">
        <v>13323</v>
      </c>
      <c r="AO3173" s="48" t="s">
        <v>55</v>
      </c>
    </row>
    <row r="3174" spans="1:41" ht="15" x14ac:dyDescent="0.2">
      <c r="A3174" s="30" t="s">
        <v>3374</v>
      </c>
      <c r="B3174" s="30" t="s">
        <v>3375</v>
      </c>
      <c r="C3174" s="49" t="s">
        <v>7070</v>
      </c>
      <c r="D3174" s="49" t="s">
        <v>8209</v>
      </c>
      <c r="E3174" s="30" t="s">
        <v>10020</v>
      </c>
      <c r="F3174" s="49" t="s">
        <v>9743</v>
      </c>
      <c r="G3174" s="49" t="s">
        <v>8453</v>
      </c>
      <c r="H3174" s="49" t="s">
        <v>9838</v>
      </c>
      <c r="I3174" s="49" t="s">
        <v>10021</v>
      </c>
      <c r="J3174" s="50">
        <v>21</v>
      </c>
      <c r="K3174" s="49">
        <v>730</v>
      </c>
      <c r="L3174" s="49">
        <f>K3174-U3174</f>
        <v>33</v>
      </c>
      <c r="N3174" s="48" t="s">
        <v>7076</v>
      </c>
      <c r="P3174" s="49">
        <v>229</v>
      </c>
      <c r="Q3174" s="49">
        <v>0</v>
      </c>
      <c r="R3174" s="49">
        <v>0</v>
      </c>
      <c r="S3174" s="32">
        <f t="shared" si="134"/>
        <v>229</v>
      </c>
      <c r="T3174" s="49">
        <f>P3174+Q3174+R3174</f>
        <v>229</v>
      </c>
      <c r="U3174" s="51">
        <v>697</v>
      </c>
      <c r="V3174" s="51">
        <v>180</v>
      </c>
      <c r="W3174" s="51">
        <v>120</v>
      </c>
      <c r="X3174" s="51"/>
      <c r="Y3174" s="32">
        <f>T3174-(U3174+V3174)</f>
        <v>-648</v>
      </c>
      <c r="Z3174" s="49" t="s">
        <v>13320</v>
      </c>
      <c r="AA3174" s="67">
        <v>3.28</v>
      </c>
      <c r="AC3174" s="67">
        <f t="shared" si="135"/>
        <v>-3.28</v>
      </c>
      <c r="AN3174" s="48" t="s">
        <v>13323</v>
      </c>
      <c r="AO3174" s="48" t="s">
        <v>55</v>
      </c>
    </row>
    <row r="3175" spans="1:41" ht="15" x14ac:dyDescent="0.2">
      <c r="A3175" s="30" t="s">
        <v>3376</v>
      </c>
      <c r="B3175" s="30" t="s">
        <v>3377</v>
      </c>
      <c r="C3175" s="49" t="s">
        <v>7070</v>
      </c>
      <c r="D3175" s="49" t="s">
        <v>8209</v>
      </c>
      <c r="E3175" s="30" t="s">
        <v>10022</v>
      </c>
      <c r="F3175" s="49" t="s">
        <v>9761</v>
      </c>
      <c r="G3175" s="49" t="s">
        <v>8453</v>
      </c>
      <c r="H3175" s="49" t="s">
        <v>9838</v>
      </c>
      <c r="I3175" s="49" t="s">
        <v>10023</v>
      </c>
      <c r="J3175" s="50">
        <v>21</v>
      </c>
      <c r="K3175" s="49">
        <v>500</v>
      </c>
      <c r="L3175" s="49">
        <f>K3175-U3175</f>
        <v>-30439</v>
      </c>
      <c r="M3175" s="49"/>
      <c r="N3175" s="48" t="s">
        <v>7076</v>
      </c>
      <c r="P3175" s="49">
        <v>13594</v>
      </c>
      <c r="Q3175" s="49">
        <v>21500</v>
      </c>
      <c r="R3175" s="49">
        <v>14000</v>
      </c>
      <c r="S3175" s="32">
        <f t="shared" si="134"/>
        <v>35094</v>
      </c>
      <c r="T3175" s="49">
        <f>P3175+Q3175+R3175</f>
        <v>49094</v>
      </c>
      <c r="U3175" s="51">
        <v>30939</v>
      </c>
      <c r="V3175" s="51">
        <v>16368</v>
      </c>
      <c r="W3175" s="51">
        <v>16376</v>
      </c>
      <c r="X3175" s="51"/>
      <c r="Y3175" s="32">
        <f>T3175-(U3175+V3175)</f>
        <v>1787</v>
      </c>
      <c r="Z3175" s="49" t="s">
        <v>13322</v>
      </c>
      <c r="AA3175" s="67">
        <v>1.4</v>
      </c>
      <c r="AC3175" s="67">
        <f t="shared" si="135"/>
        <v>-1.4</v>
      </c>
      <c r="AN3175" s="48" t="s">
        <v>13323</v>
      </c>
      <c r="AO3175" s="48" t="s">
        <v>55</v>
      </c>
    </row>
    <row r="3176" spans="1:41" ht="15" x14ac:dyDescent="0.2">
      <c r="A3176" s="30" t="s">
        <v>3378</v>
      </c>
      <c r="B3176" s="66" t="s">
        <v>3379</v>
      </c>
      <c r="C3176" s="49" t="s">
        <v>7070</v>
      </c>
      <c r="D3176" s="49" t="s">
        <v>7686</v>
      </c>
      <c r="E3176" s="66" t="s">
        <v>10024</v>
      </c>
      <c r="F3176" s="49" t="s">
        <v>9743</v>
      </c>
      <c r="G3176" s="49" t="s">
        <v>9734</v>
      </c>
      <c r="H3176" s="49" t="s">
        <v>9735</v>
      </c>
      <c r="I3176" s="49" t="s">
        <v>10025</v>
      </c>
      <c r="J3176" s="50">
        <v>7</v>
      </c>
      <c r="K3176" s="49">
        <v>3000</v>
      </c>
      <c r="L3176" s="49">
        <f>K3176-U3176</f>
        <v>-823882</v>
      </c>
      <c r="M3176" s="49"/>
      <c r="N3176" s="48" t="s">
        <v>7242</v>
      </c>
      <c r="P3176" s="49">
        <v>292105</v>
      </c>
      <c r="Q3176" s="49">
        <v>543000</v>
      </c>
      <c r="R3176" s="49">
        <v>291000</v>
      </c>
      <c r="S3176" s="32">
        <f t="shared" si="134"/>
        <v>835105</v>
      </c>
      <c r="T3176" s="49">
        <f>P3176+Q3176+R3176</f>
        <v>1126105</v>
      </c>
      <c r="U3176" s="51">
        <v>826882</v>
      </c>
      <c r="V3176" s="51">
        <v>293846</v>
      </c>
      <c r="W3176" s="51">
        <v>286944</v>
      </c>
      <c r="X3176" s="51"/>
      <c r="Y3176" s="32">
        <f>P3176-(U3176+V3176)</f>
        <v>-828623</v>
      </c>
      <c r="Z3176" s="49" t="s">
        <v>13320</v>
      </c>
      <c r="AA3176" s="67">
        <v>0.29599999999999999</v>
      </c>
      <c r="AC3176" s="67">
        <f t="shared" si="135"/>
        <v>-0.29599999999999999</v>
      </c>
      <c r="AN3176" s="48" t="s">
        <v>13323</v>
      </c>
      <c r="AO3176" s="48" t="s">
        <v>55</v>
      </c>
    </row>
    <row r="3177" spans="1:41" ht="15" x14ac:dyDescent="0.2">
      <c r="A3177" s="30" t="s">
        <v>3380</v>
      </c>
      <c r="B3177" s="30" t="s">
        <v>3381</v>
      </c>
      <c r="C3177" s="49" t="s">
        <v>7070</v>
      </c>
      <c r="D3177" s="49" t="s">
        <v>8209</v>
      </c>
      <c r="E3177" s="30" t="s">
        <v>10026</v>
      </c>
      <c r="F3177" s="49" t="s">
        <v>9743</v>
      </c>
      <c r="G3177" s="49" t="s">
        <v>8453</v>
      </c>
      <c r="H3177" s="49" t="s">
        <v>9838</v>
      </c>
      <c r="I3177" s="49" t="s">
        <v>10027</v>
      </c>
      <c r="J3177" s="50">
        <v>21</v>
      </c>
      <c r="K3177" s="49">
        <v>728</v>
      </c>
      <c r="L3177" s="49">
        <f>K3177-U3177</f>
        <v>-35590</v>
      </c>
      <c r="M3177" s="49"/>
      <c r="N3177" s="48" t="s">
        <v>7076</v>
      </c>
      <c r="P3177" s="49">
        <v>7703</v>
      </c>
      <c r="Q3177" s="49">
        <v>25000</v>
      </c>
      <c r="R3177" s="49">
        <v>10000</v>
      </c>
      <c r="S3177" s="32">
        <f t="shared" si="134"/>
        <v>32703</v>
      </c>
      <c r="T3177" s="49">
        <f>P3177+Q3177+R3177</f>
        <v>42703</v>
      </c>
      <c r="U3177" s="51">
        <v>36318</v>
      </c>
      <c r="V3177" s="51">
        <v>4082</v>
      </c>
      <c r="W3177" s="51">
        <v>3588</v>
      </c>
      <c r="X3177" s="51"/>
      <c r="Y3177" s="32">
        <f>T3177-(U3177+V3177)</f>
        <v>2303</v>
      </c>
      <c r="Z3177" s="49" t="s">
        <v>13322</v>
      </c>
      <c r="AA3177" s="67">
        <v>2.95</v>
      </c>
      <c r="AC3177" s="67">
        <f t="shared" si="135"/>
        <v>-2.95</v>
      </c>
      <c r="AN3177" s="48" t="s">
        <v>13323</v>
      </c>
      <c r="AO3177" s="48" t="s">
        <v>55</v>
      </c>
    </row>
    <row r="3178" spans="1:41" ht="15" x14ac:dyDescent="0.2">
      <c r="A3178" s="30" t="s">
        <v>3382</v>
      </c>
      <c r="B3178" s="30" t="s">
        <v>3383</v>
      </c>
      <c r="C3178" s="49" t="s">
        <v>7070</v>
      </c>
      <c r="D3178" s="49" t="s">
        <v>7686</v>
      </c>
      <c r="E3178" s="30" t="s">
        <v>10028</v>
      </c>
      <c r="F3178" s="49" t="s">
        <v>9761</v>
      </c>
      <c r="G3178" s="49" t="s">
        <v>9734</v>
      </c>
      <c r="H3178" s="49" t="s">
        <v>9735</v>
      </c>
      <c r="I3178" s="49" t="s">
        <v>10029</v>
      </c>
      <c r="J3178" s="50">
        <v>7</v>
      </c>
      <c r="K3178" s="49">
        <v>3000</v>
      </c>
      <c r="L3178" s="49">
        <f>K3178-U3178</f>
        <v>2198</v>
      </c>
      <c r="M3178" s="49"/>
      <c r="N3178" s="48" t="s">
        <v>7242</v>
      </c>
      <c r="P3178" s="49">
        <v>2920</v>
      </c>
      <c r="Q3178" s="49">
        <v>0</v>
      </c>
      <c r="R3178" s="49">
        <v>0</v>
      </c>
      <c r="S3178" s="32">
        <f t="shared" si="134"/>
        <v>2920</v>
      </c>
      <c r="T3178" s="49">
        <f>P3178+Q3178+R3178</f>
        <v>2920</v>
      </c>
      <c r="U3178" s="51">
        <v>802</v>
      </c>
      <c r="V3178" s="51">
        <v>387</v>
      </c>
      <c r="W3178" s="51">
        <v>362</v>
      </c>
      <c r="X3178" s="51"/>
      <c r="Y3178" s="32">
        <f>P3178-(U3178+V3178)</f>
        <v>1731</v>
      </c>
      <c r="Z3178" s="49" t="s">
        <v>13322</v>
      </c>
      <c r="AA3178" s="67">
        <v>0.30299999999999999</v>
      </c>
      <c r="AC3178" s="67">
        <f t="shared" si="135"/>
        <v>-0.30299999999999999</v>
      </c>
      <c r="AN3178" s="48" t="s">
        <v>13323</v>
      </c>
      <c r="AO3178" s="48" t="s">
        <v>55</v>
      </c>
    </row>
    <row r="3179" spans="1:41" ht="15" x14ac:dyDescent="0.2">
      <c r="A3179" s="30" t="s">
        <v>3384</v>
      </c>
      <c r="B3179" s="30" t="s">
        <v>3385</v>
      </c>
      <c r="C3179" s="49" t="s">
        <v>7070</v>
      </c>
      <c r="D3179" s="49" t="s">
        <v>7630</v>
      </c>
      <c r="E3179" s="30" t="s">
        <v>10030</v>
      </c>
      <c r="F3179" s="49" t="s">
        <v>9754</v>
      </c>
      <c r="G3179" s="49" t="s">
        <v>9804</v>
      </c>
      <c r="H3179" s="49" t="s">
        <v>10031</v>
      </c>
      <c r="I3179" s="49" t="s">
        <v>10032</v>
      </c>
      <c r="J3179" s="50">
        <v>21</v>
      </c>
      <c r="K3179" s="49">
        <v>252</v>
      </c>
      <c r="L3179" s="49">
        <f>K3179-U3179</f>
        <v>-684</v>
      </c>
      <c r="M3179" s="49"/>
      <c r="N3179" s="48" t="s">
        <v>7242</v>
      </c>
      <c r="P3179" s="49">
        <v>1238</v>
      </c>
      <c r="Q3179" s="49">
        <v>756</v>
      </c>
      <c r="R3179" s="49">
        <v>0</v>
      </c>
      <c r="S3179" s="32">
        <f t="shared" si="134"/>
        <v>1994</v>
      </c>
      <c r="T3179" s="49">
        <f>P3179+Q3179+R3179</f>
        <v>1994</v>
      </c>
      <c r="U3179" s="51">
        <v>936</v>
      </c>
      <c r="V3179" s="51">
        <v>426</v>
      </c>
      <c r="W3179" s="51">
        <v>426</v>
      </c>
      <c r="X3179" s="51"/>
      <c r="Y3179" s="32">
        <f>P3179-(U3179+V3179)</f>
        <v>-124</v>
      </c>
      <c r="Z3179" s="49" t="s">
        <v>13320</v>
      </c>
      <c r="AA3179" s="67">
        <v>20.927900000000001</v>
      </c>
      <c r="AC3179" s="67">
        <f t="shared" si="135"/>
        <v>-20.927900000000001</v>
      </c>
      <c r="AN3179" s="48" t="s">
        <v>13323</v>
      </c>
      <c r="AO3179" s="48" t="s">
        <v>55</v>
      </c>
    </row>
    <row r="3180" spans="1:41" ht="15" x14ac:dyDescent="0.2">
      <c r="A3180" s="30" t="s">
        <v>3386</v>
      </c>
      <c r="B3180" s="30" t="s">
        <v>3387</v>
      </c>
      <c r="C3180" s="49" t="s">
        <v>7070</v>
      </c>
      <c r="D3180" s="49" t="s">
        <v>7686</v>
      </c>
      <c r="E3180" s="30" t="s">
        <v>10033</v>
      </c>
      <c r="F3180" s="49" t="s">
        <v>9761</v>
      </c>
      <c r="G3180" s="49" t="s">
        <v>9734</v>
      </c>
      <c r="H3180" s="49" t="s">
        <v>9735</v>
      </c>
      <c r="I3180" s="49" t="s">
        <v>10034</v>
      </c>
      <c r="J3180" s="50">
        <v>7</v>
      </c>
      <c r="K3180" s="49">
        <v>3000</v>
      </c>
      <c r="L3180" s="49">
        <f>K3180-U3180</f>
        <v>594</v>
      </c>
      <c r="N3180" s="48" t="s">
        <v>7242</v>
      </c>
      <c r="P3180" s="49">
        <v>2781</v>
      </c>
      <c r="Q3180" s="49">
        <v>3000</v>
      </c>
      <c r="R3180" s="49">
        <v>0</v>
      </c>
      <c r="S3180" s="32">
        <f t="shared" si="134"/>
        <v>5781</v>
      </c>
      <c r="T3180" s="49">
        <f>P3180+Q3180+R3180</f>
        <v>5781</v>
      </c>
      <c r="U3180" s="51">
        <v>2406</v>
      </c>
      <c r="V3180" s="51">
        <v>1161</v>
      </c>
      <c r="W3180" s="51">
        <v>1086</v>
      </c>
      <c r="X3180" s="51"/>
      <c r="Y3180" s="32">
        <f>P3180-(U3180+V3180)</f>
        <v>-786</v>
      </c>
      <c r="Z3180" s="49" t="s">
        <v>13320</v>
      </c>
      <c r="AA3180" s="67">
        <v>0.20499999999999999</v>
      </c>
      <c r="AC3180" s="67">
        <f t="shared" si="135"/>
        <v>-0.20499999999999999</v>
      </c>
      <c r="AN3180" s="48" t="s">
        <v>13323</v>
      </c>
      <c r="AO3180" s="48" t="s">
        <v>55</v>
      </c>
    </row>
    <row r="3181" spans="1:41" ht="15" x14ac:dyDescent="0.2">
      <c r="A3181" s="30" t="s">
        <v>3388</v>
      </c>
      <c r="B3181" s="30" t="s">
        <v>3389</v>
      </c>
      <c r="C3181" s="49" t="s">
        <v>7070</v>
      </c>
      <c r="D3181" s="49" t="s">
        <v>8209</v>
      </c>
      <c r="E3181" s="30" t="s">
        <v>10035</v>
      </c>
      <c r="F3181" s="49" t="s">
        <v>9788</v>
      </c>
      <c r="G3181" s="49" t="s">
        <v>8453</v>
      </c>
      <c r="H3181" s="49" t="s">
        <v>9910</v>
      </c>
      <c r="I3181" s="49" t="s">
        <v>10036</v>
      </c>
      <c r="J3181" s="50">
        <v>23</v>
      </c>
      <c r="K3181" s="49">
        <v>2500</v>
      </c>
      <c r="L3181" s="49">
        <f>K3181-U3181</f>
        <v>-17851</v>
      </c>
      <c r="M3181" s="49"/>
      <c r="N3181" s="48" t="s">
        <v>7242</v>
      </c>
      <c r="P3181" s="49">
        <v>7454</v>
      </c>
      <c r="Q3181" s="49">
        <v>12490</v>
      </c>
      <c r="R3181" s="49">
        <v>5940</v>
      </c>
      <c r="S3181" s="32">
        <f t="shared" si="134"/>
        <v>19944</v>
      </c>
      <c r="T3181" s="49">
        <f>P3181+Q3181+R3181</f>
        <v>25884</v>
      </c>
      <c r="U3181" s="51">
        <v>20351</v>
      </c>
      <c r="V3181" s="51">
        <v>4189</v>
      </c>
      <c r="W3181" s="51">
        <v>3378</v>
      </c>
      <c r="X3181" s="51"/>
      <c r="Y3181" s="32">
        <f>P3181-(U3181+V3181)</f>
        <v>-17086</v>
      </c>
      <c r="Z3181" s="49" t="s">
        <v>13320</v>
      </c>
      <c r="AA3181" s="67">
        <v>3.51</v>
      </c>
      <c r="AC3181" s="67">
        <f t="shared" si="135"/>
        <v>-3.51</v>
      </c>
      <c r="AN3181" s="48" t="s">
        <v>13323</v>
      </c>
      <c r="AO3181" s="48" t="s">
        <v>55</v>
      </c>
    </row>
    <row r="3182" spans="1:41" ht="15" x14ac:dyDescent="0.2">
      <c r="A3182" s="30" t="s">
        <v>3392</v>
      </c>
      <c r="B3182" s="30" t="s">
        <v>3393</v>
      </c>
      <c r="C3182" s="49" t="s">
        <v>7070</v>
      </c>
      <c r="D3182" s="49" t="s">
        <v>7686</v>
      </c>
      <c r="E3182" s="30" t="s">
        <v>10039</v>
      </c>
      <c r="F3182" s="49" t="s">
        <v>9761</v>
      </c>
      <c r="G3182" s="49" t="s">
        <v>9734</v>
      </c>
      <c r="H3182" s="49" t="s">
        <v>9735</v>
      </c>
      <c r="I3182" s="49" t="s">
        <v>10040</v>
      </c>
      <c r="J3182" s="50">
        <v>7</v>
      </c>
      <c r="K3182" s="49">
        <v>3000</v>
      </c>
      <c r="L3182" s="49">
        <f>K3182-U3182</f>
        <v>2690</v>
      </c>
      <c r="M3182" s="49"/>
      <c r="N3182" s="48" t="s">
        <v>7242</v>
      </c>
      <c r="P3182" s="49">
        <v>3155</v>
      </c>
      <c r="Q3182" s="49">
        <v>0</v>
      </c>
      <c r="R3182" s="49">
        <v>0</v>
      </c>
      <c r="S3182" s="32">
        <f t="shared" si="134"/>
        <v>3155</v>
      </c>
      <c r="T3182" s="49">
        <f>P3182+Q3182+R3182</f>
        <v>3155</v>
      </c>
      <c r="U3182" s="51">
        <v>310</v>
      </c>
      <c r="V3182" s="51">
        <v>172</v>
      </c>
      <c r="W3182" s="51">
        <v>90</v>
      </c>
      <c r="X3182" s="51"/>
      <c r="Y3182" s="32">
        <f>P3182-(U3182+V3182)</f>
        <v>2673</v>
      </c>
      <c r="Z3182" s="49" t="s">
        <v>13322</v>
      </c>
      <c r="AA3182" s="67">
        <v>3.5000000000000003E-2</v>
      </c>
      <c r="AC3182" s="67">
        <f t="shared" si="135"/>
        <v>-3.5000000000000003E-2</v>
      </c>
      <c r="AN3182" s="48" t="s">
        <v>13323</v>
      </c>
      <c r="AO3182" s="48" t="s">
        <v>55</v>
      </c>
    </row>
    <row r="3183" spans="1:41" ht="15" x14ac:dyDescent="0.2">
      <c r="A3183" s="30" t="s">
        <v>3394</v>
      </c>
      <c r="B3183" s="30" t="s">
        <v>3395</v>
      </c>
      <c r="C3183" s="49" t="s">
        <v>7070</v>
      </c>
      <c r="D3183" s="49" t="s">
        <v>7630</v>
      </c>
      <c r="E3183" s="30" t="s">
        <v>10041</v>
      </c>
      <c r="F3183" s="49" t="s">
        <v>9761</v>
      </c>
      <c r="G3183" s="49" t="s">
        <v>8453</v>
      </c>
      <c r="H3183" s="49" t="s">
        <v>9809</v>
      </c>
      <c r="I3183" s="49" t="s">
        <v>10042</v>
      </c>
      <c r="J3183" s="50">
        <v>24</v>
      </c>
      <c r="K3183" s="49">
        <v>490</v>
      </c>
      <c r="L3183" s="49">
        <f>K3183-U3183</f>
        <v>-200</v>
      </c>
      <c r="M3183" s="49"/>
      <c r="N3183" s="48" t="s">
        <v>7242</v>
      </c>
      <c r="P3183" s="49">
        <v>5572</v>
      </c>
      <c r="Q3183" s="49">
        <v>0</v>
      </c>
      <c r="R3183" s="49">
        <v>0</v>
      </c>
      <c r="S3183" s="32">
        <f t="shared" si="134"/>
        <v>5572</v>
      </c>
      <c r="T3183" s="49">
        <f>P3183+Q3183+R3183</f>
        <v>5572</v>
      </c>
      <c r="U3183" s="51">
        <v>690</v>
      </c>
      <c r="V3183" s="51">
        <v>300</v>
      </c>
      <c r="W3183" s="51">
        <v>275</v>
      </c>
      <c r="X3183" s="51"/>
      <c r="Y3183" s="32">
        <f>P3183-(U3183+V3183)</f>
        <v>4582</v>
      </c>
      <c r="Z3183" s="49" t="s">
        <v>13322</v>
      </c>
      <c r="AA3183" s="67">
        <v>1.77</v>
      </c>
      <c r="AC3183" s="67">
        <f t="shared" si="135"/>
        <v>-1.77</v>
      </c>
      <c r="AN3183" s="48" t="s">
        <v>13323</v>
      </c>
      <c r="AO3183" s="48" t="s">
        <v>55</v>
      </c>
    </row>
    <row r="3184" spans="1:41" ht="15" x14ac:dyDescent="0.2">
      <c r="A3184" s="30" t="s">
        <v>3396</v>
      </c>
      <c r="B3184" s="30" t="s">
        <v>3397</v>
      </c>
      <c r="C3184" s="49" t="s">
        <v>7070</v>
      </c>
      <c r="D3184" s="49" t="s">
        <v>7686</v>
      </c>
      <c r="E3184" s="30" t="s">
        <v>10043</v>
      </c>
      <c r="F3184" s="49" t="s">
        <v>9761</v>
      </c>
      <c r="G3184" s="49" t="s">
        <v>9734</v>
      </c>
      <c r="H3184" s="49" t="s">
        <v>9735</v>
      </c>
      <c r="I3184" s="49" t="s">
        <v>10044</v>
      </c>
      <c r="J3184" s="50">
        <v>9</v>
      </c>
      <c r="K3184" s="49">
        <v>250</v>
      </c>
      <c r="L3184" s="49">
        <f>K3184-U3184</f>
        <v>-440</v>
      </c>
      <c r="M3184" s="49"/>
      <c r="N3184" s="48" t="s">
        <v>7242</v>
      </c>
      <c r="P3184" s="49">
        <v>953</v>
      </c>
      <c r="Q3184" s="49">
        <v>0</v>
      </c>
      <c r="R3184" s="49">
        <v>0</v>
      </c>
      <c r="S3184" s="32">
        <f t="shared" si="134"/>
        <v>953</v>
      </c>
      <c r="T3184" s="49">
        <f>P3184+Q3184+R3184</f>
        <v>953</v>
      </c>
      <c r="U3184" s="51">
        <v>690</v>
      </c>
      <c r="V3184" s="51">
        <v>300</v>
      </c>
      <c r="W3184" s="51">
        <v>275</v>
      </c>
      <c r="X3184" s="51"/>
      <c r="Y3184" s="32">
        <f>P3184-(U3184+V3184)</f>
        <v>-37</v>
      </c>
      <c r="Z3184" s="49" t="s">
        <v>13320</v>
      </c>
      <c r="AA3184" s="67">
        <v>11.914999999999999</v>
      </c>
      <c r="AC3184" s="67">
        <f t="shared" si="135"/>
        <v>-11.914999999999999</v>
      </c>
      <c r="AN3184" s="48" t="s">
        <v>13323</v>
      </c>
      <c r="AO3184" s="48" t="s">
        <v>55</v>
      </c>
    </row>
    <row r="3185" spans="1:41" ht="15" x14ac:dyDescent="0.2">
      <c r="A3185" s="30" t="s">
        <v>3406</v>
      </c>
      <c r="B3185" s="30" t="s">
        <v>3407</v>
      </c>
      <c r="C3185" s="49" t="s">
        <v>7070</v>
      </c>
      <c r="D3185" s="49" t="s">
        <v>7630</v>
      </c>
      <c r="E3185" s="30" t="s">
        <v>10053</v>
      </c>
      <c r="F3185" s="49" t="s">
        <v>9761</v>
      </c>
      <c r="G3185" s="49" t="s">
        <v>9734</v>
      </c>
      <c r="H3185" s="49" t="s">
        <v>9735</v>
      </c>
      <c r="I3185" s="49" t="s">
        <v>10054</v>
      </c>
      <c r="J3185" s="50">
        <v>7</v>
      </c>
      <c r="K3185" s="49">
        <v>1050</v>
      </c>
      <c r="L3185" s="49">
        <f>K3185-U3185</f>
        <v>396</v>
      </c>
      <c r="M3185" s="49"/>
      <c r="N3185" s="48" t="s">
        <v>7242</v>
      </c>
      <c r="P3185" s="49">
        <v>1880</v>
      </c>
      <c r="Q3185" s="49">
        <v>0</v>
      </c>
      <c r="R3185" s="49">
        <v>0</v>
      </c>
      <c r="S3185" s="32">
        <f t="shared" si="134"/>
        <v>1880</v>
      </c>
      <c r="T3185" s="49">
        <f>P3185+Q3185+R3185</f>
        <v>1880</v>
      </c>
      <c r="U3185" s="51">
        <v>654</v>
      </c>
      <c r="V3185" s="51">
        <v>258</v>
      </c>
      <c r="W3185" s="51">
        <v>258</v>
      </c>
      <c r="X3185" s="51"/>
      <c r="Y3185" s="32">
        <f>P3185-(U3185+V3185)</f>
        <v>968</v>
      </c>
      <c r="Z3185" s="49" t="s">
        <v>13322</v>
      </c>
      <c r="AA3185" s="67">
        <v>0.16500000000000001</v>
      </c>
      <c r="AC3185" s="67">
        <f t="shared" si="135"/>
        <v>-0.16500000000000001</v>
      </c>
      <c r="AN3185" s="48" t="s">
        <v>13323</v>
      </c>
      <c r="AO3185" s="48" t="s">
        <v>55</v>
      </c>
    </row>
    <row r="3186" spans="1:41" ht="15" x14ac:dyDescent="0.2">
      <c r="A3186" s="30" t="s">
        <v>3412</v>
      </c>
      <c r="B3186" s="30" t="s">
        <v>3413</v>
      </c>
      <c r="C3186" s="49" t="s">
        <v>7070</v>
      </c>
      <c r="D3186" s="49" t="s">
        <v>8209</v>
      </c>
      <c r="E3186" s="30" t="s">
        <v>10059</v>
      </c>
      <c r="F3186" s="49" t="s">
        <v>9788</v>
      </c>
      <c r="G3186" s="49" t="s">
        <v>8453</v>
      </c>
      <c r="H3186" s="49" t="s">
        <v>9910</v>
      </c>
      <c r="I3186" s="49" t="s">
        <v>10060</v>
      </c>
      <c r="J3186" s="50">
        <v>19</v>
      </c>
      <c r="K3186" s="49">
        <v>160</v>
      </c>
      <c r="L3186" s="49">
        <f>K3186-U3186</f>
        <v>-2124</v>
      </c>
      <c r="M3186" s="49"/>
      <c r="N3186" s="48" t="s">
        <v>7242</v>
      </c>
      <c r="P3186" s="49">
        <v>1830</v>
      </c>
      <c r="Q3186" s="49">
        <v>1120</v>
      </c>
      <c r="R3186" s="49">
        <v>800</v>
      </c>
      <c r="S3186" s="32">
        <f t="shared" si="134"/>
        <v>2950</v>
      </c>
      <c r="T3186" s="49">
        <f>P3186+Q3186+R3186</f>
        <v>3750</v>
      </c>
      <c r="U3186" s="51">
        <v>2284</v>
      </c>
      <c r="V3186" s="51">
        <v>1430</v>
      </c>
      <c r="W3186" s="51">
        <v>1410</v>
      </c>
      <c r="X3186" s="51"/>
      <c r="Y3186" s="32">
        <f>P3186-(U3186+V3186)</f>
        <v>-1884</v>
      </c>
      <c r="Z3186" s="49" t="s">
        <v>13320</v>
      </c>
      <c r="AA3186" s="67">
        <v>5.7</v>
      </c>
      <c r="AC3186" s="67">
        <f t="shared" si="135"/>
        <v>-5.7</v>
      </c>
      <c r="AN3186" s="48" t="s">
        <v>13323</v>
      </c>
      <c r="AO3186" s="48" t="s">
        <v>55</v>
      </c>
    </row>
    <row r="3187" spans="1:41" ht="15" x14ac:dyDescent="0.2">
      <c r="A3187" s="30" t="s">
        <v>3416</v>
      </c>
      <c r="B3187" s="66" t="s">
        <v>3417</v>
      </c>
      <c r="C3187" s="49" t="s">
        <v>7070</v>
      </c>
      <c r="D3187" s="49" t="s">
        <v>7686</v>
      </c>
      <c r="E3187" s="66" t="s">
        <v>10063</v>
      </c>
      <c r="F3187" s="49" t="s">
        <v>9761</v>
      </c>
      <c r="G3187" s="49" t="s">
        <v>9773</v>
      </c>
      <c r="H3187" s="49" t="s">
        <v>9833</v>
      </c>
      <c r="I3187" s="49" t="s">
        <v>10064</v>
      </c>
      <c r="J3187" s="50">
        <v>13</v>
      </c>
      <c r="K3187" s="49">
        <v>168</v>
      </c>
      <c r="L3187" s="49">
        <f>K3187-U3187</f>
        <v>44</v>
      </c>
      <c r="M3187" s="49"/>
      <c r="N3187" s="48" t="s">
        <v>7242</v>
      </c>
      <c r="P3187" s="49">
        <v>6794</v>
      </c>
      <c r="Q3187" s="49">
        <v>0</v>
      </c>
      <c r="R3187" s="49">
        <v>0</v>
      </c>
      <c r="S3187" s="32">
        <f t="shared" si="134"/>
        <v>6794</v>
      </c>
      <c r="T3187" s="49">
        <f>P3187+Q3187+R3187</f>
        <v>6794</v>
      </c>
      <c r="U3187" s="51">
        <v>124</v>
      </c>
      <c r="V3187" s="51">
        <v>66</v>
      </c>
      <c r="W3187" s="51">
        <v>66</v>
      </c>
      <c r="X3187" s="51"/>
      <c r="Y3187" s="32">
        <f>P3187-(U3187+V3187)</f>
        <v>6604</v>
      </c>
      <c r="Z3187" s="49" t="s">
        <v>13322</v>
      </c>
      <c r="AA3187" s="67">
        <v>10.592000000000001</v>
      </c>
      <c r="AC3187" s="67">
        <f t="shared" si="135"/>
        <v>-10.592000000000001</v>
      </c>
      <c r="AN3187" s="48" t="s">
        <v>13323</v>
      </c>
      <c r="AO3187" s="48" t="s">
        <v>55</v>
      </c>
    </row>
    <row r="3188" spans="1:41" ht="15" x14ac:dyDescent="0.2">
      <c r="A3188" s="30" t="s">
        <v>3418</v>
      </c>
      <c r="B3188" s="30" t="s">
        <v>3419</v>
      </c>
      <c r="C3188" s="49" t="s">
        <v>7070</v>
      </c>
      <c r="D3188" s="49" t="s">
        <v>7686</v>
      </c>
      <c r="E3188" s="30" t="s">
        <v>10065</v>
      </c>
      <c r="F3188" s="49" t="s">
        <v>9761</v>
      </c>
      <c r="G3188" s="49" t="s">
        <v>8936</v>
      </c>
      <c r="H3188" s="49" t="s">
        <v>9833</v>
      </c>
      <c r="I3188" s="49" t="s">
        <v>10066</v>
      </c>
      <c r="J3188" s="50">
        <v>15</v>
      </c>
      <c r="K3188" s="49">
        <v>490</v>
      </c>
      <c r="L3188" s="49">
        <f>K3188-U3188</f>
        <v>366</v>
      </c>
      <c r="M3188" s="49"/>
      <c r="N3188" s="48" t="s">
        <v>7242</v>
      </c>
      <c r="P3188" s="49">
        <v>197</v>
      </c>
      <c r="Q3188" s="49">
        <v>0</v>
      </c>
      <c r="R3188" s="49">
        <v>0</v>
      </c>
      <c r="S3188" s="32">
        <f t="shared" si="134"/>
        <v>197</v>
      </c>
      <c r="T3188" s="49">
        <f>P3188+Q3188+R3188</f>
        <v>197</v>
      </c>
      <c r="U3188" s="51">
        <v>124</v>
      </c>
      <c r="V3188" s="51">
        <v>66</v>
      </c>
      <c r="W3188" s="51">
        <v>66</v>
      </c>
      <c r="X3188" s="51"/>
      <c r="Y3188" s="32">
        <f>P3188-(U3188+V3188)</f>
        <v>7</v>
      </c>
      <c r="Z3188" s="49" t="s">
        <v>13322</v>
      </c>
      <c r="AA3188" s="67">
        <v>20.251999999999999</v>
      </c>
      <c r="AC3188" s="67">
        <f t="shared" si="135"/>
        <v>-20.251999999999999</v>
      </c>
      <c r="AN3188" s="48" t="s">
        <v>13323</v>
      </c>
      <c r="AO3188" s="48" t="s">
        <v>55</v>
      </c>
    </row>
    <row r="3189" spans="1:41" ht="15" x14ac:dyDescent="0.2">
      <c r="A3189" s="30" t="s">
        <v>3422</v>
      </c>
      <c r="B3189" s="30" t="s">
        <v>3423</v>
      </c>
      <c r="C3189" s="49" t="s">
        <v>7070</v>
      </c>
      <c r="D3189" s="49" t="s">
        <v>7630</v>
      </c>
      <c r="E3189" s="30" t="s">
        <v>10069</v>
      </c>
      <c r="F3189" s="49" t="s">
        <v>9761</v>
      </c>
      <c r="G3189" s="49" t="s">
        <v>8453</v>
      </c>
      <c r="H3189" s="49" t="s">
        <v>9838</v>
      </c>
      <c r="I3189" s="49" t="s">
        <v>10070</v>
      </c>
      <c r="J3189" s="50">
        <v>21</v>
      </c>
      <c r="K3189" s="49">
        <v>500</v>
      </c>
      <c r="L3189" s="49">
        <f>K3189-U3189</f>
        <v>-302</v>
      </c>
      <c r="M3189" s="49"/>
      <c r="N3189" s="48" t="s">
        <v>7076</v>
      </c>
      <c r="P3189" s="49">
        <v>931</v>
      </c>
      <c r="Q3189" s="49">
        <v>0</v>
      </c>
      <c r="R3189" s="49">
        <v>500</v>
      </c>
      <c r="S3189" s="32">
        <f t="shared" si="134"/>
        <v>931</v>
      </c>
      <c r="T3189" s="49">
        <f>P3189+Q3189+R3189</f>
        <v>1431</v>
      </c>
      <c r="U3189" s="51">
        <v>802</v>
      </c>
      <c r="V3189" s="51">
        <v>387</v>
      </c>
      <c r="W3189" s="51">
        <v>362</v>
      </c>
      <c r="X3189" s="51"/>
      <c r="Y3189" s="32">
        <f>T3189-(U3189+V3189)</f>
        <v>242</v>
      </c>
      <c r="Z3189" s="49" t="s">
        <v>13322</v>
      </c>
      <c r="AA3189" s="67">
        <v>1.51</v>
      </c>
      <c r="AC3189" s="67">
        <f t="shared" si="135"/>
        <v>-1.51</v>
      </c>
      <c r="AN3189" s="48" t="s">
        <v>13323</v>
      </c>
      <c r="AO3189" s="48" t="s">
        <v>55</v>
      </c>
    </row>
    <row r="3190" spans="1:41" ht="15" x14ac:dyDescent="0.2">
      <c r="A3190" s="30" t="s">
        <v>3424</v>
      </c>
      <c r="B3190" s="30" t="s">
        <v>3425</v>
      </c>
      <c r="C3190" s="49" t="s">
        <v>7070</v>
      </c>
      <c r="D3190" s="49" t="s">
        <v>7686</v>
      </c>
      <c r="E3190" s="30" t="s">
        <v>10071</v>
      </c>
      <c r="F3190" s="49" t="s">
        <v>9761</v>
      </c>
      <c r="G3190" s="49" t="s">
        <v>9734</v>
      </c>
      <c r="H3190" s="49" t="s">
        <v>9735</v>
      </c>
      <c r="I3190" s="49" t="s">
        <v>10072</v>
      </c>
      <c r="J3190" s="50">
        <v>7</v>
      </c>
      <c r="K3190" s="49">
        <v>1000</v>
      </c>
      <c r="L3190" s="49">
        <f>K3190-U3190</f>
        <v>198</v>
      </c>
      <c r="N3190" s="48" t="s">
        <v>7242</v>
      </c>
      <c r="P3190" s="49">
        <v>933</v>
      </c>
      <c r="Q3190" s="49">
        <v>1000</v>
      </c>
      <c r="R3190" s="49">
        <v>0</v>
      </c>
      <c r="S3190" s="32">
        <f t="shared" si="134"/>
        <v>1933</v>
      </c>
      <c r="T3190" s="49">
        <f>P3190+Q3190+R3190</f>
        <v>1933</v>
      </c>
      <c r="U3190" s="51">
        <v>802</v>
      </c>
      <c r="V3190" s="51">
        <v>387</v>
      </c>
      <c r="W3190" s="51">
        <v>362</v>
      </c>
      <c r="X3190" s="51"/>
      <c r="Y3190" s="32">
        <f>P3190-(U3190+V3190)</f>
        <v>-256</v>
      </c>
      <c r="Z3190" s="49" t="s">
        <v>13320</v>
      </c>
      <c r="AA3190" s="67">
        <v>2.0790000000000002</v>
      </c>
      <c r="AC3190" s="67">
        <f t="shared" si="135"/>
        <v>-2.0790000000000002</v>
      </c>
      <c r="AN3190" s="48" t="s">
        <v>13323</v>
      </c>
      <c r="AO3190" s="48" t="s">
        <v>55</v>
      </c>
    </row>
    <row r="3191" spans="1:41" ht="15" x14ac:dyDescent="0.2">
      <c r="A3191" s="30" t="s">
        <v>3432</v>
      </c>
      <c r="B3191" s="30" t="s">
        <v>3433</v>
      </c>
      <c r="C3191" s="49" t="s">
        <v>7070</v>
      </c>
      <c r="D3191" s="49" t="s">
        <v>7686</v>
      </c>
      <c r="E3191" s="30" t="s">
        <v>10079</v>
      </c>
      <c r="F3191" s="49" t="s">
        <v>9761</v>
      </c>
      <c r="G3191" s="49" t="s">
        <v>8936</v>
      </c>
      <c r="H3191" s="49" t="s">
        <v>9833</v>
      </c>
      <c r="I3191" s="49" t="s">
        <v>10080</v>
      </c>
      <c r="J3191" s="50">
        <v>15</v>
      </c>
      <c r="K3191" s="49">
        <v>2500</v>
      </c>
      <c r="L3191" s="49">
        <f>K3191-U3191</f>
        <v>-7734</v>
      </c>
      <c r="M3191" s="49"/>
      <c r="N3191" s="48" t="s">
        <v>7242</v>
      </c>
      <c r="P3191" s="49">
        <v>5730</v>
      </c>
      <c r="Q3191" s="49">
        <v>3000</v>
      </c>
      <c r="R3191" s="49">
        <v>0</v>
      </c>
      <c r="S3191" s="32">
        <f t="shared" si="134"/>
        <v>8730</v>
      </c>
      <c r="T3191" s="49">
        <f>P3191+Q3191+R3191</f>
        <v>8730</v>
      </c>
      <c r="U3191" s="51">
        <v>10234</v>
      </c>
      <c r="V3191" s="51">
        <v>9592</v>
      </c>
      <c r="W3191" s="51">
        <v>9619</v>
      </c>
      <c r="X3191" s="51"/>
      <c r="Y3191" s="32">
        <f>P3191-(U3191+V3191)</f>
        <v>-14096</v>
      </c>
      <c r="Z3191" s="49" t="s">
        <v>13320</v>
      </c>
      <c r="AA3191" s="67">
        <v>1.2102999999999999</v>
      </c>
      <c r="AC3191" s="67">
        <f t="shared" si="135"/>
        <v>-1.2102999999999999</v>
      </c>
      <c r="AN3191" s="48" t="s">
        <v>13323</v>
      </c>
      <c r="AO3191" s="48" t="s">
        <v>55</v>
      </c>
    </row>
    <row r="3192" spans="1:41" ht="15" x14ac:dyDescent="0.2">
      <c r="A3192" s="30" t="s">
        <v>3434</v>
      </c>
      <c r="B3192" s="30" t="s">
        <v>3435</v>
      </c>
      <c r="C3192" s="49" t="s">
        <v>7070</v>
      </c>
      <c r="D3192" s="49" t="s">
        <v>8209</v>
      </c>
      <c r="E3192" s="30" t="s">
        <v>10081</v>
      </c>
      <c r="F3192" s="49" t="s">
        <v>9788</v>
      </c>
      <c r="G3192" s="49" t="s">
        <v>8453</v>
      </c>
      <c r="H3192" s="49" t="s">
        <v>9789</v>
      </c>
      <c r="I3192" s="49" t="s">
        <v>10082</v>
      </c>
      <c r="J3192" s="50">
        <v>13</v>
      </c>
      <c r="K3192" s="49">
        <v>90</v>
      </c>
      <c r="L3192" s="49">
        <f>K3192-U3192</f>
        <v>-48</v>
      </c>
      <c r="M3192" s="49"/>
      <c r="N3192" s="48" t="s">
        <v>7242</v>
      </c>
      <c r="P3192" s="49">
        <v>163</v>
      </c>
      <c r="Q3192" s="49">
        <v>90</v>
      </c>
      <c r="R3192" s="49">
        <v>0</v>
      </c>
      <c r="S3192" s="32">
        <f t="shared" si="134"/>
        <v>253</v>
      </c>
      <c r="T3192" s="49">
        <f>P3192+Q3192+R3192</f>
        <v>253</v>
      </c>
      <c r="U3192" s="51">
        <v>138</v>
      </c>
      <c r="V3192" s="51">
        <v>59</v>
      </c>
      <c r="W3192" s="51">
        <v>39</v>
      </c>
      <c r="X3192" s="51"/>
      <c r="Y3192" s="32">
        <f>P3192-(U3192+V3192)</f>
        <v>-34</v>
      </c>
      <c r="Z3192" s="49" t="s">
        <v>13320</v>
      </c>
      <c r="AA3192" s="67">
        <v>9.75</v>
      </c>
      <c r="AC3192" s="67">
        <f t="shared" si="135"/>
        <v>-9.75</v>
      </c>
      <c r="AN3192" s="48" t="s">
        <v>13323</v>
      </c>
      <c r="AO3192" s="48" t="s">
        <v>55</v>
      </c>
    </row>
    <row r="3193" spans="1:41" ht="15" x14ac:dyDescent="0.2">
      <c r="A3193" s="30" t="s">
        <v>3444</v>
      </c>
      <c r="B3193" s="66" t="s">
        <v>3445</v>
      </c>
      <c r="C3193" s="49" t="s">
        <v>7070</v>
      </c>
      <c r="D3193" s="49" t="s">
        <v>7686</v>
      </c>
      <c r="E3193" s="66" t="s">
        <v>10091</v>
      </c>
      <c r="F3193" s="49" t="s">
        <v>9746</v>
      </c>
      <c r="G3193" s="49" t="s">
        <v>9773</v>
      </c>
      <c r="H3193" s="49" t="s">
        <v>9735</v>
      </c>
      <c r="I3193" s="49" t="s">
        <v>10092</v>
      </c>
      <c r="J3193" s="50">
        <v>15</v>
      </c>
      <c r="K3193" s="49">
        <v>2500</v>
      </c>
      <c r="L3193" s="49">
        <f>K3193-U3193</f>
        <v>-89885</v>
      </c>
      <c r="M3193" s="49"/>
      <c r="N3193" s="48" t="s">
        <v>7242</v>
      </c>
      <c r="P3193" s="49">
        <v>35289</v>
      </c>
      <c r="Q3193" s="49">
        <v>30000</v>
      </c>
      <c r="R3193" s="49">
        <v>0</v>
      </c>
      <c r="S3193" s="32">
        <f t="shared" si="134"/>
        <v>65289</v>
      </c>
      <c r="T3193" s="49">
        <f>P3193+Q3193+R3193</f>
        <v>65289</v>
      </c>
      <c r="U3193" s="51">
        <v>92385</v>
      </c>
      <c r="V3193" s="51">
        <v>52260</v>
      </c>
      <c r="W3193" s="51">
        <v>45352</v>
      </c>
      <c r="X3193" s="51"/>
      <c r="Y3193" s="32">
        <f>P3193-(U3193+V3193)</f>
        <v>-109356</v>
      </c>
      <c r="Z3193" s="49" t="s">
        <v>13320</v>
      </c>
      <c r="AA3193" s="67">
        <v>0.52903</v>
      </c>
      <c r="AC3193" s="67">
        <f t="shared" si="135"/>
        <v>-0.52903</v>
      </c>
      <c r="AN3193" s="48" t="s">
        <v>13323</v>
      </c>
      <c r="AO3193" s="48" t="s">
        <v>55</v>
      </c>
    </row>
    <row r="3194" spans="1:41" ht="15" x14ac:dyDescent="0.2">
      <c r="A3194" s="30" t="s">
        <v>3448</v>
      </c>
      <c r="B3194" s="30" t="s">
        <v>3449</v>
      </c>
      <c r="C3194" s="49" t="s">
        <v>7070</v>
      </c>
      <c r="D3194" s="49" t="s">
        <v>7630</v>
      </c>
      <c r="E3194" s="30" t="s">
        <v>10095</v>
      </c>
      <c r="F3194" s="49" t="s">
        <v>9761</v>
      </c>
      <c r="G3194" s="49" t="s">
        <v>8936</v>
      </c>
      <c r="H3194" s="49" t="s">
        <v>9789</v>
      </c>
      <c r="I3194" s="49" t="s">
        <v>10096</v>
      </c>
      <c r="J3194" s="50">
        <v>14</v>
      </c>
      <c r="K3194" s="49">
        <v>1</v>
      </c>
      <c r="L3194" s="49">
        <f>K3194-U3194</f>
        <v>-801</v>
      </c>
      <c r="M3194" s="49"/>
      <c r="N3194" s="48" t="s">
        <v>7242</v>
      </c>
      <c r="P3194" s="49">
        <v>1408</v>
      </c>
      <c r="Q3194" s="49">
        <v>0</v>
      </c>
      <c r="R3194" s="49">
        <v>0</v>
      </c>
      <c r="S3194" s="32">
        <f t="shared" si="134"/>
        <v>1408</v>
      </c>
      <c r="T3194" s="49">
        <f>P3194+Q3194+R3194</f>
        <v>1408</v>
      </c>
      <c r="U3194" s="51">
        <v>802</v>
      </c>
      <c r="V3194" s="51">
        <v>387</v>
      </c>
      <c r="W3194" s="51">
        <v>362</v>
      </c>
      <c r="X3194" s="51"/>
      <c r="Y3194" s="32">
        <f>P3194-(U3194+V3194)</f>
        <v>219</v>
      </c>
      <c r="Z3194" s="49" t="s">
        <v>13322</v>
      </c>
      <c r="AA3194" s="67">
        <v>88.89</v>
      </c>
      <c r="AC3194" s="67">
        <f t="shared" si="135"/>
        <v>-88.89</v>
      </c>
      <c r="AN3194" s="48" t="s">
        <v>13323</v>
      </c>
      <c r="AO3194" s="48" t="s">
        <v>55</v>
      </c>
    </row>
    <row r="3195" spans="1:41" ht="15" x14ac:dyDescent="0.2">
      <c r="A3195" s="30" t="s">
        <v>3454</v>
      </c>
      <c r="B3195" s="30" t="s">
        <v>3455</v>
      </c>
      <c r="C3195" s="49" t="s">
        <v>7070</v>
      </c>
      <c r="D3195" s="49" t="s">
        <v>7577</v>
      </c>
      <c r="E3195" s="30" t="s">
        <v>10101</v>
      </c>
      <c r="F3195" s="49" t="s">
        <v>9772</v>
      </c>
      <c r="G3195" s="49" t="s">
        <v>8453</v>
      </c>
      <c r="H3195" s="49" t="s">
        <v>10102</v>
      </c>
      <c r="I3195" s="49" t="s">
        <v>10103</v>
      </c>
      <c r="J3195" s="50">
        <v>18</v>
      </c>
      <c r="K3195" s="49">
        <v>90</v>
      </c>
      <c r="L3195" s="49">
        <f>K3195-U3195</f>
        <v>90</v>
      </c>
      <c r="M3195" s="49"/>
      <c r="N3195" s="48" t="s">
        <v>7242</v>
      </c>
      <c r="P3195" s="49">
        <v>470</v>
      </c>
      <c r="Q3195" s="49">
        <v>0</v>
      </c>
      <c r="R3195" s="49">
        <v>0</v>
      </c>
      <c r="S3195" s="32">
        <f t="shared" si="134"/>
        <v>470</v>
      </c>
      <c r="T3195" s="49">
        <f>P3195+Q3195+R3195</f>
        <v>470</v>
      </c>
      <c r="U3195" s="51">
        <v>0</v>
      </c>
      <c r="V3195" s="51">
        <v>0</v>
      </c>
      <c r="W3195" s="51">
        <v>0</v>
      </c>
      <c r="X3195" s="51"/>
      <c r="Y3195" s="32">
        <f>P3195-(U3195+V3195)</f>
        <v>470</v>
      </c>
      <c r="Z3195" s="49" t="s">
        <v>13321</v>
      </c>
      <c r="AA3195" s="67">
        <v>6.25</v>
      </c>
      <c r="AC3195" s="67">
        <f t="shared" si="135"/>
        <v>-6.25</v>
      </c>
      <c r="AN3195" s="48" t="s">
        <v>13323</v>
      </c>
      <c r="AO3195" s="48" t="s">
        <v>55</v>
      </c>
    </row>
    <row r="3196" spans="1:41" ht="15" x14ac:dyDescent="0.2">
      <c r="A3196" s="30" t="s">
        <v>3456</v>
      </c>
      <c r="B3196" s="30" t="s">
        <v>3457</v>
      </c>
      <c r="C3196" s="49" t="s">
        <v>7070</v>
      </c>
      <c r="D3196" s="49" t="s">
        <v>7577</v>
      </c>
      <c r="E3196" s="30" t="s">
        <v>10104</v>
      </c>
      <c r="F3196" s="49" t="s">
        <v>9772</v>
      </c>
      <c r="G3196" s="49" t="s">
        <v>8453</v>
      </c>
      <c r="H3196" s="49" t="s">
        <v>10102</v>
      </c>
      <c r="I3196" s="49" t="s">
        <v>10105</v>
      </c>
      <c r="J3196" s="50">
        <v>18</v>
      </c>
      <c r="K3196" s="49">
        <v>260</v>
      </c>
      <c r="L3196" s="49">
        <f>K3196-U3196</f>
        <v>-140</v>
      </c>
      <c r="M3196" s="49"/>
      <c r="N3196" s="48" t="s">
        <v>7242</v>
      </c>
      <c r="P3196" s="49">
        <v>458</v>
      </c>
      <c r="Q3196" s="49">
        <v>0</v>
      </c>
      <c r="R3196" s="49">
        <v>260</v>
      </c>
      <c r="S3196" s="32">
        <f t="shared" si="134"/>
        <v>458</v>
      </c>
      <c r="T3196" s="49">
        <f>P3196+Q3196+R3196</f>
        <v>718</v>
      </c>
      <c r="U3196" s="51">
        <v>400</v>
      </c>
      <c r="V3196" s="51">
        <v>184</v>
      </c>
      <c r="W3196" s="51">
        <v>144</v>
      </c>
      <c r="X3196" s="51"/>
      <c r="Y3196" s="32">
        <f>P3196-(U3196+V3196)</f>
        <v>-126</v>
      </c>
      <c r="Z3196" s="49" t="s">
        <v>13320</v>
      </c>
      <c r="AA3196" s="67">
        <v>4.05</v>
      </c>
      <c r="AC3196" s="67">
        <f t="shared" si="135"/>
        <v>-4.05</v>
      </c>
      <c r="AN3196" s="48" t="s">
        <v>13323</v>
      </c>
      <c r="AO3196" s="48" t="s">
        <v>55</v>
      </c>
    </row>
    <row r="3197" spans="1:41" ht="15" x14ac:dyDescent="0.2">
      <c r="A3197" s="30" t="s">
        <v>3458</v>
      </c>
      <c r="B3197" s="30" t="s">
        <v>3459</v>
      </c>
      <c r="C3197" s="49" t="s">
        <v>7070</v>
      </c>
      <c r="D3197" s="49" t="s">
        <v>7630</v>
      </c>
      <c r="E3197" s="30" t="s">
        <v>10106</v>
      </c>
      <c r="F3197" s="49" t="s">
        <v>9761</v>
      </c>
      <c r="G3197" s="49" t="s">
        <v>8936</v>
      </c>
      <c r="H3197" s="49" t="s">
        <v>9833</v>
      </c>
      <c r="I3197" s="49" t="s">
        <v>10107</v>
      </c>
      <c r="J3197" s="50">
        <v>15</v>
      </c>
      <c r="K3197" s="49">
        <v>2500</v>
      </c>
      <c r="L3197" s="49">
        <f>K3197-U3197</f>
        <v>1698</v>
      </c>
      <c r="M3197" s="49"/>
      <c r="N3197" s="48" t="s">
        <v>7242</v>
      </c>
      <c r="P3197" s="49">
        <v>2181</v>
      </c>
      <c r="Q3197" s="49">
        <v>0</v>
      </c>
      <c r="R3197" s="49">
        <v>0</v>
      </c>
      <c r="S3197" s="32">
        <f t="shared" si="134"/>
        <v>2181</v>
      </c>
      <c r="T3197" s="49">
        <f>P3197+Q3197+R3197</f>
        <v>2181</v>
      </c>
      <c r="U3197" s="51">
        <v>802</v>
      </c>
      <c r="V3197" s="51">
        <v>387</v>
      </c>
      <c r="W3197" s="51">
        <v>362</v>
      </c>
      <c r="X3197" s="51"/>
      <c r="Y3197" s="32">
        <f>P3197-(U3197+V3197)</f>
        <v>992</v>
      </c>
      <c r="Z3197" s="49" t="s">
        <v>13322</v>
      </c>
      <c r="AA3197" s="67">
        <v>1.99</v>
      </c>
      <c r="AC3197" s="67">
        <f t="shared" si="135"/>
        <v>-1.99</v>
      </c>
      <c r="AN3197" s="48" t="s">
        <v>13323</v>
      </c>
      <c r="AO3197" s="48" t="s">
        <v>55</v>
      </c>
    </row>
    <row r="3198" spans="1:41" ht="15" x14ac:dyDescent="0.2">
      <c r="A3198" s="30" t="s">
        <v>3460</v>
      </c>
      <c r="B3198" s="30" t="s">
        <v>3461</v>
      </c>
      <c r="C3198" s="49" t="s">
        <v>7070</v>
      </c>
      <c r="D3198" s="49" t="s">
        <v>7686</v>
      </c>
      <c r="E3198" s="30" t="s">
        <v>10108</v>
      </c>
      <c r="F3198" s="49" t="s">
        <v>9743</v>
      </c>
      <c r="G3198" s="49" t="s">
        <v>9734</v>
      </c>
      <c r="H3198" s="49" t="s">
        <v>9735</v>
      </c>
      <c r="I3198" s="49" t="s">
        <v>10109</v>
      </c>
      <c r="J3198" s="50">
        <v>7</v>
      </c>
      <c r="K3198" s="49">
        <v>2000</v>
      </c>
      <c r="L3198" s="49">
        <f>K3198-U3198</f>
        <v>109</v>
      </c>
      <c r="N3198" s="48" t="s">
        <v>7242</v>
      </c>
      <c r="P3198" s="49">
        <v>854</v>
      </c>
      <c r="Q3198" s="49">
        <v>2000</v>
      </c>
      <c r="R3198" s="49">
        <v>0</v>
      </c>
      <c r="S3198" s="32">
        <f t="shared" si="134"/>
        <v>2854</v>
      </c>
      <c r="T3198" s="49">
        <f>P3198+Q3198+R3198</f>
        <v>2854</v>
      </c>
      <c r="U3198" s="51">
        <v>1891</v>
      </c>
      <c r="V3198" s="51">
        <v>1320</v>
      </c>
      <c r="W3198" s="51">
        <v>535</v>
      </c>
      <c r="X3198" s="51"/>
      <c r="Y3198" s="32">
        <f>P3198-(U3198+V3198)</f>
        <v>-2357</v>
      </c>
      <c r="Z3198" s="49" t="s">
        <v>13320</v>
      </c>
      <c r="AA3198" s="67">
        <v>0.44400000000000001</v>
      </c>
      <c r="AC3198" s="67">
        <f t="shared" si="135"/>
        <v>-0.44400000000000001</v>
      </c>
      <c r="AN3198" s="48" t="s">
        <v>13323</v>
      </c>
      <c r="AO3198" s="48" t="s">
        <v>55</v>
      </c>
    </row>
    <row r="3199" spans="1:41" ht="15" x14ac:dyDescent="0.2">
      <c r="A3199" s="30" t="s">
        <v>3466</v>
      </c>
      <c r="B3199" s="30" t="s">
        <v>3467</v>
      </c>
      <c r="C3199" s="49" t="s">
        <v>7070</v>
      </c>
      <c r="D3199" s="49" t="s">
        <v>7686</v>
      </c>
      <c r="E3199" s="30" t="s">
        <v>10114</v>
      </c>
      <c r="F3199" s="49" t="s">
        <v>9754</v>
      </c>
      <c r="G3199" s="49" t="s">
        <v>9755</v>
      </c>
      <c r="H3199" s="49" t="s">
        <v>9756</v>
      </c>
      <c r="I3199" s="49" t="s">
        <v>10115</v>
      </c>
      <c r="J3199" s="50">
        <v>23</v>
      </c>
      <c r="K3199" s="49">
        <v>1667</v>
      </c>
      <c r="L3199" s="49">
        <f>K3199-U3199</f>
        <v>-62979</v>
      </c>
      <c r="M3199" s="49"/>
      <c r="N3199" s="48" t="s">
        <v>7242</v>
      </c>
      <c r="P3199" s="49">
        <v>23539</v>
      </c>
      <c r="Q3199" s="49">
        <v>45916</v>
      </c>
      <c r="R3199" s="49">
        <v>25005</v>
      </c>
      <c r="S3199" s="32">
        <f t="shared" si="134"/>
        <v>69455</v>
      </c>
      <c r="T3199" s="49">
        <f>P3199+Q3199+R3199</f>
        <v>94460</v>
      </c>
      <c r="U3199" s="51">
        <v>64646</v>
      </c>
      <c r="V3199" s="51">
        <v>30484</v>
      </c>
      <c r="W3199" s="51">
        <v>29152</v>
      </c>
      <c r="X3199" s="51"/>
      <c r="Y3199" s="32">
        <f>P3199-(U3199+V3199)</f>
        <v>-71591</v>
      </c>
      <c r="Z3199" s="49" t="s">
        <v>13320</v>
      </c>
      <c r="AA3199" s="67">
        <v>1.5464</v>
      </c>
      <c r="AC3199" s="67">
        <f t="shared" si="135"/>
        <v>-1.5464</v>
      </c>
      <c r="AN3199" s="48" t="s">
        <v>13323</v>
      </c>
      <c r="AO3199" s="48" t="s">
        <v>55</v>
      </c>
    </row>
    <row r="3200" spans="1:41" ht="15" x14ac:dyDescent="0.2">
      <c r="A3200" s="30" t="s">
        <v>3472</v>
      </c>
      <c r="B3200" s="30" t="s">
        <v>3473</v>
      </c>
      <c r="C3200" s="49" t="s">
        <v>7070</v>
      </c>
      <c r="D3200" s="49" t="s">
        <v>7686</v>
      </c>
      <c r="E3200" s="30" t="s">
        <v>10120</v>
      </c>
      <c r="F3200" s="49" t="s">
        <v>9772</v>
      </c>
      <c r="G3200" s="49" t="s">
        <v>9773</v>
      </c>
      <c r="H3200" s="49" t="s">
        <v>9827</v>
      </c>
      <c r="I3200" s="49" t="s">
        <v>10121</v>
      </c>
      <c r="J3200" s="50">
        <v>19</v>
      </c>
      <c r="K3200" s="49">
        <v>44</v>
      </c>
      <c r="L3200" s="49">
        <f>K3200-U3200</f>
        <v>-15676</v>
      </c>
      <c r="M3200" s="49"/>
      <c r="N3200" s="48" t="s">
        <v>7242</v>
      </c>
      <c r="P3200" s="49">
        <v>5890</v>
      </c>
      <c r="Q3200" s="49">
        <v>10032</v>
      </c>
      <c r="R3200" s="49">
        <v>1232</v>
      </c>
      <c r="S3200" s="32">
        <f t="shared" si="134"/>
        <v>15922</v>
      </c>
      <c r="T3200" s="49">
        <f>P3200+Q3200+R3200</f>
        <v>17154</v>
      </c>
      <c r="U3200" s="51">
        <v>15720</v>
      </c>
      <c r="V3200" s="51">
        <v>885</v>
      </c>
      <c r="W3200" s="51">
        <v>825</v>
      </c>
      <c r="X3200" s="51"/>
      <c r="Y3200" s="32">
        <f>P3200-(U3200+V3200)</f>
        <v>-10715</v>
      </c>
      <c r="Z3200" s="49" t="s">
        <v>13320</v>
      </c>
      <c r="AA3200" s="67">
        <v>42.67</v>
      </c>
      <c r="AC3200" s="67">
        <f t="shared" si="135"/>
        <v>-42.67</v>
      </c>
      <c r="AN3200" s="48" t="s">
        <v>13323</v>
      </c>
      <c r="AO3200" s="48" t="s">
        <v>55</v>
      </c>
    </row>
    <row r="3201" spans="1:41" ht="15" x14ac:dyDescent="0.2">
      <c r="A3201" s="30" t="s">
        <v>3482</v>
      </c>
      <c r="B3201" s="30" t="s">
        <v>3483</v>
      </c>
      <c r="C3201" s="49" t="s">
        <v>7070</v>
      </c>
      <c r="D3201" s="49" t="s">
        <v>7686</v>
      </c>
      <c r="E3201" s="30" t="s">
        <v>10129</v>
      </c>
      <c r="F3201" s="49" t="s">
        <v>9788</v>
      </c>
      <c r="G3201" s="49" t="s">
        <v>8936</v>
      </c>
      <c r="H3201" s="49" t="s">
        <v>9875</v>
      </c>
      <c r="I3201" s="49" t="s">
        <v>10130</v>
      </c>
      <c r="J3201" s="50">
        <v>13</v>
      </c>
      <c r="K3201" s="49">
        <v>1</v>
      </c>
      <c r="L3201" s="49">
        <f>K3201-U3201</f>
        <v>1</v>
      </c>
      <c r="M3201" s="49"/>
      <c r="N3201" s="48" t="s">
        <v>7242</v>
      </c>
      <c r="P3201" s="49">
        <v>0</v>
      </c>
      <c r="Q3201" s="49">
        <v>0</v>
      </c>
      <c r="R3201" s="49">
        <v>0</v>
      </c>
      <c r="S3201" s="32">
        <f t="shared" si="134"/>
        <v>0</v>
      </c>
      <c r="T3201" s="49">
        <f>P3201+Q3201+R3201</f>
        <v>0</v>
      </c>
      <c r="U3201" s="51">
        <v>0</v>
      </c>
      <c r="V3201" s="51">
        <v>0</v>
      </c>
      <c r="W3201" s="51">
        <v>0</v>
      </c>
      <c r="X3201" s="51"/>
      <c r="Y3201" s="32">
        <f>P3201-(U3201+V3201)</f>
        <v>0</v>
      </c>
      <c r="Z3201" s="49" t="s">
        <v>13321</v>
      </c>
      <c r="AA3201" s="67">
        <v>85.08</v>
      </c>
      <c r="AC3201" s="67">
        <f t="shared" si="135"/>
        <v>-85.08</v>
      </c>
      <c r="AN3201" s="48" t="s">
        <v>13323</v>
      </c>
      <c r="AO3201" s="48" t="s">
        <v>55</v>
      </c>
    </row>
    <row r="3202" spans="1:41" ht="15" x14ac:dyDescent="0.2">
      <c r="A3202" s="30" t="s">
        <v>3484</v>
      </c>
      <c r="B3202" s="66" t="s">
        <v>3485</v>
      </c>
      <c r="C3202" s="49" t="s">
        <v>7070</v>
      </c>
      <c r="D3202" s="49" t="s">
        <v>7686</v>
      </c>
      <c r="E3202" s="66" t="s">
        <v>10131</v>
      </c>
      <c r="F3202" s="49" t="s">
        <v>9761</v>
      </c>
      <c r="G3202" s="49" t="s">
        <v>8936</v>
      </c>
      <c r="H3202" s="49" t="s">
        <v>9833</v>
      </c>
      <c r="I3202" s="49" t="s">
        <v>10132</v>
      </c>
      <c r="J3202" s="50">
        <v>15</v>
      </c>
      <c r="K3202" s="49">
        <v>2500</v>
      </c>
      <c r="L3202" s="49">
        <f>K3202-U3202</f>
        <v>-2463</v>
      </c>
      <c r="M3202" s="49"/>
      <c r="N3202" s="48" t="s">
        <v>7242</v>
      </c>
      <c r="P3202" s="49">
        <v>4432</v>
      </c>
      <c r="Q3202" s="49">
        <v>0</v>
      </c>
      <c r="R3202" s="49">
        <v>2500</v>
      </c>
      <c r="S3202" s="32">
        <f t="shared" ref="S3202:S3265" si="136">P3202+Q3202</f>
        <v>4432</v>
      </c>
      <c r="T3202" s="49">
        <f>P3202+Q3202+R3202</f>
        <v>6932</v>
      </c>
      <c r="U3202" s="51">
        <v>4963</v>
      </c>
      <c r="V3202" s="51">
        <v>3402</v>
      </c>
      <c r="W3202" s="51">
        <v>2491</v>
      </c>
      <c r="X3202" s="51"/>
      <c r="Y3202" s="32">
        <f>P3202-(U3202+V3202)</f>
        <v>-3933</v>
      </c>
      <c r="Z3202" s="49" t="s">
        <v>13320</v>
      </c>
      <c r="AA3202" s="67">
        <v>1.04</v>
      </c>
      <c r="AC3202" s="67">
        <f t="shared" ref="AC3202:AC3265" si="137">AB3202-AA3202</f>
        <v>-1.04</v>
      </c>
      <c r="AN3202" s="48" t="s">
        <v>13323</v>
      </c>
      <c r="AO3202" s="48" t="s">
        <v>55</v>
      </c>
    </row>
    <row r="3203" spans="1:41" ht="15" x14ac:dyDescent="0.2">
      <c r="A3203" s="30" t="s">
        <v>3486</v>
      </c>
      <c r="B3203" s="30" t="s">
        <v>3487</v>
      </c>
      <c r="C3203" s="49" t="s">
        <v>7070</v>
      </c>
      <c r="D3203" s="49" t="s">
        <v>7577</v>
      </c>
      <c r="E3203" s="30" t="s">
        <v>10133</v>
      </c>
      <c r="F3203" s="49" t="s">
        <v>9788</v>
      </c>
      <c r="G3203" s="49" t="s">
        <v>8453</v>
      </c>
      <c r="H3203" s="49" t="s">
        <v>9910</v>
      </c>
      <c r="I3203" s="49" t="s">
        <v>10134</v>
      </c>
      <c r="J3203" s="50">
        <v>29</v>
      </c>
      <c r="K3203" s="49">
        <v>320</v>
      </c>
      <c r="L3203" s="49">
        <f>K3203-U3203</f>
        <v>-9584</v>
      </c>
      <c r="M3203" s="49"/>
      <c r="N3203" s="48" t="s">
        <v>7242</v>
      </c>
      <c r="P3203" s="49">
        <v>4080</v>
      </c>
      <c r="Q3203" s="49">
        <v>5600</v>
      </c>
      <c r="R3203" s="49">
        <v>6400</v>
      </c>
      <c r="S3203" s="32">
        <f t="shared" si="136"/>
        <v>9680</v>
      </c>
      <c r="T3203" s="49">
        <f>P3203+Q3203+R3203</f>
        <v>16080</v>
      </c>
      <c r="U3203" s="51">
        <v>9904</v>
      </c>
      <c r="V3203" s="51">
        <v>5395</v>
      </c>
      <c r="W3203" s="51">
        <v>5253</v>
      </c>
      <c r="X3203" s="51"/>
      <c r="Y3203" s="32">
        <f>P3203-(U3203+V3203)</f>
        <v>-11219</v>
      </c>
      <c r="Z3203" s="49" t="s">
        <v>13320</v>
      </c>
      <c r="AA3203" s="67">
        <v>3.95</v>
      </c>
      <c r="AC3203" s="67">
        <f t="shared" si="137"/>
        <v>-3.95</v>
      </c>
      <c r="AN3203" s="48" t="s">
        <v>13323</v>
      </c>
      <c r="AO3203" s="48" t="s">
        <v>55</v>
      </c>
    </row>
    <row r="3204" spans="1:41" ht="15" x14ac:dyDescent="0.2">
      <c r="A3204" s="30" t="s">
        <v>3496</v>
      </c>
      <c r="B3204" s="30" t="s">
        <v>3497</v>
      </c>
      <c r="C3204" s="49" t="s">
        <v>7070</v>
      </c>
      <c r="D3204" s="49" t="s">
        <v>7630</v>
      </c>
      <c r="E3204" s="30" t="s">
        <v>10143</v>
      </c>
      <c r="F3204" s="49" t="s">
        <v>9761</v>
      </c>
      <c r="G3204" s="49" t="s">
        <v>8453</v>
      </c>
      <c r="H3204" s="49" t="s">
        <v>9977</v>
      </c>
      <c r="I3204" s="49" t="s">
        <v>10144</v>
      </c>
      <c r="J3204" s="50">
        <v>13</v>
      </c>
      <c r="K3204" s="49">
        <v>1500</v>
      </c>
      <c r="L3204" s="49">
        <f>K3204-U3204</f>
        <v>722</v>
      </c>
      <c r="M3204" s="49"/>
      <c r="N3204" s="48" t="s">
        <v>7242</v>
      </c>
      <c r="P3204" s="49">
        <v>1203</v>
      </c>
      <c r="Q3204" s="49">
        <v>0</v>
      </c>
      <c r="R3204" s="49">
        <v>0</v>
      </c>
      <c r="S3204" s="32">
        <f t="shared" si="136"/>
        <v>1203</v>
      </c>
      <c r="T3204" s="49">
        <f>P3204+Q3204+R3204</f>
        <v>1203</v>
      </c>
      <c r="U3204" s="51">
        <v>778</v>
      </c>
      <c r="V3204" s="51">
        <v>270</v>
      </c>
      <c r="W3204" s="51">
        <v>250</v>
      </c>
      <c r="X3204" s="51"/>
      <c r="Y3204" s="32">
        <f>P3204-(U3204+V3204)</f>
        <v>155</v>
      </c>
      <c r="Z3204" s="49" t="s">
        <v>13322</v>
      </c>
      <c r="AA3204" s="67">
        <v>1.1299999999999999</v>
      </c>
      <c r="AC3204" s="67">
        <f t="shared" si="137"/>
        <v>-1.1299999999999999</v>
      </c>
      <c r="AN3204" s="48" t="s">
        <v>13323</v>
      </c>
      <c r="AO3204" s="48" t="s">
        <v>55</v>
      </c>
    </row>
    <row r="3205" spans="1:41" ht="15" x14ac:dyDescent="0.2">
      <c r="A3205" s="30" t="s">
        <v>3500</v>
      </c>
      <c r="B3205" s="66" t="s">
        <v>3501</v>
      </c>
      <c r="C3205" s="49" t="s">
        <v>7070</v>
      </c>
      <c r="D3205" s="49" t="s">
        <v>7630</v>
      </c>
      <c r="E3205" s="66" t="s">
        <v>10147</v>
      </c>
      <c r="F3205" s="49" t="s">
        <v>9746</v>
      </c>
      <c r="G3205" s="49" t="s">
        <v>8936</v>
      </c>
      <c r="H3205" s="49" t="s">
        <v>8843</v>
      </c>
      <c r="I3205" s="49" t="s">
        <v>10148</v>
      </c>
      <c r="J3205" s="50">
        <v>13</v>
      </c>
      <c r="K3205" s="49">
        <v>6000</v>
      </c>
      <c r="L3205" s="49">
        <f>K3205-U3205</f>
        <v>-12336</v>
      </c>
      <c r="M3205" s="49"/>
      <c r="N3205" s="48" t="s">
        <v>7242</v>
      </c>
      <c r="P3205" s="49">
        <v>13357</v>
      </c>
      <c r="Q3205" s="49">
        <v>12000</v>
      </c>
      <c r="R3205" s="49">
        <v>6000</v>
      </c>
      <c r="S3205" s="32">
        <f t="shared" si="136"/>
        <v>25357</v>
      </c>
      <c r="T3205" s="49">
        <f>P3205+Q3205+R3205</f>
        <v>31357</v>
      </c>
      <c r="U3205" s="51">
        <v>18336</v>
      </c>
      <c r="V3205" s="51">
        <v>12943</v>
      </c>
      <c r="W3205" s="51">
        <v>13788</v>
      </c>
      <c r="X3205" s="51"/>
      <c r="Y3205" s="32">
        <f>P3205-(U3205+V3205)</f>
        <v>-17922</v>
      </c>
      <c r="Z3205" s="49" t="s">
        <v>13320</v>
      </c>
      <c r="AA3205" s="67">
        <v>2.0959999999999999E-2</v>
      </c>
      <c r="AC3205" s="67">
        <f t="shared" si="137"/>
        <v>-2.0959999999999999E-2</v>
      </c>
      <c r="AN3205" s="48" t="s">
        <v>13323</v>
      </c>
      <c r="AO3205" s="48" t="s">
        <v>55</v>
      </c>
    </row>
    <row r="3206" spans="1:41" ht="15" x14ac:dyDescent="0.2">
      <c r="A3206" s="30" t="s">
        <v>3502</v>
      </c>
      <c r="B3206" s="30" t="s">
        <v>3503</v>
      </c>
      <c r="C3206" s="49" t="s">
        <v>7070</v>
      </c>
      <c r="D3206" s="49" t="s">
        <v>7686</v>
      </c>
      <c r="E3206" s="30" t="s">
        <v>10149</v>
      </c>
      <c r="F3206" s="49" t="s">
        <v>9761</v>
      </c>
      <c r="G3206" s="49" t="s">
        <v>9734</v>
      </c>
      <c r="H3206" s="49" t="s">
        <v>9735</v>
      </c>
      <c r="I3206" s="49" t="s">
        <v>10150</v>
      </c>
      <c r="J3206" s="50">
        <v>13</v>
      </c>
      <c r="K3206" s="49">
        <v>250</v>
      </c>
      <c r="L3206" s="49">
        <f>K3206-U3206</f>
        <v>-2862</v>
      </c>
      <c r="M3206" s="49"/>
      <c r="N3206" s="48" t="s">
        <v>7242</v>
      </c>
      <c r="P3206" s="49">
        <v>2587</v>
      </c>
      <c r="Q3206" s="49">
        <v>1500</v>
      </c>
      <c r="R3206" s="49">
        <v>500</v>
      </c>
      <c r="S3206" s="32">
        <f t="shared" si="136"/>
        <v>4087</v>
      </c>
      <c r="T3206" s="49">
        <f>P3206+Q3206+R3206</f>
        <v>4587</v>
      </c>
      <c r="U3206" s="51">
        <v>3112</v>
      </c>
      <c r="V3206" s="51">
        <v>1080</v>
      </c>
      <c r="W3206" s="51">
        <v>1000</v>
      </c>
      <c r="X3206" s="51"/>
      <c r="Y3206" s="32">
        <f>P3206-(U3206+V3206)</f>
        <v>-1605</v>
      </c>
      <c r="Z3206" s="49" t="s">
        <v>13320</v>
      </c>
      <c r="AA3206" s="67">
        <v>2.7170000000000001</v>
      </c>
      <c r="AC3206" s="67">
        <f t="shared" si="137"/>
        <v>-2.7170000000000001</v>
      </c>
      <c r="AN3206" s="48" t="s">
        <v>13323</v>
      </c>
      <c r="AO3206" s="48" t="s">
        <v>55</v>
      </c>
    </row>
    <row r="3207" spans="1:41" ht="15" x14ac:dyDescent="0.2">
      <c r="A3207" s="30" t="s">
        <v>3504</v>
      </c>
      <c r="B3207" s="30" t="s">
        <v>3505</v>
      </c>
      <c r="C3207" s="49" t="s">
        <v>7070</v>
      </c>
      <c r="D3207" s="49" t="s">
        <v>7577</v>
      </c>
      <c r="E3207" s="30" t="s">
        <v>10151</v>
      </c>
      <c r="F3207" s="49" t="s">
        <v>9788</v>
      </c>
      <c r="G3207" s="49" t="s">
        <v>8453</v>
      </c>
      <c r="H3207" s="49" t="s">
        <v>9910</v>
      </c>
      <c r="I3207" s="49" t="s">
        <v>10152</v>
      </c>
      <c r="J3207" s="50">
        <v>13</v>
      </c>
      <c r="K3207" s="49">
        <v>250</v>
      </c>
      <c r="L3207" s="49">
        <f>K3207-U3207</f>
        <v>-35787</v>
      </c>
      <c r="M3207" s="49"/>
      <c r="N3207" s="48" t="s">
        <v>7242</v>
      </c>
      <c r="P3207" s="49">
        <v>12969</v>
      </c>
      <c r="Q3207" s="49">
        <v>15300</v>
      </c>
      <c r="R3207" s="49">
        <v>16380</v>
      </c>
      <c r="S3207" s="32">
        <f t="shared" si="136"/>
        <v>28269</v>
      </c>
      <c r="T3207" s="49">
        <f>P3207+Q3207+R3207</f>
        <v>44649</v>
      </c>
      <c r="U3207" s="51">
        <v>36037</v>
      </c>
      <c r="V3207" s="51">
        <v>9945</v>
      </c>
      <c r="W3207" s="51">
        <v>9207</v>
      </c>
      <c r="X3207" s="51"/>
      <c r="Y3207" s="32">
        <f>P3207-(U3207+V3207)</f>
        <v>-33013</v>
      </c>
      <c r="Z3207" s="49" t="s">
        <v>13320</v>
      </c>
      <c r="AA3207" s="67">
        <v>4.26</v>
      </c>
      <c r="AC3207" s="67">
        <f t="shared" si="137"/>
        <v>-4.26</v>
      </c>
      <c r="AN3207" s="48" t="s">
        <v>13323</v>
      </c>
      <c r="AO3207" s="48" t="s">
        <v>55</v>
      </c>
    </row>
    <row r="3208" spans="1:41" ht="15" x14ac:dyDescent="0.2">
      <c r="A3208" s="30" t="s">
        <v>3506</v>
      </c>
      <c r="B3208" s="30" t="s">
        <v>3507</v>
      </c>
      <c r="C3208" s="49" t="s">
        <v>7070</v>
      </c>
      <c r="D3208" s="49" t="s">
        <v>8209</v>
      </c>
      <c r="E3208" s="30" t="s">
        <v>10153</v>
      </c>
      <c r="F3208" s="49" t="s">
        <v>9743</v>
      </c>
      <c r="G3208" s="49" t="s">
        <v>8453</v>
      </c>
      <c r="H3208" s="49" t="s">
        <v>9838</v>
      </c>
      <c r="I3208" s="49" t="s">
        <v>10154</v>
      </c>
      <c r="J3208" s="50">
        <v>49</v>
      </c>
      <c r="K3208" s="49">
        <v>728</v>
      </c>
      <c r="L3208" s="49">
        <f>K3208-U3208</f>
        <v>-4115</v>
      </c>
      <c r="M3208" s="49"/>
      <c r="N3208" s="48" t="s">
        <v>7076</v>
      </c>
      <c r="P3208" s="49">
        <v>2102</v>
      </c>
      <c r="Q3208" s="49">
        <v>3640</v>
      </c>
      <c r="R3208" s="49">
        <v>2912</v>
      </c>
      <c r="S3208" s="32">
        <f t="shared" si="136"/>
        <v>5742</v>
      </c>
      <c r="T3208" s="49">
        <f>P3208+Q3208+R3208</f>
        <v>8654</v>
      </c>
      <c r="U3208" s="51">
        <v>4843</v>
      </c>
      <c r="V3208" s="51">
        <v>3312</v>
      </c>
      <c r="W3208" s="51">
        <v>2401</v>
      </c>
      <c r="X3208" s="51"/>
      <c r="Y3208" s="32">
        <f>T3208-(U3208+V3208)</f>
        <v>499</v>
      </c>
      <c r="Z3208" s="49" t="s">
        <v>13322</v>
      </c>
      <c r="AA3208" s="67">
        <v>2.94</v>
      </c>
      <c r="AC3208" s="67">
        <f t="shared" si="137"/>
        <v>-2.94</v>
      </c>
      <c r="AN3208" s="48" t="s">
        <v>13323</v>
      </c>
      <c r="AO3208" s="48" t="s">
        <v>55</v>
      </c>
    </row>
    <row r="3209" spans="1:41" ht="15" x14ac:dyDescent="0.2">
      <c r="A3209" s="30" t="s">
        <v>3508</v>
      </c>
      <c r="B3209" s="30" t="s">
        <v>3509</v>
      </c>
      <c r="C3209" s="49" t="s">
        <v>7070</v>
      </c>
      <c r="D3209" s="49" t="s">
        <v>7630</v>
      </c>
      <c r="E3209" s="30" t="s">
        <v>10155</v>
      </c>
      <c r="F3209" s="49" t="s">
        <v>9761</v>
      </c>
      <c r="G3209" s="49" t="s">
        <v>8936</v>
      </c>
      <c r="H3209" s="49" t="s">
        <v>9774</v>
      </c>
      <c r="I3209" s="49" t="s">
        <v>10156</v>
      </c>
      <c r="J3209" s="50">
        <v>19</v>
      </c>
      <c r="K3209" s="49">
        <v>6000</v>
      </c>
      <c r="L3209" s="49">
        <f>K3209-U3209</f>
        <v>3666</v>
      </c>
      <c r="M3209" s="49"/>
      <c r="N3209" s="48" t="s">
        <v>7242</v>
      </c>
      <c r="P3209" s="49">
        <v>3438</v>
      </c>
      <c r="Q3209" s="49">
        <v>0</v>
      </c>
      <c r="R3209" s="49">
        <v>0</v>
      </c>
      <c r="S3209" s="32">
        <f t="shared" si="136"/>
        <v>3438</v>
      </c>
      <c r="T3209" s="49">
        <f>P3209+Q3209+R3209</f>
        <v>3438</v>
      </c>
      <c r="U3209" s="51">
        <v>2334</v>
      </c>
      <c r="V3209" s="51">
        <v>810</v>
      </c>
      <c r="W3209" s="51">
        <v>750</v>
      </c>
      <c r="X3209" s="51"/>
      <c r="Y3209" s="32">
        <f>P3209-(U3209+V3209)</f>
        <v>294</v>
      </c>
      <c r="Z3209" s="49" t="s">
        <v>13322</v>
      </c>
      <c r="AA3209" s="67">
        <v>2.25</v>
      </c>
      <c r="AC3209" s="67">
        <f t="shared" si="137"/>
        <v>-2.25</v>
      </c>
      <c r="AN3209" s="48" t="s">
        <v>13323</v>
      </c>
      <c r="AO3209" s="48" t="s">
        <v>55</v>
      </c>
    </row>
    <row r="3210" spans="1:41" ht="15" x14ac:dyDescent="0.2">
      <c r="A3210" s="30" t="s">
        <v>3514</v>
      </c>
      <c r="B3210" s="66" t="s">
        <v>3515</v>
      </c>
      <c r="C3210" s="49" t="s">
        <v>7070</v>
      </c>
      <c r="D3210" s="49" t="s">
        <v>7686</v>
      </c>
      <c r="E3210" s="66" t="s">
        <v>10161</v>
      </c>
      <c r="F3210" s="49" t="s">
        <v>9761</v>
      </c>
      <c r="G3210" s="49" t="s">
        <v>9734</v>
      </c>
      <c r="H3210" s="49" t="s">
        <v>9735</v>
      </c>
      <c r="I3210" s="49" t="s">
        <v>10162</v>
      </c>
      <c r="J3210" s="50">
        <v>7</v>
      </c>
      <c r="K3210" s="49">
        <v>2500</v>
      </c>
      <c r="L3210" s="49">
        <f>K3210-U3210</f>
        <v>1071</v>
      </c>
      <c r="M3210" s="49"/>
      <c r="N3210" s="48" t="s">
        <v>7242</v>
      </c>
      <c r="P3210" s="49">
        <v>2593</v>
      </c>
      <c r="Q3210" s="49">
        <v>0</v>
      </c>
      <c r="R3210" s="49">
        <v>0</v>
      </c>
      <c r="S3210" s="32">
        <f t="shared" si="136"/>
        <v>2593</v>
      </c>
      <c r="T3210" s="49">
        <f>P3210+Q3210+R3210</f>
        <v>2593</v>
      </c>
      <c r="U3210" s="51">
        <v>1429</v>
      </c>
      <c r="V3210" s="51">
        <v>948</v>
      </c>
      <c r="W3210" s="51">
        <v>900</v>
      </c>
      <c r="X3210" s="51"/>
      <c r="Y3210" s="32">
        <f>P3210-(U3210+V3210)</f>
        <v>216</v>
      </c>
      <c r="Z3210" s="49" t="s">
        <v>13322</v>
      </c>
      <c r="AA3210" s="67">
        <v>1.5269999999999999</v>
      </c>
      <c r="AC3210" s="67">
        <f t="shared" si="137"/>
        <v>-1.5269999999999999</v>
      </c>
      <c r="AN3210" s="48" t="s">
        <v>13323</v>
      </c>
      <c r="AO3210" s="48" t="s">
        <v>55</v>
      </c>
    </row>
    <row r="3211" spans="1:41" ht="15" x14ac:dyDescent="0.2">
      <c r="A3211" s="30" t="s">
        <v>3520</v>
      </c>
      <c r="B3211" s="30" t="s">
        <v>3521</v>
      </c>
      <c r="C3211" s="49" t="s">
        <v>7070</v>
      </c>
      <c r="D3211" s="49" t="s">
        <v>8209</v>
      </c>
      <c r="E3211" s="30" t="s">
        <v>10167</v>
      </c>
      <c r="F3211" s="49" t="s">
        <v>9788</v>
      </c>
      <c r="G3211" s="49" t="s">
        <v>8453</v>
      </c>
      <c r="H3211" s="49" t="s">
        <v>9789</v>
      </c>
      <c r="I3211" s="49" t="s">
        <v>10168</v>
      </c>
      <c r="J3211" s="50">
        <v>13</v>
      </c>
      <c r="K3211" s="49">
        <v>84</v>
      </c>
      <c r="L3211" s="49">
        <f>K3211-U3211</f>
        <v>-695</v>
      </c>
      <c r="M3211" s="49"/>
      <c r="N3211" s="48" t="s">
        <v>7242</v>
      </c>
      <c r="P3211" s="49">
        <v>708</v>
      </c>
      <c r="Q3211" s="49">
        <v>168</v>
      </c>
      <c r="R3211" s="49">
        <v>0</v>
      </c>
      <c r="S3211" s="32">
        <f t="shared" si="136"/>
        <v>876</v>
      </c>
      <c r="T3211" s="49">
        <f>P3211+Q3211+R3211</f>
        <v>876</v>
      </c>
      <c r="U3211" s="51">
        <v>779</v>
      </c>
      <c r="V3211" s="51">
        <v>507</v>
      </c>
      <c r="W3211" s="51">
        <v>537</v>
      </c>
      <c r="X3211" s="51"/>
      <c r="Y3211" s="32">
        <f>P3211-(U3211+V3211)</f>
        <v>-578</v>
      </c>
      <c r="Z3211" s="49" t="s">
        <v>13320</v>
      </c>
      <c r="AA3211" s="67">
        <v>10</v>
      </c>
      <c r="AC3211" s="67">
        <f t="shared" si="137"/>
        <v>-10</v>
      </c>
      <c r="AN3211" s="48" t="s">
        <v>13323</v>
      </c>
      <c r="AO3211" s="48" t="s">
        <v>55</v>
      </c>
    </row>
    <row r="3212" spans="1:41" ht="15" x14ac:dyDescent="0.2">
      <c r="A3212" s="30" t="s">
        <v>3522</v>
      </c>
      <c r="B3212" s="30" t="s">
        <v>3523</v>
      </c>
      <c r="C3212" s="49" t="s">
        <v>7070</v>
      </c>
      <c r="D3212" s="49" t="s">
        <v>7630</v>
      </c>
      <c r="E3212" s="30" t="s">
        <v>10169</v>
      </c>
      <c r="F3212" s="49" t="s">
        <v>9754</v>
      </c>
      <c r="G3212" s="49" t="s">
        <v>9804</v>
      </c>
      <c r="H3212" s="49" t="s">
        <v>9756</v>
      </c>
      <c r="I3212" s="49" t="s">
        <v>10170</v>
      </c>
      <c r="J3212" s="50">
        <v>25</v>
      </c>
      <c r="K3212" s="49">
        <v>270</v>
      </c>
      <c r="L3212" s="49">
        <f>K3212-U3212</f>
        <v>270</v>
      </c>
      <c r="M3212" s="49"/>
      <c r="N3212" s="48" t="s">
        <v>7242</v>
      </c>
      <c r="P3212" s="49">
        <v>664</v>
      </c>
      <c r="Q3212" s="49">
        <v>0</v>
      </c>
      <c r="R3212" s="49">
        <v>0</v>
      </c>
      <c r="S3212" s="32">
        <f t="shared" si="136"/>
        <v>664</v>
      </c>
      <c r="T3212" s="49">
        <f>P3212+Q3212+R3212</f>
        <v>664</v>
      </c>
      <c r="U3212" s="51">
        <v>0</v>
      </c>
      <c r="V3212" s="51">
        <v>0</v>
      </c>
      <c r="W3212" s="51">
        <v>0</v>
      </c>
      <c r="X3212" s="51"/>
      <c r="Y3212" s="32">
        <f>P3212-(U3212+V3212)</f>
        <v>664</v>
      </c>
      <c r="Z3212" s="49" t="s">
        <v>13321</v>
      </c>
      <c r="AA3212" s="67">
        <v>38.659799999999997</v>
      </c>
      <c r="AC3212" s="67">
        <f t="shared" si="137"/>
        <v>-38.659799999999997</v>
      </c>
      <c r="AN3212" s="48" t="s">
        <v>13323</v>
      </c>
      <c r="AO3212" s="48" t="s">
        <v>55</v>
      </c>
    </row>
    <row r="3213" spans="1:41" ht="15" x14ac:dyDescent="0.2">
      <c r="A3213" s="30" t="s">
        <v>3524</v>
      </c>
      <c r="B3213" s="30" t="s">
        <v>3525</v>
      </c>
      <c r="C3213" s="49" t="s">
        <v>7070</v>
      </c>
      <c r="D3213" s="49" t="s">
        <v>7686</v>
      </c>
      <c r="E3213" s="30" t="s">
        <v>10171</v>
      </c>
      <c r="F3213" s="49" t="s">
        <v>9761</v>
      </c>
      <c r="G3213" s="49" t="s">
        <v>9734</v>
      </c>
      <c r="H3213" s="49" t="s">
        <v>9735</v>
      </c>
      <c r="I3213" s="49" t="s">
        <v>10172</v>
      </c>
      <c r="J3213" s="50">
        <v>7</v>
      </c>
      <c r="K3213" s="49">
        <v>3000</v>
      </c>
      <c r="L3213" s="49">
        <f>K3213-U3213</f>
        <v>2067</v>
      </c>
      <c r="M3213" s="49"/>
      <c r="N3213" s="48" t="s">
        <v>7242</v>
      </c>
      <c r="P3213" s="49">
        <v>2692</v>
      </c>
      <c r="Q3213" s="49">
        <v>0</v>
      </c>
      <c r="R3213" s="49">
        <v>0</v>
      </c>
      <c r="S3213" s="32">
        <f t="shared" si="136"/>
        <v>2692</v>
      </c>
      <c r="T3213" s="49">
        <f>P3213+Q3213+R3213</f>
        <v>2692</v>
      </c>
      <c r="U3213" s="51">
        <v>933</v>
      </c>
      <c r="V3213" s="51">
        <v>356</v>
      </c>
      <c r="W3213" s="51">
        <v>295</v>
      </c>
      <c r="X3213" s="51"/>
      <c r="Y3213" s="32">
        <f>P3213-(U3213+V3213)</f>
        <v>1403</v>
      </c>
      <c r="Z3213" s="49" t="s">
        <v>13322</v>
      </c>
      <c r="AA3213" s="67">
        <v>0.45500000000000002</v>
      </c>
      <c r="AC3213" s="67">
        <f t="shared" si="137"/>
        <v>-0.45500000000000002</v>
      </c>
      <c r="AN3213" s="48" t="s">
        <v>13323</v>
      </c>
      <c r="AO3213" s="48" t="s">
        <v>55</v>
      </c>
    </row>
    <row r="3214" spans="1:41" ht="15" x14ac:dyDescent="0.2">
      <c r="A3214" s="30" t="s">
        <v>3532</v>
      </c>
      <c r="B3214" s="66" t="s">
        <v>3533</v>
      </c>
      <c r="C3214" s="49" t="s">
        <v>7070</v>
      </c>
      <c r="D3214" s="49" t="s">
        <v>7686</v>
      </c>
      <c r="E3214" s="66" t="s">
        <v>10180</v>
      </c>
      <c r="F3214" s="49" t="s">
        <v>9743</v>
      </c>
      <c r="G3214" s="49" t="s">
        <v>9734</v>
      </c>
      <c r="H3214" s="49" t="s">
        <v>9735</v>
      </c>
      <c r="I3214" s="49" t="s">
        <v>10181</v>
      </c>
      <c r="J3214" s="50">
        <v>13</v>
      </c>
      <c r="K3214" s="49">
        <v>3000</v>
      </c>
      <c r="L3214" s="49">
        <f>K3214-U3214</f>
        <v>2017</v>
      </c>
      <c r="M3214" s="49"/>
      <c r="N3214" s="48" t="s">
        <v>7242</v>
      </c>
      <c r="P3214" s="49">
        <v>2866</v>
      </c>
      <c r="Q3214" s="49">
        <v>0</v>
      </c>
      <c r="R3214" s="49">
        <v>0</v>
      </c>
      <c r="S3214" s="32">
        <f t="shared" si="136"/>
        <v>2866</v>
      </c>
      <c r="T3214" s="49">
        <f>P3214+Q3214+R3214</f>
        <v>2866</v>
      </c>
      <c r="U3214" s="51">
        <v>983</v>
      </c>
      <c r="V3214" s="51">
        <v>487</v>
      </c>
      <c r="W3214" s="51">
        <v>387</v>
      </c>
      <c r="X3214" s="51"/>
      <c r="Y3214" s="32">
        <f>P3214-(U3214+V3214)</f>
        <v>1396</v>
      </c>
      <c r="Z3214" s="49" t="s">
        <v>13322</v>
      </c>
      <c r="AA3214" s="67">
        <v>0.69</v>
      </c>
      <c r="AC3214" s="67">
        <f t="shared" si="137"/>
        <v>-0.69</v>
      </c>
      <c r="AN3214" s="48" t="s">
        <v>13323</v>
      </c>
      <c r="AO3214" s="48" t="s">
        <v>55</v>
      </c>
    </row>
    <row r="3215" spans="1:41" ht="15" x14ac:dyDescent="0.2">
      <c r="A3215" s="30" t="s">
        <v>3534</v>
      </c>
      <c r="B3215" s="30" t="s">
        <v>3535</v>
      </c>
      <c r="C3215" s="49" t="s">
        <v>7070</v>
      </c>
      <c r="D3215" s="49" t="s">
        <v>7686</v>
      </c>
      <c r="E3215" s="30" t="s">
        <v>10182</v>
      </c>
      <c r="F3215" s="49" t="s">
        <v>9772</v>
      </c>
      <c r="G3215" s="49" t="s">
        <v>9773</v>
      </c>
      <c r="H3215" s="49" t="s">
        <v>9827</v>
      </c>
      <c r="I3215" s="49" t="s">
        <v>10183</v>
      </c>
      <c r="J3215" s="50">
        <v>19</v>
      </c>
      <c r="K3215" s="49">
        <v>44</v>
      </c>
      <c r="L3215" s="49">
        <f>K3215-U3215</f>
        <v>-27453</v>
      </c>
      <c r="M3215" s="49"/>
      <c r="N3215" s="48" t="s">
        <v>7242</v>
      </c>
      <c r="P3215" s="49">
        <v>13577</v>
      </c>
      <c r="Q3215" s="49">
        <v>13772</v>
      </c>
      <c r="R3215" s="49">
        <v>10824</v>
      </c>
      <c r="S3215" s="32">
        <f t="shared" si="136"/>
        <v>27349</v>
      </c>
      <c r="T3215" s="49">
        <f>P3215+Q3215+R3215</f>
        <v>38173</v>
      </c>
      <c r="U3215" s="51">
        <v>27497</v>
      </c>
      <c r="V3215" s="51">
        <v>12864</v>
      </c>
      <c r="W3215" s="51">
        <v>11870</v>
      </c>
      <c r="X3215" s="51"/>
      <c r="Y3215" s="32">
        <f>P3215-(U3215+V3215)</f>
        <v>-26784</v>
      </c>
      <c r="Z3215" s="49" t="s">
        <v>13320</v>
      </c>
      <c r="AA3215" s="67">
        <v>54.65</v>
      </c>
      <c r="AC3215" s="67">
        <f t="shared" si="137"/>
        <v>-54.65</v>
      </c>
      <c r="AN3215" s="48" t="s">
        <v>13323</v>
      </c>
      <c r="AO3215" s="48" t="s">
        <v>55</v>
      </c>
    </row>
    <row r="3216" spans="1:41" ht="15" x14ac:dyDescent="0.2">
      <c r="A3216" s="30" t="s">
        <v>3536</v>
      </c>
      <c r="B3216" s="30" t="s">
        <v>3537</v>
      </c>
      <c r="C3216" s="49" t="s">
        <v>7070</v>
      </c>
      <c r="D3216" s="49" t="s">
        <v>7630</v>
      </c>
      <c r="E3216" s="30" t="s">
        <v>10184</v>
      </c>
      <c r="F3216" s="49" t="s">
        <v>9754</v>
      </c>
      <c r="G3216" s="49" t="s">
        <v>9804</v>
      </c>
      <c r="H3216" s="49" t="s">
        <v>9756</v>
      </c>
      <c r="I3216" s="49" t="s">
        <v>10185</v>
      </c>
      <c r="J3216" s="50">
        <v>21</v>
      </c>
      <c r="K3216" s="49">
        <v>630</v>
      </c>
      <c r="L3216" s="49">
        <f>K3216-U3216</f>
        <v>550</v>
      </c>
      <c r="M3216" s="49"/>
      <c r="N3216" s="48" t="s">
        <v>7242</v>
      </c>
      <c r="P3216" s="49">
        <v>479</v>
      </c>
      <c r="Q3216" s="49">
        <v>0</v>
      </c>
      <c r="R3216" s="49">
        <v>0</v>
      </c>
      <c r="S3216" s="32">
        <f t="shared" si="136"/>
        <v>479</v>
      </c>
      <c r="T3216" s="49">
        <f>P3216+Q3216+R3216</f>
        <v>479</v>
      </c>
      <c r="U3216" s="51">
        <v>80</v>
      </c>
      <c r="V3216" s="51">
        <v>0</v>
      </c>
      <c r="W3216" s="51">
        <v>0</v>
      </c>
      <c r="X3216" s="51"/>
      <c r="Y3216" s="32">
        <f>P3216-(U3216+V3216)</f>
        <v>399</v>
      </c>
      <c r="Z3216" s="49" t="s">
        <v>13322</v>
      </c>
      <c r="AA3216" s="67">
        <v>21.4846</v>
      </c>
      <c r="AC3216" s="67">
        <f t="shared" si="137"/>
        <v>-21.4846</v>
      </c>
      <c r="AN3216" s="48" t="s">
        <v>13323</v>
      </c>
      <c r="AO3216" s="48" t="s">
        <v>55</v>
      </c>
    </row>
    <row r="3217" spans="1:41" ht="15" x14ac:dyDescent="0.2">
      <c r="A3217" s="30" t="s">
        <v>3548</v>
      </c>
      <c r="B3217" s="30" t="s">
        <v>3549</v>
      </c>
      <c r="C3217" s="49" t="s">
        <v>7070</v>
      </c>
      <c r="D3217" s="49" t="s">
        <v>8209</v>
      </c>
      <c r="E3217" s="30" t="s">
        <v>10196</v>
      </c>
      <c r="F3217" s="49" t="s">
        <v>9788</v>
      </c>
      <c r="G3217" s="49" t="s">
        <v>8453</v>
      </c>
      <c r="H3217" s="49" t="s">
        <v>9861</v>
      </c>
      <c r="I3217" s="49" t="s">
        <v>10197</v>
      </c>
      <c r="J3217" s="50">
        <v>13</v>
      </c>
      <c r="K3217" s="49">
        <v>90</v>
      </c>
      <c r="L3217" s="49">
        <f>K3217-U3217</f>
        <v>-7188</v>
      </c>
      <c r="M3217" s="49"/>
      <c r="N3217" s="48" t="s">
        <v>7242</v>
      </c>
      <c r="P3217" s="49">
        <v>3336</v>
      </c>
      <c r="Q3217" s="49">
        <v>5130</v>
      </c>
      <c r="R3217" s="49">
        <v>2970</v>
      </c>
      <c r="S3217" s="32">
        <f t="shared" si="136"/>
        <v>8466</v>
      </c>
      <c r="T3217" s="49">
        <f>P3217+Q3217+R3217</f>
        <v>11436</v>
      </c>
      <c r="U3217" s="51">
        <v>7278</v>
      </c>
      <c r="V3217" s="51">
        <v>3804</v>
      </c>
      <c r="W3217" s="51">
        <v>3488</v>
      </c>
      <c r="X3217" s="51"/>
      <c r="Y3217" s="32">
        <f>P3217-(U3217+V3217)</f>
        <v>-7746</v>
      </c>
      <c r="Z3217" s="49" t="s">
        <v>13320</v>
      </c>
      <c r="AA3217" s="67">
        <v>3.31</v>
      </c>
      <c r="AC3217" s="67">
        <f t="shared" si="137"/>
        <v>-3.31</v>
      </c>
      <c r="AN3217" s="48" t="s">
        <v>13323</v>
      </c>
      <c r="AO3217" s="48" t="s">
        <v>55</v>
      </c>
    </row>
    <row r="3218" spans="1:41" ht="15" x14ac:dyDescent="0.2">
      <c r="A3218" s="30" t="s">
        <v>3550</v>
      </c>
      <c r="B3218" s="30" t="s">
        <v>3551</v>
      </c>
      <c r="C3218" s="49" t="s">
        <v>7070</v>
      </c>
      <c r="D3218" s="49" t="s">
        <v>7630</v>
      </c>
      <c r="E3218" s="30" t="s">
        <v>10198</v>
      </c>
      <c r="F3218" s="49" t="s">
        <v>9761</v>
      </c>
      <c r="G3218" s="49" t="s">
        <v>8936</v>
      </c>
      <c r="H3218" s="49" t="s">
        <v>9833</v>
      </c>
      <c r="I3218" s="49" t="s">
        <v>10199</v>
      </c>
      <c r="J3218" s="50">
        <v>15</v>
      </c>
      <c r="K3218" s="49">
        <v>4000</v>
      </c>
      <c r="L3218" s="49">
        <f>K3218-U3218</f>
        <v>3222</v>
      </c>
      <c r="M3218" s="49"/>
      <c r="N3218" s="48" t="s">
        <v>7242</v>
      </c>
      <c r="P3218" s="49">
        <v>3784</v>
      </c>
      <c r="Q3218" s="49">
        <v>0</v>
      </c>
      <c r="R3218" s="49">
        <v>0</v>
      </c>
      <c r="S3218" s="32">
        <f t="shared" si="136"/>
        <v>3784</v>
      </c>
      <c r="T3218" s="49">
        <f>P3218+Q3218+R3218</f>
        <v>3784</v>
      </c>
      <c r="U3218" s="51">
        <v>778</v>
      </c>
      <c r="V3218" s="51">
        <v>270</v>
      </c>
      <c r="W3218" s="51">
        <v>250</v>
      </c>
      <c r="X3218" s="51"/>
      <c r="Y3218" s="32">
        <f>P3218-(U3218+V3218)</f>
        <v>2736</v>
      </c>
      <c r="Z3218" s="49" t="s">
        <v>13322</v>
      </c>
      <c r="AA3218" s="67">
        <v>0.64</v>
      </c>
      <c r="AC3218" s="67">
        <f t="shared" si="137"/>
        <v>-0.64</v>
      </c>
      <c r="AN3218" s="48" t="s">
        <v>13323</v>
      </c>
      <c r="AO3218" s="48" t="s">
        <v>55</v>
      </c>
    </row>
    <row r="3219" spans="1:41" ht="15" x14ac:dyDescent="0.2">
      <c r="A3219" s="30" t="s">
        <v>3558</v>
      </c>
      <c r="B3219" s="30" t="s">
        <v>3559</v>
      </c>
      <c r="C3219" s="49" t="s">
        <v>7070</v>
      </c>
      <c r="D3219" s="49" t="s">
        <v>7630</v>
      </c>
      <c r="E3219" s="30" t="s">
        <v>10206</v>
      </c>
      <c r="F3219" s="49" t="s">
        <v>9761</v>
      </c>
      <c r="G3219" s="49" t="s">
        <v>8453</v>
      </c>
      <c r="H3219" s="49" t="s">
        <v>9838</v>
      </c>
      <c r="I3219" s="49" t="s">
        <v>10207</v>
      </c>
      <c r="J3219" s="50">
        <v>21</v>
      </c>
      <c r="K3219" s="49">
        <v>2500</v>
      </c>
      <c r="L3219" s="49">
        <f>K3219-U3219</f>
        <v>1672</v>
      </c>
      <c r="M3219" s="49"/>
      <c r="N3219" s="48" t="s">
        <v>7076</v>
      </c>
      <c r="P3219" s="49">
        <v>2307</v>
      </c>
      <c r="Q3219" s="49">
        <v>0</v>
      </c>
      <c r="R3219" s="49">
        <v>0</v>
      </c>
      <c r="S3219" s="32">
        <f t="shared" si="136"/>
        <v>2307</v>
      </c>
      <c r="T3219" s="49">
        <f>P3219+Q3219+R3219</f>
        <v>2307</v>
      </c>
      <c r="U3219" s="51">
        <v>828</v>
      </c>
      <c r="V3219" s="51">
        <v>270</v>
      </c>
      <c r="W3219" s="51">
        <v>250</v>
      </c>
      <c r="X3219" s="51"/>
      <c r="Y3219" s="32">
        <f>T3219-(U3219+V3219)</f>
        <v>1209</v>
      </c>
      <c r="Z3219" s="49" t="s">
        <v>13322</v>
      </c>
      <c r="AA3219" s="67">
        <v>2.96</v>
      </c>
      <c r="AC3219" s="67">
        <f t="shared" si="137"/>
        <v>-2.96</v>
      </c>
      <c r="AN3219" s="48" t="s">
        <v>13323</v>
      </c>
      <c r="AO3219" s="48" t="s">
        <v>55</v>
      </c>
    </row>
    <row r="3220" spans="1:41" ht="15" x14ac:dyDescent="0.2">
      <c r="A3220" s="30" t="s">
        <v>3560</v>
      </c>
      <c r="B3220" s="30" t="s">
        <v>3561</v>
      </c>
      <c r="C3220" s="49" t="s">
        <v>7070</v>
      </c>
      <c r="D3220" s="49" t="s">
        <v>8209</v>
      </c>
      <c r="E3220" s="30" t="s">
        <v>10208</v>
      </c>
      <c r="F3220" s="49" t="s">
        <v>9788</v>
      </c>
      <c r="G3220" s="49" t="s">
        <v>8453</v>
      </c>
      <c r="H3220" s="49" t="s">
        <v>9910</v>
      </c>
      <c r="I3220" s="49" t="s">
        <v>10209</v>
      </c>
      <c r="J3220" s="50">
        <v>19</v>
      </c>
      <c r="K3220" s="49">
        <v>180</v>
      </c>
      <c r="L3220" s="49">
        <f>K3220-U3220</f>
        <v>-1461</v>
      </c>
      <c r="M3220" s="49"/>
      <c r="N3220" s="48" t="s">
        <v>7242</v>
      </c>
      <c r="P3220" s="49">
        <v>1228</v>
      </c>
      <c r="Q3220" s="49">
        <v>720</v>
      </c>
      <c r="R3220" s="49">
        <v>900</v>
      </c>
      <c r="S3220" s="32">
        <f t="shared" si="136"/>
        <v>1948</v>
      </c>
      <c r="T3220" s="49">
        <f>P3220+Q3220+R3220</f>
        <v>2848</v>
      </c>
      <c r="U3220" s="51">
        <v>1641</v>
      </c>
      <c r="V3220" s="51">
        <v>1170</v>
      </c>
      <c r="W3220" s="51">
        <v>1110</v>
      </c>
      <c r="X3220" s="51"/>
      <c r="Y3220" s="32">
        <f>P3220-(U3220+V3220)</f>
        <v>-1583</v>
      </c>
      <c r="Z3220" s="49" t="s">
        <v>13320</v>
      </c>
      <c r="AA3220" s="67">
        <v>11.3</v>
      </c>
      <c r="AC3220" s="67">
        <f t="shared" si="137"/>
        <v>-11.3</v>
      </c>
      <c r="AN3220" s="48" t="s">
        <v>13323</v>
      </c>
      <c r="AO3220" s="48" t="s">
        <v>55</v>
      </c>
    </row>
    <row r="3221" spans="1:41" ht="15" x14ac:dyDescent="0.2">
      <c r="A3221" s="30" t="s">
        <v>3566</v>
      </c>
      <c r="B3221" s="66" t="s">
        <v>3567</v>
      </c>
      <c r="C3221" s="49" t="s">
        <v>7070</v>
      </c>
      <c r="D3221" s="49" t="s">
        <v>7686</v>
      </c>
      <c r="E3221" s="66" t="s">
        <v>10215</v>
      </c>
      <c r="F3221" s="49" t="s">
        <v>9743</v>
      </c>
      <c r="G3221" s="49" t="s">
        <v>9734</v>
      </c>
      <c r="H3221" s="49" t="s">
        <v>9735</v>
      </c>
      <c r="I3221" s="49" t="s">
        <v>10216</v>
      </c>
      <c r="J3221" s="50">
        <v>13</v>
      </c>
      <c r="K3221" s="49">
        <v>3000</v>
      </c>
      <c r="L3221" s="49">
        <f>K3221-U3221</f>
        <v>3000</v>
      </c>
      <c r="M3221" s="49"/>
      <c r="N3221" s="48" t="s">
        <v>7242</v>
      </c>
      <c r="P3221" s="49">
        <v>8743</v>
      </c>
      <c r="Q3221" s="49">
        <v>0</v>
      </c>
      <c r="R3221" s="49">
        <v>0</v>
      </c>
      <c r="S3221" s="32">
        <f t="shared" si="136"/>
        <v>8743</v>
      </c>
      <c r="T3221" s="49">
        <f>P3221+Q3221+R3221</f>
        <v>8743</v>
      </c>
      <c r="U3221" s="51">
        <v>0</v>
      </c>
      <c r="V3221" s="51">
        <v>0</v>
      </c>
      <c r="W3221" s="51">
        <v>0</v>
      </c>
      <c r="X3221" s="51"/>
      <c r="Y3221" s="32">
        <f>P3221-(U3221+V3221)</f>
        <v>8743</v>
      </c>
      <c r="Z3221" s="49" t="s">
        <v>13321</v>
      </c>
      <c r="AA3221" s="67">
        <v>1.327</v>
      </c>
      <c r="AC3221" s="67">
        <f t="shared" si="137"/>
        <v>-1.327</v>
      </c>
      <c r="AN3221" s="48" t="s">
        <v>13323</v>
      </c>
      <c r="AO3221" s="48" t="s">
        <v>55</v>
      </c>
    </row>
    <row r="3222" spans="1:41" ht="15" x14ac:dyDescent="0.2">
      <c r="A3222" s="30" t="s">
        <v>3572</v>
      </c>
      <c r="B3222" s="30" t="s">
        <v>3573</v>
      </c>
      <c r="C3222" s="49" t="s">
        <v>7070</v>
      </c>
      <c r="D3222" s="49" t="s">
        <v>7686</v>
      </c>
      <c r="E3222" s="30" t="s">
        <v>10220</v>
      </c>
      <c r="F3222" s="49" t="s">
        <v>9761</v>
      </c>
      <c r="G3222" s="49" t="s">
        <v>9734</v>
      </c>
      <c r="H3222" s="49" t="s">
        <v>9735</v>
      </c>
      <c r="I3222" s="49" t="s">
        <v>10221</v>
      </c>
      <c r="J3222" s="50">
        <v>9</v>
      </c>
      <c r="K3222" s="49">
        <v>3000</v>
      </c>
      <c r="L3222" s="49">
        <f>K3222-U3222</f>
        <v>2222</v>
      </c>
      <c r="M3222" s="49"/>
      <c r="N3222" s="48" t="s">
        <v>7242</v>
      </c>
      <c r="P3222" s="49">
        <v>2685</v>
      </c>
      <c r="Q3222" s="49">
        <v>0</v>
      </c>
      <c r="R3222" s="49">
        <v>0</v>
      </c>
      <c r="S3222" s="32">
        <f t="shared" si="136"/>
        <v>2685</v>
      </c>
      <c r="T3222" s="49">
        <f>P3222+Q3222+R3222</f>
        <v>2685</v>
      </c>
      <c r="U3222" s="51">
        <v>778</v>
      </c>
      <c r="V3222" s="51">
        <v>270</v>
      </c>
      <c r="W3222" s="51">
        <v>250</v>
      </c>
      <c r="X3222" s="51"/>
      <c r="Y3222" s="32">
        <f>P3222-(U3222+V3222)</f>
        <v>1637</v>
      </c>
      <c r="Z3222" s="49" t="s">
        <v>13322</v>
      </c>
      <c r="AA3222" s="67">
        <v>0.41099999999999998</v>
      </c>
      <c r="AC3222" s="67">
        <f t="shared" si="137"/>
        <v>-0.41099999999999998</v>
      </c>
      <c r="AN3222" s="48" t="s">
        <v>13323</v>
      </c>
      <c r="AO3222" s="48" t="s">
        <v>55</v>
      </c>
    </row>
    <row r="3223" spans="1:41" ht="15" x14ac:dyDescent="0.2">
      <c r="A3223" s="30" t="s">
        <v>3574</v>
      </c>
      <c r="B3223" s="30" t="s">
        <v>3575</v>
      </c>
      <c r="C3223" s="49" t="s">
        <v>7070</v>
      </c>
      <c r="D3223" s="49" t="s">
        <v>7686</v>
      </c>
      <c r="E3223" s="30" t="s">
        <v>10222</v>
      </c>
      <c r="F3223" s="49" t="s">
        <v>9772</v>
      </c>
      <c r="G3223" s="49" t="s">
        <v>9773</v>
      </c>
      <c r="H3223" s="49" t="s">
        <v>9827</v>
      </c>
      <c r="I3223" s="49" t="s">
        <v>10223</v>
      </c>
      <c r="J3223" s="50">
        <v>19</v>
      </c>
      <c r="K3223" s="49">
        <v>44</v>
      </c>
      <c r="L3223" s="49">
        <f>K3223-U3223</f>
        <v>-4799</v>
      </c>
      <c r="M3223" s="49"/>
      <c r="N3223" s="48" t="s">
        <v>7242</v>
      </c>
      <c r="P3223" s="49">
        <v>5397</v>
      </c>
      <c r="Q3223" s="49">
        <v>0</v>
      </c>
      <c r="R3223" s="49">
        <v>1672</v>
      </c>
      <c r="S3223" s="32">
        <f t="shared" si="136"/>
        <v>5397</v>
      </c>
      <c r="T3223" s="49">
        <f>P3223+Q3223+R3223</f>
        <v>7069</v>
      </c>
      <c r="U3223" s="51">
        <v>4843</v>
      </c>
      <c r="V3223" s="51">
        <v>3312</v>
      </c>
      <c r="W3223" s="51">
        <v>2401</v>
      </c>
      <c r="X3223" s="51"/>
      <c r="Y3223" s="32">
        <f>P3223-(U3223+V3223)</f>
        <v>-2758</v>
      </c>
      <c r="Z3223" s="49" t="s">
        <v>13320</v>
      </c>
      <c r="AA3223" s="67">
        <v>30.12</v>
      </c>
      <c r="AC3223" s="67">
        <f t="shared" si="137"/>
        <v>-30.12</v>
      </c>
      <c r="AN3223" s="48" t="s">
        <v>13323</v>
      </c>
      <c r="AO3223" s="48" t="s">
        <v>55</v>
      </c>
    </row>
    <row r="3224" spans="1:41" ht="15" x14ac:dyDescent="0.2">
      <c r="A3224" s="30" t="s">
        <v>3576</v>
      </c>
      <c r="B3224" s="66" t="s">
        <v>3577</v>
      </c>
      <c r="C3224" s="49" t="s">
        <v>7070</v>
      </c>
      <c r="D3224" s="49" t="s">
        <v>7686</v>
      </c>
      <c r="E3224" s="66" t="s">
        <v>10224</v>
      </c>
      <c r="F3224" s="49" t="s">
        <v>9733</v>
      </c>
      <c r="G3224" s="49" t="s">
        <v>9734</v>
      </c>
      <c r="H3224" s="49" t="s">
        <v>9735</v>
      </c>
      <c r="I3224" s="49" t="s">
        <v>10225</v>
      </c>
      <c r="J3224" s="50">
        <v>7</v>
      </c>
      <c r="K3224" s="49">
        <v>2500</v>
      </c>
      <c r="L3224" s="49">
        <f>K3224-U3224</f>
        <v>-501</v>
      </c>
      <c r="M3224" s="49"/>
      <c r="N3224" s="48" t="s">
        <v>7242</v>
      </c>
      <c r="P3224" s="49">
        <v>2644</v>
      </c>
      <c r="Q3224" s="49">
        <v>0</v>
      </c>
      <c r="R3224" s="49">
        <v>0</v>
      </c>
      <c r="S3224" s="32">
        <f t="shared" si="136"/>
        <v>2644</v>
      </c>
      <c r="T3224" s="49">
        <f>P3224+Q3224+R3224</f>
        <v>2644</v>
      </c>
      <c r="U3224" s="51">
        <v>3001</v>
      </c>
      <c r="V3224" s="51">
        <v>1437</v>
      </c>
      <c r="W3224" s="51">
        <v>1270</v>
      </c>
      <c r="X3224" s="51"/>
      <c r="Y3224" s="32">
        <f>P3224-(U3224+V3224)</f>
        <v>-1794</v>
      </c>
      <c r="Z3224" s="49" t="s">
        <v>13320</v>
      </c>
      <c r="AA3224" s="67">
        <v>0.42399999999999999</v>
      </c>
      <c r="AC3224" s="67">
        <f t="shared" si="137"/>
        <v>-0.42399999999999999</v>
      </c>
      <c r="AN3224" s="48" t="s">
        <v>13323</v>
      </c>
      <c r="AO3224" s="48" t="s">
        <v>55</v>
      </c>
    </row>
    <row r="3225" spans="1:41" ht="15" x14ac:dyDescent="0.2">
      <c r="A3225" s="30" t="s">
        <v>3578</v>
      </c>
      <c r="B3225" s="30" t="s">
        <v>3579</v>
      </c>
      <c r="C3225" s="49" t="s">
        <v>7070</v>
      </c>
      <c r="D3225" s="49" t="s">
        <v>8209</v>
      </c>
      <c r="E3225" s="30" t="s">
        <v>10226</v>
      </c>
      <c r="F3225" s="49" t="s">
        <v>9788</v>
      </c>
      <c r="G3225" s="49" t="s">
        <v>8936</v>
      </c>
      <c r="H3225" s="49" t="s">
        <v>9875</v>
      </c>
      <c r="I3225" s="49" t="s">
        <v>10227</v>
      </c>
      <c r="J3225" s="50">
        <v>13</v>
      </c>
      <c r="K3225" s="49">
        <v>1</v>
      </c>
      <c r="L3225" s="49">
        <f>K3225-U3225</f>
        <v>-26</v>
      </c>
      <c r="M3225" s="49"/>
      <c r="N3225" s="48" t="s">
        <v>7242</v>
      </c>
      <c r="P3225" s="49">
        <v>47</v>
      </c>
      <c r="Q3225" s="49">
        <v>0</v>
      </c>
      <c r="R3225" s="49">
        <v>0</v>
      </c>
      <c r="S3225" s="32">
        <f t="shared" si="136"/>
        <v>47</v>
      </c>
      <c r="T3225" s="49">
        <f>P3225+Q3225+R3225</f>
        <v>47</v>
      </c>
      <c r="U3225" s="51">
        <v>27</v>
      </c>
      <c r="V3225" s="51">
        <v>0</v>
      </c>
      <c r="W3225" s="51">
        <v>0</v>
      </c>
      <c r="X3225" s="51"/>
      <c r="Y3225" s="32">
        <f>P3225-(U3225+V3225)</f>
        <v>20</v>
      </c>
      <c r="Z3225" s="49" t="s">
        <v>13322</v>
      </c>
      <c r="AA3225" s="67">
        <v>108.85</v>
      </c>
      <c r="AC3225" s="67">
        <f t="shared" si="137"/>
        <v>-108.85</v>
      </c>
      <c r="AN3225" s="48" t="s">
        <v>13323</v>
      </c>
      <c r="AO3225" s="48" t="s">
        <v>55</v>
      </c>
    </row>
    <row r="3226" spans="1:41" ht="15" x14ac:dyDescent="0.2">
      <c r="A3226" s="30" t="s">
        <v>3592</v>
      </c>
      <c r="B3226" s="30" t="s">
        <v>3593</v>
      </c>
      <c r="C3226" s="49" t="s">
        <v>7070</v>
      </c>
      <c r="D3226" s="49" t="s">
        <v>7630</v>
      </c>
      <c r="E3226" s="30" t="s">
        <v>10240</v>
      </c>
      <c r="F3226" s="49" t="s">
        <v>9761</v>
      </c>
      <c r="G3226" s="49" t="s">
        <v>8453</v>
      </c>
      <c r="H3226" s="49" t="s">
        <v>9977</v>
      </c>
      <c r="I3226" s="49" t="s">
        <v>10241</v>
      </c>
      <c r="J3226" s="50">
        <v>13</v>
      </c>
      <c r="K3226" s="49">
        <v>1000</v>
      </c>
      <c r="L3226" s="49">
        <f>K3226-U3226</f>
        <v>222</v>
      </c>
      <c r="N3226" s="48" t="s">
        <v>7242</v>
      </c>
      <c r="P3226" s="49">
        <v>535</v>
      </c>
      <c r="Q3226" s="49">
        <v>1000</v>
      </c>
      <c r="R3226" s="49">
        <v>0</v>
      </c>
      <c r="S3226" s="32">
        <f t="shared" si="136"/>
        <v>1535</v>
      </c>
      <c r="T3226" s="49">
        <f>P3226+Q3226+R3226</f>
        <v>1535</v>
      </c>
      <c r="U3226" s="51">
        <v>778</v>
      </c>
      <c r="V3226" s="51">
        <v>270</v>
      </c>
      <c r="W3226" s="51">
        <v>250</v>
      </c>
      <c r="X3226" s="51"/>
      <c r="Y3226" s="32">
        <f>P3226-(U3226+V3226)</f>
        <v>-513</v>
      </c>
      <c r="Z3226" s="49" t="s">
        <v>13320</v>
      </c>
      <c r="AA3226" s="67">
        <v>15.18</v>
      </c>
      <c r="AC3226" s="67">
        <f t="shared" si="137"/>
        <v>-15.18</v>
      </c>
      <c r="AN3226" s="48" t="s">
        <v>13323</v>
      </c>
      <c r="AO3226" s="48" t="s">
        <v>55</v>
      </c>
    </row>
    <row r="3227" spans="1:41" ht="15" x14ac:dyDescent="0.2">
      <c r="A3227" s="30" t="s">
        <v>3594</v>
      </c>
      <c r="B3227" s="30" t="s">
        <v>3595</v>
      </c>
      <c r="C3227" s="49" t="s">
        <v>7070</v>
      </c>
      <c r="D3227" s="49" t="s">
        <v>7686</v>
      </c>
      <c r="E3227" s="30" t="s">
        <v>10242</v>
      </c>
      <c r="F3227" s="49" t="s">
        <v>9733</v>
      </c>
      <c r="G3227" s="49" t="s">
        <v>9734</v>
      </c>
      <c r="H3227" s="49" t="s">
        <v>9735</v>
      </c>
      <c r="I3227" s="49" t="s">
        <v>10243</v>
      </c>
      <c r="J3227" s="50">
        <v>7</v>
      </c>
      <c r="K3227" s="49">
        <v>1000</v>
      </c>
      <c r="L3227" s="49">
        <f>K3227-U3227</f>
        <v>1000</v>
      </c>
      <c r="M3227" s="49"/>
      <c r="N3227" s="48" t="s">
        <v>7242</v>
      </c>
      <c r="P3227" s="49">
        <v>1284</v>
      </c>
      <c r="Q3227" s="49">
        <v>0</v>
      </c>
      <c r="R3227" s="49">
        <v>0</v>
      </c>
      <c r="S3227" s="32">
        <f t="shared" si="136"/>
        <v>1284</v>
      </c>
      <c r="T3227" s="49">
        <f>P3227+Q3227+R3227</f>
        <v>1284</v>
      </c>
      <c r="U3227" s="51">
        <v>0</v>
      </c>
      <c r="V3227" s="51">
        <v>0</v>
      </c>
      <c r="W3227" s="51">
        <v>0</v>
      </c>
      <c r="X3227" s="51"/>
      <c r="Y3227" s="32">
        <f>P3227-(U3227+V3227)</f>
        <v>1284</v>
      </c>
      <c r="Z3227" s="49" t="s">
        <v>13321</v>
      </c>
      <c r="AA3227" s="67">
        <v>9.3840000000000003</v>
      </c>
      <c r="AC3227" s="67">
        <f t="shared" si="137"/>
        <v>-9.3840000000000003</v>
      </c>
      <c r="AN3227" s="48" t="s">
        <v>13323</v>
      </c>
      <c r="AO3227" s="48" t="s">
        <v>55</v>
      </c>
    </row>
    <row r="3228" spans="1:41" ht="15" x14ac:dyDescent="0.2">
      <c r="A3228" s="30" t="s">
        <v>3596</v>
      </c>
      <c r="B3228" s="30" t="s">
        <v>3597</v>
      </c>
      <c r="C3228" s="49" t="s">
        <v>7070</v>
      </c>
      <c r="D3228" s="49" t="s">
        <v>8209</v>
      </c>
      <c r="E3228" s="30" t="s">
        <v>10244</v>
      </c>
      <c r="F3228" s="49" t="s">
        <v>9788</v>
      </c>
      <c r="G3228" s="49" t="s">
        <v>8453</v>
      </c>
      <c r="H3228" s="49" t="s">
        <v>9789</v>
      </c>
      <c r="I3228" s="49" t="s">
        <v>10245</v>
      </c>
      <c r="J3228" s="50">
        <v>13</v>
      </c>
      <c r="K3228" s="49">
        <v>90</v>
      </c>
      <c r="L3228" s="49">
        <f>K3228-U3228</f>
        <v>-4753</v>
      </c>
      <c r="M3228" s="49"/>
      <c r="N3228" s="48" t="s">
        <v>7242</v>
      </c>
      <c r="P3228" s="49">
        <v>2887</v>
      </c>
      <c r="Q3228" s="49">
        <v>1985</v>
      </c>
      <c r="R3228" s="49">
        <v>2790</v>
      </c>
      <c r="S3228" s="32">
        <f t="shared" si="136"/>
        <v>4872</v>
      </c>
      <c r="T3228" s="49">
        <f>P3228+Q3228+R3228</f>
        <v>7662</v>
      </c>
      <c r="U3228" s="51">
        <v>4843</v>
      </c>
      <c r="V3228" s="51">
        <v>3312</v>
      </c>
      <c r="W3228" s="51">
        <v>2401</v>
      </c>
      <c r="X3228" s="51"/>
      <c r="Y3228" s="32">
        <f>P3228-(U3228+V3228)</f>
        <v>-5268</v>
      </c>
      <c r="Z3228" s="49" t="s">
        <v>13320</v>
      </c>
      <c r="AA3228" s="67">
        <v>4.0999999999999996</v>
      </c>
      <c r="AC3228" s="67">
        <f t="shared" si="137"/>
        <v>-4.0999999999999996</v>
      </c>
      <c r="AN3228" s="48" t="s">
        <v>13323</v>
      </c>
      <c r="AO3228" s="48" t="s">
        <v>55</v>
      </c>
    </row>
    <row r="3229" spans="1:41" ht="15" x14ac:dyDescent="0.2">
      <c r="A3229" s="30" t="s">
        <v>3604</v>
      </c>
      <c r="B3229" s="30" t="s">
        <v>3605</v>
      </c>
      <c r="C3229" s="49" t="s">
        <v>7070</v>
      </c>
      <c r="D3229" s="49" t="s">
        <v>7686</v>
      </c>
      <c r="E3229" s="30" t="s">
        <v>10252</v>
      </c>
      <c r="F3229" s="49" t="s">
        <v>9761</v>
      </c>
      <c r="G3229" s="49" t="s">
        <v>9734</v>
      </c>
      <c r="H3229" s="49" t="s">
        <v>9735</v>
      </c>
      <c r="I3229" s="49" t="s">
        <v>10253</v>
      </c>
      <c r="J3229" s="50">
        <v>7</v>
      </c>
      <c r="K3229" s="49">
        <v>3000</v>
      </c>
      <c r="L3229" s="49">
        <f>K3229-U3229</f>
        <v>-112</v>
      </c>
      <c r="M3229" s="49"/>
      <c r="N3229" s="48" t="s">
        <v>7242</v>
      </c>
      <c r="P3229" s="49">
        <v>4773</v>
      </c>
      <c r="Q3229" s="49">
        <v>0</v>
      </c>
      <c r="R3229" s="49">
        <v>0</v>
      </c>
      <c r="S3229" s="32">
        <f t="shared" si="136"/>
        <v>4773</v>
      </c>
      <c r="T3229" s="49">
        <f>P3229+Q3229+R3229</f>
        <v>4773</v>
      </c>
      <c r="U3229" s="51">
        <v>3112</v>
      </c>
      <c r="V3229" s="51">
        <v>1080</v>
      </c>
      <c r="W3229" s="51">
        <v>1000</v>
      </c>
      <c r="X3229" s="51"/>
      <c r="Y3229" s="32">
        <f>P3229-(U3229+V3229)</f>
        <v>581</v>
      </c>
      <c r="Z3229" s="49" t="s">
        <v>13322</v>
      </c>
      <c r="AA3229" s="67">
        <v>8.1000000000000003E-2</v>
      </c>
      <c r="AC3229" s="67">
        <f t="shared" si="137"/>
        <v>-8.1000000000000003E-2</v>
      </c>
      <c r="AN3229" s="48" t="s">
        <v>13323</v>
      </c>
      <c r="AO3229" s="48" t="s">
        <v>55</v>
      </c>
    </row>
    <row r="3230" spans="1:41" ht="15" x14ac:dyDescent="0.2">
      <c r="A3230" s="30" t="s">
        <v>3606</v>
      </c>
      <c r="B3230" s="30" t="s">
        <v>3607</v>
      </c>
      <c r="C3230" s="49" t="s">
        <v>7070</v>
      </c>
      <c r="D3230" s="49" t="s">
        <v>7686</v>
      </c>
      <c r="E3230" s="30" t="s">
        <v>10254</v>
      </c>
      <c r="F3230" s="49" t="s">
        <v>9761</v>
      </c>
      <c r="G3230" s="49" t="s">
        <v>9734</v>
      </c>
      <c r="H3230" s="49" t="s">
        <v>9735</v>
      </c>
      <c r="I3230" s="49" t="s">
        <v>10255</v>
      </c>
      <c r="J3230" s="50">
        <v>7</v>
      </c>
      <c r="K3230" s="49">
        <v>3000</v>
      </c>
      <c r="L3230" s="49">
        <f>K3230-U3230</f>
        <v>666</v>
      </c>
      <c r="N3230" s="48" t="s">
        <v>7242</v>
      </c>
      <c r="P3230" s="49">
        <v>2097</v>
      </c>
      <c r="Q3230" s="49">
        <v>3000</v>
      </c>
      <c r="R3230" s="49">
        <v>0</v>
      </c>
      <c r="S3230" s="32">
        <f t="shared" si="136"/>
        <v>5097</v>
      </c>
      <c r="T3230" s="49">
        <f>P3230+Q3230+R3230</f>
        <v>5097</v>
      </c>
      <c r="U3230" s="51">
        <v>2334</v>
      </c>
      <c r="V3230" s="51">
        <v>810</v>
      </c>
      <c r="W3230" s="51">
        <v>750</v>
      </c>
      <c r="X3230" s="51"/>
      <c r="Y3230" s="32">
        <f>P3230-(U3230+V3230)</f>
        <v>-1047</v>
      </c>
      <c r="Z3230" s="49" t="s">
        <v>13320</v>
      </c>
      <c r="AA3230" s="67">
        <v>0.121</v>
      </c>
      <c r="AC3230" s="67">
        <f t="shared" si="137"/>
        <v>-0.121</v>
      </c>
      <c r="AN3230" s="48" t="s">
        <v>13323</v>
      </c>
      <c r="AO3230" s="48" t="s">
        <v>55</v>
      </c>
    </row>
    <row r="3231" spans="1:41" ht="15" x14ac:dyDescent="0.2">
      <c r="A3231" s="30" t="s">
        <v>3608</v>
      </c>
      <c r="B3231" s="30" t="s">
        <v>3609</v>
      </c>
      <c r="C3231" s="49" t="s">
        <v>7070</v>
      </c>
      <c r="D3231" s="49" t="s">
        <v>7630</v>
      </c>
      <c r="E3231" s="30" t="s">
        <v>10256</v>
      </c>
      <c r="F3231" s="49" t="s">
        <v>9761</v>
      </c>
      <c r="G3231" s="49" t="s">
        <v>8453</v>
      </c>
      <c r="H3231" s="49" t="s">
        <v>9977</v>
      </c>
      <c r="I3231" s="49" t="s">
        <v>10257</v>
      </c>
      <c r="J3231" s="50">
        <v>13</v>
      </c>
      <c r="K3231" s="49">
        <v>1000</v>
      </c>
      <c r="L3231" s="49">
        <f>K3231-U3231</f>
        <v>222</v>
      </c>
      <c r="M3231" s="49"/>
      <c r="N3231" s="48" t="s">
        <v>7242</v>
      </c>
      <c r="P3231" s="49">
        <v>1699</v>
      </c>
      <c r="Q3231" s="49">
        <v>0</v>
      </c>
      <c r="R3231" s="49">
        <v>0</v>
      </c>
      <c r="S3231" s="32">
        <f t="shared" si="136"/>
        <v>1699</v>
      </c>
      <c r="T3231" s="49">
        <f>P3231+Q3231+R3231</f>
        <v>1699</v>
      </c>
      <c r="U3231" s="51">
        <v>778</v>
      </c>
      <c r="V3231" s="51">
        <v>270</v>
      </c>
      <c r="W3231" s="51">
        <v>250</v>
      </c>
      <c r="X3231" s="51"/>
      <c r="Y3231" s="32">
        <f>P3231-(U3231+V3231)</f>
        <v>651</v>
      </c>
      <c r="Z3231" s="49" t="s">
        <v>13322</v>
      </c>
      <c r="AA3231" s="67">
        <v>0.91</v>
      </c>
      <c r="AC3231" s="67">
        <f t="shared" si="137"/>
        <v>-0.91</v>
      </c>
      <c r="AN3231" s="48" t="s">
        <v>13323</v>
      </c>
      <c r="AO3231" s="48" t="s">
        <v>55</v>
      </c>
    </row>
    <row r="3232" spans="1:41" ht="15" x14ac:dyDescent="0.2">
      <c r="A3232" s="30" t="s">
        <v>3610</v>
      </c>
      <c r="B3232" s="30" t="s">
        <v>3611</v>
      </c>
      <c r="C3232" s="49" t="s">
        <v>7070</v>
      </c>
      <c r="D3232" s="49" t="s">
        <v>7630</v>
      </c>
      <c r="E3232" s="30" t="s">
        <v>10258</v>
      </c>
      <c r="F3232" s="49" t="s">
        <v>9761</v>
      </c>
      <c r="G3232" s="49" t="s">
        <v>8453</v>
      </c>
      <c r="H3232" s="49" t="s">
        <v>9838</v>
      </c>
      <c r="I3232" s="49" t="s">
        <v>10259</v>
      </c>
      <c r="J3232" s="50">
        <v>21</v>
      </c>
      <c r="K3232" s="49">
        <v>1500</v>
      </c>
      <c r="L3232" s="49">
        <f>K3232-U3232</f>
        <v>-2438</v>
      </c>
      <c r="M3232" s="49"/>
      <c r="N3232" s="48" t="s">
        <v>7076</v>
      </c>
      <c r="P3232" s="49">
        <v>4987</v>
      </c>
      <c r="Q3232" s="49">
        <v>0</v>
      </c>
      <c r="R3232" s="49">
        <v>3000</v>
      </c>
      <c r="S3232" s="32">
        <f t="shared" si="136"/>
        <v>4987</v>
      </c>
      <c r="T3232" s="49">
        <f>P3232+Q3232+R3232</f>
        <v>7987</v>
      </c>
      <c r="U3232" s="51">
        <v>3938</v>
      </c>
      <c r="V3232" s="51">
        <v>1584</v>
      </c>
      <c r="W3232" s="51">
        <v>1474</v>
      </c>
      <c r="X3232" s="51"/>
      <c r="Y3232" s="32">
        <f>T3232-(U3232+V3232)</f>
        <v>2465</v>
      </c>
      <c r="Z3232" s="49" t="s">
        <v>13322</v>
      </c>
      <c r="AA3232" s="67">
        <v>1.22</v>
      </c>
      <c r="AC3232" s="67">
        <f t="shared" si="137"/>
        <v>-1.22</v>
      </c>
      <c r="AN3232" s="48" t="s">
        <v>13323</v>
      </c>
      <c r="AO3232" s="48" t="s">
        <v>55</v>
      </c>
    </row>
    <row r="3233" spans="1:41" ht="15" x14ac:dyDescent="0.2">
      <c r="A3233" s="30" t="s">
        <v>3612</v>
      </c>
      <c r="B3233" s="66" t="s">
        <v>3613</v>
      </c>
      <c r="C3233" s="49" t="s">
        <v>7070</v>
      </c>
      <c r="D3233" s="49" t="s">
        <v>7686</v>
      </c>
      <c r="E3233" s="66" t="s">
        <v>10260</v>
      </c>
      <c r="F3233" s="49" t="s">
        <v>9743</v>
      </c>
      <c r="G3233" s="49" t="s">
        <v>9734</v>
      </c>
      <c r="H3233" s="49" t="s">
        <v>9735</v>
      </c>
      <c r="I3233" s="49" t="s">
        <v>10261</v>
      </c>
      <c r="J3233" s="50">
        <v>7</v>
      </c>
      <c r="K3233" s="49">
        <v>3000</v>
      </c>
      <c r="L3233" s="49">
        <f>K3233-U3233</f>
        <v>-46097</v>
      </c>
      <c r="M3233" s="49"/>
      <c r="N3233" s="48" t="s">
        <v>7242</v>
      </c>
      <c r="P3233" s="49">
        <v>46878</v>
      </c>
      <c r="Q3233" s="49">
        <v>6000</v>
      </c>
      <c r="R3233" s="49">
        <v>21000</v>
      </c>
      <c r="S3233" s="32">
        <f t="shared" si="136"/>
        <v>52878</v>
      </c>
      <c r="T3233" s="49">
        <f>P3233+Q3233+R3233</f>
        <v>73878</v>
      </c>
      <c r="U3233" s="51">
        <v>49097</v>
      </c>
      <c r="V3233" s="51">
        <v>21047</v>
      </c>
      <c r="W3233" s="51">
        <v>22259</v>
      </c>
      <c r="X3233" s="51"/>
      <c r="Y3233" s="32">
        <f>P3233-(U3233+V3233)</f>
        <v>-23266</v>
      </c>
      <c r="Z3233" s="49" t="s">
        <v>13320</v>
      </c>
      <c r="AA3233" s="67">
        <v>0.28999999999999998</v>
      </c>
      <c r="AC3233" s="67">
        <f t="shared" si="137"/>
        <v>-0.28999999999999998</v>
      </c>
      <c r="AN3233" s="48" t="s">
        <v>13323</v>
      </c>
      <c r="AO3233" s="48" t="s">
        <v>55</v>
      </c>
    </row>
    <row r="3234" spans="1:41" ht="15" x14ac:dyDescent="0.2">
      <c r="A3234" s="30" t="s">
        <v>3622</v>
      </c>
      <c r="B3234" s="30" t="s">
        <v>3623</v>
      </c>
      <c r="C3234" s="49" t="s">
        <v>7070</v>
      </c>
      <c r="D3234" s="49" t="s">
        <v>7686</v>
      </c>
      <c r="E3234" s="30" t="s">
        <v>10270</v>
      </c>
      <c r="F3234" s="49" t="s">
        <v>9761</v>
      </c>
      <c r="G3234" s="49" t="s">
        <v>9734</v>
      </c>
      <c r="H3234" s="49" t="s">
        <v>9735</v>
      </c>
      <c r="I3234" s="49" t="s">
        <v>10271</v>
      </c>
      <c r="J3234" s="50">
        <v>13</v>
      </c>
      <c r="K3234" s="49">
        <v>3000</v>
      </c>
      <c r="L3234" s="49">
        <f>K3234-U3234</f>
        <v>2222</v>
      </c>
      <c r="M3234" s="49"/>
      <c r="N3234" s="48" t="s">
        <v>7242</v>
      </c>
      <c r="P3234" s="49">
        <v>2652</v>
      </c>
      <c r="Q3234" s="49">
        <v>0</v>
      </c>
      <c r="R3234" s="49">
        <v>0</v>
      </c>
      <c r="S3234" s="32">
        <f t="shared" si="136"/>
        <v>2652</v>
      </c>
      <c r="T3234" s="49">
        <f>P3234+Q3234+R3234</f>
        <v>2652</v>
      </c>
      <c r="U3234" s="51">
        <v>778</v>
      </c>
      <c r="V3234" s="51">
        <v>270</v>
      </c>
      <c r="W3234" s="51">
        <v>250</v>
      </c>
      <c r="X3234" s="51"/>
      <c r="Y3234" s="32">
        <f>P3234-(U3234+V3234)</f>
        <v>1604</v>
      </c>
      <c r="Z3234" s="49" t="s">
        <v>13322</v>
      </c>
      <c r="AA3234" s="67">
        <v>0.23100000000000001</v>
      </c>
      <c r="AC3234" s="67">
        <f t="shared" si="137"/>
        <v>-0.23100000000000001</v>
      </c>
      <c r="AN3234" s="48" t="s">
        <v>13323</v>
      </c>
      <c r="AO3234" s="48" t="s">
        <v>55</v>
      </c>
    </row>
    <row r="3235" spans="1:41" ht="15" x14ac:dyDescent="0.2">
      <c r="A3235" s="30" t="s">
        <v>3624</v>
      </c>
      <c r="B3235" s="30" t="s">
        <v>3625</v>
      </c>
      <c r="C3235" s="49" t="s">
        <v>7070</v>
      </c>
      <c r="D3235" s="49" t="s">
        <v>7686</v>
      </c>
      <c r="E3235" s="30" t="s">
        <v>10272</v>
      </c>
      <c r="F3235" s="49" t="s">
        <v>9761</v>
      </c>
      <c r="G3235" s="49" t="s">
        <v>9734</v>
      </c>
      <c r="H3235" s="49" t="s">
        <v>9735</v>
      </c>
      <c r="I3235" s="49" t="s">
        <v>10273</v>
      </c>
      <c r="J3235" s="50">
        <v>17</v>
      </c>
      <c r="K3235" s="49">
        <v>3000</v>
      </c>
      <c r="L3235" s="49">
        <f>K3235-U3235</f>
        <v>2222</v>
      </c>
      <c r="M3235" s="49"/>
      <c r="N3235" s="48" t="s">
        <v>7242</v>
      </c>
      <c r="P3235" s="49">
        <v>2681</v>
      </c>
      <c r="Q3235" s="49">
        <v>0</v>
      </c>
      <c r="R3235" s="49">
        <v>0</v>
      </c>
      <c r="S3235" s="32">
        <f t="shared" si="136"/>
        <v>2681</v>
      </c>
      <c r="T3235" s="49">
        <f>P3235+Q3235+R3235</f>
        <v>2681</v>
      </c>
      <c r="U3235" s="51">
        <v>778</v>
      </c>
      <c r="V3235" s="51">
        <v>270</v>
      </c>
      <c r="W3235" s="51">
        <v>250</v>
      </c>
      <c r="X3235" s="51"/>
      <c r="Y3235" s="32">
        <f>P3235-(U3235+V3235)</f>
        <v>1633</v>
      </c>
      <c r="Z3235" s="49" t="s">
        <v>13322</v>
      </c>
      <c r="AA3235" s="67">
        <v>0.70399999999999996</v>
      </c>
      <c r="AC3235" s="67">
        <f t="shared" si="137"/>
        <v>-0.70399999999999996</v>
      </c>
      <c r="AN3235" s="48" t="s">
        <v>13323</v>
      </c>
      <c r="AO3235" s="48" t="s">
        <v>55</v>
      </c>
    </row>
    <row r="3236" spans="1:41" ht="15" x14ac:dyDescent="0.2">
      <c r="A3236" s="30" t="s">
        <v>3626</v>
      </c>
      <c r="B3236" s="30" t="s">
        <v>3627</v>
      </c>
      <c r="C3236" s="49" t="s">
        <v>7070</v>
      </c>
      <c r="D3236" s="49" t="s">
        <v>7630</v>
      </c>
      <c r="E3236" s="30" t="s">
        <v>10274</v>
      </c>
      <c r="F3236" s="49" t="s">
        <v>9754</v>
      </c>
      <c r="G3236" s="49" t="s">
        <v>9804</v>
      </c>
      <c r="H3236" s="49" t="s">
        <v>9756</v>
      </c>
      <c r="I3236" s="49" t="s">
        <v>10275</v>
      </c>
      <c r="J3236" s="50">
        <v>23</v>
      </c>
      <c r="K3236" s="49">
        <v>497</v>
      </c>
      <c r="L3236" s="49">
        <f>K3236-U3236</f>
        <v>125</v>
      </c>
      <c r="M3236" s="49"/>
      <c r="N3236" s="48" t="s">
        <v>7242</v>
      </c>
      <c r="P3236" s="49">
        <v>1156</v>
      </c>
      <c r="Q3236" s="49">
        <v>0</v>
      </c>
      <c r="R3236" s="49">
        <v>0</v>
      </c>
      <c r="S3236" s="32">
        <f t="shared" si="136"/>
        <v>1156</v>
      </c>
      <c r="T3236" s="49">
        <f>P3236+Q3236+R3236</f>
        <v>1156</v>
      </c>
      <c r="U3236" s="51">
        <v>372</v>
      </c>
      <c r="V3236" s="51">
        <v>134</v>
      </c>
      <c r="W3236" s="51">
        <v>69</v>
      </c>
      <c r="X3236" s="51"/>
      <c r="Y3236" s="32">
        <f>P3236-(U3236+V3236)</f>
        <v>650</v>
      </c>
      <c r="Z3236" s="49" t="s">
        <v>13322</v>
      </c>
      <c r="AA3236" s="67">
        <v>5.15</v>
      </c>
      <c r="AC3236" s="67">
        <f t="shared" si="137"/>
        <v>-5.15</v>
      </c>
      <c r="AN3236" s="48" t="s">
        <v>13323</v>
      </c>
      <c r="AO3236" s="48" t="s">
        <v>55</v>
      </c>
    </row>
    <row r="3237" spans="1:41" ht="15" x14ac:dyDescent="0.2">
      <c r="A3237" s="30" t="s">
        <v>3630</v>
      </c>
      <c r="B3237" s="30" t="s">
        <v>3631</v>
      </c>
      <c r="C3237" s="49" t="s">
        <v>7070</v>
      </c>
      <c r="D3237" s="49" t="s">
        <v>7630</v>
      </c>
      <c r="E3237" s="30" t="s">
        <v>10280</v>
      </c>
      <c r="F3237" s="49" t="s">
        <v>9761</v>
      </c>
      <c r="G3237" s="49" t="s">
        <v>10281</v>
      </c>
      <c r="H3237" s="49" t="s">
        <v>10282</v>
      </c>
      <c r="I3237" s="49" t="s">
        <v>10283</v>
      </c>
      <c r="J3237" s="50">
        <v>15</v>
      </c>
      <c r="K3237" s="49">
        <v>25</v>
      </c>
      <c r="L3237" s="49">
        <f>K3237-U3237</f>
        <v>-11219</v>
      </c>
      <c r="M3237" s="49"/>
      <c r="N3237" s="48" t="s">
        <v>7242</v>
      </c>
      <c r="P3237" s="49">
        <v>7679</v>
      </c>
      <c r="Q3237" s="49">
        <v>6700</v>
      </c>
      <c r="R3237" s="49">
        <v>2525</v>
      </c>
      <c r="S3237" s="32">
        <f t="shared" si="136"/>
        <v>14379</v>
      </c>
      <c r="T3237" s="49">
        <f>P3237+Q3237+R3237</f>
        <v>16904</v>
      </c>
      <c r="U3237" s="51">
        <v>11244</v>
      </c>
      <c r="V3237" s="51">
        <v>5580</v>
      </c>
      <c r="W3237" s="51">
        <v>4788</v>
      </c>
      <c r="X3237" s="51"/>
      <c r="Y3237" s="32">
        <f>P3237-(U3237+V3237)</f>
        <v>-9145</v>
      </c>
      <c r="Z3237" s="49" t="s">
        <v>13320</v>
      </c>
      <c r="AA3237" s="67">
        <v>36.5</v>
      </c>
      <c r="AC3237" s="67">
        <f t="shared" si="137"/>
        <v>-36.5</v>
      </c>
      <c r="AN3237" s="48" t="s">
        <v>13323</v>
      </c>
      <c r="AO3237" s="48" t="s">
        <v>55</v>
      </c>
    </row>
    <row r="3238" spans="1:41" ht="15" x14ac:dyDescent="0.2">
      <c r="A3238" s="30" t="s">
        <v>3634</v>
      </c>
      <c r="B3238" s="30" t="s">
        <v>3635</v>
      </c>
      <c r="C3238" s="49" t="s">
        <v>7070</v>
      </c>
      <c r="D3238" s="49" t="s">
        <v>7686</v>
      </c>
      <c r="E3238" s="30" t="s">
        <v>10286</v>
      </c>
      <c r="F3238" s="49" t="s">
        <v>9761</v>
      </c>
      <c r="G3238" s="49" t="s">
        <v>9734</v>
      </c>
      <c r="H3238" s="49" t="s">
        <v>9735</v>
      </c>
      <c r="I3238" s="49" t="s">
        <v>10287</v>
      </c>
      <c r="J3238" s="50">
        <v>7</v>
      </c>
      <c r="K3238" s="49">
        <v>3000</v>
      </c>
      <c r="L3238" s="49">
        <f>K3238-U3238</f>
        <v>2384</v>
      </c>
      <c r="M3238" s="49"/>
      <c r="N3238" s="48" t="s">
        <v>7242</v>
      </c>
      <c r="P3238" s="49">
        <v>1696</v>
      </c>
      <c r="Q3238" s="49">
        <v>0</v>
      </c>
      <c r="R3238" s="49">
        <v>0</v>
      </c>
      <c r="S3238" s="32">
        <f t="shared" si="136"/>
        <v>1696</v>
      </c>
      <c r="T3238" s="49">
        <f>P3238+Q3238+R3238</f>
        <v>1696</v>
      </c>
      <c r="U3238" s="51">
        <v>616</v>
      </c>
      <c r="V3238" s="51">
        <v>130</v>
      </c>
      <c r="W3238" s="51">
        <v>90</v>
      </c>
      <c r="X3238" s="51"/>
      <c r="Y3238" s="32">
        <f>P3238-(U3238+V3238)</f>
        <v>950</v>
      </c>
      <c r="Z3238" s="49" t="s">
        <v>13322</v>
      </c>
      <c r="AA3238" s="67">
        <v>0.78200000000000003</v>
      </c>
      <c r="AC3238" s="67">
        <f t="shared" si="137"/>
        <v>-0.78200000000000003</v>
      </c>
      <c r="AN3238" s="48" t="s">
        <v>13323</v>
      </c>
      <c r="AO3238" s="48" t="s">
        <v>55</v>
      </c>
    </row>
    <row r="3239" spans="1:41" ht="15" x14ac:dyDescent="0.2">
      <c r="A3239" s="30" t="s">
        <v>3644</v>
      </c>
      <c r="B3239" s="30" t="s">
        <v>3645</v>
      </c>
      <c r="C3239" s="49" t="s">
        <v>7070</v>
      </c>
      <c r="D3239" s="49" t="s">
        <v>7630</v>
      </c>
      <c r="E3239" s="30" t="s">
        <v>10296</v>
      </c>
      <c r="F3239" s="49" t="s">
        <v>9761</v>
      </c>
      <c r="G3239" s="49" t="s">
        <v>8453</v>
      </c>
      <c r="H3239" s="49" t="s">
        <v>9977</v>
      </c>
      <c r="I3239" s="49" t="s">
        <v>10297</v>
      </c>
      <c r="J3239" s="50">
        <v>13</v>
      </c>
      <c r="K3239" s="49">
        <v>260</v>
      </c>
      <c r="L3239" s="49">
        <f>K3239-U3239</f>
        <v>260</v>
      </c>
      <c r="M3239" s="49"/>
      <c r="N3239" s="48" t="s">
        <v>7242</v>
      </c>
      <c r="P3239" s="49">
        <v>719</v>
      </c>
      <c r="Q3239" s="49">
        <v>0</v>
      </c>
      <c r="R3239" s="49">
        <v>0</v>
      </c>
      <c r="S3239" s="32">
        <f t="shared" si="136"/>
        <v>719</v>
      </c>
      <c r="T3239" s="49">
        <f>P3239+Q3239+R3239</f>
        <v>719</v>
      </c>
      <c r="U3239" s="51">
        <v>0</v>
      </c>
      <c r="V3239" s="51">
        <v>0</v>
      </c>
      <c r="W3239" s="51">
        <v>0</v>
      </c>
      <c r="X3239" s="51"/>
      <c r="Y3239" s="32">
        <f>P3239-(U3239+V3239)</f>
        <v>719</v>
      </c>
      <c r="Z3239" s="49" t="s">
        <v>13321</v>
      </c>
      <c r="AA3239" s="67">
        <v>20</v>
      </c>
      <c r="AC3239" s="67">
        <f t="shared" si="137"/>
        <v>-20</v>
      </c>
      <c r="AN3239" s="48" t="s">
        <v>13323</v>
      </c>
      <c r="AO3239" s="48" t="s">
        <v>55</v>
      </c>
    </row>
    <row r="3240" spans="1:41" ht="15" x14ac:dyDescent="0.2">
      <c r="A3240" s="30" t="s">
        <v>3646</v>
      </c>
      <c r="B3240" s="30" t="s">
        <v>3647</v>
      </c>
      <c r="C3240" s="49" t="s">
        <v>7070</v>
      </c>
      <c r="D3240" s="49" t="s">
        <v>7630</v>
      </c>
      <c r="E3240" s="30" t="s">
        <v>10298</v>
      </c>
      <c r="F3240" s="49" t="s">
        <v>9733</v>
      </c>
      <c r="G3240" s="49" t="s">
        <v>8453</v>
      </c>
      <c r="H3240" s="49" t="s">
        <v>9838</v>
      </c>
      <c r="I3240" s="49" t="s">
        <v>10299</v>
      </c>
      <c r="J3240" s="50">
        <v>17</v>
      </c>
      <c r="K3240" s="49">
        <v>2500</v>
      </c>
      <c r="L3240" s="49">
        <f>K3240-U3240</f>
        <v>2500</v>
      </c>
      <c r="M3240" s="49"/>
      <c r="N3240" s="48" t="s">
        <v>7076</v>
      </c>
      <c r="P3240" s="49">
        <v>1413</v>
      </c>
      <c r="Q3240" s="49">
        <v>0</v>
      </c>
      <c r="R3240" s="49">
        <v>0</v>
      </c>
      <c r="S3240" s="32">
        <f t="shared" si="136"/>
        <v>1413</v>
      </c>
      <c r="T3240" s="49">
        <f>P3240+Q3240+R3240</f>
        <v>1413</v>
      </c>
      <c r="U3240" s="51">
        <v>0</v>
      </c>
      <c r="V3240" s="51">
        <v>0</v>
      </c>
      <c r="W3240" s="51">
        <v>0</v>
      </c>
      <c r="X3240" s="51"/>
      <c r="Y3240" s="32">
        <f>T3240-(U3240+V3240)</f>
        <v>1413</v>
      </c>
      <c r="Z3240" s="49" t="s">
        <v>13321</v>
      </c>
      <c r="AA3240" s="67">
        <v>2.85</v>
      </c>
      <c r="AC3240" s="67">
        <f t="shared" si="137"/>
        <v>-2.85</v>
      </c>
      <c r="AN3240" s="48" t="s">
        <v>13323</v>
      </c>
      <c r="AO3240" s="48" t="s">
        <v>55</v>
      </c>
    </row>
    <row r="3241" spans="1:41" ht="15" x14ac:dyDescent="0.2">
      <c r="A3241" s="30" t="s">
        <v>3650</v>
      </c>
      <c r="B3241" s="30" t="s">
        <v>3651</v>
      </c>
      <c r="C3241" s="49" t="s">
        <v>7070</v>
      </c>
      <c r="D3241" s="49" t="s">
        <v>7673</v>
      </c>
      <c r="E3241" s="30" t="s">
        <v>10302</v>
      </c>
      <c r="F3241" s="49" t="s">
        <v>9743</v>
      </c>
      <c r="G3241" s="49" t="s">
        <v>8936</v>
      </c>
      <c r="H3241" s="49" t="s">
        <v>9986</v>
      </c>
      <c r="I3241" s="49" t="s">
        <v>10303</v>
      </c>
      <c r="J3241" s="50">
        <v>20</v>
      </c>
      <c r="K3241" s="49">
        <v>3000</v>
      </c>
      <c r="L3241" s="49">
        <f>K3241-U3241</f>
        <v>3000</v>
      </c>
      <c r="M3241" s="49"/>
      <c r="N3241" s="48" t="s">
        <v>7242</v>
      </c>
      <c r="P3241" s="49">
        <v>0</v>
      </c>
      <c r="Q3241" s="49">
        <v>0</v>
      </c>
      <c r="R3241" s="49">
        <v>0</v>
      </c>
      <c r="S3241" s="32">
        <f t="shared" si="136"/>
        <v>0</v>
      </c>
      <c r="T3241" s="49">
        <f>P3241+Q3241+R3241</f>
        <v>0</v>
      </c>
      <c r="U3241" s="51">
        <v>0</v>
      </c>
      <c r="V3241" s="51">
        <v>0</v>
      </c>
      <c r="W3241" s="51">
        <v>0</v>
      </c>
      <c r="X3241" s="51"/>
      <c r="Y3241" s="32">
        <f>P3241-(U3241+V3241)</f>
        <v>0</v>
      </c>
      <c r="Z3241" s="49" t="s">
        <v>13321</v>
      </c>
      <c r="AA3241" s="67">
        <v>0.91</v>
      </c>
      <c r="AC3241" s="67">
        <f t="shared" si="137"/>
        <v>-0.91</v>
      </c>
      <c r="AN3241" s="48" t="s">
        <v>13323</v>
      </c>
      <c r="AO3241" s="48" t="s">
        <v>55</v>
      </c>
    </row>
    <row r="3242" spans="1:41" ht="15" x14ac:dyDescent="0.2">
      <c r="A3242" s="30" t="s">
        <v>3652</v>
      </c>
      <c r="B3242" s="30" t="s">
        <v>3653</v>
      </c>
      <c r="C3242" s="49" t="s">
        <v>7070</v>
      </c>
      <c r="D3242" s="49" t="s">
        <v>7686</v>
      </c>
      <c r="E3242" s="30" t="s">
        <v>10304</v>
      </c>
      <c r="F3242" s="49" t="s">
        <v>9761</v>
      </c>
      <c r="G3242" s="49" t="s">
        <v>9734</v>
      </c>
      <c r="H3242" s="49" t="s">
        <v>9735</v>
      </c>
      <c r="I3242" s="49" t="s">
        <v>10305</v>
      </c>
      <c r="J3242" s="50">
        <v>7</v>
      </c>
      <c r="K3242" s="49">
        <v>3000</v>
      </c>
      <c r="L3242" s="49">
        <f>K3242-U3242</f>
        <v>-8180</v>
      </c>
      <c r="M3242" s="49"/>
      <c r="N3242" s="48" t="s">
        <v>7242</v>
      </c>
      <c r="P3242" s="49">
        <v>13585</v>
      </c>
      <c r="Q3242" s="49">
        <v>0</v>
      </c>
      <c r="R3242" s="49">
        <v>3000</v>
      </c>
      <c r="S3242" s="32">
        <f t="shared" si="136"/>
        <v>13585</v>
      </c>
      <c r="T3242" s="49">
        <f>P3242+Q3242+R3242</f>
        <v>16585</v>
      </c>
      <c r="U3242" s="51">
        <v>11180</v>
      </c>
      <c r="V3242" s="51">
        <v>5184</v>
      </c>
      <c r="W3242" s="51">
        <v>4844</v>
      </c>
      <c r="X3242" s="51"/>
      <c r="Y3242" s="32">
        <f>P3242-(U3242+V3242)</f>
        <v>-2779</v>
      </c>
      <c r="Z3242" s="49" t="s">
        <v>13320</v>
      </c>
      <c r="AA3242" s="67">
        <v>3.6999999999999998E-2</v>
      </c>
      <c r="AC3242" s="67">
        <f t="shared" si="137"/>
        <v>-3.6999999999999998E-2</v>
      </c>
      <c r="AN3242" s="48" t="s">
        <v>13323</v>
      </c>
      <c r="AO3242" s="48" t="s">
        <v>55</v>
      </c>
    </row>
    <row r="3243" spans="1:41" ht="15" x14ac:dyDescent="0.2">
      <c r="A3243" s="30" t="s">
        <v>3654</v>
      </c>
      <c r="B3243" s="30" t="s">
        <v>3655</v>
      </c>
      <c r="C3243" s="49" t="s">
        <v>7070</v>
      </c>
      <c r="D3243" s="49" t="s">
        <v>7630</v>
      </c>
      <c r="E3243" s="30" t="s">
        <v>10306</v>
      </c>
      <c r="F3243" s="49" t="s">
        <v>9743</v>
      </c>
      <c r="G3243" s="49" t="s">
        <v>8453</v>
      </c>
      <c r="H3243" s="49" t="s">
        <v>9838</v>
      </c>
      <c r="I3243" s="49" t="s">
        <v>10307</v>
      </c>
      <c r="J3243" s="50">
        <v>17</v>
      </c>
      <c r="K3243" s="49">
        <v>170</v>
      </c>
      <c r="L3243" s="49">
        <f>K3243-U3243</f>
        <v>170</v>
      </c>
      <c r="M3243" s="49"/>
      <c r="N3243" s="48" t="s">
        <v>7076</v>
      </c>
      <c r="P3243" s="49">
        <v>20</v>
      </c>
      <c r="Q3243" s="49">
        <v>0</v>
      </c>
      <c r="R3243" s="49">
        <v>0</v>
      </c>
      <c r="S3243" s="32">
        <f t="shared" si="136"/>
        <v>20</v>
      </c>
      <c r="T3243" s="49">
        <f>P3243+Q3243+R3243</f>
        <v>20</v>
      </c>
      <c r="U3243" s="51">
        <v>0</v>
      </c>
      <c r="V3243" s="51">
        <v>0</v>
      </c>
      <c r="W3243" s="51">
        <v>0</v>
      </c>
      <c r="X3243" s="51"/>
      <c r="Y3243" s="32">
        <f>T3243-(U3243+V3243)</f>
        <v>20</v>
      </c>
      <c r="Z3243" s="49" t="s">
        <v>13321</v>
      </c>
      <c r="AA3243" s="67">
        <v>14.03</v>
      </c>
      <c r="AC3243" s="67">
        <f t="shared" si="137"/>
        <v>-14.03</v>
      </c>
      <c r="AN3243" s="48" t="s">
        <v>13323</v>
      </c>
      <c r="AO3243" s="48" t="s">
        <v>55</v>
      </c>
    </row>
    <row r="3244" spans="1:41" ht="15" x14ac:dyDescent="0.2">
      <c r="A3244" s="30" t="s">
        <v>3658</v>
      </c>
      <c r="B3244" s="30" t="s">
        <v>3659</v>
      </c>
      <c r="C3244" s="49" t="s">
        <v>7070</v>
      </c>
      <c r="D3244" s="49" t="s">
        <v>7686</v>
      </c>
      <c r="E3244" s="30" t="s">
        <v>10311</v>
      </c>
      <c r="F3244" s="49" t="s">
        <v>9761</v>
      </c>
      <c r="G3244" s="49" t="s">
        <v>9734</v>
      </c>
      <c r="H3244" s="49" t="s">
        <v>9735</v>
      </c>
      <c r="I3244" s="49" t="s">
        <v>10312</v>
      </c>
      <c r="J3244" s="50">
        <v>9</v>
      </c>
      <c r="K3244" s="49">
        <v>3000</v>
      </c>
      <c r="L3244" s="49">
        <f>K3244-U3244</f>
        <v>-2446</v>
      </c>
      <c r="M3244" s="49"/>
      <c r="N3244" s="48" t="s">
        <v>7242</v>
      </c>
      <c r="P3244" s="49">
        <v>3910</v>
      </c>
      <c r="Q3244" s="49">
        <v>3000</v>
      </c>
      <c r="R3244" s="49">
        <v>3000</v>
      </c>
      <c r="S3244" s="32">
        <f t="shared" si="136"/>
        <v>6910</v>
      </c>
      <c r="T3244" s="49">
        <f>P3244+Q3244+R3244</f>
        <v>9910</v>
      </c>
      <c r="U3244" s="51">
        <v>5446</v>
      </c>
      <c r="V3244" s="51">
        <v>1890</v>
      </c>
      <c r="W3244" s="51">
        <v>1750</v>
      </c>
      <c r="X3244" s="51"/>
      <c r="Y3244" s="32">
        <f>P3244-(U3244+V3244)</f>
        <v>-3426</v>
      </c>
      <c r="Z3244" s="49" t="s">
        <v>13320</v>
      </c>
      <c r="AA3244" s="67">
        <v>0.17399999999999999</v>
      </c>
      <c r="AC3244" s="67">
        <f t="shared" si="137"/>
        <v>-0.17399999999999999</v>
      </c>
      <c r="AN3244" s="48" t="s">
        <v>13323</v>
      </c>
      <c r="AO3244" s="48" t="s">
        <v>55</v>
      </c>
    </row>
    <row r="3245" spans="1:41" ht="15" x14ac:dyDescent="0.2">
      <c r="A3245" s="30" t="s">
        <v>3662</v>
      </c>
      <c r="B3245" s="30" t="s">
        <v>3663</v>
      </c>
      <c r="C3245" s="49" t="s">
        <v>7070</v>
      </c>
      <c r="D3245" s="49" t="s">
        <v>7630</v>
      </c>
      <c r="E3245" s="30" t="s">
        <v>10314</v>
      </c>
      <c r="F3245" s="49" t="s">
        <v>9743</v>
      </c>
      <c r="G3245" s="49" t="s">
        <v>8453</v>
      </c>
      <c r="H3245" s="49" t="s">
        <v>9838</v>
      </c>
      <c r="I3245" s="49" t="s">
        <v>10315</v>
      </c>
      <c r="J3245" s="50">
        <v>17</v>
      </c>
      <c r="K3245" s="49">
        <v>2500</v>
      </c>
      <c r="L3245" s="49">
        <f>K3245-U3245</f>
        <v>2500</v>
      </c>
      <c r="M3245" s="49"/>
      <c r="N3245" s="48" t="s">
        <v>7076</v>
      </c>
      <c r="P3245" s="49">
        <v>2337</v>
      </c>
      <c r="Q3245" s="49">
        <v>0</v>
      </c>
      <c r="R3245" s="49">
        <v>0</v>
      </c>
      <c r="S3245" s="32">
        <f t="shared" si="136"/>
        <v>2337</v>
      </c>
      <c r="T3245" s="49">
        <f>P3245+Q3245+R3245</f>
        <v>2337</v>
      </c>
      <c r="U3245" s="51">
        <v>0</v>
      </c>
      <c r="V3245" s="51">
        <v>0</v>
      </c>
      <c r="W3245" s="51">
        <v>0</v>
      </c>
      <c r="X3245" s="51"/>
      <c r="Y3245" s="32">
        <f>T3245-(U3245+V3245)</f>
        <v>2337</v>
      </c>
      <c r="Z3245" s="49" t="s">
        <v>13321</v>
      </c>
      <c r="AA3245" s="67">
        <v>2.66</v>
      </c>
      <c r="AC3245" s="67">
        <f t="shared" si="137"/>
        <v>-2.66</v>
      </c>
      <c r="AN3245" s="48" t="s">
        <v>13323</v>
      </c>
      <c r="AO3245" s="48" t="s">
        <v>55</v>
      </c>
    </row>
    <row r="3246" spans="1:41" ht="15" x14ac:dyDescent="0.2">
      <c r="A3246" s="30" t="s">
        <v>3674</v>
      </c>
      <c r="B3246" s="30" t="s">
        <v>3675</v>
      </c>
      <c r="C3246" s="49" t="s">
        <v>7070</v>
      </c>
      <c r="D3246" s="49" t="s">
        <v>8209</v>
      </c>
      <c r="E3246" s="30" t="s">
        <v>10326</v>
      </c>
      <c r="F3246" s="49" t="s">
        <v>9761</v>
      </c>
      <c r="G3246" s="49" t="s">
        <v>9773</v>
      </c>
      <c r="H3246" s="49" t="s">
        <v>9774</v>
      </c>
      <c r="I3246" s="49" t="s">
        <v>10327</v>
      </c>
      <c r="J3246" s="50">
        <v>17</v>
      </c>
      <c r="K3246" s="49">
        <v>4000</v>
      </c>
      <c r="L3246" s="49">
        <f>K3246-U3246</f>
        <v>-29958</v>
      </c>
      <c r="M3246" s="49"/>
      <c r="N3246" s="48" t="s">
        <v>7242</v>
      </c>
      <c r="P3246" s="49">
        <v>170964</v>
      </c>
      <c r="Q3246" s="49">
        <v>0</v>
      </c>
      <c r="R3246" s="49">
        <v>0</v>
      </c>
      <c r="S3246" s="32">
        <f t="shared" si="136"/>
        <v>170964</v>
      </c>
      <c r="T3246" s="49">
        <f>P3246+Q3246+R3246</f>
        <v>170964</v>
      </c>
      <c r="U3246" s="51">
        <v>33958</v>
      </c>
      <c r="V3246" s="51">
        <v>17073</v>
      </c>
      <c r="W3246" s="51">
        <v>16020</v>
      </c>
      <c r="X3246" s="51"/>
      <c r="Y3246" s="32">
        <f>P3246-(U3246+V3246)</f>
        <v>119933</v>
      </c>
      <c r="Z3246" s="49" t="s">
        <v>13322</v>
      </c>
      <c r="AA3246" s="67">
        <v>2.2599999999999998</v>
      </c>
      <c r="AC3246" s="67">
        <f t="shared" si="137"/>
        <v>-2.2599999999999998</v>
      </c>
      <c r="AN3246" s="48" t="s">
        <v>13323</v>
      </c>
      <c r="AO3246" s="48" t="s">
        <v>55</v>
      </c>
    </row>
    <row r="3247" spans="1:41" ht="15" x14ac:dyDescent="0.2">
      <c r="A3247" s="30" t="s">
        <v>3676</v>
      </c>
      <c r="B3247" s="30" t="s">
        <v>3677</v>
      </c>
      <c r="C3247" s="49" t="s">
        <v>7070</v>
      </c>
      <c r="D3247" s="49" t="s">
        <v>7630</v>
      </c>
      <c r="E3247" s="30" t="s">
        <v>10328</v>
      </c>
      <c r="F3247" s="49" t="s">
        <v>9754</v>
      </c>
      <c r="G3247" s="49" t="s">
        <v>10329</v>
      </c>
      <c r="H3247" s="49" t="s">
        <v>10330</v>
      </c>
      <c r="I3247" s="49" t="s">
        <v>10331</v>
      </c>
      <c r="J3247" s="50">
        <v>17</v>
      </c>
      <c r="K3247" s="49">
        <v>720</v>
      </c>
      <c r="L3247" s="49">
        <f>K3247-U3247</f>
        <v>-7782</v>
      </c>
      <c r="M3247" s="49"/>
      <c r="N3247" s="48" t="s">
        <v>7242</v>
      </c>
      <c r="P3247" s="49">
        <v>4679</v>
      </c>
      <c r="Q3247" s="49">
        <v>3600</v>
      </c>
      <c r="R3247" s="49">
        <v>2880</v>
      </c>
      <c r="S3247" s="32">
        <f t="shared" si="136"/>
        <v>8279</v>
      </c>
      <c r="T3247" s="49">
        <f>P3247+Q3247+R3247</f>
        <v>11159</v>
      </c>
      <c r="U3247" s="51">
        <v>8502</v>
      </c>
      <c r="V3247" s="51">
        <v>4554</v>
      </c>
      <c r="W3247" s="51">
        <v>4704</v>
      </c>
      <c r="X3247" s="51"/>
      <c r="Y3247" s="32">
        <f>P3247-(U3247+V3247)</f>
        <v>-8377</v>
      </c>
      <c r="Z3247" s="49" t="s">
        <v>13320</v>
      </c>
      <c r="AA3247" s="67">
        <v>2.96</v>
      </c>
      <c r="AC3247" s="67">
        <f t="shared" si="137"/>
        <v>-2.96</v>
      </c>
      <c r="AN3247" s="48" t="s">
        <v>13323</v>
      </c>
      <c r="AO3247" s="48" t="s">
        <v>55</v>
      </c>
    </row>
    <row r="3248" spans="1:41" ht="15" x14ac:dyDescent="0.2">
      <c r="A3248" s="30" t="s">
        <v>3686</v>
      </c>
      <c r="B3248" s="30" t="s">
        <v>3687</v>
      </c>
      <c r="C3248" s="49" t="s">
        <v>7070</v>
      </c>
      <c r="D3248" s="49" t="s">
        <v>7630</v>
      </c>
      <c r="E3248" s="30" t="s">
        <v>10340</v>
      </c>
      <c r="F3248" s="49" t="s">
        <v>9754</v>
      </c>
      <c r="G3248" s="49" t="s">
        <v>10329</v>
      </c>
      <c r="H3248" s="49" t="s">
        <v>10330</v>
      </c>
      <c r="I3248" s="49" t="s">
        <v>10341</v>
      </c>
      <c r="J3248" s="50">
        <v>17</v>
      </c>
      <c r="K3248" s="49">
        <v>600</v>
      </c>
      <c r="L3248" s="49">
        <f>K3248-U3248</f>
        <v>312</v>
      </c>
      <c r="M3248" s="49"/>
      <c r="N3248" s="48" t="s">
        <v>7242</v>
      </c>
      <c r="P3248" s="49">
        <v>559</v>
      </c>
      <c r="Q3248" s="49">
        <v>10</v>
      </c>
      <c r="R3248" s="49">
        <v>0</v>
      </c>
      <c r="S3248" s="32">
        <f t="shared" si="136"/>
        <v>569</v>
      </c>
      <c r="T3248" s="49">
        <f>P3248+Q3248+R3248</f>
        <v>569</v>
      </c>
      <c r="U3248" s="51">
        <v>288</v>
      </c>
      <c r="V3248" s="51">
        <v>0</v>
      </c>
      <c r="W3248" s="51">
        <v>0</v>
      </c>
      <c r="X3248" s="51"/>
      <c r="Y3248" s="32">
        <f>P3248-(U3248+V3248)</f>
        <v>271</v>
      </c>
      <c r="Z3248" s="49" t="s">
        <v>13322</v>
      </c>
      <c r="AA3248" s="67">
        <v>18.54</v>
      </c>
      <c r="AC3248" s="67">
        <f t="shared" si="137"/>
        <v>-18.54</v>
      </c>
      <c r="AN3248" s="48" t="s">
        <v>13323</v>
      </c>
      <c r="AO3248" s="48" t="s">
        <v>55</v>
      </c>
    </row>
    <row r="3249" spans="1:41" ht="15" x14ac:dyDescent="0.2">
      <c r="A3249" s="30" t="s">
        <v>3700</v>
      </c>
      <c r="B3249" s="30" t="s">
        <v>3701</v>
      </c>
      <c r="C3249" s="49" t="s">
        <v>7070</v>
      </c>
      <c r="D3249" s="49" t="s">
        <v>7630</v>
      </c>
      <c r="E3249" s="30" t="s">
        <v>10354</v>
      </c>
      <c r="F3249" s="49" t="s">
        <v>9743</v>
      </c>
      <c r="G3249" s="49" t="s">
        <v>8936</v>
      </c>
      <c r="H3249" s="49" t="s">
        <v>9818</v>
      </c>
      <c r="I3249" s="49" t="s">
        <v>10355</v>
      </c>
      <c r="J3249" s="50">
        <v>21</v>
      </c>
      <c r="K3249" s="49">
        <v>4000</v>
      </c>
      <c r="L3249" s="49">
        <f>K3249-U3249</f>
        <v>-46321</v>
      </c>
      <c r="M3249" s="49"/>
      <c r="N3249" s="48" t="s">
        <v>7242</v>
      </c>
      <c r="P3249" s="49">
        <v>120081</v>
      </c>
      <c r="Q3249" s="49">
        <v>0</v>
      </c>
      <c r="R3249" s="49">
        <v>0</v>
      </c>
      <c r="S3249" s="32">
        <f t="shared" si="136"/>
        <v>120081</v>
      </c>
      <c r="T3249" s="49">
        <f>P3249+Q3249+R3249</f>
        <v>120081</v>
      </c>
      <c r="U3249" s="51">
        <v>50321</v>
      </c>
      <c r="V3249" s="51">
        <v>38916</v>
      </c>
      <c r="W3249" s="51">
        <v>14776</v>
      </c>
      <c r="X3249" s="51"/>
      <c r="Y3249" s="32">
        <f>P3249-(U3249+V3249)</f>
        <v>30844</v>
      </c>
      <c r="Z3249" s="49" t="s">
        <v>13322</v>
      </c>
      <c r="AA3249" s="67">
        <v>2.08</v>
      </c>
      <c r="AC3249" s="67">
        <f t="shared" si="137"/>
        <v>-2.08</v>
      </c>
      <c r="AN3249" s="48" t="s">
        <v>13323</v>
      </c>
      <c r="AO3249" s="48" t="s">
        <v>55</v>
      </c>
    </row>
    <row r="3250" spans="1:41" ht="15" x14ac:dyDescent="0.2">
      <c r="A3250" s="30" t="s">
        <v>3702</v>
      </c>
      <c r="B3250" s="30" t="s">
        <v>3703</v>
      </c>
      <c r="C3250" s="49" t="s">
        <v>7070</v>
      </c>
      <c r="D3250" s="49" t="s">
        <v>7686</v>
      </c>
      <c r="E3250" s="30" t="s">
        <v>10356</v>
      </c>
      <c r="F3250" s="49" t="s">
        <v>9746</v>
      </c>
      <c r="G3250" s="49" t="s">
        <v>9734</v>
      </c>
      <c r="H3250" s="49" t="s">
        <v>9735</v>
      </c>
      <c r="I3250" s="49" t="s">
        <v>10357</v>
      </c>
      <c r="J3250" s="50">
        <v>10</v>
      </c>
      <c r="K3250" s="49">
        <v>4000</v>
      </c>
      <c r="L3250" s="49">
        <f>K3250-U3250</f>
        <v>-19580</v>
      </c>
      <c r="M3250" s="49"/>
      <c r="N3250" s="48" t="s">
        <v>7242</v>
      </c>
      <c r="P3250" s="49">
        <v>50179</v>
      </c>
      <c r="Q3250" s="49">
        <v>0</v>
      </c>
      <c r="R3250" s="49">
        <v>0</v>
      </c>
      <c r="S3250" s="32">
        <f t="shared" si="136"/>
        <v>50179</v>
      </c>
      <c r="T3250" s="49">
        <f>P3250+Q3250+R3250</f>
        <v>50179</v>
      </c>
      <c r="U3250" s="51">
        <v>23580</v>
      </c>
      <c r="V3250" s="51">
        <v>16874</v>
      </c>
      <c r="W3250" s="51">
        <v>12025</v>
      </c>
      <c r="X3250" s="51"/>
      <c r="Y3250" s="32">
        <f>P3250-(U3250+V3250)</f>
        <v>9725</v>
      </c>
      <c r="Z3250" s="49" t="s">
        <v>13322</v>
      </c>
      <c r="AA3250" s="67">
        <v>0.23200000000000001</v>
      </c>
      <c r="AC3250" s="67">
        <f t="shared" si="137"/>
        <v>-0.23200000000000001</v>
      </c>
      <c r="AJ3250" s="74"/>
      <c r="AN3250" s="48" t="s">
        <v>13323</v>
      </c>
      <c r="AO3250" s="48" t="s">
        <v>55</v>
      </c>
    </row>
    <row r="3251" spans="1:41" ht="15" x14ac:dyDescent="0.2">
      <c r="A3251" s="30" t="s">
        <v>3704</v>
      </c>
      <c r="B3251" s="30" t="s">
        <v>3705</v>
      </c>
      <c r="C3251" s="49" t="s">
        <v>7070</v>
      </c>
      <c r="D3251" s="49" t="s">
        <v>8209</v>
      </c>
      <c r="E3251" s="30" t="s">
        <v>10358</v>
      </c>
      <c r="F3251" s="49" t="s">
        <v>9788</v>
      </c>
      <c r="G3251" s="49" t="s">
        <v>8453</v>
      </c>
      <c r="H3251" s="49" t="s">
        <v>9910</v>
      </c>
      <c r="I3251" s="49" t="s">
        <v>10359</v>
      </c>
      <c r="J3251" s="50">
        <v>15</v>
      </c>
      <c r="K3251" s="49">
        <v>238</v>
      </c>
      <c r="L3251" s="49">
        <f>K3251-U3251</f>
        <v>-12201</v>
      </c>
      <c r="M3251" s="49"/>
      <c r="N3251" s="48" t="s">
        <v>7242</v>
      </c>
      <c r="P3251" s="49">
        <v>4502</v>
      </c>
      <c r="Q3251" s="49">
        <v>8449</v>
      </c>
      <c r="R3251" s="49">
        <v>7497</v>
      </c>
      <c r="S3251" s="32">
        <f t="shared" si="136"/>
        <v>12951</v>
      </c>
      <c r="T3251" s="49">
        <f>P3251+Q3251+R3251</f>
        <v>20448</v>
      </c>
      <c r="U3251" s="51">
        <v>12439</v>
      </c>
      <c r="V3251" s="51">
        <v>8172</v>
      </c>
      <c r="W3251" s="51">
        <v>8142</v>
      </c>
      <c r="X3251" s="51"/>
      <c r="Y3251" s="32">
        <f>P3251-(U3251+V3251)</f>
        <v>-16109</v>
      </c>
      <c r="Z3251" s="49" t="s">
        <v>13320</v>
      </c>
      <c r="AA3251" s="67">
        <v>6.27</v>
      </c>
      <c r="AC3251" s="67">
        <f t="shared" si="137"/>
        <v>-6.27</v>
      </c>
      <c r="AN3251" s="48" t="s">
        <v>13323</v>
      </c>
      <c r="AO3251" s="48" t="s">
        <v>55</v>
      </c>
    </row>
    <row r="3252" spans="1:41" ht="15" x14ac:dyDescent="0.2">
      <c r="A3252" s="30" t="s">
        <v>3706</v>
      </c>
      <c r="B3252" s="30" t="s">
        <v>3707</v>
      </c>
      <c r="C3252" s="49" t="s">
        <v>7070</v>
      </c>
      <c r="D3252" s="49" t="s">
        <v>7686</v>
      </c>
      <c r="E3252" s="30" t="s">
        <v>10360</v>
      </c>
      <c r="F3252" s="49" t="s">
        <v>9733</v>
      </c>
      <c r="G3252" s="49" t="s">
        <v>9734</v>
      </c>
      <c r="H3252" s="49" t="s">
        <v>9735</v>
      </c>
      <c r="I3252" s="49" t="s">
        <v>10361</v>
      </c>
      <c r="J3252" s="50">
        <v>13</v>
      </c>
      <c r="K3252" s="49">
        <v>2500</v>
      </c>
      <c r="L3252" s="49">
        <f>K3252-U3252</f>
        <v>-10957</v>
      </c>
      <c r="M3252" s="49"/>
      <c r="N3252" s="48" t="s">
        <v>7242</v>
      </c>
      <c r="P3252" s="49">
        <v>6186</v>
      </c>
      <c r="Q3252" s="49">
        <v>7500</v>
      </c>
      <c r="R3252" s="49">
        <v>15000</v>
      </c>
      <c r="S3252" s="32">
        <f t="shared" si="136"/>
        <v>13686</v>
      </c>
      <c r="T3252" s="49">
        <f>P3252+Q3252+R3252</f>
        <v>28686</v>
      </c>
      <c r="U3252" s="51">
        <v>13457</v>
      </c>
      <c r="V3252" s="51">
        <v>13554</v>
      </c>
      <c r="W3252" s="51">
        <v>13599</v>
      </c>
      <c r="X3252" s="51"/>
      <c r="Y3252" s="32">
        <f>P3252-(U3252+V3252)</f>
        <v>-20825</v>
      </c>
      <c r="Z3252" s="49" t="s">
        <v>13320</v>
      </c>
      <c r="AA3252" s="67">
        <v>1.1339999999999999</v>
      </c>
      <c r="AC3252" s="67">
        <f t="shared" si="137"/>
        <v>-1.1339999999999999</v>
      </c>
      <c r="AN3252" s="48" t="s">
        <v>13323</v>
      </c>
      <c r="AO3252" s="48" t="s">
        <v>55</v>
      </c>
    </row>
    <row r="3253" spans="1:41" ht="15" x14ac:dyDescent="0.2">
      <c r="A3253" s="30" t="s">
        <v>3712</v>
      </c>
      <c r="B3253" s="30" t="s">
        <v>3713</v>
      </c>
      <c r="C3253" s="49" t="s">
        <v>7070</v>
      </c>
      <c r="D3253" s="49" t="s">
        <v>8209</v>
      </c>
      <c r="E3253" s="30" t="s">
        <v>10366</v>
      </c>
      <c r="F3253" s="49" t="s">
        <v>9733</v>
      </c>
      <c r="G3253" s="49" t="s">
        <v>8936</v>
      </c>
      <c r="H3253" s="49" t="s">
        <v>9818</v>
      </c>
      <c r="I3253" s="49" t="s">
        <v>10367</v>
      </c>
      <c r="J3253" s="50">
        <v>15</v>
      </c>
      <c r="K3253" s="49">
        <v>5000</v>
      </c>
      <c r="L3253" s="49">
        <f>K3253-U3253</f>
        <v>-5177</v>
      </c>
      <c r="M3253" s="49"/>
      <c r="N3253" s="48" t="s">
        <v>7242</v>
      </c>
      <c r="P3253" s="49">
        <v>2205</v>
      </c>
      <c r="Q3253" s="49">
        <v>5000</v>
      </c>
      <c r="R3253" s="49">
        <v>0</v>
      </c>
      <c r="S3253" s="32">
        <f t="shared" si="136"/>
        <v>7205</v>
      </c>
      <c r="T3253" s="49">
        <f>P3253+Q3253+R3253</f>
        <v>7205</v>
      </c>
      <c r="U3253" s="51">
        <v>10177</v>
      </c>
      <c r="V3253" s="51">
        <v>7664</v>
      </c>
      <c r="W3253" s="51">
        <v>7260</v>
      </c>
      <c r="X3253" s="51"/>
      <c r="Y3253" s="32">
        <f>P3253-(U3253+V3253)</f>
        <v>-15636</v>
      </c>
      <c r="Z3253" s="49" t="s">
        <v>13320</v>
      </c>
      <c r="AA3253" s="67">
        <v>1.38</v>
      </c>
      <c r="AC3253" s="67">
        <f t="shared" si="137"/>
        <v>-1.38</v>
      </c>
      <c r="AN3253" s="48" t="s">
        <v>13323</v>
      </c>
      <c r="AO3253" s="48" t="s">
        <v>55</v>
      </c>
    </row>
    <row r="3254" spans="1:41" ht="15" x14ac:dyDescent="0.2">
      <c r="A3254" s="30" t="s">
        <v>3720</v>
      </c>
      <c r="B3254" s="30" t="s">
        <v>3721</v>
      </c>
      <c r="C3254" s="49" t="s">
        <v>7070</v>
      </c>
      <c r="D3254" s="49" t="s">
        <v>7630</v>
      </c>
      <c r="E3254" s="30" t="s">
        <v>10374</v>
      </c>
      <c r="F3254" s="49" t="s">
        <v>9761</v>
      </c>
      <c r="G3254" s="49" t="s">
        <v>8936</v>
      </c>
      <c r="H3254" s="49" t="s">
        <v>9833</v>
      </c>
      <c r="I3254" s="49" t="s">
        <v>10375</v>
      </c>
      <c r="J3254" s="50">
        <v>15</v>
      </c>
      <c r="K3254" s="49">
        <v>2500</v>
      </c>
      <c r="L3254" s="49">
        <f>K3254-U3254</f>
        <v>2214</v>
      </c>
      <c r="M3254" s="49"/>
      <c r="N3254" s="48" t="s">
        <v>7242</v>
      </c>
      <c r="P3254" s="49">
        <v>2500</v>
      </c>
      <c r="Q3254" s="49">
        <v>0</v>
      </c>
      <c r="R3254" s="49">
        <v>0</v>
      </c>
      <c r="S3254" s="32">
        <f t="shared" si="136"/>
        <v>2500</v>
      </c>
      <c r="T3254" s="49">
        <f>P3254+Q3254+R3254</f>
        <v>2500</v>
      </c>
      <c r="U3254" s="51">
        <v>286</v>
      </c>
      <c r="V3254" s="51">
        <v>123</v>
      </c>
      <c r="W3254" s="51">
        <v>123</v>
      </c>
      <c r="X3254" s="51"/>
      <c r="Y3254" s="32">
        <f>P3254-(U3254+V3254)</f>
        <v>2091</v>
      </c>
      <c r="Z3254" s="49" t="s">
        <v>13322</v>
      </c>
      <c r="AA3254" s="67">
        <v>0.94</v>
      </c>
      <c r="AC3254" s="67">
        <f t="shared" si="137"/>
        <v>-0.94</v>
      </c>
      <c r="AN3254" s="48" t="s">
        <v>13323</v>
      </c>
      <c r="AO3254" s="48" t="s">
        <v>55</v>
      </c>
    </row>
    <row r="3255" spans="1:41" ht="15" x14ac:dyDescent="0.2">
      <c r="A3255" s="30" t="s">
        <v>3724</v>
      </c>
      <c r="B3255" s="30" t="s">
        <v>3725</v>
      </c>
      <c r="C3255" s="49" t="s">
        <v>7070</v>
      </c>
      <c r="D3255" s="49" t="s">
        <v>8209</v>
      </c>
      <c r="E3255" s="30" t="s">
        <v>10378</v>
      </c>
      <c r="F3255" s="49" t="s">
        <v>9743</v>
      </c>
      <c r="G3255" s="49" t="s">
        <v>8936</v>
      </c>
      <c r="H3255" s="49" t="s">
        <v>10379</v>
      </c>
      <c r="I3255" s="49" t="s">
        <v>10380</v>
      </c>
      <c r="J3255" s="50">
        <v>13</v>
      </c>
      <c r="K3255" s="49">
        <v>5000</v>
      </c>
      <c r="L3255" s="49">
        <f>K3255-U3255</f>
        <v>-2051</v>
      </c>
      <c r="M3255" s="49"/>
      <c r="N3255" s="48" t="s">
        <v>7242</v>
      </c>
      <c r="P3255" s="49">
        <v>5392</v>
      </c>
      <c r="Q3255" s="49">
        <v>5000</v>
      </c>
      <c r="R3255" s="49">
        <v>0</v>
      </c>
      <c r="S3255" s="32">
        <f t="shared" si="136"/>
        <v>10392</v>
      </c>
      <c r="T3255" s="49">
        <f>P3255+Q3255+R3255</f>
        <v>10392</v>
      </c>
      <c r="U3255" s="51">
        <v>7051</v>
      </c>
      <c r="V3255" s="51">
        <v>4523</v>
      </c>
      <c r="W3255" s="51">
        <v>4739</v>
      </c>
      <c r="X3255" s="51"/>
      <c r="Y3255" s="32">
        <f>P3255-(U3255+V3255)</f>
        <v>-6182</v>
      </c>
      <c r="Z3255" s="49" t="s">
        <v>13320</v>
      </c>
      <c r="AA3255" s="67">
        <v>1.45</v>
      </c>
      <c r="AC3255" s="67">
        <f t="shared" si="137"/>
        <v>-1.45</v>
      </c>
      <c r="AN3255" s="48" t="s">
        <v>13323</v>
      </c>
      <c r="AO3255" s="48" t="s">
        <v>55</v>
      </c>
    </row>
    <row r="3256" spans="1:41" ht="15" x14ac:dyDescent="0.2">
      <c r="A3256" s="30" t="s">
        <v>3726</v>
      </c>
      <c r="B3256" s="30" t="s">
        <v>3727</v>
      </c>
      <c r="C3256" s="49" t="s">
        <v>7070</v>
      </c>
      <c r="D3256" s="49" t="s">
        <v>8209</v>
      </c>
      <c r="E3256" s="30" t="s">
        <v>10381</v>
      </c>
      <c r="F3256" s="49" t="s">
        <v>9743</v>
      </c>
      <c r="G3256" s="49" t="s">
        <v>8936</v>
      </c>
      <c r="H3256" s="49" t="s">
        <v>10379</v>
      </c>
      <c r="I3256" s="49" t="s">
        <v>10382</v>
      </c>
      <c r="J3256" s="50">
        <v>15</v>
      </c>
      <c r="K3256" s="49">
        <v>5000</v>
      </c>
      <c r="L3256" s="49">
        <f>K3256-U3256</f>
        <v>-36804</v>
      </c>
      <c r="M3256" s="49"/>
      <c r="N3256" s="48" t="s">
        <v>7242</v>
      </c>
      <c r="P3256" s="49">
        <v>19817</v>
      </c>
      <c r="Q3256" s="49">
        <v>30000</v>
      </c>
      <c r="R3256" s="49">
        <v>0</v>
      </c>
      <c r="S3256" s="32">
        <f t="shared" si="136"/>
        <v>49817</v>
      </c>
      <c r="T3256" s="49">
        <f>P3256+Q3256+R3256</f>
        <v>49817</v>
      </c>
      <c r="U3256" s="51">
        <v>41804</v>
      </c>
      <c r="V3256" s="51">
        <v>27368</v>
      </c>
      <c r="W3256" s="51">
        <v>19742</v>
      </c>
      <c r="X3256" s="51"/>
      <c r="Y3256" s="32">
        <f>P3256-(U3256+V3256)</f>
        <v>-49355</v>
      </c>
      <c r="Z3256" s="49" t="s">
        <v>13320</v>
      </c>
      <c r="AA3256" s="67">
        <v>1.84</v>
      </c>
      <c r="AC3256" s="67">
        <f t="shared" si="137"/>
        <v>-1.84</v>
      </c>
      <c r="AN3256" s="48" t="s">
        <v>13323</v>
      </c>
      <c r="AO3256" s="48" t="s">
        <v>55</v>
      </c>
    </row>
    <row r="3257" spans="1:41" ht="15" x14ac:dyDescent="0.2">
      <c r="A3257" s="30" t="s">
        <v>3734</v>
      </c>
      <c r="B3257" s="30" t="s">
        <v>3735</v>
      </c>
      <c r="C3257" s="49" t="s">
        <v>7070</v>
      </c>
      <c r="D3257" s="49" t="s">
        <v>7686</v>
      </c>
      <c r="E3257" s="30" t="s">
        <v>10389</v>
      </c>
      <c r="F3257" s="49" t="s">
        <v>9761</v>
      </c>
      <c r="G3257" s="49" t="s">
        <v>9734</v>
      </c>
      <c r="H3257" s="49" t="s">
        <v>9735</v>
      </c>
      <c r="I3257" s="49" t="s">
        <v>10390</v>
      </c>
      <c r="J3257" s="50">
        <v>7</v>
      </c>
      <c r="K3257" s="49">
        <v>2000</v>
      </c>
      <c r="L3257" s="49">
        <f>K3257-U3257</f>
        <v>1700</v>
      </c>
      <c r="M3257" s="49"/>
      <c r="N3257" s="48" t="s">
        <v>7242</v>
      </c>
      <c r="P3257" s="49">
        <v>1948</v>
      </c>
      <c r="Q3257" s="49">
        <v>0</v>
      </c>
      <c r="R3257" s="49">
        <v>0</v>
      </c>
      <c r="S3257" s="32">
        <f t="shared" si="136"/>
        <v>1948</v>
      </c>
      <c r="T3257" s="49">
        <f>P3257+Q3257+R3257</f>
        <v>1948</v>
      </c>
      <c r="U3257" s="51">
        <v>300</v>
      </c>
      <c r="V3257" s="51">
        <v>225</v>
      </c>
      <c r="W3257" s="51">
        <v>221</v>
      </c>
      <c r="X3257" s="51"/>
      <c r="Y3257" s="32">
        <f>P3257-(U3257+V3257)</f>
        <v>1423</v>
      </c>
      <c r="Z3257" s="49" t="s">
        <v>13322</v>
      </c>
      <c r="AA3257" s="67">
        <v>0.48099999999999998</v>
      </c>
      <c r="AC3257" s="67">
        <f t="shared" si="137"/>
        <v>-0.48099999999999998</v>
      </c>
      <c r="AN3257" s="48" t="s">
        <v>13323</v>
      </c>
      <c r="AO3257" s="48" t="s">
        <v>55</v>
      </c>
    </row>
    <row r="3258" spans="1:41" ht="15" x14ac:dyDescent="0.2">
      <c r="A3258" s="30" t="s">
        <v>3740</v>
      </c>
      <c r="B3258" s="30" t="s">
        <v>3741</v>
      </c>
      <c r="C3258" s="49" t="s">
        <v>7070</v>
      </c>
      <c r="D3258" s="49" t="s">
        <v>7686</v>
      </c>
      <c r="E3258" s="30" t="s">
        <v>10396</v>
      </c>
      <c r="F3258" s="49" t="s">
        <v>9761</v>
      </c>
      <c r="G3258" s="49" t="s">
        <v>9734</v>
      </c>
      <c r="H3258" s="49" t="s">
        <v>9735</v>
      </c>
      <c r="I3258" s="49" t="s">
        <v>10397</v>
      </c>
      <c r="J3258" s="50">
        <v>7</v>
      </c>
      <c r="K3258" s="49">
        <v>2500</v>
      </c>
      <c r="L3258" s="49">
        <f>K3258-U3258</f>
        <v>2000</v>
      </c>
      <c r="M3258" s="49"/>
      <c r="N3258" s="48" t="s">
        <v>7242</v>
      </c>
      <c r="P3258" s="49">
        <v>1592</v>
      </c>
      <c r="Q3258" s="49">
        <v>0</v>
      </c>
      <c r="R3258" s="49">
        <v>0</v>
      </c>
      <c r="S3258" s="32">
        <f t="shared" si="136"/>
        <v>1592</v>
      </c>
      <c r="T3258" s="49">
        <f>P3258+Q3258+R3258</f>
        <v>1592</v>
      </c>
      <c r="U3258" s="51">
        <v>500</v>
      </c>
      <c r="V3258" s="51">
        <v>375</v>
      </c>
      <c r="W3258" s="51">
        <v>371</v>
      </c>
      <c r="X3258" s="51"/>
      <c r="Y3258" s="32">
        <f>P3258-(U3258+V3258)</f>
        <v>717</v>
      </c>
      <c r="Z3258" s="49" t="s">
        <v>13322</v>
      </c>
      <c r="AA3258" s="67">
        <v>7.1</v>
      </c>
      <c r="AC3258" s="67">
        <f t="shared" si="137"/>
        <v>-7.1</v>
      </c>
      <c r="AN3258" s="48" t="s">
        <v>13323</v>
      </c>
      <c r="AO3258" s="48" t="s">
        <v>55</v>
      </c>
    </row>
    <row r="3259" spans="1:41" ht="15" x14ac:dyDescent="0.2">
      <c r="A3259" s="30" t="s">
        <v>3742</v>
      </c>
      <c r="B3259" s="30" t="s">
        <v>3743</v>
      </c>
      <c r="C3259" s="49" t="s">
        <v>7070</v>
      </c>
      <c r="D3259" s="49" t="s">
        <v>7630</v>
      </c>
      <c r="E3259" s="30" t="s">
        <v>10398</v>
      </c>
      <c r="F3259" s="49" t="s">
        <v>9761</v>
      </c>
      <c r="G3259" s="49" t="s">
        <v>8453</v>
      </c>
      <c r="H3259" s="49" t="s">
        <v>9838</v>
      </c>
      <c r="I3259" s="49" t="s">
        <v>10399</v>
      </c>
      <c r="J3259" s="50">
        <v>17</v>
      </c>
      <c r="K3259" s="49">
        <v>2500</v>
      </c>
      <c r="L3259" s="49">
        <f>K3259-U3259</f>
        <v>2500</v>
      </c>
      <c r="M3259" s="49"/>
      <c r="N3259" s="48" t="s">
        <v>7242</v>
      </c>
      <c r="P3259" s="49">
        <v>364</v>
      </c>
      <c r="Q3259" s="49">
        <v>0</v>
      </c>
      <c r="R3259" s="49">
        <v>0</v>
      </c>
      <c r="S3259" s="32">
        <f t="shared" si="136"/>
        <v>364</v>
      </c>
      <c r="T3259" s="49">
        <f>P3259+Q3259+R3259</f>
        <v>364</v>
      </c>
      <c r="U3259" s="51">
        <v>0</v>
      </c>
      <c r="V3259" s="51">
        <v>0</v>
      </c>
      <c r="W3259" s="51">
        <v>0</v>
      </c>
      <c r="X3259" s="51"/>
      <c r="Y3259" s="32">
        <f>P3259-(U3259+V3259)</f>
        <v>364</v>
      </c>
      <c r="Z3259" s="49" t="s">
        <v>13321</v>
      </c>
      <c r="AA3259" s="67">
        <v>3.2</v>
      </c>
      <c r="AC3259" s="67">
        <f t="shared" si="137"/>
        <v>-3.2</v>
      </c>
      <c r="AN3259" s="48" t="s">
        <v>13323</v>
      </c>
      <c r="AO3259" s="48" t="s">
        <v>55</v>
      </c>
    </row>
    <row r="3260" spans="1:41" ht="15" x14ac:dyDescent="0.2">
      <c r="A3260" s="30" t="s">
        <v>3744</v>
      </c>
      <c r="B3260" s="30" t="s">
        <v>3745</v>
      </c>
      <c r="C3260" s="49" t="s">
        <v>7070</v>
      </c>
      <c r="D3260" s="49" t="s">
        <v>7686</v>
      </c>
      <c r="E3260" s="30" t="s">
        <v>10400</v>
      </c>
      <c r="F3260" s="49" t="s">
        <v>9743</v>
      </c>
      <c r="G3260" s="49" t="s">
        <v>9734</v>
      </c>
      <c r="H3260" s="49" t="s">
        <v>9735</v>
      </c>
      <c r="I3260" s="49" t="s">
        <v>10401</v>
      </c>
      <c r="J3260" s="50">
        <v>7</v>
      </c>
      <c r="K3260" s="49">
        <v>1000</v>
      </c>
      <c r="L3260" s="49">
        <f>K3260-U3260</f>
        <v>-21914</v>
      </c>
      <c r="M3260" s="49"/>
      <c r="N3260" s="48" t="s">
        <v>7242</v>
      </c>
      <c r="P3260" s="49">
        <v>6383</v>
      </c>
      <c r="Q3260" s="49">
        <v>17000</v>
      </c>
      <c r="R3260" s="49">
        <v>16000</v>
      </c>
      <c r="S3260" s="32">
        <f t="shared" si="136"/>
        <v>23383</v>
      </c>
      <c r="T3260" s="49">
        <f>P3260+Q3260+R3260</f>
        <v>39383</v>
      </c>
      <c r="U3260" s="51">
        <v>22914</v>
      </c>
      <c r="V3260" s="51">
        <v>15863</v>
      </c>
      <c r="W3260" s="51">
        <v>15373</v>
      </c>
      <c r="X3260" s="51"/>
      <c r="Y3260" s="32">
        <f>P3260-(U3260+V3260)</f>
        <v>-32394</v>
      </c>
      <c r="Z3260" s="49" t="s">
        <v>13320</v>
      </c>
      <c r="AA3260" s="67">
        <v>5.58</v>
      </c>
      <c r="AC3260" s="67">
        <f t="shared" si="137"/>
        <v>-5.58</v>
      </c>
      <c r="AN3260" s="48" t="s">
        <v>13323</v>
      </c>
      <c r="AO3260" s="48" t="s">
        <v>55</v>
      </c>
    </row>
    <row r="3261" spans="1:41" ht="15" x14ac:dyDescent="0.2">
      <c r="A3261" s="30" t="s">
        <v>3746</v>
      </c>
      <c r="B3261" s="30" t="s">
        <v>3747</v>
      </c>
      <c r="C3261" s="49" t="s">
        <v>7070</v>
      </c>
      <c r="D3261" s="49" t="s">
        <v>7686</v>
      </c>
      <c r="E3261" s="30" t="s">
        <v>10402</v>
      </c>
      <c r="F3261" s="49" t="s">
        <v>9751</v>
      </c>
      <c r="G3261" s="49" t="s">
        <v>9734</v>
      </c>
      <c r="H3261" s="49" t="s">
        <v>9735</v>
      </c>
      <c r="I3261" s="49" t="s">
        <v>10403</v>
      </c>
      <c r="J3261" s="50">
        <v>22</v>
      </c>
      <c r="K3261" s="49">
        <v>1000</v>
      </c>
      <c r="L3261" s="49">
        <f>K3261-U3261</f>
        <v>934</v>
      </c>
      <c r="M3261" s="49"/>
      <c r="N3261" s="48" t="s">
        <v>7242</v>
      </c>
      <c r="P3261" s="49">
        <v>1025</v>
      </c>
      <c r="Q3261" s="49">
        <v>0</v>
      </c>
      <c r="R3261" s="49">
        <v>0</v>
      </c>
      <c r="S3261" s="32">
        <f t="shared" si="136"/>
        <v>1025</v>
      </c>
      <c r="T3261" s="49">
        <f>P3261+Q3261+R3261</f>
        <v>1025</v>
      </c>
      <c r="U3261" s="51">
        <v>66</v>
      </c>
      <c r="V3261" s="51">
        <v>45</v>
      </c>
      <c r="W3261" s="51">
        <v>45</v>
      </c>
      <c r="X3261" s="51"/>
      <c r="Y3261" s="32">
        <f>P3261-(U3261+V3261)</f>
        <v>914</v>
      </c>
      <c r="Z3261" s="49" t="s">
        <v>13322</v>
      </c>
      <c r="AA3261" s="67">
        <v>0.60699999999999998</v>
      </c>
      <c r="AC3261" s="67">
        <f t="shared" si="137"/>
        <v>-0.60699999999999998</v>
      </c>
      <c r="AN3261" s="48" t="s">
        <v>13323</v>
      </c>
      <c r="AO3261" s="48" t="s">
        <v>55</v>
      </c>
    </row>
    <row r="3262" spans="1:41" ht="15" x14ac:dyDescent="0.2">
      <c r="A3262" s="30" t="s">
        <v>3748</v>
      </c>
      <c r="B3262" s="30" t="s">
        <v>3749</v>
      </c>
      <c r="C3262" s="49" t="s">
        <v>7070</v>
      </c>
      <c r="D3262" s="49" t="s">
        <v>7686</v>
      </c>
      <c r="E3262" s="30" t="s">
        <v>10404</v>
      </c>
      <c r="F3262" s="49" t="s">
        <v>9743</v>
      </c>
      <c r="G3262" s="49" t="s">
        <v>9734</v>
      </c>
      <c r="H3262" s="49" t="s">
        <v>9735</v>
      </c>
      <c r="I3262" s="49" t="s">
        <v>10405</v>
      </c>
      <c r="J3262" s="50">
        <v>13</v>
      </c>
      <c r="K3262" s="49">
        <v>5000</v>
      </c>
      <c r="L3262" s="49">
        <f>K3262-U3262</f>
        <v>-4971</v>
      </c>
      <c r="M3262" s="49"/>
      <c r="N3262" s="48" t="s">
        <v>7242</v>
      </c>
      <c r="P3262" s="49">
        <v>8166</v>
      </c>
      <c r="Q3262" s="49">
        <v>5000</v>
      </c>
      <c r="R3262" s="49">
        <v>0</v>
      </c>
      <c r="S3262" s="32">
        <f t="shared" si="136"/>
        <v>13166</v>
      </c>
      <c r="T3262" s="49">
        <f>P3262+Q3262+R3262</f>
        <v>13166</v>
      </c>
      <c r="U3262" s="51">
        <v>9971</v>
      </c>
      <c r="V3262" s="51">
        <v>5933</v>
      </c>
      <c r="W3262" s="51">
        <v>5274</v>
      </c>
      <c r="X3262" s="51"/>
      <c r="Y3262" s="32">
        <f>P3262-(U3262+V3262)</f>
        <v>-7738</v>
      </c>
      <c r="Z3262" s="49" t="s">
        <v>13320</v>
      </c>
      <c r="AA3262" s="67">
        <v>0.30599999999999999</v>
      </c>
      <c r="AC3262" s="67">
        <f t="shared" si="137"/>
        <v>-0.30599999999999999</v>
      </c>
      <c r="AN3262" s="48" t="s">
        <v>13323</v>
      </c>
      <c r="AO3262" s="48" t="s">
        <v>55</v>
      </c>
    </row>
    <row r="3263" spans="1:41" ht="15" x14ac:dyDescent="0.2">
      <c r="A3263" s="30" t="s">
        <v>3750</v>
      </c>
      <c r="B3263" s="30" t="s">
        <v>3751</v>
      </c>
      <c r="C3263" s="49" t="s">
        <v>7070</v>
      </c>
      <c r="D3263" s="49" t="s">
        <v>8209</v>
      </c>
      <c r="E3263" s="30" t="s">
        <v>10406</v>
      </c>
      <c r="F3263" s="49" t="s">
        <v>9733</v>
      </c>
      <c r="G3263" s="49" t="s">
        <v>9773</v>
      </c>
      <c r="H3263" s="49" t="s">
        <v>9833</v>
      </c>
      <c r="I3263" s="49" t="s">
        <v>10407</v>
      </c>
      <c r="J3263" s="50">
        <v>15</v>
      </c>
      <c r="K3263" s="49">
        <v>160</v>
      </c>
      <c r="L3263" s="49">
        <f>K3263-U3263</f>
        <v>-1584</v>
      </c>
      <c r="M3263" s="49"/>
      <c r="N3263" s="48" t="s">
        <v>7242</v>
      </c>
      <c r="P3263" s="49">
        <v>1111</v>
      </c>
      <c r="Q3263" s="49">
        <v>4</v>
      </c>
      <c r="R3263" s="49">
        <v>480</v>
      </c>
      <c r="S3263" s="32">
        <f t="shared" si="136"/>
        <v>1115</v>
      </c>
      <c r="T3263" s="49">
        <f>P3263+Q3263+R3263</f>
        <v>1595</v>
      </c>
      <c r="U3263" s="51">
        <v>1744</v>
      </c>
      <c r="V3263" s="51">
        <v>415</v>
      </c>
      <c r="W3263" s="51">
        <v>225</v>
      </c>
      <c r="X3263" s="51"/>
      <c r="Y3263" s="32">
        <f>P3263-(U3263+V3263)</f>
        <v>-1048</v>
      </c>
      <c r="Z3263" s="49" t="s">
        <v>13320</v>
      </c>
      <c r="AA3263" s="67">
        <v>19.88</v>
      </c>
      <c r="AC3263" s="67">
        <f t="shared" si="137"/>
        <v>-19.88</v>
      </c>
      <c r="AN3263" s="48" t="s">
        <v>13323</v>
      </c>
      <c r="AO3263" s="48" t="s">
        <v>55</v>
      </c>
    </row>
    <row r="3264" spans="1:41" ht="15" x14ac:dyDescent="0.2">
      <c r="A3264" s="30" t="s">
        <v>3752</v>
      </c>
      <c r="B3264" s="30" t="s">
        <v>3753</v>
      </c>
      <c r="C3264" s="49" t="s">
        <v>7070</v>
      </c>
      <c r="D3264" s="49" t="s">
        <v>8209</v>
      </c>
      <c r="E3264" s="30" t="s">
        <v>10408</v>
      </c>
      <c r="F3264" s="49" t="s">
        <v>9788</v>
      </c>
      <c r="G3264" s="49" t="s">
        <v>8936</v>
      </c>
      <c r="H3264" s="49" t="s">
        <v>9875</v>
      </c>
      <c r="I3264" s="49" t="s">
        <v>10409</v>
      </c>
      <c r="J3264" s="50">
        <v>13</v>
      </c>
      <c r="K3264" s="49">
        <v>1</v>
      </c>
      <c r="L3264" s="49">
        <f>K3264-U3264</f>
        <v>-1465</v>
      </c>
      <c r="M3264" s="49"/>
      <c r="N3264" s="48" t="s">
        <v>7242</v>
      </c>
      <c r="P3264" s="49">
        <v>1256</v>
      </c>
      <c r="Q3264" s="49">
        <v>319</v>
      </c>
      <c r="R3264" s="49">
        <v>123</v>
      </c>
      <c r="S3264" s="32">
        <f t="shared" si="136"/>
        <v>1575</v>
      </c>
      <c r="T3264" s="49">
        <f>P3264+Q3264+R3264</f>
        <v>1698</v>
      </c>
      <c r="U3264" s="51">
        <v>1466</v>
      </c>
      <c r="V3264" s="51">
        <v>759</v>
      </c>
      <c r="W3264" s="51">
        <v>784</v>
      </c>
      <c r="X3264" s="51"/>
      <c r="Y3264" s="32">
        <f>P3264-(U3264+V3264)</f>
        <v>-969</v>
      </c>
      <c r="Z3264" s="49" t="s">
        <v>13320</v>
      </c>
      <c r="AA3264" s="67">
        <v>10.4</v>
      </c>
      <c r="AC3264" s="67">
        <f t="shared" si="137"/>
        <v>-10.4</v>
      </c>
      <c r="AN3264" s="48" t="s">
        <v>13323</v>
      </c>
      <c r="AO3264" s="48" t="s">
        <v>55</v>
      </c>
    </row>
    <row r="3265" spans="1:41" ht="15" x14ac:dyDescent="0.2">
      <c r="A3265" s="30" t="s">
        <v>3756</v>
      </c>
      <c r="B3265" s="30" t="s">
        <v>3757</v>
      </c>
      <c r="C3265" s="49" t="s">
        <v>7070</v>
      </c>
      <c r="D3265" s="49" t="s">
        <v>8209</v>
      </c>
      <c r="E3265" s="30" t="s">
        <v>10412</v>
      </c>
      <c r="F3265" s="49" t="s">
        <v>9788</v>
      </c>
      <c r="G3265" s="49" t="s">
        <v>8936</v>
      </c>
      <c r="H3265" s="49" t="s">
        <v>9875</v>
      </c>
      <c r="I3265" s="49" t="s">
        <v>10413</v>
      </c>
      <c r="J3265" s="50">
        <v>13</v>
      </c>
      <c r="K3265" s="49">
        <v>60</v>
      </c>
      <c r="L3265" s="49">
        <f>K3265-U3265</f>
        <v>-832</v>
      </c>
      <c r="M3265" s="49"/>
      <c r="N3265" s="48" t="s">
        <v>7242</v>
      </c>
      <c r="P3265" s="49">
        <v>491</v>
      </c>
      <c r="Q3265" s="49">
        <v>443</v>
      </c>
      <c r="R3265" s="49">
        <v>51</v>
      </c>
      <c r="S3265" s="32">
        <f t="shared" si="136"/>
        <v>934</v>
      </c>
      <c r="T3265" s="49">
        <f>P3265+Q3265+R3265</f>
        <v>985</v>
      </c>
      <c r="U3265" s="51">
        <v>892</v>
      </c>
      <c r="V3265" s="51">
        <v>693</v>
      </c>
      <c r="W3265" s="51">
        <v>735</v>
      </c>
      <c r="X3265" s="51"/>
      <c r="Y3265" s="32">
        <f>P3265-(U3265+V3265)</f>
        <v>-1094</v>
      </c>
      <c r="Z3265" s="49" t="s">
        <v>13320</v>
      </c>
      <c r="AA3265" s="67">
        <v>22.83</v>
      </c>
      <c r="AC3265" s="67">
        <f t="shared" si="137"/>
        <v>-22.83</v>
      </c>
      <c r="AN3265" s="48" t="s">
        <v>13323</v>
      </c>
      <c r="AO3265" s="48" t="s">
        <v>55</v>
      </c>
    </row>
    <row r="3266" spans="1:41" ht="15" x14ac:dyDescent="0.2">
      <c r="A3266" s="30" t="s">
        <v>3766</v>
      </c>
      <c r="B3266" s="30" t="s">
        <v>3767</v>
      </c>
      <c r="C3266" s="49" t="s">
        <v>7070</v>
      </c>
      <c r="D3266" s="49" t="s">
        <v>8209</v>
      </c>
      <c r="E3266" s="30" t="s">
        <v>10422</v>
      </c>
      <c r="F3266" s="49" t="s">
        <v>9733</v>
      </c>
      <c r="G3266" s="49" t="s">
        <v>8936</v>
      </c>
      <c r="H3266" s="49" t="s">
        <v>9818</v>
      </c>
      <c r="I3266" s="49" t="s">
        <v>10423</v>
      </c>
      <c r="J3266" s="50">
        <v>18</v>
      </c>
      <c r="K3266" s="49">
        <v>5000</v>
      </c>
      <c r="L3266" s="49">
        <f>K3266-U3266</f>
        <v>2216</v>
      </c>
      <c r="N3266" s="48" t="s">
        <v>7242</v>
      </c>
      <c r="P3266" s="49">
        <v>4185</v>
      </c>
      <c r="Q3266" s="49">
        <v>0</v>
      </c>
      <c r="R3266" s="49">
        <v>0</v>
      </c>
      <c r="S3266" s="32">
        <f t="shared" ref="S3266:S3329" si="138">P3266+Q3266</f>
        <v>4185</v>
      </c>
      <c r="T3266" s="49">
        <f>P3266+Q3266+R3266</f>
        <v>4185</v>
      </c>
      <c r="U3266" s="51">
        <v>2784</v>
      </c>
      <c r="V3266" s="51">
        <v>1923</v>
      </c>
      <c r="W3266" s="51">
        <v>1080</v>
      </c>
      <c r="X3266" s="51"/>
      <c r="Y3266" s="32">
        <f>P3266-(U3266+V3266)</f>
        <v>-522</v>
      </c>
      <c r="Z3266" s="49" t="s">
        <v>13320</v>
      </c>
      <c r="AA3266" s="67">
        <v>1.516</v>
      </c>
      <c r="AC3266" s="67">
        <f t="shared" ref="AC3266:AC3329" si="139">AB3266-AA3266</f>
        <v>-1.516</v>
      </c>
      <c r="AN3266" s="48" t="s">
        <v>13323</v>
      </c>
      <c r="AO3266" s="48" t="s">
        <v>55</v>
      </c>
    </row>
    <row r="3267" spans="1:41" ht="15" x14ac:dyDescent="0.2">
      <c r="A3267" s="30" t="s">
        <v>3768</v>
      </c>
      <c r="B3267" s="30" t="s">
        <v>3769</v>
      </c>
      <c r="C3267" s="49" t="s">
        <v>7070</v>
      </c>
      <c r="D3267" s="49" t="s">
        <v>8209</v>
      </c>
      <c r="E3267" s="30" t="s">
        <v>10424</v>
      </c>
      <c r="F3267" s="49" t="s">
        <v>9788</v>
      </c>
      <c r="G3267" s="49" t="s">
        <v>8936</v>
      </c>
      <c r="H3267" s="49" t="s">
        <v>9875</v>
      </c>
      <c r="I3267" s="49" t="s">
        <v>10425</v>
      </c>
      <c r="J3267" s="50">
        <v>13</v>
      </c>
      <c r="K3267" s="49">
        <v>126</v>
      </c>
      <c r="L3267" s="49">
        <f>K3267-U3267</f>
        <v>86</v>
      </c>
      <c r="M3267" s="49"/>
      <c r="N3267" s="48" t="s">
        <v>7242</v>
      </c>
      <c r="P3267" s="49">
        <v>340</v>
      </c>
      <c r="Q3267" s="49">
        <v>0</v>
      </c>
      <c r="R3267" s="49">
        <v>0</v>
      </c>
      <c r="S3267" s="32">
        <f t="shared" si="138"/>
        <v>340</v>
      </c>
      <c r="T3267" s="49">
        <f>P3267+Q3267+R3267</f>
        <v>340</v>
      </c>
      <c r="U3267" s="51">
        <v>40</v>
      </c>
      <c r="V3267" s="51">
        <v>30</v>
      </c>
      <c r="W3267" s="51">
        <v>30</v>
      </c>
      <c r="X3267" s="51"/>
      <c r="Y3267" s="32">
        <f>P3267-(U3267+V3267)</f>
        <v>270</v>
      </c>
      <c r="Z3267" s="49" t="s">
        <v>13322</v>
      </c>
      <c r="AA3267" s="67">
        <v>19.600000000000001</v>
      </c>
      <c r="AC3267" s="67">
        <f t="shared" si="139"/>
        <v>-19.600000000000001</v>
      </c>
      <c r="AN3267" s="48" t="s">
        <v>13323</v>
      </c>
      <c r="AO3267" s="48" t="s">
        <v>55</v>
      </c>
    </row>
    <row r="3268" spans="1:41" ht="15" x14ac:dyDescent="0.2">
      <c r="A3268" s="30" t="s">
        <v>3776</v>
      </c>
      <c r="B3268" s="30" t="s">
        <v>3777</v>
      </c>
      <c r="C3268" s="49" t="s">
        <v>7070</v>
      </c>
      <c r="D3268" s="49" t="s">
        <v>7570</v>
      </c>
      <c r="E3268" s="30" t="s">
        <v>10432</v>
      </c>
      <c r="F3268" s="49" t="s">
        <v>9733</v>
      </c>
      <c r="G3268" s="49" t="s">
        <v>8936</v>
      </c>
      <c r="H3268" s="49" t="s">
        <v>9818</v>
      </c>
      <c r="I3268" s="49" t="s">
        <v>10433</v>
      </c>
      <c r="J3268" s="50">
        <v>15</v>
      </c>
      <c r="K3268" s="49">
        <v>5000</v>
      </c>
      <c r="L3268" s="49">
        <f>K3268-U3268</f>
        <v>4999</v>
      </c>
      <c r="M3268" s="49"/>
      <c r="N3268" s="48" t="s">
        <v>7242</v>
      </c>
      <c r="P3268" s="49">
        <v>20</v>
      </c>
      <c r="Q3268" s="49">
        <v>0</v>
      </c>
      <c r="R3268" s="49">
        <v>0</v>
      </c>
      <c r="S3268" s="32">
        <f t="shared" si="138"/>
        <v>20</v>
      </c>
      <c r="T3268" s="49">
        <f>P3268+Q3268+R3268</f>
        <v>20</v>
      </c>
      <c r="U3268" s="51">
        <v>1</v>
      </c>
      <c r="V3268" s="51">
        <v>0</v>
      </c>
      <c r="W3268" s="51">
        <v>0</v>
      </c>
      <c r="X3268" s="51"/>
      <c r="Y3268" s="32">
        <f>P3268-(U3268+V3268)</f>
        <v>19</v>
      </c>
      <c r="Z3268" s="49" t="s">
        <v>13322</v>
      </c>
      <c r="AA3268" s="67">
        <v>1.85</v>
      </c>
      <c r="AC3268" s="67">
        <f t="shared" si="139"/>
        <v>-1.85</v>
      </c>
      <c r="AN3268" s="48" t="s">
        <v>13323</v>
      </c>
      <c r="AO3268" s="48" t="s">
        <v>55</v>
      </c>
    </row>
    <row r="3269" spans="1:41" ht="15" x14ac:dyDescent="0.2">
      <c r="A3269" s="30" t="s">
        <v>3784</v>
      </c>
      <c r="B3269" s="30" t="s">
        <v>3785</v>
      </c>
      <c r="C3269" s="49" t="s">
        <v>7070</v>
      </c>
      <c r="D3269" s="49" t="s">
        <v>7630</v>
      </c>
      <c r="E3269" s="30" t="s">
        <v>10440</v>
      </c>
      <c r="F3269" s="49" t="s">
        <v>9746</v>
      </c>
      <c r="G3269" s="49" t="s">
        <v>8936</v>
      </c>
      <c r="H3269" s="49" t="s">
        <v>8843</v>
      </c>
      <c r="I3269" s="49" t="s">
        <v>10441</v>
      </c>
      <c r="J3269" s="50">
        <v>7</v>
      </c>
      <c r="K3269" s="49">
        <v>2500</v>
      </c>
      <c r="L3269" s="49">
        <f>K3269-U3269</f>
        <v>-723</v>
      </c>
      <c r="M3269" s="49"/>
      <c r="N3269" s="48" t="s">
        <v>7242</v>
      </c>
      <c r="P3269" s="49">
        <v>4526</v>
      </c>
      <c r="Q3269" s="49">
        <v>0</v>
      </c>
      <c r="R3269" s="49">
        <v>0</v>
      </c>
      <c r="S3269" s="32">
        <f t="shared" si="138"/>
        <v>4526</v>
      </c>
      <c r="T3269" s="49">
        <f>P3269+Q3269+R3269</f>
        <v>4526</v>
      </c>
      <c r="U3269" s="51">
        <v>3223</v>
      </c>
      <c r="V3269" s="51">
        <v>2814</v>
      </c>
      <c r="W3269" s="51">
        <v>2814</v>
      </c>
      <c r="X3269" s="51"/>
      <c r="Y3269" s="32">
        <f>P3269-(U3269+V3269)</f>
        <v>-1511</v>
      </c>
      <c r="Z3269" s="49" t="s">
        <v>13320</v>
      </c>
      <c r="AA3269" s="67">
        <v>0.28749999999999998</v>
      </c>
      <c r="AC3269" s="67">
        <f t="shared" si="139"/>
        <v>-0.28749999999999998</v>
      </c>
      <c r="AN3269" s="48" t="s">
        <v>13323</v>
      </c>
      <c r="AO3269" s="48" t="s">
        <v>55</v>
      </c>
    </row>
    <row r="3270" spans="1:41" ht="15" x14ac:dyDescent="0.2">
      <c r="A3270" s="30" t="s">
        <v>3786</v>
      </c>
      <c r="B3270" s="30" t="s">
        <v>3787</v>
      </c>
      <c r="C3270" s="49" t="s">
        <v>7070</v>
      </c>
      <c r="D3270" s="49" t="s">
        <v>7630</v>
      </c>
      <c r="E3270" s="30" t="s">
        <v>10442</v>
      </c>
      <c r="F3270" s="49" t="s">
        <v>9788</v>
      </c>
      <c r="G3270" s="49" t="s">
        <v>10443</v>
      </c>
      <c r="H3270" s="49" t="s">
        <v>9910</v>
      </c>
      <c r="I3270" s="49" t="s">
        <v>10444</v>
      </c>
      <c r="J3270" s="50">
        <v>25</v>
      </c>
      <c r="K3270" s="49">
        <v>40</v>
      </c>
      <c r="L3270" s="49">
        <f>K3270-U3270</f>
        <v>-25</v>
      </c>
      <c r="M3270" s="49"/>
      <c r="N3270" s="48" t="s">
        <v>7242</v>
      </c>
      <c r="P3270" s="49">
        <v>48</v>
      </c>
      <c r="Q3270" s="49">
        <v>112</v>
      </c>
      <c r="R3270" s="49">
        <v>0</v>
      </c>
      <c r="S3270" s="32">
        <f t="shared" si="138"/>
        <v>160</v>
      </c>
      <c r="T3270" s="49">
        <f>P3270+Q3270+R3270</f>
        <v>160</v>
      </c>
      <c r="U3270" s="51">
        <v>65</v>
      </c>
      <c r="V3270" s="51">
        <v>45</v>
      </c>
      <c r="W3270" s="51">
        <v>45</v>
      </c>
      <c r="X3270" s="51"/>
      <c r="Y3270" s="32">
        <f>P3270-(U3270+V3270)</f>
        <v>-62</v>
      </c>
      <c r="Z3270" s="49" t="s">
        <v>13320</v>
      </c>
      <c r="AA3270" s="67">
        <v>17.82</v>
      </c>
      <c r="AC3270" s="67">
        <f t="shared" si="139"/>
        <v>-17.82</v>
      </c>
      <c r="AN3270" s="48" t="s">
        <v>13323</v>
      </c>
      <c r="AO3270" s="48" t="s">
        <v>55</v>
      </c>
    </row>
    <row r="3271" spans="1:41" ht="15" x14ac:dyDescent="0.2">
      <c r="A3271" s="30" t="s">
        <v>3788</v>
      </c>
      <c r="B3271" s="30" t="s">
        <v>3789</v>
      </c>
      <c r="C3271" s="49" t="s">
        <v>7070</v>
      </c>
      <c r="D3271" s="49" t="s">
        <v>7686</v>
      </c>
      <c r="E3271" s="30" t="s">
        <v>10445</v>
      </c>
      <c r="F3271" s="49" t="s">
        <v>9743</v>
      </c>
      <c r="G3271" s="49" t="s">
        <v>8936</v>
      </c>
      <c r="H3271" s="49" t="s">
        <v>9735</v>
      </c>
      <c r="I3271" s="49" t="s">
        <v>10446</v>
      </c>
      <c r="J3271" s="50">
        <v>14</v>
      </c>
      <c r="K3271" s="49">
        <v>2000</v>
      </c>
      <c r="L3271" s="49">
        <f>K3271-U3271</f>
        <v>2000</v>
      </c>
      <c r="M3271" s="49"/>
      <c r="N3271" s="48" t="s">
        <v>7242</v>
      </c>
      <c r="P3271" s="49">
        <v>9216</v>
      </c>
      <c r="Q3271" s="49">
        <v>0</v>
      </c>
      <c r="R3271" s="49">
        <v>0</v>
      </c>
      <c r="S3271" s="32">
        <f t="shared" si="138"/>
        <v>9216</v>
      </c>
      <c r="T3271" s="49">
        <f>P3271+Q3271+R3271</f>
        <v>9216</v>
      </c>
      <c r="U3271" s="51">
        <v>0</v>
      </c>
      <c r="V3271" s="51">
        <v>0</v>
      </c>
      <c r="W3271" s="51">
        <v>0</v>
      </c>
      <c r="X3271" s="51"/>
      <c r="Y3271" s="32">
        <f>P3271-(U3271+V3271)</f>
        <v>9216</v>
      </c>
      <c r="Z3271" s="49" t="s">
        <v>13321</v>
      </c>
      <c r="AA3271" s="67">
        <v>0.28249999999999997</v>
      </c>
      <c r="AC3271" s="67">
        <f t="shared" si="139"/>
        <v>-0.28249999999999997</v>
      </c>
      <c r="AN3271" s="48" t="s">
        <v>13323</v>
      </c>
      <c r="AO3271" s="48" t="s">
        <v>55</v>
      </c>
    </row>
    <row r="3272" spans="1:41" ht="15" x14ac:dyDescent="0.2">
      <c r="A3272" s="30" t="s">
        <v>3790</v>
      </c>
      <c r="B3272" s="30" t="s">
        <v>3791</v>
      </c>
      <c r="C3272" s="49" t="s">
        <v>7070</v>
      </c>
      <c r="D3272" s="49" t="s">
        <v>7577</v>
      </c>
      <c r="E3272" s="30" t="s">
        <v>10447</v>
      </c>
      <c r="F3272" s="49" t="s">
        <v>9761</v>
      </c>
      <c r="G3272" s="49" t="s">
        <v>9734</v>
      </c>
      <c r="H3272" s="49" t="s">
        <v>9735</v>
      </c>
      <c r="I3272" s="49" t="s">
        <v>10448</v>
      </c>
      <c r="J3272" s="50">
        <v>7</v>
      </c>
      <c r="K3272" s="49">
        <v>2500</v>
      </c>
      <c r="L3272" s="49">
        <f>K3272-U3272</f>
        <v>-1798</v>
      </c>
      <c r="M3272" s="49"/>
      <c r="N3272" s="48" t="s">
        <v>7242</v>
      </c>
      <c r="P3272" s="49">
        <v>5809</v>
      </c>
      <c r="Q3272" s="49">
        <v>0</v>
      </c>
      <c r="R3272" s="49">
        <v>2500</v>
      </c>
      <c r="S3272" s="32">
        <f t="shared" si="138"/>
        <v>5809</v>
      </c>
      <c r="T3272" s="49">
        <f>P3272+Q3272+R3272</f>
        <v>8309</v>
      </c>
      <c r="U3272" s="51">
        <v>4298</v>
      </c>
      <c r="V3272" s="51">
        <v>3528</v>
      </c>
      <c r="W3272" s="51">
        <v>3544</v>
      </c>
      <c r="X3272" s="51"/>
      <c r="Y3272" s="32">
        <f>P3272-(U3272+V3272)</f>
        <v>-2017</v>
      </c>
      <c r="Z3272" s="49" t="s">
        <v>13320</v>
      </c>
      <c r="AA3272" s="67">
        <v>6.65</v>
      </c>
      <c r="AC3272" s="67">
        <f t="shared" si="139"/>
        <v>-6.65</v>
      </c>
      <c r="AN3272" s="48" t="s">
        <v>13323</v>
      </c>
      <c r="AO3272" s="48" t="s">
        <v>55</v>
      </c>
    </row>
    <row r="3273" spans="1:41" ht="15" x14ac:dyDescent="0.2">
      <c r="A3273" s="30" t="s">
        <v>3794</v>
      </c>
      <c r="B3273" s="30" t="s">
        <v>3795</v>
      </c>
      <c r="C3273" s="49" t="s">
        <v>7070</v>
      </c>
      <c r="D3273" s="49" t="s">
        <v>7570</v>
      </c>
      <c r="E3273" s="30" t="s">
        <v>10451</v>
      </c>
      <c r="F3273" s="49" t="s">
        <v>9788</v>
      </c>
      <c r="G3273" s="49" t="s">
        <v>8453</v>
      </c>
      <c r="H3273" s="49" t="s">
        <v>9910</v>
      </c>
      <c r="I3273" s="49" t="s">
        <v>10452</v>
      </c>
      <c r="J3273" s="50">
        <v>25</v>
      </c>
      <c r="K3273" s="49">
        <v>40</v>
      </c>
      <c r="L3273" s="49">
        <f>K3273-U3273</f>
        <v>39</v>
      </c>
      <c r="M3273" s="49"/>
      <c r="N3273" s="48" t="s">
        <v>7242</v>
      </c>
      <c r="P3273" s="49">
        <v>19</v>
      </c>
      <c r="Q3273" s="49">
        <v>0</v>
      </c>
      <c r="R3273" s="49">
        <v>0</v>
      </c>
      <c r="S3273" s="32">
        <f t="shared" si="138"/>
        <v>19</v>
      </c>
      <c r="T3273" s="49">
        <f>P3273+Q3273+R3273</f>
        <v>19</v>
      </c>
      <c r="U3273" s="51">
        <v>1</v>
      </c>
      <c r="V3273" s="51">
        <v>0</v>
      </c>
      <c r="W3273" s="51">
        <v>0</v>
      </c>
      <c r="X3273" s="51"/>
      <c r="Y3273" s="32">
        <f>P3273-(U3273+V3273)</f>
        <v>18</v>
      </c>
      <c r="Z3273" s="49" t="s">
        <v>13322</v>
      </c>
      <c r="AA3273" s="67">
        <v>20.49</v>
      </c>
      <c r="AC3273" s="67">
        <f t="shared" si="139"/>
        <v>-20.49</v>
      </c>
      <c r="AN3273" s="48" t="s">
        <v>13323</v>
      </c>
      <c r="AO3273" s="48" t="s">
        <v>55</v>
      </c>
    </row>
    <row r="3274" spans="1:41" ht="15" x14ac:dyDescent="0.2">
      <c r="A3274" s="30" t="s">
        <v>3798</v>
      </c>
      <c r="B3274" s="30" t="s">
        <v>3799</v>
      </c>
      <c r="C3274" s="49" t="s">
        <v>7070</v>
      </c>
      <c r="D3274" s="49" t="s">
        <v>7630</v>
      </c>
      <c r="E3274" s="30" t="s">
        <v>10456</v>
      </c>
      <c r="F3274" s="49" t="s">
        <v>8831</v>
      </c>
      <c r="G3274" s="49" t="s">
        <v>8453</v>
      </c>
      <c r="H3274" s="49" t="s">
        <v>9910</v>
      </c>
      <c r="I3274" s="49" t="s">
        <v>10457</v>
      </c>
      <c r="J3274" s="50">
        <v>23</v>
      </c>
      <c r="K3274" s="49">
        <v>500</v>
      </c>
      <c r="L3274" s="49">
        <f>K3274-U3274</f>
        <v>434</v>
      </c>
      <c r="M3274" s="49"/>
      <c r="N3274" s="48" t="s">
        <v>7242</v>
      </c>
      <c r="P3274" s="49">
        <v>602</v>
      </c>
      <c r="Q3274" s="49">
        <v>0</v>
      </c>
      <c r="R3274" s="49">
        <v>0</v>
      </c>
      <c r="S3274" s="32">
        <f t="shared" si="138"/>
        <v>602</v>
      </c>
      <c r="T3274" s="49">
        <f>P3274+Q3274+R3274</f>
        <v>602</v>
      </c>
      <c r="U3274" s="51">
        <v>66</v>
      </c>
      <c r="V3274" s="51">
        <v>45</v>
      </c>
      <c r="W3274" s="51">
        <v>45</v>
      </c>
      <c r="X3274" s="51"/>
      <c r="Y3274" s="32">
        <f>P3274-(U3274+V3274)</f>
        <v>491</v>
      </c>
      <c r="Z3274" s="49" t="s">
        <v>13322</v>
      </c>
      <c r="AA3274" s="67">
        <v>1.29</v>
      </c>
      <c r="AC3274" s="67">
        <f t="shared" si="139"/>
        <v>-1.29</v>
      </c>
      <c r="AN3274" s="48" t="s">
        <v>13323</v>
      </c>
      <c r="AO3274" s="48" t="s">
        <v>55</v>
      </c>
    </row>
    <row r="3275" spans="1:41" ht="15" x14ac:dyDescent="0.2">
      <c r="A3275" s="30" t="s">
        <v>3804</v>
      </c>
      <c r="B3275" s="30" t="s">
        <v>3805</v>
      </c>
      <c r="C3275" s="49" t="s">
        <v>7070</v>
      </c>
      <c r="D3275" s="49" t="s">
        <v>7630</v>
      </c>
      <c r="E3275" s="30" t="s">
        <v>10462</v>
      </c>
      <c r="F3275" s="49" t="s">
        <v>9761</v>
      </c>
      <c r="G3275" s="49" t="s">
        <v>8453</v>
      </c>
      <c r="H3275" s="49" t="s">
        <v>9977</v>
      </c>
      <c r="I3275" s="49" t="s">
        <v>10463</v>
      </c>
      <c r="J3275" s="50">
        <v>10</v>
      </c>
      <c r="K3275" s="49">
        <v>1000</v>
      </c>
      <c r="L3275" s="49">
        <f>K3275-U3275</f>
        <v>-8921</v>
      </c>
      <c r="M3275" s="49"/>
      <c r="N3275" s="48" t="s">
        <v>7242</v>
      </c>
      <c r="P3275" s="49">
        <v>8586</v>
      </c>
      <c r="Q3275" s="49">
        <v>3000</v>
      </c>
      <c r="R3275" s="49">
        <v>0</v>
      </c>
      <c r="S3275" s="32">
        <f t="shared" si="138"/>
        <v>11586</v>
      </c>
      <c r="T3275" s="49">
        <f>P3275+Q3275+R3275</f>
        <v>11586</v>
      </c>
      <c r="U3275" s="51">
        <v>9921</v>
      </c>
      <c r="V3275" s="51">
        <v>4083</v>
      </c>
      <c r="W3275" s="51">
        <v>3695</v>
      </c>
      <c r="X3275" s="51"/>
      <c r="Y3275" s="32">
        <f>P3275-(U3275+V3275)</f>
        <v>-5418</v>
      </c>
      <c r="Z3275" s="49" t="s">
        <v>13320</v>
      </c>
      <c r="AA3275" s="67">
        <v>1.94</v>
      </c>
      <c r="AC3275" s="67">
        <f t="shared" si="139"/>
        <v>-1.94</v>
      </c>
      <c r="AN3275" s="48" t="s">
        <v>13323</v>
      </c>
      <c r="AO3275" s="48" t="s">
        <v>55</v>
      </c>
    </row>
    <row r="3276" spans="1:41" ht="15" x14ac:dyDescent="0.2">
      <c r="A3276" s="30" t="s">
        <v>3808</v>
      </c>
      <c r="B3276" s="30" t="s">
        <v>3809</v>
      </c>
      <c r="C3276" s="49" t="s">
        <v>7070</v>
      </c>
      <c r="D3276" s="49" t="s">
        <v>7686</v>
      </c>
      <c r="E3276" s="30" t="s">
        <v>10466</v>
      </c>
      <c r="F3276" s="49" t="s">
        <v>9733</v>
      </c>
      <c r="G3276" s="49" t="s">
        <v>9734</v>
      </c>
      <c r="H3276" s="49" t="s">
        <v>9735</v>
      </c>
      <c r="I3276" s="49" t="s">
        <v>10467</v>
      </c>
      <c r="J3276" s="50">
        <v>17</v>
      </c>
      <c r="K3276" s="49">
        <v>1000</v>
      </c>
      <c r="L3276" s="49">
        <f>K3276-U3276</f>
        <v>1000</v>
      </c>
      <c r="M3276" s="49"/>
      <c r="N3276" s="48" t="s">
        <v>7242</v>
      </c>
      <c r="P3276" s="49">
        <v>511</v>
      </c>
      <c r="Q3276" s="49">
        <v>0</v>
      </c>
      <c r="R3276" s="49">
        <v>0</v>
      </c>
      <c r="S3276" s="32">
        <f t="shared" si="138"/>
        <v>511</v>
      </c>
      <c r="T3276" s="49">
        <f>P3276+Q3276+R3276</f>
        <v>511</v>
      </c>
      <c r="U3276" s="51">
        <v>0</v>
      </c>
      <c r="V3276" s="51">
        <v>0</v>
      </c>
      <c r="W3276" s="51">
        <v>0</v>
      </c>
      <c r="X3276" s="51"/>
      <c r="Y3276" s="32">
        <f>P3276-(U3276+V3276)</f>
        <v>511</v>
      </c>
      <c r="Z3276" s="49" t="s">
        <v>13321</v>
      </c>
      <c r="AA3276" s="67">
        <v>11.086</v>
      </c>
      <c r="AC3276" s="67">
        <f t="shared" si="139"/>
        <v>-11.086</v>
      </c>
      <c r="AN3276" s="48" t="s">
        <v>13323</v>
      </c>
      <c r="AO3276" s="48" t="s">
        <v>55</v>
      </c>
    </row>
    <row r="3277" spans="1:41" ht="15" x14ac:dyDescent="0.2">
      <c r="A3277" s="30" t="s">
        <v>3810</v>
      </c>
      <c r="B3277" s="30" t="s">
        <v>3811</v>
      </c>
      <c r="C3277" s="49" t="s">
        <v>7070</v>
      </c>
      <c r="D3277" s="49" t="s">
        <v>7630</v>
      </c>
      <c r="E3277" s="30" t="s">
        <v>10468</v>
      </c>
      <c r="F3277" s="49" t="s">
        <v>9743</v>
      </c>
      <c r="G3277" s="49" t="s">
        <v>9734</v>
      </c>
      <c r="H3277" s="49" t="s">
        <v>9735</v>
      </c>
      <c r="I3277" s="49" t="s">
        <v>10469</v>
      </c>
      <c r="J3277" s="50">
        <v>17</v>
      </c>
      <c r="K3277" s="49">
        <v>1000</v>
      </c>
      <c r="L3277" s="49">
        <f>K3277-U3277</f>
        <v>934</v>
      </c>
      <c r="M3277" s="49"/>
      <c r="N3277" s="48" t="s">
        <v>7242</v>
      </c>
      <c r="P3277" s="49">
        <v>777</v>
      </c>
      <c r="Q3277" s="49">
        <v>0</v>
      </c>
      <c r="R3277" s="49">
        <v>0</v>
      </c>
      <c r="S3277" s="32">
        <f t="shared" si="138"/>
        <v>777</v>
      </c>
      <c r="T3277" s="49">
        <f>P3277+Q3277+R3277</f>
        <v>777</v>
      </c>
      <c r="U3277" s="51">
        <v>66</v>
      </c>
      <c r="V3277" s="51">
        <v>45</v>
      </c>
      <c r="W3277" s="51">
        <v>45</v>
      </c>
      <c r="X3277" s="51"/>
      <c r="Y3277" s="32">
        <f>P3277-(U3277+V3277)</f>
        <v>666</v>
      </c>
      <c r="Z3277" s="49" t="s">
        <v>13322</v>
      </c>
      <c r="AA3277" s="67">
        <v>0.51200000000000001</v>
      </c>
      <c r="AC3277" s="67">
        <f t="shared" si="139"/>
        <v>-0.51200000000000001</v>
      </c>
      <c r="AN3277" s="48" t="s">
        <v>13323</v>
      </c>
      <c r="AO3277" s="48" t="s">
        <v>55</v>
      </c>
    </row>
    <row r="3278" spans="1:41" ht="15" x14ac:dyDescent="0.2">
      <c r="A3278" s="30" t="s">
        <v>3812</v>
      </c>
      <c r="B3278" s="30" t="s">
        <v>3813</v>
      </c>
      <c r="C3278" s="49" t="s">
        <v>7070</v>
      </c>
      <c r="D3278" s="49" t="s">
        <v>7630</v>
      </c>
      <c r="E3278" s="30" t="s">
        <v>10470</v>
      </c>
      <c r="F3278" s="49" t="s">
        <v>9761</v>
      </c>
      <c r="G3278" s="49" t="s">
        <v>8453</v>
      </c>
      <c r="H3278" s="49" t="s">
        <v>9910</v>
      </c>
      <c r="I3278" s="49" t="s">
        <v>10471</v>
      </c>
      <c r="J3278" s="50">
        <v>17</v>
      </c>
      <c r="K3278" s="49">
        <v>40</v>
      </c>
      <c r="L3278" s="49">
        <f>K3278-U3278</f>
        <v>-10</v>
      </c>
      <c r="M3278" s="49"/>
      <c r="N3278" s="48" t="s">
        <v>7242</v>
      </c>
      <c r="P3278" s="49">
        <v>160</v>
      </c>
      <c r="Q3278" s="49">
        <v>0</v>
      </c>
      <c r="R3278" s="49">
        <v>0</v>
      </c>
      <c r="S3278" s="32">
        <f t="shared" si="138"/>
        <v>160</v>
      </c>
      <c r="T3278" s="49">
        <f>P3278+Q3278+R3278</f>
        <v>160</v>
      </c>
      <c r="U3278" s="51">
        <v>50</v>
      </c>
      <c r="V3278" s="51">
        <v>0</v>
      </c>
      <c r="W3278" s="51">
        <v>0</v>
      </c>
      <c r="X3278" s="51"/>
      <c r="Y3278" s="32">
        <f>P3278-(U3278+V3278)</f>
        <v>110</v>
      </c>
      <c r="Z3278" s="49" t="s">
        <v>13322</v>
      </c>
      <c r="AA3278" s="67">
        <v>84</v>
      </c>
      <c r="AC3278" s="67">
        <f t="shared" si="139"/>
        <v>-84</v>
      </c>
      <c r="AN3278" s="48" t="s">
        <v>13323</v>
      </c>
      <c r="AO3278" s="48" t="s">
        <v>55</v>
      </c>
    </row>
    <row r="3279" spans="1:41" ht="15" x14ac:dyDescent="0.2">
      <c r="A3279" s="30" t="s">
        <v>3814</v>
      </c>
      <c r="B3279" s="30" t="s">
        <v>3815</v>
      </c>
      <c r="C3279" s="49" t="s">
        <v>7070</v>
      </c>
      <c r="D3279" s="49" t="s">
        <v>7630</v>
      </c>
      <c r="E3279" s="30" t="s">
        <v>10472</v>
      </c>
      <c r="F3279" s="49" t="s">
        <v>9761</v>
      </c>
      <c r="G3279" s="49" t="s">
        <v>8936</v>
      </c>
      <c r="H3279" s="49" t="s">
        <v>9875</v>
      </c>
      <c r="I3279" s="49" t="s">
        <v>10473</v>
      </c>
      <c r="J3279" s="50">
        <v>13</v>
      </c>
      <c r="K3279" s="49">
        <v>160</v>
      </c>
      <c r="L3279" s="49">
        <f>K3279-U3279</f>
        <v>-642</v>
      </c>
      <c r="M3279" s="49"/>
      <c r="N3279" s="48" t="s">
        <v>7242</v>
      </c>
      <c r="P3279" s="49">
        <v>1051</v>
      </c>
      <c r="Q3279" s="49">
        <v>0</v>
      </c>
      <c r="R3279" s="49">
        <v>160</v>
      </c>
      <c r="S3279" s="32">
        <f t="shared" si="138"/>
        <v>1051</v>
      </c>
      <c r="T3279" s="49">
        <f>P3279+Q3279+R3279</f>
        <v>1211</v>
      </c>
      <c r="U3279" s="51">
        <v>802</v>
      </c>
      <c r="V3279" s="51">
        <v>387</v>
      </c>
      <c r="W3279" s="51">
        <v>362</v>
      </c>
      <c r="X3279" s="51"/>
      <c r="Y3279" s="32">
        <f>P3279-(U3279+V3279)</f>
        <v>-138</v>
      </c>
      <c r="Z3279" s="49" t="s">
        <v>13320</v>
      </c>
      <c r="AA3279" s="67">
        <v>5.51</v>
      </c>
      <c r="AC3279" s="67">
        <f t="shared" si="139"/>
        <v>-5.51</v>
      </c>
      <c r="AN3279" s="48" t="s">
        <v>13323</v>
      </c>
      <c r="AO3279" s="48" t="s">
        <v>55</v>
      </c>
    </row>
    <row r="3280" spans="1:41" ht="15" x14ac:dyDescent="0.2">
      <c r="A3280" s="30" t="s">
        <v>3816</v>
      </c>
      <c r="B3280" s="30" t="s">
        <v>3817</v>
      </c>
      <c r="C3280" s="49" t="s">
        <v>7070</v>
      </c>
      <c r="D3280" s="49" t="s">
        <v>7570</v>
      </c>
      <c r="E3280" s="30" t="s">
        <v>10474</v>
      </c>
      <c r="F3280" s="49" t="s">
        <v>9761</v>
      </c>
      <c r="G3280" s="49" t="s">
        <v>10475</v>
      </c>
      <c r="H3280" s="49" t="s">
        <v>9838</v>
      </c>
      <c r="I3280" s="49" t="s">
        <v>10476</v>
      </c>
      <c r="J3280" s="50">
        <v>9</v>
      </c>
      <c r="K3280" s="49">
        <v>42</v>
      </c>
      <c r="L3280" s="49">
        <f>K3280-U3280</f>
        <v>-27</v>
      </c>
      <c r="M3280" s="49"/>
      <c r="N3280" s="48" t="s">
        <v>7242</v>
      </c>
      <c r="P3280" s="49">
        <v>0</v>
      </c>
      <c r="Q3280" s="49">
        <v>0</v>
      </c>
      <c r="R3280" s="49">
        <v>0</v>
      </c>
      <c r="S3280" s="32">
        <f t="shared" si="138"/>
        <v>0</v>
      </c>
      <c r="T3280" s="49">
        <f>P3280+Q3280+R3280</f>
        <v>0</v>
      </c>
      <c r="U3280" s="51">
        <v>69</v>
      </c>
      <c r="V3280" s="51">
        <v>0</v>
      </c>
      <c r="W3280" s="51">
        <v>0</v>
      </c>
      <c r="X3280" s="51"/>
      <c r="Y3280" s="32">
        <f>P3280-(U3280+V3280)</f>
        <v>-69</v>
      </c>
      <c r="Z3280" s="49" t="s">
        <v>13320</v>
      </c>
      <c r="AA3280" s="67">
        <v>5.38</v>
      </c>
      <c r="AC3280" s="67">
        <f t="shared" si="139"/>
        <v>-5.38</v>
      </c>
      <c r="AN3280" s="48" t="s">
        <v>13323</v>
      </c>
      <c r="AO3280" s="48" t="s">
        <v>55</v>
      </c>
    </row>
    <row r="3281" spans="1:41" ht="15" x14ac:dyDescent="0.2">
      <c r="A3281" s="30" t="s">
        <v>3818</v>
      </c>
      <c r="B3281" s="30" t="s">
        <v>3819</v>
      </c>
      <c r="C3281" s="49" t="s">
        <v>7070</v>
      </c>
      <c r="D3281" s="49" t="s">
        <v>7630</v>
      </c>
      <c r="E3281" s="30" t="s">
        <v>10477</v>
      </c>
      <c r="F3281" s="49" t="s">
        <v>9772</v>
      </c>
      <c r="G3281" s="49" t="s">
        <v>9997</v>
      </c>
      <c r="H3281" s="49" t="s">
        <v>9998</v>
      </c>
      <c r="I3281" s="49" t="s">
        <v>10478</v>
      </c>
      <c r="J3281" s="50">
        <v>14</v>
      </c>
      <c r="K3281" s="49">
        <v>840</v>
      </c>
      <c r="L3281" s="49">
        <f>K3281-U3281</f>
        <v>-1183</v>
      </c>
      <c r="M3281" s="49"/>
      <c r="N3281" s="48" t="s">
        <v>7076</v>
      </c>
      <c r="P3281" s="49">
        <v>1606</v>
      </c>
      <c r="Q3281" s="49">
        <v>840</v>
      </c>
      <c r="R3281" s="49">
        <v>0</v>
      </c>
      <c r="S3281" s="32">
        <f t="shared" si="138"/>
        <v>2446</v>
      </c>
      <c r="T3281" s="49">
        <f>P3281+Q3281+R3281</f>
        <v>2446</v>
      </c>
      <c r="U3281" s="51">
        <v>2023</v>
      </c>
      <c r="V3281" s="51">
        <v>1320</v>
      </c>
      <c r="W3281" s="51">
        <v>435</v>
      </c>
      <c r="X3281" s="51"/>
      <c r="Y3281" s="32">
        <f>T3281-(U3281+V3281)</f>
        <v>-897</v>
      </c>
      <c r="Z3281" s="49" t="s">
        <v>13320</v>
      </c>
      <c r="AA3281" s="67">
        <v>8.85</v>
      </c>
      <c r="AC3281" s="67">
        <f t="shared" si="139"/>
        <v>-8.85</v>
      </c>
      <c r="AN3281" s="48" t="s">
        <v>13323</v>
      </c>
      <c r="AO3281" s="48" t="s">
        <v>55</v>
      </c>
    </row>
    <row r="3282" spans="1:41" ht="15" x14ac:dyDescent="0.2">
      <c r="A3282" s="30" t="s">
        <v>3820</v>
      </c>
      <c r="B3282" s="30" t="s">
        <v>3821</v>
      </c>
      <c r="C3282" s="49" t="s">
        <v>7070</v>
      </c>
      <c r="D3282" s="49" t="s">
        <v>7686</v>
      </c>
      <c r="E3282" s="30" t="s">
        <v>10479</v>
      </c>
      <c r="F3282" s="49" t="s">
        <v>9746</v>
      </c>
      <c r="G3282" s="49" t="s">
        <v>8936</v>
      </c>
      <c r="H3282" s="49" t="s">
        <v>9833</v>
      </c>
      <c r="I3282" s="49" t="s">
        <v>10480</v>
      </c>
      <c r="J3282" s="50">
        <v>15</v>
      </c>
      <c r="K3282" s="49">
        <v>2500</v>
      </c>
      <c r="L3282" s="49">
        <f>K3282-U3282</f>
        <v>2238</v>
      </c>
      <c r="M3282" s="49"/>
      <c r="N3282" s="48" t="s">
        <v>7242</v>
      </c>
      <c r="P3282" s="49">
        <v>441</v>
      </c>
      <c r="Q3282" s="49">
        <v>0</v>
      </c>
      <c r="R3282" s="49">
        <v>0</v>
      </c>
      <c r="S3282" s="32">
        <f t="shared" si="138"/>
        <v>441</v>
      </c>
      <c r="T3282" s="49">
        <f>P3282+Q3282+R3282</f>
        <v>441</v>
      </c>
      <c r="U3282" s="51">
        <v>262</v>
      </c>
      <c r="V3282" s="51">
        <v>120</v>
      </c>
      <c r="W3282" s="51">
        <v>120</v>
      </c>
      <c r="X3282" s="51"/>
      <c r="Y3282" s="32">
        <f>P3282-(U3282+V3282)</f>
        <v>59</v>
      </c>
      <c r="Z3282" s="49" t="s">
        <v>13322</v>
      </c>
      <c r="AA3282" s="67">
        <v>0.48</v>
      </c>
      <c r="AC3282" s="67">
        <f t="shared" si="139"/>
        <v>-0.48</v>
      </c>
      <c r="AN3282" s="48" t="s">
        <v>13323</v>
      </c>
      <c r="AO3282" s="48" t="s">
        <v>55</v>
      </c>
    </row>
    <row r="3283" spans="1:41" ht="15" x14ac:dyDescent="0.2">
      <c r="A3283" s="30" t="s">
        <v>3822</v>
      </c>
      <c r="B3283" s="30" t="s">
        <v>3823</v>
      </c>
      <c r="C3283" s="49" t="s">
        <v>7070</v>
      </c>
      <c r="D3283" s="49" t="s">
        <v>7630</v>
      </c>
      <c r="E3283" s="30" t="s">
        <v>10481</v>
      </c>
      <c r="F3283" s="49" t="s">
        <v>9788</v>
      </c>
      <c r="G3283" s="49" t="s">
        <v>8936</v>
      </c>
      <c r="H3283" s="49" t="s">
        <v>9875</v>
      </c>
      <c r="I3283" s="49" t="s">
        <v>10482</v>
      </c>
      <c r="J3283" s="50">
        <v>13</v>
      </c>
      <c r="K3283" s="49">
        <v>90</v>
      </c>
      <c r="L3283" s="49">
        <f>K3283-U3283</f>
        <v>-12624</v>
      </c>
      <c r="M3283" s="49"/>
      <c r="N3283" s="48" t="s">
        <v>7242</v>
      </c>
      <c r="P3283" s="49">
        <v>10046</v>
      </c>
      <c r="Q3283" s="49">
        <v>7867</v>
      </c>
      <c r="R3283" s="49">
        <v>0</v>
      </c>
      <c r="S3283" s="32">
        <f t="shared" si="138"/>
        <v>17913</v>
      </c>
      <c r="T3283" s="49">
        <f>P3283+Q3283+R3283</f>
        <v>17913</v>
      </c>
      <c r="U3283" s="51">
        <v>12714</v>
      </c>
      <c r="V3283" s="51">
        <v>9732</v>
      </c>
      <c r="W3283" s="51">
        <v>3697</v>
      </c>
      <c r="X3283" s="51"/>
      <c r="Y3283" s="32">
        <f>P3283-(U3283+V3283)</f>
        <v>-12400</v>
      </c>
      <c r="Z3283" s="49" t="s">
        <v>13320</v>
      </c>
      <c r="AA3283" s="67">
        <v>3.51</v>
      </c>
      <c r="AC3283" s="67">
        <f t="shared" si="139"/>
        <v>-3.51</v>
      </c>
      <c r="AN3283" s="48" t="s">
        <v>13323</v>
      </c>
      <c r="AO3283" s="48" t="s">
        <v>55</v>
      </c>
    </row>
    <row r="3284" spans="1:41" ht="15" x14ac:dyDescent="0.2">
      <c r="A3284" s="30" t="s">
        <v>3826</v>
      </c>
      <c r="B3284" s="30" t="s">
        <v>3827</v>
      </c>
      <c r="C3284" s="49" t="s">
        <v>7070</v>
      </c>
      <c r="D3284" s="49" t="s">
        <v>7686</v>
      </c>
      <c r="E3284" s="30" t="s">
        <v>10486</v>
      </c>
      <c r="F3284" s="49" t="s">
        <v>9751</v>
      </c>
      <c r="G3284" s="49" t="s">
        <v>9734</v>
      </c>
      <c r="H3284" s="49" t="s">
        <v>9735</v>
      </c>
      <c r="I3284" s="49" t="s">
        <v>10487</v>
      </c>
      <c r="J3284" s="50">
        <v>7</v>
      </c>
      <c r="K3284" s="49">
        <v>3000</v>
      </c>
      <c r="L3284" s="49">
        <f>K3284-U3284</f>
        <v>509</v>
      </c>
      <c r="M3284" s="49"/>
      <c r="N3284" s="48" t="s">
        <v>7242</v>
      </c>
      <c r="P3284" s="49">
        <v>5307</v>
      </c>
      <c r="Q3284" s="49">
        <v>0</v>
      </c>
      <c r="R3284" s="49">
        <v>0</v>
      </c>
      <c r="S3284" s="32">
        <f t="shared" si="138"/>
        <v>5307</v>
      </c>
      <c r="T3284" s="49">
        <f>P3284+Q3284+R3284</f>
        <v>5307</v>
      </c>
      <c r="U3284" s="51">
        <v>2491</v>
      </c>
      <c r="V3284" s="51">
        <v>1521</v>
      </c>
      <c r="W3284" s="51">
        <v>1521</v>
      </c>
      <c r="X3284" s="51"/>
      <c r="Y3284" s="32">
        <f>P3284-(U3284+V3284)</f>
        <v>1295</v>
      </c>
      <c r="Z3284" s="49" t="s">
        <v>13322</v>
      </c>
      <c r="AA3284" s="67">
        <v>0.59699999999999998</v>
      </c>
      <c r="AC3284" s="67">
        <f t="shared" si="139"/>
        <v>-0.59699999999999998</v>
      </c>
      <c r="AN3284" s="48" t="s">
        <v>13323</v>
      </c>
      <c r="AO3284" s="48" t="s">
        <v>55</v>
      </c>
    </row>
    <row r="3285" spans="1:41" ht="15" x14ac:dyDescent="0.2">
      <c r="A3285" s="30" t="s">
        <v>3828</v>
      </c>
      <c r="B3285" s="30" t="s">
        <v>3829</v>
      </c>
      <c r="C3285" s="49" t="s">
        <v>7070</v>
      </c>
      <c r="D3285" s="49" t="s">
        <v>7577</v>
      </c>
      <c r="E3285" s="30" t="s">
        <v>10488</v>
      </c>
      <c r="F3285" s="49" t="s">
        <v>9761</v>
      </c>
      <c r="G3285" s="49" t="s">
        <v>9734</v>
      </c>
      <c r="H3285" s="49" t="s">
        <v>9735</v>
      </c>
      <c r="I3285" s="49" t="s">
        <v>10489</v>
      </c>
      <c r="J3285" s="50">
        <v>7</v>
      </c>
      <c r="K3285" s="49">
        <v>3000</v>
      </c>
      <c r="L3285" s="49">
        <f>K3285-U3285</f>
        <v>2840</v>
      </c>
      <c r="M3285" s="49"/>
      <c r="N3285" s="48" t="s">
        <v>7242</v>
      </c>
      <c r="P3285" s="49">
        <v>500</v>
      </c>
      <c r="Q3285" s="49">
        <v>0</v>
      </c>
      <c r="R3285" s="49">
        <v>0</v>
      </c>
      <c r="S3285" s="32">
        <f t="shared" si="138"/>
        <v>500</v>
      </c>
      <c r="T3285" s="49">
        <f>P3285+Q3285+R3285</f>
        <v>500</v>
      </c>
      <c r="U3285" s="51">
        <v>160</v>
      </c>
      <c r="V3285" s="51">
        <v>0</v>
      </c>
      <c r="W3285" s="51">
        <v>0</v>
      </c>
      <c r="X3285" s="51"/>
      <c r="Y3285" s="32">
        <f>P3285-(U3285+V3285)</f>
        <v>340</v>
      </c>
      <c r="Z3285" s="49" t="s">
        <v>13322</v>
      </c>
      <c r="AA3285" s="67">
        <v>0.26200000000000001</v>
      </c>
      <c r="AC3285" s="67">
        <f t="shared" si="139"/>
        <v>-0.26200000000000001</v>
      </c>
      <c r="AN3285" s="48" t="s">
        <v>13323</v>
      </c>
      <c r="AO3285" s="48" t="s">
        <v>55</v>
      </c>
    </row>
    <row r="3286" spans="1:41" ht="15" x14ac:dyDescent="0.2">
      <c r="A3286" s="30" t="s">
        <v>3832</v>
      </c>
      <c r="B3286" s="30" t="s">
        <v>3833</v>
      </c>
      <c r="C3286" s="49" t="s">
        <v>7070</v>
      </c>
      <c r="D3286" s="49" t="s">
        <v>7686</v>
      </c>
      <c r="E3286" s="30" t="s">
        <v>10492</v>
      </c>
      <c r="F3286" s="49" t="s">
        <v>9761</v>
      </c>
      <c r="G3286" s="49" t="s">
        <v>8936</v>
      </c>
      <c r="H3286" s="49" t="s">
        <v>9833</v>
      </c>
      <c r="I3286" s="49" t="s">
        <v>10493</v>
      </c>
      <c r="J3286" s="50">
        <v>16</v>
      </c>
      <c r="K3286" s="49">
        <v>2000</v>
      </c>
      <c r="L3286" s="49">
        <f>K3286-U3286</f>
        <v>1609</v>
      </c>
      <c r="M3286" s="53">
        <f>L3286*AA3286</f>
        <v>4957.3289999999997</v>
      </c>
      <c r="N3286" s="48" t="s">
        <v>7242</v>
      </c>
      <c r="P3286" s="49">
        <v>426</v>
      </c>
      <c r="Q3286" s="49">
        <v>0</v>
      </c>
      <c r="R3286" s="49">
        <v>0</v>
      </c>
      <c r="S3286" s="32">
        <f t="shared" si="138"/>
        <v>426</v>
      </c>
      <c r="T3286" s="49">
        <f>P3286+Q3286+R3286</f>
        <v>426</v>
      </c>
      <c r="U3286" s="51">
        <v>391</v>
      </c>
      <c r="V3286" s="51">
        <v>180</v>
      </c>
      <c r="W3286" s="51">
        <v>180</v>
      </c>
      <c r="X3286" s="51"/>
      <c r="Y3286" s="32">
        <f>P3286-(U3286+V3286)</f>
        <v>-145</v>
      </c>
      <c r="Z3286" s="49" t="s">
        <v>13320</v>
      </c>
      <c r="AA3286" s="67">
        <v>3.081</v>
      </c>
      <c r="AC3286" s="67">
        <f t="shared" si="139"/>
        <v>-3.081</v>
      </c>
      <c r="AN3286" s="48" t="s">
        <v>13323</v>
      </c>
      <c r="AO3286" s="48" t="s">
        <v>55</v>
      </c>
    </row>
    <row r="3287" spans="1:41" ht="15" x14ac:dyDescent="0.2">
      <c r="A3287" s="30" t="s">
        <v>3836</v>
      </c>
      <c r="B3287" s="30" t="s">
        <v>3837</v>
      </c>
      <c r="C3287" s="49" t="s">
        <v>7070</v>
      </c>
      <c r="D3287" s="49" t="s">
        <v>7630</v>
      </c>
      <c r="E3287" s="30" t="s">
        <v>10496</v>
      </c>
      <c r="F3287" s="49" t="s">
        <v>9772</v>
      </c>
      <c r="G3287" s="49" t="s">
        <v>9773</v>
      </c>
      <c r="H3287" s="49" t="s">
        <v>9827</v>
      </c>
      <c r="I3287" s="49" t="s">
        <v>10497</v>
      </c>
      <c r="J3287" s="50">
        <v>19</v>
      </c>
      <c r="K3287" s="49">
        <v>21</v>
      </c>
      <c r="L3287" s="49">
        <f>K3287-U3287</f>
        <v>-5963</v>
      </c>
      <c r="M3287" s="49"/>
      <c r="N3287" s="48" t="s">
        <v>7242</v>
      </c>
      <c r="P3287" s="49">
        <v>3242</v>
      </c>
      <c r="Q3287" s="49">
        <v>4317</v>
      </c>
      <c r="R3287" s="49">
        <v>2106</v>
      </c>
      <c r="S3287" s="32">
        <f t="shared" si="138"/>
        <v>7559</v>
      </c>
      <c r="T3287" s="49">
        <f>P3287+Q3287+R3287</f>
        <v>9665</v>
      </c>
      <c r="U3287" s="51">
        <v>5984</v>
      </c>
      <c r="V3287" s="51">
        <v>4004</v>
      </c>
      <c r="W3287" s="51">
        <v>4489</v>
      </c>
      <c r="X3287" s="51"/>
      <c r="Y3287" s="32">
        <f>P3287-(U3287+V3287)</f>
        <v>-6746</v>
      </c>
      <c r="Z3287" s="49" t="s">
        <v>13320</v>
      </c>
      <c r="AA3287" s="67">
        <v>55.65</v>
      </c>
      <c r="AC3287" s="67">
        <f t="shared" si="139"/>
        <v>-55.65</v>
      </c>
      <c r="AN3287" s="48" t="s">
        <v>13323</v>
      </c>
      <c r="AO3287" s="48" t="s">
        <v>55</v>
      </c>
    </row>
    <row r="3288" spans="1:41" ht="15" x14ac:dyDescent="0.2">
      <c r="A3288" s="30" t="s">
        <v>3838</v>
      </c>
      <c r="B3288" s="30" t="s">
        <v>3839</v>
      </c>
      <c r="C3288" s="49" t="s">
        <v>7070</v>
      </c>
      <c r="D3288" s="49" t="s">
        <v>7570</v>
      </c>
      <c r="E3288" s="30" t="s">
        <v>10498</v>
      </c>
      <c r="F3288" s="49" t="s">
        <v>9761</v>
      </c>
      <c r="G3288" s="49" t="s">
        <v>8936</v>
      </c>
      <c r="H3288" s="49" t="s">
        <v>9827</v>
      </c>
      <c r="I3288" s="49" t="s">
        <v>10499</v>
      </c>
      <c r="J3288" s="50">
        <v>19</v>
      </c>
      <c r="K3288" s="49">
        <v>21</v>
      </c>
      <c r="L3288" s="49">
        <f>K3288-U3288</f>
        <v>-1158</v>
      </c>
      <c r="M3288" s="49"/>
      <c r="N3288" s="48" t="s">
        <v>7242</v>
      </c>
      <c r="P3288" s="49">
        <v>356</v>
      </c>
      <c r="Q3288" s="49">
        <v>0</v>
      </c>
      <c r="R3288" s="49">
        <v>0</v>
      </c>
      <c r="S3288" s="32">
        <f t="shared" si="138"/>
        <v>356</v>
      </c>
      <c r="T3288" s="49">
        <f>P3288+Q3288+R3288</f>
        <v>356</v>
      </c>
      <c r="U3288" s="51">
        <v>1179</v>
      </c>
      <c r="V3288" s="51">
        <v>1500</v>
      </c>
      <c r="W3288" s="51">
        <v>1500</v>
      </c>
      <c r="X3288" s="51"/>
      <c r="Y3288" s="32">
        <f>P3288-(U3288+V3288)</f>
        <v>-2323</v>
      </c>
      <c r="Z3288" s="49" t="s">
        <v>13320</v>
      </c>
      <c r="AA3288" s="67">
        <v>40.92</v>
      </c>
      <c r="AC3288" s="67">
        <f t="shared" si="139"/>
        <v>-40.92</v>
      </c>
      <c r="AN3288" s="48" t="s">
        <v>13323</v>
      </c>
      <c r="AO3288" s="48" t="s">
        <v>55</v>
      </c>
    </row>
    <row r="3289" spans="1:41" ht="15" x14ac:dyDescent="0.2">
      <c r="A3289" s="30" t="s">
        <v>3842</v>
      </c>
      <c r="B3289" s="30" t="s">
        <v>3843</v>
      </c>
      <c r="C3289" s="49" t="s">
        <v>7070</v>
      </c>
      <c r="D3289" s="49" t="s">
        <v>7630</v>
      </c>
      <c r="E3289" s="30" t="s">
        <v>10503</v>
      </c>
      <c r="F3289" s="49" t="s">
        <v>9746</v>
      </c>
      <c r="G3289" s="49" t="s">
        <v>8936</v>
      </c>
      <c r="H3289" s="49" t="s">
        <v>8850</v>
      </c>
      <c r="I3289" s="49" t="s">
        <v>10504</v>
      </c>
      <c r="J3289" s="50">
        <v>15</v>
      </c>
      <c r="K3289" s="49">
        <v>3000</v>
      </c>
      <c r="L3289" s="49">
        <f>K3289-U3289</f>
        <v>-1247</v>
      </c>
      <c r="M3289" s="49"/>
      <c r="N3289" s="48" t="s">
        <v>7242</v>
      </c>
      <c r="P3289" s="49">
        <v>4750</v>
      </c>
      <c r="Q3289" s="49">
        <v>0</v>
      </c>
      <c r="R3289" s="49">
        <v>3000</v>
      </c>
      <c r="S3289" s="32">
        <f t="shared" si="138"/>
        <v>4750</v>
      </c>
      <c r="T3289" s="49">
        <f>P3289+Q3289+R3289</f>
        <v>7750</v>
      </c>
      <c r="U3289" s="51">
        <v>4247</v>
      </c>
      <c r="V3289" s="51">
        <v>3444</v>
      </c>
      <c r="W3289" s="51">
        <v>3444</v>
      </c>
      <c r="X3289" s="51"/>
      <c r="Y3289" s="32">
        <f>P3289-(U3289+V3289)</f>
        <v>-2941</v>
      </c>
      <c r="Z3289" s="49" t="s">
        <v>13320</v>
      </c>
      <c r="AA3289" s="67">
        <v>6.0999999999999999E-2</v>
      </c>
      <c r="AC3289" s="67">
        <f t="shared" si="139"/>
        <v>-6.0999999999999999E-2</v>
      </c>
      <c r="AN3289" s="48" t="s">
        <v>13323</v>
      </c>
      <c r="AO3289" s="48" t="s">
        <v>55</v>
      </c>
    </row>
    <row r="3290" spans="1:41" ht="15" x14ac:dyDescent="0.2">
      <c r="A3290" s="30" t="s">
        <v>3844</v>
      </c>
      <c r="B3290" s="30" t="s">
        <v>3845</v>
      </c>
      <c r="C3290" s="49" t="s">
        <v>7070</v>
      </c>
      <c r="D3290" s="49" t="s">
        <v>8209</v>
      </c>
      <c r="E3290" s="30" t="s">
        <v>10505</v>
      </c>
      <c r="F3290" s="49" t="s">
        <v>9788</v>
      </c>
      <c r="G3290" s="49" t="s">
        <v>10475</v>
      </c>
      <c r="H3290" s="49" t="s">
        <v>9910</v>
      </c>
      <c r="I3290" s="49" t="s">
        <v>10506</v>
      </c>
      <c r="J3290" s="50">
        <v>21</v>
      </c>
      <c r="K3290" s="49">
        <v>60</v>
      </c>
      <c r="L3290" s="49">
        <f>K3290-U3290</f>
        <v>-1831</v>
      </c>
      <c r="M3290" s="49"/>
      <c r="N3290" s="48" t="s">
        <v>7242</v>
      </c>
      <c r="P3290" s="49">
        <v>1694</v>
      </c>
      <c r="Q3290" s="49">
        <v>180</v>
      </c>
      <c r="R3290" s="49">
        <v>1020</v>
      </c>
      <c r="S3290" s="32">
        <f t="shared" si="138"/>
        <v>1874</v>
      </c>
      <c r="T3290" s="49">
        <f>P3290+Q3290+R3290</f>
        <v>2894</v>
      </c>
      <c r="U3290" s="51">
        <v>1891</v>
      </c>
      <c r="V3290" s="51">
        <v>1320</v>
      </c>
      <c r="W3290" s="51">
        <v>535</v>
      </c>
      <c r="X3290" s="51"/>
      <c r="Y3290" s="32">
        <f>P3290-(U3290+V3290)</f>
        <v>-1517</v>
      </c>
      <c r="Z3290" s="49" t="s">
        <v>13320</v>
      </c>
      <c r="AA3290" s="67">
        <v>12</v>
      </c>
      <c r="AC3290" s="67">
        <f t="shared" si="139"/>
        <v>-12</v>
      </c>
      <c r="AN3290" s="48" t="s">
        <v>13323</v>
      </c>
      <c r="AO3290" s="48" t="s">
        <v>55</v>
      </c>
    </row>
    <row r="3291" spans="1:41" ht="15" x14ac:dyDescent="0.2">
      <c r="A3291" s="30" t="s">
        <v>3846</v>
      </c>
      <c r="B3291" s="30" t="s">
        <v>3847</v>
      </c>
      <c r="C3291" s="49" t="s">
        <v>7070</v>
      </c>
      <c r="D3291" s="49" t="s">
        <v>7630</v>
      </c>
      <c r="E3291" s="30" t="s">
        <v>10507</v>
      </c>
      <c r="F3291" s="49" t="s">
        <v>9761</v>
      </c>
      <c r="G3291" s="49" t="s">
        <v>8936</v>
      </c>
      <c r="H3291" s="49" t="s">
        <v>9875</v>
      </c>
      <c r="I3291" s="49" t="s">
        <v>10508</v>
      </c>
      <c r="J3291" s="50">
        <v>13</v>
      </c>
      <c r="K3291" s="49">
        <v>160</v>
      </c>
      <c r="L3291" s="49">
        <f>K3291-U3291</f>
        <v>5</v>
      </c>
      <c r="N3291" s="48" t="s">
        <v>7242</v>
      </c>
      <c r="P3291" s="49">
        <v>160</v>
      </c>
      <c r="Q3291" s="49">
        <v>160</v>
      </c>
      <c r="R3291" s="49">
        <v>0</v>
      </c>
      <c r="S3291" s="32">
        <f t="shared" si="138"/>
        <v>320</v>
      </c>
      <c r="T3291" s="49">
        <f>P3291+Q3291+R3291</f>
        <v>320</v>
      </c>
      <c r="U3291" s="51">
        <v>155</v>
      </c>
      <c r="V3291" s="51">
        <v>86</v>
      </c>
      <c r="W3291" s="51">
        <v>45</v>
      </c>
      <c r="X3291" s="51"/>
      <c r="Y3291" s="32">
        <f>P3291-(U3291+V3291)</f>
        <v>-81</v>
      </c>
      <c r="Z3291" s="49" t="s">
        <v>13320</v>
      </c>
      <c r="AA3291" s="67">
        <v>7.96</v>
      </c>
      <c r="AC3291" s="67">
        <f t="shared" si="139"/>
        <v>-7.96</v>
      </c>
      <c r="AN3291" s="48" t="s">
        <v>13323</v>
      </c>
      <c r="AO3291" s="48" t="s">
        <v>55</v>
      </c>
    </row>
    <row r="3292" spans="1:41" ht="15" x14ac:dyDescent="0.2">
      <c r="A3292" s="30" t="s">
        <v>3854</v>
      </c>
      <c r="B3292" s="30" t="s">
        <v>3855</v>
      </c>
      <c r="C3292" s="49" t="s">
        <v>7070</v>
      </c>
      <c r="D3292" s="49" t="s">
        <v>7630</v>
      </c>
      <c r="E3292" s="30" t="s">
        <v>10514</v>
      </c>
      <c r="F3292" s="49" t="s">
        <v>9743</v>
      </c>
      <c r="G3292" s="49" t="s">
        <v>8936</v>
      </c>
      <c r="H3292" s="49" t="s">
        <v>10379</v>
      </c>
      <c r="I3292" s="49" t="s">
        <v>10515</v>
      </c>
      <c r="J3292" s="50">
        <v>13</v>
      </c>
      <c r="K3292" s="49">
        <v>5000</v>
      </c>
      <c r="L3292" s="49">
        <f>K3292-U3292</f>
        <v>-2096</v>
      </c>
      <c r="M3292" s="49"/>
      <c r="N3292" s="48" t="s">
        <v>7076</v>
      </c>
      <c r="P3292" s="49">
        <v>5228</v>
      </c>
      <c r="Q3292" s="49">
        <v>5000</v>
      </c>
      <c r="R3292" s="49">
        <v>5000</v>
      </c>
      <c r="S3292" s="32">
        <f t="shared" si="138"/>
        <v>10228</v>
      </c>
      <c r="T3292" s="49">
        <f>P3292+Q3292+R3292</f>
        <v>15228</v>
      </c>
      <c r="U3292" s="51">
        <v>7096</v>
      </c>
      <c r="V3292" s="51">
        <v>6552</v>
      </c>
      <c r="W3292" s="51">
        <v>6552</v>
      </c>
      <c r="X3292" s="51"/>
      <c r="Y3292" s="32">
        <f>T3292-(U3292+V3292)</f>
        <v>1580</v>
      </c>
      <c r="Z3292" s="49" t="s">
        <v>13322</v>
      </c>
      <c r="AA3292" s="67">
        <v>1.44</v>
      </c>
      <c r="AC3292" s="67">
        <f t="shared" si="139"/>
        <v>-1.44</v>
      </c>
      <c r="AN3292" s="48" t="s">
        <v>13323</v>
      </c>
      <c r="AO3292" s="48" t="s">
        <v>55</v>
      </c>
    </row>
    <row r="3293" spans="1:41" ht="15" x14ac:dyDescent="0.2">
      <c r="A3293" s="30" t="s">
        <v>3856</v>
      </c>
      <c r="B3293" s="30" t="s">
        <v>3857</v>
      </c>
      <c r="C3293" s="49" t="s">
        <v>7070</v>
      </c>
      <c r="D3293" s="49" t="s">
        <v>7630</v>
      </c>
      <c r="E3293" s="30" t="s">
        <v>10516</v>
      </c>
      <c r="F3293" s="49" t="s">
        <v>9761</v>
      </c>
      <c r="G3293" s="49" t="s">
        <v>8936</v>
      </c>
      <c r="H3293" s="49" t="s">
        <v>10379</v>
      </c>
      <c r="I3293" s="49" t="s">
        <v>10517</v>
      </c>
      <c r="J3293" s="50">
        <v>13</v>
      </c>
      <c r="K3293" s="49">
        <v>5000</v>
      </c>
      <c r="L3293" s="49">
        <f>K3293-U3293</f>
        <v>4760</v>
      </c>
      <c r="M3293" s="49"/>
      <c r="N3293" s="48" t="s">
        <v>7242</v>
      </c>
      <c r="P3293" s="49">
        <v>5016</v>
      </c>
      <c r="Q3293" s="49">
        <v>0</v>
      </c>
      <c r="R3293" s="49">
        <v>0</v>
      </c>
      <c r="S3293" s="32">
        <f t="shared" si="138"/>
        <v>5016</v>
      </c>
      <c r="T3293" s="49">
        <f>P3293+Q3293+R3293</f>
        <v>5016</v>
      </c>
      <c r="U3293" s="51">
        <v>240</v>
      </c>
      <c r="V3293" s="51">
        <v>0</v>
      </c>
      <c r="W3293" s="51">
        <v>0</v>
      </c>
      <c r="X3293" s="51"/>
      <c r="Y3293" s="32">
        <f>P3293-(U3293+V3293)</f>
        <v>4776</v>
      </c>
      <c r="Z3293" s="49" t="s">
        <v>13322</v>
      </c>
      <c r="AA3293" s="67">
        <v>1.36</v>
      </c>
      <c r="AC3293" s="67">
        <f t="shared" si="139"/>
        <v>-1.36</v>
      </c>
      <c r="AN3293" s="48" t="s">
        <v>13323</v>
      </c>
      <c r="AO3293" s="48" t="s">
        <v>55</v>
      </c>
    </row>
    <row r="3294" spans="1:41" ht="15" x14ac:dyDescent="0.2">
      <c r="A3294" s="30" t="s">
        <v>3858</v>
      </c>
      <c r="B3294" s="30" t="s">
        <v>3859</v>
      </c>
      <c r="C3294" s="49" t="s">
        <v>7070</v>
      </c>
      <c r="D3294" s="49" t="s">
        <v>7630</v>
      </c>
      <c r="E3294" s="30" t="s">
        <v>10518</v>
      </c>
      <c r="F3294" s="49" t="s">
        <v>9754</v>
      </c>
      <c r="G3294" s="49" t="s">
        <v>9804</v>
      </c>
      <c r="H3294" s="49" t="s">
        <v>9756</v>
      </c>
      <c r="I3294" s="49" t="s">
        <v>10519</v>
      </c>
      <c r="J3294" s="50">
        <v>23</v>
      </c>
      <c r="K3294" s="49">
        <v>284</v>
      </c>
      <c r="L3294" s="49">
        <f>K3294-U3294</f>
        <v>-1831</v>
      </c>
      <c r="M3294" s="49"/>
      <c r="N3294" s="48" t="s">
        <v>7242</v>
      </c>
      <c r="P3294" s="49">
        <v>1111</v>
      </c>
      <c r="Q3294" s="49">
        <v>1392</v>
      </c>
      <c r="R3294" s="49">
        <v>852</v>
      </c>
      <c r="S3294" s="32">
        <f t="shared" si="138"/>
        <v>2503</v>
      </c>
      <c r="T3294" s="49">
        <f>P3294+Q3294+R3294</f>
        <v>3355</v>
      </c>
      <c r="U3294" s="51">
        <v>2115</v>
      </c>
      <c r="V3294" s="51">
        <v>1320</v>
      </c>
      <c r="W3294" s="51">
        <v>435</v>
      </c>
      <c r="X3294" s="51"/>
      <c r="Y3294" s="32">
        <f>P3294-(U3294+V3294)</f>
        <v>-2324</v>
      </c>
      <c r="Z3294" s="49" t="s">
        <v>13320</v>
      </c>
      <c r="AA3294" s="67">
        <v>9.0824999999999996</v>
      </c>
      <c r="AC3294" s="67">
        <f t="shared" si="139"/>
        <v>-9.0824999999999996</v>
      </c>
      <c r="AN3294" s="48" t="s">
        <v>13323</v>
      </c>
      <c r="AO3294" s="48" t="s">
        <v>55</v>
      </c>
    </row>
    <row r="3295" spans="1:41" ht="15" x14ac:dyDescent="0.2">
      <c r="A3295" s="30" t="s">
        <v>3860</v>
      </c>
      <c r="B3295" s="30" t="s">
        <v>3861</v>
      </c>
      <c r="C3295" s="49" t="s">
        <v>7070</v>
      </c>
      <c r="D3295" s="49" t="s">
        <v>7686</v>
      </c>
      <c r="E3295" s="30" t="s">
        <v>10520</v>
      </c>
      <c r="F3295" s="49" t="s">
        <v>9743</v>
      </c>
      <c r="G3295" s="49" t="s">
        <v>9734</v>
      </c>
      <c r="H3295" s="49" t="s">
        <v>9735</v>
      </c>
      <c r="I3295" s="49" t="s">
        <v>10521</v>
      </c>
      <c r="J3295" s="50">
        <v>7</v>
      </c>
      <c r="K3295" s="49">
        <v>3000</v>
      </c>
      <c r="L3295" s="49">
        <f>K3295-U3295</f>
        <v>-2984</v>
      </c>
      <c r="M3295" s="49"/>
      <c r="N3295" s="48" t="s">
        <v>7242</v>
      </c>
      <c r="P3295" s="49">
        <v>5084</v>
      </c>
      <c r="Q3295" s="49">
        <v>3000</v>
      </c>
      <c r="R3295" s="49">
        <v>0</v>
      </c>
      <c r="S3295" s="32">
        <f t="shared" si="138"/>
        <v>8084</v>
      </c>
      <c r="T3295" s="49">
        <f>P3295+Q3295+R3295</f>
        <v>8084</v>
      </c>
      <c r="U3295" s="51">
        <v>5984</v>
      </c>
      <c r="V3295" s="51">
        <v>4004</v>
      </c>
      <c r="W3295" s="51">
        <v>4489</v>
      </c>
      <c r="X3295" s="51"/>
      <c r="Y3295" s="32">
        <f>P3295-(U3295+V3295)</f>
        <v>-4904</v>
      </c>
      <c r="Z3295" s="49" t="s">
        <v>13320</v>
      </c>
      <c r="AA3295" s="67">
        <v>0.56100000000000005</v>
      </c>
      <c r="AC3295" s="67">
        <f t="shared" si="139"/>
        <v>-0.56100000000000005</v>
      </c>
      <c r="AN3295" s="48" t="s">
        <v>13323</v>
      </c>
      <c r="AO3295" s="48" t="s">
        <v>55</v>
      </c>
    </row>
    <row r="3296" spans="1:41" ht="15" x14ac:dyDescent="0.2">
      <c r="A3296" s="30" t="s">
        <v>3862</v>
      </c>
      <c r="B3296" s="30" t="s">
        <v>3863</v>
      </c>
      <c r="C3296" s="49" t="s">
        <v>7070</v>
      </c>
      <c r="D3296" s="49" t="s">
        <v>7630</v>
      </c>
      <c r="E3296" s="30" t="s">
        <v>10522</v>
      </c>
      <c r="F3296" s="49" t="s">
        <v>9754</v>
      </c>
      <c r="G3296" s="49" t="s">
        <v>9804</v>
      </c>
      <c r="H3296" s="49" t="s">
        <v>9756</v>
      </c>
      <c r="I3296" s="49" t="s">
        <v>10523</v>
      </c>
      <c r="J3296" s="50">
        <v>27</v>
      </c>
      <c r="K3296" s="49">
        <v>109</v>
      </c>
      <c r="L3296" s="49">
        <f>K3296-U3296</f>
        <v>-14303</v>
      </c>
      <c r="M3296" s="49"/>
      <c r="N3296" s="48" t="s">
        <v>7242</v>
      </c>
      <c r="P3296" s="49">
        <v>16070</v>
      </c>
      <c r="Q3296" s="49">
        <v>11851</v>
      </c>
      <c r="R3296" s="49">
        <v>2706</v>
      </c>
      <c r="S3296" s="32">
        <f t="shared" si="138"/>
        <v>27921</v>
      </c>
      <c r="T3296" s="49">
        <f>P3296+Q3296+R3296</f>
        <v>30627</v>
      </c>
      <c r="U3296" s="51">
        <v>14412</v>
      </c>
      <c r="V3296" s="51">
        <v>10878</v>
      </c>
      <c r="W3296" s="51">
        <v>10878</v>
      </c>
      <c r="X3296" s="51"/>
      <c r="Y3296" s="32">
        <f>P3296-(U3296+V3296)</f>
        <v>-9220</v>
      </c>
      <c r="Z3296" s="49" t="s">
        <v>13320</v>
      </c>
      <c r="AA3296" s="67">
        <v>23.793900000000001</v>
      </c>
      <c r="AC3296" s="67">
        <f t="shared" si="139"/>
        <v>-23.793900000000001</v>
      </c>
      <c r="AN3296" s="48" t="s">
        <v>13323</v>
      </c>
      <c r="AO3296" s="48" t="s">
        <v>55</v>
      </c>
    </row>
    <row r="3297" spans="1:41" ht="15" x14ac:dyDescent="0.2">
      <c r="A3297" s="30" t="s">
        <v>3866</v>
      </c>
      <c r="B3297" s="30" t="s">
        <v>3867</v>
      </c>
      <c r="C3297" s="49" t="s">
        <v>7070</v>
      </c>
      <c r="D3297" s="49" t="s">
        <v>7686</v>
      </c>
      <c r="E3297" s="30" t="s">
        <v>10526</v>
      </c>
      <c r="F3297" s="49" t="s">
        <v>9743</v>
      </c>
      <c r="G3297" s="49" t="s">
        <v>9734</v>
      </c>
      <c r="H3297" s="49" t="s">
        <v>9735</v>
      </c>
      <c r="I3297" s="49" t="s">
        <v>10527</v>
      </c>
      <c r="J3297" s="50">
        <v>7</v>
      </c>
      <c r="K3297" s="49">
        <v>3000</v>
      </c>
      <c r="L3297" s="49">
        <f>K3297-U3297</f>
        <v>408</v>
      </c>
      <c r="N3297" s="48" t="s">
        <v>7242</v>
      </c>
      <c r="P3297" s="49">
        <v>2575</v>
      </c>
      <c r="Q3297" s="49">
        <v>0</v>
      </c>
      <c r="R3297" s="49">
        <v>0</v>
      </c>
      <c r="S3297" s="32">
        <f t="shared" si="138"/>
        <v>2575</v>
      </c>
      <c r="T3297" s="49">
        <f>P3297+Q3297+R3297</f>
        <v>2575</v>
      </c>
      <c r="U3297" s="51">
        <v>2592</v>
      </c>
      <c r="V3297" s="51">
        <v>1674</v>
      </c>
      <c r="W3297" s="51">
        <v>1674</v>
      </c>
      <c r="X3297" s="51"/>
      <c r="Y3297" s="32">
        <f>P3297-(U3297+V3297)</f>
        <v>-1691</v>
      </c>
      <c r="Z3297" s="49" t="s">
        <v>13320</v>
      </c>
      <c r="AA3297" s="67">
        <v>0.11600000000000001</v>
      </c>
      <c r="AC3297" s="67">
        <f t="shared" si="139"/>
        <v>-0.11600000000000001</v>
      </c>
      <c r="AN3297" s="48" t="s">
        <v>13323</v>
      </c>
      <c r="AO3297" s="48" t="s">
        <v>55</v>
      </c>
    </row>
    <row r="3298" spans="1:41" ht="15" x14ac:dyDescent="0.2">
      <c r="A3298" s="30" t="s">
        <v>3868</v>
      </c>
      <c r="B3298" s="30" t="s">
        <v>3869</v>
      </c>
      <c r="C3298" s="49" t="s">
        <v>7070</v>
      </c>
      <c r="D3298" s="49" t="s">
        <v>7630</v>
      </c>
      <c r="E3298" s="30" t="s">
        <v>10528</v>
      </c>
      <c r="F3298" s="49" t="s">
        <v>9743</v>
      </c>
      <c r="G3298" s="49" t="s">
        <v>8936</v>
      </c>
      <c r="H3298" s="49" t="s">
        <v>10379</v>
      </c>
      <c r="I3298" s="49" t="s">
        <v>10529</v>
      </c>
      <c r="J3298" s="50">
        <v>26</v>
      </c>
      <c r="K3298" s="49">
        <v>5000</v>
      </c>
      <c r="L3298" s="49">
        <f>K3298-U3298</f>
        <v>2889</v>
      </c>
      <c r="M3298" s="49"/>
      <c r="N3298" s="48" t="s">
        <v>7076</v>
      </c>
      <c r="P3298" s="49">
        <v>4163</v>
      </c>
      <c r="Q3298" s="49">
        <v>0</v>
      </c>
      <c r="R3298" s="49">
        <v>0</v>
      </c>
      <c r="S3298" s="32">
        <f t="shared" si="138"/>
        <v>4163</v>
      </c>
      <c r="T3298" s="49">
        <f>P3298+Q3298+R3298</f>
        <v>4163</v>
      </c>
      <c r="U3298" s="51">
        <v>2111</v>
      </c>
      <c r="V3298" s="51">
        <v>1530</v>
      </c>
      <c r="W3298" s="51">
        <v>1530</v>
      </c>
      <c r="X3298" s="51"/>
      <c r="Y3298" s="32">
        <f>T3298-(U3298+V3298)</f>
        <v>522</v>
      </c>
      <c r="Z3298" s="49" t="s">
        <v>13322</v>
      </c>
      <c r="AA3298" s="67">
        <v>1.78</v>
      </c>
      <c r="AC3298" s="67">
        <f t="shared" si="139"/>
        <v>-1.78</v>
      </c>
      <c r="AN3298" s="48" t="s">
        <v>13323</v>
      </c>
      <c r="AO3298" s="48" t="s">
        <v>55</v>
      </c>
    </row>
    <row r="3299" spans="1:41" ht="15" x14ac:dyDescent="0.2">
      <c r="A3299" s="30" t="s">
        <v>3870</v>
      </c>
      <c r="B3299" s="30" t="s">
        <v>3871</v>
      </c>
      <c r="C3299" s="49" t="s">
        <v>7070</v>
      </c>
      <c r="D3299" s="49" t="s">
        <v>7630</v>
      </c>
      <c r="E3299" s="30" t="s">
        <v>10530</v>
      </c>
      <c r="F3299" s="49" t="s">
        <v>9761</v>
      </c>
      <c r="G3299" s="49" t="s">
        <v>10475</v>
      </c>
      <c r="H3299" s="49" t="s">
        <v>9910</v>
      </c>
      <c r="I3299" s="49" t="s">
        <v>10531</v>
      </c>
      <c r="J3299" s="50">
        <v>27</v>
      </c>
      <c r="K3299" s="49">
        <v>1000</v>
      </c>
      <c r="L3299" s="49">
        <f>K3299-U3299</f>
        <v>940</v>
      </c>
      <c r="M3299" s="49"/>
      <c r="N3299" s="48" t="s">
        <v>7242</v>
      </c>
      <c r="P3299" s="49">
        <v>2000</v>
      </c>
      <c r="Q3299" s="49">
        <v>0</v>
      </c>
      <c r="R3299" s="49">
        <v>0</v>
      </c>
      <c r="S3299" s="32">
        <f t="shared" si="138"/>
        <v>2000</v>
      </c>
      <c r="T3299" s="49">
        <f>P3299+Q3299+R3299</f>
        <v>2000</v>
      </c>
      <c r="U3299" s="51">
        <v>60</v>
      </c>
      <c r="V3299" s="51">
        <v>0</v>
      </c>
      <c r="W3299" s="51">
        <v>0</v>
      </c>
      <c r="X3299" s="51"/>
      <c r="Y3299" s="32">
        <f>P3299-(U3299+V3299)</f>
        <v>1940</v>
      </c>
      <c r="Z3299" s="49" t="s">
        <v>13322</v>
      </c>
      <c r="AA3299" s="67">
        <v>2.2599999999999998</v>
      </c>
      <c r="AC3299" s="67">
        <f t="shared" si="139"/>
        <v>-2.2599999999999998</v>
      </c>
      <c r="AN3299" s="48" t="s">
        <v>13323</v>
      </c>
      <c r="AO3299" s="48" t="s">
        <v>55</v>
      </c>
    </row>
    <row r="3300" spans="1:41" ht="15" x14ac:dyDescent="0.2">
      <c r="A3300" s="30" t="s">
        <v>3872</v>
      </c>
      <c r="B3300" s="30" t="s">
        <v>3873</v>
      </c>
      <c r="C3300" s="49" t="s">
        <v>7070</v>
      </c>
      <c r="D3300" s="49" t="s">
        <v>7630</v>
      </c>
      <c r="E3300" s="30" t="s">
        <v>10532</v>
      </c>
      <c r="F3300" s="49" t="s">
        <v>9754</v>
      </c>
      <c r="G3300" s="49" t="s">
        <v>9804</v>
      </c>
      <c r="H3300" s="49" t="s">
        <v>9756</v>
      </c>
      <c r="I3300" s="49" t="s">
        <v>10533</v>
      </c>
      <c r="J3300" s="50">
        <v>27</v>
      </c>
      <c r="K3300" s="49">
        <v>92</v>
      </c>
      <c r="L3300" s="49">
        <f>K3300-U3300</f>
        <v>-5158</v>
      </c>
      <c r="M3300" s="49"/>
      <c r="N3300" s="48" t="s">
        <v>7242</v>
      </c>
      <c r="P3300" s="49">
        <v>7739</v>
      </c>
      <c r="Q3300" s="49">
        <v>2661</v>
      </c>
      <c r="R3300" s="49">
        <v>1961</v>
      </c>
      <c r="S3300" s="32">
        <f t="shared" si="138"/>
        <v>10400</v>
      </c>
      <c r="T3300" s="49">
        <f>P3300+Q3300+R3300</f>
        <v>12361</v>
      </c>
      <c r="U3300" s="51">
        <v>5250</v>
      </c>
      <c r="V3300" s="51">
        <v>5289</v>
      </c>
      <c r="W3300" s="51">
        <v>5289</v>
      </c>
      <c r="X3300" s="51"/>
      <c r="Y3300" s="32">
        <f>P3300-(U3300+V3300)</f>
        <v>-2800</v>
      </c>
      <c r="Z3300" s="49" t="s">
        <v>13320</v>
      </c>
      <c r="AA3300" s="67">
        <v>28.2681</v>
      </c>
      <c r="AC3300" s="67">
        <f t="shared" si="139"/>
        <v>-28.2681</v>
      </c>
      <c r="AN3300" s="48" t="s">
        <v>13323</v>
      </c>
      <c r="AO3300" s="48" t="s">
        <v>55</v>
      </c>
    </row>
    <row r="3301" spans="1:41" ht="15" x14ac:dyDescent="0.2">
      <c r="A3301" s="30" t="s">
        <v>3874</v>
      </c>
      <c r="B3301" s="30" t="s">
        <v>3875</v>
      </c>
      <c r="C3301" s="49" t="s">
        <v>7070</v>
      </c>
      <c r="D3301" s="49" t="s">
        <v>7630</v>
      </c>
      <c r="E3301" s="30" t="s">
        <v>10534</v>
      </c>
      <c r="F3301" s="49" t="s">
        <v>9754</v>
      </c>
      <c r="G3301" s="49" t="s">
        <v>9804</v>
      </c>
      <c r="H3301" s="49" t="s">
        <v>9756</v>
      </c>
      <c r="I3301" s="49" t="s">
        <v>10535</v>
      </c>
      <c r="J3301" s="50">
        <v>20</v>
      </c>
      <c r="K3301" s="49">
        <v>264</v>
      </c>
      <c r="L3301" s="49">
        <f>K3301-U3301</f>
        <v>-68091</v>
      </c>
      <c r="M3301" s="49"/>
      <c r="N3301" s="48" t="s">
        <v>7242</v>
      </c>
      <c r="P3301" s="49">
        <v>54462</v>
      </c>
      <c r="Q3301" s="49">
        <v>11048</v>
      </c>
      <c r="R3301" s="49">
        <v>65107</v>
      </c>
      <c r="S3301" s="32">
        <f t="shared" si="138"/>
        <v>65510</v>
      </c>
      <c r="T3301" s="49">
        <f>P3301+Q3301+R3301</f>
        <v>130617</v>
      </c>
      <c r="U3301" s="51">
        <v>68355</v>
      </c>
      <c r="V3301" s="51">
        <v>64551</v>
      </c>
      <c r="W3301" s="51">
        <v>64686</v>
      </c>
      <c r="X3301" s="51"/>
      <c r="Y3301" s="32">
        <f>P3301-(U3301+V3301)</f>
        <v>-78444</v>
      </c>
      <c r="Z3301" s="49" t="s">
        <v>13320</v>
      </c>
      <c r="AA3301" s="67">
        <v>3.2989999999999999</v>
      </c>
      <c r="AC3301" s="67">
        <f t="shared" si="139"/>
        <v>-3.2989999999999999</v>
      </c>
      <c r="AN3301" s="48" t="s">
        <v>13323</v>
      </c>
      <c r="AO3301" s="48" t="s">
        <v>55</v>
      </c>
    </row>
    <row r="3302" spans="1:41" ht="15" x14ac:dyDescent="0.2">
      <c r="A3302" s="30" t="s">
        <v>3876</v>
      </c>
      <c r="B3302" s="30" t="s">
        <v>3877</v>
      </c>
      <c r="C3302" s="49" t="s">
        <v>7070</v>
      </c>
      <c r="D3302" s="49" t="s">
        <v>7686</v>
      </c>
      <c r="E3302" s="30" t="s">
        <v>10536</v>
      </c>
      <c r="F3302" s="49" t="s">
        <v>9746</v>
      </c>
      <c r="G3302" s="49" t="s">
        <v>9734</v>
      </c>
      <c r="H3302" s="49" t="s">
        <v>9735</v>
      </c>
      <c r="I3302" s="49" t="s">
        <v>10537</v>
      </c>
      <c r="J3302" s="50">
        <v>7</v>
      </c>
      <c r="K3302" s="49">
        <v>3000</v>
      </c>
      <c r="L3302" s="49">
        <f>K3302-U3302</f>
        <v>977</v>
      </c>
      <c r="N3302" s="48" t="s">
        <v>7242</v>
      </c>
      <c r="P3302" s="49">
        <v>3186</v>
      </c>
      <c r="Q3302" s="49">
        <v>0</v>
      </c>
      <c r="R3302" s="49">
        <v>0</v>
      </c>
      <c r="S3302" s="32">
        <f t="shared" si="138"/>
        <v>3186</v>
      </c>
      <c r="T3302" s="49">
        <f>P3302+Q3302+R3302</f>
        <v>3186</v>
      </c>
      <c r="U3302" s="51">
        <v>2023</v>
      </c>
      <c r="V3302" s="51">
        <v>1320</v>
      </c>
      <c r="W3302" s="51">
        <v>435</v>
      </c>
      <c r="X3302" s="51"/>
      <c r="Y3302" s="32">
        <f>P3302-(U3302+V3302)</f>
        <v>-157</v>
      </c>
      <c r="Z3302" s="49" t="s">
        <v>13320</v>
      </c>
      <c r="AA3302" s="67">
        <v>5.5E-2</v>
      </c>
      <c r="AC3302" s="67">
        <f t="shared" si="139"/>
        <v>-5.5E-2</v>
      </c>
      <c r="AN3302" s="48" t="s">
        <v>13323</v>
      </c>
      <c r="AO3302" s="48" t="s">
        <v>55</v>
      </c>
    </row>
    <row r="3303" spans="1:41" ht="15" x14ac:dyDescent="0.2">
      <c r="A3303" s="30" t="s">
        <v>3880</v>
      </c>
      <c r="B3303" s="30" t="s">
        <v>3881</v>
      </c>
      <c r="C3303" s="49" t="s">
        <v>7070</v>
      </c>
      <c r="D3303" s="49" t="s">
        <v>7630</v>
      </c>
      <c r="E3303" s="30" t="s">
        <v>10540</v>
      </c>
      <c r="F3303" s="49" t="s">
        <v>9788</v>
      </c>
      <c r="G3303" s="49" t="s">
        <v>8936</v>
      </c>
      <c r="H3303" s="49" t="s">
        <v>10541</v>
      </c>
      <c r="I3303" s="49" t="s">
        <v>10542</v>
      </c>
      <c r="J3303" s="50">
        <v>11</v>
      </c>
      <c r="K3303" s="49">
        <v>3000</v>
      </c>
      <c r="L3303" s="49">
        <f>K3303-U3303</f>
        <v>-7860</v>
      </c>
      <c r="M3303" s="49"/>
      <c r="N3303" s="48" t="s">
        <v>7076</v>
      </c>
      <c r="P3303" s="49">
        <v>12323</v>
      </c>
      <c r="Q3303" s="49">
        <v>6000</v>
      </c>
      <c r="R3303" s="49">
        <v>0</v>
      </c>
      <c r="S3303" s="32">
        <f t="shared" si="138"/>
        <v>18323</v>
      </c>
      <c r="T3303" s="49">
        <f>P3303+Q3303+R3303</f>
        <v>18323</v>
      </c>
      <c r="U3303" s="51">
        <v>10860</v>
      </c>
      <c r="V3303" s="51">
        <v>6624</v>
      </c>
      <c r="W3303" s="51">
        <v>6624</v>
      </c>
      <c r="X3303" s="51"/>
      <c r="Y3303" s="32">
        <f>T3303-(U3303+V3303)</f>
        <v>839</v>
      </c>
      <c r="Z3303" s="49" t="s">
        <v>13322</v>
      </c>
      <c r="AA3303" s="67">
        <v>0.2</v>
      </c>
      <c r="AC3303" s="67">
        <f t="shared" si="139"/>
        <v>-0.2</v>
      </c>
      <c r="AN3303" s="48" t="s">
        <v>13323</v>
      </c>
      <c r="AO3303" s="48" t="s">
        <v>55</v>
      </c>
    </row>
    <row r="3304" spans="1:41" ht="15" x14ac:dyDescent="0.2">
      <c r="A3304" s="30" t="s">
        <v>3882</v>
      </c>
      <c r="B3304" s="30" t="s">
        <v>3883</v>
      </c>
      <c r="C3304" s="49" t="s">
        <v>7070</v>
      </c>
      <c r="D3304" s="49" t="s">
        <v>7686</v>
      </c>
      <c r="E3304" s="30" t="s">
        <v>10543</v>
      </c>
      <c r="F3304" s="49" t="s">
        <v>9743</v>
      </c>
      <c r="G3304" s="49" t="s">
        <v>9734</v>
      </c>
      <c r="H3304" s="49" t="s">
        <v>9735</v>
      </c>
      <c r="I3304" s="49" t="s">
        <v>10544</v>
      </c>
      <c r="J3304" s="50">
        <v>7</v>
      </c>
      <c r="K3304" s="49">
        <v>250</v>
      </c>
      <c r="L3304" s="49">
        <f>K3304-U3304</f>
        <v>-8173</v>
      </c>
      <c r="M3304" s="49"/>
      <c r="N3304" s="48" t="s">
        <v>7242</v>
      </c>
      <c r="P3304" s="49">
        <v>4475</v>
      </c>
      <c r="Q3304" s="49">
        <v>6500</v>
      </c>
      <c r="R3304" s="49">
        <v>8750</v>
      </c>
      <c r="S3304" s="32">
        <f t="shared" si="138"/>
        <v>10975</v>
      </c>
      <c r="T3304" s="49">
        <f>P3304+Q3304+R3304</f>
        <v>19725</v>
      </c>
      <c r="U3304" s="51">
        <v>8423</v>
      </c>
      <c r="V3304" s="51">
        <v>7554</v>
      </c>
      <c r="W3304" s="51">
        <v>7599</v>
      </c>
      <c r="X3304" s="51"/>
      <c r="Y3304" s="32">
        <f>P3304-(U3304+V3304)</f>
        <v>-11502</v>
      </c>
      <c r="Z3304" s="49" t="s">
        <v>13320</v>
      </c>
      <c r="AA3304" s="67">
        <v>1.069</v>
      </c>
      <c r="AC3304" s="67">
        <f t="shared" si="139"/>
        <v>-1.069</v>
      </c>
      <c r="AN3304" s="48" t="s">
        <v>13323</v>
      </c>
      <c r="AO3304" s="48" t="s">
        <v>55</v>
      </c>
    </row>
    <row r="3305" spans="1:41" ht="15" x14ac:dyDescent="0.2">
      <c r="A3305" s="30" t="s">
        <v>3884</v>
      </c>
      <c r="B3305" s="30" t="s">
        <v>3885</v>
      </c>
      <c r="C3305" s="49" t="s">
        <v>7070</v>
      </c>
      <c r="D3305" s="49" t="s">
        <v>7630</v>
      </c>
      <c r="E3305" s="30" t="s">
        <v>10545</v>
      </c>
      <c r="F3305" s="49" t="s">
        <v>9788</v>
      </c>
      <c r="G3305" s="49" t="s">
        <v>8936</v>
      </c>
      <c r="H3305" s="49" t="s">
        <v>9875</v>
      </c>
      <c r="I3305" s="49" t="s">
        <v>10546</v>
      </c>
      <c r="J3305" s="50">
        <v>13</v>
      </c>
      <c r="K3305" s="49">
        <v>126</v>
      </c>
      <c r="L3305" s="49">
        <f>K3305-U3305</f>
        <v>-5981</v>
      </c>
      <c r="M3305" s="49"/>
      <c r="N3305" s="48" t="s">
        <v>7242</v>
      </c>
      <c r="P3305" s="49">
        <v>5986</v>
      </c>
      <c r="Q3305" s="49">
        <v>3014</v>
      </c>
      <c r="R3305" s="49">
        <v>0</v>
      </c>
      <c r="S3305" s="32">
        <f t="shared" si="138"/>
        <v>9000</v>
      </c>
      <c r="T3305" s="49">
        <f>P3305+Q3305+R3305</f>
        <v>9000</v>
      </c>
      <c r="U3305" s="51">
        <v>6107</v>
      </c>
      <c r="V3305" s="51">
        <v>4554</v>
      </c>
      <c r="W3305" s="51">
        <v>4599</v>
      </c>
      <c r="X3305" s="51"/>
      <c r="Y3305" s="32">
        <f>P3305-(U3305+V3305)</f>
        <v>-4675</v>
      </c>
      <c r="Z3305" s="49" t="s">
        <v>13320</v>
      </c>
      <c r="AA3305" s="67">
        <v>9.02</v>
      </c>
      <c r="AC3305" s="67">
        <f t="shared" si="139"/>
        <v>-9.02</v>
      </c>
      <c r="AN3305" s="48" t="s">
        <v>13323</v>
      </c>
      <c r="AO3305" s="48" t="s">
        <v>55</v>
      </c>
    </row>
    <row r="3306" spans="1:41" ht="15" x14ac:dyDescent="0.2">
      <c r="A3306" s="30" t="s">
        <v>3886</v>
      </c>
      <c r="B3306" s="30" t="s">
        <v>3887</v>
      </c>
      <c r="C3306" s="49" t="s">
        <v>7070</v>
      </c>
      <c r="D3306" s="49" t="s">
        <v>7577</v>
      </c>
      <c r="E3306" s="30" t="s">
        <v>10547</v>
      </c>
      <c r="F3306" s="49" t="s">
        <v>9761</v>
      </c>
      <c r="G3306" s="49" t="s">
        <v>9734</v>
      </c>
      <c r="H3306" s="49" t="s">
        <v>9735</v>
      </c>
      <c r="I3306" s="49" t="s">
        <v>10548</v>
      </c>
      <c r="J3306" s="50">
        <v>7</v>
      </c>
      <c r="K3306" s="49">
        <v>3000</v>
      </c>
      <c r="L3306" s="49">
        <f>K3306-U3306</f>
        <v>2950</v>
      </c>
      <c r="M3306" s="49"/>
      <c r="N3306" s="48" t="s">
        <v>7242</v>
      </c>
      <c r="P3306" s="49">
        <v>171</v>
      </c>
      <c r="Q3306" s="49">
        <v>0</v>
      </c>
      <c r="R3306" s="49">
        <v>0</v>
      </c>
      <c r="S3306" s="32">
        <f t="shared" si="138"/>
        <v>171</v>
      </c>
      <c r="T3306" s="49">
        <f>P3306+Q3306+R3306</f>
        <v>171</v>
      </c>
      <c r="U3306" s="51">
        <v>50</v>
      </c>
      <c r="V3306" s="51">
        <v>0</v>
      </c>
      <c r="W3306" s="51">
        <v>0</v>
      </c>
      <c r="X3306" s="51"/>
      <c r="Y3306" s="32">
        <f>P3306-(U3306+V3306)</f>
        <v>121</v>
      </c>
      <c r="Z3306" s="49" t="s">
        <v>13322</v>
      </c>
      <c r="AA3306" s="67">
        <v>0.13500000000000001</v>
      </c>
      <c r="AC3306" s="67">
        <f t="shared" si="139"/>
        <v>-0.13500000000000001</v>
      </c>
      <c r="AN3306" s="48" t="s">
        <v>13323</v>
      </c>
      <c r="AO3306" s="48" t="s">
        <v>55</v>
      </c>
    </row>
    <row r="3307" spans="1:41" ht="15" x14ac:dyDescent="0.2">
      <c r="A3307" s="30" t="s">
        <v>3888</v>
      </c>
      <c r="B3307" s="30" t="s">
        <v>3889</v>
      </c>
      <c r="C3307" s="49" t="s">
        <v>7070</v>
      </c>
      <c r="D3307" s="49" t="s">
        <v>7686</v>
      </c>
      <c r="E3307" s="30" t="s">
        <v>10549</v>
      </c>
      <c r="F3307" s="49" t="s">
        <v>9751</v>
      </c>
      <c r="G3307" s="49" t="s">
        <v>9734</v>
      </c>
      <c r="H3307" s="49" t="s">
        <v>9735</v>
      </c>
      <c r="I3307" s="49" t="s">
        <v>10550</v>
      </c>
      <c r="J3307" s="50">
        <v>7</v>
      </c>
      <c r="K3307" s="49">
        <v>3000</v>
      </c>
      <c r="L3307" s="49">
        <f>K3307-U3307</f>
        <v>-5381</v>
      </c>
      <c r="M3307" s="49"/>
      <c r="N3307" s="48" t="s">
        <v>7242</v>
      </c>
      <c r="P3307" s="49">
        <v>4851</v>
      </c>
      <c r="Q3307" s="49">
        <v>6000</v>
      </c>
      <c r="R3307" s="49">
        <v>6000</v>
      </c>
      <c r="S3307" s="32">
        <f t="shared" si="138"/>
        <v>10851</v>
      </c>
      <c r="T3307" s="49">
        <f>P3307+Q3307+R3307</f>
        <v>16851</v>
      </c>
      <c r="U3307" s="51">
        <v>8381</v>
      </c>
      <c r="V3307" s="51">
        <v>6706</v>
      </c>
      <c r="W3307" s="51">
        <v>7096</v>
      </c>
      <c r="X3307" s="51"/>
      <c r="Y3307" s="32">
        <f>P3307-(U3307+V3307)</f>
        <v>-10236</v>
      </c>
      <c r="Z3307" s="49" t="s">
        <v>13320</v>
      </c>
      <c r="AA3307" s="67">
        <v>0.42699999999999999</v>
      </c>
      <c r="AC3307" s="67">
        <f t="shared" si="139"/>
        <v>-0.42699999999999999</v>
      </c>
      <c r="AN3307" s="48" t="s">
        <v>13323</v>
      </c>
      <c r="AO3307" s="48" t="s">
        <v>55</v>
      </c>
    </row>
    <row r="3308" spans="1:41" ht="15" x14ac:dyDescent="0.2">
      <c r="A3308" s="30" t="s">
        <v>3890</v>
      </c>
      <c r="B3308" s="30" t="s">
        <v>3891</v>
      </c>
      <c r="C3308" s="49" t="s">
        <v>7070</v>
      </c>
      <c r="D3308" s="49" t="s">
        <v>7630</v>
      </c>
      <c r="E3308" s="30" t="s">
        <v>10551</v>
      </c>
      <c r="F3308" s="49" t="s">
        <v>9761</v>
      </c>
      <c r="G3308" s="49" t="s">
        <v>8325</v>
      </c>
      <c r="H3308" s="49" t="s">
        <v>10541</v>
      </c>
      <c r="I3308" s="49" t="s">
        <v>10552</v>
      </c>
      <c r="J3308" s="50">
        <v>9</v>
      </c>
      <c r="K3308" s="49">
        <v>1</v>
      </c>
      <c r="L3308" s="49">
        <f>K3308-U3308</f>
        <v>-7169</v>
      </c>
      <c r="M3308" s="49"/>
      <c r="N3308" s="48" t="s">
        <v>7076</v>
      </c>
      <c r="P3308" s="49">
        <v>17099</v>
      </c>
      <c r="Q3308" s="49">
        <v>0</v>
      </c>
      <c r="R3308" s="49">
        <v>0</v>
      </c>
      <c r="S3308" s="32">
        <f t="shared" si="138"/>
        <v>17099</v>
      </c>
      <c r="T3308" s="49">
        <f>P3308+Q3308+R3308</f>
        <v>17099</v>
      </c>
      <c r="U3308" s="51">
        <v>7170</v>
      </c>
      <c r="V3308" s="51">
        <v>4279</v>
      </c>
      <c r="W3308" s="51">
        <v>4669</v>
      </c>
      <c r="X3308" s="51"/>
      <c r="Y3308" s="32">
        <f>T3308-(U3308+V3308)</f>
        <v>5650</v>
      </c>
      <c r="Z3308" s="49" t="s">
        <v>13322</v>
      </c>
      <c r="AA3308" s="67">
        <v>0.13</v>
      </c>
      <c r="AC3308" s="67">
        <f t="shared" si="139"/>
        <v>-0.13</v>
      </c>
      <c r="AN3308" s="48" t="s">
        <v>13323</v>
      </c>
      <c r="AO3308" s="48" t="s">
        <v>55</v>
      </c>
    </row>
    <row r="3309" spans="1:41" ht="15" x14ac:dyDescent="0.2">
      <c r="A3309" s="30" t="s">
        <v>3892</v>
      </c>
      <c r="B3309" s="30" t="s">
        <v>3893</v>
      </c>
      <c r="C3309" s="49" t="s">
        <v>7070</v>
      </c>
      <c r="D3309" s="49" t="s">
        <v>7630</v>
      </c>
      <c r="E3309" s="30" t="s">
        <v>10553</v>
      </c>
      <c r="F3309" s="49" t="s">
        <v>9754</v>
      </c>
      <c r="G3309" s="49" t="s">
        <v>9804</v>
      </c>
      <c r="H3309" s="49" t="s">
        <v>9756</v>
      </c>
      <c r="I3309" s="49" t="s">
        <v>10554</v>
      </c>
      <c r="J3309" s="50">
        <v>23</v>
      </c>
      <c r="K3309" s="49">
        <v>1008</v>
      </c>
      <c r="L3309" s="49">
        <f>K3309-U3309</f>
        <v>-18027</v>
      </c>
      <c r="M3309" s="49"/>
      <c r="N3309" s="48" t="s">
        <v>7242</v>
      </c>
      <c r="P3309" s="49">
        <v>25653</v>
      </c>
      <c r="Q3309" s="49">
        <v>0</v>
      </c>
      <c r="R3309" s="49">
        <v>10584</v>
      </c>
      <c r="S3309" s="32">
        <f t="shared" si="138"/>
        <v>25653</v>
      </c>
      <c r="T3309" s="49">
        <f>P3309+Q3309+R3309</f>
        <v>36237</v>
      </c>
      <c r="U3309" s="51">
        <v>19035</v>
      </c>
      <c r="V3309" s="51">
        <v>13095</v>
      </c>
      <c r="W3309" s="51">
        <v>13230</v>
      </c>
      <c r="X3309" s="51"/>
      <c r="Y3309" s="32">
        <f>P3309-(U3309+V3309)</f>
        <v>-6477</v>
      </c>
      <c r="Z3309" s="49" t="s">
        <v>13320</v>
      </c>
      <c r="AA3309" s="67">
        <v>5.0515999999999996</v>
      </c>
      <c r="AC3309" s="67">
        <f t="shared" si="139"/>
        <v>-5.0515999999999996</v>
      </c>
      <c r="AN3309" s="48" t="s">
        <v>13323</v>
      </c>
      <c r="AO3309" s="48" t="s">
        <v>55</v>
      </c>
    </row>
    <row r="3310" spans="1:41" ht="15" x14ac:dyDescent="0.2">
      <c r="A3310" s="30" t="s">
        <v>3908</v>
      </c>
      <c r="B3310" s="30" t="s">
        <v>3909</v>
      </c>
      <c r="C3310" s="49" t="s">
        <v>7070</v>
      </c>
      <c r="D3310" s="49" t="s">
        <v>7630</v>
      </c>
      <c r="E3310" s="30" t="s">
        <v>10565</v>
      </c>
      <c r="F3310" s="49" t="s">
        <v>9743</v>
      </c>
      <c r="G3310" s="49" t="s">
        <v>8936</v>
      </c>
      <c r="H3310" s="49" t="s">
        <v>9735</v>
      </c>
      <c r="I3310" s="49" t="s">
        <v>10566</v>
      </c>
      <c r="J3310" s="50">
        <v>17</v>
      </c>
      <c r="K3310" s="49">
        <v>3000</v>
      </c>
      <c r="L3310" s="49">
        <f>K3310-U3310</f>
        <v>-2912</v>
      </c>
      <c r="M3310" s="49"/>
      <c r="N3310" s="48" t="s">
        <v>7242</v>
      </c>
      <c r="P3310" s="49">
        <v>5508</v>
      </c>
      <c r="Q3310" s="49">
        <v>3000</v>
      </c>
      <c r="R3310" s="49">
        <v>0</v>
      </c>
      <c r="S3310" s="32">
        <f t="shared" si="138"/>
        <v>8508</v>
      </c>
      <c r="T3310" s="49">
        <f>P3310+Q3310+R3310</f>
        <v>8508</v>
      </c>
      <c r="U3310" s="51">
        <v>5912</v>
      </c>
      <c r="V3310" s="51">
        <v>3520</v>
      </c>
      <c r="W3310" s="51">
        <v>3910</v>
      </c>
      <c r="X3310" s="51"/>
      <c r="Y3310" s="32">
        <f>P3310-(U3310+V3310)</f>
        <v>-3924</v>
      </c>
      <c r="Z3310" s="49" t="s">
        <v>13320</v>
      </c>
      <c r="AA3310" s="67">
        <v>0.19</v>
      </c>
      <c r="AC3310" s="67">
        <f t="shared" si="139"/>
        <v>-0.19</v>
      </c>
      <c r="AN3310" s="48" t="s">
        <v>13323</v>
      </c>
      <c r="AO3310" s="48" t="s">
        <v>55</v>
      </c>
    </row>
    <row r="3311" spans="1:41" ht="15" x14ac:dyDescent="0.2">
      <c r="A3311" s="30" t="s">
        <v>3912</v>
      </c>
      <c r="B3311" s="30" t="s">
        <v>3913</v>
      </c>
      <c r="C3311" s="49" t="s">
        <v>7070</v>
      </c>
      <c r="D3311" s="49" t="s">
        <v>7630</v>
      </c>
      <c r="E3311" s="30" t="s">
        <v>10569</v>
      </c>
      <c r="F3311" s="49" t="s">
        <v>9772</v>
      </c>
      <c r="G3311" s="49" t="s">
        <v>9773</v>
      </c>
      <c r="H3311" s="49" t="s">
        <v>9827</v>
      </c>
      <c r="I3311" s="49" t="s">
        <v>10570</v>
      </c>
      <c r="J3311" s="50">
        <v>15</v>
      </c>
      <c r="K3311" s="49">
        <v>44</v>
      </c>
      <c r="L3311" s="49">
        <f>K3311-U3311</f>
        <v>-6021</v>
      </c>
      <c r="M3311" s="49"/>
      <c r="N3311" s="48" t="s">
        <v>7242</v>
      </c>
      <c r="P3311" s="49">
        <v>9379</v>
      </c>
      <c r="Q3311" s="49">
        <v>662</v>
      </c>
      <c r="R3311" s="49">
        <v>0</v>
      </c>
      <c r="S3311" s="32">
        <f t="shared" si="138"/>
        <v>10041</v>
      </c>
      <c r="T3311" s="49">
        <f>P3311+Q3311+R3311</f>
        <v>10041</v>
      </c>
      <c r="U3311" s="51">
        <v>6065</v>
      </c>
      <c r="V3311" s="51">
        <v>4554</v>
      </c>
      <c r="W3311" s="51">
        <v>4599</v>
      </c>
      <c r="X3311" s="51"/>
      <c r="Y3311" s="32">
        <f>P3311-(U3311+V3311)</f>
        <v>-1240</v>
      </c>
      <c r="Z3311" s="49" t="s">
        <v>13320</v>
      </c>
      <c r="AA3311" s="67">
        <v>13.5</v>
      </c>
      <c r="AC3311" s="67">
        <f t="shared" si="139"/>
        <v>-13.5</v>
      </c>
      <c r="AN3311" s="48" t="s">
        <v>13323</v>
      </c>
      <c r="AO3311" s="48" t="s">
        <v>55</v>
      </c>
    </row>
    <row r="3312" spans="1:41" ht="15" x14ac:dyDescent="0.2">
      <c r="A3312" s="30" t="s">
        <v>3914</v>
      </c>
      <c r="B3312" s="30" t="s">
        <v>3915</v>
      </c>
      <c r="C3312" s="49" t="s">
        <v>7070</v>
      </c>
      <c r="D3312" s="49" t="s">
        <v>7630</v>
      </c>
      <c r="E3312" s="30" t="s">
        <v>10571</v>
      </c>
      <c r="F3312" s="49" t="s">
        <v>9761</v>
      </c>
      <c r="G3312" s="49" t="s">
        <v>8936</v>
      </c>
      <c r="H3312" s="49" t="s">
        <v>9875</v>
      </c>
      <c r="I3312" s="49" t="s">
        <v>10572</v>
      </c>
      <c r="J3312" s="50">
        <v>13</v>
      </c>
      <c r="K3312" s="49">
        <v>40</v>
      </c>
      <c r="L3312" s="49">
        <f>K3312-U3312</f>
        <v>10</v>
      </c>
      <c r="M3312" s="49"/>
      <c r="N3312" s="48" t="s">
        <v>7242</v>
      </c>
      <c r="P3312" s="49">
        <v>240</v>
      </c>
      <c r="Q3312" s="49">
        <v>0</v>
      </c>
      <c r="R3312" s="49">
        <v>0</v>
      </c>
      <c r="S3312" s="32">
        <f t="shared" si="138"/>
        <v>240</v>
      </c>
      <c r="T3312" s="49">
        <f>P3312+Q3312+R3312</f>
        <v>240</v>
      </c>
      <c r="U3312" s="51">
        <v>30</v>
      </c>
      <c r="V3312" s="51">
        <v>0</v>
      </c>
      <c r="W3312" s="51">
        <v>0</v>
      </c>
      <c r="X3312" s="51"/>
      <c r="Y3312" s="32">
        <f>P3312-(U3312+V3312)</f>
        <v>210</v>
      </c>
      <c r="Z3312" s="49" t="s">
        <v>13322</v>
      </c>
      <c r="AA3312" s="67">
        <v>44.39</v>
      </c>
      <c r="AC3312" s="67">
        <f t="shared" si="139"/>
        <v>-44.39</v>
      </c>
      <c r="AN3312" s="48" t="s">
        <v>13323</v>
      </c>
      <c r="AO3312" s="48" t="s">
        <v>55</v>
      </c>
    </row>
    <row r="3313" spans="1:41" ht="15" x14ac:dyDescent="0.2">
      <c r="A3313" s="30" t="s">
        <v>3920</v>
      </c>
      <c r="B3313" s="30" t="s">
        <v>3921</v>
      </c>
      <c r="C3313" s="49" t="s">
        <v>7070</v>
      </c>
      <c r="D3313" s="49" t="s">
        <v>7570</v>
      </c>
      <c r="E3313" s="30" t="s">
        <v>10577</v>
      </c>
      <c r="F3313" s="49" t="s">
        <v>9761</v>
      </c>
      <c r="G3313" s="49" t="s">
        <v>9734</v>
      </c>
      <c r="H3313" s="49" t="s">
        <v>9735</v>
      </c>
      <c r="I3313" s="49" t="s">
        <v>10578</v>
      </c>
      <c r="J3313" s="50">
        <v>17</v>
      </c>
      <c r="K3313" s="49">
        <v>2500</v>
      </c>
      <c r="L3313" s="49">
        <f>K3313-U3313</f>
        <v>2320</v>
      </c>
      <c r="M3313" s="53">
        <f>L3313*AA3313</f>
        <v>4616.8</v>
      </c>
      <c r="N3313" s="48" t="s">
        <v>7242</v>
      </c>
      <c r="P3313" s="49">
        <v>0</v>
      </c>
      <c r="Q3313" s="49">
        <v>0</v>
      </c>
      <c r="R3313" s="49">
        <v>0</v>
      </c>
      <c r="S3313" s="32">
        <f t="shared" si="138"/>
        <v>0</v>
      </c>
      <c r="T3313" s="49">
        <f>P3313+Q3313+R3313</f>
        <v>0</v>
      </c>
      <c r="U3313" s="51">
        <v>180</v>
      </c>
      <c r="V3313" s="51">
        <v>0</v>
      </c>
      <c r="W3313" s="51">
        <v>0</v>
      </c>
      <c r="X3313" s="51"/>
      <c r="Y3313" s="32">
        <f>P3313-(U3313+V3313)</f>
        <v>-180</v>
      </c>
      <c r="Z3313" s="49" t="s">
        <v>13320</v>
      </c>
      <c r="AA3313" s="67">
        <v>1.99</v>
      </c>
      <c r="AC3313" s="67">
        <f t="shared" si="139"/>
        <v>-1.99</v>
      </c>
      <c r="AN3313" s="48" t="s">
        <v>13323</v>
      </c>
      <c r="AO3313" s="48" t="s">
        <v>55</v>
      </c>
    </row>
    <row r="3314" spans="1:41" ht="15" x14ac:dyDescent="0.2">
      <c r="A3314" s="30" t="s">
        <v>3922</v>
      </c>
      <c r="B3314" s="30" t="s">
        <v>3923</v>
      </c>
      <c r="C3314" s="49" t="s">
        <v>7070</v>
      </c>
      <c r="D3314" s="49" t="s">
        <v>7673</v>
      </c>
      <c r="E3314" s="30" t="s">
        <v>10579</v>
      </c>
      <c r="F3314" s="49" t="s">
        <v>9761</v>
      </c>
      <c r="G3314" s="49" t="s">
        <v>8936</v>
      </c>
      <c r="H3314" s="49" t="s">
        <v>9735</v>
      </c>
      <c r="I3314" s="49" t="s">
        <v>10580</v>
      </c>
      <c r="J3314" s="50">
        <v>13</v>
      </c>
      <c r="K3314" s="49">
        <v>3000</v>
      </c>
      <c r="L3314" s="49">
        <f>K3314-U3314</f>
        <v>3000</v>
      </c>
      <c r="M3314" s="49"/>
      <c r="N3314" s="48" t="s">
        <v>7242</v>
      </c>
      <c r="P3314" s="49">
        <v>0</v>
      </c>
      <c r="Q3314" s="49">
        <v>0</v>
      </c>
      <c r="R3314" s="49">
        <v>0</v>
      </c>
      <c r="S3314" s="32">
        <f t="shared" si="138"/>
        <v>0</v>
      </c>
      <c r="T3314" s="49">
        <f>P3314+Q3314+R3314</f>
        <v>0</v>
      </c>
      <c r="U3314" s="51">
        <v>0</v>
      </c>
      <c r="V3314" s="51">
        <v>0</v>
      </c>
      <c r="W3314" s="51">
        <v>0</v>
      </c>
      <c r="X3314" s="51"/>
      <c r="Y3314" s="32">
        <f>P3314-(U3314+V3314)</f>
        <v>0</v>
      </c>
      <c r="Z3314" s="49" t="s">
        <v>13321</v>
      </c>
      <c r="AA3314" s="67">
        <v>0.15790000000000001</v>
      </c>
      <c r="AC3314" s="67">
        <f t="shared" si="139"/>
        <v>-0.15790000000000001</v>
      </c>
      <c r="AN3314" s="48" t="s">
        <v>13323</v>
      </c>
      <c r="AO3314" s="48" t="s">
        <v>55</v>
      </c>
    </row>
    <row r="3315" spans="1:41" ht="15" x14ac:dyDescent="0.2">
      <c r="A3315" s="30" t="s">
        <v>3928</v>
      </c>
      <c r="B3315" s="30" t="s">
        <v>3929</v>
      </c>
      <c r="C3315" s="49" t="s">
        <v>7070</v>
      </c>
      <c r="D3315" s="49" t="s">
        <v>7686</v>
      </c>
      <c r="E3315" s="30" t="s">
        <v>10585</v>
      </c>
      <c r="F3315" s="49" t="s">
        <v>9746</v>
      </c>
      <c r="G3315" s="49" t="s">
        <v>9734</v>
      </c>
      <c r="H3315" s="49" t="s">
        <v>9735</v>
      </c>
      <c r="I3315" s="49" t="s">
        <v>10586</v>
      </c>
      <c r="J3315" s="50">
        <v>7</v>
      </c>
      <c r="K3315" s="49">
        <v>3000</v>
      </c>
      <c r="L3315" s="49">
        <f>K3315-U3315</f>
        <v>-8274</v>
      </c>
      <c r="M3315" s="49"/>
      <c r="N3315" s="48" t="s">
        <v>7242</v>
      </c>
      <c r="P3315" s="49">
        <v>14066</v>
      </c>
      <c r="Q3315" s="49">
        <v>3000</v>
      </c>
      <c r="R3315" s="49">
        <v>3000</v>
      </c>
      <c r="S3315" s="32">
        <f t="shared" si="138"/>
        <v>17066</v>
      </c>
      <c r="T3315" s="49">
        <f>P3315+Q3315+R3315</f>
        <v>20066</v>
      </c>
      <c r="U3315" s="51">
        <v>11274</v>
      </c>
      <c r="V3315" s="51">
        <v>5580</v>
      </c>
      <c r="W3315" s="51">
        <v>4788</v>
      </c>
      <c r="X3315" s="51"/>
      <c r="Y3315" s="32">
        <f>P3315-(U3315+V3315)</f>
        <v>-2788</v>
      </c>
      <c r="Z3315" s="49" t="s">
        <v>13320</v>
      </c>
      <c r="AA3315" s="67">
        <v>0.06</v>
      </c>
      <c r="AC3315" s="67">
        <f t="shared" si="139"/>
        <v>-0.06</v>
      </c>
      <c r="AN3315" s="48" t="s">
        <v>13323</v>
      </c>
      <c r="AO3315" s="48" t="s">
        <v>55</v>
      </c>
    </row>
    <row r="3316" spans="1:41" ht="15" x14ac:dyDescent="0.2">
      <c r="A3316" s="30" t="s">
        <v>3930</v>
      </c>
      <c r="B3316" s="30" t="s">
        <v>3931</v>
      </c>
      <c r="C3316" s="49" t="s">
        <v>7070</v>
      </c>
      <c r="D3316" s="49" t="s">
        <v>7630</v>
      </c>
      <c r="E3316" s="30" t="s">
        <v>10587</v>
      </c>
      <c r="F3316" s="49" t="s">
        <v>9761</v>
      </c>
      <c r="G3316" s="49" t="s">
        <v>8453</v>
      </c>
      <c r="H3316" s="49" t="s">
        <v>9977</v>
      </c>
      <c r="I3316" s="49" t="s">
        <v>10588</v>
      </c>
      <c r="J3316" s="50">
        <v>13</v>
      </c>
      <c r="K3316" s="49">
        <v>490</v>
      </c>
      <c r="L3316" s="49">
        <f>K3316-U3316</f>
        <v>-2402</v>
      </c>
      <c r="M3316" s="49"/>
      <c r="N3316" s="48" t="s">
        <v>7242</v>
      </c>
      <c r="P3316" s="49">
        <v>3832</v>
      </c>
      <c r="Q3316" s="49">
        <v>490</v>
      </c>
      <c r="R3316" s="49">
        <v>0</v>
      </c>
      <c r="S3316" s="32">
        <f t="shared" si="138"/>
        <v>4322</v>
      </c>
      <c r="T3316" s="49">
        <f>P3316+Q3316+R3316</f>
        <v>4322</v>
      </c>
      <c r="U3316" s="51">
        <v>2892</v>
      </c>
      <c r="V3316" s="51">
        <v>2289</v>
      </c>
      <c r="W3316" s="51">
        <v>2289</v>
      </c>
      <c r="X3316" s="51"/>
      <c r="Y3316" s="32">
        <f>P3316-(U3316+V3316)</f>
        <v>-1349</v>
      </c>
      <c r="Z3316" s="49" t="s">
        <v>13320</v>
      </c>
      <c r="AA3316" s="67">
        <v>3.55</v>
      </c>
      <c r="AC3316" s="67">
        <f t="shared" si="139"/>
        <v>-3.55</v>
      </c>
      <c r="AN3316" s="48" t="s">
        <v>13323</v>
      </c>
      <c r="AO3316" s="48" t="s">
        <v>55</v>
      </c>
    </row>
    <row r="3317" spans="1:41" ht="15" x14ac:dyDescent="0.2">
      <c r="A3317" s="30" t="s">
        <v>3932</v>
      </c>
      <c r="B3317" s="30" t="s">
        <v>3933</v>
      </c>
      <c r="C3317" s="49" t="s">
        <v>7070</v>
      </c>
      <c r="D3317" s="49" t="s">
        <v>7577</v>
      </c>
      <c r="E3317" s="30" t="s">
        <v>10589</v>
      </c>
      <c r="F3317" s="49" t="s">
        <v>9743</v>
      </c>
      <c r="G3317" s="49" t="s">
        <v>9734</v>
      </c>
      <c r="H3317" s="49" t="s">
        <v>9735</v>
      </c>
      <c r="I3317" s="49" t="s">
        <v>10590</v>
      </c>
      <c r="J3317" s="50">
        <v>7</v>
      </c>
      <c r="K3317" s="49">
        <v>3000</v>
      </c>
      <c r="L3317" s="49">
        <f>K3317-U3317</f>
        <v>-3065</v>
      </c>
      <c r="M3317" s="49"/>
      <c r="N3317" s="48" t="s">
        <v>7242</v>
      </c>
      <c r="P3317" s="49">
        <v>5120</v>
      </c>
      <c r="Q3317" s="49">
        <v>3000</v>
      </c>
      <c r="R3317" s="49">
        <v>0</v>
      </c>
      <c r="S3317" s="32">
        <f t="shared" si="138"/>
        <v>8120</v>
      </c>
      <c r="T3317" s="49">
        <f>P3317+Q3317+R3317</f>
        <v>8120</v>
      </c>
      <c r="U3317" s="51">
        <v>6065</v>
      </c>
      <c r="V3317" s="51">
        <v>4554</v>
      </c>
      <c r="W3317" s="51">
        <v>4599</v>
      </c>
      <c r="X3317" s="51"/>
      <c r="Y3317" s="32">
        <f>P3317-(U3317+V3317)</f>
        <v>-5499</v>
      </c>
      <c r="Z3317" s="49" t="s">
        <v>13320</v>
      </c>
      <c r="AA3317" s="67">
        <v>1.0449999999999999</v>
      </c>
      <c r="AC3317" s="67">
        <f t="shared" si="139"/>
        <v>-1.0449999999999999</v>
      </c>
      <c r="AN3317" s="48" t="s">
        <v>13323</v>
      </c>
      <c r="AO3317" s="48" t="s">
        <v>55</v>
      </c>
    </row>
    <row r="3318" spans="1:41" ht="15" x14ac:dyDescent="0.2">
      <c r="A3318" s="30" t="s">
        <v>3934</v>
      </c>
      <c r="B3318" s="30" t="s">
        <v>3935</v>
      </c>
      <c r="C3318" s="49" t="s">
        <v>7070</v>
      </c>
      <c r="D3318" s="49" t="s">
        <v>7686</v>
      </c>
      <c r="E3318" s="30" t="s">
        <v>10591</v>
      </c>
      <c r="F3318" s="49" t="s">
        <v>9733</v>
      </c>
      <c r="G3318" s="49" t="s">
        <v>9734</v>
      </c>
      <c r="H3318" s="49" t="s">
        <v>9735</v>
      </c>
      <c r="I3318" s="49" t="s">
        <v>10592</v>
      </c>
      <c r="J3318" s="50">
        <v>7</v>
      </c>
      <c r="K3318" s="49">
        <v>2500</v>
      </c>
      <c r="L3318" s="49">
        <f>K3318-U3318</f>
        <v>-3634</v>
      </c>
      <c r="M3318" s="49"/>
      <c r="N3318" s="48" t="s">
        <v>7242</v>
      </c>
      <c r="P3318" s="49">
        <v>10219</v>
      </c>
      <c r="Q3318" s="49">
        <v>2500</v>
      </c>
      <c r="R3318" s="49">
        <v>2500</v>
      </c>
      <c r="S3318" s="32">
        <f t="shared" si="138"/>
        <v>12719</v>
      </c>
      <c r="T3318" s="49">
        <f>P3318+Q3318+R3318</f>
        <v>15219</v>
      </c>
      <c r="U3318" s="51">
        <v>6134</v>
      </c>
      <c r="V3318" s="51">
        <v>4554</v>
      </c>
      <c r="W3318" s="51">
        <v>4599</v>
      </c>
      <c r="X3318" s="51"/>
      <c r="Y3318" s="32">
        <f>P3318-(U3318+V3318)</f>
        <v>-469</v>
      </c>
      <c r="Z3318" s="49" t="s">
        <v>13320</v>
      </c>
      <c r="AA3318" s="67">
        <v>0.36</v>
      </c>
      <c r="AC3318" s="67">
        <f t="shared" si="139"/>
        <v>-0.36</v>
      </c>
      <c r="AN3318" s="48" t="s">
        <v>13323</v>
      </c>
      <c r="AO3318" s="48" t="s">
        <v>55</v>
      </c>
    </row>
    <row r="3319" spans="1:41" ht="15" x14ac:dyDescent="0.2">
      <c r="A3319" s="30" t="s">
        <v>3936</v>
      </c>
      <c r="B3319" s="30" t="s">
        <v>3937</v>
      </c>
      <c r="C3319" s="49" t="s">
        <v>7070</v>
      </c>
      <c r="D3319" s="49" t="s">
        <v>7570</v>
      </c>
      <c r="E3319" s="30" t="s">
        <v>10593</v>
      </c>
      <c r="F3319" s="49" t="s">
        <v>9761</v>
      </c>
      <c r="G3319" s="49" t="s">
        <v>8936</v>
      </c>
      <c r="H3319" s="49" t="s">
        <v>10541</v>
      </c>
      <c r="I3319" s="49" t="s">
        <v>10594</v>
      </c>
      <c r="J3319" s="50">
        <v>12</v>
      </c>
      <c r="K3319" s="49">
        <v>3000</v>
      </c>
      <c r="L3319" s="49">
        <f>K3319-U3319</f>
        <v>1668</v>
      </c>
      <c r="N3319" s="48" t="s">
        <v>7242</v>
      </c>
      <c r="P3319" s="49">
        <v>0</v>
      </c>
      <c r="Q3319" s="49">
        <v>0</v>
      </c>
      <c r="R3319" s="49">
        <v>0</v>
      </c>
      <c r="S3319" s="32">
        <f t="shared" si="138"/>
        <v>0</v>
      </c>
      <c r="T3319" s="49">
        <f>P3319+Q3319+R3319</f>
        <v>0</v>
      </c>
      <c r="U3319" s="51">
        <v>1332</v>
      </c>
      <c r="V3319" s="51">
        <v>1500</v>
      </c>
      <c r="W3319" s="51">
        <v>1500</v>
      </c>
      <c r="X3319" s="51"/>
      <c r="Y3319" s="32">
        <f>P3319-(U3319+V3319)</f>
        <v>-2832</v>
      </c>
      <c r="Z3319" s="49" t="s">
        <v>13320</v>
      </c>
      <c r="AA3319" s="67">
        <v>0.13</v>
      </c>
      <c r="AC3319" s="67">
        <f t="shared" si="139"/>
        <v>-0.13</v>
      </c>
      <c r="AN3319" s="48" t="s">
        <v>13323</v>
      </c>
      <c r="AO3319" s="48" t="s">
        <v>55</v>
      </c>
    </row>
    <row r="3320" spans="1:41" ht="15" x14ac:dyDescent="0.2">
      <c r="A3320" s="30" t="s">
        <v>3938</v>
      </c>
      <c r="B3320" s="30" t="s">
        <v>3939</v>
      </c>
      <c r="C3320" s="49" t="s">
        <v>7070</v>
      </c>
      <c r="D3320" s="49" t="s">
        <v>7570</v>
      </c>
      <c r="E3320" s="30" t="s">
        <v>10595</v>
      </c>
      <c r="F3320" s="49" t="s">
        <v>9761</v>
      </c>
      <c r="G3320" s="49" t="s">
        <v>10475</v>
      </c>
      <c r="H3320" s="49" t="s">
        <v>9910</v>
      </c>
      <c r="I3320" s="49" t="s">
        <v>10596</v>
      </c>
      <c r="J3320" s="50">
        <v>23</v>
      </c>
      <c r="K3320" s="49">
        <v>40</v>
      </c>
      <c r="L3320" s="49">
        <f>K3320-U3320</f>
        <v>-2</v>
      </c>
      <c r="M3320" s="49"/>
      <c r="N3320" s="48" t="s">
        <v>7242</v>
      </c>
      <c r="P3320" s="49">
        <v>0</v>
      </c>
      <c r="Q3320" s="49">
        <v>0</v>
      </c>
      <c r="R3320" s="49">
        <v>0</v>
      </c>
      <c r="S3320" s="32">
        <f t="shared" si="138"/>
        <v>0</v>
      </c>
      <c r="T3320" s="49">
        <f>P3320+Q3320+R3320</f>
        <v>0</v>
      </c>
      <c r="U3320" s="51">
        <v>42</v>
      </c>
      <c r="V3320" s="51">
        <v>0</v>
      </c>
      <c r="W3320" s="51">
        <v>0</v>
      </c>
      <c r="X3320" s="51"/>
      <c r="Y3320" s="32">
        <f>P3320-(U3320+V3320)</f>
        <v>-42</v>
      </c>
      <c r="Z3320" s="49" t="s">
        <v>13320</v>
      </c>
      <c r="AA3320" s="67">
        <v>56.33</v>
      </c>
      <c r="AC3320" s="67">
        <f t="shared" si="139"/>
        <v>-56.33</v>
      </c>
      <c r="AN3320" s="48" t="s">
        <v>13323</v>
      </c>
      <c r="AO3320" s="48" t="s">
        <v>55</v>
      </c>
    </row>
    <row r="3321" spans="1:41" ht="15" x14ac:dyDescent="0.2">
      <c r="A3321" s="30" t="s">
        <v>3940</v>
      </c>
      <c r="B3321" s="30" t="s">
        <v>3941</v>
      </c>
      <c r="C3321" s="49" t="s">
        <v>7070</v>
      </c>
      <c r="D3321" s="49" t="s">
        <v>7630</v>
      </c>
      <c r="E3321" s="30" t="s">
        <v>10597</v>
      </c>
      <c r="F3321" s="49" t="s">
        <v>9733</v>
      </c>
      <c r="G3321" s="49" t="s">
        <v>8936</v>
      </c>
      <c r="H3321" s="49" t="s">
        <v>9833</v>
      </c>
      <c r="I3321" s="49" t="s">
        <v>10598</v>
      </c>
      <c r="J3321" s="50">
        <v>15</v>
      </c>
      <c r="K3321" s="49">
        <v>3000</v>
      </c>
      <c r="L3321" s="49">
        <f>K3321-U3321</f>
        <v>161</v>
      </c>
      <c r="N3321" s="48" t="s">
        <v>7242</v>
      </c>
      <c r="P3321" s="49">
        <v>3652</v>
      </c>
      <c r="Q3321" s="49">
        <v>0</v>
      </c>
      <c r="R3321" s="49">
        <v>6000</v>
      </c>
      <c r="S3321" s="32">
        <f t="shared" si="138"/>
        <v>3652</v>
      </c>
      <c r="T3321" s="49">
        <f>P3321+Q3321+R3321</f>
        <v>9652</v>
      </c>
      <c r="U3321" s="51">
        <v>2839</v>
      </c>
      <c r="V3321" s="51">
        <v>3276</v>
      </c>
      <c r="W3321" s="51">
        <v>3292</v>
      </c>
      <c r="X3321" s="51"/>
      <c r="Y3321" s="32">
        <f>P3321-(U3321+V3321)</f>
        <v>-2463</v>
      </c>
      <c r="Z3321" s="49" t="s">
        <v>13320</v>
      </c>
      <c r="AA3321" s="67">
        <v>0.64</v>
      </c>
      <c r="AC3321" s="67">
        <f t="shared" si="139"/>
        <v>-0.64</v>
      </c>
      <c r="AN3321" s="48" t="s">
        <v>13323</v>
      </c>
      <c r="AO3321" s="48" t="s">
        <v>55</v>
      </c>
    </row>
    <row r="3322" spans="1:41" ht="15" x14ac:dyDescent="0.2">
      <c r="A3322" s="30" t="s">
        <v>3942</v>
      </c>
      <c r="B3322" s="30" t="s">
        <v>3943</v>
      </c>
      <c r="C3322" s="49" t="s">
        <v>7070</v>
      </c>
      <c r="D3322" s="49" t="s">
        <v>7686</v>
      </c>
      <c r="E3322" s="30" t="s">
        <v>10599</v>
      </c>
      <c r="F3322" s="49" t="s">
        <v>9743</v>
      </c>
      <c r="G3322" s="49" t="s">
        <v>9734</v>
      </c>
      <c r="H3322" s="49" t="s">
        <v>9735</v>
      </c>
      <c r="I3322" s="49" t="s">
        <v>10600</v>
      </c>
      <c r="J3322" s="50">
        <v>7</v>
      </c>
      <c r="K3322" s="49">
        <v>3000</v>
      </c>
      <c r="L3322" s="49">
        <f>K3322-U3322</f>
        <v>-9144</v>
      </c>
      <c r="M3322" s="49"/>
      <c r="N3322" s="48" t="s">
        <v>7242</v>
      </c>
      <c r="P3322" s="49">
        <v>13948</v>
      </c>
      <c r="Q3322" s="49">
        <v>0</v>
      </c>
      <c r="R3322" s="49">
        <v>0</v>
      </c>
      <c r="S3322" s="32">
        <f t="shared" si="138"/>
        <v>13948</v>
      </c>
      <c r="T3322" s="49">
        <f>P3322+Q3322+R3322</f>
        <v>13948</v>
      </c>
      <c r="U3322" s="51">
        <v>12144</v>
      </c>
      <c r="V3322" s="51">
        <v>9198</v>
      </c>
      <c r="W3322" s="51">
        <v>9243</v>
      </c>
      <c r="X3322" s="51"/>
      <c r="Y3322" s="32">
        <f>P3322-(U3322+V3322)</f>
        <v>-7394</v>
      </c>
      <c r="Z3322" s="49" t="s">
        <v>13320</v>
      </c>
      <c r="AA3322" s="67">
        <v>0.45</v>
      </c>
      <c r="AC3322" s="67">
        <f t="shared" si="139"/>
        <v>-0.45</v>
      </c>
      <c r="AN3322" s="48" t="s">
        <v>13323</v>
      </c>
      <c r="AO3322" s="48" t="s">
        <v>55</v>
      </c>
    </row>
    <row r="3323" spans="1:41" ht="15" x14ac:dyDescent="0.2">
      <c r="A3323" s="30" t="s">
        <v>3944</v>
      </c>
      <c r="B3323" s="30" t="s">
        <v>3945</v>
      </c>
      <c r="C3323" s="49" t="s">
        <v>7070</v>
      </c>
      <c r="D3323" s="49" t="s">
        <v>7570</v>
      </c>
      <c r="E3323" s="30" t="s">
        <v>10601</v>
      </c>
      <c r="F3323" s="49" t="s">
        <v>9761</v>
      </c>
      <c r="G3323" s="49" t="s">
        <v>9734</v>
      </c>
      <c r="H3323" s="49" t="s">
        <v>9735</v>
      </c>
      <c r="I3323" s="49" t="s">
        <v>10602</v>
      </c>
      <c r="J3323" s="50">
        <v>13</v>
      </c>
      <c r="K3323" s="49">
        <v>4500</v>
      </c>
      <c r="L3323" s="49">
        <f>K3323-U3323</f>
        <v>4431</v>
      </c>
      <c r="M3323" s="53">
        <f>L3323*AA3323</f>
        <v>6123.6419999999998</v>
      </c>
      <c r="N3323" s="48" t="s">
        <v>7242</v>
      </c>
      <c r="P3323" s="49">
        <v>0</v>
      </c>
      <c r="Q3323" s="49">
        <v>0</v>
      </c>
      <c r="R3323" s="49">
        <v>0</v>
      </c>
      <c r="S3323" s="32">
        <f t="shared" si="138"/>
        <v>0</v>
      </c>
      <c r="T3323" s="49">
        <f>P3323+Q3323+R3323</f>
        <v>0</v>
      </c>
      <c r="U3323" s="51">
        <v>69</v>
      </c>
      <c r="V3323" s="51">
        <v>0</v>
      </c>
      <c r="W3323" s="51">
        <v>0</v>
      </c>
      <c r="X3323" s="51"/>
      <c r="Y3323" s="32">
        <f>P3323-(U3323+V3323)</f>
        <v>-69</v>
      </c>
      <c r="Z3323" s="49" t="s">
        <v>13320</v>
      </c>
      <c r="AA3323" s="67">
        <v>1.3819999999999999</v>
      </c>
      <c r="AC3323" s="67">
        <f t="shared" si="139"/>
        <v>-1.3819999999999999</v>
      </c>
      <c r="AN3323" s="48" t="s">
        <v>13323</v>
      </c>
      <c r="AO3323" s="48" t="s">
        <v>55</v>
      </c>
    </row>
    <row r="3324" spans="1:41" ht="15" x14ac:dyDescent="0.2">
      <c r="A3324" s="30" t="s">
        <v>3946</v>
      </c>
      <c r="B3324" s="30" t="s">
        <v>3947</v>
      </c>
      <c r="C3324" s="49" t="s">
        <v>7070</v>
      </c>
      <c r="D3324" s="49" t="s">
        <v>7630</v>
      </c>
      <c r="E3324" s="30" t="s">
        <v>10603</v>
      </c>
      <c r="F3324" s="49" t="s">
        <v>9761</v>
      </c>
      <c r="G3324" s="49" t="s">
        <v>8936</v>
      </c>
      <c r="H3324" s="49" t="s">
        <v>8929</v>
      </c>
      <c r="I3324" s="49" t="s">
        <v>10604</v>
      </c>
      <c r="J3324" s="50">
        <v>7</v>
      </c>
      <c r="K3324" s="49">
        <v>2500</v>
      </c>
      <c r="L3324" s="49">
        <f>K3324-U3324</f>
        <v>2390</v>
      </c>
      <c r="M3324" s="49"/>
      <c r="N3324" s="48" t="s">
        <v>7242</v>
      </c>
      <c r="P3324" s="49">
        <v>2540</v>
      </c>
      <c r="Q3324" s="49">
        <v>0</v>
      </c>
      <c r="R3324" s="49">
        <v>0</v>
      </c>
      <c r="S3324" s="32">
        <f t="shared" si="138"/>
        <v>2540</v>
      </c>
      <c r="T3324" s="49">
        <f>P3324+Q3324+R3324</f>
        <v>2540</v>
      </c>
      <c r="U3324" s="51">
        <v>110</v>
      </c>
      <c r="V3324" s="51">
        <v>0</v>
      </c>
      <c r="W3324" s="51">
        <v>0</v>
      </c>
      <c r="X3324" s="51"/>
      <c r="Y3324" s="32">
        <f>P3324-(U3324+V3324)</f>
        <v>2430</v>
      </c>
      <c r="Z3324" s="49" t="s">
        <v>13322</v>
      </c>
      <c r="AA3324" s="67">
        <v>0.45200000000000001</v>
      </c>
      <c r="AC3324" s="67">
        <f t="shared" si="139"/>
        <v>-0.45200000000000001</v>
      </c>
      <c r="AN3324" s="48" t="s">
        <v>13323</v>
      </c>
      <c r="AO3324" s="48" t="s">
        <v>55</v>
      </c>
    </row>
    <row r="3325" spans="1:41" ht="15" x14ac:dyDescent="0.2">
      <c r="A3325" s="30" t="s">
        <v>3948</v>
      </c>
      <c r="B3325" s="30" t="s">
        <v>3949</v>
      </c>
      <c r="C3325" s="49" t="s">
        <v>7070</v>
      </c>
      <c r="D3325" s="49" t="s">
        <v>7570</v>
      </c>
      <c r="E3325" s="30" t="s">
        <v>10605</v>
      </c>
      <c r="F3325" s="49" t="s">
        <v>9761</v>
      </c>
      <c r="G3325" s="49" t="s">
        <v>9734</v>
      </c>
      <c r="H3325" s="49" t="s">
        <v>9735</v>
      </c>
      <c r="I3325" s="49" t="s">
        <v>10606</v>
      </c>
      <c r="J3325" s="50">
        <v>13</v>
      </c>
      <c r="K3325" s="49">
        <v>2500</v>
      </c>
      <c r="L3325" s="49">
        <f>K3325-U3325</f>
        <v>1210</v>
      </c>
      <c r="N3325" s="48" t="s">
        <v>7242</v>
      </c>
      <c r="P3325" s="49">
        <v>0</v>
      </c>
      <c r="Q3325" s="49">
        <v>0</v>
      </c>
      <c r="R3325" s="49">
        <v>0</v>
      </c>
      <c r="S3325" s="32">
        <f t="shared" si="138"/>
        <v>0</v>
      </c>
      <c r="T3325" s="49">
        <f>P3325+Q3325+R3325</f>
        <v>0</v>
      </c>
      <c r="U3325" s="51">
        <v>1290</v>
      </c>
      <c r="V3325" s="51">
        <v>1500</v>
      </c>
      <c r="W3325" s="51">
        <v>1500</v>
      </c>
      <c r="X3325" s="51"/>
      <c r="Y3325" s="32">
        <f>P3325-(U3325+V3325)</f>
        <v>-2790</v>
      </c>
      <c r="Z3325" s="49" t="s">
        <v>13320</v>
      </c>
      <c r="AA3325" s="67">
        <v>3.1</v>
      </c>
      <c r="AC3325" s="67">
        <f t="shared" si="139"/>
        <v>-3.1</v>
      </c>
      <c r="AN3325" s="48" t="s">
        <v>13323</v>
      </c>
      <c r="AO3325" s="48" t="s">
        <v>55</v>
      </c>
    </row>
    <row r="3326" spans="1:41" ht="15" x14ac:dyDescent="0.2">
      <c r="A3326" s="30" t="s">
        <v>3950</v>
      </c>
      <c r="B3326" s="30" t="s">
        <v>3951</v>
      </c>
      <c r="C3326" s="49" t="s">
        <v>7070</v>
      </c>
      <c r="D3326" s="49" t="s">
        <v>7570</v>
      </c>
      <c r="E3326" s="30" t="s">
        <v>10591</v>
      </c>
      <c r="F3326" s="49" t="s">
        <v>9761</v>
      </c>
      <c r="G3326" s="49" t="s">
        <v>9734</v>
      </c>
      <c r="H3326" s="49" t="s">
        <v>9735</v>
      </c>
      <c r="I3326" s="49" t="s">
        <v>10607</v>
      </c>
      <c r="J3326" s="50">
        <v>40</v>
      </c>
      <c r="K3326" s="49">
        <v>2500</v>
      </c>
      <c r="L3326" s="49">
        <f>K3326-U3326</f>
        <v>2500</v>
      </c>
      <c r="M3326" s="49"/>
      <c r="N3326" s="48" t="s">
        <v>7242</v>
      </c>
      <c r="P3326" s="49">
        <v>150</v>
      </c>
      <c r="Q3326" s="49">
        <v>0</v>
      </c>
      <c r="R3326" s="49">
        <v>0</v>
      </c>
      <c r="S3326" s="32">
        <f t="shared" si="138"/>
        <v>150</v>
      </c>
      <c r="T3326" s="49">
        <f>P3326+Q3326+R3326</f>
        <v>150</v>
      </c>
      <c r="U3326" s="51">
        <v>0</v>
      </c>
      <c r="V3326" s="51">
        <v>0</v>
      </c>
      <c r="W3326" s="51">
        <v>0</v>
      </c>
      <c r="X3326" s="51"/>
      <c r="Y3326" s="32">
        <f>P3326-(U3326+V3326)</f>
        <v>150</v>
      </c>
      <c r="Z3326" s="49" t="s">
        <v>13321</v>
      </c>
      <c r="AA3326" s="67">
        <v>0.91</v>
      </c>
      <c r="AC3326" s="67">
        <f t="shared" si="139"/>
        <v>-0.91</v>
      </c>
      <c r="AN3326" s="48" t="s">
        <v>13323</v>
      </c>
      <c r="AO3326" s="48" t="s">
        <v>55</v>
      </c>
    </row>
    <row r="3327" spans="1:41" ht="15" x14ac:dyDescent="0.2">
      <c r="A3327" s="30" t="s">
        <v>3952</v>
      </c>
      <c r="B3327" s="30" t="s">
        <v>3953</v>
      </c>
      <c r="C3327" s="49" t="s">
        <v>7070</v>
      </c>
      <c r="D3327" s="49" t="s">
        <v>7570</v>
      </c>
      <c r="E3327" s="30" t="s">
        <v>10608</v>
      </c>
      <c r="F3327" s="49" t="s">
        <v>9761</v>
      </c>
      <c r="G3327" s="49" t="s">
        <v>9734</v>
      </c>
      <c r="H3327" s="49" t="s">
        <v>9735</v>
      </c>
      <c r="I3327" s="49" t="s">
        <v>10609</v>
      </c>
      <c r="J3327" s="50">
        <v>15</v>
      </c>
      <c r="K3327" s="49">
        <v>3000</v>
      </c>
      <c r="L3327" s="49">
        <f>K3327-U3327</f>
        <v>3000</v>
      </c>
      <c r="M3327" s="49"/>
      <c r="N3327" s="48" t="s">
        <v>7242</v>
      </c>
      <c r="P3327" s="49">
        <v>0</v>
      </c>
      <c r="Q3327" s="49">
        <v>0</v>
      </c>
      <c r="R3327" s="49">
        <v>0</v>
      </c>
      <c r="S3327" s="32">
        <f t="shared" si="138"/>
        <v>0</v>
      </c>
      <c r="T3327" s="49">
        <f>P3327+Q3327+R3327</f>
        <v>0</v>
      </c>
      <c r="U3327" s="51">
        <v>0</v>
      </c>
      <c r="V3327" s="51">
        <v>0</v>
      </c>
      <c r="W3327" s="51">
        <v>0</v>
      </c>
      <c r="X3327" s="51"/>
      <c r="Y3327" s="32">
        <f>P3327-(U3327+V3327)</f>
        <v>0</v>
      </c>
      <c r="Z3327" s="49" t="s">
        <v>13321</v>
      </c>
      <c r="AA3327" s="67">
        <v>0.13500000000000001</v>
      </c>
      <c r="AC3327" s="67">
        <f t="shared" si="139"/>
        <v>-0.13500000000000001</v>
      </c>
      <c r="AN3327" s="48" t="s">
        <v>13323</v>
      </c>
      <c r="AO3327" s="48" t="s">
        <v>55</v>
      </c>
    </row>
    <row r="3328" spans="1:41" ht="15" x14ac:dyDescent="0.2">
      <c r="A3328" s="30" t="s">
        <v>3954</v>
      </c>
      <c r="B3328" s="30" t="s">
        <v>3955</v>
      </c>
      <c r="C3328" s="49" t="s">
        <v>7070</v>
      </c>
      <c r="D3328" s="49" t="s">
        <v>7570</v>
      </c>
      <c r="E3328" s="30" t="s">
        <v>10610</v>
      </c>
      <c r="F3328" s="49" t="s">
        <v>9761</v>
      </c>
      <c r="G3328" s="49" t="s">
        <v>9734</v>
      </c>
      <c r="H3328" s="49" t="s">
        <v>9735</v>
      </c>
      <c r="I3328" s="49" t="s">
        <v>10611</v>
      </c>
      <c r="J3328" s="50">
        <v>13</v>
      </c>
      <c r="K3328" s="49">
        <v>2500</v>
      </c>
      <c r="L3328" s="49">
        <f>K3328-U3328</f>
        <v>4</v>
      </c>
      <c r="N3328" s="48" t="s">
        <v>7242</v>
      </c>
      <c r="P3328" s="49">
        <v>0</v>
      </c>
      <c r="Q3328" s="49">
        <v>2500</v>
      </c>
      <c r="R3328" s="49">
        <v>0</v>
      </c>
      <c r="S3328" s="32">
        <f t="shared" si="138"/>
        <v>2500</v>
      </c>
      <c r="T3328" s="49">
        <f>P3328+Q3328+R3328</f>
        <v>2500</v>
      </c>
      <c r="U3328" s="51">
        <v>2496</v>
      </c>
      <c r="V3328" s="51">
        <v>3000</v>
      </c>
      <c r="W3328" s="51">
        <v>3000</v>
      </c>
      <c r="X3328" s="51"/>
      <c r="Y3328" s="32">
        <f>P3328-(U3328+V3328)</f>
        <v>-5496</v>
      </c>
      <c r="Z3328" s="49" t="s">
        <v>13320</v>
      </c>
      <c r="AA3328" s="67">
        <v>1.12148</v>
      </c>
      <c r="AC3328" s="67">
        <f t="shared" si="139"/>
        <v>-1.12148</v>
      </c>
      <c r="AN3328" s="48" t="s">
        <v>13323</v>
      </c>
      <c r="AO3328" s="48" t="s">
        <v>55</v>
      </c>
    </row>
    <row r="3329" spans="1:41" ht="15" x14ac:dyDescent="0.2">
      <c r="A3329" s="30" t="s">
        <v>3956</v>
      </c>
      <c r="B3329" s="30" t="s">
        <v>3957</v>
      </c>
      <c r="C3329" s="49" t="s">
        <v>7070</v>
      </c>
      <c r="D3329" s="49" t="s">
        <v>7686</v>
      </c>
      <c r="E3329" s="30" t="s">
        <v>10612</v>
      </c>
      <c r="F3329" s="49" t="s">
        <v>9746</v>
      </c>
      <c r="G3329" s="49" t="s">
        <v>7580</v>
      </c>
      <c r="H3329" s="49" t="s">
        <v>8858</v>
      </c>
      <c r="I3329" s="49" t="s">
        <v>10613</v>
      </c>
      <c r="J3329" s="50">
        <v>21</v>
      </c>
      <c r="K3329" s="49">
        <v>9000</v>
      </c>
      <c r="L3329" s="49">
        <f>K3329-U3329</f>
        <v>-3337</v>
      </c>
      <c r="M3329" s="49"/>
      <c r="N3329" s="48" t="s">
        <v>7242</v>
      </c>
      <c r="P3329" s="49">
        <v>18472</v>
      </c>
      <c r="Q3329" s="49">
        <v>0</v>
      </c>
      <c r="R3329" s="49">
        <v>9000</v>
      </c>
      <c r="S3329" s="32">
        <f t="shared" si="138"/>
        <v>18472</v>
      </c>
      <c r="T3329" s="49">
        <f>P3329+Q3329+R3329</f>
        <v>27472</v>
      </c>
      <c r="U3329" s="51">
        <v>12337</v>
      </c>
      <c r="V3329" s="51">
        <v>9198</v>
      </c>
      <c r="W3329" s="51">
        <v>9336</v>
      </c>
      <c r="X3329" s="51"/>
      <c r="Y3329" s="32">
        <f>P3329-(U3329+V3329)</f>
        <v>-3063</v>
      </c>
      <c r="Z3329" s="49" t="s">
        <v>13320</v>
      </c>
      <c r="AA3329" s="67">
        <v>5.2999999999999999E-2</v>
      </c>
      <c r="AC3329" s="67">
        <f t="shared" si="139"/>
        <v>-5.2999999999999999E-2</v>
      </c>
      <c r="AN3329" s="48" t="s">
        <v>13323</v>
      </c>
      <c r="AO3329" s="48" t="s">
        <v>55</v>
      </c>
    </row>
    <row r="3330" spans="1:41" ht="15" x14ac:dyDescent="0.2">
      <c r="A3330" s="30" t="s">
        <v>3958</v>
      </c>
      <c r="B3330" s="30" t="s">
        <v>3959</v>
      </c>
      <c r="C3330" s="49" t="s">
        <v>7070</v>
      </c>
      <c r="D3330" s="49" t="s">
        <v>7630</v>
      </c>
      <c r="E3330" s="30" t="s">
        <v>10614</v>
      </c>
      <c r="F3330" s="49" t="s">
        <v>9746</v>
      </c>
      <c r="G3330" s="49" t="s">
        <v>10475</v>
      </c>
      <c r="H3330" s="49" t="s">
        <v>8843</v>
      </c>
      <c r="I3330" s="49" t="s">
        <v>10615</v>
      </c>
      <c r="J3330" s="50">
        <v>13</v>
      </c>
      <c r="K3330" s="49">
        <v>18000</v>
      </c>
      <c r="L3330" s="49">
        <f>K3330-U3330</f>
        <v>14758</v>
      </c>
      <c r="M3330" s="49"/>
      <c r="N3330" s="48" t="s">
        <v>7242</v>
      </c>
      <c r="P3330" s="49">
        <v>23990</v>
      </c>
      <c r="Q3330" s="49">
        <v>0</v>
      </c>
      <c r="R3330" s="49">
        <v>0</v>
      </c>
      <c r="S3330" s="32">
        <f t="shared" ref="S3330:S3393" si="140">P3330+Q3330</f>
        <v>23990</v>
      </c>
      <c r="T3330" s="49">
        <f>P3330+Q3330+R3330</f>
        <v>23990</v>
      </c>
      <c r="U3330" s="51">
        <v>3242</v>
      </c>
      <c r="V3330" s="51">
        <v>2265</v>
      </c>
      <c r="W3330" s="51">
        <v>2310</v>
      </c>
      <c r="X3330" s="51"/>
      <c r="Y3330" s="32">
        <f>P3330-(U3330+V3330)</f>
        <v>18483</v>
      </c>
      <c r="Z3330" s="49" t="s">
        <v>13322</v>
      </c>
      <c r="AA3330" s="67">
        <v>7.4999999999999997E-2</v>
      </c>
      <c r="AC3330" s="67">
        <f t="shared" ref="AC3330:AC3393" si="141">AB3330-AA3330</f>
        <v>-7.4999999999999997E-2</v>
      </c>
      <c r="AN3330" s="48" t="s">
        <v>13323</v>
      </c>
      <c r="AO3330" s="48" t="s">
        <v>55</v>
      </c>
    </row>
    <row r="3331" spans="1:41" ht="15" x14ac:dyDescent="0.2">
      <c r="A3331" s="30" t="s">
        <v>3962</v>
      </c>
      <c r="B3331" s="30" t="s">
        <v>3963</v>
      </c>
      <c r="C3331" s="49" t="s">
        <v>7070</v>
      </c>
      <c r="D3331" s="49" t="s">
        <v>7686</v>
      </c>
      <c r="E3331" s="30" t="s">
        <v>10618</v>
      </c>
      <c r="F3331" s="49" t="s">
        <v>9733</v>
      </c>
      <c r="G3331" s="49" t="s">
        <v>9734</v>
      </c>
      <c r="H3331" s="49" t="s">
        <v>9735</v>
      </c>
      <c r="I3331" s="49" t="s">
        <v>10619</v>
      </c>
      <c r="J3331" s="50">
        <v>7</v>
      </c>
      <c r="K3331" s="49">
        <v>2500</v>
      </c>
      <c r="L3331" s="49">
        <f>K3331-U3331</f>
        <v>-6103</v>
      </c>
      <c r="M3331" s="49"/>
      <c r="N3331" s="48" t="s">
        <v>7242</v>
      </c>
      <c r="P3331" s="49">
        <v>2203</v>
      </c>
      <c r="Q3331" s="49">
        <v>7500</v>
      </c>
      <c r="R3331" s="49">
        <v>7500</v>
      </c>
      <c r="S3331" s="32">
        <f t="shared" si="140"/>
        <v>9703</v>
      </c>
      <c r="T3331" s="49">
        <f>P3331+Q3331+R3331</f>
        <v>17203</v>
      </c>
      <c r="U3331" s="51">
        <v>8603</v>
      </c>
      <c r="V3331" s="51">
        <v>7554</v>
      </c>
      <c r="W3331" s="51">
        <v>7599</v>
      </c>
      <c r="X3331" s="51"/>
      <c r="Y3331" s="32">
        <f>P3331-(U3331+V3331)</f>
        <v>-13954</v>
      </c>
      <c r="Z3331" s="49" t="s">
        <v>13320</v>
      </c>
      <c r="AA3331" s="67">
        <v>0.59399999999999997</v>
      </c>
      <c r="AC3331" s="67">
        <f t="shared" si="141"/>
        <v>-0.59399999999999997</v>
      </c>
      <c r="AN3331" s="48" t="s">
        <v>13323</v>
      </c>
      <c r="AO3331" s="48" t="s">
        <v>55</v>
      </c>
    </row>
    <row r="3332" spans="1:41" ht="15" x14ac:dyDescent="0.2">
      <c r="A3332" s="30" t="s">
        <v>3964</v>
      </c>
      <c r="B3332" s="30" t="s">
        <v>3965</v>
      </c>
      <c r="C3332" s="49" t="s">
        <v>7070</v>
      </c>
      <c r="D3332" s="49" t="s">
        <v>7630</v>
      </c>
      <c r="E3332" s="30" t="s">
        <v>10620</v>
      </c>
      <c r="F3332" s="49" t="s">
        <v>9733</v>
      </c>
      <c r="G3332" s="49" t="s">
        <v>8936</v>
      </c>
      <c r="H3332" s="49" t="s">
        <v>10541</v>
      </c>
      <c r="I3332" s="49" t="s">
        <v>10621</v>
      </c>
      <c r="J3332" s="50">
        <v>13</v>
      </c>
      <c r="K3332" s="49">
        <v>3000</v>
      </c>
      <c r="L3332" s="49">
        <f>K3332-U3332</f>
        <v>-6588</v>
      </c>
      <c r="M3332" s="49"/>
      <c r="N3332" s="48" t="s">
        <v>7242</v>
      </c>
      <c r="P3332" s="49">
        <v>8612</v>
      </c>
      <c r="Q3332" s="49">
        <v>6000</v>
      </c>
      <c r="R3332" s="49">
        <v>0</v>
      </c>
      <c r="S3332" s="32">
        <f t="shared" si="140"/>
        <v>14612</v>
      </c>
      <c r="T3332" s="49">
        <f>P3332+Q3332+R3332</f>
        <v>14612</v>
      </c>
      <c r="U3332" s="51">
        <v>9588</v>
      </c>
      <c r="V3332" s="51">
        <v>6372</v>
      </c>
      <c r="W3332" s="51">
        <v>6372</v>
      </c>
      <c r="X3332" s="51"/>
      <c r="Y3332" s="32">
        <f>P3332-(U3332+V3332)</f>
        <v>-7348</v>
      </c>
      <c r="Z3332" s="49" t="s">
        <v>13320</v>
      </c>
      <c r="AA3332" s="67">
        <v>0.152</v>
      </c>
      <c r="AC3332" s="67">
        <f t="shared" si="141"/>
        <v>-0.152</v>
      </c>
      <c r="AN3332" s="48" t="s">
        <v>13323</v>
      </c>
      <c r="AO3332" s="48" t="s">
        <v>55</v>
      </c>
    </row>
    <row r="3333" spans="1:41" ht="15" x14ac:dyDescent="0.2">
      <c r="A3333" s="30" t="s">
        <v>3968</v>
      </c>
      <c r="B3333" s="30" t="s">
        <v>3969</v>
      </c>
      <c r="C3333" s="49" t="s">
        <v>7070</v>
      </c>
      <c r="D3333" s="49" t="s">
        <v>7570</v>
      </c>
      <c r="E3333" s="30" t="s">
        <v>10624</v>
      </c>
      <c r="F3333" s="49" t="s">
        <v>9733</v>
      </c>
      <c r="G3333" s="49" t="s">
        <v>8601</v>
      </c>
      <c r="H3333" s="49" t="s">
        <v>8843</v>
      </c>
      <c r="I3333" s="49" t="s">
        <v>10625</v>
      </c>
      <c r="J3333" s="50">
        <v>9</v>
      </c>
      <c r="K3333" s="49">
        <v>7500</v>
      </c>
      <c r="L3333" s="49">
        <f>K3333-U3333</f>
        <v>7214</v>
      </c>
      <c r="N3333" s="48" t="s">
        <v>7242</v>
      </c>
      <c r="P3333" s="49">
        <v>0</v>
      </c>
      <c r="Q3333" s="49">
        <v>0</v>
      </c>
      <c r="R3333" s="49">
        <v>0</v>
      </c>
      <c r="S3333" s="32">
        <f t="shared" si="140"/>
        <v>0</v>
      </c>
      <c r="T3333" s="49">
        <f>P3333+Q3333+R3333</f>
        <v>0</v>
      </c>
      <c r="U3333" s="51">
        <v>286</v>
      </c>
      <c r="V3333" s="51">
        <v>24</v>
      </c>
      <c r="W3333" s="51">
        <v>24</v>
      </c>
      <c r="X3333" s="51"/>
      <c r="Y3333" s="32">
        <f>P3333-(U3333+V3333)</f>
        <v>-310</v>
      </c>
      <c r="Z3333" s="49" t="s">
        <v>13320</v>
      </c>
      <c r="AA3333" s="67">
        <v>8.4000000000000005E-2</v>
      </c>
      <c r="AC3333" s="67">
        <f t="shared" si="141"/>
        <v>-8.4000000000000005E-2</v>
      </c>
      <c r="AN3333" s="48" t="s">
        <v>13323</v>
      </c>
      <c r="AO3333" s="48" t="s">
        <v>55</v>
      </c>
    </row>
    <row r="3334" spans="1:41" ht="15" x14ac:dyDescent="0.2">
      <c r="A3334" s="30" t="s">
        <v>3970</v>
      </c>
      <c r="B3334" s="30" t="s">
        <v>3971</v>
      </c>
      <c r="C3334" s="49" t="s">
        <v>7070</v>
      </c>
      <c r="D3334" s="49" t="s">
        <v>7570</v>
      </c>
      <c r="E3334" s="30" t="s">
        <v>10626</v>
      </c>
      <c r="F3334" s="49" t="s">
        <v>9761</v>
      </c>
      <c r="G3334" s="49" t="s">
        <v>9734</v>
      </c>
      <c r="H3334" s="49" t="s">
        <v>9735</v>
      </c>
      <c r="I3334" s="49" t="s">
        <v>10627</v>
      </c>
      <c r="J3334" s="50">
        <v>21</v>
      </c>
      <c r="K3334" s="49">
        <v>3000</v>
      </c>
      <c r="L3334" s="49">
        <f>K3334-U3334</f>
        <v>2892</v>
      </c>
      <c r="M3334" s="53">
        <f>L3334*AA3334</f>
        <v>5061</v>
      </c>
      <c r="N3334" s="48" t="s">
        <v>7242</v>
      </c>
      <c r="P3334" s="49">
        <v>0</v>
      </c>
      <c r="Q3334" s="49">
        <v>0</v>
      </c>
      <c r="R3334" s="49">
        <v>0</v>
      </c>
      <c r="S3334" s="32">
        <f t="shared" si="140"/>
        <v>0</v>
      </c>
      <c r="T3334" s="49">
        <f>P3334+Q3334+R3334</f>
        <v>0</v>
      </c>
      <c r="U3334" s="51">
        <v>108</v>
      </c>
      <c r="V3334" s="51">
        <v>246</v>
      </c>
      <c r="W3334" s="51">
        <v>246</v>
      </c>
      <c r="X3334" s="51"/>
      <c r="Y3334" s="32">
        <f>P3334-(U3334+V3334)</f>
        <v>-354</v>
      </c>
      <c r="Z3334" s="49" t="s">
        <v>13320</v>
      </c>
      <c r="AA3334" s="67">
        <v>1.75</v>
      </c>
      <c r="AC3334" s="67">
        <f t="shared" si="141"/>
        <v>-1.75</v>
      </c>
      <c r="AN3334" s="48" t="s">
        <v>13323</v>
      </c>
      <c r="AO3334" s="48" t="s">
        <v>55</v>
      </c>
    </row>
    <row r="3335" spans="1:41" ht="15" x14ac:dyDescent="0.2">
      <c r="A3335" s="30" t="s">
        <v>3972</v>
      </c>
      <c r="B3335" s="30" t="s">
        <v>3973</v>
      </c>
      <c r="C3335" s="49" t="s">
        <v>7070</v>
      </c>
      <c r="D3335" s="49" t="s">
        <v>7630</v>
      </c>
      <c r="E3335" s="30" t="s">
        <v>10628</v>
      </c>
      <c r="F3335" s="49" t="s">
        <v>9761</v>
      </c>
      <c r="G3335" s="49" t="s">
        <v>10629</v>
      </c>
      <c r="H3335" s="49" t="s">
        <v>10630</v>
      </c>
      <c r="I3335" s="49" t="s">
        <v>10631</v>
      </c>
      <c r="J3335" s="50">
        <v>7</v>
      </c>
      <c r="K3335" s="49">
        <v>20</v>
      </c>
      <c r="L3335" s="49">
        <f>K3335-U3335</f>
        <v>-30</v>
      </c>
      <c r="M3335" s="49"/>
      <c r="N3335" s="48" t="s">
        <v>7076</v>
      </c>
      <c r="P3335" s="49">
        <v>20</v>
      </c>
      <c r="Q3335" s="49">
        <v>0</v>
      </c>
      <c r="R3335" s="49">
        <v>0</v>
      </c>
      <c r="S3335" s="32">
        <f t="shared" si="140"/>
        <v>20</v>
      </c>
      <c r="T3335" s="49">
        <f>P3335+Q3335+R3335</f>
        <v>20</v>
      </c>
      <c r="U3335" s="51">
        <v>50</v>
      </c>
      <c r="V3335" s="51">
        <v>0</v>
      </c>
      <c r="W3335" s="51">
        <v>0</v>
      </c>
      <c r="X3335" s="51"/>
      <c r="Y3335" s="32">
        <f>T3335-(U3335+V3335)</f>
        <v>-30</v>
      </c>
      <c r="Z3335" s="49" t="s">
        <v>13320</v>
      </c>
      <c r="AA3335" s="67">
        <v>37.5</v>
      </c>
      <c r="AC3335" s="67">
        <f t="shared" si="141"/>
        <v>-37.5</v>
      </c>
      <c r="AN3335" s="48" t="s">
        <v>13323</v>
      </c>
      <c r="AO3335" s="48" t="s">
        <v>55</v>
      </c>
    </row>
    <row r="3336" spans="1:41" ht="15" x14ac:dyDescent="0.2">
      <c r="A3336" s="30" t="s">
        <v>3974</v>
      </c>
      <c r="B3336" s="30" t="s">
        <v>3975</v>
      </c>
      <c r="C3336" s="49" t="s">
        <v>7070</v>
      </c>
      <c r="D3336" s="49" t="s">
        <v>7570</v>
      </c>
      <c r="E3336" s="30" t="s">
        <v>10632</v>
      </c>
      <c r="F3336" s="49" t="s">
        <v>9761</v>
      </c>
      <c r="G3336" s="49" t="s">
        <v>9734</v>
      </c>
      <c r="H3336" s="49" t="s">
        <v>9735</v>
      </c>
      <c r="I3336" s="49" t="s">
        <v>10633</v>
      </c>
      <c r="J3336" s="50">
        <v>11</v>
      </c>
      <c r="K3336" s="49">
        <v>250</v>
      </c>
      <c r="L3336" s="49">
        <f>K3336-U3336</f>
        <v>-3356</v>
      </c>
      <c r="M3336" s="49"/>
      <c r="N3336" s="48" t="s">
        <v>7242</v>
      </c>
      <c r="P3336" s="49">
        <v>0</v>
      </c>
      <c r="Q3336" s="49">
        <v>2000</v>
      </c>
      <c r="R3336" s="49">
        <v>0</v>
      </c>
      <c r="S3336" s="32">
        <f t="shared" si="140"/>
        <v>2000</v>
      </c>
      <c r="T3336" s="49">
        <f>P3336+Q3336+R3336</f>
        <v>2000</v>
      </c>
      <c r="U3336" s="51">
        <v>3606</v>
      </c>
      <c r="V3336" s="51">
        <v>4500</v>
      </c>
      <c r="W3336" s="51">
        <v>4500</v>
      </c>
      <c r="X3336" s="51"/>
      <c r="Y3336" s="32">
        <f>P3336-(U3336+V3336)</f>
        <v>-8106</v>
      </c>
      <c r="Z3336" s="49" t="s">
        <v>13320</v>
      </c>
      <c r="AA3336" s="67">
        <v>0.16700000000000001</v>
      </c>
      <c r="AC3336" s="67">
        <f t="shared" si="141"/>
        <v>-0.16700000000000001</v>
      </c>
      <c r="AN3336" s="48" t="s">
        <v>13323</v>
      </c>
      <c r="AO3336" s="48" t="s">
        <v>55</v>
      </c>
    </row>
    <row r="3337" spans="1:41" ht="15" x14ac:dyDescent="0.2">
      <c r="A3337" s="30" t="s">
        <v>3976</v>
      </c>
      <c r="B3337" s="30" t="s">
        <v>3977</v>
      </c>
      <c r="C3337" s="49" t="s">
        <v>7070</v>
      </c>
      <c r="D3337" s="49" t="s">
        <v>7630</v>
      </c>
      <c r="E3337" s="30" t="s">
        <v>10634</v>
      </c>
      <c r="F3337" s="49" t="s">
        <v>9761</v>
      </c>
      <c r="G3337" s="49" t="s">
        <v>8453</v>
      </c>
      <c r="H3337" s="49" t="s">
        <v>9977</v>
      </c>
      <c r="I3337" s="49" t="s">
        <v>10635</v>
      </c>
      <c r="J3337" s="50">
        <v>13</v>
      </c>
      <c r="K3337" s="49">
        <v>1000</v>
      </c>
      <c r="L3337" s="49">
        <f>K3337-U3337</f>
        <v>-2173</v>
      </c>
      <c r="M3337" s="49"/>
      <c r="N3337" s="48" t="s">
        <v>7242</v>
      </c>
      <c r="P3337" s="49">
        <v>8730</v>
      </c>
      <c r="Q3337" s="49">
        <v>0</v>
      </c>
      <c r="R3337" s="49">
        <v>0</v>
      </c>
      <c r="S3337" s="32">
        <f t="shared" si="140"/>
        <v>8730</v>
      </c>
      <c r="T3337" s="49">
        <f>P3337+Q3337+R3337</f>
        <v>8730</v>
      </c>
      <c r="U3337" s="51">
        <v>3173</v>
      </c>
      <c r="V3337" s="51">
        <v>2265</v>
      </c>
      <c r="W3337" s="51">
        <v>2310</v>
      </c>
      <c r="X3337" s="51"/>
      <c r="Y3337" s="32">
        <f>P3337-(U3337+V3337)</f>
        <v>3292</v>
      </c>
      <c r="Z3337" s="49" t="s">
        <v>13322</v>
      </c>
      <c r="AA3337" s="67">
        <v>4.54</v>
      </c>
      <c r="AC3337" s="67">
        <f t="shared" si="141"/>
        <v>-4.54</v>
      </c>
      <c r="AN3337" s="48" t="s">
        <v>13323</v>
      </c>
      <c r="AO3337" s="48" t="s">
        <v>55</v>
      </c>
    </row>
    <row r="3338" spans="1:41" ht="15" x14ac:dyDescent="0.2">
      <c r="A3338" s="30" t="s">
        <v>3980</v>
      </c>
      <c r="B3338" s="30" t="s">
        <v>3981</v>
      </c>
      <c r="C3338" s="49" t="s">
        <v>7070</v>
      </c>
      <c r="D3338" s="49" t="s">
        <v>7630</v>
      </c>
      <c r="E3338" s="30" t="s">
        <v>10638</v>
      </c>
      <c r="F3338" s="49" t="s">
        <v>9761</v>
      </c>
      <c r="G3338" s="49" t="s">
        <v>10639</v>
      </c>
      <c r="H3338" s="49" t="s">
        <v>10640</v>
      </c>
      <c r="I3338" s="49" t="s">
        <v>10641</v>
      </c>
      <c r="J3338" s="50">
        <v>11</v>
      </c>
      <c r="K3338" s="49">
        <v>168</v>
      </c>
      <c r="L3338" s="49">
        <f>K3338-U3338</f>
        <v>-610</v>
      </c>
      <c r="M3338" s="49"/>
      <c r="N3338" s="48" t="s">
        <v>7242</v>
      </c>
      <c r="P3338" s="49">
        <v>381</v>
      </c>
      <c r="Q3338" s="49">
        <v>336</v>
      </c>
      <c r="R3338" s="49">
        <v>0</v>
      </c>
      <c r="S3338" s="32">
        <f t="shared" si="140"/>
        <v>717</v>
      </c>
      <c r="T3338" s="49">
        <f>P3338+Q3338+R3338</f>
        <v>717</v>
      </c>
      <c r="U3338" s="51">
        <v>778</v>
      </c>
      <c r="V3338" s="51">
        <v>270</v>
      </c>
      <c r="W3338" s="51">
        <v>250</v>
      </c>
      <c r="X3338" s="51"/>
      <c r="Y3338" s="32">
        <f>P3338-(U3338+V3338)</f>
        <v>-667</v>
      </c>
      <c r="Z3338" s="49" t="s">
        <v>13320</v>
      </c>
      <c r="AA3338" s="67">
        <v>113.41</v>
      </c>
      <c r="AC3338" s="67">
        <f t="shared" si="141"/>
        <v>-113.41</v>
      </c>
      <c r="AN3338" s="48" t="s">
        <v>13323</v>
      </c>
      <c r="AO3338" s="48" t="s">
        <v>55</v>
      </c>
    </row>
    <row r="3339" spans="1:41" ht="15" x14ac:dyDescent="0.2">
      <c r="A3339" s="30" t="s">
        <v>3982</v>
      </c>
      <c r="B3339" s="30" t="s">
        <v>3983</v>
      </c>
      <c r="C3339" s="49" t="s">
        <v>7070</v>
      </c>
      <c r="D3339" s="49" t="s">
        <v>7630</v>
      </c>
      <c r="E3339" s="30" t="s">
        <v>10642</v>
      </c>
      <c r="F3339" s="49" t="s">
        <v>9761</v>
      </c>
      <c r="G3339" s="49" t="s">
        <v>8936</v>
      </c>
      <c r="H3339" s="49" t="s">
        <v>9774</v>
      </c>
      <c r="I3339" s="49" t="s">
        <v>10643</v>
      </c>
      <c r="J3339" s="50">
        <v>9</v>
      </c>
      <c r="K3339" s="49">
        <v>800</v>
      </c>
      <c r="L3339" s="49">
        <f>K3339-U3339</f>
        <v>-7495</v>
      </c>
      <c r="M3339" s="49"/>
      <c r="N3339" s="48" t="s">
        <v>7242</v>
      </c>
      <c r="P3339" s="49">
        <v>11270</v>
      </c>
      <c r="Q3339" s="49">
        <v>0</v>
      </c>
      <c r="R3339" s="49">
        <v>0</v>
      </c>
      <c r="S3339" s="32">
        <f t="shared" si="140"/>
        <v>11270</v>
      </c>
      <c r="T3339" s="49">
        <f>P3339+Q3339+R3339</f>
        <v>11270</v>
      </c>
      <c r="U3339" s="51">
        <v>8295</v>
      </c>
      <c r="V3339" s="51">
        <v>4124</v>
      </c>
      <c r="W3339" s="51">
        <v>3612</v>
      </c>
      <c r="X3339" s="51"/>
      <c r="Y3339" s="32">
        <f>P3339-(U3339+V3339)</f>
        <v>-1149</v>
      </c>
      <c r="Z3339" s="49" t="s">
        <v>13320</v>
      </c>
      <c r="AA3339" s="67">
        <v>1.39</v>
      </c>
      <c r="AC3339" s="67">
        <f t="shared" si="141"/>
        <v>-1.39</v>
      </c>
      <c r="AN3339" s="48" t="s">
        <v>13323</v>
      </c>
      <c r="AO3339" s="48" t="s">
        <v>55</v>
      </c>
    </row>
    <row r="3340" spans="1:41" ht="15" x14ac:dyDescent="0.2">
      <c r="A3340" s="30" t="s">
        <v>3988</v>
      </c>
      <c r="B3340" s="30" t="s">
        <v>3989</v>
      </c>
      <c r="C3340" s="49" t="s">
        <v>7070</v>
      </c>
      <c r="D3340" s="49" t="s">
        <v>7630</v>
      </c>
      <c r="E3340" s="30" t="s">
        <v>10648</v>
      </c>
      <c r="F3340" s="49" t="s">
        <v>9761</v>
      </c>
      <c r="G3340" s="49" t="s">
        <v>9734</v>
      </c>
      <c r="H3340" s="49" t="s">
        <v>9735</v>
      </c>
      <c r="I3340" s="49" t="s">
        <v>10649</v>
      </c>
      <c r="J3340" s="50">
        <v>7</v>
      </c>
      <c r="K3340" s="49">
        <v>2000</v>
      </c>
      <c r="L3340" s="49">
        <f>K3340-U3340</f>
        <v>1970</v>
      </c>
      <c r="M3340" s="49"/>
      <c r="N3340" s="48" t="s">
        <v>7242</v>
      </c>
      <c r="P3340" s="49">
        <v>2000</v>
      </c>
      <c r="Q3340" s="49">
        <v>0</v>
      </c>
      <c r="R3340" s="49">
        <v>0</v>
      </c>
      <c r="S3340" s="32">
        <f t="shared" si="140"/>
        <v>2000</v>
      </c>
      <c r="T3340" s="49">
        <f>P3340+Q3340+R3340</f>
        <v>2000</v>
      </c>
      <c r="U3340" s="51">
        <v>30</v>
      </c>
      <c r="V3340" s="51">
        <v>0</v>
      </c>
      <c r="W3340" s="51">
        <v>0</v>
      </c>
      <c r="X3340" s="51"/>
      <c r="Y3340" s="32">
        <f>P3340-(U3340+V3340)</f>
        <v>1970</v>
      </c>
      <c r="Z3340" s="49" t="s">
        <v>13322</v>
      </c>
      <c r="AA3340" s="67">
        <v>0.45100000000000001</v>
      </c>
      <c r="AC3340" s="67">
        <f t="shared" si="141"/>
        <v>-0.45100000000000001</v>
      </c>
      <c r="AN3340" s="48" t="s">
        <v>13323</v>
      </c>
      <c r="AO3340" s="48" t="s">
        <v>55</v>
      </c>
    </row>
    <row r="3341" spans="1:41" ht="15" x14ac:dyDescent="0.2">
      <c r="A3341" s="30" t="s">
        <v>3992</v>
      </c>
      <c r="B3341" s="30" t="s">
        <v>3993</v>
      </c>
      <c r="C3341" s="49" t="s">
        <v>7070</v>
      </c>
      <c r="D3341" s="49" t="s">
        <v>7630</v>
      </c>
      <c r="E3341" s="30" t="s">
        <v>10652</v>
      </c>
      <c r="F3341" s="49" t="s">
        <v>9761</v>
      </c>
      <c r="G3341" s="49" t="s">
        <v>8936</v>
      </c>
      <c r="H3341" s="49" t="s">
        <v>9735</v>
      </c>
      <c r="I3341" s="49" t="s">
        <v>10653</v>
      </c>
      <c r="J3341" s="50">
        <v>15</v>
      </c>
      <c r="K3341" s="49">
        <v>2500</v>
      </c>
      <c r="L3341" s="49">
        <f>K3341-U3341</f>
        <v>2371</v>
      </c>
      <c r="M3341" s="49"/>
      <c r="N3341" s="48" t="s">
        <v>7242</v>
      </c>
      <c r="P3341" s="49">
        <v>2500</v>
      </c>
      <c r="Q3341" s="49">
        <v>0</v>
      </c>
      <c r="R3341" s="49">
        <v>0</v>
      </c>
      <c r="S3341" s="32">
        <f t="shared" si="140"/>
        <v>2500</v>
      </c>
      <c r="T3341" s="49">
        <f>P3341+Q3341+R3341</f>
        <v>2500</v>
      </c>
      <c r="U3341" s="51">
        <v>129</v>
      </c>
      <c r="V3341" s="51">
        <v>0</v>
      </c>
      <c r="W3341" s="51">
        <v>0</v>
      </c>
      <c r="X3341" s="51"/>
      <c r="Y3341" s="32">
        <f>P3341-(U3341+V3341)</f>
        <v>2371</v>
      </c>
      <c r="Z3341" s="49" t="s">
        <v>13322</v>
      </c>
      <c r="AA3341" s="67">
        <v>0.253</v>
      </c>
      <c r="AC3341" s="67">
        <f t="shared" si="141"/>
        <v>-0.253</v>
      </c>
      <c r="AN3341" s="48" t="s">
        <v>13323</v>
      </c>
      <c r="AO3341" s="48" t="s">
        <v>55</v>
      </c>
    </row>
    <row r="3342" spans="1:41" ht="15" x14ac:dyDescent="0.2">
      <c r="A3342" s="30" t="s">
        <v>3994</v>
      </c>
      <c r="B3342" s="66" t="s">
        <v>3995</v>
      </c>
      <c r="C3342" s="49" t="s">
        <v>7070</v>
      </c>
      <c r="D3342" s="49" t="s">
        <v>7686</v>
      </c>
      <c r="E3342" s="66" t="s">
        <v>10654</v>
      </c>
      <c r="F3342" s="49" t="s">
        <v>9761</v>
      </c>
      <c r="G3342" s="49" t="s">
        <v>9734</v>
      </c>
      <c r="H3342" s="49" t="s">
        <v>9735</v>
      </c>
      <c r="I3342" s="49" t="s">
        <v>9738</v>
      </c>
      <c r="J3342" s="50">
        <v>11</v>
      </c>
      <c r="K3342" s="49">
        <v>2000</v>
      </c>
      <c r="L3342" s="49">
        <f>K3342-U3342</f>
        <v>1801</v>
      </c>
      <c r="M3342" s="49"/>
      <c r="N3342" s="48" t="s">
        <v>7242</v>
      </c>
      <c r="P3342" s="49">
        <v>6086</v>
      </c>
      <c r="Q3342" s="49">
        <v>0</v>
      </c>
      <c r="R3342" s="49">
        <v>0</v>
      </c>
      <c r="S3342" s="32">
        <f t="shared" si="140"/>
        <v>6086</v>
      </c>
      <c r="T3342" s="49">
        <f>P3342+Q3342+R3342</f>
        <v>6086</v>
      </c>
      <c r="U3342" s="51">
        <v>199</v>
      </c>
      <c r="V3342" s="51">
        <v>123</v>
      </c>
      <c r="W3342" s="51">
        <v>123</v>
      </c>
      <c r="X3342" s="51"/>
      <c r="Y3342" s="32">
        <f>P3342-(U3342+V3342)</f>
        <v>5764</v>
      </c>
      <c r="Z3342" s="49" t="s">
        <v>13322</v>
      </c>
      <c r="AA3342" s="67">
        <v>0.41799999999999998</v>
      </c>
      <c r="AC3342" s="67">
        <f t="shared" si="141"/>
        <v>-0.41799999999999998</v>
      </c>
      <c r="AN3342" s="48" t="s">
        <v>13323</v>
      </c>
      <c r="AO3342" s="48" t="s">
        <v>55</v>
      </c>
    </row>
    <row r="3343" spans="1:41" ht="15" x14ac:dyDescent="0.2">
      <c r="A3343" s="30" t="s">
        <v>3996</v>
      </c>
      <c r="B3343" s="30" t="s">
        <v>3997</v>
      </c>
      <c r="C3343" s="49" t="s">
        <v>7070</v>
      </c>
      <c r="D3343" s="49" t="s">
        <v>7570</v>
      </c>
      <c r="E3343" s="30" t="s">
        <v>10655</v>
      </c>
      <c r="F3343" s="49" t="s">
        <v>9761</v>
      </c>
      <c r="G3343" s="49" t="s">
        <v>9734</v>
      </c>
      <c r="H3343" s="49" t="s">
        <v>9735</v>
      </c>
      <c r="I3343" s="49" t="s">
        <v>10656</v>
      </c>
      <c r="J3343" s="50">
        <v>7</v>
      </c>
      <c r="K3343" s="49">
        <v>2000</v>
      </c>
      <c r="L3343" s="49">
        <f>K3343-U3343</f>
        <v>821</v>
      </c>
      <c r="N3343" s="48" t="s">
        <v>7242</v>
      </c>
      <c r="P3343" s="49">
        <v>0</v>
      </c>
      <c r="Q3343" s="49">
        <v>2000</v>
      </c>
      <c r="R3343" s="49">
        <v>0</v>
      </c>
      <c r="S3343" s="32">
        <f t="shared" si="140"/>
        <v>2000</v>
      </c>
      <c r="T3343" s="49">
        <f>P3343+Q3343+R3343</f>
        <v>2000</v>
      </c>
      <c r="U3343" s="51">
        <v>1179</v>
      </c>
      <c r="V3343" s="51">
        <v>1500</v>
      </c>
      <c r="W3343" s="51">
        <v>1500</v>
      </c>
      <c r="X3343" s="51"/>
      <c r="Y3343" s="32">
        <f>P3343-(U3343+V3343)</f>
        <v>-2679</v>
      </c>
      <c r="Z3343" s="49" t="s">
        <v>13320</v>
      </c>
      <c r="AA3343" s="67">
        <v>0.24099999999999999</v>
      </c>
      <c r="AC3343" s="67">
        <f t="shared" si="141"/>
        <v>-0.24099999999999999</v>
      </c>
      <c r="AN3343" s="48" t="s">
        <v>13323</v>
      </c>
      <c r="AO3343" s="48" t="s">
        <v>55</v>
      </c>
    </row>
    <row r="3344" spans="1:41" ht="15" x14ac:dyDescent="0.2">
      <c r="A3344" s="30" t="s">
        <v>3998</v>
      </c>
      <c r="B3344" s="30" t="s">
        <v>3999</v>
      </c>
      <c r="C3344" s="49" t="s">
        <v>7070</v>
      </c>
      <c r="D3344" s="49" t="s">
        <v>7570</v>
      </c>
      <c r="E3344" s="30" t="s">
        <v>10657</v>
      </c>
      <c r="F3344" s="49" t="s">
        <v>9761</v>
      </c>
      <c r="G3344" s="49" t="s">
        <v>9734</v>
      </c>
      <c r="H3344" s="49" t="s">
        <v>9735</v>
      </c>
      <c r="I3344" s="49" t="s">
        <v>10658</v>
      </c>
      <c r="J3344" s="50">
        <v>13</v>
      </c>
      <c r="K3344" s="49">
        <v>2500</v>
      </c>
      <c r="L3344" s="49">
        <f>K3344-U3344</f>
        <v>1321</v>
      </c>
      <c r="N3344" s="48" t="s">
        <v>7242</v>
      </c>
      <c r="P3344" s="49">
        <v>0</v>
      </c>
      <c r="Q3344" s="49">
        <v>2500</v>
      </c>
      <c r="R3344" s="49">
        <v>0</v>
      </c>
      <c r="S3344" s="32">
        <f t="shared" si="140"/>
        <v>2500</v>
      </c>
      <c r="T3344" s="49">
        <f>P3344+Q3344+R3344</f>
        <v>2500</v>
      </c>
      <c r="U3344" s="51">
        <v>1179</v>
      </c>
      <c r="V3344" s="51">
        <v>1500</v>
      </c>
      <c r="W3344" s="51">
        <v>1500</v>
      </c>
      <c r="X3344" s="51"/>
      <c r="Y3344" s="32">
        <f>P3344-(U3344+V3344)</f>
        <v>-2679</v>
      </c>
      <c r="Z3344" s="49" t="s">
        <v>13320</v>
      </c>
      <c r="AA3344" s="67">
        <v>2.8334000000000001</v>
      </c>
      <c r="AC3344" s="67">
        <f t="shared" si="141"/>
        <v>-2.8334000000000001</v>
      </c>
      <c r="AN3344" s="48" t="s">
        <v>13323</v>
      </c>
      <c r="AO3344" s="48" t="s">
        <v>55</v>
      </c>
    </row>
    <row r="3345" spans="1:41" ht="15" x14ac:dyDescent="0.2">
      <c r="A3345" s="30" t="s">
        <v>4002</v>
      </c>
      <c r="B3345" s="30" t="s">
        <v>4003</v>
      </c>
      <c r="C3345" s="49" t="s">
        <v>7070</v>
      </c>
      <c r="D3345" s="49" t="s">
        <v>7570</v>
      </c>
      <c r="E3345" s="30" t="s">
        <v>10661</v>
      </c>
      <c r="F3345" s="49" t="s">
        <v>9761</v>
      </c>
      <c r="G3345" s="49" t="s">
        <v>9734</v>
      </c>
      <c r="H3345" s="49" t="s">
        <v>9735</v>
      </c>
      <c r="I3345" s="49" t="s">
        <v>10662</v>
      </c>
      <c r="J3345" s="50">
        <v>13</v>
      </c>
      <c r="K3345" s="49">
        <v>250</v>
      </c>
      <c r="L3345" s="49">
        <f>K3345-U3345</f>
        <v>181</v>
      </c>
      <c r="N3345" s="48" t="s">
        <v>7242</v>
      </c>
      <c r="P3345" s="49">
        <v>0</v>
      </c>
      <c r="Q3345" s="49">
        <v>0</v>
      </c>
      <c r="R3345" s="49">
        <v>0</v>
      </c>
      <c r="S3345" s="32">
        <f t="shared" si="140"/>
        <v>0</v>
      </c>
      <c r="T3345" s="49">
        <f>P3345+Q3345+R3345</f>
        <v>0</v>
      </c>
      <c r="U3345" s="51">
        <v>69</v>
      </c>
      <c r="V3345" s="51">
        <v>0</v>
      </c>
      <c r="W3345" s="51">
        <v>0</v>
      </c>
      <c r="X3345" s="51"/>
      <c r="Y3345" s="32">
        <f>P3345-(U3345+V3345)</f>
        <v>-69</v>
      </c>
      <c r="Z3345" s="49" t="s">
        <v>13320</v>
      </c>
      <c r="AA3345" s="67">
        <v>0.54</v>
      </c>
      <c r="AC3345" s="67">
        <f t="shared" si="141"/>
        <v>-0.54</v>
      </c>
      <c r="AN3345" s="48" t="s">
        <v>13323</v>
      </c>
      <c r="AO3345" s="48" t="s">
        <v>55</v>
      </c>
    </row>
    <row r="3346" spans="1:41" ht="15" x14ac:dyDescent="0.2">
      <c r="A3346" s="30" t="s">
        <v>4006</v>
      </c>
      <c r="B3346" s="30" t="s">
        <v>4007</v>
      </c>
      <c r="C3346" s="49" t="s">
        <v>7070</v>
      </c>
      <c r="D3346" s="49" t="s">
        <v>7570</v>
      </c>
      <c r="E3346" s="30" t="s">
        <v>10665</v>
      </c>
      <c r="F3346" s="49" t="s">
        <v>9761</v>
      </c>
      <c r="G3346" s="49" t="s">
        <v>9734</v>
      </c>
      <c r="H3346" s="49" t="s">
        <v>10666</v>
      </c>
      <c r="I3346" s="49" t="s">
        <v>10667</v>
      </c>
      <c r="J3346" s="50">
        <v>11</v>
      </c>
      <c r="K3346" s="49">
        <v>2500</v>
      </c>
      <c r="L3346" s="49">
        <f>K3346-U3346</f>
        <v>2500</v>
      </c>
      <c r="M3346" s="49"/>
      <c r="N3346" s="48" t="s">
        <v>7242</v>
      </c>
      <c r="P3346" s="49">
        <v>0</v>
      </c>
      <c r="Q3346" s="49">
        <v>0</v>
      </c>
      <c r="R3346" s="49">
        <v>0</v>
      </c>
      <c r="S3346" s="32">
        <f t="shared" si="140"/>
        <v>0</v>
      </c>
      <c r="T3346" s="49">
        <f>P3346+Q3346+R3346</f>
        <v>0</v>
      </c>
      <c r="U3346" s="51">
        <v>0</v>
      </c>
      <c r="V3346" s="51">
        <v>0</v>
      </c>
      <c r="W3346" s="51">
        <v>0</v>
      </c>
      <c r="X3346" s="51"/>
      <c r="Y3346" s="32">
        <f>P3346-(U3346+V3346)</f>
        <v>0</v>
      </c>
      <c r="Z3346" s="49" t="s">
        <v>13321</v>
      </c>
      <c r="AA3346" s="67">
        <v>1.52</v>
      </c>
      <c r="AC3346" s="67">
        <f t="shared" si="141"/>
        <v>-1.52</v>
      </c>
      <c r="AN3346" s="48" t="s">
        <v>13323</v>
      </c>
      <c r="AO3346" s="48" t="s">
        <v>55</v>
      </c>
    </row>
    <row r="3347" spans="1:41" ht="15" x14ac:dyDescent="0.2">
      <c r="A3347" s="30" t="s">
        <v>4008</v>
      </c>
      <c r="B3347" s="30" t="s">
        <v>4009</v>
      </c>
      <c r="C3347" s="49" t="s">
        <v>7070</v>
      </c>
      <c r="D3347" s="49" t="s">
        <v>7630</v>
      </c>
      <c r="E3347" s="30" t="s">
        <v>10668</v>
      </c>
      <c r="F3347" s="49" t="s">
        <v>9761</v>
      </c>
      <c r="G3347" s="49" t="s">
        <v>10475</v>
      </c>
      <c r="H3347" s="49" t="s">
        <v>9838</v>
      </c>
      <c r="I3347" s="49" t="s">
        <v>10669</v>
      </c>
      <c r="J3347" s="50">
        <v>11</v>
      </c>
      <c r="K3347" s="49">
        <v>960</v>
      </c>
      <c r="L3347" s="49">
        <f>K3347-U3347</f>
        <v>-1796</v>
      </c>
      <c r="M3347" s="49"/>
      <c r="N3347" s="48" t="s">
        <v>7242</v>
      </c>
      <c r="P3347" s="49">
        <v>3441</v>
      </c>
      <c r="Q3347" s="49">
        <v>5000</v>
      </c>
      <c r="R3347" s="49">
        <v>0</v>
      </c>
      <c r="S3347" s="32">
        <f t="shared" si="140"/>
        <v>8441</v>
      </c>
      <c r="T3347" s="49">
        <f>P3347+Q3347+R3347</f>
        <v>8441</v>
      </c>
      <c r="U3347" s="51">
        <v>2756</v>
      </c>
      <c r="V3347" s="51">
        <v>3252</v>
      </c>
      <c r="W3347" s="51">
        <v>3252</v>
      </c>
      <c r="X3347" s="51"/>
      <c r="Y3347" s="32">
        <f>P3347-(U3347+V3347)</f>
        <v>-2567</v>
      </c>
      <c r="Z3347" s="49" t="s">
        <v>13320</v>
      </c>
      <c r="AA3347" s="67">
        <v>0.48</v>
      </c>
      <c r="AC3347" s="67">
        <f t="shared" si="141"/>
        <v>-0.48</v>
      </c>
      <c r="AN3347" s="48" t="s">
        <v>13323</v>
      </c>
      <c r="AO3347" s="48" t="s">
        <v>55</v>
      </c>
    </row>
    <row r="3348" spans="1:41" ht="15" x14ac:dyDescent="0.2">
      <c r="A3348" s="30" t="s">
        <v>4010</v>
      </c>
      <c r="B3348" s="30" t="s">
        <v>4011</v>
      </c>
      <c r="C3348" s="49" t="s">
        <v>7070</v>
      </c>
      <c r="D3348" s="49" t="s">
        <v>7570</v>
      </c>
      <c r="E3348" s="30" t="s">
        <v>10670</v>
      </c>
      <c r="F3348" s="49" t="s">
        <v>9761</v>
      </c>
      <c r="G3348" s="49" t="s">
        <v>9734</v>
      </c>
      <c r="H3348" s="49" t="s">
        <v>9735</v>
      </c>
      <c r="I3348" s="49" t="s">
        <v>10671</v>
      </c>
      <c r="J3348" s="50">
        <v>9</v>
      </c>
      <c r="K3348" s="49">
        <v>2000</v>
      </c>
      <c r="L3348" s="49">
        <f>K3348-U3348</f>
        <v>-358</v>
      </c>
      <c r="M3348" s="49"/>
      <c r="N3348" s="48" t="s">
        <v>7242</v>
      </c>
      <c r="P3348" s="49">
        <v>0</v>
      </c>
      <c r="Q3348" s="49">
        <v>2000</v>
      </c>
      <c r="R3348" s="49">
        <v>0</v>
      </c>
      <c r="S3348" s="32">
        <f t="shared" si="140"/>
        <v>2000</v>
      </c>
      <c r="T3348" s="49">
        <f>P3348+Q3348+R3348</f>
        <v>2000</v>
      </c>
      <c r="U3348" s="51">
        <v>2358</v>
      </c>
      <c r="V3348" s="51">
        <v>3000</v>
      </c>
      <c r="W3348" s="51">
        <v>3000</v>
      </c>
      <c r="X3348" s="51"/>
      <c r="Y3348" s="32">
        <f>P3348-(U3348+V3348)</f>
        <v>-5358</v>
      </c>
      <c r="Z3348" s="49" t="s">
        <v>13320</v>
      </c>
      <c r="AA3348" s="67">
        <v>0.10100000000000001</v>
      </c>
      <c r="AC3348" s="67">
        <f t="shared" si="141"/>
        <v>-0.10100000000000001</v>
      </c>
      <c r="AN3348" s="48" t="s">
        <v>13323</v>
      </c>
      <c r="AO3348" s="48" t="s">
        <v>55</v>
      </c>
    </row>
    <row r="3349" spans="1:41" ht="15" x14ac:dyDescent="0.2">
      <c r="A3349" s="30" t="s">
        <v>4012</v>
      </c>
      <c r="B3349" s="30" t="s">
        <v>4013</v>
      </c>
      <c r="C3349" s="49" t="s">
        <v>7070</v>
      </c>
      <c r="D3349" s="49" t="s">
        <v>7570</v>
      </c>
      <c r="E3349" s="30" t="s">
        <v>10672</v>
      </c>
      <c r="F3349" s="49" t="s">
        <v>9761</v>
      </c>
      <c r="G3349" s="49" t="s">
        <v>9734</v>
      </c>
      <c r="H3349" s="49" t="s">
        <v>9735</v>
      </c>
      <c r="I3349" s="49" t="s">
        <v>10673</v>
      </c>
      <c r="J3349" s="50">
        <v>7</v>
      </c>
      <c r="K3349" s="49">
        <v>250</v>
      </c>
      <c r="L3349" s="49">
        <f>K3349-U3349</f>
        <v>-929</v>
      </c>
      <c r="M3349" s="49"/>
      <c r="N3349" s="48" t="s">
        <v>7242</v>
      </c>
      <c r="P3349" s="49">
        <v>0</v>
      </c>
      <c r="Q3349" s="49">
        <v>2000</v>
      </c>
      <c r="R3349" s="49">
        <v>0</v>
      </c>
      <c r="S3349" s="32">
        <f t="shared" si="140"/>
        <v>2000</v>
      </c>
      <c r="T3349" s="49">
        <f>P3349+Q3349+R3349</f>
        <v>2000</v>
      </c>
      <c r="U3349" s="51">
        <v>1179</v>
      </c>
      <c r="V3349" s="51">
        <v>1500</v>
      </c>
      <c r="W3349" s="51">
        <v>1500</v>
      </c>
      <c r="X3349" s="51"/>
      <c r="Y3349" s="32">
        <f>P3349-(U3349+V3349)</f>
        <v>-2679</v>
      </c>
      <c r="Z3349" s="49" t="s">
        <v>13320</v>
      </c>
      <c r="AA3349" s="67">
        <v>0.16700000000000001</v>
      </c>
      <c r="AC3349" s="67">
        <f t="shared" si="141"/>
        <v>-0.16700000000000001</v>
      </c>
      <c r="AN3349" s="48" t="s">
        <v>13323</v>
      </c>
      <c r="AO3349" s="48" t="s">
        <v>55</v>
      </c>
    </row>
    <row r="3350" spans="1:41" ht="15" x14ac:dyDescent="0.2">
      <c r="A3350" s="30" t="s">
        <v>4014</v>
      </c>
      <c r="B3350" s="30" t="s">
        <v>4015</v>
      </c>
      <c r="C3350" s="49" t="s">
        <v>7070</v>
      </c>
      <c r="D3350" s="49" t="s">
        <v>7570</v>
      </c>
      <c r="E3350" s="30" t="s">
        <v>10674</v>
      </c>
      <c r="F3350" s="49" t="s">
        <v>9761</v>
      </c>
      <c r="G3350" s="49" t="s">
        <v>8936</v>
      </c>
      <c r="H3350" s="49" t="s">
        <v>10675</v>
      </c>
      <c r="I3350" s="49" t="s">
        <v>10676</v>
      </c>
      <c r="J3350" s="50">
        <v>13</v>
      </c>
      <c r="K3350" s="49">
        <v>90</v>
      </c>
      <c r="L3350" s="49">
        <f>K3350-U3350</f>
        <v>90</v>
      </c>
      <c r="M3350" s="49"/>
      <c r="N3350" s="48" t="s">
        <v>7242</v>
      </c>
      <c r="P3350" s="49">
        <v>0</v>
      </c>
      <c r="Q3350" s="49">
        <v>0</v>
      </c>
      <c r="R3350" s="49">
        <v>0</v>
      </c>
      <c r="S3350" s="32">
        <f t="shared" si="140"/>
        <v>0</v>
      </c>
      <c r="T3350" s="49">
        <f>P3350+Q3350+R3350</f>
        <v>0</v>
      </c>
      <c r="U3350" s="51">
        <v>0</v>
      </c>
      <c r="V3350" s="51">
        <v>0</v>
      </c>
      <c r="W3350" s="51">
        <v>0</v>
      </c>
      <c r="X3350" s="51"/>
      <c r="Y3350" s="32">
        <f>P3350-(U3350+V3350)</f>
        <v>0</v>
      </c>
      <c r="Z3350" s="49" t="s">
        <v>13321</v>
      </c>
      <c r="AA3350" s="67">
        <v>9.23</v>
      </c>
      <c r="AC3350" s="67">
        <f t="shared" si="141"/>
        <v>-9.23</v>
      </c>
      <c r="AN3350" s="48" t="s">
        <v>13323</v>
      </c>
      <c r="AO3350" s="48" t="s">
        <v>55</v>
      </c>
    </row>
    <row r="3351" spans="1:41" ht="15" x14ac:dyDescent="0.2">
      <c r="A3351" s="30" t="s">
        <v>4016</v>
      </c>
      <c r="B3351" s="66" t="s">
        <v>4017</v>
      </c>
      <c r="C3351" s="49" t="s">
        <v>7070</v>
      </c>
      <c r="D3351" s="49" t="s">
        <v>7570</v>
      </c>
      <c r="E3351" s="66" t="s">
        <v>10677</v>
      </c>
      <c r="F3351" s="49" t="s">
        <v>9761</v>
      </c>
      <c r="G3351" s="49" t="s">
        <v>8453</v>
      </c>
      <c r="H3351" s="49" t="s">
        <v>8843</v>
      </c>
      <c r="I3351" s="49" t="s">
        <v>10678</v>
      </c>
      <c r="J3351" s="50">
        <v>13</v>
      </c>
      <c r="K3351" s="49">
        <v>9000</v>
      </c>
      <c r="L3351" s="49">
        <f>K3351-U3351</f>
        <v>9000</v>
      </c>
      <c r="M3351" s="49"/>
      <c r="N3351" s="48" t="s">
        <v>7242</v>
      </c>
      <c r="P3351" s="49">
        <v>0</v>
      </c>
      <c r="Q3351" s="49">
        <v>0</v>
      </c>
      <c r="R3351" s="49">
        <v>0</v>
      </c>
      <c r="S3351" s="32">
        <f t="shared" si="140"/>
        <v>0</v>
      </c>
      <c r="T3351" s="49">
        <f>P3351+Q3351+R3351</f>
        <v>0</v>
      </c>
      <c r="U3351" s="51">
        <v>0</v>
      </c>
      <c r="V3351" s="51">
        <v>0</v>
      </c>
      <c r="W3351" s="51">
        <v>0</v>
      </c>
      <c r="X3351" s="51"/>
      <c r="Y3351" s="32">
        <f>P3351-(U3351+V3351)</f>
        <v>0</v>
      </c>
      <c r="Z3351" s="49" t="s">
        <v>13321</v>
      </c>
      <c r="AA3351" s="67">
        <v>5.2999999999999999E-2</v>
      </c>
      <c r="AC3351" s="67">
        <f t="shared" si="141"/>
        <v>-5.2999999999999999E-2</v>
      </c>
      <c r="AN3351" s="48" t="s">
        <v>13323</v>
      </c>
      <c r="AO3351" s="48" t="s">
        <v>55</v>
      </c>
    </row>
    <row r="3352" spans="1:41" ht="15" x14ac:dyDescent="0.2">
      <c r="A3352" s="30" t="s">
        <v>4018</v>
      </c>
      <c r="B3352" s="30" t="s">
        <v>4019</v>
      </c>
      <c r="C3352" s="49" t="s">
        <v>7070</v>
      </c>
      <c r="D3352" s="49" t="s">
        <v>7570</v>
      </c>
      <c r="E3352" s="30" t="s">
        <v>10679</v>
      </c>
      <c r="F3352" s="49" t="s">
        <v>9761</v>
      </c>
      <c r="G3352" s="49" t="s">
        <v>9734</v>
      </c>
      <c r="H3352" s="49" t="s">
        <v>9735</v>
      </c>
      <c r="I3352" s="49" t="s">
        <v>10680</v>
      </c>
      <c r="J3352" s="50">
        <v>7</v>
      </c>
      <c r="K3352" s="49">
        <v>3000</v>
      </c>
      <c r="L3352" s="49">
        <f>K3352-U3352</f>
        <v>1821</v>
      </c>
      <c r="N3352" s="48" t="s">
        <v>7242</v>
      </c>
      <c r="P3352" s="49">
        <v>0</v>
      </c>
      <c r="Q3352" s="49">
        <v>3000</v>
      </c>
      <c r="R3352" s="49">
        <v>0</v>
      </c>
      <c r="S3352" s="32">
        <f t="shared" si="140"/>
        <v>3000</v>
      </c>
      <c r="T3352" s="49">
        <f>P3352+Q3352+R3352</f>
        <v>3000</v>
      </c>
      <c r="U3352" s="51">
        <v>1179</v>
      </c>
      <c r="V3352" s="51">
        <v>1500</v>
      </c>
      <c r="W3352" s="51">
        <v>1500</v>
      </c>
      <c r="X3352" s="51"/>
      <c r="Y3352" s="32">
        <f>P3352-(U3352+V3352)</f>
        <v>-2679</v>
      </c>
      <c r="Z3352" s="49" t="s">
        <v>13320</v>
      </c>
      <c r="AA3352" s="67">
        <v>0.13700000000000001</v>
      </c>
      <c r="AC3352" s="67">
        <f t="shared" si="141"/>
        <v>-0.13700000000000001</v>
      </c>
      <c r="AN3352" s="48" t="s">
        <v>13323</v>
      </c>
      <c r="AO3352" s="48" t="s">
        <v>55</v>
      </c>
    </row>
    <row r="3353" spans="1:41" ht="15" x14ac:dyDescent="0.2">
      <c r="A3353" s="30" t="s">
        <v>4020</v>
      </c>
      <c r="B3353" s="30" t="s">
        <v>4021</v>
      </c>
      <c r="C3353" s="49" t="s">
        <v>7070</v>
      </c>
      <c r="D3353" s="49" t="s">
        <v>7577</v>
      </c>
      <c r="E3353" s="30" t="s">
        <v>10681</v>
      </c>
      <c r="F3353" s="49" t="s">
        <v>9761</v>
      </c>
      <c r="G3353" s="49" t="s">
        <v>9734</v>
      </c>
      <c r="H3353" s="49" t="s">
        <v>9735</v>
      </c>
      <c r="I3353" s="49" t="s">
        <v>10682</v>
      </c>
      <c r="J3353" s="50">
        <v>7</v>
      </c>
      <c r="K3353" s="49">
        <v>2500</v>
      </c>
      <c r="L3353" s="49">
        <f>K3353-U3353</f>
        <v>1928</v>
      </c>
      <c r="N3353" s="48" t="s">
        <v>7242</v>
      </c>
      <c r="P3353" s="49">
        <v>0</v>
      </c>
      <c r="Q3353" s="49">
        <v>0</v>
      </c>
      <c r="R3353" s="49">
        <v>0</v>
      </c>
      <c r="S3353" s="32">
        <f t="shared" si="140"/>
        <v>0</v>
      </c>
      <c r="T3353" s="49">
        <f>P3353+Q3353+R3353</f>
        <v>0</v>
      </c>
      <c r="U3353" s="51">
        <v>572</v>
      </c>
      <c r="V3353" s="51">
        <v>48</v>
      </c>
      <c r="W3353" s="51">
        <v>48</v>
      </c>
      <c r="X3353" s="51"/>
      <c r="Y3353" s="32">
        <f>P3353-(U3353+V3353)</f>
        <v>-620</v>
      </c>
      <c r="Z3353" s="49" t="s">
        <v>13320</v>
      </c>
      <c r="AA3353" s="67">
        <v>0.376</v>
      </c>
      <c r="AC3353" s="67">
        <f t="shared" si="141"/>
        <v>-0.376</v>
      </c>
      <c r="AN3353" s="48" t="s">
        <v>13323</v>
      </c>
      <c r="AO3353" s="48" t="s">
        <v>55</v>
      </c>
    </row>
    <row r="3354" spans="1:41" ht="15" x14ac:dyDescent="0.2">
      <c r="A3354" s="30" t="s">
        <v>4022</v>
      </c>
      <c r="B3354" s="30" t="s">
        <v>4023</v>
      </c>
      <c r="C3354" s="49" t="s">
        <v>7070</v>
      </c>
      <c r="D3354" s="49" t="s">
        <v>7577</v>
      </c>
      <c r="E3354" s="30" t="s">
        <v>10683</v>
      </c>
      <c r="F3354" s="49" t="s">
        <v>9761</v>
      </c>
      <c r="G3354" s="49" t="s">
        <v>9734</v>
      </c>
      <c r="H3354" s="49" t="s">
        <v>9735</v>
      </c>
      <c r="I3354" s="49" t="s">
        <v>10684</v>
      </c>
      <c r="J3354" s="50">
        <v>7</v>
      </c>
      <c r="K3354" s="49">
        <v>2500</v>
      </c>
      <c r="L3354" s="49">
        <f>K3354-U3354</f>
        <v>896</v>
      </c>
      <c r="M3354" s="49"/>
      <c r="N3354" s="48" t="s">
        <v>7242</v>
      </c>
      <c r="P3354" s="49">
        <v>2611</v>
      </c>
      <c r="Q3354" s="49">
        <v>0</v>
      </c>
      <c r="R3354" s="49">
        <v>0</v>
      </c>
      <c r="S3354" s="32">
        <f t="shared" si="140"/>
        <v>2611</v>
      </c>
      <c r="T3354" s="49">
        <f>P3354+Q3354+R3354</f>
        <v>2611</v>
      </c>
      <c r="U3354" s="51">
        <v>1604</v>
      </c>
      <c r="V3354" s="51">
        <v>774</v>
      </c>
      <c r="W3354" s="51">
        <v>724</v>
      </c>
      <c r="X3354" s="51"/>
      <c r="Y3354" s="32">
        <f>P3354-(U3354+V3354)</f>
        <v>233</v>
      </c>
      <c r="Z3354" s="49" t="s">
        <v>13322</v>
      </c>
      <c r="AA3354" s="67">
        <v>0.26600000000000001</v>
      </c>
      <c r="AC3354" s="67">
        <f t="shared" si="141"/>
        <v>-0.26600000000000001</v>
      </c>
      <c r="AN3354" s="48" t="s">
        <v>13323</v>
      </c>
      <c r="AO3354" s="48" t="s">
        <v>55</v>
      </c>
    </row>
    <row r="3355" spans="1:41" ht="15" x14ac:dyDescent="0.2">
      <c r="A3355" s="30" t="s">
        <v>5571</v>
      </c>
      <c r="B3355" s="30" t="s">
        <v>5572</v>
      </c>
      <c r="C3355" s="49" t="s">
        <v>7070</v>
      </c>
      <c r="D3355" s="49" t="s">
        <v>7686</v>
      </c>
      <c r="E3355" s="30" t="s">
        <v>11808</v>
      </c>
      <c r="F3355" s="49" t="s">
        <v>11809</v>
      </c>
      <c r="G3355" s="49" t="s">
        <v>8936</v>
      </c>
      <c r="H3355" s="49" t="s">
        <v>7622</v>
      </c>
      <c r="I3355" s="49" t="s">
        <v>11810</v>
      </c>
      <c r="J3355" s="50">
        <v>25</v>
      </c>
      <c r="K3355" s="49">
        <v>5000</v>
      </c>
      <c r="L3355" s="49">
        <f>K3355-U3355</f>
        <v>-44808</v>
      </c>
      <c r="M3355" s="49"/>
      <c r="N3355" s="48" t="s">
        <v>7242</v>
      </c>
      <c r="P3355" s="49">
        <v>14082</v>
      </c>
      <c r="Q3355" s="49">
        <v>25000</v>
      </c>
      <c r="R3355" s="49">
        <v>19000</v>
      </c>
      <c r="S3355" s="32">
        <f t="shared" si="140"/>
        <v>39082</v>
      </c>
      <c r="T3355" s="49">
        <f>P3355+Q3355+R3355</f>
        <v>58082</v>
      </c>
      <c r="U3355" s="51">
        <v>49808</v>
      </c>
      <c r="V3355" s="51">
        <v>8699</v>
      </c>
      <c r="W3355" s="51">
        <v>8584</v>
      </c>
      <c r="X3355" s="51"/>
      <c r="Y3355" s="32">
        <f>P3355-(U3355+V3355)</f>
        <v>-44425</v>
      </c>
      <c r="Z3355" s="49" t="s">
        <v>13320</v>
      </c>
      <c r="AA3355" s="67">
        <v>0.57699999999999996</v>
      </c>
      <c r="AC3355" s="67">
        <f t="shared" si="141"/>
        <v>-0.57699999999999996</v>
      </c>
      <c r="AN3355" s="48" t="s">
        <v>13323</v>
      </c>
      <c r="AO3355" s="48" t="s">
        <v>55</v>
      </c>
    </row>
    <row r="3356" spans="1:41" ht="15" x14ac:dyDescent="0.2">
      <c r="A3356" s="30" t="s">
        <v>5573</v>
      </c>
      <c r="B3356" s="30" t="s">
        <v>5574</v>
      </c>
      <c r="C3356" s="49" t="s">
        <v>7070</v>
      </c>
      <c r="D3356" s="49" t="s">
        <v>7497</v>
      </c>
      <c r="E3356" s="30" t="s">
        <v>11811</v>
      </c>
      <c r="F3356" s="49" t="s">
        <v>11809</v>
      </c>
      <c r="G3356" s="49" t="s">
        <v>11812</v>
      </c>
      <c r="H3356" s="49" t="s">
        <v>11813</v>
      </c>
      <c r="I3356" s="49" t="s">
        <v>11814</v>
      </c>
      <c r="J3356" s="50">
        <v>13</v>
      </c>
      <c r="K3356" s="49">
        <v>5000</v>
      </c>
      <c r="L3356" s="49">
        <f>K3356-U3356</f>
        <v>-34417</v>
      </c>
      <c r="M3356" s="49"/>
      <c r="N3356" s="48" t="s">
        <v>7242</v>
      </c>
      <c r="P3356" s="49">
        <v>20045</v>
      </c>
      <c r="Q3356" s="49">
        <v>27000</v>
      </c>
      <c r="R3356" s="49">
        <v>0</v>
      </c>
      <c r="S3356" s="32">
        <f t="shared" si="140"/>
        <v>47045</v>
      </c>
      <c r="T3356" s="49">
        <f>P3356+Q3356+R3356</f>
        <v>47045</v>
      </c>
      <c r="U3356" s="51">
        <v>39417</v>
      </c>
      <c r="V3356" s="51">
        <v>26477</v>
      </c>
      <c r="W3356" s="51">
        <v>24837</v>
      </c>
      <c r="X3356" s="51"/>
      <c r="Y3356" s="32">
        <f>P3356-(U3356+V3356)</f>
        <v>-45849</v>
      </c>
      <c r="Z3356" s="49" t="s">
        <v>13320</v>
      </c>
      <c r="AA3356" s="67">
        <v>0.4395</v>
      </c>
      <c r="AC3356" s="67">
        <f t="shared" si="141"/>
        <v>-0.4395</v>
      </c>
      <c r="AN3356" s="48" t="s">
        <v>13323</v>
      </c>
      <c r="AO3356" s="48" t="s">
        <v>55</v>
      </c>
    </row>
    <row r="3357" spans="1:41" ht="15" x14ac:dyDescent="0.2">
      <c r="A3357" s="30" t="s">
        <v>5575</v>
      </c>
      <c r="B3357" s="30" t="s">
        <v>5576</v>
      </c>
      <c r="C3357" s="49" t="s">
        <v>7070</v>
      </c>
      <c r="D3357" s="49" t="s">
        <v>8209</v>
      </c>
      <c r="E3357" s="30" t="s">
        <v>11815</v>
      </c>
      <c r="F3357" s="49" t="s">
        <v>11809</v>
      </c>
      <c r="G3357" s="49" t="s">
        <v>8453</v>
      </c>
      <c r="H3357" s="49" t="s">
        <v>9977</v>
      </c>
      <c r="I3357" s="49" t="s">
        <v>11816</v>
      </c>
      <c r="J3357" s="50">
        <v>14</v>
      </c>
      <c r="K3357" s="49">
        <v>1000</v>
      </c>
      <c r="L3357" s="49">
        <f>K3357-U3357</f>
        <v>1000</v>
      </c>
      <c r="M3357" s="49"/>
      <c r="N3357" s="48" t="s">
        <v>7242</v>
      </c>
      <c r="P3357" s="49">
        <v>120</v>
      </c>
      <c r="Q3357" s="49">
        <v>0</v>
      </c>
      <c r="R3357" s="49">
        <v>0</v>
      </c>
      <c r="S3357" s="32">
        <f t="shared" si="140"/>
        <v>120</v>
      </c>
      <c r="T3357" s="49">
        <f>P3357+Q3357+R3357</f>
        <v>120</v>
      </c>
      <c r="U3357" s="51">
        <v>0</v>
      </c>
      <c r="V3357" s="51">
        <v>0</v>
      </c>
      <c r="W3357" s="51">
        <v>0</v>
      </c>
      <c r="X3357" s="51"/>
      <c r="Y3357" s="32">
        <f>P3357-(U3357+V3357)</f>
        <v>120</v>
      </c>
      <c r="Z3357" s="49" t="s">
        <v>13321</v>
      </c>
      <c r="AA3357" s="67">
        <v>2.6219999999999999</v>
      </c>
      <c r="AC3357" s="67">
        <f t="shared" si="141"/>
        <v>-2.6219999999999999</v>
      </c>
      <c r="AN3357" s="48" t="s">
        <v>13323</v>
      </c>
      <c r="AO3357" s="48" t="s">
        <v>55</v>
      </c>
    </row>
    <row r="3358" spans="1:41" ht="15" x14ac:dyDescent="0.2">
      <c r="A3358" s="30" t="s">
        <v>5577</v>
      </c>
      <c r="B3358" s="30" t="s">
        <v>5578</v>
      </c>
      <c r="C3358" s="49" t="s">
        <v>7070</v>
      </c>
      <c r="D3358" s="49" t="s">
        <v>8209</v>
      </c>
      <c r="E3358" s="30" t="s">
        <v>11817</v>
      </c>
      <c r="F3358" s="49" t="s">
        <v>11809</v>
      </c>
      <c r="G3358" s="49" t="s">
        <v>10475</v>
      </c>
      <c r="H3358" s="49" t="s">
        <v>11818</v>
      </c>
      <c r="I3358" s="49" t="s">
        <v>11819</v>
      </c>
      <c r="J3358" s="50">
        <v>12</v>
      </c>
      <c r="K3358" s="49">
        <v>1000</v>
      </c>
      <c r="L3358" s="49">
        <f>K3358-U3358</f>
        <v>1000</v>
      </c>
      <c r="M3358" s="49"/>
      <c r="N3358" s="48" t="s">
        <v>7242</v>
      </c>
      <c r="P3358" s="49">
        <v>70</v>
      </c>
      <c r="Q3358" s="49">
        <v>0</v>
      </c>
      <c r="R3358" s="49">
        <v>0</v>
      </c>
      <c r="S3358" s="32">
        <f t="shared" si="140"/>
        <v>70</v>
      </c>
      <c r="T3358" s="49">
        <f>P3358+Q3358+R3358</f>
        <v>70</v>
      </c>
      <c r="U3358" s="51">
        <v>0</v>
      </c>
      <c r="V3358" s="51">
        <v>0</v>
      </c>
      <c r="W3358" s="51">
        <v>0</v>
      </c>
      <c r="X3358" s="51"/>
      <c r="Y3358" s="32">
        <f>P3358-(U3358+V3358)</f>
        <v>70</v>
      </c>
      <c r="Z3358" s="49" t="s">
        <v>13321</v>
      </c>
      <c r="AA3358" s="67">
        <v>2.6</v>
      </c>
      <c r="AC3358" s="67">
        <f t="shared" si="141"/>
        <v>-2.6</v>
      </c>
      <c r="AN3358" s="48" t="s">
        <v>13323</v>
      </c>
      <c r="AO3358" s="48" t="s">
        <v>55</v>
      </c>
    </row>
    <row r="3359" spans="1:41" ht="15" x14ac:dyDescent="0.2">
      <c r="A3359" s="30" t="s">
        <v>5579</v>
      </c>
      <c r="B3359" s="30" t="s">
        <v>5580</v>
      </c>
      <c r="C3359" s="49" t="s">
        <v>7070</v>
      </c>
      <c r="D3359" s="49" t="s">
        <v>8897</v>
      </c>
      <c r="E3359" s="30" t="s">
        <v>11820</v>
      </c>
      <c r="F3359" s="49" t="s">
        <v>11809</v>
      </c>
      <c r="G3359" s="49" t="s">
        <v>11821</v>
      </c>
      <c r="H3359" s="49" t="s">
        <v>11822</v>
      </c>
      <c r="I3359" s="49" t="s">
        <v>11823</v>
      </c>
      <c r="J3359" s="50">
        <v>9</v>
      </c>
      <c r="K3359" s="49">
        <v>1000</v>
      </c>
      <c r="L3359" s="49">
        <f>K3359-U3359</f>
        <v>1000</v>
      </c>
      <c r="M3359" s="49"/>
      <c r="N3359" s="48" t="s">
        <v>7076</v>
      </c>
      <c r="P3359" s="49">
        <v>0</v>
      </c>
      <c r="Q3359" s="49">
        <v>0</v>
      </c>
      <c r="R3359" s="49">
        <v>0</v>
      </c>
      <c r="S3359" s="32">
        <f t="shared" si="140"/>
        <v>0</v>
      </c>
      <c r="T3359" s="49">
        <f>P3359+Q3359+R3359</f>
        <v>0</v>
      </c>
      <c r="U3359" s="51">
        <v>0</v>
      </c>
      <c r="V3359" s="51">
        <v>0</v>
      </c>
      <c r="W3359" s="51">
        <v>0</v>
      </c>
      <c r="X3359" s="51"/>
      <c r="Y3359" s="32">
        <f>T3359-(U3359+V3359)</f>
        <v>0</v>
      </c>
      <c r="Z3359" s="49" t="s">
        <v>13321</v>
      </c>
      <c r="AA3359" s="67">
        <v>3.5</v>
      </c>
      <c r="AC3359" s="67">
        <f t="shared" si="141"/>
        <v>-3.5</v>
      </c>
      <c r="AN3359" s="48" t="s">
        <v>13323</v>
      </c>
      <c r="AO3359" s="48" t="s">
        <v>55</v>
      </c>
    </row>
    <row r="3360" spans="1:41" ht="15" x14ac:dyDescent="0.2">
      <c r="A3360" s="30" t="s">
        <v>5581</v>
      </c>
      <c r="B3360" s="30" t="s">
        <v>5582</v>
      </c>
      <c r="C3360" s="49" t="s">
        <v>7070</v>
      </c>
      <c r="D3360" s="49" t="s">
        <v>7497</v>
      </c>
      <c r="E3360" s="30" t="s">
        <v>11824</v>
      </c>
      <c r="F3360" s="49" t="s">
        <v>11809</v>
      </c>
      <c r="G3360" s="49" t="s">
        <v>11821</v>
      </c>
      <c r="H3360" s="49" t="s">
        <v>11822</v>
      </c>
      <c r="I3360" s="49" t="s">
        <v>11825</v>
      </c>
      <c r="J3360" s="50">
        <v>10</v>
      </c>
      <c r="K3360" s="49">
        <v>1000</v>
      </c>
      <c r="L3360" s="49">
        <f>K3360-U3360</f>
        <v>1000</v>
      </c>
      <c r="M3360" s="49"/>
      <c r="N3360" s="48" t="s">
        <v>7076</v>
      </c>
      <c r="P3360" s="49">
        <v>0</v>
      </c>
      <c r="Q3360" s="49">
        <v>0</v>
      </c>
      <c r="R3360" s="49">
        <v>0</v>
      </c>
      <c r="S3360" s="32">
        <f t="shared" si="140"/>
        <v>0</v>
      </c>
      <c r="T3360" s="49">
        <f>P3360+Q3360+R3360</f>
        <v>0</v>
      </c>
      <c r="U3360" s="51">
        <v>0</v>
      </c>
      <c r="V3360" s="51">
        <v>0</v>
      </c>
      <c r="W3360" s="51">
        <v>0</v>
      </c>
      <c r="X3360" s="51"/>
      <c r="Y3360" s="32">
        <f>T3360-(U3360+V3360)</f>
        <v>0</v>
      </c>
      <c r="Z3360" s="49" t="s">
        <v>13321</v>
      </c>
      <c r="AA3360" s="67">
        <v>1.1000000000000001</v>
      </c>
      <c r="AC3360" s="67">
        <f t="shared" si="141"/>
        <v>-1.1000000000000001</v>
      </c>
      <c r="AN3360" s="48" t="s">
        <v>13323</v>
      </c>
      <c r="AO3360" s="48" t="s">
        <v>55</v>
      </c>
    </row>
    <row r="3361" spans="1:41" ht="15" x14ac:dyDescent="0.2">
      <c r="A3361" s="30" t="s">
        <v>5583</v>
      </c>
      <c r="B3361" s="30" t="s">
        <v>5584</v>
      </c>
      <c r="C3361" s="49" t="s">
        <v>7070</v>
      </c>
      <c r="D3361" s="49" t="s">
        <v>7497</v>
      </c>
      <c r="E3361" s="30" t="s">
        <v>11826</v>
      </c>
      <c r="F3361" s="49" t="s">
        <v>11809</v>
      </c>
      <c r="G3361" s="49" t="s">
        <v>11821</v>
      </c>
      <c r="H3361" s="49" t="s">
        <v>11822</v>
      </c>
      <c r="I3361" s="49" t="s">
        <v>11827</v>
      </c>
      <c r="J3361" s="50">
        <v>11</v>
      </c>
      <c r="K3361" s="49">
        <v>1000</v>
      </c>
      <c r="L3361" s="49">
        <f>K3361-U3361</f>
        <v>1000</v>
      </c>
      <c r="M3361" s="49"/>
      <c r="N3361" s="48" t="s">
        <v>7076</v>
      </c>
      <c r="P3361" s="49">
        <v>0</v>
      </c>
      <c r="Q3361" s="49">
        <v>0</v>
      </c>
      <c r="R3361" s="49">
        <v>0</v>
      </c>
      <c r="S3361" s="32">
        <f t="shared" si="140"/>
        <v>0</v>
      </c>
      <c r="T3361" s="49">
        <f>P3361+Q3361+R3361</f>
        <v>0</v>
      </c>
      <c r="U3361" s="51">
        <v>0</v>
      </c>
      <c r="V3361" s="51">
        <v>0</v>
      </c>
      <c r="W3361" s="51">
        <v>0</v>
      </c>
      <c r="X3361" s="51"/>
      <c r="Y3361" s="32">
        <f>T3361-(U3361+V3361)</f>
        <v>0</v>
      </c>
      <c r="Z3361" s="49" t="s">
        <v>13321</v>
      </c>
      <c r="AA3361" s="67">
        <v>1.85</v>
      </c>
      <c r="AC3361" s="67">
        <f t="shared" si="141"/>
        <v>-1.85</v>
      </c>
      <c r="AN3361" s="48" t="s">
        <v>13323</v>
      </c>
      <c r="AO3361" s="48" t="s">
        <v>55</v>
      </c>
    </row>
    <row r="3362" spans="1:41" ht="15" x14ac:dyDescent="0.2">
      <c r="A3362" s="30" t="s">
        <v>5585</v>
      </c>
      <c r="B3362" s="30" t="s">
        <v>5586</v>
      </c>
      <c r="C3362" s="49" t="s">
        <v>7070</v>
      </c>
      <c r="D3362" s="49" t="s">
        <v>8209</v>
      </c>
      <c r="E3362" s="30" t="s">
        <v>11828</v>
      </c>
      <c r="F3362" s="49" t="s">
        <v>11809</v>
      </c>
      <c r="G3362" s="49" t="s">
        <v>9773</v>
      </c>
      <c r="H3362" s="49" t="s">
        <v>11829</v>
      </c>
      <c r="I3362" s="49" t="s">
        <v>11830</v>
      </c>
      <c r="J3362" s="50">
        <v>14</v>
      </c>
      <c r="K3362" s="49">
        <v>3000</v>
      </c>
      <c r="L3362" s="49">
        <f>K3362-U3362</f>
        <v>-2767</v>
      </c>
      <c r="M3362" s="49"/>
      <c r="N3362" s="48" t="s">
        <v>7242</v>
      </c>
      <c r="P3362" s="49">
        <v>2656</v>
      </c>
      <c r="Q3362" s="49">
        <v>1000</v>
      </c>
      <c r="R3362" s="49">
        <v>0</v>
      </c>
      <c r="S3362" s="32">
        <f t="shared" si="140"/>
        <v>3656</v>
      </c>
      <c r="T3362" s="49">
        <f>P3362+Q3362+R3362</f>
        <v>3656</v>
      </c>
      <c r="U3362" s="51">
        <v>5767</v>
      </c>
      <c r="V3362" s="51">
        <v>3652</v>
      </c>
      <c r="W3362" s="51">
        <v>3739</v>
      </c>
      <c r="X3362" s="51"/>
      <c r="Y3362" s="32">
        <f>P3362-(U3362+V3362)</f>
        <v>-6763</v>
      </c>
      <c r="Z3362" s="49" t="s">
        <v>13320</v>
      </c>
      <c r="AA3362" s="67">
        <v>2.0299999999999998</v>
      </c>
      <c r="AC3362" s="67">
        <f t="shared" si="141"/>
        <v>-2.0299999999999998</v>
      </c>
      <c r="AN3362" s="48" t="s">
        <v>13323</v>
      </c>
      <c r="AO3362" s="48" t="s">
        <v>55</v>
      </c>
    </row>
    <row r="3363" spans="1:41" ht="15" x14ac:dyDescent="0.2">
      <c r="A3363" s="30" t="s">
        <v>5587</v>
      </c>
      <c r="B3363" s="30" t="s">
        <v>5588</v>
      </c>
      <c r="C3363" s="49" t="s">
        <v>7070</v>
      </c>
      <c r="D3363" s="49" t="s">
        <v>7497</v>
      </c>
      <c r="E3363" s="30" t="s">
        <v>11831</v>
      </c>
      <c r="F3363" s="49" t="s">
        <v>11809</v>
      </c>
      <c r="G3363" s="49" t="s">
        <v>8453</v>
      </c>
      <c r="H3363" s="49" t="s">
        <v>11818</v>
      </c>
      <c r="I3363" s="49" t="s">
        <v>11832</v>
      </c>
      <c r="J3363" s="50">
        <v>13</v>
      </c>
      <c r="K3363" s="49">
        <v>1000</v>
      </c>
      <c r="L3363" s="49">
        <f>K3363-U3363</f>
        <v>437</v>
      </c>
      <c r="M3363" s="49"/>
      <c r="N3363" s="48" t="s">
        <v>7242</v>
      </c>
      <c r="P3363" s="49">
        <v>1383</v>
      </c>
      <c r="Q3363" s="49">
        <v>0</v>
      </c>
      <c r="R3363" s="49">
        <v>0</v>
      </c>
      <c r="S3363" s="32">
        <f t="shared" si="140"/>
        <v>1383</v>
      </c>
      <c r="T3363" s="49">
        <f>P3363+Q3363+R3363</f>
        <v>1383</v>
      </c>
      <c r="U3363" s="51">
        <v>563</v>
      </c>
      <c r="V3363" s="51">
        <v>0</v>
      </c>
      <c r="W3363" s="51">
        <v>0</v>
      </c>
      <c r="X3363" s="51"/>
      <c r="Y3363" s="32">
        <f>P3363-(U3363+V3363)</f>
        <v>820</v>
      </c>
      <c r="Z3363" s="49" t="s">
        <v>13322</v>
      </c>
      <c r="AA3363" s="67">
        <v>2.88</v>
      </c>
      <c r="AC3363" s="67">
        <f t="shared" si="141"/>
        <v>-2.88</v>
      </c>
      <c r="AN3363" s="48" t="s">
        <v>13323</v>
      </c>
      <c r="AO3363" s="48" t="s">
        <v>55</v>
      </c>
    </row>
    <row r="3364" spans="1:41" ht="15" x14ac:dyDescent="0.2">
      <c r="A3364" s="30" t="s">
        <v>5589</v>
      </c>
      <c r="B3364" s="30" t="s">
        <v>5590</v>
      </c>
      <c r="C3364" s="49" t="s">
        <v>7070</v>
      </c>
      <c r="D3364" s="49" t="s">
        <v>7497</v>
      </c>
      <c r="E3364" s="30" t="s">
        <v>11833</v>
      </c>
      <c r="F3364" s="49" t="s">
        <v>11809</v>
      </c>
      <c r="G3364" s="49" t="s">
        <v>11834</v>
      </c>
      <c r="H3364" s="49" t="s">
        <v>11835</v>
      </c>
      <c r="I3364" s="49" t="s">
        <v>11836</v>
      </c>
      <c r="J3364" s="50">
        <v>17</v>
      </c>
      <c r="K3364" s="49">
        <v>160</v>
      </c>
      <c r="L3364" s="49">
        <f>K3364-U3364</f>
        <v>-2404</v>
      </c>
      <c r="M3364" s="49"/>
      <c r="N3364" s="48" t="s">
        <v>7242</v>
      </c>
      <c r="P3364" s="49">
        <v>1024</v>
      </c>
      <c r="Q3364" s="49">
        <v>3488</v>
      </c>
      <c r="R3364" s="49">
        <v>384</v>
      </c>
      <c r="S3364" s="32">
        <f t="shared" si="140"/>
        <v>4512</v>
      </c>
      <c r="T3364" s="49">
        <f>P3364+Q3364+R3364</f>
        <v>4896</v>
      </c>
      <c r="U3364" s="51">
        <v>2564</v>
      </c>
      <c r="V3364" s="51">
        <v>1345</v>
      </c>
      <c r="W3364" s="51">
        <v>1110</v>
      </c>
      <c r="X3364" s="51"/>
      <c r="Y3364" s="32">
        <f>P3364-(U3364+V3364)</f>
        <v>-2885</v>
      </c>
      <c r="Z3364" s="49" t="s">
        <v>13320</v>
      </c>
      <c r="AA3364" s="67">
        <v>28</v>
      </c>
      <c r="AC3364" s="67">
        <f t="shared" si="141"/>
        <v>-28</v>
      </c>
      <c r="AN3364" s="48" t="s">
        <v>13323</v>
      </c>
      <c r="AO3364" s="48" t="s">
        <v>55</v>
      </c>
    </row>
    <row r="3365" spans="1:41" ht="15" x14ac:dyDescent="0.2">
      <c r="A3365" s="30" t="s">
        <v>5591</v>
      </c>
      <c r="B3365" s="30" t="s">
        <v>5592</v>
      </c>
      <c r="C3365" s="49" t="s">
        <v>7070</v>
      </c>
      <c r="D3365" s="49" t="s">
        <v>7577</v>
      </c>
      <c r="E3365" s="30" t="s">
        <v>11837</v>
      </c>
      <c r="F3365" s="49" t="s">
        <v>11809</v>
      </c>
      <c r="G3365" s="49" t="s">
        <v>8453</v>
      </c>
      <c r="H3365" s="49" t="s">
        <v>9977</v>
      </c>
      <c r="I3365" s="49" t="s">
        <v>11838</v>
      </c>
      <c r="J3365" s="50">
        <v>13</v>
      </c>
      <c r="K3365" s="49">
        <v>1000</v>
      </c>
      <c r="L3365" s="49">
        <f>K3365-U3365</f>
        <v>-12119</v>
      </c>
      <c r="M3365" s="49"/>
      <c r="N3365" s="48" t="s">
        <v>7242</v>
      </c>
      <c r="P3365" s="49">
        <v>2819</v>
      </c>
      <c r="Q3365" s="49">
        <v>11000</v>
      </c>
      <c r="R3365" s="49">
        <v>2000</v>
      </c>
      <c r="S3365" s="32">
        <f t="shared" si="140"/>
        <v>13819</v>
      </c>
      <c r="T3365" s="49">
        <f>P3365+Q3365+R3365</f>
        <v>15819</v>
      </c>
      <c r="U3365" s="51">
        <v>13119</v>
      </c>
      <c r="V3365" s="51">
        <v>8051</v>
      </c>
      <c r="W3365" s="51">
        <v>8494</v>
      </c>
      <c r="X3365" s="51"/>
      <c r="Y3365" s="32">
        <f>P3365-(U3365+V3365)</f>
        <v>-18351</v>
      </c>
      <c r="Z3365" s="49" t="s">
        <v>13320</v>
      </c>
      <c r="AA3365" s="67">
        <v>0.995</v>
      </c>
      <c r="AC3365" s="67">
        <f t="shared" si="141"/>
        <v>-0.995</v>
      </c>
      <c r="AN3365" s="48" t="s">
        <v>13323</v>
      </c>
      <c r="AO3365" s="48" t="s">
        <v>55</v>
      </c>
    </row>
    <row r="3366" spans="1:41" ht="15" x14ac:dyDescent="0.2">
      <c r="A3366" s="30" t="s">
        <v>5593</v>
      </c>
      <c r="B3366" s="30" t="s">
        <v>5594</v>
      </c>
      <c r="C3366" s="49" t="s">
        <v>7070</v>
      </c>
      <c r="D3366" s="49" t="s">
        <v>7497</v>
      </c>
      <c r="E3366" s="30" t="s">
        <v>11839</v>
      </c>
      <c r="F3366" s="49" t="s">
        <v>11809</v>
      </c>
      <c r="G3366" s="49" t="s">
        <v>9773</v>
      </c>
      <c r="H3366" s="49" t="s">
        <v>11829</v>
      </c>
      <c r="I3366" s="49" t="s">
        <v>11840</v>
      </c>
      <c r="J3366" s="50">
        <v>13</v>
      </c>
      <c r="K3366" s="49">
        <v>1000</v>
      </c>
      <c r="L3366" s="49">
        <f>K3366-U3366</f>
        <v>-28430</v>
      </c>
      <c r="M3366" s="49"/>
      <c r="N3366" s="48" t="s">
        <v>7242</v>
      </c>
      <c r="P3366" s="49">
        <v>8934</v>
      </c>
      <c r="Q3366" s="49">
        <v>19762</v>
      </c>
      <c r="R3366" s="49">
        <v>12000</v>
      </c>
      <c r="S3366" s="32">
        <f t="shared" si="140"/>
        <v>28696</v>
      </c>
      <c r="T3366" s="49">
        <f>P3366+Q3366+R3366</f>
        <v>40696</v>
      </c>
      <c r="U3366" s="51">
        <v>29430</v>
      </c>
      <c r="V3366" s="51">
        <v>16077</v>
      </c>
      <c r="W3366" s="51">
        <v>16793</v>
      </c>
      <c r="X3366" s="51"/>
      <c r="Y3366" s="32">
        <f>P3366-(U3366+V3366)</f>
        <v>-36573</v>
      </c>
      <c r="Z3366" s="49" t="s">
        <v>13320</v>
      </c>
      <c r="AA3366" s="67">
        <v>1.4019999999999999</v>
      </c>
      <c r="AC3366" s="67">
        <f t="shared" si="141"/>
        <v>-1.4019999999999999</v>
      </c>
      <c r="AN3366" s="48" t="s">
        <v>13323</v>
      </c>
      <c r="AO3366" s="48" t="s">
        <v>55</v>
      </c>
    </row>
    <row r="3367" spans="1:41" ht="15" x14ac:dyDescent="0.2">
      <c r="A3367" s="30" t="s">
        <v>5595</v>
      </c>
      <c r="B3367" s="30" t="s">
        <v>5596</v>
      </c>
      <c r="C3367" s="49" t="s">
        <v>7070</v>
      </c>
      <c r="D3367" s="49" t="s">
        <v>7497</v>
      </c>
      <c r="E3367" s="30" t="s">
        <v>11841</v>
      </c>
      <c r="F3367" s="49" t="s">
        <v>11809</v>
      </c>
      <c r="G3367" s="49" t="s">
        <v>8453</v>
      </c>
      <c r="H3367" s="49" t="s">
        <v>11818</v>
      </c>
      <c r="I3367" s="49" t="s">
        <v>11842</v>
      </c>
      <c r="J3367" s="50">
        <v>13</v>
      </c>
      <c r="K3367" s="49">
        <v>3000</v>
      </c>
      <c r="L3367" s="49">
        <f>K3367-U3367</f>
        <v>-7501</v>
      </c>
      <c r="M3367" s="49"/>
      <c r="N3367" s="48" t="s">
        <v>7242</v>
      </c>
      <c r="P3367" s="49">
        <v>3158</v>
      </c>
      <c r="Q3367" s="49">
        <v>3000</v>
      </c>
      <c r="R3367" s="49">
        <v>0</v>
      </c>
      <c r="S3367" s="32">
        <f t="shared" si="140"/>
        <v>6158</v>
      </c>
      <c r="T3367" s="49">
        <f>P3367+Q3367+R3367</f>
        <v>6158</v>
      </c>
      <c r="U3367" s="51">
        <v>10501</v>
      </c>
      <c r="V3367" s="51">
        <v>6563</v>
      </c>
      <c r="W3367" s="51">
        <v>6862</v>
      </c>
      <c r="X3367" s="51"/>
      <c r="Y3367" s="32">
        <f>P3367-(U3367+V3367)</f>
        <v>-13906</v>
      </c>
      <c r="Z3367" s="49" t="s">
        <v>13320</v>
      </c>
      <c r="AA3367" s="67">
        <v>1.534</v>
      </c>
      <c r="AC3367" s="67">
        <f t="shared" si="141"/>
        <v>-1.534</v>
      </c>
      <c r="AN3367" s="48" t="s">
        <v>13323</v>
      </c>
      <c r="AO3367" s="48" t="s">
        <v>55</v>
      </c>
    </row>
    <row r="3368" spans="1:41" ht="15" x14ac:dyDescent="0.2">
      <c r="A3368" s="30" t="s">
        <v>5597</v>
      </c>
      <c r="B3368" s="30" t="s">
        <v>5598</v>
      </c>
      <c r="C3368" s="49" t="s">
        <v>7070</v>
      </c>
      <c r="D3368" s="49" t="s">
        <v>7497</v>
      </c>
      <c r="E3368" s="30" t="s">
        <v>11843</v>
      </c>
      <c r="F3368" s="49" t="s">
        <v>11809</v>
      </c>
      <c r="G3368" s="49" t="s">
        <v>8936</v>
      </c>
      <c r="H3368" s="49" t="s">
        <v>8850</v>
      </c>
      <c r="I3368" s="49" t="s">
        <v>11844</v>
      </c>
      <c r="J3368" s="50">
        <v>23</v>
      </c>
      <c r="K3368" s="49">
        <v>1000</v>
      </c>
      <c r="L3368" s="49">
        <f>K3368-U3368</f>
        <v>221</v>
      </c>
      <c r="N3368" s="48" t="s">
        <v>7242</v>
      </c>
      <c r="P3368" s="49">
        <v>1124</v>
      </c>
      <c r="Q3368" s="49">
        <v>0</v>
      </c>
      <c r="R3368" s="49">
        <v>0</v>
      </c>
      <c r="S3368" s="32">
        <f t="shared" si="140"/>
        <v>1124</v>
      </c>
      <c r="T3368" s="49">
        <f>P3368+Q3368+R3368</f>
        <v>1124</v>
      </c>
      <c r="U3368" s="51">
        <v>779</v>
      </c>
      <c r="V3368" s="51">
        <v>507</v>
      </c>
      <c r="W3368" s="51">
        <v>537</v>
      </c>
      <c r="X3368" s="51"/>
      <c r="Y3368" s="32">
        <f>P3368-(U3368+V3368)</f>
        <v>-162</v>
      </c>
      <c r="Z3368" s="49" t="s">
        <v>13320</v>
      </c>
      <c r="AA3368" s="67">
        <v>2.4940000000000002</v>
      </c>
      <c r="AC3368" s="67">
        <f t="shared" si="141"/>
        <v>-2.4940000000000002</v>
      </c>
      <c r="AN3368" s="48" t="s">
        <v>13323</v>
      </c>
      <c r="AO3368" s="48" t="s">
        <v>55</v>
      </c>
    </row>
    <row r="3369" spans="1:41" ht="15" x14ac:dyDescent="0.2">
      <c r="A3369" s="30" t="s">
        <v>5599</v>
      </c>
      <c r="B3369" s="30" t="s">
        <v>5600</v>
      </c>
      <c r="C3369" s="49" t="s">
        <v>7070</v>
      </c>
      <c r="D3369" s="49" t="s">
        <v>7577</v>
      </c>
      <c r="E3369" s="30" t="s">
        <v>11845</v>
      </c>
      <c r="F3369" s="49" t="s">
        <v>11809</v>
      </c>
      <c r="G3369" s="49" t="s">
        <v>11846</v>
      </c>
      <c r="H3369" s="49" t="s">
        <v>11847</v>
      </c>
      <c r="I3369" s="49" t="s">
        <v>11848</v>
      </c>
      <c r="J3369" s="50">
        <v>17</v>
      </c>
      <c r="K3369" s="49">
        <v>1000</v>
      </c>
      <c r="L3369" s="49">
        <f>K3369-U3369</f>
        <v>667</v>
      </c>
      <c r="N3369" s="48" t="s">
        <v>7242</v>
      </c>
      <c r="P3369" s="49">
        <v>426</v>
      </c>
      <c r="Q3369" s="49">
        <v>0</v>
      </c>
      <c r="R3369" s="49">
        <v>0</v>
      </c>
      <c r="S3369" s="32">
        <f t="shared" si="140"/>
        <v>426</v>
      </c>
      <c r="T3369" s="49">
        <f>P3369+Q3369+R3369</f>
        <v>426</v>
      </c>
      <c r="U3369" s="51">
        <v>333</v>
      </c>
      <c r="V3369" s="51">
        <v>164</v>
      </c>
      <c r="W3369" s="51">
        <v>99</v>
      </c>
      <c r="X3369" s="51"/>
      <c r="Y3369" s="32">
        <f>P3369-(U3369+V3369)</f>
        <v>-71</v>
      </c>
      <c r="Z3369" s="49" t="s">
        <v>13320</v>
      </c>
      <c r="AA3369" s="67">
        <v>6.6</v>
      </c>
      <c r="AC3369" s="67">
        <f t="shared" si="141"/>
        <v>-6.6</v>
      </c>
      <c r="AN3369" s="48" t="s">
        <v>13323</v>
      </c>
      <c r="AO3369" s="48" t="s">
        <v>55</v>
      </c>
    </row>
    <row r="3370" spans="1:41" ht="15" x14ac:dyDescent="0.2">
      <c r="A3370" s="30" t="s">
        <v>5601</v>
      </c>
      <c r="B3370" s="30" t="s">
        <v>5602</v>
      </c>
      <c r="C3370" s="49" t="s">
        <v>7070</v>
      </c>
      <c r="D3370" s="49" t="s">
        <v>7497</v>
      </c>
      <c r="E3370" s="30" t="s">
        <v>11849</v>
      </c>
      <c r="F3370" s="49" t="s">
        <v>11809</v>
      </c>
      <c r="G3370" s="49" t="s">
        <v>8601</v>
      </c>
      <c r="H3370" s="49" t="s">
        <v>10779</v>
      </c>
      <c r="I3370" s="49" t="s">
        <v>11850</v>
      </c>
      <c r="J3370" s="50">
        <v>18</v>
      </c>
      <c r="K3370" s="49">
        <v>1000</v>
      </c>
      <c r="L3370" s="49">
        <f>K3370-U3370</f>
        <v>198</v>
      </c>
      <c r="M3370" s="49"/>
      <c r="N3370" s="48" t="s">
        <v>7242</v>
      </c>
      <c r="P3370" s="49">
        <v>1926</v>
      </c>
      <c r="Q3370" s="49">
        <v>0</v>
      </c>
      <c r="R3370" s="49">
        <v>0</v>
      </c>
      <c r="S3370" s="32">
        <f t="shared" si="140"/>
        <v>1926</v>
      </c>
      <c r="T3370" s="49">
        <f>P3370+Q3370+R3370</f>
        <v>1926</v>
      </c>
      <c r="U3370" s="51">
        <v>802</v>
      </c>
      <c r="V3370" s="51">
        <v>387</v>
      </c>
      <c r="W3370" s="51">
        <v>362</v>
      </c>
      <c r="X3370" s="51"/>
      <c r="Y3370" s="32">
        <f>P3370-(U3370+V3370)</f>
        <v>737</v>
      </c>
      <c r="Z3370" s="49" t="s">
        <v>13322</v>
      </c>
      <c r="AA3370" s="67">
        <v>0.76449999999999996</v>
      </c>
      <c r="AC3370" s="67">
        <f t="shared" si="141"/>
        <v>-0.76449999999999996</v>
      </c>
      <c r="AN3370" s="48" t="s">
        <v>13323</v>
      </c>
      <c r="AO3370" s="48" t="s">
        <v>55</v>
      </c>
    </row>
    <row r="3371" spans="1:41" ht="15" x14ac:dyDescent="0.2">
      <c r="A3371" s="30" t="s">
        <v>5603</v>
      </c>
      <c r="B3371" s="30" t="s">
        <v>5604</v>
      </c>
      <c r="C3371" s="49" t="s">
        <v>7070</v>
      </c>
      <c r="D3371" s="49" t="s">
        <v>7497</v>
      </c>
      <c r="E3371" s="30" t="s">
        <v>11851</v>
      </c>
      <c r="F3371" s="49" t="s">
        <v>11809</v>
      </c>
      <c r="G3371" s="49" t="s">
        <v>8601</v>
      </c>
      <c r="H3371" s="49" t="s">
        <v>10779</v>
      </c>
      <c r="I3371" s="49" t="s">
        <v>11852</v>
      </c>
      <c r="J3371" s="50">
        <v>19</v>
      </c>
      <c r="K3371" s="49">
        <v>1000</v>
      </c>
      <c r="L3371" s="49">
        <f>K3371-U3371</f>
        <v>198</v>
      </c>
      <c r="N3371" s="48" t="s">
        <v>7242</v>
      </c>
      <c r="P3371" s="49">
        <v>1017</v>
      </c>
      <c r="Q3371" s="49">
        <v>0</v>
      </c>
      <c r="R3371" s="49">
        <v>1000</v>
      </c>
      <c r="S3371" s="32">
        <f t="shared" si="140"/>
        <v>1017</v>
      </c>
      <c r="T3371" s="49">
        <f>P3371+Q3371+R3371</f>
        <v>2017</v>
      </c>
      <c r="U3371" s="51">
        <v>802</v>
      </c>
      <c r="V3371" s="51">
        <v>387</v>
      </c>
      <c r="W3371" s="51">
        <v>362</v>
      </c>
      <c r="X3371" s="51"/>
      <c r="Y3371" s="32">
        <f>P3371-(U3371+V3371)</f>
        <v>-172</v>
      </c>
      <c r="Z3371" s="49" t="s">
        <v>13320</v>
      </c>
      <c r="AA3371" s="67">
        <v>0.73299999999999998</v>
      </c>
      <c r="AC3371" s="67">
        <f t="shared" si="141"/>
        <v>-0.73299999999999998</v>
      </c>
      <c r="AN3371" s="48" t="s">
        <v>13323</v>
      </c>
      <c r="AO3371" s="48" t="s">
        <v>55</v>
      </c>
    </row>
    <row r="3372" spans="1:41" ht="15" x14ac:dyDescent="0.2">
      <c r="A3372" s="30" t="s">
        <v>5605</v>
      </c>
      <c r="B3372" s="30" t="s">
        <v>5606</v>
      </c>
      <c r="C3372" s="49" t="s">
        <v>7070</v>
      </c>
      <c r="D3372" s="49" t="s">
        <v>7497</v>
      </c>
      <c r="E3372" s="30" t="s">
        <v>11853</v>
      </c>
      <c r="F3372" s="49" t="s">
        <v>11809</v>
      </c>
      <c r="G3372" s="49" t="s">
        <v>11854</v>
      </c>
      <c r="H3372" s="49" t="s">
        <v>11855</v>
      </c>
      <c r="I3372" s="49" t="s">
        <v>11856</v>
      </c>
      <c r="J3372" s="50">
        <v>13</v>
      </c>
      <c r="K3372" s="49">
        <v>1000</v>
      </c>
      <c r="L3372" s="49">
        <f>K3372-U3372</f>
        <v>-103275</v>
      </c>
      <c r="M3372" s="49"/>
      <c r="N3372" s="48" t="s">
        <v>7076</v>
      </c>
      <c r="P3372" s="49">
        <v>30217</v>
      </c>
      <c r="Q3372" s="49">
        <v>77268</v>
      </c>
      <c r="R3372" s="49">
        <v>4000</v>
      </c>
      <c r="S3372" s="32">
        <f t="shared" si="140"/>
        <v>107485</v>
      </c>
      <c r="T3372" s="49">
        <f>P3372+Q3372+R3372</f>
        <v>111485</v>
      </c>
      <c r="U3372" s="51">
        <v>104275</v>
      </c>
      <c r="V3372" s="51">
        <v>36617</v>
      </c>
      <c r="W3372" s="51">
        <v>36110</v>
      </c>
      <c r="X3372" s="51"/>
      <c r="Y3372" s="32">
        <f>T3372-(U3372+V3372)</f>
        <v>-29407</v>
      </c>
      <c r="Z3372" s="49" t="s">
        <v>13320</v>
      </c>
      <c r="AA3372" s="67">
        <v>3.032</v>
      </c>
      <c r="AC3372" s="67">
        <f t="shared" si="141"/>
        <v>-3.032</v>
      </c>
      <c r="AN3372" s="48" t="s">
        <v>13323</v>
      </c>
      <c r="AO3372" s="48" t="s">
        <v>55</v>
      </c>
    </row>
    <row r="3373" spans="1:41" ht="15" x14ac:dyDescent="0.2">
      <c r="A3373" s="30" t="s">
        <v>5607</v>
      </c>
      <c r="B3373" s="30" t="s">
        <v>5608</v>
      </c>
      <c r="C3373" s="49" t="s">
        <v>7070</v>
      </c>
      <c r="D3373" s="49" t="s">
        <v>7497</v>
      </c>
      <c r="E3373" s="30" t="s">
        <v>11857</v>
      </c>
      <c r="F3373" s="49" t="s">
        <v>11809</v>
      </c>
      <c r="G3373" s="49" t="s">
        <v>11858</v>
      </c>
      <c r="H3373" s="49" t="s">
        <v>11859</v>
      </c>
      <c r="I3373" s="49" t="s">
        <v>11860</v>
      </c>
      <c r="J3373" s="50">
        <v>13</v>
      </c>
      <c r="K3373" s="49">
        <v>200</v>
      </c>
      <c r="L3373" s="49">
        <f>K3373-U3373</f>
        <v>76</v>
      </c>
      <c r="M3373" s="49"/>
      <c r="N3373" s="48" t="s">
        <v>7242</v>
      </c>
      <c r="P3373" s="49">
        <v>4935</v>
      </c>
      <c r="Q3373" s="49">
        <v>0</v>
      </c>
      <c r="R3373" s="49">
        <v>0</v>
      </c>
      <c r="S3373" s="32">
        <f t="shared" si="140"/>
        <v>4935</v>
      </c>
      <c r="T3373" s="49">
        <f>P3373+Q3373+R3373</f>
        <v>4935</v>
      </c>
      <c r="U3373" s="51">
        <v>124</v>
      </c>
      <c r="V3373" s="51">
        <v>66</v>
      </c>
      <c r="W3373" s="51">
        <v>66</v>
      </c>
      <c r="X3373" s="51"/>
      <c r="Y3373" s="32">
        <f>P3373-(U3373+V3373)</f>
        <v>4745</v>
      </c>
      <c r="Z3373" s="49" t="s">
        <v>13322</v>
      </c>
      <c r="AA3373" s="67">
        <v>7.75</v>
      </c>
      <c r="AC3373" s="67">
        <f t="shared" si="141"/>
        <v>-7.75</v>
      </c>
      <c r="AN3373" s="48" t="s">
        <v>13323</v>
      </c>
      <c r="AO3373" s="48" t="s">
        <v>55</v>
      </c>
    </row>
    <row r="3374" spans="1:41" ht="15" x14ac:dyDescent="0.2">
      <c r="A3374" s="30" t="s">
        <v>5609</v>
      </c>
      <c r="B3374" s="30" t="s">
        <v>5610</v>
      </c>
      <c r="C3374" s="49" t="s">
        <v>7070</v>
      </c>
      <c r="D3374" s="49" t="s">
        <v>7497</v>
      </c>
      <c r="E3374" s="30" t="s">
        <v>11861</v>
      </c>
      <c r="F3374" s="49" t="s">
        <v>11809</v>
      </c>
      <c r="G3374" s="49" t="s">
        <v>8453</v>
      </c>
      <c r="H3374" s="49" t="s">
        <v>9977</v>
      </c>
      <c r="I3374" s="49" t="s">
        <v>11862</v>
      </c>
      <c r="J3374" s="50">
        <v>13</v>
      </c>
      <c r="K3374" s="49">
        <v>1000</v>
      </c>
      <c r="L3374" s="49">
        <f>K3374-U3374</f>
        <v>-3843</v>
      </c>
      <c r="M3374" s="49"/>
      <c r="N3374" s="48" t="s">
        <v>7242</v>
      </c>
      <c r="P3374" s="49">
        <v>7789</v>
      </c>
      <c r="Q3374" s="49">
        <v>0</v>
      </c>
      <c r="R3374" s="49">
        <v>0</v>
      </c>
      <c r="S3374" s="32">
        <f t="shared" si="140"/>
        <v>7789</v>
      </c>
      <c r="T3374" s="49">
        <f>P3374+Q3374+R3374</f>
        <v>7789</v>
      </c>
      <c r="U3374" s="51">
        <v>4843</v>
      </c>
      <c r="V3374" s="51">
        <v>3312</v>
      </c>
      <c r="W3374" s="51">
        <v>2401</v>
      </c>
      <c r="X3374" s="51"/>
      <c r="Y3374" s="32">
        <f>P3374-(U3374+V3374)</f>
        <v>-366</v>
      </c>
      <c r="Z3374" s="49" t="s">
        <v>13320</v>
      </c>
      <c r="AA3374" s="67">
        <v>1.97</v>
      </c>
      <c r="AC3374" s="67">
        <f t="shared" si="141"/>
        <v>-1.97</v>
      </c>
      <c r="AN3374" s="48" t="s">
        <v>13323</v>
      </c>
      <c r="AO3374" s="48" t="s">
        <v>55</v>
      </c>
    </row>
    <row r="3375" spans="1:41" ht="15" x14ac:dyDescent="0.2">
      <c r="A3375" s="30" t="s">
        <v>5611</v>
      </c>
      <c r="B3375" s="30" t="s">
        <v>5612</v>
      </c>
      <c r="C3375" s="49" t="s">
        <v>7070</v>
      </c>
      <c r="D3375" s="49" t="s">
        <v>7497</v>
      </c>
      <c r="E3375" s="30" t="s">
        <v>11863</v>
      </c>
      <c r="F3375" s="49" t="s">
        <v>11809</v>
      </c>
      <c r="G3375" s="49" t="s">
        <v>8453</v>
      </c>
      <c r="H3375" s="49" t="s">
        <v>9977</v>
      </c>
      <c r="I3375" s="49" t="s">
        <v>11864</v>
      </c>
      <c r="J3375" s="50">
        <v>13</v>
      </c>
      <c r="K3375" s="49">
        <v>2000</v>
      </c>
      <c r="L3375" s="49">
        <f>K3375-U3375</f>
        <v>-2843</v>
      </c>
      <c r="M3375" s="49"/>
      <c r="N3375" s="48" t="s">
        <v>7242</v>
      </c>
      <c r="P3375" s="49">
        <v>5309</v>
      </c>
      <c r="Q3375" s="49">
        <v>0</v>
      </c>
      <c r="R3375" s="49">
        <v>1000</v>
      </c>
      <c r="S3375" s="32">
        <f t="shared" si="140"/>
        <v>5309</v>
      </c>
      <c r="T3375" s="49">
        <f>P3375+Q3375+R3375</f>
        <v>6309</v>
      </c>
      <c r="U3375" s="51">
        <v>4843</v>
      </c>
      <c r="V3375" s="51">
        <v>3312</v>
      </c>
      <c r="W3375" s="51">
        <v>2401</v>
      </c>
      <c r="X3375" s="51"/>
      <c r="Y3375" s="32">
        <f>P3375-(U3375+V3375)</f>
        <v>-2846</v>
      </c>
      <c r="Z3375" s="49" t="s">
        <v>13320</v>
      </c>
      <c r="AA3375" s="67">
        <v>1.452</v>
      </c>
      <c r="AC3375" s="67">
        <f t="shared" si="141"/>
        <v>-1.452</v>
      </c>
      <c r="AN3375" s="48" t="s">
        <v>13323</v>
      </c>
      <c r="AO3375" s="48" t="s">
        <v>55</v>
      </c>
    </row>
    <row r="3376" spans="1:41" ht="15" x14ac:dyDescent="0.2">
      <c r="A3376" s="30" t="s">
        <v>5613</v>
      </c>
      <c r="B3376" s="30" t="s">
        <v>5614</v>
      </c>
      <c r="C3376" s="49" t="s">
        <v>7070</v>
      </c>
      <c r="D3376" s="49" t="s">
        <v>7497</v>
      </c>
      <c r="E3376" s="30" t="s">
        <v>11865</v>
      </c>
      <c r="F3376" s="49" t="s">
        <v>11809</v>
      </c>
      <c r="G3376" s="49" t="s">
        <v>8453</v>
      </c>
      <c r="H3376" s="49" t="s">
        <v>9977</v>
      </c>
      <c r="I3376" s="49" t="s">
        <v>11866</v>
      </c>
      <c r="J3376" s="50">
        <v>13</v>
      </c>
      <c r="K3376" s="49">
        <v>250</v>
      </c>
      <c r="L3376" s="49">
        <f>K3376-U3376</f>
        <v>-552</v>
      </c>
      <c r="M3376" s="49"/>
      <c r="N3376" s="48" t="s">
        <v>7076</v>
      </c>
      <c r="P3376" s="49">
        <v>1432</v>
      </c>
      <c r="Q3376" s="49">
        <v>0</v>
      </c>
      <c r="R3376" s="49">
        <v>0</v>
      </c>
      <c r="S3376" s="32">
        <f t="shared" si="140"/>
        <v>1432</v>
      </c>
      <c r="T3376" s="49">
        <f>P3376+Q3376+R3376</f>
        <v>1432</v>
      </c>
      <c r="U3376" s="51">
        <v>802</v>
      </c>
      <c r="V3376" s="51">
        <v>387</v>
      </c>
      <c r="W3376" s="51">
        <v>362</v>
      </c>
      <c r="X3376" s="51"/>
      <c r="Y3376" s="32">
        <f>T3376-(U3376+V3376)</f>
        <v>243</v>
      </c>
      <c r="Z3376" s="49" t="s">
        <v>13322</v>
      </c>
      <c r="AA3376" s="67">
        <v>10.67</v>
      </c>
      <c r="AC3376" s="67">
        <f t="shared" si="141"/>
        <v>-10.67</v>
      </c>
      <c r="AN3376" s="48" t="s">
        <v>13323</v>
      </c>
      <c r="AO3376" s="48" t="s">
        <v>55</v>
      </c>
    </row>
    <row r="3377" spans="1:41" ht="15" x14ac:dyDescent="0.2">
      <c r="A3377" s="30" t="s">
        <v>5615</v>
      </c>
      <c r="B3377" s="30" t="s">
        <v>5616</v>
      </c>
      <c r="C3377" s="49" t="s">
        <v>7070</v>
      </c>
      <c r="D3377" s="49" t="s">
        <v>7497</v>
      </c>
      <c r="E3377" s="30" t="s">
        <v>11867</v>
      </c>
      <c r="F3377" s="49" t="s">
        <v>11809</v>
      </c>
      <c r="G3377" s="49" t="s">
        <v>11868</v>
      </c>
      <c r="H3377" s="49" t="s">
        <v>11869</v>
      </c>
      <c r="I3377" s="49" t="s">
        <v>11870</v>
      </c>
      <c r="J3377" s="50">
        <v>21</v>
      </c>
      <c r="K3377" s="49">
        <v>2000</v>
      </c>
      <c r="L3377" s="49">
        <f>K3377-U3377</f>
        <v>-24147</v>
      </c>
      <c r="M3377" s="49"/>
      <c r="N3377" s="48" t="s">
        <v>7242</v>
      </c>
      <c r="P3377" s="49">
        <v>6691</v>
      </c>
      <c r="Q3377" s="49">
        <v>16336</v>
      </c>
      <c r="R3377" s="49">
        <v>14512</v>
      </c>
      <c r="S3377" s="32">
        <f t="shared" si="140"/>
        <v>23027</v>
      </c>
      <c r="T3377" s="49">
        <f>P3377+Q3377+R3377</f>
        <v>37539</v>
      </c>
      <c r="U3377" s="51">
        <v>26147</v>
      </c>
      <c r="V3377" s="51">
        <v>11537</v>
      </c>
      <c r="W3377" s="51">
        <v>11548</v>
      </c>
      <c r="X3377" s="51"/>
      <c r="Y3377" s="32">
        <f>P3377-(U3377+V3377)</f>
        <v>-30993</v>
      </c>
      <c r="Z3377" s="49" t="s">
        <v>13320</v>
      </c>
      <c r="AA3377" s="67">
        <v>1.7549999999999999</v>
      </c>
      <c r="AC3377" s="67">
        <f t="shared" si="141"/>
        <v>-1.7549999999999999</v>
      </c>
      <c r="AN3377" s="48" t="s">
        <v>13323</v>
      </c>
      <c r="AO3377" s="48" t="s">
        <v>55</v>
      </c>
    </row>
    <row r="3378" spans="1:41" ht="15" x14ac:dyDescent="0.2">
      <c r="A3378" s="30" t="s">
        <v>5617</v>
      </c>
      <c r="B3378" s="30" t="s">
        <v>5618</v>
      </c>
      <c r="C3378" s="49" t="s">
        <v>7070</v>
      </c>
      <c r="D3378" s="49" t="s">
        <v>7497</v>
      </c>
      <c r="E3378" s="30" t="s">
        <v>11871</v>
      </c>
      <c r="F3378" s="49" t="s">
        <v>11809</v>
      </c>
      <c r="G3378" s="49" t="s">
        <v>11854</v>
      </c>
      <c r="H3378" s="49" t="s">
        <v>11855</v>
      </c>
      <c r="I3378" s="49" t="s">
        <v>11872</v>
      </c>
      <c r="J3378" s="50">
        <v>21</v>
      </c>
      <c r="K3378" s="49">
        <v>1000</v>
      </c>
      <c r="L3378" s="49">
        <f>K3378-U3378</f>
        <v>-5718</v>
      </c>
      <c r="M3378" s="49"/>
      <c r="N3378" s="48" t="s">
        <v>7242</v>
      </c>
      <c r="P3378" s="49">
        <v>3958</v>
      </c>
      <c r="Q3378" s="49">
        <v>3000</v>
      </c>
      <c r="R3378" s="49">
        <v>3000</v>
      </c>
      <c r="S3378" s="32">
        <f t="shared" si="140"/>
        <v>6958</v>
      </c>
      <c r="T3378" s="49">
        <f>P3378+Q3378+R3378</f>
        <v>9958</v>
      </c>
      <c r="U3378" s="51">
        <v>6718</v>
      </c>
      <c r="V3378" s="51">
        <v>3930</v>
      </c>
      <c r="W3378" s="51">
        <v>3926</v>
      </c>
      <c r="X3378" s="51"/>
      <c r="Y3378" s="32">
        <f>P3378-(U3378+V3378)</f>
        <v>-6690</v>
      </c>
      <c r="Z3378" s="49" t="s">
        <v>13320</v>
      </c>
      <c r="AA3378" s="67">
        <v>1.458</v>
      </c>
      <c r="AC3378" s="67">
        <f t="shared" si="141"/>
        <v>-1.458</v>
      </c>
      <c r="AN3378" s="48" t="s">
        <v>13323</v>
      </c>
      <c r="AO3378" s="48" t="s">
        <v>55</v>
      </c>
    </row>
    <row r="3379" spans="1:41" ht="15" x14ac:dyDescent="0.2">
      <c r="A3379" s="30" t="s">
        <v>5619</v>
      </c>
      <c r="B3379" s="30" t="s">
        <v>5620</v>
      </c>
      <c r="C3379" s="49" t="s">
        <v>7070</v>
      </c>
      <c r="D3379" s="49" t="s">
        <v>7497</v>
      </c>
      <c r="E3379" s="30" t="s">
        <v>11873</v>
      </c>
      <c r="F3379" s="49" t="s">
        <v>11809</v>
      </c>
      <c r="G3379" s="49" t="s">
        <v>10475</v>
      </c>
      <c r="H3379" s="49" t="s">
        <v>11818</v>
      </c>
      <c r="I3379" s="49" t="s">
        <v>11874</v>
      </c>
      <c r="J3379" s="50">
        <v>18</v>
      </c>
      <c r="K3379" s="49">
        <v>500</v>
      </c>
      <c r="L3379" s="49">
        <f>K3379-U3379</f>
        <v>-14483</v>
      </c>
      <c r="M3379" s="49"/>
      <c r="N3379" s="48" t="s">
        <v>7242</v>
      </c>
      <c r="P3379" s="49">
        <v>4018</v>
      </c>
      <c r="Q3379" s="49">
        <v>9500</v>
      </c>
      <c r="R3379" s="49">
        <v>3250</v>
      </c>
      <c r="S3379" s="32">
        <f t="shared" si="140"/>
        <v>13518</v>
      </c>
      <c r="T3379" s="49">
        <f>P3379+Q3379+R3379</f>
        <v>16768</v>
      </c>
      <c r="U3379" s="51">
        <v>14983</v>
      </c>
      <c r="V3379" s="51">
        <v>10505</v>
      </c>
      <c r="W3379" s="51">
        <v>11102</v>
      </c>
      <c r="X3379" s="51"/>
      <c r="Y3379" s="32">
        <f>P3379-(U3379+V3379)</f>
        <v>-21470</v>
      </c>
      <c r="Z3379" s="49" t="s">
        <v>13320</v>
      </c>
      <c r="AA3379" s="67">
        <v>1.786</v>
      </c>
      <c r="AC3379" s="67">
        <f t="shared" si="141"/>
        <v>-1.786</v>
      </c>
      <c r="AJ3379" s="74"/>
      <c r="AN3379" s="48" t="s">
        <v>13323</v>
      </c>
      <c r="AO3379" s="48" t="s">
        <v>55</v>
      </c>
    </row>
    <row r="3380" spans="1:41" ht="15" x14ac:dyDescent="0.2">
      <c r="A3380" s="30" t="s">
        <v>5621</v>
      </c>
      <c r="B3380" s="30" t="s">
        <v>5622</v>
      </c>
      <c r="C3380" s="49" t="s">
        <v>7070</v>
      </c>
      <c r="D3380" s="49" t="s">
        <v>7497</v>
      </c>
      <c r="E3380" s="30" t="s">
        <v>11875</v>
      </c>
      <c r="F3380" s="49" t="s">
        <v>11809</v>
      </c>
      <c r="G3380" s="49" t="s">
        <v>8936</v>
      </c>
      <c r="H3380" s="49" t="s">
        <v>8850</v>
      </c>
      <c r="I3380" s="49" t="s">
        <v>11876</v>
      </c>
      <c r="J3380" s="50">
        <v>17</v>
      </c>
      <c r="K3380" s="49">
        <v>1000</v>
      </c>
      <c r="L3380" s="49">
        <f>K3380-U3380</f>
        <v>-6219</v>
      </c>
      <c r="M3380" s="49"/>
      <c r="N3380" s="48" t="s">
        <v>7242</v>
      </c>
      <c r="P3380" s="49">
        <v>3666</v>
      </c>
      <c r="Q3380" s="49">
        <v>4500</v>
      </c>
      <c r="R3380" s="49">
        <v>1000</v>
      </c>
      <c r="S3380" s="32">
        <f t="shared" si="140"/>
        <v>8166</v>
      </c>
      <c r="T3380" s="49">
        <f>P3380+Q3380+R3380</f>
        <v>9166</v>
      </c>
      <c r="U3380" s="51">
        <v>7219</v>
      </c>
      <c r="V3380" s="51">
        <v>3918</v>
      </c>
      <c r="W3380" s="51">
        <v>4152</v>
      </c>
      <c r="X3380" s="51"/>
      <c r="Y3380" s="32">
        <f>P3380-(U3380+V3380)</f>
        <v>-7471</v>
      </c>
      <c r="Z3380" s="49" t="s">
        <v>13320</v>
      </c>
      <c r="AA3380" s="67">
        <v>1.8029999999999999</v>
      </c>
      <c r="AC3380" s="67">
        <f t="shared" si="141"/>
        <v>-1.8029999999999999</v>
      </c>
      <c r="AN3380" s="48" t="s">
        <v>13323</v>
      </c>
      <c r="AO3380" s="48" t="s">
        <v>55</v>
      </c>
    </row>
    <row r="3381" spans="1:41" ht="15" x14ac:dyDescent="0.2">
      <c r="A3381" s="30" t="s">
        <v>5623</v>
      </c>
      <c r="B3381" s="30" t="s">
        <v>5624</v>
      </c>
      <c r="C3381" s="49" t="s">
        <v>7070</v>
      </c>
      <c r="D3381" s="49" t="s">
        <v>8327</v>
      </c>
      <c r="E3381" s="30" t="s">
        <v>11877</v>
      </c>
      <c r="F3381" s="49" t="s">
        <v>11809</v>
      </c>
      <c r="G3381" s="49" t="s">
        <v>9909</v>
      </c>
      <c r="H3381" s="49" t="s">
        <v>11835</v>
      </c>
      <c r="I3381" s="49" t="s">
        <v>11878</v>
      </c>
      <c r="J3381" s="50">
        <v>10</v>
      </c>
      <c r="K3381" s="49">
        <v>250</v>
      </c>
      <c r="L3381" s="49">
        <f>K3381-U3381</f>
        <v>250</v>
      </c>
      <c r="M3381" s="49"/>
      <c r="N3381" s="48" t="s">
        <v>7242</v>
      </c>
      <c r="P3381" s="49">
        <v>0</v>
      </c>
      <c r="Q3381" s="49">
        <v>0</v>
      </c>
      <c r="R3381" s="49">
        <v>0</v>
      </c>
      <c r="S3381" s="32">
        <f t="shared" si="140"/>
        <v>0</v>
      </c>
      <c r="T3381" s="49">
        <f>P3381+Q3381+R3381</f>
        <v>0</v>
      </c>
      <c r="U3381" s="51">
        <v>0</v>
      </c>
      <c r="V3381" s="51">
        <v>0</v>
      </c>
      <c r="W3381" s="51">
        <v>0</v>
      </c>
      <c r="X3381" s="51"/>
      <c r="Y3381" s="32">
        <f>P3381-(U3381+V3381)</f>
        <v>0</v>
      </c>
      <c r="Z3381" s="49" t="s">
        <v>13321</v>
      </c>
      <c r="AA3381" s="67">
        <v>17.260000000000002</v>
      </c>
      <c r="AC3381" s="67">
        <f t="shared" si="141"/>
        <v>-17.260000000000002</v>
      </c>
      <c r="AN3381" s="48" t="s">
        <v>13323</v>
      </c>
      <c r="AO3381" s="48" t="s">
        <v>55</v>
      </c>
    </row>
    <row r="3382" spans="1:41" ht="15" x14ac:dyDescent="0.2">
      <c r="A3382" s="30" t="s">
        <v>5625</v>
      </c>
      <c r="B3382" s="30" t="s">
        <v>5626</v>
      </c>
      <c r="C3382" s="49" t="s">
        <v>7070</v>
      </c>
      <c r="D3382" s="49" t="s">
        <v>7497</v>
      </c>
      <c r="E3382" s="30" t="s">
        <v>11879</v>
      </c>
      <c r="F3382" s="49" t="s">
        <v>11809</v>
      </c>
      <c r="G3382" s="49" t="s">
        <v>9909</v>
      </c>
      <c r="H3382" s="49" t="s">
        <v>11835</v>
      </c>
      <c r="I3382" s="49" t="s">
        <v>11880</v>
      </c>
      <c r="J3382" s="50">
        <v>21</v>
      </c>
      <c r="K3382" s="49">
        <v>3000</v>
      </c>
      <c r="L3382" s="49">
        <f>K3382-U3382</f>
        <v>-32972</v>
      </c>
      <c r="M3382" s="49"/>
      <c r="N3382" s="48" t="s">
        <v>7242</v>
      </c>
      <c r="P3382" s="49">
        <v>21754</v>
      </c>
      <c r="Q3382" s="49">
        <v>30008</v>
      </c>
      <c r="R3382" s="49">
        <v>6000</v>
      </c>
      <c r="S3382" s="32">
        <f t="shared" si="140"/>
        <v>51762</v>
      </c>
      <c r="T3382" s="49">
        <f>P3382+Q3382+R3382</f>
        <v>57762</v>
      </c>
      <c r="U3382" s="51">
        <v>35972</v>
      </c>
      <c r="V3382" s="51">
        <v>23346</v>
      </c>
      <c r="W3382" s="51">
        <v>14104</v>
      </c>
      <c r="X3382" s="51"/>
      <c r="Y3382" s="32">
        <f>P3382-(U3382+V3382)</f>
        <v>-37564</v>
      </c>
      <c r="Z3382" s="49" t="s">
        <v>13320</v>
      </c>
      <c r="AA3382" s="67">
        <v>1.8680000000000001</v>
      </c>
      <c r="AC3382" s="67">
        <f t="shared" si="141"/>
        <v>-1.8680000000000001</v>
      </c>
      <c r="AN3382" s="48" t="s">
        <v>13323</v>
      </c>
      <c r="AO3382" s="48" t="s">
        <v>55</v>
      </c>
    </row>
    <row r="3383" spans="1:41" ht="15" x14ac:dyDescent="0.2">
      <c r="A3383" s="30" t="s">
        <v>5627</v>
      </c>
      <c r="B3383" s="30" t="s">
        <v>5628</v>
      </c>
      <c r="C3383" s="49" t="s">
        <v>7070</v>
      </c>
      <c r="D3383" s="49" t="s">
        <v>7497</v>
      </c>
      <c r="E3383" s="30" t="s">
        <v>11881</v>
      </c>
      <c r="F3383" s="49" t="s">
        <v>11809</v>
      </c>
      <c r="G3383" s="49" t="s">
        <v>8453</v>
      </c>
      <c r="H3383" s="49" t="s">
        <v>9977</v>
      </c>
      <c r="I3383" s="49" t="s">
        <v>11882</v>
      </c>
      <c r="J3383" s="50">
        <v>13</v>
      </c>
      <c r="K3383" s="49">
        <v>250</v>
      </c>
      <c r="L3383" s="49">
        <f>K3383-U3383</f>
        <v>-552</v>
      </c>
      <c r="M3383" s="49"/>
      <c r="N3383" s="48" t="s">
        <v>7076</v>
      </c>
      <c r="P3383" s="49">
        <v>1433</v>
      </c>
      <c r="Q3383" s="49">
        <v>0</v>
      </c>
      <c r="R3383" s="49">
        <v>0</v>
      </c>
      <c r="S3383" s="32">
        <f t="shared" si="140"/>
        <v>1433</v>
      </c>
      <c r="T3383" s="49">
        <f>P3383+Q3383+R3383</f>
        <v>1433</v>
      </c>
      <c r="U3383" s="51">
        <v>802</v>
      </c>
      <c r="V3383" s="51">
        <v>387</v>
      </c>
      <c r="W3383" s="51">
        <v>362</v>
      </c>
      <c r="X3383" s="51"/>
      <c r="Y3383" s="32">
        <f>T3383-(U3383+V3383)</f>
        <v>244</v>
      </c>
      <c r="Z3383" s="49" t="s">
        <v>13322</v>
      </c>
      <c r="AA3383" s="67">
        <v>10.67</v>
      </c>
      <c r="AC3383" s="67">
        <f t="shared" si="141"/>
        <v>-10.67</v>
      </c>
      <c r="AN3383" s="48" t="s">
        <v>13323</v>
      </c>
      <c r="AO3383" s="48" t="s">
        <v>55</v>
      </c>
    </row>
    <row r="3384" spans="1:41" ht="15" x14ac:dyDescent="0.2">
      <c r="A3384" s="30" t="s">
        <v>5629</v>
      </c>
      <c r="B3384" s="30" t="s">
        <v>5630</v>
      </c>
      <c r="C3384" s="49" t="s">
        <v>7070</v>
      </c>
      <c r="D3384" s="49" t="s">
        <v>7497</v>
      </c>
      <c r="E3384" s="30" t="s">
        <v>11883</v>
      </c>
      <c r="F3384" s="49" t="s">
        <v>11809</v>
      </c>
      <c r="G3384" s="49" t="s">
        <v>8936</v>
      </c>
      <c r="H3384" s="49" t="s">
        <v>11884</v>
      </c>
      <c r="I3384" s="49" t="s">
        <v>11885</v>
      </c>
      <c r="J3384" s="50">
        <v>13</v>
      </c>
      <c r="K3384" s="49">
        <v>1000</v>
      </c>
      <c r="L3384" s="49">
        <f>K3384-U3384</f>
        <v>-1093</v>
      </c>
      <c r="M3384" s="49"/>
      <c r="N3384" s="48" t="s">
        <v>7242</v>
      </c>
      <c r="P3384" s="49">
        <v>2809</v>
      </c>
      <c r="Q3384" s="49">
        <v>0</v>
      </c>
      <c r="R3384" s="49">
        <v>0</v>
      </c>
      <c r="S3384" s="32">
        <f t="shared" si="140"/>
        <v>2809</v>
      </c>
      <c r="T3384" s="49">
        <f>P3384+Q3384+R3384</f>
        <v>2809</v>
      </c>
      <c r="U3384" s="51">
        <v>2093</v>
      </c>
      <c r="V3384" s="51">
        <v>1560</v>
      </c>
      <c r="W3384" s="51">
        <v>775</v>
      </c>
      <c r="X3384" s="51"/>
      <c r="Y3384" s="32">
        <f>P3384-(U3384+V3384)</f>
        <v>-844</v>
      </c>
      <c r="Z3384" s="49" t="s">
        <v>13320</v>
      </c>
      <c r="AA3384" s="67">
        <v>1.1896</v>
      </c>
      <c r="AC3384" s="67">
        <f t="shared" si="141"/>
        <v>-1.1896</v>
      </c>
      <c r="AN3384" s="48" t="s">
        <v>13323</v>
      </c>
      <c r="AO3384" s="48" t="s">
        <v>55</v>
      </c>
    </row>
    <row r="3385" spans="1:41" ht="15" x14ac:dyDescent="0.2">
      <c r="A3385" s="30" t="s">
        <v>5631</v>
      </c>
      <c r="B3385" s="30" t="s">
        <v>5632</v>
      </c>
      <c r="C3385" s="49" t="s">
        <v>7070</v>
      </c>
      <c r="D3385" s="49" t="s">
        <v>7570</v>
      </c>
      <c r="E3385" s="30" t="s">
        <v>11886</v>
      </c>
      <c r="F3385" s="49" t="s">
        <v>11809</v>
      </c>
      <c r="G3385" s="49" t="s">
        <v>8936</v>
      </c>
      <c r="H3385" s="49" t="s">
        <v>11829</v>
      </c>
      <c r="I3385" s="49" t="s">
        <v>11887</v>
      </c>
      <c r="J3385" s="50">
        <v>7</v>
      </c>
      <c r="K3385" s="49">
        <v>3000</v>
      </c>
      <c r="L3385" s="49">
        <f>K3385-U3385</f>
        <v>2999</v>
      </c>
      <c r="M3385" s="49"/>
      <c r="N3385" s="48" t="s">
        <v>7242</v>
      </c>
      <c r="P3385" s="49">
        <v>19</v>
      </c>
      <c r="Q3385" s="49">
        <v>0</v>
      </c>
      <c r="R3385" s="49">
        <v>0</v>
      </c>
      <c r="S3385" s="32">
        <f t="shared" si="140"/>
        <v>19</v>
      </c>
      <c r="T3385" s="49">
        <f>P3385+Q3385+R3385</f>
        <v>19</v>
      </c>
      <c r="U3385" s="51">
        <v>1</v>
      </c>
      <c r="V3385" s="51">
        <v>0</v>
      </c>
      <c r="W3385" s="51">
        <v>0</v>
      </c>
      <c r="X3385" s="51"/>
      <c r="Y3385" s="32">
        <f>P3385-(U3385+V3385)</f>
        <v>18</v>
      </c>
      <c r="Z3385" s="49" t="s">
        <v>13322</v>
      </c>
      <c r="AA3385" s="67">
        <v>1.38</v>
      </c>
      <c r="AC3385" s="67">
        <f t="shared" si="141"/>
        <v>-1.38</v>
      </c>
      <c r="AN3385" s="48" t="s">
        <v>13323</v>
      </c>
      <c r="AO3385" s="48" t="s">
        <v>55</v>
      </c>
    </row>
    <row r="3386" spans="1:41" ht="15" x14ac:dyDescent="0.2">
      <c r="A3386" s="30" t="s">
        <v>5633</v>
      </c>
      <c r="B3386" s="30" t="s">
        <v>5634</v>
      </c>
      <c r="C3386" s="49" t="s">
        <v>7070</v>
      </c>
      <c r="D3386" s="49" t="s">
        <v>7497</v>
      </c>
      <c r="E3386" s="30" t="s">
        <v>11888</v>
      </c>
      <c r="F3386" s="49" t="s">
        <v>11809</v>
      </c>
      <c r="G3386" s="49" t="s">
        <v>11858</v>
      </c>
      <c r="H3386" s="49" t="s">
        <v>11859</v>
      </c>
      <c r="I3386" s="49" t="s">
        <v>11889</v>
      </c>
      <c r="J3386" s="50">
        <v>10</v>
      </c>
      <c r="K3386" s="49">
        <v>1000</v>
      </c>
      <c r="L3386" s="49">
        <f>K3386-U3386</f>
        <v>999</v>
      </c>
      <c r="M3386" s="49"/>
      <c r="N3386" s="48" t="s">
        <v>7242</v>
      </c>
      <c r="P3386" s="49">
        <v>9</v>
      </c>
      <c r="Q3386" s="49">
        <v>0</v>
      </c>
      <c r="R3386" s="49">
        <v>0</v>
      </c>
      <c r="S3386" s="32">
        <f t="shared" si="140"/>
        <v>9</v>
      </c>
      <c r="T3386" s="49">
        <f>P3386+Q3386+R3386</f>
        <v>9</v>
      </c>
      <c r="U3386" s="51">
        <v>1</v>
      </c>
      <c r="V3386" s="51">
        <v>0</v>
      </c>
      <c r="W3386" s="51">
        <v>0</v>
      </c>
      <c r="X3386" s="51"/>
      <c r="Y3386" s="32">
        <f>P3386-(U3386+V3386)</f>
        <v>8</v>
      </c>
      <c r="Z3386" s="49" t="s">
        <v>13322</v>
      </c>
      <c r="AA3386" s="67">
        <v>0.44</v>
      </c>
      <c r="AC3386" s="67">
        <f t="shared" si="141"/>
        <v>-0.44</v>
      </c>
      <c r="AN3386" s="48" t="s">
        <v>13323</v>
      </c>
      <c r="AO3386" s="48" t="s">
        <v>55</v>
      </c>
    </row>
    <row r="3387" spans="1:41" ht="15" x14ac:dyDescent="0.2">
      <c r="A3387" s="30" t="s">
        <v>5635</v>
      </c>
      <c r="B3387" s="30" t="s">
        <v>5636</v>
      </c>
      <c r="C3387" s="49" t="s">
        <v>7070</v>
      </c>
      <c r="D3387" s="49" t="s">
        <v>7497</v>
      </c>
      <c r="E3387" s="30" t="s">
        <v>11890</v>
      </c>
      <c r="F3387" s="49" t="s">
        <v>11809</v>
      </c>
      <c r="G3387" s="49" t="s">
        <v>8453</v>
      </c>
      <c r="H3387" s="49" t="s">
        <v>11818</v>
      </c>
      <c r="I3387" s="49" t="s">
        <v>11891</v>
      </c>
      <c r="J3387" s="50">
        <v>12</v>
      </c>
      <c r="K3387" s="49">
        <v>1000</v>
      </c>
      <c r="L3387" s="49">
        <f>K3387-U3387</f>
        <v>1000</v>
      </c>
      <c r="M3387" s="49"/>
      <c r="N3387" s="48" t="s">
        <v>7242</v>
      </c>
      <c r="P3387" s="49">
        <v>3000</v>
      </c>
      <c r="Q3387" s="49">
        <v>0</v>
      </c>
      <c r="R3387" s="49">
        <v>0</v>
      </c>
      <c r="S3387" s="32">
        <f t="shared" si="140"/>
        <v>3000</v>
      </c>
      <c r="T3387" s="49">
        <f>P3387+Q3387+R3387</f>
        <v>3000</v>
      </c>
      <c r="U3387" s="51">
        <v>0</v>
      </c>
      <c r="V3387" s="51">
        <v>0</v>
      </c>
      <c r="W3387" s="51">
        <v>0</v>
      </c>
      <c r="X3387" s="51"/>
      <c r="Y3387" s="32">
        <f>P3387-(U3387+V3387)</f>
        <v>3000</v>
      </c>
      <c r="Z3387" s="49" t="s">
        <v>13321</v>
      </c>
      <c r="AA3387" s="67">
        <v>2.2000000000000002</v>
      </c>
      <c r="AC3387" s="67">
        <f t="shared" si="141"/>
        <v>-2.2000000000000002</v>
      </c>
      <c r="AN3387" s="48" t="s">
        <v>13323</v>
      </c>
      <c r="AO3387" s="48" t="s">
        <v>55</v>
      </c>
    </row>
    <row r="3388" spans="1:41" ht="15" x14ac:dyDescent="0.2">
      <c r="A3388" s="30" t="s">
        <v>5637</v>
      </c>
      <c r="B3388" s="30" t="s">
        <v>5638</v>
      </c>
      <c r="C3388" s="49" t="s">
        <v>7070</v>
      </c>
      <c r="D3388" s="49" t="s">
        <v>7497</v>
      </c>
      <c r="E3388" s="30" t="s">
        <v>11892</v>
      </c>
      <c r="F3388" s="49" t="s">
        <v>11809</v>
      </c>
      <c r="G3388" s="49" t="s">
        <v>8936</v>
      </c>
      <c r="H3388" s="49" t="s">
        <v>11829</v>
      </c>
      <c r="I3388" s="49" t="s">
        <v>11893</v>
      </c>
      <c r="J3388" s="50">
        <v>17</v>
      </c>
      <c r="K3388" s="49">
        <v>3000</v>
      </c>
      <c r="L3388" s="49">
        <f>K3388-U3388</f>
        <v>-19</v>
      </c>
      <c r="M3388" s="49"/>
      <c r="N3388" s="48" t="s">
        <v>7242</v>
      </c>
      <c r="P3388" s="49">
        <v>6503</v>
      </c>
      <c r="Q3388" s="49">
        <v>3000</v>
      </c>
      <c r="R3388" s="49">
        <v>0</v>
      </c>
      <c r="S3388" s="32">
        <f t="shared" si="140"/>
        <v>9503</v>
      </c>
      <c r="T3388" s="49">
        <f>P3388+Q3388+R3388</f>
        <v>9503</v>
      </c>
      <c r="U3388" s="51">
        <v>3019</v>
      </c>
      <c r="V3388" s="51">
        <v>2310</v>
      </c>
      <c r="W3388" s="51">
        <v>2326</v>
      </c>
      <c r="X3388" s="51"/>
      <c r="Y3388" s="32">
        <f>P3388-(U3388+V3388)</f>
        <v>1174</v>
      </c>
      <c r="Z3388" s="49" t="s">
        <v>13322</v>
      </c>
      <c r="AA3388" s="67">
        <v>0.41199999999999998</v>
      </c>
      <c r="AC3388" s="67">
        <f t="shared" si="141"/>
        <v>-0.41199999999999998</v>
      </c>
      <c r="AN3388" s="48" t="s">
        <v>13323</v>
      </c>
      <c r="AO3388" s="48" t="s">
        <v>55</v>
      </c>
    </row>
    <row r="3389" spans="1:41" ht="15" x14ac:dyDescent="0.2">
      <c r="A3389" s="30" t="s">
        <v>5639</v>
      </c>
      <c r="B3389" s="30" t="s">
        <v>5640</v>
      </c>
      <c r="C3389" s="49" t="s">
        <v>7070</v>
      </c>
      <c r="D3389" s="49" t="s">
        <v>7497</v>
      </c>
      <c r="E3389" s="30" t="s">
        <v>11894</v>
      </c>
      <c r="F3389" s="49" t="s">
        <v>11809</v>
      </c>
      <c r="G3389" s="49" t="s">
        <v>11895</v>
      </c>
      <c r="H3389" s="49" t="s">
        <v>11896</v>
      </c>
      <c r="I3389" s="49" t="s">
        <v>11897</v>
      </c>
      <c r="J3389" s="50">
        <v>11</v>
      </c>
      <c r="K3389" s="49">
        <v>100</v>
      </c>
      <c r="L3389" s="49">
        <f>K3389-U3389</f>
        <v>-678</v>
      </c>
      <c r="M3389" s="49"/>
      <c r="N3389" s="48" t="s">
        <v>7242</v>
      </c>
      <c r="P3389" s="49">
        <v>509</v>
      </c>
      <c r="Q3389" s="49">
        <v>400</v>
      </c>
      <c r="R3389" s="49">
        <v>100</v>
      </c>
      <c r="S3389" s="32">
        <f t="shared" si="140"/>
        <v>909</v>
      </c>
      <c r="T3389" s="49">
        <f>P3389+Q3389+R3389</f>
        <v>1009</v>
      </c>
      <c r="U3389" s="51">
        <v>778</v>
      </c>
      <c r="V3389" s="51">
        <v>270</v>
      </c>
      <c r="W3389" s="51">
        <v>250</v>
      </c>
      <c r="X3389" s="51"/>
      <c r="Y3389" s="32">
        <f>P3389-(U3389+V3389)</f>
        <v>-539</v>
      </c>
      <c r="Z3389" s="49" t="s">
        <v>13320</v>
      </c>
      <c r="AA3389" s="67">
        <v>99</v>
      </c>
      <c r="AC3389" s="67">
        <f t="shared" si="141"/>
        <v>-99</v>
      </c>
      <c r="AN3389" s="48" t="s">
        <v>13323</v>
      </c>
      <c r="AO3389" s="48" t="s">
        <v>55</v>
      </c>
    </row>
    <row r="3390" spans="1:41" ht="15" x14ac:dyDescent="0.2">
      <c r="A3390" s="30" t="s">
        <v>5641</v>
      </c>
      <c r="B3390" s="30" t="s">
        <v>5642</v>
      </c>
      <c r="C3390" s="49" t="s">
        <v>7070</v>
      </c>
      <c r="D3390" s="49" t="s">
        <v>7497</v>
      </c>
      <c r="E3390" s="30" t="s">
        <v>11898</v>
      </c>
      <c r="F3390" s="49" t="s">
        <v>11809</v>
      </c>
      <c r="G3390" s="49" t="s">
        <v>11834</v>
      </c>
      <c r="H3390" s="49" t="s">
        <v>11835</v>
      </c>
      <c r="I3390" s="49" t="s">
        <v>11899</v>
      </c>
      <c r="J3390" s="50">
        <v>16</v>
      </c>
      <c r="K3390" s="49">
        <v>160</v>
      </c>
      <c r="L3390" s="49">
        <f>K3390-U3390</f>
        <v>160</v>
      </c>
      <c r="M3390" s="49"/>
      <c r="N3390" s="48" t="s">
        <v>7242</v>
      </c>
      <c r="P3390" s="49">
        <v>0</v>
      </c>
      <c r="Q3390" s="49">
        <v>0</v>
      </c>
      <c r="R3390" s="49">
        <v>0</v>
      </c>
      <c r="S3390" s="32">
        <f t="shared" si="140"/>
        <v>0</v>
      </c>
      <c r="T3390" s="49">
        <f>P3390+Q3390+R3390</f>
        <v>0</v>
      </c>
      <c r="U3390" s="51">
        <v>0</v>
      </c>
      <c r="V3390" s="51">
        <v>0</v>
      </c>
      <c r="W3390" s="51">
        <v>0</v>
      </c>
      <c r="X3390" s="51"/>
      <c r="Y3390" s="32">
        <f>P3390-(U3390+V3390)</f>
        <v>0</v>
      </c>
      <c r="Z3390" s="49" t="s">
        <v>13321</v>
      </c>
      <c r="AA3390" s="67">
        <v>25.95</v>
      </c>
      <c r="AC3390" s="67">
        <f t="shared" si="141"/>
        <v>-25.95</v>
      </c>
      <c r="AN3390" s="48" t="s">
        <v>13323</v>
      </c>
      <c r="AO3390" s="48" t="s">
        <v>55</v>
      </c>
    </row>
    <row r="3391" spans="1:41" ht="15" x14ac:dyDescent="0.2">
      <c r="A3391" s="30" t="s">
        <v>5643</v>
      </c>
      <c r="B3391" s="30" t="s">
        <v>5644</v>
      </c>
      <c r="C3391" s="49" t="s">
        <v>7070</v>
      </c>
      <c r="D3391" s="49" t="s">
        <v>7497</v>
      </c>
      <c r="E3391" s="30" t="s">
        <v>11900</v>
      </c>
      <c r="F3391" s="49" t="s">
        <v>11809</v>
      </c>
      <c r="G3391" s="49" t="s">
        <v>8936</v>
      </c>
      <c r="H3391" s="49" t="s">
        <v>7622</v>
      </c>
      <c r="I3391" s="49" t="s">
        <v>11901</v>
      </c>
      <c r="J3391" s="50">
        <v>17</v>
      </c>
      <c r="K3391" s="49">
        <v>2000</v>
      </c>
      <c r="L3391" s="49">
        <f>K3391-U3391</f>
        <v>-23</v>
      </c>
      <c r="M3391" s="49"/>
      <c r="N3391" s="48" t="s">
        <v>7242</v>
      </c>
      <c r="P3391" s="49">
        <v>4709</v>
      </c>
      <c r="Q3391" s="49">
        <v>1000</v>
      </c>
      <c r="R3391" s="49">
        <v>0</v>
      </c>
      <c r="S3391" s="32">
        <f t="shared" si="140"/>
        <v>5709</v>
      </c>
      <c r="T3391" s="49">
        <f>P3391+Q3391+R3391</f>
        <v>5709</v>
      </c>
      <c r="U3391" s="51">
        <v>2023</v>
      </c>
      <c r="V3391" s="51">
        <v>1320</v>
      </c>
      <c r="W3391" s="51">
        <v>435</v>
      </c>
      <c r="X3391" s="51"/>
      <c r="Y3391" s="32">
        <f>P3391-(U3391+V3391)</f>
        <v>1366</v>
      </c>
      <c r="Z3391" s="49" t="s">
        <v>13322</v>
      </c>
      <c r="AA3391" s="67">
        <v>0.54400000000000004</v>
      </c>
      <c r="AC3391" s="67">
        <f t="shared" si="141"/>
        <v>-0.54400000000000004</v>
      </c>
      <c r="AN3391" s="48" t="s">
        <v>13323</v>
      </c>
      <c r="AO3391" s="48" t="s">
        <v>55</v>
      </c>
    </row>
    <row r="3392" spans="1:41" ht="15" x14ac:dyDescent="0.2">
      <c r="A3392" s="30" t="s">
        <v>5645</v>
      </c>
      <c r="B3392" s="30" t="s">
        <v>5646</v>
      </c>
      <c r="C3392" s="49" t="s">
        <v>7070</v>
      </c>
      <c r="D3392" s="49" t="s">
        <v>7497</v>
      </c>
      <c r="E3392" s="30" t="s">
        <v>11902</v>
      </c>
      <c r="F3392" s="49" t="s">
        <v>11809</v>
      </c>
      <c r="G3392" s="49" t="s">
        <v>11858</v>
      </c>
      <c r="H3392" s="49" t="s">
        <v>11859</v>
      </c>
      <c r="I3392" s="49" t="s">
        <v>11903</v>
      </c>
      <c r="J3392" s="50">
        <v>18</v>
      </c>
      <c r="K3392" s="49">
        <v>1000</v>
      </c>
      <c r="L3392" s="49">
        <f>K3392-U3392</f>
        <v>-10040</v>
      </c>
      <c r="M3392" s="49"/>
      <c r="N3392" s="48" t="s">
        <v>7242</v>
      </c>
      <c r="P3392" s="49">
        <v>3103</v>
      </c>
      <c r="Q3392" s="49">
        <v>5629</v>
      </c>
      <c r="R3392" s="49">
        <v>5000</v>
      </c>
      <c r="S3392" s="32">
        <f t="shared" si="140"/>
        <v>8732</v>
      </c>
      <c r="T3392" s="49">
        <f>P3392+Q3392+R3392</f>
        <v>13732</v>
      </c>
      <c r="U3392" s="51">
        <v>11040</v>
      </c>
      <c r="V3392" s="51">
        <v>2948</v>
      </c>
      <c r="W3392" s="51">
        <v>3564</v>
      </c>
      <c r="X3392" s="51"/>
      <c r="Y3392" s="32">
        <f>P3392-(U3392+V3392)</f>
        <v>-10885</v>
      </c>
      <c r="Z3392" s="49" t="s">
        <v>13320</v>
      </c>
      <c r="AA3392" s="67">
        <v>2.7519999999999998</v>
      </c>
      <c r="AC3392" s="67">
        <f t="shared" si="141"/>
        <v>-2.7519999999999998</v>
      </c>
      <c r="AN3392" s="48" t="s">
        <v>13323</v>
      </c>
      <c r="AO3392" s="48" t="s">
        <v>55</v>
      </c>
    </row>
    <row r="3393" spans="1:41" ht="15" x14ac:dyDescent="0.2">
      <c r="A3393" s="30" t="s">
        <v>5649</v>
      </c>
      <c r="B3393" s="30" t="s">
        <v>5650</v>
      </c>
      <c r="C3393" s="49" t="s">
        <v>7070</v>
      </c>
      <c r="D3393" s="49" t="s">
        <v>7497</v>
      </c>
      <c r="E3393" s="30" t="s">
        <v>11906</v>
      </c>
      <c r="F3393" s="49" t="s">
        <v>11809</v>
      </c>
      <c r="G3393" s="49" t="s">
        <v>8936</v>
      </c>
      <c r="H3393" s="49" t="s">
        <v>8850</v>
      </c>
      <c r="I3393" s="49" t="s">
        <v>11907</v>
      </c>
      <c r="J3393" s="50">
        <v>18</v>
      </c>
      <c r="K3393" s="49">
        <v>500</v>
      </c>
      <c r="L3393" s="49">
        <f>K3393-U3393</f>
        <v>-14</v>
      </c>
      <c r="M3393" s="49"/>
      <c r="N3393" s="48" t="s">
        <v>7242</v>
      </c>
      <c r="P3393" s="49">
        <v>200</v>
      </c>
      <c r="Q3393" s="49">
        <v>1000</v>
      </c>
      <c r="R3393" s="49">
        <v>0</v>
      </c>
      <c r="S3393" s="32">
        <f t="shared" si="140"/>
        <v>1200</v>
      </c>
      <c r="T3393" s="49">
        <f>P3393+Q3393+R3393</f>
        <v>1200</v>
      </c>
      <c r="U3393" s="51">
        <v>514</v>
      </c>
      <c r="V3393" s="51">
        <v>296</v>
      </c>
      <c r="W3393" s="51">
        <v>270</v>
      </c>
      <c r="X3393" s="51"/>
      <c r="Y3393" s="32">
        <f>P3393-(U3393+V3393)</f>
        <v>-610</v>
      </c>
      <c r="Z3393" s="49" t="s">
        <v>13320</v>
      </c>
      <c r="AA3393" s="67">
        <v>2.98</v>
      </c>
      <c r="AC3393" s="67">
        <f t="shared" si="141"/>
        <v>-2.98</v>
      </c>
      <c r="AN3393" s="48" t="s">
        <v>13323</v>
      </c>
      <c r="AO3393" s="48" t="s">
        <v>55</v>
      </c>
    </row>
    <row r="3394" spans="1:41" ht="15" x14ac:dyDescent="0.2">
      <c r="A3394" s="30" t="s">
        <v>5651</v>
      </c>
      <c r="B3394" s="30" t="s">
        <v>5652</v>
      </c>
      <c r="C3394" s="49" t="s">
        <v>7070</v>
      </c>
      <c r="D3394" s="49" t="s">
        <v>7570</v>
      </c>
      <c r="E3394" s="30" t="s">
        <v>11908</v>
      </c>
      <c r="F3394" s="49" t="s">
        <v>11809</v>
      </c>
      <c r="G3394" s="49" t="s">
        <v>8601</v>
      </c>
      <c r="H3394" s="49" t="s">
        <v>10779</v>
      </c>
      <c r="I3394" s="49" t="s">
        <v>11909</v>
      </c>
      <c r="J3394" s="50">
        <v>15</v>
      </c>
      <c r="K3394" s="49">
        <v>1000</v>
      </c>
      <c r="L3394" s="49">
        <f>K3394-U3394</f>
        <v>958</v>
      </c>
      <c r="N3394" s="48" t="s">
        <v>7242</v>
      </c>
      <c r="P3394" s="49">
        <v>0</v>
      </c>
      <c r="Q3394" s="49">
        <v>0</v>
      </c>
      <c r="R3394" s="49">
        <v>0</v>
      </c>
      <c r="S3394" s="32">
        <f t="shared" ref="S3394:S3457" si="142">P3394+Q3394</f>
        <v>0</v>
      </c>
      <c r="T3394" s="49">
        <f>P3394+Q3394+R3394</f>
        <v>0</v>
      </c>
      <c r="U3394" s="51">
        <v>42</v>
      </c>
      <c r="V3394" s="51">
        <v>0</v>
      </c>
      <c r="W3394" s="51">
        <v>0</v>
      </c>
      <c r="X3394" s="51"/>
      <c r="Y3394" s="32">
        <f>P3394-(U3394+V3394)</f>
        <v>-42</v>
      </c>
      <c r="Z3394" s="49" t="s">
        <v>13320</v>
      </c>
      <c r="AA3394" s="67">
        <v>0.47</v>
      </c>
      <c r="AC3394" s="67">
        <f t="shared" ref="AC3394:AC3457" si="143">AB3394-AA3394</f>
        <v>-0.47</v>
      </c>
      <c r="AN3394" s="48" t="s">
        <v>13323</v>
      </c>
      <c r="AO3394" s="48" t="s">
        <v>55</v>
      </c>
    </row>
    <row r="3395" spans="1:41" ht="15" x14ac:dyDescent="0.2">
      <c r="A3395" s="30" t="s">
        <v>5653</v>
      </c>
      <c r="B3395" s="30" t="s">
        <v>5654</v>
      </c>
      <c r="C3395" s="49" t="s">
        <v>7070</v>
      </c>
      <c r="D3395" s="49" t="s">
        <v>7497</v>
      </c>
      <c r="E3395" s="30" t="s">
        <v>11910</v>
      </c>
      <c r="F3395" s="49" t="s">
        <v>11809</v>
      </c>
      <c r="G3395" s="49" t="s">
        <v>11834</v>
      </c>
      <c r="H3395" s="49" t="s">
        <v>11835</v>
      </c>
      <c r="I3395" s="49" t="s">
        <v>11836</v>
      </c>
      <c r="J3395" s="50">
        <v>15</v>
      </c>
      <c r="K3395" s="49">
        <v>160</v>
      </c>
      <c r="L3395" s="49">
        <f>K3395-U3395</f>
        <v>160</v>
      </c>
      <c r="M3395" s="49"/>
      <c r="N3395" s="48" t="s">
        <v>7242</v>
      </c>
      <c r="P3395" s="49">
        <v>0</v>
      </c>
      <c r="Q3395" s="49">
        <v>160</v>
      </c>
      <c r="R3395" s="49">
        <v>0</v>
      </c>
      <c r="S3395" s="32">
        <f t="shared" si="142"/>
        <v>160</v>
      </c>
      <c r="T3395" s="49">
        <f>P3395+Q3395+R3395</f>
        <v>160</v>
      </c>
      <c r="U3395" s="51">
        <v>0</v>
      </c>
      <c r="V3395" s="51">
        <v>0</v>
      </c>
      <c r="W3395" s="51">
        <v>17</v>
      </c>
      <c r="X3395" s="51"/>
      <c r="Y3395" s="32">
        <f>P3395-(U3395+V3395)</f>
        <v>0</v>
      </c>
      <c r="Z3395" s="49" t="s">
        <v>13321</v>
      </c>
      <c r="AA3395" s="67">
        <v>28</v>
      </c>
      <c r="AC3395" s="67">
        <f t="shared" si="143"/>
        <v>-28</v>
      </c>
      <c r="AN3395" s="48" t="s">
        <v>13323</v>
      </c>
      <c r="AO3395" s="48" t="s">
        <v>55</v>
      </c>
    </row>
    <row r="3396" spans="1:41" ht="15" x14ac:dyDescent="0.2">
      <c r="A3396" s="30" t="s">
        <v>5655</v>
      </c>
      <c r="B3396" s="30" t="s">
        <v>5656</v>
      </c>
      <c r="C3396" s="49" t="s">
        <v>7070</v>
      </c>
      <c r="D3396" s="49" t="s">
        <v>7497</v>
      </c>
      <c r="E3396" s="30" t="s">
        <v>11911</v>
      </c>
      <c r="F3396" s="49" t="s">
        <v>11809</v>
      </c>
      <c r="G3396" s="49" t="s">
        <v>8453</v>
      </c>
      <c r="H3396" s="49" t="s">
        <v>9977</v>
      </c>
      <c r="I3396" s="49" t="s">
        <v>11838</v>
      </c>
      <c r="J3396" s="50">
        <v>13</v>
      </c>
      <c r="K3396" s="49">
        <v>1000</v>
      </c>
      <c r="L3396" s="49">
        <f>K3396-U3396</f>
        <v>982</v>
      </c>
      <c r="M3396" s="49"/>
      <c r="N3396" s="48" t="s">
        <v>7242</v>
      </c>
      <c r="P3396" s="49">
        <v>150</v>
      </c>
      <c r="Q3396" s="49">
        <v>1000</v>
      </c>
      <c r="R3396" s="49">
        <v>0</v>
      </c>
      <c r="S3396" s="32">
        <f t="shared" si="142"/>
        <v>1150</v>
      </c>
      <c r="T3396" s="49">
        <f>P3396+Q3396+R3396</f>
        <v>1150</v>
      </c>
      <c r="U3396" s="51">
        <v>18</v>
      </c>
      <c r="V3396" s="51">
        <v>0</v>
      </c>
      <c r="W3396" s="51">
        <v>0</v>
      </c>
      <c r="X3396" s="51"/>
      <c r="Y3396" s="32">
        <f>P3396-(U3396+V3396)</f>
        <v>132</v>
      </c>
      <c r="Z3396" s="49" t="s">
        <v>13322</v>
      </c>
      <c r="AA3396" s="67">
        <v>0.95</v>
      </c>
      <c r="AC3396" s="67">
        <f t="shared" si="143"/>
        <v>-0.95</v>
      </c>
      <c r="AN3396" s="48" t="s">
        <v>13323</v>
      </c>
      <c r="AO3396" s="48" t="s">
        <v>55</v>
      </c>
    </row>
    <row r="3397" spans="1:41" ht="15" x14ac:dyDescent="0.2">
      <c r="A3397" s="30" t="s">
        <v>5657</v>
      </c>
      <c r="B3397" s="30" t="s">
        <v>5658</v>
      </c>
      <c r="C3397" s="49" t="s">
        <v>7070</v>
      </c>
      <c r="D3397" s="49" t="s">
        <v>7497</v>
      </c>
      <c r="E3397" s="30" t="s">
        <v>11912</v>
      </c>
      <c r="F3397" s="49" t="s">
        <v>11809</v>
      </c>
      <c r="G3397" s="49" t="s">
        <v>8936</v>
      </c>
      <c r="H3397" s="49" t="s">
        <v>11829</v>
      </c>
      <c r="I3397" s="49" t="s">
        <v>11840</v>
      </c>
      <c r="J3397" s="50">
        <v>11</v>
      </c>
      <c r="K3397" s="49">
        <v>3000</v>
      </c>
      <c r="L3397" s="49">
        <f>K3397-U3397</f>
        <v>2982</v>
      </c>
      <c r="M3397" s="49"/>
      <c r="N3397" s="48" t="s">
        <v>7242</v>
      </c>
      <c r="P3397" s="49">
        <v>71</v>
      </c>
      <c r="Q3397" s="49">
        <v>0</v>
      </c>
      <c r="R3397" s="49">
        <v>0</v>
      </c>
      <c r="S3397" s="32">
        <f t="shared" si="142"/>
        <v>71</v>
      </c>
      <c r="T3397" s="49">
        <f>P3397+Q3397+R3397</f>
        <v>71</v>
      </c>
      <c r="U3397" s="51">
        <v>18</v>
      </c>
      <c r="V3397" s="51">
        <v>0</v>
      </c>
      <c r="W3397" s="51">
        <v>0</v>
      </c>
      <c r="X3397" s="51"/>
      <c r="Y3397" s="32">
        <f>P3397-(U3397+V3397)</f>
        <v>53</v>
      </c>
      <c r="Z3397" s="49" t="s">
        <v>13322</v>
      </c>
      <c r="AA3397" s="67">
        <v>1.42</v>
      </c>
      <c r="AC3397" s="67">
        <f t="shared" si="143"/>
        <v>-1.42</v>
      </c>
      <c r="AN3397" s="48" t="s">
        <v>13323</v>
      </c>
      <c r="AO3397" s="48" t="s">
        <v>55</v>
      </c>
    </row>
    <row r="3398" spans="1:41" ht="15" x14ac:dyDescent="0.2">
      <c r="A3398" s="30" t="s">
        <v>5749</v>
      </c>
      <c r="B3398" s="66" t="s">
        <v>5750</v>
      </c>
      <c r="C3398" s="49" t="s">
        <v>7070</v>
      </c>
      <c r="D3398" s="49" t="s">
        <v>8209</v>
      </c>
      <c r="E3398" s="66" t="s">
        <v>11974</v>
      </c>
      <c r="F3398" s="49" t="s">
        <v>11968</v>
      </c>
      <c r="G3398" s="49" t="s">
        <v>8453</v>
      </c>
      <c r="H3398" s="49" t="s">
        <v>9902</v>
      </c>
      <c r="I3398" s="49" t="s">
        <v>11975</v>
      </c>
      <c r="J3398" s="50">
        <v>33</v>
      </c>
      <c r="K3398" s="49">
        <v>2500</v>
      </c>
      <c r="L3398" s="49">
        <f>K3398-U3398</f>
        <v>-16400</v>
      </c>
      <c r="M3398" s="49"/>
      <c r="N3398" s="48" t="s">
        <v>7242</v>
      </c>
      <c r="P3398" s="49">
        <v>9153</v>
      </c>
      <c r="Q3398" s="49">
        <v>12500</v>
      </c>
      <c r="R3398" s="49">
        <v>7500</v>
      </c>
      <c r="S3398" s="32">
        <f t="shared" si="142"/>
        <v>21653</v>
      </c>
      <c r="T3398" s="49">
        <f>P3398+Q3398+R3398</f>
        <v>29153</v>
      </c>
      <c r="U3398" s="51">
        <v>18900</v>
      </c>
      <c r="V3398" s="51">
        <v>12023</v>
      </c>
      <c r="W3398" s="51">
        <v>10497</v>
      </c>
      <c r="X3398" s="51"/>
      <c r="Y3398" s="32">
        <f>P3398-(U3398+V3398)</f>
        <v>-21770</v>
      </c>
      <c r="Z3398" s="49" t="s">
        <v>13320</v>
      </c>
      <c r="AA3398" s="67">
        <v>0.25</v>
      </c>
      <c r="AC3398" s="67">
        <f t="shared" si="143"/>
        <v>-0.25</v>
      </c>
      <c r="AN3398" s="48" t="s">
        <v>13323</v>
      </c>
      <c r="AO3398" s="48" t="s">
        <v>55</v>
      </c>
    </row>
    <row r="3399" spans="1:41" ht="15" x14ac:dyDescent="0.2">
      <c r="A3399" s="30" t="s">
        <v>5755</v>
      </c>
      <c r="B3399" s="30" t="s">
        <v>5756</v>
      </c>
      <c r="C3399" s="49" t="s">
        <v>7070</v>
      </c>
      <c r="D3399" s="49" t="s">
        <v>8196</v>
      </c>
      <c r="E3399" s="30" t="s">
        <v>11980</v>
      </c>
      <c r="F3399" s="49" t="s">
        <v>11968</v>
      </c>
      <c r="G3399" s="49" t="s">
        <v>11981</v>
      </c>
      <c r="H3399" s="49" t="s">
        <v>11982</v>
      </c>
      <c r="I3399" s="49" t="s">
        <v>11983</v>
      </c>
      <c r="J3399" s="50">
        <v>13</v>
      </c>
      <c r="K3399" s="49">
        <v>72</v>
      </c>
      <c r="L3399" s="49">
        <f>K3399-U3399</f>
        <v>-706</v>
      </c>
      <c r="M3399" s="49"/>
      <c r="N3399" s="48" t="s">
        <v>7242</v>
      </c>
      <c r="P3399" s="49">
        <v>502</v>
      </c>
      <c r="Q3399" s="49">
        <v>504</v>
      </c>
      <c r="R3399" s="49">
        <v>72</v>
      </c>
      <c r="S3399" s="32">
        <f t="shared" si="142"/>
        <v>1006</v>
      </c>
      <c r="T3399" s="49">
        <f>P3399+Q3399+R3399</f>
        <v>1078</v>
      </c>
      <c r="U3399" s="51">
        <v>778</v>
      </c>
      <c r="V3399" s="51">
        <v>270</v>
      </c>
      <c r="W3399" s="51">
        <v>250</v>
      </c>
      <c r="X3399" s="51"/>
      <c r="Y3399" s="32">
        <f>P3399-(U3399+V3399)</f>
        <v>-546</v>
      </c>
      <c r="Z3399" s="49" t="s">
        <v>13320</v>
      </c>
      <c r="AA3399" s="67">
        <v>32.15</v>
      </c>
      <c r="AC3399" s="67">
        <f t="shared" si="143"/>
        <v>-32.15</v>
      </c>
      <c r="AN3399" s="48" t="s">
        <v>13323</v>
      </c>
      <c r="AO3399" s="48" t="s">
        <v>55</v>
      </c>
    </row>
    <row r="3400" spans="1:41" ht="15" x14ac:dyDescent="0.2">
      <c r="A3400" s="30" t="s">
        <v>5759</v>
      </c>
      <c r="B3400" s="66" t="s">
        <v>5760</v>
      </c>
      <c r="C3400" s="49" t="s">
        <v>7070</v>
      </c>
      <c r="D3400" s="49" t="s">
        <v>8196</v>
      </c>
      <c r="E3400" s="66" t="s">
        <v>11986</v>
      </c>
      <c r="F3400" s="49" t="s">
        <v>11968</v>
      </c>
      <c r="G3400" s="49" t="s">
        <v>11987</v>
      </c>
      <c r="H3400" s="49" t="s">
        <v>11988</v>
      </c>
      <c r="I3400" s="49" t="s">
        <v>11989</v>
      </c>
      <c r="J3400" s="50">
        <v>15</v>
      </c>
      <c r="K3400" s="49">
        <v>200</v>
      </c>
      <c r="L3400" s="49">
        <f>K3400-U3400</f>
        <v>-363</v>
      </c>
      <c r="M3400" s="49"/>
      <c r="N3400" s="48" t="s">
        <v>7242</v>
      </c>
      <c r="P3400" s="49">
        <v>668</v>
      </c>
      <c r="Q3400" s="49">
        <v>0</v>
      </c>
      <c r="R3400" s="49">
        <v>0</v>
      </c>
      <c r="S3400" s="32">
        <f t="shared" si="142"/>
        <v>668</v>
      </c>
      <c r="T3400" s="49">
        <f>P3400+Q3400+R3400</f>
        <v>668</v>
      </c>
      <c r="U3400" s="51">
        <v>563</v>
      </c>
      <c r="V3400" s="51">
        <v>0</v>
      </c>
      <c r="W3400" s="51">
        <v>0</v>
      </c>
      <c r="X3400" s="51"/>
      <c r="Y3400" s="32">
        <f>P3400-(U3400+V3400)</f>
        <v>105</v>
      </c>
      <c r="Z3400" s="49" t="s">
        <v>13322</v>
      </c>
      <c r="AA3400" s="67">
        <v>11.23</v>
      </c>
      <c r="AC3400" s="67">
        <f t="shared" si="143"/>
        <v>-11.23</v>
      </c>
      <c r="AN3400" s="48" t="s">
        <v>13323</v>
      </c>
      <c r="AO3400" s="48" t="s">
        <v>55</v>
      </c>
    </row>
    <row r="3401" spans="1:41" ht="15" x14ac:dyDescent="0.2">
      <c r="A3401" s="30" t="s">
        <v>5761</v>
      </c>
      <c r="B3401" s="30" t="s">
        <v>5762</v>
      </c>
      <c r="C3401" s="49" t="s">
        <v>7070</v>
      </c>
      <c r="D3401" s="49" t="s">
        <v>8196</v>
      </c>
      <c r="E3401" s="30" t="s">
        <v>11990</v>
      </c>
      <c r="F3401" s="49" t="s">
        <v>11968</v>
      </c>
      <c r="G3401" s="49" t="s">
        <v>11987</v>
      </c>
      <c r="H3401" s="49" t="s">
        <v>11988</v>
      </c>
      <c r="I3401" s="49" t="s">
        <v>11991</v>
      </c>
      <c r="J3401" s="50">
        <v>15</v>
      </c>
      <c r="K3401" s="49">
        <v>250</v>
      </c>
      <c r="L3401" s="49">
        <f>K3401-U3401</f>
        <v>250</v>
      </c>
      <c r="M3401" s="49"/>
      <c r="N3401" s="48" t="s">
        <v>7242</v>
      </c>
      <c r="P3401" s="49">
        <v>86</v>
      </c>
      <c r="Q3401" s="49">
        <v>0</v>
      </c>
      <c r="R3401" s="49">
        <v>0</v>
      </c>
      <c r="S3401" s="32">
        <f t="shared" si="142"/>
        <v>86</v>
      </c>
      <c r="T3401" s="49">
        <f>P3401+Q3401+R3401</f>
        <v>86</v>
      </c>
      <c r="U3401" s="51">
        <v>0</v>
      </c>
      <c r="V3401" s="51">
        <v>0</v>
      </c>
      <c r="W3401" s="51">
        <v>0</v>
      </c>
      <c r="X3401" s="51"/>
      <c r="Y3401" s="32">
        <f>P3401-(U3401+V3401)</f>
        <v>86</v>
      </c>
      <c r="Z3401" s="49" t="s">
        <v>13321</v>
      </c>
      <c r="AA3401" s="67">
        <v>11.43</v>
      </c>
      <c r="AC3401" s="67">
        <f t="shared" si="143"/>
        <v>-11.43</v>
      </c>
      <c r="AN3401" s="48" t="s">
        <v>13323</v>
      </c>
      <c r="AO3401" s="48" t="s">
        <v>55</v>
      </c>
    </row>
    <row r="3402" spans="1:41" ht="15" x14ac:dyDescent="0.2">
      <c r="A3402" s="30" t="s">
        <v>5765</v>
      </c>
      <c r="B3402" s="30" t="s">
        <v>5766</v>
      </c>
      <c r="C3402" s="49" t="s">
        <v>7070</v>
      </c>
      <c r="D3402" s="49" t="s">
        <v>7686</v>
      </c>
      <c r="E3402" s="30" t="s">
        <v>11994</v>
      </c>
      <c r="F3402" s="49" t="s">
        <v>11968</v>
      </c>
      <c r="G3402" s="49" t="s">
        <v>9773</v>
      </c>
      <c r="H3402" s="49" t="s">
        <v>9818</v>
      </c>
      <c r="I3402" s="49" t="s">
        <v>11995</v>
      </c>
      <c r="J3402" s="50">
        <v>21</v>
      </c>
      <c r="K3402" s="49">
        <v>3000</v>
      </c>
      <c r="L3402" s="49">
        <f>K3402-U3402</f>
        <v>-1504</v>
      </c>
      <c r="M3402" s="49"/>
      <c r="N3402" s="48" t="s">
        <v>7242</v>
      </c>
      <c r="P3402" s="49">
        <v>5230</v>
      </c>
      <c r="Q3402" s="49">
        <v>0</v>
      </c>
      <c r="R3402" s="49">
        <v>0</v>
      </c>
      <c r="S3402" s="32">
        <f t="shared" si="142"/>
        <v>5230</v>
      </c>
      <c r="T3402" s="49">
        <f>P3402+Q3402+R3402</f>
        <v>5230</v>
      </c>
      <c r="U3402" s="51">
        <v>4504</v>
      </c>
      <c r="V3402" s="51">
        <v>0</v>
      </c>
      <c r="W3402" s="51">
        <v>0</v>
      </c>
      <c r="X3402" s="51"/>
      <c r="Y3402" s="32">
        <f>P3402-(U3402+V3402)</f>
        <v>726</v>
      </c>
      <c r="Z3402" s="49" t="s">
        <v>13322</v>
      </c>
      <c r="AA3402" s="67">
        <v>1.8</v>
      </c>
      <c r="AC3402" s="67">
        <f t="shared" si="143"/>
        <v>-1.8</v>
      </c>
      <c r="AN3402" s="48" t="s">
        <v>13323</v>
      </c>
      <c r="AO3402" s="48" t="s">
        <v>55</v>
      </c>
    </row>
    <row r="3403" spans="1:41" ht="15" x14ac:dyDescent="0.2">
      <c r="A3403" s="30" t="s">
        <v>5767</v>
      </c>
      <c r="B3403" s="30" t="s">
        <v>5768</v>
      </c>
      <c r="C3403" s="49" t="s">
        <v>7070</v>
      </c>
      <c r="D3403" s="49" t="s">
        <v>7686</v>
      </c>
      <c r="E3403" s="30" t="s">
        <v>11996</v>
      </c>
      <c r="F3403" s="49" t="s">
        <v>11968</v>
      </c>
      <c r="G3403" s="49" t="s">
        <v>9773</v>
      </c>
      <c r="H3403" s="49" t="s">
        <v>9818</v>
      </c>
      <c r="I3403" s="49" t="s">
        <v>11997</v>
      </c>
      <c r="J3403" s="50">
        <v>14</v>
      </c>
      <c r="K3403" s="49">
        <v>3000</v>
      </c>
      <c r="L3403" s="49">
        <f>K3403-U3403</f>
        <v>3000</v>
      </c>
      <c r="M3403" s="49"/>
      <c r="N3403" s="48" t="s">
        <v>7242</v>
      </c>
      <c r="P3403" s="49">
        <v>1295</v>
      </c>
      <c r="Q3403" s="49">
        <v>0</v>
      </c>
      <c r="R3403" s="49">
        <v>0</v>
      </c>
      <c r="S3403" s="32">
        <f t="shared" si="142"/>
        <v>1295</v>
      </c>
      <c r="T3403" s="49">
        <f>P3403+Q3403+R3403</f>
        <v>1295</v>
      </c>
      <c r="U3403" s="51">
        <v>0</v>
      </c>
      <c r="V3403" s="51">
        <v>0</v>
      </c>
      <c r="W3403" s="51">
        <v>0</v>
      </c>
      <c r="X3403" s="51"/>
      <c r="Y3403" s="32">
        <f>P3403-(U3403+V3403)</f>
        <v>1295</v>
      </c>
      <c r="Z3403" s="49" t="s">
        <v>13321</v>
      </c>
      <c r="AA3403" s="67">
        <v>0.24</v>
      </c>
      <c r="AC3403" s="67">
        <f t="shared" si="143"/>
        <v>-0.24</v>
      </c>
      <c r="AN3403" s="48" t="s">
        <v>13323</v>
      </c>
      <c r="AO3403" s="48" t="s">
        <v>55</v>
      </c>
    </row>
    <row r="3404" spans="1:41" ht="15" x14ac:dyDescent="0.2">
      <c r="A3404" s="30" t="s">
        <v>5769</v>
      </c>
      <c r="B3404" s="66" t="s">
        <v>5770</v>
      </c>
      <c r="C3404" s="49" t="s">
        <v>7070</v>
      </c>
      <c r="D3404" s="49" t="s">
        <v>7686</v>
      </c>
      <c r="E3404" s="66" t="s">
        <v>11998</v>
      </c>
      <c r="F3404" s="49" t="s">
        <v>11968</v>
      </c>
      <c r="G3404" s="49" t="s">
        <v>9773</v>
      </c>
      <c r="H3404" s="49" t="s">
        <v>9818</v>
      </c>
      <c r="I3404" s="49" t="s">
        <v>11999</v>
      </c>
      <c r="J3404" s="50">
        <v>29</v>
      </c>
      <c r="K3404" s="49">
        <v>3000</v>
      </c>
      <c r="L3404" s="49">
        <f>K3404-U3404</f>
        <v>-417</v>
      </c>
      <c r="M3404" s="49"/>
      <c r="N3404" s="48" t="s">
        <v>7242</v>
      </c>
      <c r="P3404" s="49">
        <v>25512</v>
      </c>
      <c r="Q3404" s="49">
        <v>0</v>
      </c>
      <c r="R3404" s="49">
        <v>0</v>
      </c>
      <c r="S3404" s="32">
        <f t="shared" si="142"/>
        <v>25512</v>
      </c>
      <c r="T3404" s="49">
        <f>P3404+Q3404+R3404</f>
        <v>25512</v>
      </c>
      <c r="U3404" s="51">
        <v>3417</v>
      </c>
      <c r="V3404" s="51">
        <v>1200</v>
      </c>
      <c r="W3404" s="51">
        <v>840</v>
      </c>
      <c r="X3404" s="51"/>
      <c r="Y3404" s="32">
        <f>P3404-(U3404+V3404)</f>
        <v>20895</v>
      </c>
      <c r="Z3404" s="49" t="s">
        <v>13322</v>
      </c>
      <c r="AA3404" s="67">
        <v>1.54</v>
      </c>
      <c r="AC3404" s="67">
        <f t="shared" si="143"/>
        <v>-1.54</v>
      </c>
      <c r="AN3404" s="48" t="s">
        <v>13323</v>
      </c>
      <c r="AO3404" s="48" t="s">
        <v>55</v>
      </c>
    </row>
    <row r="3405" spans="1:41" ht="15" x14ac:dyDescent="0.2">
      <c r="A3405" s="30" t="s">
        <v>5773</v>
      </c>
      <c r="B3405" s="30" t="s">
        <v>5774</v>
      </c>
      <c r="C3405" s="49" t="s">
        <v>7070</v>
      </c>
      <c r="D3405" s="49" t="s">
        <v>7686</v>
      </c>
      <c r="E3405" s="30" t="s">
        <v>12002</v>
      </c>
      <c r="F3405" s="49" t="s">
        <v>11968</v>
      </c>
      <c r="G3405" s="49" t="s">
        <v>8936</v>
      </c>
      <c r="H3405" s="49" t="s">
        <v>9818</v>
      </c>
      <c r="I3405" s="49" t="s">
        <v>12003</v>
      </c>
      <c r="J3405" s="50">
        <v>21</v>
      </c>
      <c r="K3405" s="49">
        <v>3000</v>
      </c>
      <c r="L3405" s="49">
        <f>K3405-U3405</f>
        <v>845</v>
      </c>
      <c r="N3405" s="48" t="s">
        <v>7242</v>
      </c>
      <c r="P3405" s="49">
        <v>2947</v>
      </c>
      <c r="Q3405" s="49">
        <v>0</v>
      </c>
      <c r="R3405" s="49">
        <v>0</v>
      </c>
      <c r="S3405" s="32">
        <f t="shared" si="142"/>
        <v>2947</v>
      </c>
      <c r="T3405" s="49">
        <f>P3405+Q3405+R3405</f>
        <v>2947</v>
      </c>
      <c r="U3405" s="51">
        <v>2155</v>
      </c>
      <c r="V3405" s="51">
        <v>1140</v>
      </c>
      <c r="W3405" s="51">
        <v>1140</v>
      </c>
      <c r="X3405" s="51"/>
      <c r="Y3405" s="32">
        <f>P3405-(U3405+V3405)</f>
        <v>-348</v>
      </c>
      <c r="Z3405" s="49" t="s">
        <v>13320</v>
      </c>
      <c r="AA3405" s="67">
        <v>1.57</v>
      </c>
      <c r="AC3405" s="67">
        <f t="shared" si="143"/>
        <v>-1.57</v>
      </c>
      <c r="AN3405" s="48" t="s">
        <v>13323</v>
      </c>
      <c r="AO3405" s="48" t="s">
        <v>55</v>
      </c>
    </row>
    <row r="3406" spans="1:41" ht="15" x14ac:dyDescent="0.2">
      <c r="A3406" s="30" t="s">
        <v>5775</v>
      </c>
      <c r="B3406" s="30" t="s">
        <v>5776</v>
      </c>
      <c r="C3406" s="49" t="s">
        <v>7070</v>
      </c>
      <c r="D3406" s="49" t="s">
        <v>8209</v>
      </c>
      <c r="E3406" s="30" t="s">
        <v>12004</v>
      </c>
      <c r="F3406" s="49" t="s">
        <v>11968</v>
      </c>
      <c r="G3406" s="49" t="s">
        <v>8936</v>
      </c>
      <c r="H3406" s="49" t="s">
        <v>9818</v>
      </c>
      <c r="I3406" s="49" t="s">
        <v>12005</v>
      </c>
      <c r="J3406" s="50">
        <v>21</v>
      </c>
      <c r="K3406" s="49">
        <v>4000</v>
      </c>
      <c r="L3406" s="49">
        <f>K3406-U3406</f>
        <v>-10529</v>
      </c>
      <c r="M3406" s="49"/>
      <c r="N3406" s="48" t="s">
        <v>7242</v>
      </c>
      <c r="P3406" s="49">
        <v>42846</v>
      </c>
      <c r="Q3406" s="49">
        <v>0</v>
      </c>
      <c r="R3406" s="49">
        <v>0</v>
      </c>
      <c r="S3406" s="32">
        <f t="shared" si="142"/>
        <v>42846</v>
      </c>
      <c r="T3406" s="49">
        <f>P3406+Q3406+R3406</f>
        <v>42846</v>
      </c>
      <c r="U3406" s="51">
        <v>14529</v>
      </c>
      <c r="V3406" s="51">
        <v>9936</v>
      </c>
      <c r="W3406" s="51">
        <v>7203</v>
      </c>
      <c r="X3406" s="51"/>
      <c r="Y3406" s="32">
        <f>P3406-(U3406+V3406)</f>
        <v>18381</v>
      </c>
      <c r="Z3406" s="49" t="s">
        <v>13322</v>
      </c>
      <c r="AA3406" s="67">
        <v>1.18</v>
      </c>
      <c r="AC3406" s="67">
        <f t="shared" si="143"/>
        <v>-1.18</v>
      </c>
      <c r="AN3406" s="48" t="s">
        <v>13323</v>
      </c>
      <c r="AO3406" s="48" t="s">
        <v>55</v>
      </c>
    </row>
    <row r="3407" spans="1:41" ht="15" x14ac:dyDescent="0.2">
      <c r="A3407" s="30" t="s">
        <v>5777</v>
      </c>
      <c r="B3407" s="30" t="s">
        <v>5778</v>
      </c>
      <c r="C3407" s="49" t="s">
        <v>7070</v>
      </c>
      <c r="D3407" s="49" t="s">
        <v>8209</v>
      </c>
      <c r="E3407" s="30" t="s">
        <v>12006</v>
      </c>
      <c r="F3407" s="49" t="s">
        <v>11968</v>
      </c>
      <c r="G3407" s="49" t="s">
        <v>8936</v>
      </c>
      <c r="H3407" s="49" t="s">
        <v>9818</v>
      </c>
      <c r="I3407" s="49" t="s">
        <v>12007</v>
      </c>
      <c r="J3407" s="50">
        <v>21</v>
      </c>
      <c r="K3407" s="49">
        <v>4000</v>
      </c>
      <c r="L3407" s="49">
        <f>K3407-U3407</f>
        <v>3700</v>
      </c>
      <c r="M3407" s="49"/>
      <c r="N3407" s="48" t="s">
        <v>7242</v>
      </c>
      <c r="P3407" s="49">
        <v>1717</v>
      </c>
      <c r="Q3407" s="49">
        <v>0</v>
      </c>
      <c r="R3407" s="49">
        <v>0</v>
      </c>
      <c r="S3407" s="32">
        <f t="shared" si="142"/>
        <v>1717</v>
      </c>
      <c r="T3407" s="49">
        <f>P3407+Q3407+R3407</f>
        <v>1717</v>
      </c>
      <c r="U3407" s="51">
        <v>300</v>
      </c>
      <c r="V3407" s="51">
        <v>225</v>
      </c>
      <c r="W3407" s="51">
        <v>221</v>
      </c>
      <c r="X3407" s="51"/>
      <c r="Y3407" s="32">
        <f>P3407-(U3407+V3407)</f>
        <v>1192</v>
      </c>
      <c r="Z3407" s="49" t="s">
        <v>13322</v>
      </c>
      <c r="AA3407" s="67">
        <v>1.19</v>
      </c>
      <c r="AC3407" s="67">
        <f t="shared" si="143"/>
        <v>-1.19</v>
      </c>
      <c r="AN3407" s="48" t="s">
        <v>13323</v>
      </c>
      <c r="AO3407" s="48" t="s">
        <v>55</v>
      </c>
    </row>
    <row r="3408" spans="1:41" ht="15" x14ac:dyDescent="0.2">
      <c r="A3408" s="30" t="s">
        <v>5803</v>
      </c>
      <c r="B3408" s="30" t="s">
        <v>5804</v>
      </c>
      <c r="C3408" s="49" t="s">
        <v>7070</v>
      </c>
      <c r="D3408" s="49" t="s">
        <v>8209</v>
      </c>
      <c r="E3408" s="30" t="s">
        <v>12038</v>
      </c>
      <c r="F3408" s="49" t="s">
        <v>11968</v>
      </c>
      <c r="G3408" s="49" t="s">
        <v>9773</v>
      </c>
      <c r="H3408" s="49" t="s">
        <v>9774</v>
      </c>
      <c r="I3408" s="49" t="s">
        <v>12039</v>
      </c>
      <c r="J3408" s="50">
        <v>19</v>
      </c>
      <c r="K3408" s="49">
        <v>2000</v>
      </c>
      <c r="L3408" s="49">
        <f>K3408-U3408</f>
        <v>-84434</v>
      </c>
      <c r="M3408" s="49"/>
      <c r="N3408" s="48" t="s">
        <v>7242</v>
      </c>
      <c r="P3408" s="49">
        <v>10576</v>
      </c>
      <c r="Q3408" s="49">
        <v>36000</v>
      </c>
      <c r="R3408" s="49">
        <v>56000</v>
      </c>
      <c r="S3408" s="32">
        <f t="shared" si="142"/>
        <v>46576</v>
      </c>
      <c r="T3408" s="49">
        <f>P3408+Q3408+R3408</f>
        <v>102576</v>
      </c>
      <c r="U3408" s="51">
        <v>86434</v>
      </c>
      <c r="V3408" s="51">
        <v>27498</v>
      </c>
      <c r="W3408" s="51">
        <v>25390</v>
      </c>
      <c r="X3408" s="51"/>
      <c r="Y3408" s="32">
        <f>P3408-(U3408+V3408)</f>
        <v>-103356</v>
      </c>
      <c r="Z3408" s="49" t="s">
        <v>13320</v>
      </c>
      <c r="AA3408" s="67">
        <v>0.89</v>
      </c>
      <c r="AC3408" s="67">
        <f t="shared" si="143"/>
        <v>-0.89</v>
      </c>
      <c r="AN3408" s="48" t="s">
        <v>13323</v>
      </c>
      <c r="AO3408" s="48" t="s">
        <v>55</v>
      </c>
    </row>
    <row r="3409" spans="1:41" ht="15" x14ac:dyDescent="0.2">
      <c r="A3409" s="30" t="s">
        <v>5825</v>
      </c>
      <c r="B3409" s="66" t="s">
        <v>5826</v>
      </c>
      <c r="C3409" s="49" t="s">
        <v>7070</v>
      </c>
      <c r="D3409" s="49" t="s">
        <v>8209</v>
      </c>
      <c r="E3409" s="66" t="s">
        <v>12063</v>
      </c>
      <c r="F3409" s="49" t="s">
        <v>11968</v>
      </c>
      <c r="G3409" s="49" t="s">
        <v>9773</v>
      </c>
      <c r="H3409" s="49" t="s">
        <v>9818</v>
      </c>
      <c r="I3409" s="49" t="s">
        <v>12064</v>
      </c>
      <c r="J3409" s="50">
        <v>80</v>
      </c>
      <c r="K3409" s="49">
        <v>3000</v>
      </c>
      <c r="L3409" s="49">
        <f>K3409-U3409</f>
        <v>-19977</v>
      </c>
      <c r="M3409" s="49"/>
      <c r="N3409" s="48" t="s">
        <v>7242</v>
      </c>
      <c r="P3409" s="49">
        <v>8337</v>
      </c>
      <c r="Q3409" s="49">
        <v>6000</v>
      </c>
      <c r="R3409" s="49">
        <v>18000</v>
      </c>
      <c r="S3409" s="32">
        <f t="shared" si="142"/>
        <v>14337</v>
      </c>
      <c r="T3409" s="49">
        <f>P3409+Q3409+R3409</f>
        <v>32337</v>
      </c>
      <c r="U3409" s="51">
        <v>22977</v>
      </c>
      <c r="V3409" s="51">
        <v>9977</v>
      </c>
      <c r="W3409" s="51">
        <v>9783</v>
      </c>
      <c r="X3409" s="51"/>
      <c r="Y3409" s="32">
        <f>P3409-(U3409+V3409)</f>
        <v>-24617</v>
      </c>
      <c r="Z3409" s="49" t="s">
        <v>13320</v>
      </c>
      <c r="AA3409" s="67">
        <v>1.96</v>
      </c>
      <c r="AC3409" s="67">
        <f t="shared" si="143"/>
        <v>-1.96</v>
      </c>
      <c r="AN3409" s="48" t="s">
        <v>13323</v>
      </c>
      <c r="AO3409" s="48" t="s">
        <v>55</v>
      </c>
    </row>
    <row r="3410" spans="1:41" ht="15" x14ac:dyDescent="0.2">
      <c r="A3410" s="30" t="s">
        <v>5827</v>
      </c>
      <c r="B3410" s="30" t="s">
        <v>5828</v>
      </c>
      <c r="C3410" s="49" t="s">
        <v>7070</v>
      </c>
      <c r="D3410" s="49" t="s">
        <v>8209</v>
      </c>
      <c r="E3410" s="30" t="s">
        <v>12065</v>
      </c>
      <c r="F3410" s="49" t="s">
        <v>11968</v>
      </c>
      <c r="G3410" s="49" t="s">
        <v>8936</v>
      </c>
      <c r="H3410" s="49" t="s">
        <v>9818</v>
      </c>
      <c r="I3410" s="49" t="s">
        <v>12066</v>
      </c>
      <c r="J3410" s="50">
        <v>21</v>
      </c>
      <c r="K3410" s="49">
        <v>4000</v>
      </c>
      <c r="L3410" s="49">
        <f>K3410-U3410</f>
        <v>-68473</v>
      </c>
      <c r="M3410" s="49"/>
      <c r="N3410" s="48" t="s">
        <v>7242</v>
      </c>
      <c r="P3410" s="49">
        <v>22416</v>
      </c>
      <c r="Q3410" s="49">
        <v>52000</v>
      </c>
      <c r="R3410" s="49">
        <v>12000</v>
      </c>
      <c r="S3410" s="32">
        <f t="shared" si="142"/>
        <v>74416</v>
      </c>
      <c r="T3410" s="49">
        <f>P3410+Q3410+R3410</f>
        <v>86416</v>
      </c>
      <c r="U3410" s="51">
        <v>72473</v>
      </c>
      <c r="V3410" s="51">
        <v>33139</v>
      </c>
      <c r="W3410" s="51">
        <v>32531</v>
      </c>
      <c r="X3410" s="51"/>
      <c r="Y3410" s="32">
        <f>P3410-(U3410+V3410)</f>
        <v>-83196</v>
      </c>
      <c r="Z3410" s="49" t="s">
        <v>13320</v>
      </c>
      <c r="AA3410" s="67">
        <v>0.46</v>
      </c>
      <c r="AC3410" s="67">
        <f t="shared" si="143"/>
        <v>-0.46</v>
      </c>
      <c r="AN3410" s="48" t="s">
        <v>13323</v>
      </c>
      <c r="AO3410" s="48" t="s">
        <v>55</v>
      </c>
    </row>
    <row r="3411" spans="1:41" ht="15" x14ac:dyDescent="0.2">
      <c r="A3411" s="30" t="s">
        <v>5829</v>
      </c>
      <c r="B3411" s="30" t="s">
        <v>5830</v>
      </c>
      <c r="C3411" s="49" t="s">
        <v>7070</v>
      </c>
      <c r="D3411" s="49" t="s">
        <v>8209</v>
      </c>
      <c r="E3411" s="30" t="s">
        <v>12067</v>
      </c>
      <c r="F3411" s="49" t="s">
        <v>11968</v>
      </c>
      <c r="G3411" s="49" t="s">
        <v>8936</v>
      </c>
      <c r="H3411" s="49" t="s">
        <v>9818</v>
      </c>
      <c r="I3411" s="49" t="s">
        <v>12068</v>
      </c>
      <c r="J3411" s="50">
        <v>21</v>
      </c>
      <c r="K3411" s="49">
        <v>4000</v>
      </c>
      <c r="L3411" s="49">
        <f>K3411-U3411</f>
        <v>-34238</v>
      </c>
      <c r="M3411" s="49"/>
      <c r="N3411" s="48" t="s">
        <v>7242</v>
      </c>
      <c r="P3411" s="49">
        <v>4000</v>
      </c>
      <c r="Q3411" s="49">
        <v>12000</v>
      </c>
      <c r="R3411" s="49">
        <v>28000</v>
      </c>
      <c r="S3411" s="32">
        <f t="shared" si="142"/>
        <v>16000</v>
      </c>
      <c r="T3411" s="49">
        <f>P3411+Q3411+R3411</f>
        <v>44000</v>
      </c>
      <c r="U3411" s="51">
        <v>38238</v>
      </c>
      <c r="V3411" s="51">
        <v>16393</v>
      </c>
      <c r="W3411" s="51">
        <v>16227</v>
      </c>
      <c r="X3411" s="51"/>
      <c r="Y3411" s="32">
        <f>P3411-(U3411+V3411)</f>
        <v>-50631</v>
      </c>
      <c r="Z3411" s="49" t="s">
        <v>13320</v>
      </c>
      <c r="AA3411" s="67">
        <v>1.375</v>
      </c>
      <c r="AC3411" s="67">
        <f t="shared" si="143"/>
        <v>-1.375</v>
      </c>
      <c r="AN3411" s="48" t="s">
        <v>13323</v>
      </c>
      <c r="AO3411" s="48" t="s">
        <v>55</v>
      </c>
    </row>
    <row r="3412" spans="1:41" ht="15" x14ac:dyDescent="0.2">
      <c r="A3412" s="30" t="s">
        <v>5831</v>
      </c>
      <c r="B3412" s="66" t="s">
        <v>5832</v>
      </c>
      <c r="C3412" s="49" t="s">
        <v>7070</v>
      </c>
      <c r="D3412" s="49" t="s">
        <v>8209</v>
      </c>
      <c r="E3412" s="66" t="s">
        <v>12069</v>
      </c>
      <c r="F3412" s="49" t="s">
        <v>11968</v>
      </c>
      <c r="G3412" s="49" t="s">
        <v>9773</v>
      </c>
      <c r="H3412" s="49" t="s">
        <v>9818</v>
      </c>
      <c r="I3412" s="49" t="s">
        <v>12070</v>
      </c>
      <c r="J3412" s="50">
        <v>21</v>
      </c>
      <c r="K3412" s="49">
        <v>3000</v>
      </c>
      <c r="L3412" s="49">
        <f>K3412-U3412</f>
        <v>-44888</v>
      </c>
      <c r="M3412" s="49"/>
      <c r="N3412" s="48" t="s">
        <v>7242</v>
      </c>
      <c r="P3412" s="49">
        <v>11648</v>
      </c>
      <c r="Q3412" s="49">
        <v>25698</v>
      </c>
      <c r="R3412" s="49">
        <v>30000</v>
      </c>
      <c r="S3412" s="32">
        <f t="shared" si="142"/>
        <v>37346</v>
      </c>
      <c r="T3412" s="49">
        <f>P3412+Q3412+R3412</f>
        <v>67346</v>
      </c>
      <c r="U3412" s="51">
        <v>47888</v>
      </c>
      <c r="V3412" s="51">
        <v>21136</v>
      </c>
      <c r="W3412" s="51">
        <v>20776</v>
      </c>
      <c r="X3412" s="51"/>
      <c r="Y3412" s="32">
        <f>P3412-(U3412+V3412)</f>
        <v>-57376</v>
      </c>
      <c r="Z3412" s="49" t="s">
        <v>13320</v>
      </c>
      <c r="AA3412" s="67">
        <v>1.91</v>
      </c>
      <c r="AC3412" s="67">
        <f t="shared" si="143"/>
        <v>-1.91</v>
      </c>
      <c r="AN3412" s="48" t="s">
        <v>13323</v>
      </c>
      <c r="AO3412" s="48" t="s">
        <v>55</v>
      </c>
    </row>
    <row r="3413" spans="1:41" ht="15" x14ac:dyDescent="0.2">
      <c r="A3413" s="30" t="s">
        <v>5839</v>
      </c>
      <c r="B3413" s="30" t="s">
        <v>5840</v>
      </c>
      <c r="C3413" s="49" t="s">
        <v>7070</v>
      </c>
      <c r="D3413" s="49" t="s">
        <v>8209</v>
      </c>
      <c r="E3413" s="30" t="s">
        <v>12079</v>
      </c>
      <c r="F3413" s="49" t="s">
        <v>11968</v>
      </c>
      <c r="G3413" s="49" t="s">
        <v>8936</v>
      </c>
      <c r="H3413" s="49" t="s">
        <v>9818</v>
      </c>
      <c r="I3413" s="49" t="s">
        <v>12080</v>
      </c>
      <c r="J3413" s="50">
        <v>21</v>
      </c>
      <c r="K3413" s="49">
        <v>4000</v>
      </c>
      <c r="L3413" s="49">
        <f>K3413-U3413</f>
        <v>-1281</v>
      </c>
      <c r="M3413" s="49"/>
      <c r="N3413" s="48" t="s">
        <v>7242</v>
      </c>
      <c r="P3413" s="49">
        <v>3454</v>
      </c>
      <c r="Q3413" s="49">
        <v>4000</v>
      </c>
      <c r="R3413" s="49">
        <v>0</v>
      </c>
      <c r="S3413" s="32">
        <f t="shared" si="142"/>
        <v>7454</v>
      </c>
      <c r="T3413" s="49">
        <f>P3413+Q3413+R3413</f>
        <v>7454</v>
      </c>
      <c r="U3413" s="51">
        <v>5281</v>
      </c>
      <c r="V3413" s="51">
        <v>2876</v>
      </c>
      <c r="W3413" s="51">
        <v>2376</v>
      </c>
      <c r="X3413" s="51"/>
      <c r="Y3413" s="32">
        <f>P3413-(U3413+V3413)</f>
        <v>-4703</v>
      </c>
      <c r="Z3413" s="49" t="s">
        <v>13320</v>
      </c>
      <c r="AA3413" s="67">
        <v>1.5109999999999999</v>
      </c>
      <c r="AC3413" s="67">
        <f t="shared" si="143"/>
        <v>-1.5109999999999999</v>
      </c>
      <c r="AN3413" s="48" t="s">
        <v>13323</v>
      </c>
      <c r="AO3413" s="48" t="s">
        <v>55</v>
      </c>
    </row>
    <row r="3414" spans="1:41" ht="15" x14ac:dyDescent="0.2">
      <c r="A3414" s="30" t="s">
        <v>5841</v>
      </c>
      <c r="B3414" s="66" t="s">
        <v>5842</v>
      </c>
      <c r="C3414" s="49" t="s">
        <v>7070</v>
      </c>
      <c r="D3414" s="49" t="s">
        <v>7686</v>
      </c>
      <c r="E3414" s="66" t="s">
        <v>12081</v>
      </c>
      <c r="F3414" s="49" t="s">
        <v>11968</v>
      </c>
      <c r="G3414" s="49" t="s">
        <v>9734</v>
      </c>
      <c r="H3414" s="49" t="s">
        <v>9735</v>
      </c>
      <c r="I3414" s="49" t="s">
        <v>12082</v>
      </c>
      <c r="J3414" s="50">
        <v>7</v>
      </c>
      <c r="K3414" s="49">
        <v>2500</v>
      </c>
      <c r="L3414" s="49">
        <f>K3414-U3414</f>
        <v>907</v>
      </c>
      <c r="M3414" s="49"/>
      <c r="N3414" s="48" t="s">
        <v>7242</v>
      </c>
      <c r="P3414" s="49">
        <v>5356</v>
      </c>
      <c r="Q3414" s="49">
        <v>0</v>
      </c>
      <c r="R3414" s="49">
        <v>0</v>
      </c>
      <c r="S3414" s="32">
        <f t="shared" si="142"/>
        <v>5356</v>
      </c>
      <c r="T3414" s="49">
        <f>P3414+Q3414+R3414</f>
        <v>5356</v>
      </c>
      <c r="U3414" s="51">
        <v>1593</v>
      </c>
      <c r="V3414" s="51">
        <v>1206</v>
      </c>
      <c r="W3414" s="51">
        <v>1290</v>
      </c>
      <c r="X3414" s="51"/>
      <c r="Y3414" s="32">
        <f>P3414-(U3414+V3414)</f>
        <v>2557</v>
      </c>
      <c r="Z3414" s="49" t="s">
        <v>13322</v>
      </c>
      <c r="AA3414" s="67">
        <v>2.6840000000000002</v>
      </c>
      <c r="AC3414" s="67">
        <f t="shared" si="143"/>
        <v>-2.6840000000000002</v>
      </c>
      <c r="AN3414" s="48" t="s">
        <v>13323</v>
      </c>
      <c r="AO3414" s="48" t="s">
        <v>55</v>
      </c>
    </row>
    <row r="3415" spans="1:41" ht="15" x14ac:dyDescent="0.2">
      <c r="A3415" s="30" t="s">
        <v>5843</v>
      </c>
      <c r="B3415" s="30" t="s">
        <v>5844</v>
      </c>
      <c r="C3415" s="49" t="s">
        <v>7070</v>
      </c>
      <c r="D3415" s="49" t="s">
        <v>8209</v>
      </c>
      <c r="E3415" s="30" t="s">
        <v>12083</v>
      </c>
      <c r="F3415" s="49" t="s">
        <v>11968</v>
      </c>
      <c r="G3415" s="49" t="s">
        <v>8936</v>
      </c>
      <c r="H3415" s="49" t="s">
        <v>9818</v>
      </c>
      <c r="I3415" s="49" t="s">
        <v>12084</v>
      </c>
      <c r="J3415" s="50">
        <v>21</v>
      </c>
      <c r="K3415" s="49">
        <v>4000</v>
      </c>
      <c r="L3415" s="49">
        <f>K3415-U3415</f>
        <v>3350</v>
      </c>
      <c r="M3415" s="49"/>
      <c r="N3415" s="48" t="s">
        <v>7242</v>
      </c>
      <c r="P3415" s="49">
        <v>1332</v>
      </c>
      <c r="Q3415" s="49">
        <v>0</v>
      </c>
      <c r="R3415" s="49">
        <v>0</v>
      </c>
      <c r="S3415" s="32">
        <f t="shared" si="142"/>
        <v>1332</v>
      </c>
      <c r="T3415" s="49">
        <f>P3415+Q3415+R3415</f>
        <v>1332</v>
      </c>
      <c r="U3415" s="51">
        <v>650</v>
      </c>
      <c r="V3415" s="51">
        <v>330</v>
      </c>
      <c r="W3415" s="51">
        <v>330</v>
      </c>
      <c r="X3415" s="51"/>
      <c r="Y3415" s="32">
        <f>P3415-(U3415+V3415)</f>
        <v>352</v>
      </c>
      <c r="Z3415" s="49" t="s">
        <v>13322</v>
      </c>
      <c r="AA3415" s="67">
        <v>0.94</v>
      </c>
      <c r="AC3415" s="67">
        <f t="shared" si="143"/>
        <v>-0.94</v>
      </c>
      <c r="AN3415" s="48" t="s">
        <v>13323</v>
      </c>
      <c r="AO3415" s="48" t="s">
        <v>55</v>
      </c>
    </row>
    <row r="3416" spans="1:41" ht="15" x14ac:dyDescent="0.2">
      <c r="A3416" s="30" t="s">
        <v>5845</v>
      </c>
      <c r="B3416" s="30" t="s">
        <v>5846</v>
      </c>
      <c r="C3416" s="49" t="s">
        <v>7070</v>
      </c>
      <c r="D3416" s="49" t="s">
        <v>8196</v>
      </c>
      <c r="E3416" s="30" t="s">
        <v>12085</v>
      </c>
      <c r="F3416" s="49" t="s">
        <v>11968</v>
      </c>
      <c r="G3416" s="49" t="s">
        <v>8453</v>
      </c>
      <c r="H3416" s="49" t="s">
        <v>8850</v>
      </c>
      <c r="I3416" s="49" t="s">
        <v>12086</v>
      </c>
      <c r="J3416" s="50">
        <v>21</v>
      </c>
      <c r="K3416" s="49">
        <v>3000</v>
      </c>
      <c r="L3416" s="49">
        <f>K3416-U3416</f>
        <v>-39730</v>
      </c>
      <c r="M3416" s="49"/>
      <c r="N3416" s="48" t="s">
        <v>7242</v>
      </c>
      <c r="P3416" s="49">
        <v>21935</v>
      </c>
      <c r="Q3416" s="49">
        <v>6000</v>
      </c>
      <c r="R3416" s="49">
        <v>36000</v>
      </c>
      <c r="S3416" s="32">
        <f t="shared" si="142"/>
        <v>27935</v>
      </c>
      <c r="T3416" s="49">
        <f>P3416+Q3416+R3416</f>
        <v>63935</v>
      </c>
      <c r="U3416" s="51">
        <v>42730</v>
      </c>
      <c r="V3416" s="51">
        <v>15315</v>
      </c>
      <c r="W3416" s="51">
        <v>15127</v>
      </c>
      <c r="X3416" s="51"/>
      <c r="Y3416" s="32">
        <f>P3416-(U3416+V3416)</f>
        <v>-36110</v>
      </c>
      <c r="Z3416" s="49" t="s">
        <v>13320</v>
      </c>
      <c r="AA3416" s="67">
        <v>0.11981</v>
      </c>
      <c r="AC3416" s="67">
        <f t="shared" si="143"/>
        <v>-0.11981</v>
      </c>
      <c r="AN3416" s="48" t="s">
        <v>13323</v>
      </c>
      <c r="AO3416" s="48" t="s">
        <v>55</v>
      </c>
    </row>
    <row r="3417" spans="1:41" ht="15" x14ac:dyDescent="0.2">
      <c r="A3417" s="30" t="s">
        <v>5873</v>
      </c>
      <c r="B3417" s="30" t="s">
        <v>5874</v>
      </c>
      <c r="C3417" s="49" t="s">
        <v>7070</v>
      </c>
      <c r="D3417" s="49" t="s">
        <v>8209</v>
      </c>
      <c r="E3417" s="30" t="s">
        <v>12110</v>
      </c>
      <c r="F3417" s="49" t="s">
        <v>11968</v>
      </c>
      <c r="G3417" s="49" t="s">
        <v>8936</v>
      </c>
      <c r="H3417" s="49" t="s">
        <v>10379</v>
      </c>
      <c r="I3417" s="49" t="s">
        <v>12111</v>
      </c>
      <c r="J3417" s="50">
        <v>15</v>
      </c>
      <c r="K3417" s="49">
        <v>5000</v>
      </c>
      <c r="L3417" s="49">
        <f>K3417-U3417</f>
        <v>-43473</v>
      </c>
      <c r="M3417" s="49"/>
      <c r="N3417" s="48" t="s">
        <v>7242</v>
      </c>
      <c r="P3417" s="49">
        <v>18097</v>
      </c>
      <c r="Q3417" s="49">
        <v>30000</v>
      </c>
      <c r="R3417" s="49">
        <v>10000</v>
      </c>
      <c r="S3417" s="32">
        <f t="shared" si="142"/>
        <v>48097</v>
      </c>
      <c r="T3417" s="49">
        <f>P3417+Q3417+R3417</f>
        <v>58097</v>
      </c>
      <c r="U3417" s="51">
        <v>48473</v>
      </c>
      <c r="V3417" s="51">
        <v>37023</v>
      </c>
      <c r="W3417" s="51">
        <v>36869</v>
      </c>
      <c r="X3417" s="51"/>
      <c r="Y3417" s="32">
        <f>P3417-(U3417+V3417)</f>
        <v>-67399</v>
      </c>
      <c r="Z3417" s="49" t="s">
        <v>13320</v>
      </c>
      <c r="AA3417" s="67">
        <v>0.95</v>
      </c>
      <c r="AC3417" s="67">
        <f t="shared" si="143"/>
        <v>-0.95</v>
      </c>
      <c r="AN3417" s="48" t="s">
        <v>13323</v>
      </c>
      <c r="AO3417" s="48" t="s">
        <v>55</v>
      </c>
    </row>
    <row r="3418" spans="1:41" ht="15" x14ac:dyDescent="0.2">
      <c r="A3418" s="30" t="s">
        <v>5877</v>
      </c>
      <c r="B3418" s="30" t="s">
        <v>5878</v>
      </c>
      <c r="C3418" s="49" t="s">
        <v>7070</v>
      </c>
      <c r="D3418" s="49" t="s">
        <v>8209</v>
      </c>
      <c r="E3418" s="30" t="s">
        <v>12114</v>
      </c>
      <c r="F3418" s="49" t="s">
        <v>11968</v>
      </c>
      <c r="G3418" s="49" t="s">
        <v>8936</v>
      </c>
      <c r="H3418" s="49" t="s">
        <v>10379</v>
      </c>
      <c r="I3418" s="49" t="s">
        <v>12115</v>
      </c>
      <c r="J3418" s="50">
        <v>26</v>
      </c>
      <c r="K3418" s="49">
        <v>2500</v>
      </c>
      <c r="L3418" s="49">
        <f>K3418-U3418</f>
        <v>639</v>
      </c>
      <c r="M3418" s="49"/>
      <c r="N3418" s="48" t="s">
        <v>7242</v>
      </c>
      <c r="P3418" s="49">
        <v>4593</v>
      </c>
      <c r="Q3418" s="49">
        <v>0</v>
      </c>
      <c r="R3418" s="49">
        <v>0</v>
      </c>
      <c r="S3418" s="32">
        <f t="shared" si="142"/>
        <v>4593</v>
      </c>
      <c r="T3418" s="49">
        <f>P3418+Q3418+R3418</f>
        <v>4593</v>
      </c>
      <c r="U3418" s="51">
        <v>1861</v>
      </c>
      <c r="V3418" s="51">
        <v>1727</v>
      </c>
      <c r="W3418" s="51">
        <v>1746</v>
      </c>
      <c r="X3418" s="51"/>
      <c r="Y3418" s="32">
        <f>P3418-(U3418+V3418)</f>
        <v>1005</v>
      </c>
      <c r="Z3418" s="49" t="s">
        <v>13322</v>
      </c>
      <c r="AA3418" s="67">
        <v>1.5</v>
      </c>
      <c r="AC3418" s="67">
        <f t="shared" si="143"/>
        <v>-1.5</v>
      </c>
      <c r="AN3418" s="48" t="s">
        <v>13323</v>
      </c>
      <c r="AO3418" s="48" t="s">
        <v>55</v>
      </c>
    </row>
    <row r="3419" spans="1:41" ht="15" x14ac:dyDescent="0.2">
      <c r="A3419" s="30" t="s">
        <v>5879</v>
      </c>
      <c r="B3419" s="30" t="s">
        <v>5880</v>
      </c>
      <c r="C3419" s="49" t="s">
        <v>7070</v>
      </c>
      <c r="D3419" s="49" t="s">
        <v>8209</v>
      </c>
      <c r="E3419" s="30" t="s">
        <v>12114</v>
      </c>
      <c r="F3419" s="49" t="s">
        <v>11968</v>
      </c>
      <c r="G3419" s="49" t="s">
        <v>8936</v>
      </c>
      <c r="H3419" s="49" t="s">
        <v>10379</v>
      </c>
      <c r="I3419" s="49" t="s">
        <v>12116</v>
      </c>
      <c r="J3419" s="50">
        <v>26</v>
      </c>
      <c r="K3419" s="49">
        <v>5000</v>
      </c>
      <c r="L3419" s="49">
        <f>K3419-U3419</f>
        <v>3139</v>
      </c>
      <c r="M3419" s="49"/>
      <c r="N3419" s="48" t="s">
        <v>7242</v>
      </c>
      <c r="P3419" s="49">
        <v>6289</v>
      </c>
      <c r="Q3419" s="49">
        <v>0</v>
      </c>
      <c r="R3419" s="49">
        <v>0</v>
      </c>
      <c r="S3419" s="32">
        <f t="shared" si="142"/>
        <v>6289</v>
      </c>
      <c r="T3419" s="49">
        <f>P3419+Q3419+R3419</f>
        <v>6289</v>
      </c>
      <c r="U3419" s="51">
        <v>1861</v>
      </c>
      <c r="V3419" s="51">
        <v>1727</v>
      </c>
      <c r="W3419" s="51">
        <v>1746</v>
      </c>
      <c r="X3419" s="51"/>
      <c r="Y3419" s="32">
        <f>P3419-(U3419+V3419)</f>
        <v>2701</v>
      </c>
      <c r="Z3419" s="49" t="s">
        <v>13322</v>
      </c>
      <c r="AA3419" s="67">
        <v>1.5</v>
      </c>
      <c r="AC3419" s="67">
        <f t="shared" si="143"/>
        <v>-1.5</v>
      </c>
      <c r="AN3419" s="48" t="s">
        <v>13323</v>
      </c>
      <c r="AO3419" s="48" t="s">
        <v>55</v>
      </c>
    </row>
    <row r="3420" spans="1:41" ht="15" x14ac:dyDescent="0.2">
      <c r="A3420" s="30" t="s">
        <v>5885</v>
      </c>
      <c r="B3420" s="30" t="s">
        <v>5886</v>
      </c>
      <c r="C3420" s="49" t="s">
        <v>7070</v>
      </c>
      <c r="D3420" s="49" t="s">
        <v>8209</v>
      </c>
      <c r="E3420" s="30" t="s">
        <v>12121</v>
      </c>
      <c r="F3420" s="49" t="s">
        <v>11968</v>
      </c>
      <c r="G3420" s="49" t="s">
        <v>8936</v>
      </c>
      <c r="H3420" s="49" t="s">
        <v>9818</v>
      </c>
      <c r="I3420" s="49" t="s">
        <v>12122</v>
      </c>
      <c r="J3420" s="50">
        <v>21</v>
      </c>
      <c r="K3420" s="49">
        <v>5000</v>
      </c>
      <c r="L3420" s="49">
        <f>K3420-U3420</f>
        <v>-66834</v>
      </c>
      <c r="M3420" s="49"/>
      <c r="N3420" s="48" t="s">
        <v>7242</v>
      </c>
      <c r="P3420" s="49">
        <v>51639</v>
      </c>
      <c r="Q3420" s="49">
        <v>0</v>
      </c>
      <c r="R3420" s="49">
        <v>0</v>
      </c>
      <c r="S3420" s="32">
        <f t="shared" si="142"/>
        <v>51639</v>
      </c>
      <c r="T3420" s="49">
        <f>P3420+Q3420+R3420</f>
        <v>51639</v>
      </c>
      <c r="U3420" s="51">
        <v>71834</v>
      </c>
      <c r="V3420" s="51">
        <v>48060</v>
      </c>
      <c r="W3420" s="51">
        <v>37070</v>
      </c>
      <c r="X3420" s="51"/>
      <c r="Y3420" s="32">
        <f>P3420-(U3420+V3420)</f>
        <v>-68255</v>
      </c>
      <c r="Z3420" s="49" t="s">
        <v>13320</v>
      </c>
      <c r="AA3420" s="67">
        <v>1.31</v>
      </c>
      <c r="AC3420" s="67">
        <f t="shared" si="143"/>
        <v>-1.31</v>
      </c>
      <c r="AN3420" s="48" t="s">
        <v>13323</v>
      </c>
      <c r="AO3420" s="48" t="s">
        <v>55</v>
      </c>
    </row>
    <row r="3421" spans="1:41" ht="15" x14ac:dyDescent="0.2">
      <c r="A3421" s="30" t="s">
        <v>5889</v>
      </c>
      <c r="B3421" s="30" t="s">
        <v>5890</v>
      </c>
      <c r="C3421" s="49" t="s">
        <v>7070</v>
      </c>
      <c r="D3421" s="49" t="s">
        <v>8209</v>
      </c>
      <c r="E3421" s="30" t="s">
        <v>12124</v>
      </c>
      <c r="F3421" s="49" t="s">
        <v>11968</v>
      </c>
      <c r="G3421" s="49" t="s">
        <v>9773</v>
      </c>
      <c r="H3421" s="49" t="s">
        <v>9774</v>
      </c>
      <c r="I3421" s="49" t="s">
        <v>12125</v>
      </c>
      <c r="J3421" s="50">
        <v>8</v>
      </c>
      <c r="K3421" s="49">
        <v>4000</v>
      </c>
      <c r="L3421" s="49">
        <f>K3421-U3421</f>
        <v>-29033</v>
      </c>
      <c r="M3421" s="49"/>
      <c r="N3421" s="48" t="s">
        <v>7242</v>
      </c>
      <c r="P3421" s="49">
        <v>11185</v>
      </c>
      <c r="Q3421" s="49">
        <v>24000</v>
      </c>
      <c r="R3421" s="49">
        <v>8000</v>
      </c>
      <c r="S3421" s="32">
        <f t="shared" si="142"/>
        <v>35185</v>
      </c>
      <c r="T3421" s="49">
        <f>P3421+Q3421+R3421</f>
        <v>43185</v>
      </c>
      <c r="U3421" s="51">
        <v>33033</v>
      </c>
      <c r="V3421" s="51">
        <v>18204</v>
      </c>
      <c r="W3421" s="51">
        <v>19480</v>
      </c>
      <c r="X3421" s="51"/>
      <c r="Y3421" s="32">
        <f>P3421-(U3421+V3421)</f>
        <v>-40052</v>
      </c>
      <c r="Z3421" s="49" t="s">
        <v>13320</v>
      </c>
      <c r="AA3421" s="67">
        <v>2.34</v>
      </c>
      <c r="AC3421" s="67">
        <f t="shared" si="143"/>
        <v>-2.34</v>
      </c>
      <c r="AN3421" s="48" t="s">
        <v>13323</v>
      </c>
      <c r="AO3421" s="48" t="s">
        <v>55</v>
      </c>
    </row>
    <row r="3422" spans="1:41" ht="15" x14ac:dyDescent="0.2">
      <c r="A3422" s="30" t="s">
        <v>5891</v>
      </c>
      <c r="B3422" s="30" t="s">
        <v>5892</v>
      </c>
      <c r="C3422" s="49" t="s">
        <v>7070</v>
      </c>
      <c r="D3422" s="49" t="s">
        <v>8209</v>
      </c>
      <c r="E3422" s="30" t="s">
        <v>12126</v>
      </c>
      <c r="F3422" s="49" t="s">
        <v>11968</v>
      </c>
      <c r="G3422" s="49" t="s">
        <v>8936</v>
      </c>
      <c r="H3422" s="49" t="s">
        <v>9774</v>
      </c>
      <c r="I3422" s="49" t="s">
        <v>12127</v>
      </c>
      <c r="J3422" s="50">
        <v>21</v>
      </c>
      <c r="K3422" s="49">
        <v>3000</v>
      </c>
      <c r="L3422" s="49">
        <f>K3422-U3422</f>
        <v>-361291</v>
      </c>
      <c r="M3422" s="49"/>
      <c r="N3422" s="48" t="s">
        <v>7242</v>
      </c>
      <c r="P3422" s="49">
        <v>156392</v>
      </c>
      <c r="Q3422" s="49">
        <v>171000</v>
      </c>
      <c r="R3422" s="49">
        <v>0</v>
      </c>
      <c r="S3422" s="32">
        <f t="shared" si="142"/>
        <v>327392</v>
      </c>
      <c r="T3422" s="49">
        <f>P3422+Q3422+R3422</f>
        <v>327392</v>
      </c>
      <c r="U3422" s="51">
        <v>364291</v>
      </c>
      <c r="V3422" s="51">
        <v>212585</v>
      </c>
      <c r="W3422" s="51">
        <v>225721</v>
      </c>
      <c r="X3422" s="51"/>
      <c r="Y3422" s="32">
        <f>P3422-(U3422+V3422)</f>
        <v>-420484</v>
      </c>
      <c r="Z3422" s="49" t="s">
        <v>13320</v>
      </c>
      <c r="AA3422" s="67">
        <v>1.141</v>
      </c>
      <c r="AC3422" s="67">
        <f t="shared" si="143"/>
        <v>-1.141</v>
      </c>
      <c r="AN3422" s="48" t="s">
        <v>13323</v>
      </c>
      <c r="AO3422" s="48" t="s">
        <v>55</v>
      </c>
    </row>
    <row r="3423" spans="1:41" ht="15" x14ac:dyDescent="0.2">
      <c r="A3423" s="30" t="s">
        <v>5893</v>
      </c>
      <c r="B3423" s="30" t="s">
        <v>5894</v>
      </c>
      <c r="C3423" s="49" t="s">
        <v>7070</v>
      </c>
      <c r="D3423" s="49" t="s">
        <v>8209</v>
      </c>
      <c r="E3423" s="30" t="s">
        <v>12128</v>
      </c>
      <c r="F3423" s="49" t="s">
        <v>11968</v>
      </c>
      <c r="G3423" s="49" t="s">
        <v>8936</v>
      </c>
      <c r="H3423" s="49" t="s">
        <v>9774</v>
      </c>
      <c r="I3423" s="49" t="s">
        <v>12129</v>
      </c>
      <c r="J3423" s="50">
        <v>8</v>
      </c>
      <c r="K3423" s="49">
        <v>6000</v>
      </c>
      <c r="L3423" s="49">
        <f>K3423-U3423</f>
        <v>-44033</v>
      </c>
      <c r="M3423" s="49"/>
      <c r="N3423" s="48" t="s">
        <v>7242</v>
      </c>
      <c r="P3423" s="49">
        <v>15578</v>
      </c>
      <c r="Q3423" s="49">
        <v>24000</v>
      </c>
      <c r="R3423" s="49">
        <v>0</v>
      </c>
      <c r="S3423" s="32">
        <f t="shared" si="142"/>
        <v>39578</v>
      </c>
      <c r="T3423" s="49">
        <f>P3423+Q3423+R3423</f>
        <v>39578</v>
      </c>
      <c r="U3423" s="51">
        <v>50033</v>
      </c>
      <c r="V3423" s="51">
        <v>31357</v>
      </c>
      <c r="W3423" s="51">
        <v>33070</v>
      </c>
      <c r="X3423" s="51"/>
      <c r="Y3423" s="32">
        <f>P3423-(U3423+V3423)</f>
        <v>-65812</v>
      </c>
      <c r="Z3423" s="49" t="s">
        <v>13320</v>
      </c>
      <c r="AA3423" s="67">
        <v>1.58</v>
      </c>
      <c r="AC3423" s="67">
        <f t="shared" si="143"/>
        <v>-1.58</v>
      </c>
      <c r="AN3423" s="48" t="s">
        <v>13323</v>
      </c>
      <c r="AO3423" s="48" t="s">
        <v>55</v>
      </c>
    </row>
    <row r="3424" spans="1:41" ht="15" x14ac:dyDescent="0.2">
      <c r="A3424" s="30" t="s">
        <v>5897</v>
      </c>
      <c r="B3424" s="30" t="s">
        <v>5898</v>
      </c>
      <c r="C3424" s="49" t="s">
        <v>7070</v>
      </c>
      <c r="D3424" s="49" t="s">
        <v>8209</v>
      </c>
      <c r="E3424" s="30" t="s">
        <v>12132</v>
      </c>
      <c r="F3424" s="49" t="s">
        <v>11968</v>
      </c>
      <c r="G3424" s="49" t="s">
        <v>8936</v>
      </c>
      <c r="H3424" s="49" t="s">
        <v>9986</v>
      </c>
      <c r="I3424" s="49" t="s">
        <v>12133</v>
      </c>
      <c r="J3424" s="50">
        <v>16</v>
      </c>
      <c r="K3424" s="49">
        <v>6000</v>
      </c>
      <c r="L3424" s="49">
        <f>K3424-U3424</f>
        <v>4586</v>
      </c>
      <c r="M3424" s="49"/>
      <c r="N3424" s="48" t="s">
        <v>7242</v>
      </c>
      <c r="P3424" s="49">
        <v>65547</v>
      </c>
      <c r="Q3424" s="49">
        <v>0</v>
      </c>
      <c r="R3424" s="49">
        <v>0</v>
      </c>
      <c r="S3424" s="32">
        <f t="shared" si="142"/>
        <v>65547</v>
      </c>
      <c r="T3424" s="49">
        <f>P3424+Q3424+R3424</f>
        <v>65547</v>
      </c>
      <c r="U3424" s="51">
        <v>1414</v>
      </c>
      <c r="V3424" s="51">
        <v>1680</v>
      </c>
      <c r="W3424" s="51">
        <v>1680</v>
      </c>
      <c r="X3424" s="51"/>
      <c r="Y3424" s="32">
        <f>P3424-(U3424+V3424)</f>
        <v>62453</v>
      </c>
      <c r="Z3424" s="49" t="s">
        <v>13322</v>
      </c>
      <c r="AA3424" s="67">
        <v>0.41099999999999998</v>
      </c>
      <c r="AC3424" s="67">
        <f t="shared" si="143"/>
        <v>-0.41099999999999998</v>
      </c>
      <c r="AN3424" s="48" t="s">
        <v>13323</v>
      </c>
      <c r="AO3424" s="48" t="s">
        <v>55</v>
      </c>
    </row>
    <row r="3425" spans="1:41" ht="15" x14ac:dyDescent="0.2">
      <c r="A3425" s="30" t="s">
        <v>5899</v>
      </c>
      <c r="B3425" s="30" t="s">
        <v>5900</v>
      </c>
      <c r="C3425" s="49" t="s">
        <v>7070</v>
      </c>
      <c r="D3425" s="49" t="s">
        <v>8209</v>
      </c>
      <c r="E3425" s="30" t="s">
        <v>12134</v>
      </c>
      <c r="F3425" s="49" t="s">
        <v>11968</v>
      </c>
      <c r="G3425" s="49" t="s">
        <v>8936</v>
      </c>
      <c r="H3425" s="49" t="s">
        <v>9818</v>
      </c>
      <c r="I3425" s="49" t="s">
        <v>12135</v>
      </c>
      <c r="J3425" s="50">
        <v>21</v>
      </c>
      <c r="K3425" s="49">
        <v>4000</v>
      </c>
      <c r="L3425" s="49">
        <f>K3425-U3425</f>
        <v>3700</v>
      </c>
      <c r="M3425" s="49"/>
      <c r="N3425" s="48" t="s">
        <v>7242</v>
      </c>
      <c r="P3425" s="49">
        <v>2650</v>
      </c>
      <c r="Q3425" s="49">
        <v>0</v>
      </c>
      <c r="R3425" s="49">
        <v>0</v>
      </c>
      <c r="S3425" s="32">
        <f t="shared" si="142"/>
        <v>2650</v>
      </c>
      <c r="T3425" s="49">
        <f>P3425+Q3425+R3425</f>
        <v>2650</v>
      </c>
      <c r="U3425" s="51">
        <v>300</v>
      </c>
      <c r="V3425" s="51">
        <v>225</v>
      </c>
      <c r="W3425" s="51">
        <v>221</v>
      </c>
      <c r="X3425" s="51"/>
      <c r="Y3425" s="32">
        <f>P3425-(U3425+V3425)</f>
        <v>2125</v>
      </c>
      <c r="Z3425" s="49" t="s">
        <v>13322</v>
      </c>
      <c r="AA3425" s="67">
        <v>0.88</v>
      </c>
      <c r="AC3425" s="67">
        <f t="shared" si="143"/>
        <v>-0.88</v>
      </c>
      <c r="AN3425" s="48" t="s">
        <v>13323</v>
      </c>
      <c r="AO3425" s="48" t="s">
        <v>55</v>
      </c>
    </row>
    <row r="3426" spans="1:41" ht="15" x14ac:dyDescent="0.2">
      <c r="A3426" s="30" t="s">
        <v>5901</v>
      </c>
      <c r="B3426" s="30" t="s">
        <v>5902</v>
      </c>
      <c r="C3426" s="49" t="s">
        <v>7070</v>
      </c>
      <c r="D3426" s="49" t="s">
        <v>8209</v>
      </c>
      <c r="E3426" s="30" t="s">
        <v>12136</v>
      </c>
      <c r="F3426" s="49" t="s">
        <v>11968</v>
      </c>
      <c r="G3426" s="49" t="s">
        <v>8936</v>
      </c>
      <c r="H3426" s="49" t="s">
        <v>9986</v>
      </c>
      <c r="I3426" s="49" t="s">
        <v>12137</v>
      </c>
      <c r="J3426" s="50">
        <v>18</v>
      </c>
      <c r="K3426" s="49">
        <v>3000</v>
      </c>
      <c r="L3426" s="49">
        <f>K3426-U3426</f>
        <v>172</v>
      </c>
      <c r="M3426" s="49"/>
      <c r="N3426" s="48" t="s">
        <v>7242</v>
      </c>
      <c r="P3426" s="49">
        <v>122169</v>
      </c>
      <c r="Q3426" s="49">
        <v>0</v>
      </c>
      <c r="R3426" s="49">
        <v>0</v>
      </c>
      <c r="S3426" s="32">
        <f t="shared" si="142"/>
        <v>122169</v>
      </c>
      <c r="T3426" s="49">
        <f>P3426+Q3426+R3426</f>
        <v>122169</v>
      </c>
      <c r="U3426" s="51">
        <v>2828</v>
      </c>
      <c r="V3426" s="51">
        <v>3360</v>
      </c>
      <c r="W3426" s="51">
        <v>3360</v>
      </c>
      <c r="X3426" s="51"/>
      <c r="Y3426" s="32">
        <f>P3426-(U3426+V3426)</f>
        <v>115981</v>
      </c>
      <c r="Z3426" s="49" t="s">
        <v>13322</v>
      </c>
      <c r="AA3426" s="67">
        <v>1.2050000000000001</v>
      </c>
      <c r="AC3426" s="67">
        <f t="shared" si="143"/>
        <v>-1.2050000000000001</v>
      </c>
      <c r="AN3426" s="48" t="s">
        <v>13323</v>
      </c>
      <c r="AO3426" s="48" t="s">
        <v>55</v>
      </c>
    </row>
    <row r="3427" spans="1:41" ht="15" x14ac:dyDescent="0.2">
      <c r="A3427" s="30" t="s">
        <v>5903</v>
      </c>
      <c r="B3427" s="30" t="s">
        <v>5904</v>
      </c>
      <c r="C3427" s="49" t="s">
        <v>7070</v>
      </c>
      <c r="D3427" s="49" t="s">
        <v>8196</v>
      </c>
      <c r="E3427" s="30" t="s">
        <v>12138</v>
      </c>
      <c r="F3427" s="49" t="s">
        <v>11968</v>
      </c>
      <c r="G3427" s="49" t="s">
        <v>8936</v>
      </c>
      <c r="H3427" s="49" t="s">
        <v>9774</v>
      </c>
      <c r="I3427" s="49" t="s">
        <v>12139</v>
      </c>
      <c r="J3427" s="50">
        <v>16</v>
      </c>
      <c r="K3427" s="49">
        <v>6000</v>
      </c>
      <c r="L3427" s="49">
        <f>K3427-U3427</f>
        <v>-1049</v>
      </c>
      <c r="M3427" s="49"/>
      <c r="N3427" s="48" t="s">
        <v>7242</v>
      </c>
      <c r="P3427" s="49">
        <v>18018</v>
      </c>
      <c r="Q3427" s="49">
        <v>0</v>
      </c>
      <c r="R3427" s="49">
        <v>0</v>
      </c>
      <c r="S3427" s="32">
        <f t="shared" si="142"/>
        <v>18018</v>
      </c>
      <c r="T3427" s="49">
        <f>P3427+Q3427+R3427</f>
        <v>18018</v>
      </c>
      <c r="U3427" s="51">
        <v>7049</v>
      </c>
      <c r="V3427" s="51">
        <v>8352</v>
      </c>
      <c r="W3427" s="51">
        <v>8352</v>
      </c>
      <c r="X3427" s="51"/>
      <c r="Y3427" s="32">
        <f>P3427-(U3427+V3427)</f>
        <v>2617</v>
      </c>
      <c r="Z3427" s="49" t="s">
        <v>13322</v>
      </c>
      <c r="AA3427" s="67">
        <v>0.95</v>
      </c>
      <c r="AC3427" s="67">
        <f t="shared" si="143"/>
        <v>-0.95</v>
      </c>
      <c r="AN3427" s="48" t="s">
        <v>13323</v>
      </c>
      <c r="AO3427" s="48" t="s">
        <v>55</v>
      </c>
    </row>
    <row r="3428" spans="1:41" ht="15" x14ac:dyDescent="0.2">
      <c r="A3428" s="30" t="s">
        <v>5909</v>
      </c>
      <c r="B3428" s="30" t="s">
        <v>5910</v>
      </c>
      <c r="C3428" s="49" t="s">
        <v>7070</v>
      </c>
      <c r="D3428" s="49" t="s">
        <v>8196</v>
      </c>
      <c r="E3428" s="30" t="s">
        <v>12144</v>
      </c>
      <c r="F3428" s="49" t="s">
        <v>11968</v>
      </c>
      <c r="G3428" s="49" t="s">
        <v>9734</v>
      </c>
      <c r="H3428" s="49" t="s">
        <v>9735</v>
      </c>
      <c r="I3428" s="49" t="s">
        <v>12145</v>
      </c>
      <c r="J3428" s="50">
        <v>13</v>
      </c>
      <c r="K3428" s="49">
        <v>3000</v>
      </c>
      <c r="L3428" s="49">
        <f>K3428-U3428</f>
        <v>2993</v>
      </c>
      <c r="M3428" s="49"/>
      <c r="N3428" s="48" t="s">
        <v>7242</v>
      </c>
      <c r="P3428" s="49">
        <v>23</v>
      </c>
      <c r="Q3428" s="49">
        <v>0</v>
      </c>
      <c r="R3428" s="49">
        <v>0</v>
      </c>
      <c r="S3428" s="32">
        <f t="shared" si="142"/>
        <v>23</v>
      </c>
      <c r="T3428" s="49">
        <f>P3428+Q3428+R3428</f>
        <v>23</v>
      </c>
      <c r="U3428" s="51">
        <v>7</v>
      </c>
      <c r="V3428" s="51">
        <v>0</v>
      </c>
      <c r="W3428" s="51">
        <v>0</v>
      </c>
      <c r="X3428" s="51"/>
      <c r="Y3428" s="32">
        <f>P3428-(U3428+V3428)</f>
        <v>16</v>
      </c>
      <c r="Z3428" s="49" t="s">
        <v>13322</v>
      </c>
      <c r="AA3428" s="67">
        <v>1.37</v>
      </c>
      <c r="AC3428" s="67">
        <f t="shared" si="143"/>
        <v>-1.37</v>
      </c>
      <c r="AN3428" s="48" t="s">
        <v>13323</v>
      </c>
      <c r="AO3428" s="48" t="s">
        <v>55</v>
      </c>
    </row>
    <row r="3429" spans="1:41" ht="15" x14ac:dyDescent="0.2">
      <c r="A3429" s="30" t="s">
        <v>5913</v>
      </c>
      <c r="B3429" s="30" t="s">
        <v>5914</v>
      </c>
      <c r="C3429" s="49" t="s">
        <v>7070</v>
      </c>
      <c r="D3429" s="49" t="s">
        <v>7686</v>
      </c>
      <c r="E3429" s="30" t="s">
        <v>12147</v>
      </c>
      <c r="F3429" s="49" t="s">
        <v>11968</v>
      </c>
      <c r="G3429" s="49" t="s">
        <v>9734</v>
      </c>
      <c r="H3429" s="49" t="s">
        <v>9735</v>
      </c>
      <c r="I3429" s="49" t="s">
        <v>12148</v>
      </c>
      <c r="J3429" s="50">
        <v>17</v>
      </c>
      <c r="K3429" s="49">
        <v>3000</v>
      </c>
      <c r="L3429" s="49">
        <f>K3429-U3429</f>
        <v>-100626</v>
      </c>
      <c r="M3429" s="49"/>
      <c r="N3429" s="48" t="s">
        <v>7242</v>
      </c>
      <c r="P3429" s="49">
        <v>54815</v>
      </c>
      <c r="Q3429" s="49">
        <v>78000</v>
      </c>
      <c r="R3429" s="49">
        <v>69000</v>
      </c>
      <c r="S3429" s="32">
        <f t="shared" si="142"/>
        <v>132815</v>
      </c>
      <c r="T3429" s="49">
        <f>P3429+Q3429+R3429</f>
        <v>201815</v>
      </c>
      <c r="U3429" s="51">
        <v>103626</v>
      </c>
      <c r="V3429" s="51">
        <v>74297</v>
      </c>
      <c r="W3429" s="51">
        <v>72044</v>
      </c>
      <c r="X3429" s="51"/>
      <c r="Y3429" s="32">
        <f>P3429-(U3429+V3429)</f>
        <v>-123108</v>
      </c>
      <c r="Z3429" s="49" t="s">
        <v>13320</v>
      </c>
      <c r="AA3429" s="67">
        <v>1.012</v>
      </c>
      <c r="AC3429" s="67">
        <f t="shared" si="143"/>
        <v>-1.012</v>
      </c>
      <c r="AN3429" s="48" t="s">
        <v>13323</v>
      </c>
      <c r="AO3429" s="48" t="s">
        <v>55</v>
      </c>
    </row>
    <row r="3430" spans="1:41" ht="15" x14ac:dyDescent="0.2">
      <c r="A3430" s="30" t="s">
        <v>5915</v>
      </c>
      <c r="B3430" s="30" t="s">
        <v>5916</v>
      </c>
      <c r="C3430" s="49" t="s">
        <v>7070</v>
      </c>
      <c r="D3430" s="49" t="s">
        <v>7686</v>
      </c>
      <c r="E3430" s="30" t="s">
        <v>12149</v>
      </c>
      <c r="F3430" s="49" t="s">
        <v>11968</v>
      </c>
      <c r="G3430" s="49" t="s">
        <v>9734</v>
      </c>
      <c r="H3430" s="49" t="s">
        <v>9735</v>
      </c>
      <c r="I3430" s="49" t="s">
        <v>12150</v>
      </c>
      <c r="J3430" s="50">
        <v>7</v>
      </c>
      <c r="K3430" s="49">
        <v>3000</v>
      </c>
      <c r="L3430" s="49">
        <f>K3430-U3430</f>
        <v>-11334</v>
      </c>
      <c r="M3430" s="49"/>
      <c r="N3430" s="48" t="s">
        <v>7242</v>
      </c>
      <c r="P3430" s="49">
        <v>9620</v>
      </c>
      <c r="Q3430" s="49">
        <v>6000</v>
      </c>
      <c r="R3430" s="49">
        <v>0</v>
      </c>
      <c r="S3430" s="32">
        <f t="shared" si="142"/>
        <v>15620</v>
      </c>
      <c r="T3430" s="49">
        <f>P3430+Q3430+R3430</f>
        <v>15620</v>
      </c>
      <c r="U3430" s="51">
        <v>14334</v>
      </c>
      <c r="V3430" s="51">
        <v>11072</v>
      </c>
      <c r="W3430" s="51">
        <v>11304</v>
      </c>
      <c r="X3430" s="51"/>
      <c r="Y3430" s="32">
        <f>P3430-(U3430+V3430)</f>
        <v>-15786</v>
      </c>
      <c r="Z3430" s="49" t="s">
        <v>13320</v>
      </c>
      <c r="AA3430" s="67">
        <v>0.82799999999999996</v>
      </c>
      <c r="AC3430" s="67">
        <f t="shared" si="143"/>
        <v>-0.82799999999999996</v>
      </c>
      <c r="AN3430" s="48" t="s">
        <v>13323</v>
      </c>
      <c r="AO3430" s="48" t="s">
        <v>55</v>
      </c>
    </row>
    <row r="3431" spans="1:41" ht="15" x14ac:dyDescent="0.2">
      <c r="A3431" s="30" t="s">
        <v>5919</v>
      </c>
      <c r="B3431" s="30" t="s">
        <v>5920</v>
      </c>
      <c r="C3431" s="49" t="s">
        <v>7070</v>
      </c>
      <c r="D3431" s="49" t="s">
        <v>8209</v>
      </c>
      <c r="E3431" s="30" t="s">
        <v>12151</v>
      </c>
      <c r="F3431" s="49" t="s">
        <v>11968</v>
      </c>
      <c r="G3431" s="49" t="s">
        <v>8936</v>
      </c>
      <c r="H3431" s="49" t="s">
        <v>9818</v>
      </c>
      <c r="I3431" s="49" t="s">
        <v>12152</v>
      </c>
      <c r="J3431" s="50">
        <v>31</v>
      </c>
      <c r="K3431" s="49">
        <v>3000</v>
      </c>
      <c r="L3431" s="49">
        <f>K3431-U3431</f>
        <v>-5751</v>
      </c>
      <c r="M3431" s="49"/>
      <c r="N3431" s="48" t="s">
        <v>7242</v>
      </c>
      <c r="P3431" s="49">
        <v>10697</v>
      </c>
      <c r="Q3431" s="49">
        <v>9000</v>
      </c>
      <c r="R3431" s="49">
        <v>18000</v>
      </c>
      <c r="S3431" s="32">
        <f t="shared" si="142"/>
        <v>19697</v>
      </c>
      <c r="T3431" s="49">
        <f>P3431+Q3431+R3431</f>
        <v>37697</v>
      </c>
      <c r="U3431" s="51">
        <v>8751</v>
      </c>
      <c r="V3431" s="51">
        <v>5898</v>
      </c>
      <c r="W3431" s="51">
        <v>4328</v>
      </c>
      <c r="X3431" s="51"/>
      <c r="Y3431" s="32">
        <f>P3431-(U3431+V3431)</f>
        <v>-3952</v>
      </c>
      <c r="Z3431" s="49" t="s">
        <v>13320</v>
      </c>
      <c r="AA3431" s="67">
        <v>1.92</v>
      </c>
      <c r="AC3431" s="67">
        <f t="shared" si="143"/>
        <v>-1.92</v>
      </c>
      <c r="AN3431" s="48" t="s">
        <v>13323</v>
      </c>
      <c r="AO3431" s="48" t="s">
        <v>55</v>
      </c>
    </row>
    <row r="3432" spans="1:41" ht="15" x14ac:dyDescent="0.2">
      <c r="A3432" s="30" t="s">
        <v>5921</v>
      </c>
      <c r="B3432" s="30" t="s">
        <v>5922</v>
      </c>
      <c r="C3432" s="49" t="s">
        <v>7070</v>
      </c>
      <c r="D3432" s="49" t="s">
        <v>8196</v>
      </c>
      <c r="E3432" s="30" t="s">
        <v>12153</v>
      </c>
      <c r="F3432" s="49" t="s">
        <v>11968</v>
      </c>
      <c r="G3432" s="49" t="s">
        <v>8936</v>
      </c>
      <c r="H3432" s="49" t="s">
        <v>9818</v>
      </c>
      <c r="I3432" s="49" t="s">
        <v>12154</v>
      </c>
      <c r="J3432" s="50">
        <v>21</v>
      </c>
      <c r="K3432" s="49">
        <v>3000</v>
      </c>
      <c r="L3432" s="49">
        <f>K3432-U3432</f>
        <v>-33345</v>
      </c>
      <c r="M3432" s="49"/>
      <c r="N3432" s="48" t="s">
        <v>7242</v>
      </c>
      <c r="P3432" s="49">
        <v>23844</v>
      </c>
      <c r="Q3432" s="49">
        <v>18000</v>
      </c>
      <c r="R3432" s="49">
        <v>21000</v>
      </c>
      <c r="S3432" s="32">
        <f t="shared" si="142"/>
        <v>41844</v>
      </c>
      <c r="T3432" s="49">
        <f>P3432+Q3432+R3432</f>
        <v>62844</v>
      </c>
      <c r="U3432" s="51">
        <v>36345</v>
      </c>
      <c r="V3432" s="51">
        <v>27384</v>
      </c>
      <c r="W3432" s="51">
        <v>10604</v>
      </c>
      <c r="X3432" s="51"/>
      <c r="Y3432" s="32">
        <f>P3432-(U3432+V3432)</f>
        <v>-39885</v>
      </c>
      <c r="Z3432" s="49" t="s">
        <v>13320</v>
      </c>
      <c r="AA3432" s="67">
        <v>0.42</v>
      </c>
      <c r="AC3432" s="67">
        <f t="shared" si="143"/>
        <v>-0.42</v>
      </c>
      <c r="AN3432" s="48" t="s">
        <v>13323</v>
      </c>
      <c r="AO3432" s="48" t="s">
        <v>55</v>
      </c>
    </row>
    <row r="3433" spans="1:41" ht="15" x14ac:dyDescent="0.2">
      <c r="A3433" s="30" t="s">
        <v>5925</v>
      </c>
      <c r="B3433" s="30" t="s">
        <v>5926</v>
      </c>
      <c r="C3433" s="49" t="s">
        <v>7070</v>
      </c>
      <c r="D3433" s="49" t="s">
        <v>7686</v>
      </c>
      <c r="E3433" s="30" t="s">
        <v>12158</v>
      </c>
      <c r="F3433" s="49" t="s">
        <v>11968</v>
      </c>
      <c r="G3433" s="49" t="s">
        <v>9734</v>
      </c>
      <c r="H3433" s="49" t="s">
        <v>9735</v>
      </c>
      <c r="I3433" s="49" t="s">
        <v>12159</v>
      </c>
      <c r="J3433" s="50">
        <v>17</v>
      </c>
      <c r="K3433" s="49">
        <v>3000</v>
      </c>
      <c r="L3433" s="49">
        <f>K3433-U3433</f>
        <v>-3346</v>
      </c>
      <c r="M3433" s="49"/>
      <c r="N3433" s="48" t="s">
        <v>7242</v>
      </c>
      <c r="P3433" s="49">
        <v>3011</v>
      </c>
      <c r="Q3433" s="49">
        <v>6000</v>
      </c>
      <c r="R3433" s="49">
        <v>3000</v>
      </c>
      <c r="S3433" s="32">
        <f t="shared" si="142"/>
        <v>9011</v>
      </c>
      <c r="T3433" s="49">
        <f>P3433+Q3433+R3433</f>
        <v>12011</v>
      </c>
      <c r="U3433" s="51">
        <v>6346</v>
      </c>
      <c r="V3433" s="51">
        <v>4530</v>
      </c>
      <c r="W3433" s="51">
        <v>4620</v>
      </c>
      <c r="X3433" s="51"/>
      <c r="Y3433" s="32">
        <f>P3433-(U3433+V3433)</f>
        <v>-7865</v>
      </c>
      <c r="Z3433" s="49" t="s">
        <v>13320</v>
      </c>
      <c r="AA3433" s="67">
        <v>0.48</v>
      </c>
      <c r="AC3433" s="67">
        <f t="shared" si="143"/>
        <v>-0.48</v>
      </c>
      <c r="AN3433" s="48" t="s">
        <v>13323</v>
      </c>
      <c r="AO3433" s="48" t="s">
        <v>55</v>
      </c>
    </row>
    <row r="3434" spans="1:41" ht="15" x14ac:dyDescent="0.2">
      <c r="A3434" s="30" t="s">
        <v>5927</v>
      </c>
      <c r="B3434" s="30" t="s">
        <v>5928</v>
      </c>
      <c r="C3434" s="49" t="s">
        <v>7070</v>
      </c>
      <c r="D3434" s="49" t="s">
        <v>7686</v>
      </c>
      <c r="E3434" s="30" t="s">
        <v>12160</v>
      </c>
      <c r="F3434" s="49" t="s">
        <v>11968</v>
      </c>
      <c r="G3434" s="49" t="s">
        <v>9734</v>
      </c>
      <c r="H3434" s="49" t="s">
        <v>9735</v>
      </c>
      <c r="I3434" s="49" t="s">
        <v>12161</v>
      </c>
      <c r="J3434" s="50">
        <v>7</v>
      </c>
      <c r="K3434" s="49">
        <v>2500</v>
      </c>
      <c r="L3434" s="49">
        <f>K3434-U3434</f>
        <v>-10910</v>
      </c>
      <c r="M3434" s="49"/>
      <c r="N3434" s="48" t="s">
        <v>7242</v>
      </c>
      <c r="P3434" s="49">
        <v>6760</v>
      </c>
      <c r="Q3434" s="49">
        <v>10000</v>
      </c>
      <c r="R3434" s="49">
        <v>10000</v>
      </c>
      <c r="S3434" s="32">
        <f t="shared" si="142"/>
        <v>16760</v>
      </c>
      <c r="T3434" s="49">
        <f>P3434+Q3434+R3434</f>
        <v>26760</v>
      </c>
      <c r="U3434" s="51">
        <v>13410</v>
      </c>
      <c r="V3434" s="51">
        <v>10034</v>
      </c>
      <c r="W3434" s="51">
        <v>10535</v>
      </c>
      <c r="X3434" s="51"/>
      <c r="Y3434" s="32">
        <f>P3434-(U3434+V3434)</f>
        <v>-16684</v>
      </c>
      <c r="Z3434" s="49" t="s">
        <v>13320</v>
      </c>
      <c r="AA3434" s="67">
        <v>1.702</v>
      </c>
      <c r="AC3434" s="67">
        <f t="shared" si="143"/>
        <v>-1.702</v>
      </c>
      <c r="AN3434" s="48" t="s">
        <v>13323</v>
      </c>
      <c r="AO3434" s="48" t="s">
        <v>55</v>
      </c>
    </row>
    <row r="3435" spans="1:41" ht="15" x14ac:dyDescent="0.2">
      <c r="A3435" s="30" t="s">
        <v>5929</v>
      </c>
      <c r="B3435" s="30" t="s">
        <v>5930</v>
      </c>
      <c r="C3435" s="49" t="s">
        <v>7070</v>
      </c>
      <c r="D3435" s="49" t="s">
        <v>8196</v>
      </c>
      <c r="E3435" s="30" t="s">
        <v>12162</v>
      </c>
      <c r="F3435" s="49" t="s">
        <v>11968</v>
      </c>
      <c r="G3435" s="49" t="s">
        <v>8936</v>
      </c>
      <c r="H3435" s="49" t="s">
        <v>10379</v>
      </c>
      <c r="I3435" s="49" t="s">
        <v>12163</v>
      </c>
      <c r="J3435" s="50">
        <v>15</v>
      </c>
      <c r="K3435" s="49">
        <v>5000</v>
      </c>
      <c r="L3435" s="49">
        <f>K3435-U3435</f>
        <v>-57818</v>
      </c>
      <c r="M3435" s="49"/>
      <c r="N3435" s="48" t="s">
        <v>7242</v>
      </c>
      <c r="P3435" s="49">
        <v>34721</v>
      </c>
      <c r="Q3435" s="49">
        <v>45000</v>
      </c>
      <c r="R3435" s="49">
        <v>0</v>
      </c>
      <c r="S3435" s="32">
        <f t="shared" si="142"/>
        <v>79721</v>
      </c>
      <c r="T3435" s="49">
        <f>P3435+Q3435+R3435</f>
        <v>79721</v>
      </c>
      <c r="U3435" s="51">
        <v>62818</v>
      </c>
      <c r="V3435" s="51">
        <v>52890</v>
      </c>
      <c r="W3435" s="51">
        <v>52890</v>
      </c>
      <c r="X3435" s="51"/>
      <c r="Y3435" s="32">
        <f>P3435-(U3435+V3435)</f>
        <v>-80987</v>
      </c>
      <c r="Z3435" s="49" t="s">
        <v>13320</v>
      </c>
      <c r="AA3435" s="67">
        <v>1.26</v>
      </c>
      <c r="AC3435" s="67">
        <f t="shared" si="143"/>
        <v>-1.26</v>
      </c>
      <c r="AN3435" s="48" t="s">
        <v>13323</v>
      </c>
      <c r="AO3435" s="48" t="s">
        <v>55</v>
      </c>
    </row>
    <row r="3436" spans="1:41" ht="15" x14ac:dyDescent="0.2">
      <c r="A3436" s="30" t="s">
        <v>5931</v>
      </c>
      <c r="B3436" s="30" t="s">
        <v>5932</v>
      </c>
      <c r="C3436" s="49" t="s">
        <v>7070</v>
      </c>
      <c r="D3436" s="49" t="s">
        <v>7570</v>
      </c>
      <c r="E3436" s="30" t="s">
        <v>12164</v>
      </c>
      <c r="F3436" s="49" t="s">
        <v>11968</v>
      </c>
      <c r="G3436" s="49" t="s">
        <v>8936</v>
      </c>
      <c r="H3436" s="49" t="s">
        <v>10379</v>
      </c>
      <c r="I3436" s="49" t="s">
        <v>12165</v>
      </c>
      <c r="J3436" s="50">
        <v>17</v>
      </c>
      <c r="K3436" s="49">
        <v>5000</v>
      </c>
      <c r="L3436" s="49">
        <f>K3436-U3436</f>
        <v>3821</v>
      </c>
      <c r="M3436" s="53">
        <f>L3436*AA3436</f>
        <v>5731.5</v>
      </c>
      <c r="N3436" s="48" t="s">
        <v>7242</v>
      </c>
      <c r="P3436" s="49">
        <v>0</v>
      </c>
      <c r="Q3436" s="49">
        <v>5000</v>
      </c>
      <c r="R3436" s="49">
        <v>0</v>
      </c>
      <c r="S3436" s="32">
        <f t="shared" si="142"/>
        <v>5000</v>
      </c>
      <c r="T3436" s="49">
        <f>P3436+Q3436+R3436</f>
        <v>5000</v>
      </c>
      <c r="U3436" s="51">
        <v>1179</v>
      </c>
      <c r="V3436" s="51">
        <v>1500</v>
      </c>
      <c r="W3436" s="51">
        <v>1500</v>
      </c>
      <c r="X3436" s="51"/>
      <c r="Y3436" s="32">
        <f>P3436-(U3436+V3436)</f>
        <v>-2679</v>
      </c>
      <c r="Z3436" s="49" t="s">
        <v>13320</v>
      </c>
      <c r="AA3436" s="67">
        <v>1.5</v>
      </c>
      <c r="AC3436" s="67">
        <f t="shared" si="143"/>
        <v>-1.5</v>
      </c>
      <c r="AN3436" s="48" t="s">
        <v>13323</v>
      </c>
      <c r="AO3436" s="48" t="s">
        <v>55</v>
      </c>
    </row>
    <row r="3437" spans="1:41" ht="15" x14ac:dyDescent="0.2">
      <c r="A3437" s="30" t="s">
        <v>5933</v>
      </c>
      <c r="B3437" s="30" t="s">
        <v>5934</v>
      </c>
      <c r="C3437" s="49" t="s">
        <v>7070</v>
      </c>
      <c r="D3437" s="49" t="s">
        <v>8196</v>
      </c>
      <c r="E3437" s="30" t="s">
        <v>12166</v>
      </c>
      <c r="F3437" s="49" t="s">
        <v>11968</v>
      </c>
      <c r="G3437" s="49" t="s">
        <v>8453</v>
      </c>
      <c r="H3437" s="49" t="s">
        <v>9902</v>
      </c>
      <c r="I3437" s="49" t="s">
        <v>12167</v>
      </c>
      <c r="J3437" s="50">
        <v>33</v>
      </c>
      <c r="K3437" s="49">
        <v>1500</v>
      </c>
      <c r="L3437" s="49">
        <f>K3437-U3437</f>
        <v>-18810</v>
      </c>
      <c r="M3437" s="49"/>
      <c r="N3437" s="48" t="s">
        <v>7242</v>
      </c>
      <c r="P3437" s="49">
        <v>8656</v>
      </c>
      <c r="Q3437" s="49">
        <v>18000</v>
      </c>
      <c r="R3437" s="49">
        <v>12000</v>
      </c>
      <c r="S3437" s="32">
        <f t="shared" si="142"/>
        <v>26656</v>
      </c>
      <c r="T3437" s="49">
        <f>P3437+Q3437+R3437</f>
        <v>38656</v>
      </c>
      <c r="U3437" s="51">
        <v>20310</v>
      </c>
      <c r="V3437" s="51">
        <v>15012</v>
      </c>
      <c r="W3437" s="51">
        <v>16467</v>
      </c>
      <c r="X3437" s="51"/>
      <c r="Y3437" s="32">
        <f>P3437-(U3437+V3437)</f>
        <v>-26666</v>
      </c>
      <c r="Z3437" s="49" t="s">
        <v>13320</v>
      </c>
      <c r="AA3437" s="67">
        <v>0.13</v>
      </c>
      <c r="AC3437" s="67">
        <f t="shared" si="143"/>
        <v>-0.13</v>
      </c>
      <c r="AN3437" s="48" t="s">
        <v>13323</v>
      </c>
      <c r="AO3437" s="48" t="s">
        <v>55</v>
      </c>
    </row>
    <row r="3438" spans="1:41" ht="15" x14ac:dyDescent="0.2">
      <c r="A3438" s="30" t="s">
        <v>5935</v>
      </c>
      <c r="B3438" s="30" t="s">
        <v>5936</v>
      </c>
      <c r="C3438" s="49" t="s">
        <v>7070</v>
      </c>
      <c r="D3438" s="49" t="s">
        <v>8196</v>
      </c>
      <c r="E3438" s="30" t="s">
        <v>12168</v>
      </c>
      <c r="F3438" s="49" t="s">
        <v>11968</v>
      </c>
      <c r="G3438" s="49" t="s">
        <v>8453</v>
      </c>
      <c r="H3438" s="49" t="s">
        <v>9902</v>
      </c>
      <c r="I3438" s="49" t="s">
        <v>12169</v>
      </c>
      <c r="J3438" s="50">
        <v>33</v>
      </c>
      <c r="K3438" s="49">
        <v>1500</v>
      </c>
      <c r="L3438" s="49">
        <f>K3438-U3438</f>
        <v>-5663</v>
      </c>
      <c r="M3438" s="49"/>
      <c r="N3438" s="48" t="s">
        <v>7242</v>
      </c>
      <c r="P3438" s="49">
        <v>5342</v>
      </c>
      <c r="Q3438" s="49">
        <v>7500</v>
      </c>
      <c r="R3438" s="49">
        <v>0</v>
      </c>
      <c r="S3438" s="32">
        <f t="shared" si="142"/>
        <v>12842</v>
      </c>
      <c r="T3438" s="49">
        <f>P3438+Q3438+R3438</f>
        <v>12842</v>
      </c>
      <c r="U3438" s="51">
        <v>7163</v>
      </c>
      <c r="V3438" s="51">
        <v>5504</v>
      </c>
      <c r="W3438" s="51">
        <v>5989</v>
      </c>
      <c r="X3438" s="51"/>
      <c r="Y3438" s="32">
        <f>P3438-(U3438+V3438)</f>
        <v>-7325</v>
      </c>
      <c r="Z3438" s="49" t="s">
        <v>13320</v>
      </c>
      <c r="AA3438" s="67">
        <v>0.2</v>
      </c>
      <c r="AC3438" s="67">
        <f t="shared" si="143"/>
        <v>-0.2</v>
      </c>
      <c r="AN3438" s="48" t="s">
        <v>13323</v>
      </c>
      <c r="AO3438" s="48" t="s">
        <v>55</v>
      </c>
    </row>
    <row r="3439" spans="1:41" ht="15" x14ac:dyDescent="0.2">
      <c r="A3439" s="30" t="s">
        <v>5947</v>
      </c>
      <c r="B3439" s="30" t="s">
        <v>5948</v>
      </c>
      <c r="C3439" s="49" t="s">
        <v>7070</v>
      </c>
      <c r="D3439" s="49" t="s">
        <v>8196</v>
      </c>
      <c r="E3439" s="30" t="s">
        <v>12182</v>
      </c>
      <c r="F3439" s="49" t="s">
        <v>11968</v>
      </c>
      <c r="G3439" s="49" t="s">
        <v>8936</v>
      </c>
      <c r="H3439" s="49" t="s">
        <v>9818</v>
      </c>
      <c r="I3439" s="49" t="s">
        <v>12183</v>
      </c>
      <c r="J3439" s="50">
        <v>21</v>
      </c>
      <c r="K3439" s="49">
        <v>5000</v>
      </c>
      <c r="L3439" s="49">
        <f>K3439-U3439</f>
        <v>4400</v>
      </c>
      <c r="M3439" s="49"/>
      <c r="N3439" s="48" t="s">
        <v>7242</v>
      </c>
      <c r="P3439" s="49">
        <v>15000</v>
      </c>
      <c r="Q3439" s="49">
        <v>0</v>
      </c>
      <c r="R3439" s="49">
        <v>0</v>
      </c>
      <c r="S3439" s="32">
        <f t="shared" si="142"/>
        <v>15000</v>
      </c>
      <c r="T3439" s="49">
        <f>P3439+Q3439+R3439</f>
        <v>15000</v>
      </c>
      <c r="U3439" s="51">
        <v>600</v>
      </c>
      <c r="V3439" s="51">
        <v>0</v>
      </c>
      <c r="W3439" s="51">
        <v>0</v>
      </c>
      <c r="X3439" s="51"/>
      <c r="Y3439" s="32">
        <f>P3439-(U3439+V3439)</f>
        <v>14400</v>
      </c>
      <c r="Z3439" s="49" t="s">
        <v>13322</v>
      </c>
      <c r="AA3439" s="67">
        <v>1.62</v>
      </c>
      <c r="AC3439" s="67">
        <f t="shared" si="143"/>
        <v>-1.62</v>
      </c>
      <c r="AN3439" s="48" t="s">
        <v>13323</v>
      </c>
      <c r="AO3439" s="48" t="s">
        <v>55</v>
      </c>
    </row>
    <row r="3440" spans="1:41" ht="15" x14ac:dyDescent="0.2">
      <c r="A3440" s="30" t="s">
        <v>5949</v>
      </c>
      <c r="B3440" s="30" t="s">
        <v>5950</v>
      </c>
      <c r="C3440" s="49" t="s">
        <v>7070</v>
      </c>
      <c r="D3440" s="49" t="s">
        <v>7570</v>
      </c>
      <c r="E3440" s="30" t="s">
        <v>12184</v>
      </c>
      <c r="F3440" s="49" t="s">
        <v>11968</v>
      </c>
      <c r="G3440" s="49" t="s">
        <v>8936</v>
      </c>
      <c r="H3440" s="49" t="s">
        <v>10379</v>
      </c>
      <c r="I3440" s="49" t="s">
        <v>12185</v>
      </c>
      <c r="J3440" s="50">
        <v>7</v>
      </c>
      <c r="K3440" s="49">
        <v>1</v>
      </c>
      <c r="L3440" s="49">
        <f>K3440-U3440</f>
        <v>1</v>
      </c>
      <c r="M3440" s="49"/>
      <c r="N3440" s="48" t="s">
        <v>7242</v>
      </c>
      <c r="P3440" s="49">
        <v>0</v>
      </c>
      <c r="Q3440" s="49">
        <v>0</v>
      </c>
      <c r="R3440" s="49">
        <v>0</v>
      </c>
      <c r="S3440" s="32">
        <f t="shared" si="142"/>
        <v>0</v>
      </c>
      <c r="T3440" s="49">
        <f>P3440+Q3440+R3440</f>
        <v>0</v>
      </c>
      <c r="U3440" s="51">
        <v>0</v>
      </c>
      <c r="V3440" s="51">
        <v>0</v>
      </c>
      <c r="W3440" s="51">
        <v>0</v>
      </c>
      <c r="X3440" s="51"/>
      <c r="Y3440" s="32">
        <f>P3440-(U3440+V3440)</f>
        <v>0</v>
      </c>
      <c r="Z3440" s="49" t="s">
        <v>13321</v>
      </c>
      <c r="AA3440" s="67">
        <v>1.58</v>
      </c>
      <c r="AC3440" s="67">
        <f t="shared" si="143"/>
        <v>-1.58</v>
      </c>
      <c r="AN3440" s="48" t="s">
        <v>13323</v>
      </c>
      <c r="AO3440" s="48" t="s">
        <v>55</v>
      </c>
    </row>
    <row r="3441" spans="1:41" ht="15" x14ac:dyDescent="0.2">
      <c r="A3441" s="30" t="s">
        <v>5951</v>
      </c>
      <c r="B3441" s="30" t="s">
        <v>5952</v>
      </c>
      <c r="C3441" s="49" t="s">
        <v>7070</v>
      </c>
      <c r="D3441" s="49" t="s">
        <v>8196</v>
      </c>
      <c r="E3441" s="30" t="s">
        <v>12186</v>
      </c>
      <c r="F3441" s="49" t="s">
        <v>11968</v>
      </c>
      <c r="G3441" s="49" t="s">
        <v>8936</v>
      </c>
      <c r="H3441" s="49" t="s">
        <v>10379</v>
      </c>
      <c r="I3441" s="49" t="s">
        <v>12187</v>
      </c>
      <c r="J3441" s="50">
        <v>26</v>
      </c>
      <c r="K3441" s="49">
        <v>5000</v>
      </c>
      <c r="L3441" s="49">
        <f>K3441-U3441</f>
        <v>-2163</v>
      </c>
      <c r="M3441" s="49"/>
      <c r="N3441" s="48" t="s">
        <v>7242</v>
      </c>
      <c r="P3441" s="49">
        <v>5058</v>
      </c>
      <c r="Q3441" s="49">
        <v>5000</v>
      </c>
      <c r="R3441" s="49">
        <v>5000</v>
      </c>
      <c r="S3441" s="32">
        <f t="shared" si="142"/>
        <v>10058</v>
      </c>
      <c r="T3441" s="49">
        <f>P3441+Q3441+R3441</f>
        <v>15058</v>
      </c>
      <c r="U3441" s="51">
        <v>7163</v>
      </c>
      <c r="V3441" s="51">
        <v>5504</v>
      </c>
      <c r="W3441" s="51">
        <v>5989</v>
      </c>
      <c r="X3441" s="51"/>
      <c r="Y3441" s="32">
        <f>P3441-(U3441+V3441)</f>
        <v>-7609</v>
      </c>
      <c r="Z3441" s="49" t="s">
        <v>13320</v>
      </c>
      <c r="AA3441" s="67">
        <v>1.5</v>
      </c>
      <c r="AC3441" s="67">
        <f t="shared" si="143"/>
        <v>-1.5</v>
      </c>
      <c r="AN3441" s="48" t="s">
        <v>13323</v>
      </c>
      <c r="AO3441" s="48" t="s">
        <v>55</v>
      </c>
    </row>
    <row r="3442" spans="1:41" ht="15" x14ac:dyDescent="0.2">
      <c r="A3442" s="30" t="s">
        <v>5953</v>
      </c>
      <c r="B3442" s="30" t="s">
        <v>5954</v>
      </c>
      <c r="C3442" s="49" t="s">
        <v>7070</v>
      </c>
      <c r="D3442" s="49" t="s">
        <v>8196</v>
      </c>
      <c r="E3442" s="30" t="s">
        <v>12186</v>
      </c>
      <c r="F3442" s="49" t="s">
        <v>11968</v>
      </c>
      <c r="G3442" s="49" t="s">
        <v>8936</v>
      </c>
      <c r="H3442" s="49" t="s">
        <v>10379</v>
      </c>
      <c r="I3442" s="49" t="s">
        <v>12188</v>
      </c>
      <c r="J3442" s="50">
        <v>26</v>
      </c>
      <c r="K3442" s="49">
        <v>5000</v>
      </c>
      <c r="L3442" s="49">
        <f>K3442-U3442</f>
        <v>-984</v>
      </c>
      <c r="M3442" s="49"/>
      <c r="N3442" s="48" t="s">
        <v>7242</v>
      </c>
      <c r="P3442" s="49">
        <v>7843</v>
      </c>
      <c r="Q3442" s="49">
        <v>5000</v>
      </c>
      <c r="R3442" s="49">
        <v>0</v>
      </c>
      <c r="S3442" s="32">
        <f t="shared" si="142"/>
        <v>12843</v>
      </c>
      <c r="T3442" s="49">
        <f>P3442+Q3442+R3442</f>
        <v>12843</v>
      </c>
      <c r="U3442" s="51">
        <v>5984</v>
      </c>
      <c r="V3442" s="51">
        <v>4004</v>
      </c>
      <c r="W3442" s="51">
        <v>4489</v>
      </c>
      <c r="X3442" s="51"/>
      <c r="Y3442" s="32">
        <f>P3442-(U3442+V3442)</f>
        <v>-2145</v>
      </c>
      <c r="Z3442" s="49" t="s">
        <v>13320</v>
      </c>
      <c r="AA3442" s="67">
        <v>1.5</v>
      </c>
      <c r="AC3442" s="67">
        <f t="shared" si="143"/>
        <v>-1.5</v>
      </c>
      <c r="AN3442" s="48" t="s">
        <v>13323</v>
      </c>
      <c r="AO3442" s="48" t="s">
        <v>55</v>
      </c>
    </row>
    <row r="3443" spans="1:41" ht="15" x14ac:dyDescent="0.2">
      <c r="A3443" s="30" t="s">
        <v>5961</v>
      </c>
      <c r="B3443" s="30" t="s">
        <v>5962</v>
      </c>
      <c r="C3443" s="49" t="s">
        <v>7070</v>
      </c>
      <c r="D3443" s="49" t="s">
        <v>8196</v>
      </c>
      <c r="E3443" s="30" t="s">
        <v>12193</v>
      </c>
      <c r="F3443" s="49" t="s">
        <v>11968</v>
      </c>
      <c r="G3443" s="49" t="s">
        <v>9734</v>
      </c>
      <c r="H3443" s="49" t="s">
        <v>9735</v>
      </c>
      <c r="I3443" s="49" t="s">
        <v>12194</v>
      </c>
      <c r="J3443" s="50">
        <v>9</v>
      </c>
      <c r="K3443" s="49">
        <v>2500</v>
      </c>
      <c r="L3443" s="49">
        <f>K3443-U3443</f>
        <v>52</v>
      </c>
      <c r="N3443" s="48" t="s">
        <v>7242</v>
      </c>
      <c r="P3443" s="49">
        <v>2026</v>
      </c>
      <c r="Q3443" s="49">
        <v>0</v>
      </c>
      <c r="R3443" s="49">
        <v>0</v>
      </c>
      <c r="S3443" s="32">
        <f t="shared" si="142"/>
        <v>2026</v>
      </c>
      <c r="T3443" s="49">
        <f>P3443+Q3443+R3443</f>
        <v>2026</v>
      </c>
      <c r="U3443" s="51">
        <v>2448</v>
      </c>
      <c r="V3443" s="51">
        <v>3000</v>
      </c>
      <c r="W3443" s="51">
        <v>3000</v>
      </c>
      <c r="X3443" s="51"/>
      <c r="Y3443" s="32">
        <f>P3443-(U3443+V3443)</f>
        <v>-3422</v>
      </c>
      <c r="Z3443" s="49" t="s">
        <v>13320</v>
      </c>
      <c r="AA3443" s="67">
        <v>2.6124999999999998</v>
      </c>
      <c r="AC3443" s="67">
        <f t="shared" si="143"/>
        <v>-2.6124999999999998</v>
      </c>
      <c r="AN3443" s="48" t="s">
        <v>13323</v>
      </c>
      <c r="AO3443" s="48" t="s">
        <v>55</v>
      </c>
    </row>
    <row r="3444" spans="1:41" ht="15" x14ac:dyDescent="0.2">
      <c r="A3444" s="30" t="s">
        <v>5963</v>
      </c>
      <c r="B3444" s="30" t="s">
        <v>5964</v>
      </c>
      <c r="C3444" s="49" t="s">
        <v>7070</v>
      </c>
      <c r="D3444" s="49" t="s">
        <v>7570</v>
      </c>
      <c r="E3444" s="30" t="s">
        <v>12195</v>
      </c>
      <c r="F3444" s="49" t="s">
        <v>11968</v>
      </c>
      <c r="G3444" s="49" t="s">
        <v>11981</v>
      </c>
      <c r="H3444" s="49" t="s">
        <v>12196</v>
      </c>
      <c r="I3444" s="49" t="s">
        <v>12197</v>
      </c>
      <c r="J3444" s="50">
        <v>17</v>
      </c>
      <c r="K3444" s="49">
        <v>84</v>
      </c>
      <c r="L3444" s="49">
        <f>K3444-U3444</f>
        <v>42</v>
      </c>
      <c r="N3444" s="48" t="s">
        <v>7242</v>
      </c>
      <c r="P3444" s="49">
        <v>0</v>
      </c>
      <c r="Q3444" s="49">
        <v>0</v>
      </c>
      <c r="R3444" s="49">
        <v>0</v>
      </c>
      <c r="S3444" s="32">
        <f t="shared" si="142"/>
        <v>0</v>
      </c>
      <c r="T3444" s="49">
        <f>P3444+Q3444+R3444</f>
        <v>0</v>
      </c>
      <c r="U3444" s="51">
        <v>42</v>
      </c>
      <c r="V3444" s="51">
        <v>0</v>
      </c>
      <c r="W3444" s="51">
        <v>0</v>
      </c>
      <c r="X3444" s="51"/>
      <c r="Y3444" s="32">
        <f>P3444-(U3444+V3444)</f>
        <v>-42</v>
      </c>
      <c r="Z3444" s="49" t="s">
        <v>13320</v>
      </c>
      <c r="AA3444" s="67">
        <v>21.95</v>
      </c>
      <c r="AC3444" s="67">
        <f t="shared" si="143"/>
        <v>-21.95</v>
      </c>
      <c r="AN3444" s="48" t="s">
        <v>13323</v>
      </c>
      <c r="AO3444" s="48" t="s">
        <v>55</v>
      </c>
    </row>
    <row r="3445" spans="1:41" ht="15" x14ac:dyDescent="0.2">
      <c r="A3445" s="30" t="s">
        <v>5965</v>
      </c>
      <c r="B3445" s="30" t="s">
        <v>5966</v>
      </c>
      <c r="C3445" s="49" t="s">
        <v>7070</v>
      </c>
      <c r="D3445" s="49" t="s">
        <v>7570</v>
      </c>
      <c r="E3445" s="30" t="s">
        <v>12198</v>
      </c>
      <c r="F3445" s="49" t="s">
        <v>11968</v>
      </c>
      <c r="G3445" s="49" t="s">
        <v>11981</v>
      </c>
      <c r="H3445" s="49" t="s">
        <v>12196</v>
      </c>
      <c r="I3445" s="49" t="s">
        <v>12199</v>
      </c>
      <c r="J3445" s="50">
        <v>17</v>
      </c>
      <c r="K3445" s="49">
        <v>294</v>
      </c>
      <c r="L3445" s="49">
        <f>K3445-U3445</f>
        <v>225</v>
      </c>
      <c r="N3445" s="48" t="s">
        <v>7242</v>
      </c>
      <c r="P3445" s="49">
        <v>0</v>
      </c>
      <c r="Q3445" s="49">
        <v>0</v>
      </c>
      <c r="R3445" s="49">
        <v>0</v>
      </c>
      <c r="S3445" s="32">
        <f t="shared" si="142"/>
        <v>0</v>
      </c>
      <c r="T3445" s="49">
        <f>P3445+Q3445+R3445</f>
        <v>0</v>
      </c>
      <c r="U3445" s="51">
        <v>69</v>
      </c>
      <c r="V3445" s="51">
        <v>0</v>
      </c>
      <c r="W3445" s="51">
        <v>0</v>
      </c>
      <c r="X3445" s="51"/>
      <c r="Y3445" s="32">
        <f>P3445-(U3445+V3445)</f>
        <v>-69</v>
      </c>
      <c r="Z3445" s="49" t="s">
        <v>13320</v>
      </c>
      <c r="AA3445" s="67">
        <v>15.78</v>
      </c>
      <c r="AC3445" s="67">
        <f t="shared" si="143"/>
        <v>-15.78</v>
      </c>
      <c r="AN3445" s="48" t="s">
        <v>13323</v>
      </c>
      <c r="AO3445" s="48" t="s">
        <v>55</v>
      </c>
    </row>
    <row r="3446" spans="1:41" ht="15" x14ac:dyDescent="0.2">
      <c r="A3446" s="30" t="s">
        <v>5967</v>
      </c>
      <c r="B3446" s="30" t="s">
        <v>5968</v>
      </c>
      <c r="C3446" s="49" t="s">
        <v>7070</v>
      </c>
      <c r="D3446" s="49" t="s">
        <v>8196</v>
      </c>
      <c r="E3446" s="30" t="s">
        <v>12200</v>
      </c>
      <c r="F3446" s="49" t="s">
        <v>11968</v>
      </c>
      <c r="G3446" s="49" t="s">
        <v>10913</v>
      </c>
      <c r="H3446" s="49" t="s">
        <v>12201</v>
      </c>
      <c r="I3446" s="49" t="s">
        <v>12202</v>
      </c>
      <c r="J3446" s="50">
        <v>17</v>
      </c>
      <c r="K3446" s="49">
        <v>168</v>
      </c>
      <c r="L3446" s="49">
        <f>K3446-U3446</f>
        <v>-5897</v>
      </c>
      <c r="M3446" s="49"/>
      <c r="N3446" s="48" t="s">
        <v>7242</v>
      </c>
      <c r="P3446" s="49">
        <v>20603</v>
      </c>
      <c r="Q3446" s="49">
        <v>4725</v>
      </c>
      <c r="R3446" s="49">
        <v>0</v>
      </c>
      <c r="S3446" s="32">
        <f t="shared" si="142"/>
        <v>25328</v>
      </c>
      <c r="T3446" s="49">
        <f>P3446+Q3446+R3446</f>
        <v>25328</v>
      </c>
      <c r="U3446" s="51">
        <v>6065</v>
      </c>
      <c r="V3446" s="51">
        <v>4554</v>
      </c>
      <c r="W3446" s="51">
        <v>4599</v>
      </c>
      <c r="X3446" s="51"/>
      <c r="Y3446" s="32">
        <f>P3446-(U3446+V3446)</f>
        <v>9984</v>
      </c>
      <c r="Z3446" s="49" t="s">
        <v>13322</v>
      </c>
      <c r="AA3446" s="67">
        <v>21.091999999999999</v>
      </c>
      <c r="AC3446" s="67">
        <f t="shared" si="143"/>
        <v>-21.091999999999999</v>
      </c>
      <c r="AN3446" s="48" t="s">
        <v>13323</v>
      </c>
      <c r="AO3446" s="48" t="s">
        <v>55</v>
      </c>
    </row>
    <row r="3447" spans="1:41" ht="15" x14ac:dyDescent="0.2">
      <c r="A3447" s="30" t="s">
        <v>5969</v>
      </c>
      <c r="B3447" s="30" t="s">
        <v>5970</v>
      </c>
      <c r="C3447" s="49" t="s">
        <v>7070</v>
      </c>
      <c r="D3447" s="49" t="s">
        <v>7570</v>
      </c>
      <c r="E3447" s="30" t="s">
        <v>12203</v>
      </c>
      <c r="F3447" s="49" t="s">
        <v>11968</v>
      </c>
      <c r="G3447" s="49" t="s">
        <v>12204</v>
      </c>
      <c r="H3447" s="49" t="s">
        <v>7591</v>
      </c>
      <c r="I3447" s="49" t="s">
        <v>12205</v>
      </c>
      <c r="J3447" s="50">
        <v>17</v>
      </c>
      <c r="K3447" s="49">
        <v>60</v>
      </c>
      <c r="L3447" s="49">
        <f>K3447-U3447</f>
        <v>60</v>
      </c>
      <c r="M3447" s="49"/>
      <c r="N3447" s="48" t="s">
        <v>7242</v>
      </c>
      <c r="P3447" s="49">
        <v>0</v>
      </c>
      <c r="Q3447" s="49">
        <v>0</v>
      </c>
      <c r="R3447" s="49">
        <v>0</v>
      </c>
      <c r="S3447" s="32">
        <f t="shared" si="142"/>
        <v>0</v>
      </c>
      <c r="T3447" s="49">
        <f>P3447+Q3447+R3447</f>
        <v>0</v>
      </c>
      <c r="U3447" s="51">
        <v>0</v>
      </c>
      <c r="V3447" s="51">
        <v>0</v>
      </c>
      <c r="W3447" s="51">
        <v>0</v>
      </c>
      <c r="X3447" s="51"/>
      <c r="Y3447" s="32">
        <f>P3447-(U3447+V3447)</f>
        <v>0</v>
      </c>
      <c r="Z3447" s="49" t="s">
        <v>13321</v>
      </c>
      <c r="AA3447" s="67">
        <v>25.64</v>
      </c>
      <c r="AC3447" s="67">
        <f t="shared" si="143"/>
        <v>-25.64</v>
      </c>
      <c r="AN3447" s="48" t="s">
        <v>13323</v>
      </c>
      <c r="AO3447" s="48" t="s">
        <v>55</v>
      </c>
    </row>
    <row r="3448" spans="1:41" ht="15" x14ac:dyDescent="0.2">
      <c r="A3448" s="30" t="s">
        <v>5973</v>
      </c>
      <c r="B3448" s="30" t="s">
        <v>5974</v>
      </c>
      <c r="C3448" s="49" t="s">
        <v>7070</v>
      </c>
      <c r="D3448" s="49" t="s">
        <v>7077</v>
      </c>
      <c r="E3448" s="30" t="s">
        <v>12208</v>
      </c>
      <c r="F3448" s="49" t="s">
        <v>11968</v>
      </c>
      <c r="G3448" s="49" t="s">
        <v>10963</v>
      </c>
      <c r="H3448" s="49" t="s">
        <v>10964</v>
      </c>
      <c r="I3448" s="49" t="s">
        <v>12209</v>
      </c>
      <c r="J3448" s="50">
        <v>13</v>
      </c>
      <c r="K3448" s="49">
        <v>10000</v>
      </c>
      <c r="L3448" s="49">
        <f>K3448-U3448</f>
        <v>10000</v>
      </c>
      <c r="M3448" s="49"/>
      <c r="N3448" s="48" t="s">
        <v>7076</v>
      </c>
      <c r="P3448" s="49">
        <v>21418</v>
      </c>
      <c r="Q3448" s="49">
        <v>0</v>
      </c>
      <c r="R3448" s="49">
        <v>0</v>
      </c>
      <c r="S3448" s="32">
        <f t="shared" si="142"/>
        <v>21418</v>
      </c>
      <c r="T3448" s="49">
        <f>P3448+Q3448+R3448</f>
        <v>21418</v>
      </c>
      <c r="U3448" s="51">
        <v>0</v>
      </c>
      <c r="V3448" s="51">
        <v>0</v>
      </c>
      <c r="W3448" s="51">
        <v>0</v>
      </c>
      <c r="X3448" s="51"/>
      <c r="Y3448" s="32">
        <f>T3448-(U3448+V3448)</f>
        <v>21418</v>
      </c>
      <c r="Z3448" s="49" t="s">
        <v>13321</v>
      </c>
      <c r="AA3448" s="67">
        <v>1.2</v>
      </c>
      <c r="AC3448" s="67">
        <f t="shared" si="143"/>
        <v>-1.2</v>
      </c>
      <c r="AN3448" s="48" t="s">
        <v>13323</v>
      </c>
      <c r="AO3448" s="48" t="s">
        <v>55</v>
      </c>
    </row>
    <row r="3449" spans="1:41" ht="15" x14ac:dyDescent="0.2">
      <c r="A3449" s="30" t="s">
        <v>5975</v>
      </c>
      <c r="B3449" s="30" t="s">
        <v>5976</v>
      </c>
      <c r="C3449" s="49" t="s">
        <v>7070</v>
      </c>
      <c r="D3449" s="49" t="s">
        <v>7577</v>
      </c>
      <c r="E3449" s="30" t="s">
        <v>12210</v>
      </c>
      <c r="F3449" s="49" t="s">
        <v>11968</v>
      </c>
      <c r="G3449" s="49" t="s">
        <v>9734</v>
      </c>
      <c r="H3449" s="49" t="s">
        <v>9735</v>
      </c>
      <c r="I3449" s="49" t="s">
        <v>12211</v>
      </c>
      <c r="J3449" s="50">
        <v>7</v>
      </c>
      <c r="K3449" s="49">
        <v>3000</v>
      </c>
      <c r="L3449" s="49">
        <f>K3449-U3449</f>
        <v>1416</v>
      </c>
      <c r="N3449" s="48" t="s">
        <v>7242</v>
      </c>
      <c r="P3449" s="49">
        <v>1983</v>
      </c>
      <c r="Q3449" s="49">
        <v>0</v>
      </c>
      <c r="R3449" s="49">
        <v>3000</v>
      </c>
      <c r="S3449" s="32">
        <f t="shared" si="142"/>
        <v>1983</v>
      </c>
      <c r="T3449" s="49">
        <f>P3449+Q3449+R3449</f>
        <v>4983</v>
      </c>
      <c r="U3449" s="51">
        <v>1584</v>
      </c>
      <c r="V3449" s="51">
        <v>1059</v>
      </c>
      <c r="W3449" s="51">
        <v>1091</v>
      </c>
      <c r="X3449" s="51"/>
      <c r="Y3449" s="32">
        <f>P3449-(U3449+V3449)</f>
        <v>-660</v>
      </c>
      <c r="Z3449" s="49" t="s">
        <v>13320</v>
      </c>
      <c r="AA3449" s="67">
        <v>0.35</v>
      </c>
      <c r="AC3449" s="67">
        <f t="shared" si="143"/>
        <v>-0.35</v>
      </c>
      <c r="AN3449" s="48" t="s">
        <v>13323</v>
      </c>
      <c r="AO3449" s="48" t="s">
        <v>55</v>
      </c>
    </row>
    <row r="3450" spans="1:41" ht="15" x14ac:dyDescent="0.2">
      <c r="A3450" s="30" t="s">
        <v>5977</v>
      </c>
      <c r="B3450" s="30" t="s">
        <v>5978</v>
      </c>
      <c r="C3450" s="49" t="s">
        <v>7070</v>
      </c>
      <c r="D3450" s="49" t="s">
        <v>12212</v>
      </c>
      <c r="E3450" s="30" t="s">
        <v>12213</v>
      </c>
      <c r="F3450" s="49" t="s">
        <v>11968</v>
      </c>
      <c r="G3450" s="49" t="s">
        <v>10963</v>
      </c>
      <c r="H3450" s="49" t="s">
        <v>10964</v>
      </c>
      <c r="I3450" s="49" t="s">
        <v>12214</v>
      </c>
      <c r="J3450" s="50">
        <v>13</v>
      </c>
      <c r="K3450" s="49">
        <v>10000</v>
      </c>
      <c r="L3450" s="49">
        <f>K3450-U3450</f>
        <v>10000</v>
      </c>
      <c r="M3450" s="49"/>
      <c r="N3450" s="48" t="s">
        <v>7076</v>
      </c>
      <c r="P3450" s="49">
        <v>0</v>
      </c>
      <c r="Q3450" s="49">
        <v>0</v>
      </c>
      <c r="R3450" s="49">
        <v>0</v>
      </c>
      <c r="S3450" s="32">
        <f t="shared" si="142"/>
        <v>0</v>
      </c>
      <c r="T3450" s="49">
        <f>P3450+Q3450+R3450</f>
        <v>0</v>
      </c>
      <c r="U3450" s="51">
        <v>0</v>
      </c>
      <c r="V3450" s="51">
        <v>0</v>
      </c>
      <c r="W3450" s="51">
        <v>0</v>
      </c>
      <c r="X3450" s="51"/>
      <c r="Y3450" s="32">
        <f>T3450-(U3450+V3450)</f>
        <v>0</v>
      </c>
      <c r="Z3450" s="49" t="s">
        <v>13321</v>
      </c>
      <c r="AA3450" s="67">
        <v>1.78</v>
      </c>
      <c r="AC3450" s="67">
        <f t="shared" si="143"/>
        <v>-1.78</v>
      </c>
      <c r="AN3450" s="48" t="s">
        <v>13323</v>
      </c>
      <c r="AO3450" s="48" t="s">
        <v>55</v>
      </c>
    </row>
    <row r="3451" spans="1:41" ht="15" x14ac:dyDescent="0.2">
      <c r="A3451" s="30" t="s">
        <v>5979</v>
      </c>
      <c r="B3451" s="30" t="s">
        <v>5980</v>
      </c>
      <c r="C3451" s="49" t="s">
        <v>7070</v>
      </c>
      <c r="D3451" s="49" t="s">
        <v>7570</v>
      </c>
      <c r="E3451" s="30" t="s">
        <v>12215</v>
      </c>
      <c r="F3451" s="49" t="s">
        <v>11968</v>
      </c>
      <c r="G3451" s="49" t="s">
        <v>9734</v>
      </c>
      <c r="H3451" s="49" t="s">
        <v>9735</v>
      </c>
      <c r="I3451" s="49" t="s">
        <v>12216</v>
      </c>
      <c r="J3451" s="50">
        <v>13</v>
      </c>
      <c r="K3451" s="49">
        <v>2500</v>
      </c>
      <c r="L3451" s="49">
        <f>K3451-U3451</f>
        <v>1204</v>
      </c>
      <c r="N3451" s="48" t="s">
        <v>7242</v>
      </c>
      <c r="P3451" s="49">
        <v>0</v>
      </c>
      <c r="Q3451" s="49">
        <v>0</v>
      </c>
      <c r="R3451" s="49">
        <v>0</v>
      </c>
      <c r="S3451" s="32">
        <f t="shared" si="142"/>
        <v>0</v>
      </c>
      <c r="T3451" s="49">
        <f>P3451+Q3451+R3451</f>
        <v>0</v>
      </c>
      <c r="U3451" s="51">
        <v>1296</v>
      </c>
      <c r="V3451" s="51">
        <v>2952</v>
      </c>
      <c r="W3451" s="51">
        <v>2952</v>
      </c>
      <c r="X3451" s="51"/>
      <c r="Y3451" s="32">
        <f>P3451-(U3451+V3451)</f>
        <v>-4248</v>
      </c>
      <c r="Z3451" s="49" t="s">
        <v>13320</v>
      </c>
      <c r="AA3451" s="67">
        <v>1.2</v>
      </c>
      <c r="AC3451" s="67">
        <f t="shared" si="143"/>
        <v>-1.2</v>
      </c>
      <c r="AN3451" s="48" t="s">
        <v>13323</v>
      </c>
      <c r="AO3451" s="48" t="s">
        <v>55</v>
      </c>
    </row>
    <row r="3452" spans="1:41" ht="15" x14ac:dyDescent="0.2">
      <c r="A3452" s="30" t="s">
        <v>5981</v>
      </c>
      <c r="B3452" s="30" t="s">
        <v>5982</v>
      </c>
      <c r="C3452" s="49" t="s">
        <v>7070</v>
      </c>
      <c r="D3452" s="49" t="s">
        <v>7570</v>
      </c>
      <c r="E3452" s="30" t="s">
        <v>12217</v>
      </c>
      <c r="F3452" s="49" t="s">
        <v>11968</v>
      </c>
      <c r="G3452" s="49" t="s">
        <v>8936</v>
      </c>
      <c r="H3452" s="49" t="s">
        <v>10379</v>
      </c>
      <c r="I3452" s="49" t="s">
        <v>12218</v>
      </c>
      <c r="J3452" s="50">
        <v>16</v>
      </c>
      <c r="K3452" s="49">
        <v>5000</v>
      </c>
      <c r="L3452" s="49">
        <f>K3452-U3452</f>
        <v>2642</v>
      </c>
      <c r="N3452" s="48" t="s">
        <v>7242</v>
      </c>
      <c r="P3452" s="49">
        <v>0</v>
      </c>
      <c r="Q3452" s="49">
        <v>5000</v>
      </c>
      <c r="R3452" s="49">
        <v>0</v>
      </c>
      <c r="S3452" s="32">
        <f t="shared" si="142"/>
        <v>5000</v>
      </c>
      <c r="T3452" s="49">
        <f>P3452+Q3452+R3452</f>
        <v>5000</v>
      </c>
      <c r="U3452" s="51">
        <v>2358</v>
      </c>
      <c r="V3452" s="51">
        <v>3000</v>
      </c>
      <c r="W3452" s="51">
        <v>3000</v>
      </c>
      <c r="X3452" s="51"/>
      <c r="Y3452" s="32">
        <f>P3452-(U3452+V3452)</f>
        <v>-5358</v>
      </c>
      <c r="Z3452" s="49" t="s">
        <v>13320</v>
      </c>
      <c r="AA3452" s="67">
        <v>0.62</v>
      </c>
      <c r="AC3452" s="67">
        <f t="shared" si="143"/>
        <v>-0.62</v>
      </c>
      <c r="AN3452" s="48" t="s">
        <v>13323</v>
      </c>
      <c r="AO3452" s="48" t="s">
        <v>55</v>
      </c>
    </row>
    <row r="3453" spans="1:41" ht="15" x14ac:dyDescent="0.2">
      <c r="A3453" s="30" t="s">
        <v>5983</v>
      </c>
      <c r="B3453" s="30" t="s">
        <v>5984</v>
      </c>
      <c r="C3453" s="49" t="s">
        <v>7070</v>
      </c>
      <c r="D3453" s="49" t="s">
        <v>7570</v>
      </c>
      <c r="E3453" s="30" t="s">
        <v>12219</v>
      </c>
      <c r="F3453" s="49" t="s">
        <v>11968</v>
      </c>
      <c r="G3453" s="49" t="s">
        <v>11981</v>
      </c>
      <c r="H3453" s="49" t="s">
        <v>12196</v>
      </c>
      <c r="I3453" s="49" t="s">
        <v>12220</v>
      </c>
      <c r="J3453" s="50">
        <v>17</v>
      </c>
      <c r="K3453" s="49">
        <v>60</v>
      </c>
      <c r="L3453" s="49">
        <f>K3453-U3453</f>
        <v>-1119</v>
      </c>
      <c r="M3453" s="49"/>
      <c r="N3453" s="48" t="s">
        <v>7242</v>
      </c>
      <c r="P3453" s="49">
        <v>300</v>
      </c>
      <c r="Q3453" s="49">
        <v>1560</v>
      </c>
      <c r="R3453" s="49">
        <v>0</v>
      </c>
      <c r="S3453" s="32">
        <f t="shared" si="142"/>
        <v>1860</v>
      </c>
      <c r="T3453" s="49">
        <f>P3453+Q3453+R3453</f>
        <v>1860</v>
      </c>
      <c r="U3453" s="51">
        <v>1179</v>
      </c>
      <c r="V3453" s="51">
        <v>1500</v>
      </c>
      <c r="W3453" s="51">
        <v>1500</v>
      </c>
      <c r="X3453" s="51"/>
      <c r="Y3453" s="32">
        <f>P3453-(U3453+V3453)</f>
        <v>-2379</v>
      </c>
      <c r="Z3453" s="49" t="s">
        <v>13320</v>
      </c>
      <c r="AA3453" s="67">
        <v>36.549999999999997</v>
      </c>
      <c r="AC3453" s="67">
        <f t="shared" si="143"/>
        <v>-36.549999999999997</v>
      </c>
      <c r="AN3453" s="48" t="s">
        <v>13323</v>
      </c>
      <c r="AO3453" s="48" t="s">
        <v>55</v>
      </c>
    </row>
    <row r="3454" spans="1:41" ht="15" x14ac:dyDescent="0.2">
      <c r="A3454" s="30" t="s">
        <v>5985</v>
      </c>
      <c r="B3454" s="30" t="s">
        <v>5986</v>
      </c>
      <c r="C3454" s="49" t="s">
        <v>7070</v>
      </c>
      <c r="D3454" s="49" t="s">
        <v>12212</v>
      </c>
      <c r="E3454" s="30" t="s">
        <v>12221</v>
      </c>
      <c r="F3454" s="49" t="s">
        <v>11968</v>
      </c>
      <c r="G3454" s="49" t="s">
        <v>8936</v>
      </c>
      <c r="H3454" s="49" t="s">
        <v>12222</v>
      </c>
      <c r="I3454" s="49" t="s">
        <v>12223</v>
      </c>
      <c r="J3454" s="50">
        <v>13</v>
      </c>
      <c r="K3454" s="49">
        <v>3000</v>
      </c>
      <c r="L3454" s="49">
        <f>K3454-U3454</f>
        <v>3000</v>
      </c>
      <c r="M3454" s="49"/>
      <c r="N3454" s="48" t="s">
        <v>7242</v>
      </c>
      <c r="P3454" s="49">
        <v>0</v>
      </c>
      <c r="Q3454" s="49">
        <v>0</v>
      </c>
      <c r="R3454" s="49">
        <v>0</v>
      </c>
      <c r="S3454" s="32">
        <f t="shared" si="142"/>
        <v>0</v>
      </c>
      <c r="T3454" s="49">
        <f>P3454+Q3454+R3454</f>
        <v>0</v>
      </c>
      <c r="U3454" s="51">
        <v>0</v>
      </c>
      <c r="V3454" s="51">
        <v>0</v>
      </c>
      <c r="W3454" s="51">
        <v>0</v>
      </c>
      <c r="X3454" s="51"/>
      <c r="Y3454" s="32">
        <f>P3454-(U3454+V3454)</f>
        <v>0</v>
      </c>
      <c r="Z3454" s="49" t="s">
        <v>13321</v>
      </c>
      <c r="AA3454" s="67">
        <v>1.0580000000000001</v>
      </c>
      <c r="AC3454" s="67">
        <f t="shared" si="143"/>
        <v>-1.0580000000000001</v>
      </c>
      <c r="AN3454" s="48" t="s">
        <v>13323</v>
      </c>
      <c r="AO3454" s="48" t="s">
        <v>55</v>
      </c>
    </row>
    <row r="3455" spans="1:41" ht="15" x14ac:dyDescent="0.2">
      <c r="A3455" s="30" t="s">
        <v>5989</v>
      </c>
      <c r="B3455" s="30" t="s">
        <v>5990</v>
      </c>
      <c r="C3455" s="49" t="s">
        <v>7070</v>
      </c>
      <c r="D3455" s="49" t="s">
        <v>7570</v>
      </c>
      <c r="E3455" s="30" t="s">
        <v>12226</v>
      </c>
      <c r="F3455" s="49" t="s">
        <v>11968</v>
      </c>
      <c r="G3455" s="49" t="s">
        <v>9734</v>
      </c>
      <c r="H3455" s="49" t="s">
        <v>9735</v>
      </c>
      <c r="I3455" s="49" t="s">
        <v>12227</v>
      </c>
      <c r="J3455" s="50">
        <v>9</v>
      </c>
      <c r="K3455" s="49">
        <v>3000</v>
      </c>
      <c r="L3455" s="49">
        <f>K3455-U3455</f>
        <v>1821</v>
      </c>
      <c r="N3455" s="48" t="s">
        <v>7242</v>
      </c>
      <c r="P3455" s="49">
        <v>0</v>
      </c>
      <c r="Q3455" s="49">
        <v>3000</v>
      </c>
      <c r="R3455" s="49">
        <v>0</v>
      </c>
      <c r="S3455" s="32">
        <f t="shared" si="142"/>
        <v>3000</v>
      </c>
      <c r="T3455" s="49">
        <f>P3455+Q3455+R3455</f>
        <v>3000</v>
      </c>
      <c r="U3455" s="51">
        <v>1179</v>
      </c>
      <c r="V3455" s="51">
        <v>1500</v>
      </c>
      <c r="W3455" s="51">
        <v>1500</v>
      </c>
      <c r="X3455" s="51"/>
      <c r="Y3455" s="32">
        <f>P3455-(U3455+V3455)</f>
        <v>-2679</v>
      </c>
      <c r="Z3455" s="49" t="s">
        <v>13320</v>
      </c>
      <c r="AA3455" s="67">
        <v>0.22600000000000001</v>
      </c>
      <c r="AC3455" s="67">
        <f t="shared" si="143"/>
        <v>-0.22600000000000001</v>
      </c>
      <c r="AN3455" s="48" t="s">
        <v>13323</v>
      </c>
      <c r="AO3455" s="48" t="s">
        <v>55</v>
      </c>
    </row>
    <row r="3456" spans="1:41" ht="15" x14ac:dyDescent="0.2">
      <c r="A3456" s="30" t="s">
        <v>5991</v>
      </c>
      <c r="B3456" s="30" t="s">
        <v>5992</v>
      </c>
      <c r="C3456" s="49" t="s">
        <v>7070</v>
      </c>
      <c r="D3456" s="49" t="s">
        <v>7570</v>
      </c>
      <c r="E3456" s="30" t="s">
        <v>12228</v>
      </c>
      <c r="F3456" s="49" t="s">
        <v>11968</v>
      </c>
      <c r="G3456" s="49" t="s">
        <v>8936</v>
      </c>
      <c r="H3456" s="49" t="s">
        <v>8858</v>
      </c>
      <c r="I3456" s="49" t="s">
        <v>12229</v>
      </c>
      <c r="J3456" s="50">
        <v>7</v>
      </c>
      <c r="K3456" s="49">
        <v>3000</v>
      </c>
      <c r="L3456" s="49">
        <f>K3456-U3456</f>
        <v>3000</v>
      </c>
      <c r="M3456" s="49"/>
      <c r="N3456" s="48" t="s">
        <v>7242</v>
      </c>
      <c r="P3456" s="49">
        <v>0</v>
      </c>
      <c r="Q3456" s="49">
        <v>0</v>
      </c>
      <c r="R3456" s="49">
        <v>0</v>
      </c>
      <c r="S3456" s="32">
        <f t="shared" si="142"/>
        <v>0</v>
      </c>
      <c r="T3456" s="49">
        <f>P3456+Q3456+R3456</f>
        <v>0</v>
      </c>
      <c r="U3456" s="51">
        <v>0</v>
      </c>
      <c r="V3456" s="51">
        <v>0</v>
      </c>
      <c r="W3456" s="51">
        <v>0</v>
      </c>
      <c r="X3456" s="51"/>
      <c r="Y3456" s="32">
        <f>P3456-(U3456+V3456)</f>
        <v>0</v>
      </c>
      <c r="Z3456" s="49" t="s">
        <v>13321</v>
      </c>
      <c r="AA3456" s="67">
        <v>0.17699999999999999</v>
      </c>
      <c r="AC3456" s="67">
        <f t="shared" si="143"/>
        <v>-0.17699999999999999</v>
      </c>
      <c r="AN3456" s="48" t="s">
        <v>13323</v>
      </c>
      <c r="AO3456" s="48" t="s">
        <v>55</v>
      </c>
    </row>
    <row r="3457" spans="1:41" ht="15" x14ac:dyDescent="0.2">
      <c r="A3457" s="30" t="s">
        <v>5993</v>
      </c>
      <c r="B3457" s="30" t="s">
        <v>5994</v>
      </c>
      <c r="C3457" s="49" t="s">
        <v>7070</v>
      </c>
      <c r="D3457" s="49" t="s">
        <v>7570</v>
      </c>
      <c r="E3457" s="30" t="s">
        <v>12230</v>
      </c>
      <c r="F3457" s="49" t="s">
        <v>11968</v>
      </c>
      <c r="G3457" s="49" t="s">
        <v>8936</v>
      </c>
      <c r="H3457" s="49" t="s">
        <v>10379</v>
      </c>
      <c r="I3457" s="49" t="s">
        <v>12231</v>
      </c>
      <c r="J3457" s="50">
        <v>13</v>
      </c>
      <c r="K3457" s="49">
        <v>5000</v>
      </c>
      <c r="L3457" s="49">
        <f>K3457-U3457</f>
        <v>3821</v>
      </c>
      <c r="N3457" s="48" t="s">
        <v>7242</v>
      </c>
      <c r="P3457" s="49">
        <v>0</v>
      </c>
      <c r="Q3457" s="49">
        <v>5000</v>
      </c>
      <c r="R3457" s="49">
        <v>0</v>
      </c>
      <c r="S3457" s="32">
        <f t="shared" si="142"/>
        <v>5000</v>
      </c>
      <c r="T3457" s="49">
        <f>P3457+Q3457+R3457</f>
        <v>5000</v>
      </c>
      <c r="U3457" s="51">
        <v>1179</v>
      </c>
      <c r="V3457" s="51">
        <v>1500</v>
      </c>
      <c r="W3457" s="51">
        <v>1500</v>
      </c>
      <c r="X3457" s="51"/>
      <c r="Y3457" s="32">
        <f>P3457-(U3457+V3457)</f>
        <v>-2679</v>
      </c>
      <c r="Z3457" s="49" t="s">
        <v>13320</v>
      </c>
      <c r="AA3457" s="67">
        <v>0.75</v>
      </c>
      <c r="AC3457" s="67">
        <f t="shared" si="143"/>
        <v>-0.75</v>
      </c>
      <c r="AN3457" s="48" t="s">
        <v>13323</v>
      </c>
      <c r="AO3457" s="48" t="s">
        <v>55</v>
      </c>
    </row>
    <row r="3458" spans="1:41" ht="15" x14ac:dyDescent="0.2">
      <c r="A3458" s="30" t="s">
        <v>6999</v>
      </c>
      <c r="B3458" s="30" t="s">
        <v>7000</v>
      </c>
      <c r="C3458" s="49" t="s">
        <v>7070</v>
      </c>
      <c r="D3458" s="49" t="s">
        <v>7686</v>
      </c>
      <c r="E3458" s="30" t="s">
        <v>13237</v>
      </c>
      <c r="F3458" s="49" t="s">
        <v>11809</v>
      </c>
      <c r="G3458" s="49" t="s">
        <v>11812</v>
      </c>
      <c r="H3458" s="49" t="s">
        <v>11813</v>
      </c>
      <c r="I3458" s="49" t="s">
        <v>13238</v>
      </c>
      <c r="J3458" s="50">
        <v>11</v>
      </c>
      <c r="K3458" s="49">
        <v>3000</v>
      </c>
      <c r="L3458" s="49">
        <f>K3458-U3458</f>
        <v>1498</v>
      </c>
      <c r="M3458" s="49"/>
      <c r="N3458" s="48" t="s">
        <v>7242</v>
      </c>
      <c r="P3458" s="49">
        <v>2687</v>
      </c>
      <c r="Q3458" s="49">
        <v>0</v>
      </c>
      <c r="R3458" s="49">
        <v>0</v>
      </c>
      <c r="S3458" s="32">
        <f t="shared" ref="S3458:S3522" si="144">P3458+Q3458</f>
        <v>2687</v>
      </c>
      <c r="T3458" s="49">
        <f>P3458+Q3458+R3458</f>
        <v>2687</v>
      </c>
      <c r="U3458" s="51">
        <v>1502</v>
      </c>
      <c r="V3458" s="51">
        <v>615</v>
      </c>
      <c r="W3458" s="51">
        <v>590</v>
      </c>
      <c r="X3458" s="51"/>
      <c r="Y3458" s="32">
        <f>P3458-(U3458+V3458)</f>
        <v>570</v>
      </c>
      <c r="Z3458" s="49" t="s">
        <v>13322</v>
      </c>
      <c r="AA3458" s="67">
        <v>0.129</v>
      </c>
      <c r="AC3458" s="67">
        <f t="shared" ref="AC3458:AC3521" si="145">AB3458-AA3458</f>
        <v>-0.129</v>
      </c>
      <c r="AN3458" s="48" t="s">
        <v>13323</v>
      </c>
      <c r="AO3458" s="48" t="s">
        <v>55</v>
      </c>
    </row>
    <row r="3459" spans="1:41" ht="15" x14ac:dyDescent="0.2">
      <c r="A3459" s="30" t="s">
        <v>7001</v>
      </c>
      <c r="B3459" s="30" t="s">
        <v>7002</v>
      </c>
      <c r="C3459" s="49" t="s">
        <v>7070</v>
      </c>
      <c r="D3459" s="49" t="s">
        <v>7497</v>
      </c>
      <c r="E3459" s="30" t="s">
        <v>13239</v>
      </c>
      <c r="F3459" s="49" t="s">
        <v>11809</v>
      </c>
      <c r="G3459" s="49" t="s">
        <v>8601</v>
      </c>
      <c r="H3459" s="49" t="s">
        <v>10779</v>
      </c>
      <c r="I3459" s="49" t="s">
        <v>13240</v>
      </c>
      <c r="J3459" s="50">
        <v>13</v>
      </c>
      <c r="K3459" s="49">
        <v>1000</v>
      </c>
      <c r="L3459" s="49">
        <f>K3459-U3459</f>
        <v>198</v>
      </c>
      <c r="M3459" s="49"/>
      <c r="N3459" s="48" t="s">
        <v>7242</v>
      </c>
      <c r="P3459" s="49">
        <v>1930</v>
      </c>
      <c r="Q3459" s="49">
        <v>0</v>
      </c>
      <c r="R3459" s="49">
        <v>0</v>
      </c>
      <c r="S3459" s="32">
        <f t="shared" si="144"/>
        <v>1930</v>
      </c>
      <c r="T3459" s="49">
        <f>P3459+Q3459+R3459</f>
        <v>1930</v>
      </c>
      <c r="U3459" s="51">
        <v>802</v>
      </c>
      <c r="V3459" s="51">
        <v>387</v>
      </c>
      <c r="W3459" s="51">
        <v>362</v>
      </c>
      <c r="X3459" s="51"/>
      <c r="Y3459" s="32">
        <f>P3459-(U3459+V3459)</f>
        <v>741</v>
      </c>
      <c r="Z3459" s="49" t="s">
        <v>13322</v>
      </c>
      <c r="AA3459" s="67">
        <v>0.3523</v>
      </c>
      <c r="AC3459" s="67">
        <f t="shared" si="145"/>
        <v>-0.3523</v>
      </c>
      <c r="AN3459" s="48" t="s">
        <v>13323</v>
      </c>
      <c r="AO3459" s="48" t="s">
        <v>55</v>
      </c>
    </row>
    <row r="3460" spans="1:41" ht="15" x14ac:dyDescent="0.2">
      <c r="A3460" s="30" t="s">
        <v>7003</v>
      </c>
      <c r="B3460" s="30" t="s">
        <v>7004</v>
      </c>
      <c r="C3460" s="49" t="s">
        <v>7070</v>
      </c>
      <c r="D3460" s="49" t="s">
        <v>7497</v>
      </c>
      <c r="E3460" s="30" t="s">
        <v>13241</v>
      </c>
      <c r="F3460" s="49" t="s">
        <v>11809</v>
      </c>
      <c r="G3460" s="49" t="s">
        <v>11812</v>
      </c>
      <c r="H3460" s="49" t="s">
        <v>11813</v>
      </c>
      <c r="I3460" s="49" t="s">
        <v>13242</v>
      </c>
      <c r="J3460" s="50">
        <v>14</v>
      </c>
      <c r="K3460" s="49">
        <v>1000</v>
      </c>
      <c r="L3460" s="49">
        <f>K3460-U3460</f>
        <v>-47016</v>
      </c>
      <c r="M3460" s="49"/>
      <c r="N3460" s="48" t="s">
        <v>7242</v>
      </c>
      <c r="P3460" s="49">
        <v>21375</v>
      </c>
      <c r="Q3460" s="49">
        <v>17000</v>
      </c>
      <c r="R3460" s="49">
        <v>20000</v>
      </c>
      <c r="S3460" s="32">
        <f t="shared" si="144"/>
        <v>38375</v>
      </c>
      <c r="T3460" s="49">
        <f>P3460+Q3460+R3460</f>
        <v>58375</v>
      </c>
      <c r="U3460" s="51">
        <v>48016</v>
      </c>
      <c r="V3460" s="51">
        <v>17707</v>
      </c>
      <c r="W3460" s="51">
        <v>16691</v>
      </c>
      <c r="X3460" s="51"/>
      <c r="Y3460" s="32">
        <f>P3460-(U3460+V3460)</f>
        <v>-44348</v>
      </c>
      <c r="Z3460" s="49" t="s">
        <v>13320</v>
      </c>
      <c r="AA3460" s="67">
        <v>0.19</v>
      </c>
      <c r="AC3460" s="67">
        <f t="shared" si="145"/>
        <v>-0.19</v>
      </c>
      <c r="AN3460" s="48" t="s">
        <v>13323</v>
      </c>
      <c r="AO3460" s="48" t="s">
        <v>55</v>
      </c>
    </row>
    <row r="3461" spans="1:41" ht="15" x14ac:dyDescent="0.2">
      <c r="A3461" s="30" t="s">
        <v>7005</v>
      </c>
      <c r="B3461" s="30" t="s">
        <v>7006</v>
      </c>
      <c r="C3461" s="49" t="s">
        <v>7070</v>
      </c>
      <c r="D3461" s="49" t="s">
        <v>7497</v>
      </c>
      <c r="E3461" s="30" t="s">
        <v>13243</v>
      </c>
      <c r="F3461" s="49" t="s">
        <v>11809</v>
      </c>
      <c r="G3461" s="49" t="s">
        <v>8453</v>
      </c>
      <c r="H3461" s="49" t="s">
        <v>11818</v>
      </c>
      <c r="I3461" s="49" t="s">
        <v>13244</v>
      </c>
      <c r="J3461" s="50">
        <v>15</v>
      </c>
      <c r="K3461" s="49">
        <v>2000</v>
      </c>
      <c r="L3461" s="49">
        <f>K3461-U3461</f>
        <v>1310</v>
      </c>
      <c r="M3461" s="49"/>
      <c r="N3461" s="48" t="s">
        <v>7242</v>
      </c>
      <c r="P3461" s="49">
        <v>2199</v>
      </c>
      <c r="Q3461" s="49">
        <v>0</v>
      </c>
      <c r="R3461" s="49">
        <v>0</v>
      </c>
      <c r="S3461" s="32">
        <f t="shared" si="144"/>
        <v>2199</v>
      </c>
      <c r="T3461" s="49">
        <f>P3461+Q3461+R3461</f>
        <v>2199</v>
      </c>
      <c r="U3461" s="51">
        <v>690</v>
      </c>
      <c r="V3461" s="51">
        <v>300</v>
      </c>
      <c r="W3461" s="51">
        <v>275</v>
      </c>
      <c r="X3461" s="51"/>
      <c r="Y3461" s="32">
        <f>P3461-(U3461+V3461)</f>
        <v>1209</v>
      </c>
      <c r="Z3461" s="49" t="s">
        <v>13322</v>
      </c>
      <c r="AA3461" s="67">
        <v>0.12</v>
      </c>
      <c r="AC3461" s="67">
        <f t="shared" si="145"/>
        <v>-0.12</v>
      </c>
      <c r="AN3461" s="48" t="s">
        <v>13323</v>
      </c>
      <c r="AO3461" s="48" t="s">
        <v>55</v>
      </c>
    </row>
    <row r="3462" spans="1:41" ht="15" x14ac:dyDescent="0.2">
      <c r="A3462" s="30" t="s">
        <v>7007</v>
      </c>
      <c r="B3462" s="30" t="s">
        <v>7008</v>
      </c>
      <c r="C3462" s="49" t="s">
        <v>7070</v>
      </c>
      <c r="D3462" s="49" t="s">
        <v>7497</v>
      </c>
      <c r="E3462" s="30" t="s">
        <v>13245</v>
      </c>
      <c r="F3462" s="49" t="s">
        <v>11809</v>
      </c>
      <c r="G3462" s="49" t="s">
        <v>10913</v>
      </c>
      <c r="H3462" s="49" t="s">
        <v>7591</v>
      </c>
      <c r="I3462" s="49" t="s">
        <v>13246</v>
      </c>
      <c r="J3462" s="50">
        <v>10</v>
      </c>
      <c r="K3462" s="49">
        <v>1000</v>
      </c>
      <c r="L3462" s="49">
        <f>K3462-U3462</f>
        <v>1000</v>
      </c>
      <c r="M3462" s="49"/>
      <c r="N3462" s="48" t="s">
        <v>7242</v>
      </c>
      <c r="P3462" s="49">
        <v>1000</v>
      </c>
      <c r="Q3462" s="49">
        <v>0</v>
      </c>
      <c r="R3462" s="49">
        <v>0</v>
      </c>
      <c r="S3462" s="32">
        <f t="shared" si="144"/>
        <v>1000</v>
      </c>
      <c r="T3462" s="49">
        <f>P3462+Q3462+R3462</f>
        <v>1000</v>
      </c>
      <c r="U3462" s="51">
        <v>0</v>
      </c>
      <c r="V3462" s="51">
        <v>0</v>
      </c>
      <c r="W3462" s="51">
        <v>0</v>
      </c>
      <c r="X3462" s="51"/>
      <c r="Y3462" s="32">
        <f>P3462-(U3462+V3462)</f>
        <v>1000</v>
      </c>
      <c r="Z3462" s="49" t="s">
        <v>13321</v>
      </c>
      <c r="AA3462" s="67">
        <v>0.78</v>
      </c>
      <c r="AC3462" s="67">
        <f t="shared" si="145"/>
        <v>-0.78</v>
      </c>
      <c r="AN3462" s="48" t="s">
        <v>13323</v>
      </c>
      <c r="AO3462" s="48" t="s">
        <v>55</v>
      </c>
    </row>
    <row r="3463" spans="1:41" ht="15" x14ac:dyDescent="0.2">
      <c r="A3463" s="30" t="s">
        <v>7009</v>
      </c>
      <c r="B3463" s="30" t="s">
        <v>7010</v>
      </c>
      <c r="C3463" s="49" t="s">
        <v>7070</v>
      </c>
      <c r="D3463" s="49" t="s">
        <v>7620</v>
      </c>
      <c r="E3463" s="30" t="s">
        <v>13247</v>
      </c>
      <c r="F3463" s="49" t="s">
        <v>11809</v>
      </c>
      <c r="G3463" s="49" t="s">
        <v>8865</v>
      </c>
      <c r="H3463" s="49" t="s">
        <v>10779</v>
      </c>
      <c r="I3463" s="49" t="s">
        <v>13248</v>
      </c>
      <c r="J3463" s="50">
        <v>15</v>
      </c>
      <c r="K3463" s="49">
        <v>1000</v>
      </c>
      <c r="L3463" s="49">
        <f>K3463-U3463</f>
        <v>-3302</v>
      </c>
      <c r="M3463" s="49"/>
      <c r="N3463" s="48" t="s">
        <v>7242</v>
      </c>
      <c r="P3463" s="49">
        <v>5002</v>
      </c>
      <c r="Q3463" s="49">
        <v>0</v>
      </c>
      <c r="R3463" s="49">
        <v>0</v>
      </c>
      <c r="S3463" s="32">
        <f t="shared" si="144"/>
        <v>5002</v>
      </c>
      <c r="T3463" s="49">
        <f>P3463+Q3463+R3463</f>
        <v>5002</v>
      </c>
      <c r="U3463" s="51">
        <v>4302</v>
      </c>
      <c r="V3463" s="51">
        <v>1652</v>
      </c>
      <c r="W3463" s="51">
        <v>1808</v>
      </c>
      <c r="X3463" s="51"/>
      <c r="Y3463" s="32">
        <f>P3463-(U3463+V3463)</f>
        <v>-952</v>
      </c>
      <c r="Z3463" s="49" t="s">
        <v>13320</v>
      </c>
      <c r="AA3463" s="67">
        <v>0.23599999999999999</v>
      </c>
      <c r="AC3463" s="67">
        <f t="shared" si="145"/>
        <v>-0.23599999999999999</v>
      </c>
      <c r="AN3463" s="48" t="s">
        <v>13323</v>
      </c>
      <c r="AO3463" s="48" t="s">
        <v>55</v>
      </c>
    </row>
    <row r="3464" spans="1:41" ht="15" x14ac:dyDescent="0.2">
      <c r="A3464" s="30" t="s">
        <v>7011</v>
      </c>
      <c r="B3464" s="30" t="s">
        <v>7012</v>
      </c>
      <c r="C3464" s="49" t="s">
        <v>7070</v>
      </c>
      <c r="D3464" s="49" t="s">
        <v>7497</v>
      </c>
      <c r="E3464" s="30" t="s">
        <v>13249</v>
      </c>
      <c r="F3464" s="49" t="s">
        <v>11809</v>
      </c>
      <c r="G3464" s="49" t="s">
        <v>13250</v>
      </c>
      <c r="H3464" s="49" t="s">
        <v>13251</v>
      </c>
      <c r="I3464" s="49" t="s">
        <v>13252</v>
      </c>
      <c r="J3464" s="50">
        <v>9</v>
      </c>
      <c r="K3464" s="49">
        <v>1000</v>
      </c>
      <c r="L3464" s="49">
        <f>K3464-U3464</f>
        <v>876</v>
      </c>
      <c r="M3464" s="49"/>
      <c r="N3464" s="48" t="s">
        <v>7076</v>
      </c>
      <c r="P3464" s="49">
        <v>393</v>
      </c>
      <c r="Q3464" s="49">
        <v>0</v>
      </c>
      <c r="R3464" s="49">
        <v>0</v>
      </c>
      <c r="S3464" s="32">
        <f t="shared" si="144"/>
        <v>393</v>
      </c>
      <c r="T3464" s="49">
        <f>P3464+Q3464+R3464</f>
        <v>393</v>
      </c>
      <c r="U3464" s="51">
        <v>124</v>
      </c>
      <c r="V3464" s="51">
        <v>66</v>
      </c>
      <c r="W3464" s="51">
        <v>66</v>
      </c>
      <c r="X3464" s="51"/>
      <c r="Y3464" s="32">
        <f>T3464-(U3464+V3464)</f>
        <v>203</v>
      </c>
      <c r="Z3464" s="49" t="s">
        <v>13322</v>
      </c>
      <c r="AA3464" s="67">
        <v>0.46</v>
      </c>
      <c r="AC3464" s="67">
        <f t="shared" si="145"/>
        <v>-0.46</v>
      </c>
      <c r="AN3464" s="48" t="s">
        <v>13323</v>
      </c>
      <c r="AO3464" s="48" t="s">
        <v>55</v>
      </c>
    </row>
    <row r="3465" spans="1:41" ht="15" x14ac:dyDescent="0.2">
      <c r="A3465" s="30" t="s">
        <v>7013</v>
      </c>
      <c r="B3465" s="30" t="s">
        <v>7014</v>
      </c>
      <c r="C3465" s="49" t="s">
        <v>7070</v>
      </c>
      <c r="D3465" s="49" t="s">
        <v>7577</v>
      </c>
      <c r="E3465" s="30" t="s">
        <v>13253</v>
      </c>
      <c r="F3465" s="49" t="s">
        <v>11809</v>
      </c>
      <c r="G3465" s="49" t="s">
        <v>8453</v>
      </c>
      <c r="H3465" s="49" t="s">
        <v>11818</v>
      </c>
      <c r="I3465" s="49" t="s">
        <v>13254</v>
      </c>
      <c r="J3465" s="50">
        <v>26</v>
      </c>
      <c r="K3465" s="49">
        <v>1000</v>
      </c>
      <c r="L3465" s="49">
        <f>K3465-U3465</f>
        <v>-64280</v>
      </c>
      <c r="M3465" s="49"/>
      <c r="N3465" s="48" t="s">
        <v>7242</v>
      </c>
      <c r="P3465" s="49">
        <v>32791</v>
      </c>
      <c r="Q3465" s="49">
        <v>31000</v>
      </c>
      <c r="R3465" s="49">
        <v>30000</v>
      </c>
      <c r="S3465" s="32">
        <f t="shared" si="144"/>
        <v>63791</v>
      </c>
      <c r="T3465" s="49">
        <f>P3465+Q3465+R3465</f>
        <v>93791</v>
      </c>
      <c r="U3465" s="51">
        <v>65280</v>
      </c>
      <c r="V3465" s="51">
        <v>30211</v>
      </c>
      <c r="W3465" s="51">
        <v>27910</v>
      </c>
      <c r="X3465" s="51"/>
      <c r="Y3465" s="32">
        <f>P3465-(U3465+V3465)</f>
        <v>-62700</v>
      </c>
      <c r="Z3465" s="49" t="s">
        <v>13320</v>
      </c>
      <c r="AA3465" s="67">
        <v>0.1108</v>
      </c>
      <c r="AC3465" s="67">
        <f t="shared" si="145"/>
        <v>-0.1108</v>
      </c>
      <c r="AN3465" s="48" t="s">
        <v>13323</v>
      </c>
      <c r="AO3465" s="48" t="s">
        <v>55</v>
      </c>
    </row>
    <row r="3466" spans="1:41" ht="15" x14ac:dyDescent="0.2">
      <c r="A3466" s="30" t="s">
        <v>7015</v>
      </c>
      <c r="B3466" s="30" t="s">
        <v>7016</v>
      </c>
      <c r="C3466" s="49" t="s">
        <v>7070</v>
      </c>
      <c r="D3466" s="49" t="s">
        <v>7497</v>
      </c>
      <c r="E3466" s="30" t="s">
        <v>13255</v>
      </c>
      <c r="F3466" s="49" t="s">
        <v>11809</v>
      </c>
      <c r="G3466" s="49" t="s">
        <v>8936</v>
      </c>
      <c r="H3466" s="49" t="s">
        <v>11884</v>
      </c>
      <c r="I3466" s="49" t="s">
        <v>13256</v>
      </c>
      <c r="J3466" s="50">
        <v>13</v>
      </c>
      <c r="K3466" s="49">
        <v>1000</v>
      </c>
      <c r="L3466" s="49">
        <f>K3466-U3466</f>
        <v>-861</v>
      </c>
      <c r="M3466" s="49"/>
      <c r="N3466" s="48" t="s">
        <v>7242</v>
      </c>
      <c r="P3466" s="49">
        <v>3377</v>
      </c>
      <c r="Q3466" s="49">
        <v>0</v>
      </c>
      <c r="R3466" s="49">
        <v>0</v>
      </c>
      <c r="S3466" s="32">
        <f t="shared" si="144"/>
        <v>3377</v>
      </c>
      <c r="T3466" s="49">
        <f>P3466+Q3466+R3466</f>
        <v>3377</v>
      </c>
      <c r="U3466" s="51">
        <v>1861</v>
      </c>
      <c r="V3466" s="51">
        <v>1727</v>
      </c>
      <c r="W3466" s="51">
        <v>1746</v>
      </c>
      <c r="X3466" s="51"/>
      <c r="Y3466" s="32">
        <f>P3466-(U3466+V3466)</f>
        <v>-211</v>
      </c>
      <c r="Z3466" s="49" t="s">
        <v>13320</v>
      </c>
      <c r="AA3466" s="67">
        <v>7.5800000000000006E-2</v>
      </c>
      <c r="AC3466" s="67">
        <f t="shared" si="145"/>
        <v>-7.5800000000000006E-2</v>
      </c>
      <c r="AN3466" s="48" t="s">
        <v>13323</v>
      </c>
      <c r="AO3466" s="48" t="s">
        <v>55</v>
      </c>
    </row>
    <row r="3467" spans="1:41" ht="15" x14ac:dyDescent="0.2">
      <c r="A3467" s="30" t="s">
        <v>7017</v>
      </c>
      <c r="B3467" s="30" t="s">
        <v>7018</v>
      </c>
      <c r="C3467" s="49" t="s">
        <v>7070</v>
      </c>
      <c r="D3467" s="49" t="s">
        <v>7497</v>
      </c>
      <c r="E3467" s="30" t="s">
        <v>13257</v>
      </c>
      <c r="F3467" s="49" t="s">
        <v>11809</v>
      </c>
      <c r="G3467" s="49" t="s">
        <v>8936</v>
      </c>
      <c r="H3467" s="49" t="s">
        <v>13258</v>
      </c>
      <c r="I3467" s="49" t="s">
        <v>13259</v>
      </c>
      <c r="J3467" s="50">
        <v>19</v>
      </c>
      <c r="K3467" s="49">
        <v>3000</v>
      </c>
      <c r="L3467" s="49">
        <f>K3467-U3467</f>
        <v>2222</v>
      </c>
      <c r="M3467" s="49"/>
      <c r="N3467" s="48" t="s">
        <v>7242</v>
      </c>
      <c r="P3467" s="49">
        <v>2685</v>
      </c>
      <c r="Q3467" s="49">
        <v>0</v>
      </c>
      <c r="R3467" s="49">
        <v>0</v>
      </c>
      <c r="S3467" s="32">
        <f t="shared" si="144"/>
        <v>2685</v>
      </c>
      <c r="T3467" s="49">
        <f>P3467+Q3467+R3467</f>
        <v>2685</v>
      </c>
      <c r="U3467" s="51">
        <v>778</v>
      </c>
      <c r="V3467" s="51">
        <v>270</v>
      </c>
      <c r="W3467" s="51">
        <v>250</v>
      </c>
      <c r="X3467" s="51"/>
      <c r="Y3467" s="32">
        <f>P3467-(U3467+V3467)</f>
        <v>1637</v>
      </c>
      <c r="Z3467" s="49" t="s">
        <v>13322</v>
      </c>
      <c r="AA3467" s="67">
        <v>0.50600000000000001</v>
      </c>
      <c r="AC3467" s="67">
        <f t="shared" si="145"/>
        <v>-0.50600000000000001</v>
      </c>
      <c r="AN3467" s="48" t="s">
        <v>13323</v>
      </c>
      <c r="AO3467" s="48" t="s">
        <v>55</v>
      </c>
    </row>
    <row r="3468" spans="1:41" ht="15" x14ac:dyDescent="0.2">
      <c r="A3468" s="30" t="s">
        <v>7019</v>
      </c>
      <c r="B3468" s="30" t="s">
        <v>7020</v>
      </c>
      <c r="C3468" s="49" t="s">
        <v>7070</v>
      </c>
      <c r="D3468" s="49" t="s">
        <v>7497</v>
      </c>
      <c r="E3468" s="30" t="s">
        <v>13260</v>
      </c>
      <c r="F3468" s="49" t="s">
        <v>11809</v>
      </c>
      <c r="G3468" s="49" t="s">
        <v>11868</v>
      </c>
      <c r="H3468" s="49" t="s">
        <v>11869</v>
      </c>
      <c r="I3468" s="49" t="s">
        <v>13261</v>
      </c>
      <c r="J3468" s="50">
        <v>16</v>
      </c>
      <c r="K3468" s="49">
        <v>5000</v>
      </c>
      <c r="L3468" s="49">
        <f>K3468-U3468</f>
        <v>-45380</v>
      </c>
      <c r="M3468" s="49"/>
      <c r="N3468" s="48" t="s">
        <v>7242</v>
      </c>
      <c r="P3468" s="49">
        <v>26752</v>
      </c>
      <c r="Q3468" s="49">
        <v>24000</v>
      </c>
      <c r="R3468" s="49">
        <v>16000</v>
      </c>
      <c r="S3468" s="32">
        <f t="shared" si="144"/>
        <v>50752</v>
      </c>
      <c r="T3468" s="49">
        <f>P3468+Q3468+R3468</f>
        <v>66752</v>
      </c>
      <c r="U3468" s="51">
        <v>50380</v>
      </c>
      <c r="V3468" s="51">
        <v>19253</v>
      </c>
      <c r="W3468" s="51">
        <v>18684</v>
      </c>
      <c r="X3468" s="51"/>
      <c r="Y3468" s="32">
        <f>P3468-(U3468+V3468)</f>
        <v>-42881</v>
      </c>
      <c r="Z3468" s="49" t="s">
        <v>13320</v>
      </c>
      <c r="AA3468" s="67">
        <v>0.123</v>
      </c>
      <c r="AC3468" s="67">
        <f t="shared" si="145"/>
        <v>-0.123</v>
      </c>
      <c r="AN3468" s="48" t="s">
        <v>13323</v>
      </c>
      <c r="AO3468" s="48" t="s">
        <v>55</v>
      </c>
    </row>
    <row r="3469" spans="1:41" ht="15" x14ac:dyDescent="0.2">
      <c r="A3469" s="30" t="s">
        <v>7021</v>
      </c>
      <c r="B3469" s="30" t="s">
        <v>7022</v>
      </c>
      <c r="C3469" s="49" t="s">
        <v>7070</v>
      </c>
      <c r="D3469" s="49" t="s">
        <v>7497</v>
      </c>
      <c r="E3469" s="30" t="s">
        <v>13262</v>
      </c>
      <c r="F3469" s="49" t="s">
        <v>11809</v>
      </c>
      <c r="G3469" s="49" t="s">
        <v>8936</v>
      </c>
      <c r="H3469" s="49" t="s">
        <v>8850</v>
      </c>
      <c r="I3469" s="49" t="s">
        <v>13263</v>
      </c>
      <c r="J3469" s="50">
        <v>15</v>
      </c>
      <c r="K3469" s="49">
        <v>3000</v>
      </c>
      <c r="L3469" s="49">
        <f>K3469-U3469</f>
        <v>-6285</v>
      </c>
      <c r="M3469" s="49"/>
      <c r="N3469" s="48" t="s">
        <v>7242</v>
      </c>
      <c r="P3469" s="49">
        <v>5272</v>
      </c>
      <c r="Q3469" s="49">
        <v>6531</v>
      </c>
      <c r="R3469" s="49">
        <v>3000</v>
      </c>
      <c r="S3469" s="32">
        <f t="shared" si="144"/>
        <v>11803</v>
      </c>
      <c r="T3469" s="49">
        <f>P3469+Q3469+R3469</f>
        <v>14803</v>
      </c>
      <c r="U3469" s="51">
        <v>9285</v>
      </c>
      <c r="V3469" s="51">
        <v>7187</v>
      </c>
      <c r="W3469" s="51">
        <v>4551</v>
      </c>
      <c r="X3469" s="51"/>
      <c r="Y3469" s="32">
        <f>P3469-(U3469+V3469)</f>
        <v>-11200</v>
      </c>
      <c r="Z3469" s="49" t="s">
        <v>13320</v>
      </c>
      <c r="AA3469" s="67">
        <v>0.1</v>
      </c>
      <c r="AC3469" s="67">
        <f t="shared" si="145"/>
        <v>-0.1</v>
      </c>
      <c r="AN3469" s="48" t="s">
        <v>13323</v>
      </c>
      <c r="AO3469" s="48" t="s">
        <v>55</v>
      </c>
    </row>
    <row r="3470" spans="1:41" ht="15" x14ac:dyDescent="0.2">
      <c r="A3470" s="30" t="s">
        <v>7023</v>
      </c>
      <c r="B3470" s="30" t="s">
        <v>7024</v>
      </c>
      <c r="C3470" s="49" t="s">
        <v>7070</v>
      </c>
      <c r="D3470" s="49" t="s">
        <v>7497</v>
      </c>
      <c r="E3470" s="30" t="s">
        <v>13264</v>
      </c>
      <c r="F3470" s="49" t="s">
        <v>11809</v>
      </c>
      <c r="G3470" s="49" t="s">
        <v>8601</v>
      </c>
      <c r="H3470" s="49" t="s">
        <v>10779</v>
      </c>
      <c r="I3470" s="49" t="s">
        <v>13265</v>
      </c>
      <c r="J3470" s="50">
        <v>21</v>
      </c>
      <c r="K3470" s="49">
        <v>1000</v>
      </c>
      <c r="L3470" s="49">
        <f>K3470-U3470</f>
        <v>-9908</v>
      </c>
      <c r="M3470" s="49"/>
      <c r="N3470" s="48" t="s">
        <v>7242</v>
      </c>
      <c r="P3470" s="49">
        <v>18230</v>
      </c>
      <c r="Q3470" s="49">
        <v>0</v>
      </c>
      <c r="R3470" s="49">
        <v>6000</v>
      </c>
      <c r="S3470" s="32">
        <f t="shared" si="144"/>
        <v>18230</v>
      </c>
      <c r="T3470" s="49">
        <f>P3470+Q3470+R3470</f>
        <v>24230</v>
      </c>
      <c r="U3470" s="51">
        <v>10908</v>
      </c>
      <c r="V3470" s="51">
        <v>7866</v>
      </c>
      <c r="W3470" s="51">
        <v>7000</v>
      </c>
      <c r="X3470" s="51"/>
      <c r="Y3470" s="32">
        <f>P3470-(U3470+V3470)</f>
        <v>-544</v>
      </c>
      <c r="Z3470" s="49" t="s">
        <v>13320</v>
      </c>
      <c r="AA3470" s="67">
        <v>0.27</v>
      </c>
      <c r="AC3470" s="67">
        <f t="shared" si="145"/>
        <v>-0.27</v>
      </c>
      <c r="AN3470" s="48" t="s">
        <v>13323</v>
      </c>
      <c r="AO3470" s="48" t="s">
        <v>55</v>
      </c>
    </row>
    <row r="3471" spans="1:41" ht="15" x14ac:dyDescent="0.2">
      <c r="A3471" s="30" t="s">
        <v>7025</v>
      </c>
      <c r="B3471" s="30" t="s">
        <v>7026</v>
      </c>
      <c r="C3471" s="49" t="s">
        <v>7070</v>
      </c>
      <c r="D3471" s="49" t="s">
        <v>7497</v>
      </c>
      <c r="E3471" s="30" t="s">
        <v>13266</v>
      </c>
      <c r="F3471" s="49" t="s">
        <v>11809</v>
      </c>
      <c r="G3471" s="49" t="s">
        <v>11846</v>
      </c>
      <c r="H3471" s="49" t="s">
        <v>11847</v>
      </c>
      <c r="I3471" s="49" t="s">
        <v>13267</v>
      </c>
      <c r="J3471" s="50">
        <v>17</v>
      </c>
      <c r="K3471" s="49">
        <v>3000</v>
      </c>
      <c r="L3471" s="49">
        <f>K3471-U3471</f>
        <v>3000</v>
      </c>
      <c r="M3471" s="49"/>
      <c r="N3471" s="48" t="s">
        <v>7242</v>
      </c>
      <c r="P3471" s="49">
        <v>277</v>
      </c>
      <c r="Q3471" s="49">
        <v>0</v>
      </c>
      <c r="R3471" s="49">
        <v>0</v>
      </c>
      <c r="S3471" s="32">
        <f t="shared" si="144"/>
        <v>277</v>
      </c>
      <c r="T3471" s="49">
        <f>P3471+Q3471+R3471</f>
        <v>277</v>
      </c>
      <c r="U3471" s="51">
        <v>0</v>
      </c>
      <c r="V3471" s="51">
        <v>0</v>
      </c>
      <c r="W3471" s="51">
        <v>0</v>
      </c>
      <c r="X3471" s="51"/>
      <c r="Y3471" s="32">
        <f>P3471-(U3471+V3471)</f>
        <v>277</v>
      </c>
      <c r="Z3471" s="49" t="s">
        <v>13321</v>
      </c>
      <c r="AA3471" s="67">
        <v>0.23</v>
      </c>
      <c r="AC3471" s="67">
        <f t="shared" si="145"/>
        <v>-0.23</v>
      </c>
      <c r="AN3471" s="48" t="s">
        <v>13323</v>
      </c>
      <c r="AO3471" s="48" t="s">
        <v>55</v>
      </c>
    </row>
    <row r="3472" spans="1:41" ht="15" x14ac:dyDescent="0.2">
      <c r="A3472" s="30" t="s">
        <v>7027</v>
      </c>
      <c r="B3472" s="30" t="s">
        <v>7028</v>
      </c>
      <c r="C3472" s="49" t="s">
        <v>7070</v>
      </c>
      <c r="D3472" s="49" t="s">
        <v>7497</v>
      </c>
      <c r="E3472" s="30" t="s">
        <v>13268</v>
      </c>
      <c r="F3472" s="49" t="s">
        <v>11809</v>
      </c>
      <c r="G3472" s="49" t="s">
        <v>8936</v>
      </c>
      <c r="H3472" s="49" t="s">
        <v>8850</v>
      </c>
      <c r="I3472" s="49" t="s">
        <v>13269</v>
      </c>
      <c r="J3472" s="50">
        <v>13</v>
      </c>
      <c r="K3472" s="49">
        <v>1000</v>
      </c>
      <c r="L3472" s="49">
        <f>K3472-U3472</f>
        <v>-678</v>
      </c>
      <c r="M3472" s="49"/>
      <c r="N3472" s="48" t="s">
        <v>7242</v>
      </c>
      <c r="P3472" s="49">
        <v>1049</v>
      </c>
      <c r="Q3472" s="49">
        <v>0</v>
      </c>
      <c r="R3472" s="49">
        <v>0</v>
      </c>
      <c r="S3472" s="32">
        <f t="shared" si="144"/>
        <v>1049</v>
      </c>
      <c r="T3472" s="49">
        <f>P3472+Q3472+R3472</f>
        <v>1049</v>
      </c>
      <c r="U3472" s="51">
        <v>1678</v>
      </c>
      <c r="V3472" s="51">
        <v>370</v>
      </c>
      <c r="W3472" s="51">
        <v>180</v>
      </c>
      <c r="X3472" s="51"/>
      <c r="Y3472" s="32">
        <f>P3472-(U3472+V3472)</f>
        <v>-999</v>
      </c>
      <c r="Z3472" s="49" t="s">
        <v>13320</v>
      </c>
      <c r="AA3472" s="67">
        <v>0.1444</v>
      </c>
      <c r="AC3472" s="67">
        <f t="shared" si="145"/>
        <v>-0.1444</v>
      </c>
      <c r="AN3472" s="48" t="s">
        <v>13323</v>
      </c>
      <c r="AO3472" s="48" t="s">
        <v>55</v>
      </c>
    </row>
    <row r="3473" spans="1:41" ht="15" x14ac:dyDescent="0.2">
      <c r="A3473" s="30" t="s">
        <v>7029</v>
      </c>
      <c r="B3473" s="30" t="s">
        <v>7030</v>
      </c>
      <c r="C3473" s="49" t="s">
        <v>7070</v>
      </c>
      <c r="D3473" s="49" t="s">
        <v>7497</v>
      </c>
      <c r="E3473" s="30" t="s">
        <v>13270</v>
      </c>
      <c r="F3473" s="49" t="s">
        <v>11809</v>
      </c>
      <c r="G3473" s="49" t="s">
        <v>8936</v>
      </c>
      <c r="H3473" s="49" t="s">
        <v>11884</v>
      </c>
      <c r="I3473" s="49" t="s">
        <v>13263</v>
      </c>
      <c r="J3473" s="50">
        <v>11</v>
      </c>
      <c r="K3473" s="49">
        <v>3000</v>
      </c>
      <c r="L3473" s="49">
        <f>K3473-U3473</f>
        <v>2868</v>
      </c>
      <c r="M3473" s="49"/>
      <c r="N3473" s="48" t="s">
        <v>7242</v>
      </c>
      <c r="P3473" s="49">
        <v>2711</v>
      </c>
      <c r="Q3473" s="49">
        <v>0</v>
      </c>
      <c r="R3473" s="49">
        <v>0</v>
      </c>
      <c r="S3473" s="32">
        <f t="shared" si="144"/>
        <v>2711</v>
      </c>
      <c r="T3473" s="49">
        <f>P3473+Q3473+R3473</f>
        <v>2711</v>
      </c>
      <c r="U3473" s="51">
        <v>132</v>
      </c>
      <c r="V3473" s="51">
        <v>90</v>
      </c>
      <c r="W3473" s="51">
        <v>90</v>
      </c>
      <c r="X3473" s="51"/>
      <c r="Y3473" s="32">
        <f>P3473-(U3473+V3473)</f>
        <v>2489</v>
      </c>
      <c r="Z3473" s="49" t="s">
        <v>13322</v>
      </c>
      <c r="AA3473" s="67">
        <v>0.1</v>
      </c>
      <c r="AC3473" s="67">
        <f t="shared" si="145"/>
        <v>-0.1</v>
      </c>
      <c r="AN3473" s="48" t="s">
        <v>13323</v>
      </c>
      <c r="AO3473" s="48" t="s">
        <v>55</v>
      </c>
    </row>
    <row r="3474" spans="1:41" ht="15" x14ac:dyDescent="0.2">
      <c r="A3474" s="30" t="s">
        <v>7031</v>
      </c>
      <c r="B3474" s="30" t="s">
        <v>7032</v>
      </c>
      <c r="C3474" s="49" t="s">
        <v>7070</v>
      </c>
      <c r="D3474" s="49" t="s">
        <v>7497</v>
      </c>
      <c r="E3474" s="30" t="s">
        <v>13271</v>
      </c>
      <c r="F3474" s="49" t="s">
        <v>11809</v>
      </c>
      <c r="G3474" s="49" t="s">
        <v>11812</v>
      </c>
      <c r="H3474" s="49" t="s">
        <v>11813</v>
      </c>
      <c r="I3474" s="49" t="s">
        <v>13272</v>
      </c>
      <c r="J3474" s="50">
        <v>11</v>
      </c>
      <c r="K3474" s="49">
        <v>1000</v>
      </c>
      <c r="L3474" s="49">
        <f>K3474-U3474</f>
        <v>934</v>
      </c>
      <c r="M3474" s="49"/>
      <c r="N3474" s="48" t="s">
        <v>7242</v>
      </c>
      <c r="P3474" s="49">
        <v>679</v>
      </c>
      <c r="Q3474" s="49">
        <v>0</v>
      </c>
      <c r="R3474" s="49">
        <v>0</v>
      </c>
      <c r="S3474" s="32">
        <f t="shared" si="144"/>
        <v>679</v>
      </c>
      <c r="T3474" s="49">
        <f>P3474+Q3474+R3474</f>
        <v>679</v>
      </c>
      <c r="U3474" s="51">
        <v>66</v>
      </c>
      <c r="V3474" s="51">
        <v>45</v>
      </c>
      <c r="W3474" s="51">
        <v>45</v>
      </c>
      <c r="X3474" s="51"/>
      <c r="Y3474" s="32">
        <f>P3474-(U3474+V3474)</f>
        <v>568</v>
      </c>
      <c r="Z3474" s="49" t="s">
        <v>13322</v>
      </c>
      <c r="AA3474" s="67">
        <v>0.24079999999999999</v>
      </c>
      <c r="AC3474" s="67">
        <f t="shared" si="145"/>
        <v>-0.24079999999999999</v>
      </c>
      <c r="AN3474" s="48" t="s">
        <v>13323</v>
      </c>
      <c r="AO3474" s="48" t="s">
        <v>55</v>
      </c>
    </row>
    <row r="3475" spans="1:41" ht="15" x14ac:dyDescent="0.2">
      <c r="A3475" s="30" t="s">
        <v>7033</v>
      </c>
      <c r="B3475" s="30" t="s">
        <v>7034</v>
      </c>
      <c r="C3475" s="49" t="s">
        <v>7070</v>
      </c>
      <c r="D3475" s="49" t="s">
        <v>7497</v>
      </c>
      <c r="E3475" s="30" t="s">
        <v>13273</v>
      </c>
      <c r="F3475" s="49" t="s">
        <v>11809</v>
      </c>
      <c r="G3475" s="49" t="s">
        <v>11812</v>
      </c>
      <c r="H3475" s="49" t="s">
        <v>11813</v>
      </c>
      <c r="I3475" s="49" t="s">
        <v>13274</v>
      </c>
      <c r="J3475" s="50">
        <v>15</v>
      </c>
      <c r="K3475" s="49">
        <v>1000</v>
      </c>
      <c r="L3475" s="49">
        <f>K3475-U3475</f>
        <v>-11115</v>
      </c>
      <c r="M3475" s="49"/>
      <c r="N3475" s="48" t="s">
        <v>7242</v>
      </c>
      <c r="P3475" s="49">
        <v>9669</v>
      </c>
      <c r="Q3475" s="49">
        <v>11000</v>
      </c>
      <c r="R3475" s="49">
        <v>0</v>
      </c>
      <c r="S3475" s="32">
        <f t="shared" si="144"/>
        <v>20669</v>
      </c>
      <c r="T3475" s="49">
        <f>P3475+Q3475+R3475</f>
        <v>20669</v>
      </c>
      <c r="U3475" s="51">
        <v>12115</v>
      </c>
      <c r="V3475" s="51">
        <v>8603</v>
      </c>
      <c r="W3475" s="51">
        <v>9133</v>
      </c>
      <c r="X3475" s="51"/>
      <c r="Y3475" s="32">
        <f>P3475-(U3475+V3475)</f>
        <v>-11049</v>
      </c>
      <c r="Z3475" s="49" t="s">
        <v>13320</v>
      </c>
      <c r="AA3475" s="67">
        <v>0.19819999999999999</v>
      </c>
      <c r="AC3475" s="67">
        <f t="shared" si="145"/>
        <v>-0.19819999999999999</v>
      </c>
      <c r="AN3475" s="48" t="s">
        <v>13323</v>
      </c>
      <c r="AO3475" s="48" t="s">
        <v>55</v>
      </c>
    </row>
    <row r="3476" spans="1:41" ht="15" x14ac:dyDescent="0.2">
      <c r="A3476" s="30" t="s">
        <v>7035</v>
      </c>
      <c r="B3476" s="30" t="s">
        <v>7036</v>
      </c>
      <c r="C3476" s="49" t="s">
        <v>7070</v>
      </c>
      <c r="D3476" s="49" t="s">
        <v>7497</v>
      </c>
      <c r="E3476" s="30" t="s">
        <v>13275</v>
      </c>
      <c r="F3476" s="49" t="s">
        <v>11809</v>
      </c>
      <c r="G3476" s="49" t="s">
        <v>8601</v>
      </c>
      <c r="H3476" s="49" t="s">
        <v>10779</v>
      </c>
      <c r="I3476" s="49" t="s">
        <v>13276</v>
      </c>
      <c r="J3476" s="50">
        <v>13</v>
      </c>
      <c r="K3476" s="49">
        <v>1000</v>
      </c>
      <c r="L3476" s="49">
        <f>K3476-U3476</f>
        <v>-735</v>
      </c>
      <c r="M3476" s="49"/>
      <c r="N3476" s="48" t="s">
        <v>7242</v>
      </c>
      <c r="P3476" s="49">
        <v>2619</v>
      </c>
      <c r="Q3476" s="49">
        <v>0</v>
      </c>
      <c r="R3476" s="49">
        <v>0</v>
      </c>
      <c r="S3476" s="32">
        <f t="shared" si="144"/>
        <v>2619</v>
      </c>
      <c r="T3476" s="49">
        <f>P3476+Q3476+R3476</f>
        <v>2619</v>
      </c>
      <c r="U3476" s="51">
        <v>1735</v>
      </c>
      <c r="V3476" s="51">
        <v>743</v>
      </c>
      <c r="W3476" s="51">
        <v>657</v>
      </c>
      <c r="X3476" s="51"/>
      <c r="Y3476" s="32">
        <f>P3476-(U3476+V3476)</f>
        <v>141</v>
      </c>
      <c r="Z3476" s="49" t="s">
        <v>13322</v>
      </c>
      <c r="AA3476" s="67">
        <v>0.11</v>
      </c>
      <c r="AC3476" s="67">
        <f t="shared" si="145"/>
        <v>-0.11</v>
      </c>
      <c r="AN3476" s="48" t="s">
        <v>13323</v>
      </c>
      <c r="AO3476" s="48" t="s">
        <v>55</v>
      </c>
    </row>
    <row r="3477" spans="1:41" ht="15" x14ac:dyDescent="0.2">
      <c r="A3477" s="30" t="s">
        <v>7037</v>
      </c>
      <c r="B3477" s="30" t="s">
        <v>7038</v>
      </c>
      <c r="C3477" s="49" t="s">
        <v>7070</v>
      </c>
      <c r="D3477" s="49" t="s">
        <v>7497</v>
      </c>
      <c r="E3477" s="30" t="s">
        <v>13277</v>
      </c>
      <c r="F3477" s="49" t="s">
        <v>11809</v>
      </c>
      <c r="G3477" s="49" t="s">
        <v>8601</v>
      </c>
      <c r="H3477" s="49" t="s">
        <v>10779</v>
      </c>
      <c r="I3477" s="49" t="s">
        <v>13278</v>
      </c>
      <c r="J3477" s="50">
        <v>23</v>
      </c>
      <c r="K3477" s="49">
        <v>1000</v>
      </c>
      <c r="L3477" s="49">
        <f>K3477-U3477</f>
        <v>-5065</v>
      </c>
      <c r="M3477" s="49"/>
      <c r="N3477" s="48" t="s">
        <v>7242</v>
      </c>
      <c r="P3477" s="49">
        <v>15334</v>
      </c>
      <c r="Q3477" s="49">
        <v>0</v>
      </c>
      <c r="R3477" s="49">
        <v>2000</v>
      </c>
      <c r="S3477" s="32">
        <f t="shared" si="144"/>
        <v>15334</v>
      </c>
      <c r="T3477" s="49">
        <f>P3477+Q3477+R3477</f>
        <v>17334</v>
      </c>
      <c r="U3477" s="51">
        <v>6065</v>
      </c>
      <c r="V3477" s="51">
        <v>4554</v>
      </c>
      <c r="W3477" s="51">
        <v>4599</v>
      </c>
      <c r="X3477" s="51"/>
      <c r="Y3477" s="32">
        <f>P3477-(U3477+V3477)</f>
        <v>4715</v>
      </c>
      <c r="Z3477" s="49" t="s">
        <v>13322</v>
      </c>
      <c r="AA3477" s="67">
        <v>0.25</v>
      </c>
      <c r="AC3477" s="67">
        <f t="shared" si="145"/>
        <v>-0.25</v>
      </c>
      <c r="AN3477" s="48" t="s">
        <v>13323</v>
      </c>
      <c r="AO3477" s="48" t="s">
        <v>55</v>
      </c>
    </row>
    <row r="3478" spans="1:41" ht="15" x14ac:dyDescent="0.2">
      <c r="A3478" s="30" t="s">
        <v>7039</v>
      </c>
      <c r="B3478" s="30" t="s">
        <v>7040</v>
      </c>
      <c r="C3478" s="49" t="s">
        <v>7070</v>
      </c>
      <c r="D3478" s="49" t="s">
        <v>7497</v>
      </c>
      <c r="E3478" s="30" t="s">
        <v>13279</v>
      </c>
      <c r="F3478" s="49" t="s">
        <v>11809</v>
      </c>
      <c r="G3478" s="49" t="s">
        <v>11846</v>
      </c>
      <c r="H3478" s="49" t="s">
        <v>11847</v>
      </c>
      <c r="I3478" s="49" t="s">
        <v>13280</v>
      </c>
      <c r="J3478" s="50">
        <v>13</v>
      </c>
      <c r="K3478" s="49">
        <v>3000</v>
      </c>
      <c r="L3478" s="49">
        <f>K3478-U3478</f>
        <v>3000</v>
      </c>
      <c r="M3478" s="49"/>
      <c r="N3478" s="48" t="s">
        <v>7242</v>
      </c>
      <c r="P3478" s="49">
        <v>3150</v>
      </c>
      <c r="Q3478" s="49">
        <v>0</v>
      </c>
      <c r="R3478" s="49">
        <v>0</v>
      </c>
      <c r="S3478" s="32">
        <f t="shared" si="144"/>
        <v>3150</v>
      </c>
      <c r="T3478" s="49">
        <f>P3478+Q3478+R3478</f>
        <v>3150</v>
      </c>
      <c r="U3478" s="51">
        <v>0</v>
      </c>
      <c r="V3478" s="51">
        <v>0</v>
      </c>
      <c r="W3478" s="51">
        <v>0</v>
      </c>
      <c r="X3478" s="51"/>
      <c r="Y3478" s="32">
        <f>P3478-(U3478+V3478)</f>
        <v>3150</v>
      </c>
      <c r="Z3478" s="49" t="s">
        <v>13321</v>
      </c>
      <c r="AA3478" s="67">
        <v>0.1</v>
      </c>
      <c r="AC3478" s="67">
        <f t="shared" si="145"/>
        <v>-0.1</v>
      </c>
      <c r="AN3478" s="48" t="s">
        <v>13323</v>
      </c>
      <c r="AO3478" s="48" t="s">
        <v>55</v>
      </c>
    </row>
    <row r="3479" spans="1:41" ht="15" x14ac:dyDescent="0.2">
      <c r="A3479" s="63" t="s">
        <v>574</v>
      </c>
      <c r="B3479" s="63" t="s">
        <v>575</v>
      </c>
      <c r="C3479" s="49" t="s">
        <v>7070</v>
      </c>
      <c r="D3479" s="49" t="s">
        <v>7079</v>
      </c>
      <c r="E3479" s="30" t="s">
        <v>7376</v>
      </c>
      <c r="F3479" s="49" t="s">
        <v>7073</v>
      </c>
      <c r="J3479" s="50">
        <v>0</v>
      </c>
      <c r="L3479" s="49">
        <f>K3479-U3479</f>
        <v>0</v>
      </c>
      <c r="M3479" s="49"/>
      <c r="N3479" s="48" t="s">
        <v>7076</v>
      </c>
      <c r="O3479" s="48" t="s">
        <v>13315</v>
      </c>
      <c r="P3479" s="49">
        <v>0</v>
      </c>
      <c r="Q3479" s="49">
        <v>0</v>
      </c>
      <c r="R3479" s="49">
        <v>0</v>
      </c>
      <c r="S3479" s="32">
        <f t="shared" si="144"/>
        <v>0</v>
      </c>
      <c r="T3479" s="49">
        <f>P3479+Q3479+R3479</f>
        <v>0</v>
      </c>
      <c r="U3479" s="51">
        <v>0</v>
      </c>
      <c r="V3479" s="51">
        <v>0</v>
      </c>
      <c r="W3479" s="51">
        <v>0</v>
      </c>
      <c r="X3479" s="51"/>
      <c r="Y3479" s="32">
        <f t="shared" ref="Y3479:Y3485" si="146">T3479-(U3479+V3479)</f>
        <v>0</v>
      </c>
      <c r="Z3479" s="54" t="s">
        <v>13497</v>
      </c>
      <c r="AC3479" s="67">
        <f t="shared" si="145"/>
        <v>0</v>
      </c>
      <c r="AL3479" s="48" t="s">
        <v>13481</v>
      </c>
      <c r="AN3479" s="72" t="s">
        <v>13323</v>
      </c>
      <c r="AO3479" s="72" t="s">
        <v>47</v>
      </c>
    </row>
    <row r="3480" spans="1:41" ht="30" x14ac:dyDescent="0.2">
      <c r="A3480" s="63" t="s">
        <v>692</v>
      </c>
      <c r="B3480" s="63" t="s">
        <v>693</v>
      </c>
      <c r="C3480" s="49" t="s">
        <v>7070</v>
      </c>
      <c r="D3480" s="49" t="s">
        <v>7077</v>
      </c>
      <c r="E3480" s="30" t="s">
        <v>7435</v>
      </c>
      <c r="F3480" s="49" t="s">
        <v>7073</v>
      </c>
      <c r="G3480" s="49" t="s">
        <v>7081</v>
      </c>
      <c r="H3480" s="49" t="s">
        <v>7081</v>
      </c>
      <c r="I3480" s="49" t="s">
        <v>693</v>
      </c>
      <c r="J3480" s="50">
        <v>13</v>
      </c>
      <c r="K3480" s="49">
        <v>1000</v>
      </c>
      <c r="L3480" s="49">
        <f>K3480-U3480</f>
        <v>1000</v>
      </c>
      <c r="M3480" s="49"/>
      <c r="N3480" s="48" t="s">
        <v>7076</v>
      </c>
      <c r="O3480" s="48" t="s">
        <v>13314</v>
      </c>
      <c r="P3480" s="49">
        <v>0</v>
      </c>
      <c r="Q3480" s="49">
        <v>0</v>
      </c>
      <c r="R3480" s="49">
        <v>0</v>
      </c>
      <c r="S3480" s="32">
        <f t="shared" si="144"/>
        <v>0</v>
      </c>
      <c r="T3480" s="49">
        <f>P3480+Q3480+R3480</f>
        <v>0</v>
      </c>
      <c r="U3480" s="51">
        <v>0</v>
      </c>
      <c r="V3480" s="51">
        <v>0</v>
      </c>
      <c r="W3480" s="51">
        <v>0</v>
      </c>
      <c r="X3480" s="51"/>
      <c r="Y3480" s="32">
        <f t="shared" si="146"/>
        <v>0</v>
      </c>
      <c r="Z3480" s="54" t="s">
        <v>13497</v>
      </c>
      <c r="AA3480" s="71">
        <v>56.25</v>
      </c>
      <c r="AC3480" s="67">
        <f t="shared" si="145"/>
        <v>-56.25</v>
      </c>
      <c r="AD3480" s="48" t="s">
        <v>13436</v>
      </c>
      <c r="AL3480" s="48" t="s">
        <v>13481</v>
      </c>
      <c r="AN3480" s="72" t="s">
        <v>13323</v>
      </c>
      <c r="AO3480" s="72" t="s">
        <v>45</v>
      </c>
    </row>
    <row r="3481" spans="1:41" ht="45" x14ac:dyDescent="0.2">
      <c r="A3481" s="63" t="s">
        <v>740</v>
      </c>
      <c r="B3481" s="63" t="s">
        <v>741</v>
      </c>
      <c r="C3481" s="49" t="s">
        <v>7070</v>
      </c>
      <c r="D3481" s="49" t="s">
        <v>7079</v>
      </c>
      <c r="E3481" s="30" t="s">
        <v>7455</v>
      </c>
      <c r="F3481" s="49" t="s">
        <v>7073</v>
      </c>
      <c r="G3481" s="49" t="s">
        <v>7241</v>
      </c>
      <c r="H3481" s="49" t="s">
        <v>7347</v>
      </c>
      <c r="I3481" s="49" t="s">
        <v>741</v>
      </c>
      <c r="J3481" s="50">
        <v>11</v>
      </c>
      <c r="K3481" s="49">
        <v>1000</v>
      </c>
      <c r="L3481" s="49">
        <f>K3481-U3481</f>
        <v>1000</v>
      </c>
      <c r="M3481" s="49"/>
      <c r="N3481" s="48" t="s">
        <v>7076</v>
      </c>
      <c r="O3481" s="48" t="s">
        <v>13312</v>
      </c>
      <c r="P3481" s="49">
        <v>1784</v>
      </c>
      <c r="Q3481" s="49">
        <v>0</v>
      </c>
      <c r="R3481" s="49">
        <v>0</v>
      </c>
      <c r="S3481" s="32">
        <f t="shared" si="144"/>
        <v>1784</v>
      </c>
      <c r="T3481" s="49">
        <f>P3481+Q3481+R3481</f>
        <v>1784</v>
      </c>
      <c r="U3481" s="51">
        <v>0</v>
      </c>
      <c r="V3481" s="51">
        <v>0</v>
      </c>
      <c r="W3481" s="51">
        <v>0</v>
      </c>
      <c r="X3481" s="51"/>
      <c r="Y3481" s="32">
        <f t="shared" si="146"/>
        <v>1784</v>
      </c>
      <c r="Z3481" s="49" t="s">
        <v>13321</v>
      </c>
      <c r="AA3481" s="71">
        <v>18.399999999999999</v>
      </c>
      <c r="AC3481" s="67">
        <f t="shared" si="145"/>
        <v>-18.399999999999999</v>
      </c>
      <c r="AD3481" s="48" t="s">
        <v>13437</v>
      </c>
      <c r="AL3481" s="48" t="s">
        <v>13481</v>
      </c>
      <c r="AN3481" s="72" t="s">
        <v>13323</v>
      </c>
      <c r="AO3481" s="72" t="s">
        <v>54</v>
      </c>
    </row>
    <row r="3482" spans="1:41" ht="15" x14ac:dyDescent="0.2">
      <c r="A3482" s="64" t="s">
        <v>13353</v>
      </c>
      <c r="B3482" s="64" t="s">
        <v>13354</v>
      </c>
      <c r="C3482" s="54" t="s">
        <v>7070</v>
      </c>
      <c r="E3482" s="49" t="s">
        <v>7469</v>
      </c>
      <c r="G3482" s="49" t="s">
        <v>13296</v>
      </c>
      <c r="H3482" s="49" t="s">
        <v>7364</v>
      </c>
      <c r="I3482" s="49" t="s">
        <v>13354</v>
      </c>
      <c r="L3482" s="49">
        <f>K3482-U3482</f>
        <v>0</v>
      </c>
      <c r="N3482" s="48" t="s">
        <v>7076</v>
      </c>
      <c r="O3482" s="36" t="s">
        <v>13315</v>
      </c>
      <c r="P3482" s="49">
        <v>0</v>
      </c>
      <c r="Q3482" s="49">
        <v>0</v>
      </c>
      <c r="R3482" s="49">
        <v>0</v>
      </c>
      <c r="S3482" s="32">
        <f t="shared" si="144"/>
        <v>0</v>
      </c>
      <c r="T3482" s="49">
        <f>P3482+Q3482+R3482</f>
        <v>0</v>
      </c>
      <c r="U3482" s="49">
        <v>0</v>
      </c>
      <c r="V3482" s="49">
        <v>0</v>
      </c>
      <c r="W3482" s="49">
        <v>0</v>
      </c>
      <c r="Y3482" s="32">
        <f t="shared" si="146"/>
        <v>0</v>
      </c>
      <c r="Z3482" s="54" t="s">
        <v>13497</v>
      </c>
      <c r="AC3482" s="67">
        <f t="shared" si="145"/>
        <v>0</v>
      </c>
      <c r="AL3482" s="48" t="s">
        <v>13481</v>
      </c>
      <c r="AN3482" s="72" t="s">
        <v>13323</v>
      </c>
      <c r="AO3482" s="72" t="s">
        <v>54</v>
      </c>
    </row>
    <row r="3483" spans="1:41" ht="15" x14ac:dyDescent="0.2">
      <c r="A3483" s="64" t="s">
        <v>7068</v>
      </c>
      <c r="B3483" s="64" t="s">
        <v>7069</v>
      </c>
      <c r="C3483" s="54" t="s">
        <v>7070</v>
      </c>
      <c r="D3483" s="54" t="s">
        <v>13290</v>
      </c>
      <c r="E3483" s="54" t="s">
        <v>13308</v>
      </c>
      <c r="F3483" s="54" t="s">
        <v>7073</v>
      </c>
      <c r="G3483" s="54" t="s">
        <v>13309</v>
      </c>
      <c r="H3483" s="54" t="s">
        <v>13310</v>
      </c>
      <c r="I3483" s="54" t="s">
        <v>7068</v>
      </c>
      <c r="J3483" s="50">
        <v>9</v>
      </c>
      <c r="K3483" s="54">
        <v>1000</v>
      </c>
      <c r="L3483" s="49">
        <f>K3483-U3483</f>
        <v>1000</v>
      </c>
      <c r="M3483" s="49"/>
      <c r="N3483" s="36" t="s">
        <v>7076</v>
      </c>
      <c r="O3483" s="36" t="s">
        <v>13315</v>
      </c>
      <c r="P3483" s="49">
        <v>0</v>
      </c>
      <c r="Q3483" s="49">
        <v>0</v>
      </c>
      <c r="R3483" s="49">
        <v>0</v>
      </c>
      <c r="S3483" s="32">
        <f t="shared" si="144"/>
        <v>0</v>
      </c>
      <c r="T3483" s="49">
        <f>P3483+Q3483+R3483</f>
        <v>0</v>
      </c>
      <c r="U3483" s="49">
        <v>0</v>
      </c>
      <c r="V3483" s="49">
        <v>0</v>
      </c>
      <c r="W3483" s="49">
        <v>0</v>
      </c>
      <c r="Y3483" s="32">
        <f t="shared" si="146"/>
        <v>0</v>
      </c>
      <c r="Z3483" s="54" t="s">
        <v>13497</v>
      </c>
      <c r="AC3483" s="67">
        <f t="shared" si="145"/>
        <v>0</v>
      </c>
      <c r="AL3483" s="48" t="s">
        <v>13481</v>
      </c>
      <c r="AN3483" s="72" t="s">
        <v>13323</v>
      </c>
      <c r="AO3483" s="72" t="s">
        <v>47</v>
      </c>
    </row>
    <row r="3484" spans="1:41" ht="45" x14ac:dyDescent="0.2">
      <c r="A3484" s="63" t="s">
        <v>860</v>
      </c>
      <c r="B3484" s="63" t="s">
        <v>861</v>
      </c>
      <c r="C3484" s="49" t="s">
        <v>7070</v>
      </c>
      <c r="D3484" s="49" t="s">
        <v>7077</v>
      </c>
      <c r="E3484" s="30" t="s">
        <v>7507</v>
      </c>
      <c r="F3484" s="49" t="s">
        <v>7073</v>
      </c>
      <c r="G3484" s="49" t="s">
        <v>7074</v>
      </c>
      <c r="H3484" s="49" t="s">
        <v>7378</v>
      </c>
      <c r="I3484" s="49" t="s">
        <v>861</v>
      </c>
      <c r="J3484" s="50">
        <v>12</v>
      </c>
      <c r="K3484" s="49">
        <v>100</v>
      </c>
      <c r="L3484" s="49">
        <f>K3484-U3484</f>
        <v>-52</v>
      </c>
      <c r="M3484" s="49"/>
      <c r="N3484" s="48" t="s">
        <v>7076</v>
      </c>
      <c r="O3484" s="48" t="s">
        <v>13313</v>
      </c>
      <c r="P3484" s="49">
        <v>52</v>
      </c>
      <c r="Q3484" s="49">
        <v>100</v>
      </c>
      <c r="R3484" s="49">
        <v>0</v>
      </c>
      <c r="S3484" s="32">
        <f t="shared" si="144"/>
        <v>152</v>
      </c>
      <c r="T3484" s="49">
        <f>P3484+Q3484+R3484</f>
        <v>152</v>
      </c>
      <c r="U3484" s="51">
        <v>152</v>
      </c>
      <c r="V3484" s="51">
        <v>0</v>
      </c>
      <c r="W3484" s="51">
        <v>0</v>
      </c>
      <c r="X3484" s="51"/>
      <c r="Y3484" s="32">
        <f t="shared" si="146"/>
        <v>0</v>
      </c>
      <c r="Z3484" s="49" t="s">
        <v>13322</v>
      </c>
      <c r="AA3484" s="71">
        <v>181.7877</v>
      </c>
      <c r="AC3484" s="67">
        <f t="shared" si="145"/>
        <v>-181.7877</v>
      </c>
      <c r="AD3484" s="48" t="s">
        <v>13437</v>
      </c>
      <c r="AL3484" s="48" t="s">
        <v>13481</v>
      </c>
      <c r="AN3484" s="72" t="s">
        <v>13323</v>
      </c>
      <c r="AO3484" s="72" t="s">
        <v>49</v>
      </c>
    </row>
    <row r="3485" spans="1:41" ht="45" x14ac:dyDescent="0.2">
      <c r="A3485" s="63" t="s">
        <v>902</v>
      </c>
      <c r="B3485" s="63" t="s">
        <v>903</v>
      </c>
      <c r="C3485" s="49" t="s">
        <v>7070</v>
      </c>
      <c r="D3485" s="49" t="s">
        <v>7077</v>
      </c>
      <c r="E3485" s="30" t="s">
        <v>7521</v>
      </c>
      <c r="F3485" s="49" t="s">
        <v>7073</v>
      </c>
      <c r="G3485" s="49" t="s">
        <v>7522</v>
      </c>
      <c r="H3485" s="49" t="s">
        <v>7523</v>
      </c>
      <c r="I3485" s="49" t="s">
        <v>903</v>
      </c>
      <c r="J3485" s="50">
        <v>5</v>
      </c>
      <c r="K3485" s="49">
        <v>250</v>
      </c>
      <c r="L3485" s="49">
        <f>K3485-U3485</f>
        <v>250</v>
      </c>
      <c r="M3485" s="49"/>
      <c r="N3485" s="48" t="s">
        <v>7076</v>
      </c>
      <c r="O3485" s="48" t="s">
        <v>13314</v>
      </c>
      <c r="P3485" s="49">
        <v>0</v>
      </c>
      <c r="Q3485" s="49">
        <v>250</v>
      </c>
      <c r="R3485" s="49">
        <v>0</v>
      </c>
      <c r="S3485" s="32">
        <f t="shared" si="144"/>
        <v>250</v>
      </c>
      <c r="T3485" s="49">
        <f>P3485+Q3485+R3485</f>
        <v>250</v>
      </c>
      <c r="U3485" s="51">
        <v>0</v>
      </c>
      <c r="V3485" s="51">
        <v>0</v>
      </c>
      <c r="W3485" s="51">
        <v>0</v>
      </c>
      <c r="X3485" s="51"/>
      <c r="Y3485" s="32">
        <f t="shared" si="146"/>
        <v>250</v>
      </c>
      <c r="Z3485" s="49" t="s">
        <v>13321</v>
      </c>
      <c r="AA3485" s="71">
        <v>23.5</v>
      </c>
      <c r="AC3485" s="67">
        <f t="shared" si="145"/>
        <v>-23.5</v>
      </c>
      <c r="AD3485" s="48" t="s">
        <v>13437</v>
      </c>
      <c r="AL3485" s="48" t="s">
        <v>13486</v>
      </c>
      <c r="AN3485" s="72" t="s">
        <v>13323</v>
      </c>
      <c r="AO3485" s="72" t="s">
        <v>45</v>
      </c>
    </row>
    <row r="3486" spans="1:41" ht="45" x14ac:dyDescent="0.2">
      <c r="A3486" s="63" t="s">
        <v>940</v>
      </c>
      <c r="B3486" s="63" t="s">
        <v>941</v>
      </c>
      <c r="C3486" s="49" t="s">
        <v>7070</v>
      </c>
      <c r="D3486" s="49" t="s">
        <v>7079</v>
      </c>
      <c r="E3486" s="30" t="s">
        <v>7538</v>
      </c>
      <c r="F3486" s="49" t="s">
        <v>7073</v>
      </c>
      <c r="G3486" s="49" t="s">
        <v>7539</v>
      </c>
      <c r="H3486" s="49" t="s">
        <v>7091</v>
      </c>
      <c r="I3486" s="49" t="s">
        <v>941</v>
      </c>
      <c r="J3486" s="50">
        <v>7</v>
      </c>
      <c r="K3486" s="49">
        <v>150</v>
      </c>
      <c r="L3486" s="49">
        <f>K3486-U3486</f>
        <v>120</v>
      </c>
      <c r="M3486" s="49"/>
      <c r="N3486" s="48" t="s">
        <v>7242</v>
      </c>
      <c r="O3486" s="48" t="s">
        <v>13313</v>
      </c>
      <c r="P3486" s="49">
        <v>140</v>
      </c>
      <c r="Q3486" s="49">
        <v>0</v>
      </c>
      <c r="R3486" s="49">
        <v>0</v>
      </c>
      <c r="S3486" s="32">
        <f t="shared" si="144"/>
        <v>140</v>
      </c>
      <c r="T3486" s="49">
        <f>P3486+Q3486+R3486</f>
        <v>140</v>
      </c>
      <c r="U3486" s="51">
        <v>30</v>
      </c>
      <c r="V3486" s="51">
        <v>12</v>
      </c>
      <c r="W3486" s="51">
        <v>12</v>
      </c>
      <c r="X3486" s="51"/>
      <c r="Y3486" s="32">
        <f>P3486-(U3486+V3486)</f>
        <v>98</v>
      </c>
      <c r="Z3486" s="49" t="s">
        <v>13322</v>
      </c>
      <c r="AA3486" s="71">
        <v>44.43</v>
      </c>
      <c r="AC3486" s="67">
        <f t="shared" si="145"/>
        <v>-44.43</v>
      </c>
      <c r="AD3486" s="48" t="s">
        <v>13437</v>
      </c>
      <c r="AL3486" s="48" t="s">
        <v>13481</v>
      </c>
      <c r="AN3486" s="72" t="s">
        <v>13323</v>
      </c>
      <c r="AO3486" s="72" t="s">
        <v>54</v>
      </c>
    </row>
    <row r="3487" spans="1:41" ht="15" x14ac:dyDescent="0.2">
      <c r="A3487" s="64" t="s">
        <v>7048</v>
      </c>
      <c r="B3487" s="64" t="s">
        <v>7049</v>
      </c>
      <c r="C3487" s="54" t="s">
        <v>7070</v>
      </c>
      <c r="D3487" s="54" t="s">
        <v>13290</v>
      </c>
      <c r="E3487" s="54" t="s">
        <v>13295</v>
      </c>
      <c r="F3487" s="54" t="s">
        <v>7073</v>
      </c>
      <c r="G3487" s="54" t="s">
        <v>7364</v>
      </c>
      <c r="H3487" s="54" t="s">
        <v>13296</v>
      </c>
      <c r="I3487" s="54" t="s">
        <v>7049</v>
      </c>
      <c r="K3487" s="54"/>
      <c r="L3487" s="49">
        <f>K3487-U3487</f>
        <v>0</v>
      </c>
      <c r="M3487" s="49"/>
      <c r="N3487" s="36" t="s">
        <v>7076</v>
      </c>
      <c r="O3487" s="36" t="s">
        <v>13315</v>
      </c>
      <c r="P3487" s="49">
        <v>0</v>
      </c>
      <c r="Q3487" s="49">
        <v>0</v>
      </c>
      <c r="R3487" s="49">
        <v>0</v>
      </c>
      <c r="S3487" s="32">
        <f t="shared" si="144"/>
        <v>0</v>
      </c>
      <c r="T3487" s="49">
        <f>P3487+Q3487+R3487</f>
        <v>0</v>
      </c>
      <c r="U3487" s="49">
        <v>0</v>
      </c>
      <c r="V3487" s="49">
        <v>0</v>
      </c>
      <c r="W3487" s="49">
        <v>0</v>
      </c>
      <c r="Y3487" s="32">
        <f t="shared" ref="Y3487:Y3497" si="147">T3487-(U3487+V3487)</f>
        <v>0</v>
      </c>
      <c r="Z3487" s="54" t="s">
        <v>13497</v>
      </c>
      <c r="AC3487" s="67">
        <f t="shared" si="145"/>
        <v>0</v>
      </c>
      <c r="AL3487" s="48" t="s">
        <v>13481</v>
      </c>
      <c r="AN3487" s="72" t="s">
        <v>13323</v>
      </c>
      <c r="AO3487" s="72" t="s">
        <v>54</v>
      </c>
    </row>
    <row r="3488" spans="1:41" ht="15" x14ac:dyDescent="0.2">
      <c r="A3488" s="63" t="s">
        <v>972</v>
      </c>
      <c r="B3488" s="63" t="s">
        <v>973</v>
      </c>
      <c r="C3488" s="49" t="s">
        <v>7070</v>
      </c>
      <c r="D3488" s="49" t="s">
        <v>7077</v>
      </c>
      <c r="E3488" s="30" t="s">
        <v>13482</v>
      </c>
      <c r="F3488" s="49" t="s">
        <v>7073</v>
      </c>
      <c r="J3488" s="50">
        <v>0</v>
      </c>
      <c r="L3488" s="49">
        <f>K3488-U3488</f>
        <v>-412</v>
      </c>
      <c r="M3488" s="49"/>
      <c r="N3488" s="48" t="s">
        <v>7076</v>
      </c>
      <c r="O3488" s="48" t="s">
        <v>13315</v>
      </c>
      <c r="P3488" s="49">
        <v>0</v>
      </c>
      <c r="Q3488" s="49">
        <v>0</v>
      </c>
      <c r="R3488" s="49">
        <v>0</v>
      </c>
      <c r="S3488" s="32">
        <f t="shared" si="144"/>
        <v>0</v>
      </c>
      <c r="T3488" s="49">
        <f>P3488+Q3488+R3488</f>
        <v>0</v>
      </c>
      <c r="U3488" s="51">
        <v>412</v>
      </c>
      <c r="V3488" s="51">
        <v>260</v>
      </c>
      <c r="W3488" s="51">
        <v>300</v>
      </c>
      <c r="X3488" s="51"/>
      <c r="Y3488" s="32">
        <f t="shared" si="147"/>
        <v>-672</v>
      </c>
      <c r="Z3488" s="49" t="s">
        <v>13320</v>
      </c>
      <c r="AC3488" s="67">
        <f t="shared" si="145"/>
        <v>0</v>
      </c>
      <c r="AL3488" s="48" t="s">
        <v>13481</v>
      </c>
      <c r="AN3488" s="72" t="s">
        <v>13323</v>
      </c>
      <c r="AO3488" s="72" t="s">
        <v>45</v>
      </c>
    </row>
    <row r="3489" spans="1:41" ht="15" x14ac:dyDescent="0.2">
      <c r="A3489" s="63" t="s">
        <v>978</v>
      </c>
      <c r="B3489" s="63" t="s">
        <v>979</v>
      </c>
      <c r="C3489" s="49" t="s">
        <v>7070</v>
      </c>
      <c r="D3489" s="49" t="s">
        <v>7077</v>
      </c>
      <c r="E3489" s="30" t="s">
        <v>13483</v>
      </c>
      <c r="F3489" s="49" t="s">
        <v>7073</v>
      </c>
      <c r="L3489" s="49">
        <f>K3489-U3489</f>
        <v>-290</v>
      </c>
      <c r="M3489" s="49"/>
      <c r="N3489" s="48" t="s">
        <v>7076</v>
      </c>
      <c r="O3489" s="48" t="s">
        <v>13315</v>
      </c>
      <c r="P3489" s="49">
        <v>0</v>
      </c>
      <c r="Q3489" s="49">
        <v>0</v>
      </c>
      <c r="R3489" s="49">
        <v>0</v>
      </c>
      <c r="S3489" s="32">
        <f t="shared" si="144"/>
        <v>0</v>
      </c>
      <c r="T3489" s="49">
        <f>P3489+Q3489+R3489</f>
        <v>0</v>
      </c>
      <c r="U3489" s="51">
        <v>290</v>
      </c>
      <c r="V3489" s="51">
        <v>260</v>
      </c>
      <c r="W3489" s="51">
        <v>300</v>
      </c>
      <c r="X3489" s="51"/>
      <c r="Y3489" s="32">
        <f t="shared" si="147"/>
        <v>-550</v>
      </c>
      <c r="Z3489" s="49" t="s">
        <v>13320</v>
      </c>
      <c r="AC3489" s="67">
        <f t="shared" si="145"/>
        <v>0</v>
      </c>
      <c r="AL3489" s="48" t="s">
        <v>13481</v>
      </c>
      <c r="AN3489" s="72" t="s">
        <v>13323</v>
      </c>
      <c r="AO3489" s="72" t="s">
        <v>45</v>
      </c>
    </row>
    <row r="3490" spans="1:41" ht="45" x14ac:dyDescent="0.2">
      <c r="A3490" s="63" t="s">
        <v>980</v>
      </c>
      <c r="B3490" s="63" t="s">
        <v>981</v>
      </c>
      <c r="C3490" s="49" t="s">
        <v>7070</v>
      </c>
      <c r="D3490" s="49" t="s">
        <v>7077</v>
      </c>
      <c r="E3490" s="30" t="s">
        <v>7556</v>
      </c>
      <c r="F3490" s="49" t="s">
        <v>7073</v>
      </c>
      <c r="G3490" s="49" t="s">
        <v>7557</v>
      </c>
      <c r="H3490" s="49" t="s">
        <v>7558</v>
      </c>
      <c r="I3490" s="49" t="s">
        <v>981</v>
      </c>
      <c r="J3490" s="50">
        <v>16</v>
      </c>
      <c r="K3490" s="49">
        <v>1000</v>
      </c>
      <c r="L3490" s="49">
        <f>K3490-U3490</f>
        <v>610</v>
      </c>
      <c r="M3490" s="49"/>
      <c r="N3490" s="48" t="s">
        <v>7076</v>
      </c>
      <c r="O3490" s="48" t="s">
        <v>13313</v>
      </c>
      <c r="P3490" s="49">
        <v>0</v>
      </c>
      <c r="Q3490" s="49">
        <v>1000</v>
      </c>
      <c r="R3490" s="49">
        <v>0</v>
      </c>
      <c r="S3490" s="32">
        <f t="shared" si="144"/>
        <v>1000</v>
      </c>
      <c r="T3490" s="49">
        <f>P3490+Q3490+R3490</f>
        <v>1000</v>
      </c>
      <c r="U3490" s="51">
        <v>390</v>
      </c>
      <c r="V3490" s="51">
        <v>225</v>
      </c>
      <c r="W3490" s="51">
        <v>225</v>
      </c>
      <c r="X3490" s="51"/>
      <c r="Y3490" s="32">
        <f t="shared" si="147"/>
        <v>385</v>
      </c>
      <c r="Z3490" s="49" t="s">
        <v>13322</v>
      </c>
      <c r="AA3490" s="71">
        <v>52.14</v>
      </c>
      <c r="AC3490" s="67">
        <f t="shared" si="145"/>
        <v>-52.14</v>
      </c>
      <c r="AD3490" s="48" t="s">
        <v>13437</v>
      </c>
      <c r="AL3490" s="48" t="s">
        <v>13481</v>
      </c>
      <c r="AN3490" s="72" t="s">
        <v>13323</v>
      </c>
      <c r="AO3490" s="72" t="s">
        <v>45</v>
      </c>
    </row>
    <row r="3491" spans="1:41" ht="45" x14ac:dyDescent="0.2">
      <c r="A3491" s="63" t="s">
        <v>982</v>
      </c>
      <c r="B3491" s="63" t="s">
        <v>983</v>
      </c>
      <c r="C3491" s="49" t="s">
        <v>7070</v>
      </c>
      <c r="D3491" s="49" t="s">
        <v>7077</v>
      </c>
      <c r="E3491" s="30" t="s">
        <v>7559</v>
      </c>
      <c r="F3491" s="49" t="s">
        <v>7073</v>
      </c>
      <c r="G3491" s="49" t="s">
        <v>7081</v>
      </c>
      <c r="H3491" s="49" t="s">
        <v>7560</v>
      </c>
      <c r="I3491" s="49" t="s">
        <v>7561</v>
      </c>
      <c r="J3491" s="50">
        <v>15</v>
      </c>
      <c r="K3491" s="49">
        <v>1000</v>
      </c>
      <c r="L3491" s="49">
        <f>K3491-U3491</f>
        <v>1000</v>
      </c>
      <c r="M3491" s="49"/>
      <c r="N3491" s="48" t="s">
        <v>7076</v>
      </c>
      <c r="O3491" s="48" t="s">
        <v>13313</v>
      </c>
      <c r="P3491" s="49">
        <v>0</v>
      </c>
      <c r="Q3491" s="49">
        <v>500</v>
      </c>
      <c r="R3491" s="49">
        <v>0</v>
      </c>
      <c r="S3491" s="32">
        <f t="shared" si="144"/>
        <v>500</v>
      </c>
      <c r="T3491" s="49">
        <f>P3491+Q3491+R3491</f>
        <v>500</v>
      </c>
      <c r="U3491" s="51">
        <v>0</v>
      </c>
      <c r="V3491" s="51">
        <v>0</v>
      </c>
      <c r="W3491" s="51">
        <v>0</v>
      </c>
      <c r="X3491" s="51"/>
      <c r="Y3491" s="32">
        <f t="shared" si="147"/>
        <v>500</v>
      </c>
      <c r="Z3491" s="49" t="s">
        <v>13321</v>
      </c>
      <c r="AA3491" s="71">
        <v>52.14</v>
      </c>
      <c r="AC3491" s="67">
        <f t="shared" si="145"/>
        <v>-52.14</v>
      </c>
      <c r="AD3491" s="48" t="s">
        <v>13437</v>
      </c>
      <c r="AL3491" s="48" t="s">
        <v>13481</v>
      </c>
      <c r="AN3491" s="72" t="s">
        <v>13323</v>
      </c>
      <c r="AO3491" s="72" t="s">
        <v>45</v>
      </c>
    </row>
    <row r="3492" spans="1:41" ht="15" x14ac:dyDescent="0.2">
      <c r="A3492" s="64" t="s">
        <v>7060</v>
      </c>
      <c r="B3492" s="64" t="s">
        <v>7061</v>
      </c>
      <c r="C3492" s="54" t="s">
        <v>7070</v>
      </c>
      <c r="D3492" s="54" t="s">
        <v>13290</v>
      </c>
      <c r="E3492" s="54" t="s">
        <v>13304</v>
      </c>
      <c r="F3492" s="54" t="s">
        <v>7073</v>
      </c>
      <c r="G3492" s="54" t="s">
        <v>7091</v>
      </c>
      <c r="H3492" s="54" t="s">
        <v>7091</v>
      </c>
      <c r="I3492" s="54" t="s">
        <v>7061</v>
      </c>
      <c r="K3492" s="54"/>
      <c r="L3492" s="49">
        <f>K3492-U3492</f>
        <v>0</v>
      </c>
      <c r="M3492" s="49"/>
      <c r="N3492" s="36" t="s">
        <v>7076</v>
      </c>
      <c r="O3492" s="36" t="s">
        <v>13315</v>
      </c>
      <c r="P3492" s="49">
        <v>0</v>
      </c>
      <c r="Q3492" s="49">
        <v>0</v>
      </c>
      <c r="R3492" s="49">
        <v>0</v>
      </c>
      <c r="S3492" s="32">
        <f t="shared" si="144"/>
        <v>0</v>
      </c>
      <c r="T3492" s="49">
        <f>P3492+Q3492+R3492</f>
        <v>0</v>
      </c>
      <c r="U3492" s="49">
        <v>0</v>
      </c>
      <c r="V3492" s="49">
        <v>0</v>
      </c>
      <c r="W3492" s="49">
        <v>0</v>
      </c>
      <c r="Y3492" s="32">
        <f t="shared" si="147"/>
        <v>0</v>
      </c>
      <c r="Z3492" s="54" t="s">
        <v>13497</v>
      </c>
      <c r="AC3492" s="67">
        <f t="shared" si="145"/>
        <v>0</v>
      </c>
      <c r="AL3492" s="48" t="s">
        <v>13481</v>
      </c>
      <c r="AN3492" s="72" t="s">
        <v>13323</v>
      </c>
      <c r="AO3492" s="72" t="s">
        <v>54</v>
      </c>
    </row>
    <row r="3493" spans="1:41" ht="15" x14ac:dyDescent="0.2">
      <c r="A3493" s="64" t="s">
        <v>7062</v>
      </c>
      <c r="B3493" s="64" t="s">
        <v>7063</v>
      </c>
      <c r="C3493" s="54" t="s">
        <v>7070</v>
      </c>
      <c r="D3493" s="54" t="s">
        <v>13290</v>
      </c>
      <c r="E3493" s="54" t="s">
        <v>13305</v>
      </c>
      <c r="F3493" s="54" t="s">
        <v>7073</v>
      </c>
      <c r="G3493" s="54" t="s">
        <v>7091</v>
      </c>
      <c r="H3493" s="54" t="s">
        <v>7091</v>
      </c>
      <c r="I3493" s="54" t="s">
        <v>7063</v>
      </c>
      <c r="K3493" s="54"/>
      <c r="L3493" s="49">
        <f>K3493-U3493</f>
        <v>0</v>
      </c>
      <c r="M3493" s="49"/>
      <c r="N3493" s="36" t="s">
        <v>7076</v>
      </c>
      <c r="O3493" s="36" t="s">
        <v>13315</v>
      </c>
      <c r="P3493" s="49">
        <v>0</v>
      </c>
      <c r="Q3493" s="49">
        <v>0</v>
      </c>
      <c r="R3493" s="49">
        <v>0</v>
      </c>
      <c r="S3493" s="32">
        <f t="shared" si="144"/>
        <v>0</v>
      </c>
      <c r="T3493" s="49">
        <f>P3493+Q3493+R3493</f>
        <v>0</v>
      </c>
      <c r="U3493" s="49">
        <v>0</v>
      </c>
      <c r="V3493" s="49">
        <v>0</v>
      </c>
      <c r="W3493" s="49">
        <v>0</v>
      </c>
      <c r="Y3493" s="32">
        <f t="shared" si="147"/>
        <v>0</v>
      </c>
      <c r="Z3493" s="54" t="s">
        <v>13497</v>
      </c>
      <c r="AC3493" s="67">
        <f t="shared" si="145"/>
        <v>0</v>
      </c>
      <c r="AL3493" s="48" t="s">
        <v>13481</v>
      </c>
      <c r="AN3493" s="72" t="s">
        <v>13323</v>
      </c>
      <c r="AO3493" s="72" t="s">
        <v>54</v>
      </c>
    </row>
    <row r="3494" spans="1:41" ht="15" x14ac:dyDescent="0.2">
      <c r="A3494" s="64" t="s">
        <v>7064</v>
      </c>
      <c r="B3494" s="64" t="s">
        <v>7065</v>
      </c>
      <c r="C3494" s="54" t="s">
        <v>7070</v>
      </c>
      <c r="D3494" s="54" t="s">
        <v>13290</v>
      </c>
      <c r="E3494" s="54" t="s">
        <v>13306</v>
      </c>
      <c r="F3494" s="54" t="s">
        <v>7073</v>
      </c>
      <c r="G3494" s="54" t="s">
        <v>7091</v>
      </c>
      <c r="H3494" s="54" t="s">
        <v>7091</v>
      </c>
      <c r="I3494" s="54" t="s">
        <v>7065</v>
      </c>
      <c r="K3494" s="54"/>
      <c r="L3494" s="49">
        <f>K3494-U3494</f>
        <v>0</v>
      </c>
      <c r="M3494" s="49"/>
      <c r="N3494" s="36" t="s">
        <v>7076</v>
      </c>
      <c r="O3494" s="36" t="s">
        <v>13315</v>
      </c>
      <c r="P3494" s="49">
        <v>0</v>
      </c>
      <c r="Q3494" s="49">
        <v>0</v>
      </c>
      <c r="R3494" s="49">
        <v>0</v>
      </c>
      <c r="S3494" s="32">
        <f t="shared" si="144"/>
        <v>0</v>
      </c>
      <c r="T3494" s="49">
        <f>P3494+Q3494+R3494</f>
        <v>0</v>
      </c>
      <c r="U3494" s="49">
        <v>0</v>
      </c>
      <c r="V3494" s="49">
        <v>0</v>
      </c>
      <c r="W3494" s="49">
        <v>0</v>
      </c>
      <c r="Y3494" s="32">
        <f t="shared" si="147"/>
        <v>0</v>
      </c>
      <c r="Z3494" s="54" t="s">
        <v>13497</v>
      </c>
      <c r="AC3494" s="67">
        <f t="shared" si="145"/>
        <v>0</v>
      </c>
      <c r="AL3494" s="48" t="s">
        <v>13481</v>
      </c>
      <c r="AN3494" s="72" t="s">
        <v>13323</v>
      </c>
      <c r="AO3494" s="72" t="s">
        <v>54</v>
      </c>
    </row>
    <row r="3495" spans="1:41" ht="15" x14ac:dyDescent="0.2">
      <c r="A3495" s="64" t="s">
        <v>7056</v>
      </c>
      <c r="B3495" s="64" t="s">
        <v>7057</v>
      </c>
      <c r="C3495" s="54" t="s">
        <v>7070</v>
      </c>
      <c r="D3495" s="54" t="s">
        <v>13290</v>
      </c>
      <c r="E3495" s="54" t="s">
        <v>13484</v>
      </c>
      <c r="F3495" s="54" t="s">
        <v>7073</v>
      </c>
      <c r="G3495" s="54" t="s">
        <v>13296</v>
      </c>
      <c r="H3495" s="54" t="s">
        <v>13302</v>
      </c>
      <c r="I3495" s="54" t="s">
        <v>7057</v>
      </c>
      <c r="J3495" s="50">
        <v>8</v>
      </c>
      <c r="K3495" s="54">
        <v>100</v>
      </c>
      <c r="L3495" s="49">
        <f>K3495-U3495</f>
        <v>100</v>
      </c>
      <c r="M3495" s="49"/>
      <c r="N3495" s="36" t="s">
        <v>7076</v>
      </c>
      <c r="O3495" s="36" t="s">
        <v>13315</v>
      </c>
      <c r="P3495" s="49">
        <v>0</v>
      </c>
      <c r="Q3495" s="49">
        <v>0</v>
      </c>
      <c r="R3495" s="49">
        <v>0</v>
      </c>
      <c r="S3495" s="32">
        <f t="shared" si="144"/>
        <v>0</v>
      </c>
      <c r="T3495" s="49">
        <f>P3495+Q3495+R3495</f>
        <v>0</v>
      </c>
      <c r="U3495" s="49">
        <v>0</v>
      </c>
      <c r="V3495" s="49">
        <v>0</v>
      </c>
      <c r="W3495" s="49">
        <v>0</v>
      </c>
      <c r="Y3495" s="32">
        <f t="shared" si="147"/>
        <v>0</v>
      </c>
      <c r="Z3495" s="54" t="s">
        <v>13497</v>
      </c>
      <c r="AC3495" s="67">
        <f t="shared" si="145"/>
        <v>0</v>
      </c>
      <c r="AL3495" s="48" t="s">
        <v>13481</v>
      </c>
      <c r="AN3495" s="72" t="s">
        <v>13323</v>
      </c>
      <c r="AO3495" s="72" t="s">
        <v>54</v>
      </c>
    </row>
    <row r="3496" spans="1:41" ht="15" x14ac:dyDescent="0.2">
      <c r="A3496" s="64" t="s">
        <v>7058</v>
      </c>
      <c r="B3496" s="64" t="s">
        <v>7059</v>
      </c>
      <c r="C3496" s="54" t="s">
        <v>7070</v>
      </c>
      <c r="D3496" s="54" t="s">
        <v>13290</v>
      </c>
      <c r="E3496" s="54" t="s">
        <v>13303</v>
      </c>
      <c r="F3496" s="54" t="s">
        <v>7073</v>
      </c>
      <c r="G3496" s="54" t="s">
        <v>13296</v>
      </c>
      <c r="H3496" s="54" t="s">
        <v>13302</v>
      </c>
      <c r="I3496" s="54" t="s">
        <v>7059</v>
      </c>
      <c r="J3496" s="50">
        <v>8</v>
      </c>
      <c r="K3496" s="54">
        <v>100</v>
      </c>
      <c r="L3496" s="49">
        <f>K3496-U3496</f>
        <v>100</v>
      </c>
      <c r="M3496" s="49"/>
      <c r="N3496" s="36" t="s">
        <v>7076</v>
      </c>
      <c r="O3496" s="36" t="s">
        <v>13315</v>
      </c>
      <c r="P3496" s="49">
        <v>0</v>
      </c>
      <c r="Q3496" s="49">
        <v>0</v>
      </c>
      <c r="R3496" s="49">
        <v>0</v>
      </c>
      <c r="S3496" s="32">
        <f t="shared" si="144"/>
        <v>0</v>
      </c>
      <c r="T3496" s="49">
        <f>P3496+Q3496+R3496</f>
        <v>0</v>
      </c>
      <c r="U3496" s="49">
        <v>0</v>
      </c>
      <c r="V3496" s="49">
        <v>0</v>
      </c>
      <c r="W3496" s="49">
        <v>0</v>
      </c>
      <c r="Y3496" s="32">
        <f t="shared" si="147"/>
        <v>0</v>
      </c>
      <c r="Z3496" s="54" t="s">
        <v>13497</v>
      </c>
      <c r="AC3496" s="67">
        <f t="shared" si="145"/>
        <v>0</v>
      </c>
      <c r="AL3496" s="48" t="s">
        <v>13481</v>
      </c>
      <c r="AN3496" s="72" t="s">
        <v>13323</v>
      </c>
      <c r="AO3496" s="72" t="s">
        <v>54</v>
      </c>
    </row>
    <row r="3497" spans="1:41" ht="45" x14ac:dyDescent="0.2">
      <c r="A3497" s="64" t="s">
        <v>7054</v>
      </c>
      <c r="B3497" s="64" t="s">
        <v>7055</v>
      </c>
      <c r="C3497" s="54" t="s">
        <v>7070</v>
      </c>
      <c r="D3497" s="54" t="s">
        <v>13281</v>
      </c>
      <c r="E3497" s="54" t="s">
        <v>13299</v>
      </c>
      <c r="F3497" s="54" t="s">
        <v>8192</v>
      </c>
      <c r="G3497" s="54" t="s">
        <v>7382</v>
      </c>
      <c r="H3497" s="54" t="s">
        <v>13300</v>
      </c>
      <c r="I3497" s="54" t="s">
        <v>13301</v>
      </c>
      <c r="J3497" s="50">
        <v>6</v>
      </c>
      <c r="K3497" s="54">
        <v>448</v>
      </c>
      <c r="L3497" s="49">
        <f>K3497-U3497</f>
        <v>448</v>
      </c>
      <c r="M3497" s="49"/>
      <c r="N3497" s="36" t="s">
        <v>13498</v>
      </c>
      <c r="O3497" s="36" t="s">
        <v>13502</v>
      </c>
      <c r="P3497" s="49">
        <v>0</v>
      </c>
      <c r="Q3497" s="49">
        <v>0</v>
      </c>
      <c r="R3497" s="49">
        <v>0</v>
      </c>
      <c r="S3497" s="32">
        <f t="shared" si="144"/>
        <v>0</v>
      </c>
      <c r="T3497" s="49">
        <f>P3497+Q3497+R3497</f>
        <v>0</v>
      </c>
      <c r="U3497" s="49">
        <v>0</v>
      </c>
      <c r="V3497" s="49">
        <v>0</v>
      </c>
      <c r="W3497" s="49">
        <v>0</v>
      </c>
      <c r="Y3497" s="32">
        <f t="shared" si="147"/>
        <v>0</v>
      </c>
      <c r="Z3497" s="54" t="s">
        <v>13497</v>
      </c>
      <c r="AC3497" s="67">
        <f t="shared" si="145"/>
        <v>0</v>
      </c>
      <c r="AL3497" s="48" t="s">
        <v>13481</v>
      </c>
      <c r="AN3497" s="72" t="s">
        <v>13323</v>
      </c>
      <c r="AO3497" s="72" t="s">
        <v>46</v>
      </c>
    </row>
    <row r="3498" spans="1:41" ht="45" x14ac:dyDescent="0.2">
      <c r="A3498" s="63" t="s">
        <v>2178</v>
      </c>
      <c r="B3498" s="63" t="s">
        <v>2179</v>
      </c>
      <c r="C3498" s="49" t="s">
        <v>7070</v>
      </c>
      <c r="D3498" s="49" t="s">
        <v>7570</v>
      </c>
      <c r="E3498" s="30" t="s">
        <v>8801</v>
      </c>
      <c r="F3498" s="49" t="s">
        <v>8192</v>
      </c>
      <c r="G3498" s="49" t="s">
        <v>8211</v>
      </c>
      <c r="H3498" s="49" t="s">
        <v>8212</v>
      </c>
      <c r="I3498" s="49" t="s">
        <v>8829</v>
      </c>
      <c r="J3498" s="50">
        <v>7</v>
      </c>
      <c r="K3498" s="49">
        <v>1</v>
      </c>
      <c r="L3498" s="49">
        <f>K3498-U3498</f>
        <v>1</v>
      </c>
      <c r="M3498" s="49"/>
      <c r="N3498" s="48" t="s">
        <v>7242</v>
      </c>
      <c r="O3498" s="48" t="s">
        <v>13316</v>
      </c>
      <c r="P3498" s="49">
        <v>0</v>
      </c>
      <c r="Q3498" s="49">
        <v>1160</v>
      </c>
      <c r="R3498" s="49">
        <v>0</v>
      </c>
      <c r="S3498" s="32">
        <f t="shared" si="144"/>
        <v>1160</v>
      </c>
      <c r="T3498" s="49">
        <f>P3498+Q3498+R3498</f>
        <v>1160</v>
      </c>
      <c r="U3498" s="51">
        <v>0</v>
      </c>
      <c r="V3498" s="51">
        <v>0</v>
      </c>
      <c r="W3498" s="51">
        <v>0</v>
      </c>
      <c r="X3498" s="51"/>
      <c r="Y3498" s="32">
        <f>P3498-(U3498+V3498)</f>
        <v>0</v>
      </c>
      <c r="Z3498" s="54" t="s">
        <v>13497</v>
      </c>
      <c r="AA3498" s="71">
        <v>21.6</v>
      </c>
      <c r="AC3498" s="67">
        <f t="shared" si="145"/>
        <v>-21.6</v>
      </c>
      <c r="AD3498" s="48" t="s">
        <v>13437</v>
      </c>
      <c r="AL3498" s="48" t="s">
        <v>13481</v>
      </c>
      <c r="AN3498" s="72" t="s">
        <v>13323</v>
      </c>
      <c r="AO3498" s="72" t="s">
        <v>46</v>
      </c>
    </row>
    <row r="3499" spans="1:41" ht="60" x14ac:dyDescent="0.2">
      <c r="A3499" s="64" t="s">
        <v>7045</v>
      </c>
      <c r="B3499" s="64" t="s">
        <v>13372</v>
      </c>
      <c r="C3499" s="54" t="s">
        <v>7070</v>
      </c>
      <c r="D3499" s="54" t="s">
        <v>13281</v>
      </c>
      <c r="E3499" s="54" t="s">
        <v>13288</v>
      </c>
      <c r="F3499" s="54" t="s">
        <v>8192</v>
      </c>
      <c r="G3499" s="54" t="s">
        <v>8132</v>
      </c>
      <c r="H3499" s="54"/>
      <c r="I3499" s="54" t="s">
        <v>13289</v>
      </c>
      <c r="J3499" s="50">
        <v>2</v>
      </c>
      <c r="K3499" s="54">
        <v>500</v>
      </c>
      <c r="L3499" s="49">
        <f>K3499-U3499</f>
        <v>500</v>
      </c>
      <c r="M3499" s="49"/>
      <c r="N3499" s="36" t="s">
        <v>13498</v>
      </c>
      <c r="O3499" s="36" t="s">
        <v>13501</v>
      </c>
      <c r="P3499" s="49">
        <v>0</v>
      </c>
      <c r="Q3499" s="49">
        <v>0</v>
      </c>
      <c r="R3499" s="49">
        <v>0</v>
      </c>
      <c r="S3499" s="32">
        <f t="shared" si="144"/>
        <v>0</v>
      </c>
      <c r="T3499" s="49">
        <f>P3499+Q3499+R3499</f>
        <v>0</v>
      </c>
      <c r="U3499" s="49">
        <v>0</v>
      </c>
      <c r="V3499" s="49">
        <v>0</v>
      </c>
      <c r="W3499" s="49">
        <v>0</v>
      </c>
      <c r="Y3499" s="32">
        <f>T3499-(U3499+V3499)</f>
        <v>0</v>
      </c>
      <c r="Z3499" s="54" t="s">
        <v>13497</v>
      </c>
      <c r="AC3499" s="67">
        <f t="shared" si="145"/>
        <v>0</v>
      </c>
      <c r="AL3499" s="48" t="s">
        <v>13481</v>
      </c>
      <c r="AN3499" s="72" t="s">
        <v>13323</v>
      </c>
      <c r="AO3499" s="72" t="s">
        <v>46</v>
      </c>
    </row>
    <row r="3500" spans="1:41" ht="45" x14ac:dyDescent="0.2">
      <c r="A3500" s="63" t="s">
        <v>2428</v>
      </c>
      <c r="B3500" s="63" t="s">
        <v>2429</v>
      </c>
      <c r="C3500" s="49" t="s">
        <v>7070</v>
      </c>
      <c r="D3500" s="49" t="s">
        <v>7497</v>
      </c>
      <c r="E3500" s="30" t="s">
        <v>9114</v>
      </c>
      <c r="F3500" s="49" t="s">
        <v>8944</v>
      </c>
      <c r="G3500" s="49" t="s">
        <v>8963</v>
      </c>
      <c r="H3500" s="49" t="s">
        <v>8964</v>
      </c>
      <c r="I3500" s="49" t="s">
        <v>9115</v>
      </c>
      <c r="J3500" s="50">
        <v>9</v>
      </c>
      <c r="K3500" s="49">
        <v>90</v>
      </c>
      <c r="L3500" s="49">
        <f>K3500-U3500</f>
        <v>90</v>
      </c>
      <c r="M3500" s="49"/>
      <c r="N3500" s="48" t="s">
        <v>7242</v>
      </c>
      <c r="O3500" s="48" t="s">
        <v>13312</v>
      </c>
      <c r="P3500" s="49">
        <v>0</v>
      </c>
      <c r="Q3500" s="49">
        <v>0</v>
      </c>
      <c r="R3500" s="49">
        <v>0</v>
      </c>
      <c r="S3500" s="32">
        <f t="shared" si="144"/>
        <v>0</v>
      </c>
      <c r="T3500" s="49">
        <f>P3500+Q3500+R3500</f>
        <v>0</v>
      </c>
      <c r="U3500" s="51">
        <v>0</v>
      </c>
      <c r="V3500" s="51">
        <v>0</v>
      </c>
      <c r="W3500" s="51">
        <v>0</v>
      </c>
      <c r="X3500" s="51"/>
      <c r="Y3500" s="32">
        <f>P3500-(U3500+V3500)</f>
        <v>0</v>
      </c>
      <c r="Z3500" s="49" t="s">
        <v>13321</v>
      </c>
      <c r="AA3500" s="71">
        <v>280</v>
      </c>
      <c r="AC3500" s="67">
        <f t="shared" si="145"/>
        <v>-280</v>
      </c>
      <c r="AD3500" s="48" t="s">
        <v>13437</v>
      </c>
      <c r="AL3500" s="48" t="s">
        <v>13481</v>
      </c>
      <c r="AN3500" s="72" t="s">
        <v>13323</v>
      </c>
      <c r="AO3500" s="72" t="s">
        <v>50</v>
      </c>
    </row>
    <row r="3501" spans="1:41" ht="15" x14ac:dyDescent="0.2">
      <c r="A3501" s="64" t="s">
        <v>13340</v>
      </c>
      <c r="B3501" s="64" t="s">
        <v>13363</v>
      </c>
      <c r="C3501" s="54" t="s">
        <v>7070</v>
      </c>
      <c r="E3501" s="49" t="s">
        <v>13341</v>
      </c>
      <c r="G3501" s="49" t="s">
        <v>13292</v>
      </c>
      <c r="H3501" s="49" t="s">
        <v>13342</v>
      </c>
      <c r="I3501" s="49" t="s">
        <v>13343</v>
      </c>
      <c r="L3501" s="49">
        <f>K3501-U3501</f>
        <v>0</v>
      </c>
      <c r="N3501" s="48" t="s">
        <v>7242</v>
      </c>
      <c r="O3501" s="36" t="s">
        <v>13315</v>
      </c>
      <c r="P3501" s="49">
        <v>0</v>
      </c>
      <c r="Q3501" s="49">
        <v>0</v>
      </c>
      <c r="R3501" s="49">
        <v>0</v>
      </c>
      <c r="S3501" s="32">
        <f t="shared" si="144"/>
        <v>0</v>
      </c>
      <c r="T3501" s="49">
        <f>P3501+Q3501+R3501</f>
        <v>0</v>
      </c>
      <c r="U3501" s="49">
        <v>0</v>
      </c>
      <c r="V3501" s="49">
        <v>0</v>
      </c>
      <c r="W3501" s="49">
        <v>0</v>
      </c>
      <c r="Y3501" s="32">
        <f>P3501-(U3501+V3501)</f>
        <v>0</v>
      </c>
      <c r="Z3501" s="54" t="s">
        <v>13497</v>
      </c>
      <c r="AC3501" s="67">
        <f t="shared" si="145"/>
        <v>0</v>
      </c>
      <c r="AL3501" s="48" t="s">
        <v>13481</v>
      </c>
      <c r="AN3501" s="72" t="s">
        <v>13325</v>
      </c>
      <c r="AO3501" s="72" t="s">
        <v>52</v>
      </c>
    </row>
    <row r="3502" spans="1:41" ht="45" x14ac:dyDescent="0.2">
      <c r="A3502" s="63" t="s">
        <v>3014</v>
      </c>
      <c r="B3502" s="63" t="s">
        <v>3015</v>
      </c>
      <c r="C3502" s="49" t="s">
        <v>7070</v>
      </c>
      <c r="D3502" s="49" t="s">
        <v>7077</v>
      </c>
      <c r="E3502" s="30" t="s">
        <v>9684</v>
      </c>
      <c r="F3502" s="49" t="s">
        <v>7099</v>
      </c>
      <c r="G3502" s="49" t="s">
        <v>7096</v>
      </c>
      <c r="H3502" s="49" t="s">
        <v>7097</v>
      </c>
      <c r="I3502" s="49" t="s">
        <v>3015</v>
      </c>
      <c r="J3502" s="50">
        <v>9</v>
      </c>
      <c r="K3502" s="49">
        <v>100</v>
      </c>
      <c r="L3502" s="49">
        <f>K3502-U3502</f>
        <v>100</v>
      </c>
      <c r="M3502" s="49"/>
      <c r="N3502" s="48" t="s">
        <v>7076</v>
      </c>
      <c r="O3502" s="48" t="s">
        <v>13317</v>
      </c>
      <c r="P3502" s="49">
        <v>3</v>
      </c>
      <c r="Q3502" s="49">
        <v>0</v>
      </c>
      <c r="R3502" s="49">
        <v>0</v>
      </c>
      <c r="S3502" s="32">
        <f t="shared" si="144"/>
        <v>3</v>
      </c>
      <c r="T3502" s="49">
        <f>P3502+Q3502+R3502</f>
        <v>3</v>
      </c>
      <c r="U3502" s="51">
        <v>0</v>
      </c>
      <c r="V3502" s="51">
        <v>0</v>
      </c>
      <c r="W3502" s="51">
        <v>0</v>
      </c>
      <c r="X3502" s="51"/>
      <c r="Y3502" s="32">
        <f>T3502-(U3502+V3502)</f>
        <v>3</v>
      </c>
      <c r="Z3502" s="49" t="s">
        <v>13321</v>
      </c>
      <c r="AA3502" s="71">
        <v>38.159999999999997</v>
      </c>
      <c r="AC3502" s="67">
        <f t="shared" si="145"/>
        <v>-38.159999999999997</v>
      </c>
      <c r="AD3502" s="48" t="s">
        <v>13437</v>
      </c>
      <c r="AL3502" s="48" t="s">
        <v>13481</v>
      </c>
      <c r="AN3502" s="72" t="s">
        <v>13323</v>
      </c>
      <c r="AO3502" s="72" t="s">
        <v>49</v>
      </c>
    </row>
    <row r="3503" spans="1:41" ht="15" x14ac:dyDescent="0.2">
      <c r="A3503" s="64" t="s">
        <v>13344</v>
      </c>
      <c r="B3503" s="64" t="s">
        <v>13347</v>
      </c>
      <c r="C3503" s="54" t="s">
        <v>7070</v>
      </c>
      <c r="E3503" s="49" t="s">
        <v>9712</v>
      </c>
      <c r="G3503" s="49" t="s">
        <v>13345</v>
      </c>
      <c r="H3503" s="49" t="s">
        <v>13346</v>
      </c>
      <c r="I3503" s="49" t="s">
        <v>13347</v>
      </c>
      <c r="L3503" s="49">
        <f>K3503-U3503</f>
        <v>0</v>
      </c>
      <c r="N3503" s="48" t="s">
        <v>7076</v>
      </c>
      <c r="O3503" s="36" t="s">
        <v>13315</v>
      </c>
      <c r="P3503" s="49">
        <v>0</v>
      </c>
      <c r="Q3503" s="49">
        <v>0</v>
      </c>
      <c r="R3503" s="49">
        <v>0</v>
      </c>
      <c r="S3503" s="32">
        <f t="shared" si="144"/>
        <v>0</v>
      </c>
      <c r="T3503" s="49">
        <f>P3503+Q3503+R3503</f>
        <v>0</v>
      </c>
      <c r="U3503" s="49">
        <v>0</v>
      </c>
      <c r="V3503" s="49">
        <v>0</v>
      </c>
      <c r="W3503" s="49">
        <v>0</v>
      </c>
      <c r="Y3503" s="32">
        <f>T3503-(U3503+V3503)</f>
        <v>0</v>
      </c>
      <c r="Z3503" s="54" t="s">
        <v>13497</v>
      </c>
      <c r="AC3503" s="67">
        <f t="shared" si="145"/>
        <v>0</v>
      </c>
      <c r="AL3503" s="48" t="s">
        <v>13481</v>
      </c>
      <c r="AN3503" s="72" t="s">
        <v>13323</v>
      </c>
      <c r="AO3503" s="72" t="s">
        <v>49</v>
      </c>
    </row>
    <row r="3504" spans="1:41" ht="15" x14ac:dyDescent="0.2">
      <c r="A3504" s="64" t="s">
        <v>13348</v>
      </c>
      <c r="B3504" s="64" t="s">
        <v>13349</v>
      </c>
      <c r="C3504" s="54" t="s">
        <v>7070</v>
      </c>
      <c r="E3504" s="49" t="s">
        <v>9713</v>
      </c>
      <c r="G3504" s="49" t="s">
        <v>13345</v>
      </c>
      <c r="H3504" s="49" t="s">
        <v>13346</v>
      </c>
      <c r="I3504" s="49" t="s">
        <v>13349</v>
      </c>
      <c r="L3504" s="49">
        <f>K3504-U3504</f>
        <v>0</v>
      </c>
      <c r="N3504" s="48" t="s">
        <v>7076</v>
      </c>
      <c r="O3504" s="36" t="s">
        <v>13315</v>
      </c>
      <c r="P3504" s="49">
        <v>0</v>
      </c>
      <c r="Q3504" s="49">
        <v>0</v>
      </c>
      <c r="R3504" s="49">
        <v>0</v>
      </c>
      <c r="S3504" s="32">
        <f t="shared" si="144"/>
        <v>0</v>
      </c>
      <c r="T3504" s="49">
        <f>P3504+Q3504+R3504</f>
        <v>0</v>
      </c>
      <c r="U3504" s="49">
        <v>0</v>
      </c>
      <c r="V3504" s="49">
        <v>0</v>
      </c>
      <c r="W3504" s="49">
        <v>0</v>
      </c>
      <c r="Y3504" s="32">
        <f>T3504-(U3504+V3504)</f>
        <v>0</v>
      </c>
      <c r="Z3504" s="54" t="s">
        <v>13497</v>
      </c>
      <c r="AC3504" s="67">
        <f t="shared" si="145"/>
        <v>0</v>
      </c>
      <c r="AL3504" s="48" t="s">
        <v>13481</v>
      </c>
      <c r="AN3504" s="72" t="s">
        <v>13323</v>
      </c>
      <c r="AO3504" s="72" t="s">
        <v>49</v>
      </c>
    </row>
    <row r="3505" spans="1:41" ht="15" x14ac:dyDescent="0.2">
      <c r="A3505" s="64" t="s">
        <v>13350</v>
      </c>
      <c r="B3505" s="64" t="s">
        <v>13352</v>
      </c>
      <c r="C3505" s="54" t="s">
        <v>7070</v>
      </c>
      <c r="E3505" s="49" t="s">
        <v>9716</v>
      </c>
      <c r="G3505" s="49" t="s">
        <v>13351</v>
      </c>
      <c r="H3505" s="49" t="s">
        <v>13346</v>
      </c>
      <c r="I3505" s="49" t="s">
        <v>13352</v>
      </c>
      <c r="L3505" s="49">
        <f>K3505-U3505</f>
        <v>0</v>
      </c>
      <c r="N3505" s="48" t="s">
        <v>7076</v>
      </c>
      <c r="O3505" s="36" t="s">
        <v>13315</v>
      </c>
      <c r="P3505" s="49">
        <v>0</v>
      </c>
      <c r="Q3505" s="49">
        <v>0</v>
      </c>
      <c r="R3505" s="49">
        <v>0</v>
      </c>
      <c r="S3505" s="32">
        <f t="shared" si="144"/>
        <v>0</v>
      </c>
      <c r="T3505" s="49">
        <f>P3505+Q3505+R3505</f>
        <v>0</v>
      </c>
      <c r="U3505" s="49">
        <v>0</v>
      </c>
      <c r="V3505" s="49">
        <v>0</v>
      </c>
      <c r="W3505" s="49">
        <v>0</v>
      </c>
      <c r="Y3505" s="32">
        <f>T3505-(U3505+V3505)</f>
        <v>0</v>
      </c>
      <c r="Z3505" s="54" t="s">
        <v>13497</v>
      </c>
      <c r="AC3505" s="67">
        <f t="shared" si="145"/>
        <v>0</v>
      </c>
      <c r="AL3505" s="48" t="s">
        <v>13481</v>
      </c>
      <c r="AN3505" s="72" t="s">
        <v>13323</v>
      </c>
      <c r="AO3505" s="72" t="s">
        <v>49</v>
      </c>
    </row>
    <row r="3506" spans="1:41" ht="45" x14ac:dyDescent="0.2">
      <c r="A3506" s="63" t="s">
        <v>3118</v>
      </c>
      <c r="B3506" s="63" t="s">
        <v>3119</v>
      </c>
      <c r="C3506" s="49" t="s">
        <v>7070</v>
      </c>
      <c r="D3506" s="49" t="s">
        <v>7077</v>
      </c>
      <c r="E3506" s="30" t="s">
        <v>9730</v>
      </c>
      <c r="F3506" s="49" t="s">
        <v>7099</v>
      </c>
      <c r="G3506" s="49" t="s">
        <v>7241</v>
      </c>
      <c r="H3506" s="49" t="s">
        <v>9731</v>
      </c>
      <c r="I3506" s="49" t="s">
        <v>3119</v>
      </c>
      <c r="J3506" s="50">
        <v>6</v>
      </c>
      <c r="K3506" s="49">
        <v>100</v>
      </c>
      <c r="L3506" s="49">
        <f>K3506-U3506</f>
        <v>100</v>
      </c>
      <c r="M3506" s="49"/>
      <c r="N3506" s="48" t="s">
        <v>7076</v>
      </c>
      <c r="O3506" s="48" t="s">
        <v>13316</v>
      </c>
      <c r="P3506" s="49">
        <v>47</v>
      </c>
      <c r="Q3506" s="49">
        <v>0</v>
      </c>
      <c r="R3506" s="49">
        <v>0</v>
      </c>
      <c r="S3506" s="32">
        <f t="shared" si="144"/>
        <v>47</v>
      </c>
      <c r="T3506" s="49">
        <f>P3506+Q3506+R3506</f>
        <v>47</v>
      </c>
      <c r="U3506" s="51">
        <v>0</v>
      </c>
      <c r="V3506" s="51">
        <v>0</v>
      </c>
      <c r="W3506" s="51">
        <v>0</v>
      </c>
      <c r="X3506" s="51"/>
      <c r="Y3506" s="32">
        <f>T3506-(U3506+V3506)</f>
        <v>47</v>
      </c>
      <c r="Z3506" s="49" t="s">
        <v>13321</v>
      </c>
      <c r="AA3506" s="71">
        <v>69</v>
      </c>
      <c r="AC3506" s="67">
        <f t="shared" si="145"/>
        <v>-69</v>
      </c>
      <c r="AD3506" s="48" t="s">
        <v>13437</v>
      </c>
      <c r="AL3506" s="48" t="s">
        <v>13481</v>
      </c>
      <c r="AN3506" s="72" t="s">
        <v>13323</v>
      </c>
      <c r="AO3506" s="72" t="s">
        <v>49</v>
      </c>
    </row>
    <row r="3507" spans="1:41" ht="15" x14ac:dyDescent="0.2">
      <c r="A3507" s="64" t="s">
        <v>7046</v>
      </c>
      <c r="B3507" s="64" t="s">
        <v>7047</v>
      </c>
      <c r="C3507" s="54" t="s">
        <v>7070</v>
      </c>
      <c r="D3507" s="54" t="s">
        <v>13290</v>
      </c>
      <c r="E3507" s="54" t="s">
        <v>13291</v>
      </c>
      <c r="F3507" s="54" t="s">
        <v>9754</v>
      </c>
      <c r="G3507" s="54" t="s">
        <v>13292</v>
      </c>
      <c r="H3507" s="54" t="s">
        <v>13293</v>
      </c>
      <c r="I3507" s="54" t="s">
        <v>13294</v>
      </c>
      <c r="K3507" s="54">
        <v>3000</v>
      </c>
      <c r="L3507" s="49">
        <f>K3507-U3507</f>
        <v>3000</v>
      </c>
      <c r="M3507" s="49"/>
      <c r="N3507" s="36" t="s">
        <v>7242</v>
      </c>
      <c r="O3507" s="36" t="s">
        <v>13315</v>
      </c>
      <c r="P3507" s="49">
        <v>0</v>
      </c>
      <c r="Q3507" s="49">
        <v>0</v>
      </c>
      <c r="R3507" s="49">
        <v>0</v>
      </c>
      <c r="S3507" s="32">
        <f t="shared" si="144"/>
        <v>0</v>
      </c>
      <c r="T3507" s="49">
        <f>P3507+Q3507+R3507</f>
        <v>0</v>
      </c>
      <c r="U3507" s="49">
        <v>0</v>
      </c>
      <c r="V3507" s="49">
        <v>0</v>
      </c>
      <c r="W3507" s="49">
        <v>0</v>
      </c>
      <c r="Y3507" s="32">
        <f>P3507-(U3507+V3507)</f>
        <v>0</v>
      </c>
      <c r="Z3507" s="54" t="s">
        <v>13497</v>
      </c>
      <c r="AC3507" s="67">
        <f t="shared" si="145"/>
        <v>0</v>
      </c>
      <c r="AL3507" s="48" t="s">
        <v>13481</v>
      </c>
      <c r="AN3507" s="72" t="s">
        <v>13323</v>
      </c>
      <c r="AO3507" s="72" t="s">
        <v>55</v>
      </c>
    </row>
    <row r="3508" spans="1:41" ht="45" x14ac:dyDescent="0.2">
      <c r="A3508" s="63" t="s">
        <v>4028</v>
      </c>
      <c r="B3508" s="63" t="s">
        <v>4029</v>
      </c>
      <c r="C3508" s="49" t="s">
        <v>7070</v>
      </c>
      <c r="D3508" s="49" t="s">
        <v>7630</v>
      </c>
      <c r="E3508" s="30" t="s">
        <v>10690</v>
      </c>
      <c r="F3508" s="49" t="s">
        <v>9761</v>
      </c>
      <c r="G3508" s="49" t="s">
        <v>8453</v>
      </c>
      <c r="H3508" s="49" t="s">
        <v>9910</v>
      </c>
      <c r="I3508" s="49" t="s">
        <v>10691</v>
      </c>
      <c r="J3508" s="50">
        <v>17</v>
      </c>
      <c r="K3508" s="49">
        <v>160</v>
      </c>
      <c r="L3508" s="49">
        <f>K3508-U3508</f>
        <v>-494</v>
      </c>
      <c r="M3508" s="49"/>
      <c r="N3508" s="48" t="s">
        <v>7242</v>
      </c>
      <c r="O3508" s="48" t="s">
        <v>13316</v>
      </c>
      <c r="P3508" s="49">
        <v>20</v>
      </c>
      <c r="Q3508" s="49">
        <v>640</v>
      </c>
      <c r="R3508" s="49">
        <v>320</v>
      </c>
      <c r="S3508" s="32">
        <f t="shared" si="144"/>
        <v>660</v>
      </c>
      <c r="T3508" s="49">
        <f>P3508+Q3508+R3508</f>
        <v>980</v>
      </c>
      <c r="U3508" s="51">
        <v>654</v>
      </c>
      <c r="V3508" s="51">
        <v>258</v>
      </c>
      <c r="W3508" s="51">
        <v>258</v>
      </c>
      <c r="X3508" s="51"/>
      <c r="Y3508" s="32">
        <f>P3508-(U3508+V3508)</f>
        <v>-892</v>
      </c>
      <c r="Z3508" s="49" t="s">
        <v>13320</v>
      </c>
      <c r="AA3508" s="71">
        <v>6.6</v>
      </c>
      <c r="AC3508" s="67">
        <f t="shared" si="145"/>
        <v>-6.6</v>
      </c>
      <c r="AD3508" s="48" t="s">
        <v>13437</v>
      </c>
      <c r="AL3508" s="48" t="s">
        <v>13481</v>
      </c>
      <c r="AN3508" s="72" t="s">
        <v>13323</v>
      </c>
      <c r="AO3508" s="72" t="s">
        <v>55</v>
      </c>
    </row>
    <row r="3509" spans="1:41" ht="15" x14ac:dyDescent="0.2">
      <c r="A3509" s="64" t="s">
        <v>13359</v>
      </c>
      <c r="B3509" s="64" t="s">
        <v>13361</v>
      </c>
      <c r="C3509" s="54" t="s">
        <v>7070</v>
      </c>
      <c r="E3509" s="49" t="s">
        <v>13360</v>
      </c>
      <c r="G3509" s="49" t="s">
        <v>11141</v>
      </c>
      <c r="H3509" s="49" t="s">
        <v>11141</v>
      </c>
      <c r="I3509" s="49" t="s">
        <v>13361</v>
      </c>
      <c r="L3509" s="49">
        <f>K3509-U3509</f>
        <v>0</v>
      </c>
      <c r="N3509" s="48" t="s">
        <v>7076</v>
      </c>
      <c r="O3509" s="36" t="s">
        <v>13315</v>
      </c>
      <c r="P3509" s="49">
        <v>0</v>
      </c>
      <c r="Q3509" s="49">
        <v>0</v>
      </c>
      <c r="R3509" s="49">
        <v>0</v>
      </c>
      <c r="S3509" s="32">
        <f t="shared" si="144"/>
        <v>0</v>
      </c>
      <c r="T3509" s="49">
        <f>P3509+Q3509+R3509</f>
        <v>0</v>
      </c>
      <c r="U3509" s="49">
        <v>0</v>
      </c>
      <c r="V3509" s="49">
        <v>0</v>
      </c>
      <c r="W3509" s="49">
        <v>0</v>
      </c>
      <c r="Y3509" s="32">
        <f>T3509-(U3509+V3509)</f>
        <v>0</v>
      </c>
      <c r="Z3509" s="54" t="s">
        <v>13497</v>
      </c>
      <c r="AC3509" s="67">
        <f t="shared" si="145"/>
        <v>0</v>
      </c>
      <c r="AL3509" s="48" t="s">
        <v>13481</v>
      </c>
      <c r="AN3509" s="72" t="s">
        <v>13325</v>
      </c>
      <c r="AO3509" s="72" t="s">
        <v>13327</v>
      </c>
    </row>
    <row r="3510" spans="1:41" ht="15" x14ac:dyDescent="0.2">
      <c r="A3510" s="64" t="s">
        <v>13355</v>
      </c>
      <c r="B3510" s="64" t="s">
        <v>13358</v>
      </c>
      <c r="C3510" s="54" t="s">
        <v>7070</v>
      </c>
      <c r="E3510" s="49" t="s">
        <v>13356</v>
      </c>
      <c r="G3510" s="49" t="s">
        <v>13357</v>
      </c>
      <c r="H3510" s="49" t="s">
        <v>11141</v>
      </c>
      <c r="I3510" s="49" t="s">
        <v>13358</v>
      </c>
      <c r="L3510" s="49">
        <f>K3510-U3510</f>
        <v>0</v>
      </c>
      <c r="N3510" s="48" t="s">
        <v>7076</v>
      </c>
      <c r="O3510" s="36" t="s">
        <v>13315</v>
      </c>
      <c r="P3510" s="49">
        <v>0</v>
      </c>
      <c r="Q3510" s="49">
        <v>0</v>
      </c>
      <c r="R3510" s="49">
        <v>0</v>
      </c>
      <c r="S3510" s="32">
        <f t="shared" si="144"/>
        <v>0</v>
      </c>
      <c r="T3510" s="49">
        <f>P3510+Q3510+R3510</f>
        <v>0</v>
      </c>
      <c r="U3510" s="49">
        <v>0</v>
      </c>
      <c r="V3510" s="49">
        <v>0</v>
      </c>
      <c r="W3510" s="49">
        <v>0</v>
      </c>
      <c r="Y3510" s="32">
        <f>T3510-(U3510+V3510)</f>
        <v>0</v>
      </c>
      <c r="Z3510" s="54" t="s">
        <v>13497</v>
      </c>
      <c r="AC3510" s="67">
        <f t="shared" si="145"/>
        <v>0</v>
      </c>
      <c r="AL3510" s="48" t="s">
        <v>13481</v>
      </c>
      <c r="AN3510" s="72" t="s">
        <v>13325</v>
      </c>
      <c r="AO3510" s="72" t="s">
        <v>13327</v>
      </c>
    </row>
    <row r="3511" spans="1:41" ht="75" x14ac:dyDescent="0.2">
      <c r="A3511" s="63" t="s">
        <v>5156</v>
      </c>
      <c r="B3511" s="63" t="s">
        <v>5157</v>
      </c>
      <c r="C3511" s="49" t="s">
        <v>7070</v>
      </c>
      <c r="D3511" s="49" t="s">
        <v>7079</v>
      </c>
      <c r="E3511" s="30" t="s">
        <v>11478</v>
      </c>
      <c r="F3511" s="49" t="s">
        <v>7139</v>
      </c>
      <c r="G3511" s="49" t="s">
        <v>7100</v>
      </c>
      <c r="H3511" s="49" t="s">
        <v>7101</v>
      </c>
      <c r="I3511" s="49" t="s">
        <v>5157</v>
      </c>
      <c r="J3511" s="50">
        <v>9</v>
      </c>
      <c r="K3511" s="49">
        <v>2000</v>
      </c>
      <c r="L3511" s="49">
        <f>K3511-U3511</f>
        <v>2000</v>
      </c>
      <c r="M3511" s="49"/>
      <c r="N3511" s="48" t="s">
        <v>7076</v>
      </c>
      <c r="O3511" s="48" t="s">
        <v>13317</v>
      </c>
      <c r="P3511" s="49">
        <v>2000</v>
      </c>
      <c r="Q3511" s="49">
        <v>0</v>
      </c>
      <c r="R3511" s="49">
        <v>0</v>
      </c>
      <c r="S3511" s="32">
        <f t="shared" si="144"/>
        <v>2000</v>
      </c>
      <c r="T3511" s="49">
        <f>P3511+Q3511+R3511</f>
        <v>2000</v>
      </c>
      <c r="U3511" s="51">
        <v>0</v>
      </c>
      <c r="V3511" s="51">
        <v>0</v>
      </c>
      <c r="W3511" s="51">
        <v>0</v>
      </c>
      <c r="X3511" s="51"/>
      <c r="Y3511" s="32">
        <f>T3511-(U3511+V3511)</f>
        <v>2000</v>
      </c>
      <c r="Z3511" s="49" t="s">
        <v>13321</v>
      </c>
      <c r="AA3511" s="71">
        <v>0.33</v>
      </c>
      <c r="AC3511" s="67">
        <f t="shared" si="145"/>
        <v>-0.33</v>
      </c>
      <c r="AD3511" s="48" t="s">
        <v>13478</v>
      </c>
      <c r="AL3511" s="48" t="s">
        <v>13485</v>
      </c>
      <c r="AN3511" s="72" t="s">
        <v>13323</v>
      </c>
      <c r="AO3511" s="72" t="s">
        <v>49</v>
      </c>
    </row>
    <row r="3512" spans="1:41" ht="15" x14ac:dyDescent="0.2">
      <c r="A3512" s="64" t="s">
        <v>7043</v>
      </c>
      <c r="B3512" s="64" t="s">
        <v>7044</v>
      </c>
      <c r="C3512" s="54" t="s">
        <v>7070</v>
      </c>
      <c r="D3512" s="54" t="s">
        <v>13285</v>
      </c>
      <c r="E3512" s="54" t="s">
        <v>13286</v>
      </c>
      <c r="F3512" s="54" t="s">
        <v>7095</v>
      </c>
      <c r="G3512" s="54" t="s">
        <v>13287</v>
      </c>
      <c r="H3512" s="54" t="s">
        <v>13287</v>
      </c>
      <c r="I3512" s="54" t="s">
        <v>7044</v>
      </c>
      <c r="J3512" s="50">
        <v>3</v>
      </c>
      <c r="K3512" s="54">
        <v>1000</v>
      </c>
      <c r="L3512" s="49">
        <f>K3512-U3512</f>
        <v>1000</v>
      </c>
      <c r="M3512" s="49"/>
      <c r="N3512" s="36" t="s">
        <v>7076</v>
      </c>
      <c r="O3512" s="36" t="s">
        <v>13319</v>
      </c>
      <c r="P3512" s="49">
        <v>0</v>
      </c>
      <c r="Q3512" s="49">
        <v>0</v>
      </c>
      <c r="R3512" s="49">
        <v>0</v>
      </c>
      <c r="S3512" s="32">
        <f t="shared" si="144"/>
        <v>0</v>
      </c>
      <c r="T3512" s="49">
        <f>P3512+Q3512+R3512</f>
        <v>0</v>
      </c>
      <c r="U3512" s="49">
        <v>0</v>
      </c>
      <c r="V3512" s="49">
        <v>0</v>
      </c>
      <c r="W3512" s="49">
        <v>0</v>
      </c>
      <c r="Y3512" s="32">
        <f>T3512-(U3512+V3512)</f>
        <v>0</v>
      </c>
      <c r="Z3512" s="54" t="s">
        <v>13497</v>
      </c>
      <c r="AC3512" s="67">
        <f t="shared" si="145"/>
        <v>0</v>
      </c>
      <c r="AL3512" s="48" t="s">
        <v>13481</v>
      </c>
      <c r="AN3512" s="72" t="s">
        <v>13323</v>
      </c>
      <c r="AO3512" s="72" t="s">
        <v>47</v>
      </c>
    </row>
    <row r="3513" spans="1:41" ht="50.25" customHeight="1" x14ac:dyDescent="0.2">
      <c r="A3513" s="64" t="s">
        <v>7041</v>
      </c>
      <c r="B3513" s="64" t="s">
        <v>7042</v>
      </c>
      <c r="C3513" s="54" t="s">
        <v>7070</v>
      </c>
      <c r="D3513" s="54" t="s">
        <v>13281</v>
      </c>
      <c r="E3513" s="54" t="s">
        <v>13282</v>
      </c>
      <c r="F3513" s="54" t="s">
        <v>11633</v>
      </c>
      <c r="G3513" s="54" t="s">
        <v>13283</v>
      </c>
      <c r="H3513" s="54" t="s">
        <v>13284</v>
      </c>
      <c r="I3513" s="54" t="s">
        <v>11690</v>
      </c>
      <c r="J3513" s="50">
        <v>2</v>
      </c>
      <c r="K3513" s="54">
        <v>1520</v>
      </c>
      <c r="L3513" s="49">
        <f>K3513-U3513</f>
        <v>1520</v>
      </c>
      <c r="M3513" s="49"/>
      <c r="N3513" s="36" t="s">
        <v>7242</v>
      </c>
      <c r="O3513" s="36" t="s">
        <v>13319</v>
      </c>
      <c r="P3513" s="49">
        <v>0</v>
      </c>
      <c r="Q3513" s="49">
        <v>0</v>
      </c>
      <c r="R3513" s="49">
        <v>0</v>
      </c>
      <c r="S3513" s="32">
        <f t="shared" si="144"/>
        <v>0</v>
      </c>
      <c r="T3513" s="49">
        <f>P3513+Q3513+R3513</f>
        <v>0</v>
      </c>
      <c r="U3513" s="49">
        <v>0</v>
      </c>
      <c r="V3513" s="49">
        <v>0</v>
      </c>
      <c r="W3513" s="49">
        <v>0</v>
      </c>
      <c r="Y3513" s="32">
        <f>P3513-(U3513+V3513)</f>
        <v>0</v>
      </c>
      <c r="Z3513" s="54" t="s">
        <v>13497</v>
      </c>
      <c r="AC3513" s="67">
        <f t="shared" si="145"/>
        <v>0</v>
      </c>
      <c r="AL3513" s="48" t="s">
        <v>13481</v>
      </c>
      <c r="AN3513" s="72" t="s">
        <v>13323</v>
      </c>
      <c r="AO3513" s="72" t="s">
        <v>51</v>
      </c>
    </row>
    <row r="3514" spans="1:41" ht="15" x14ac:dyDescent="0.2">
      <c r="A3514" s="64" t="s">
        <v>7050</v>
      </c>
      <c r="B3514" s="64" t="s">
        <v>7051</v>
      </c>
      <c r="C3514" s="54" t="s">
        <v>7070</v>
      </c>
      <c r="D3514" s="54" t="s">
        <v>13290</v>
      </c>
      <c r="E3514" s="54" t="s">
        <v>13297</v>
      </c>
      <c r="F3514" s="54" t="s">
        <v>7073</v>
      </c>
      <c r="G3514" s="54" t="s">
        <v>13296</v>
      </c>
      <c r="H3514" s="54" t="s">
        <v>13296</v>
      </c>
      <c r="I3514" s="54" t="s">
        <v>7051</v>
      </c>
      <c r="K3514" s="54"/>
      <c r="L3514" s="49">
        <f>K3514-U3514</f>
        <v>0</v>
      </c>
      <c r="M3514" s="49"/>
      <c r="N3514" s="36" t="s">
        <v>7076</v>
      </c>
      <c r="O3514" s="36" t="s">
        <v>13315</v>
      </c>
      <c r="P3514" s="49">
        <v>0</v>
      </c>
      <c r="Q3514" s="49">
        <v>0</v>
      </c>
      <c r="R3514" s="49">
        <v>0</v>
      </c>
      <c r="S3514" s="32">
        <f t="shared" si="144"/>
        <v>0</v>
      </c>
      <c r="T3514" s="49">
        <f>P3514+Q3514+R3514</f>
        <v>0</v>
      </c>
      <c r="U3514" s="49">
        <v>0</v>
      </c>
      <c r="V3514" s="49">
        <v>0</v>
      </c>
      <c r="W3514" s="49">
        <v>0</v>
      </c>
      <c r="Y3514" s="32">
        <f>T3514-(U3514+V3514)</f>
        <v>0</v>
      </c>
      <c r="Z3514" s="54" t="s">
        <v>13497</v>
      </c>
      <c r="AC3514" s="67">
        <f t="shared" si="145"/>
        <v>0</v>
      </c>
      <c r="AL3514" s="48" t="s">
        <v>13481</v>
      </c>
      <c r="AN3514" s="72" t="s">
        <v>13323</v>
      </c>
      <c r="AO3514" s="72" t="s">
        <v>54</v>
      </c>
    </row>
    <row r="3515" spans="1:41" ht="15" x14ac:dyDescent="0.2">
      <c r="A3515" s="64" t="s">
        <v>7066</v>
      </c>
      <c r="B3515" s="64" t="s">
        <v>7067</v>
      </c>
      <c r="C3515" s="54" t="s">
        <v>7070</v>
      </c>
      <c r="D3515" s="54" t="s">
        <v>13290</v>
      </c>
      <c r="E3515" s="54" t="s">
        <v>13307</v>
      </c>
      <c r="F3515" s="54" t="s">
        <v>7073</v>
      </c>
      <c r="G3515" s="54" t="s">
        <v>13296</v>
      </c>
      <c r="H3515" s="54" t="s">
        <v>7364</v>
      </c>
      <c r="I3515" s="54" t="s">
        <v>7067</v>
      </c>
      <c r="K3515" s="54"/>
      <c r="L3515" s="49">
        <f>K3515-U3515</f>
        <v>0</v>
      </c>
      <c r="M3515" s="49"/>
      <c r="N3515" s="36" t="s">
        <v>7076</v>
      </c>
      <c r="O3515" s="36" t="s">
        <v>13315</v>
      </c>
      <c r="P3515" s="49">
        <v>0</v>
      </c>
      <c r="Q3515" s="49">
        <v>0</v>
      </c>
      <c r="R3515" s="49">
        <v>0</v>
      </c>
      <c r="S3515" s="32">
        <f t="shared" si="144"/>
        <v>0</v>
      </c>
      <c r="T3515" s="49">
        <f>P3515+Q3515+R3515</f>
        <v>0</v>
      </c>
      <c r="U3515" s="49">
        <v>0</v>
      </c>
      <c r="V3515" s="49">
        <v>0</v>
      </c>
      <c r="W3515" s="49">
        <v>0</v>
      </c>
      <c r="Y3515" s="32">
        <f>T3515-(U3515+V3515)</f>
        <v>0</v>
      </c>
      <c r="Z3515" s="54" t="s">
        <v>13497</v>
      </c>
      <c r="AC3515" s="67">
        <f t="shared" si="145"/>
        <v>0</v>
      </c>
      <c r="AL3515" s="48" t="s">
        <v>13481</v>
      </c>
      <c r="AN3515" s="72" t="s">
        <v>13323</v>
      </c>
      <c r="AO3515" s="72" t="s">
        <v>54</v>
      </c>
    </row>
    <row r="3516" spans="1:41" ht="15" x14ac:dyDescent="0.2">
      <c r="A3516" s="63" t="s">
        <v>4792</v>
      </c>
      <c r="B3516" s="64" t="s">
        <v>4793</v>
      </c>
      <c r="C3516" s="49" t="s">
        <v>7070</v>
      </c>
      <c r="D3516" s="49" t="s">
        <v>11219</v>
      </c>
      <c r="E3516" s="30" t="s">
        <v>11281</v>
      </c>
      <c r="F3516" s="49" t="s">
        <v>11221</v>
      </c>
      <c r="G3516" s="49" t="s">
        <v>11247</v>
      </c>
      <c r="H3516" s="49" t="s">
        <v>11247</v>
      </c>
      <c r="I3516" s="49" t="s">
        <v>4793</v>
      </c>
      <c r="J3516" s="50">
        <v>3</v>
      </c>
      <c r="K3516" s="49">
        <v>1000</v>
      </c>
      <c r="L3516" s="49">
        <f>K3516-U3516</f>
        <v>967</v>
      </c>
      <c r="M3516" s="49"/>
      <c r="N3516" s="48" t="s">
        <v>7242</v>
      </c>
      <c r="P3516" s="49">
        <v>0</v>
      </c>
      <c r="Q3516" s="49">
        <v>0</v>
      </c>
      <c r="R3516" s="49">
        <v>0</v>
      </c>
      <c r="S3516" s="32">
        <f t="shared" si="144"/>
        <v>0</v>
      </c>
      <c r="T3516" s="49">
        <f>P3516+Q3516+R3516</f>
        <v>0</v>
      </c>
      <c r="U3516" s="51">
        <v>33</v>
      </c>
      <c r="V3516" s="51">
        <v>0</v>
      </c>
      <c r="W3516" s="51">
        <v>0</v>
      </c>
      <c r="X3516" s="51"/>
      <c r="Y3516" s="32">
        <f>P3516-(U3516+V3516)</f>
        <v>-33</v>
      </c>
      <c r="Z3516" s="49" t="s">
        <v>13320</v>
      </c>
      <c r="AC3516" s="67">
        <f t="shared" si="145"/>
        <v>0</v>
      </c>
      <c r="AL3516" s="48" t="s">
        <v>13481</v>
      </c>
      <c r="AN3516" s="72" t="s">
        <v>13323</v>
      </c>
      <c r="AO3516" s="72" t="s">
        <v>54</v>
      </c>
    </row>
    <row r="3517" spans="1:41" ht="15" x14ac:dyDescent="0.2">
      <c r="A3517" s="63" t="s">
        <v>4806</v>
      </c>
      <c r="B3517" s="64" t="s">
        <v>4807</v>
      </c>
      <c r="C3517" s="49" t="s">
        <v>7070</v>
      </c>
      <c r="D3517" s="49" t="s">
        <v>11219</v>
      </c>
      <c r="E3517" s="30" t="s">
        <v>11288</v>
      </c>
      <c r="F3517" s="49" t="s">
        <v>11221</v>
      </c>
      <c r="L3517" s="49">
        <f>K3517-U3517</f>
        <v>0</v>
      </c>
      <c r="M3517" s="49"/>
      <c r="N3517" s="48" t="s">
        <v>7242</v>
      </c>
      <c r="O3517" s="48" t="s">
        <v>13311</v>
      </c>
      <c r="P3517" s="49">
        <v>0</v>
      </c>
      <c r="Q3517" s="49">
        <v>0</v>
      </c>
      <c r="R3517" s="49">
        <v>0</v>
      </c>
      <c r="S3517" s="32">
        <f t="shared" si="144"/>
        <v>0</v>
      </c>
      <c r="T3517" s="49">
        <f>P3517+Q3517+R3517</f>
        <v>0</v>
      </c>
      <c r="U3517" s="51">
        <v>0</v>
      </c>
      <c r="V3517" s="51">
        <v>0</v>
      </c>
      <c r="W3517" s="51">
        <v>0</v>
      </c>
      <c r="X3517" s="51"/>
      <c r="Y3517" s="32">
        <f>P3517-(U3517+V3517)</f>
        <v>0</v>
      </c>
      <c r="Z3517" s="54" t="s">
        <v>13497</v>
      </c>
      <c r="AC3517" s="67">
        <f t="shared" si="145"/>
        <v>0</v>
      </c>
      <c r="AL3517" s="48" t="s">
        <v>13481</v>
      </c>
      <c r="AN3517" s="72" t="s">
        <v>13323</v>
      </c>
      <c r="AO3517" s="72" t="s">
        <v>54</v>
      </c>
    </row>
    <row r="3518" spans="1:41" ht="45" x14ac:dyDescent="0.2">
      <c r="A3518" s="63" t="s">
        <v>4994</v>
      </c>
      <c r="B3518" s="64" t="s">
        <v>4995</v>
      </c>
      <c r="C3518" s="49" t="s">
        <v>7070</v>
      </c>
      <c r="D3518" s="49" t="s">
        <v>11219</v>
      </c>
      <c r="E3518" s="30" t="s">
        <v>11382</v>
      </c>
      <c r="F3518" s="49" t="s">
        <v>11221</v>
      </c>
      <c r="G3518" s="49" t="s">
        <v>11247</v>
      </c>
      <c r="H3518" s="49" t="s">
        <v>11247</v>
      </c>
      <c r="I3518" s="49" t="s">
        <v>4995</v>
      </c>
      <c r="J3518" s="50">
        <v>3</v>
      </c>
      <c r="K3518" s="49">
        <v>1000</v>
      </c>
      <c r="L3518" s="49">
        <f>K3518-U3518</f>
        <v>1000</v>
      </c>
      <c r="M3518" s="49"/>
      <c r="N3518" s="48" t="s">
        <v>7242</v>
      </c>
      <c r="O3518" s="48" t="s">
        <v>13316</v>
      </c>
      <c r="P3518" s="49">
        <v>0</v>
      </c>
      <c r="Q3518" s="49">
        <v>100</v>
      </c>
      <c r="R3518" s="49">
        <v>0</v>
      </c>
      <c r="S3518" s="32">
        <f t="shared" si="144"/>
        <v>100</v>
      </c>
      <c r="T3518" s="49">
        <f>P3518+Q3518+R3518</f>
        <v>100</v>
      </c>
      <c r="U3518" s="51">
        <v>0</v>
      </c>
      <c r="V3518" s="51">
        <v>0</v>
      </c>
      <c r="W3518" s="51">
        <v>0</v>
      </c>
      <c r="X3518" s="51"/>
      <c r="Y3518" s="32">
        <f>P3518-(U3518+V3518)</f>
        <v>0</v>
      </c>
      <c r="Z3518" s="49" t="s">
        <v>13321</v>
      </c>
      <c r="AA3518" s="71">
        <v>0.68</v>
      </c>
      <c r="AC3518" s="67">
        <f t="shared" si="145"/>
        <v>-0.68</v>
      </c>
      <c r="AD3518" s="48" t="s">
        <v>13437</v>
      </c>
      <c r="AL3518" s="48" t="s">
        <v>13481</v>
      </c>
      <c r="AN3518" s="72" t="s">
        <v>13323</v>
      </c>
      <c r="AO3518" s="72" t="s">
        <v>54</v>
      </c>
    </row>
    <row r="3519" spans="1:41" ht="45" x14ac:dyDescent="0.2">
      <c r="A3519" s="65" t="s">
        <v>13411</v>
      </c>
      <c r="B3519" s="64" t="s">
        <v>13414</v>
      </c>
      <c r="C3519" s="54" t="s">
        <v>7070</v>
      </c>
      <c r="D3519" s="49" t="s">
        <v>11219</v>
      </c>
      <c r="E3519" s="49" t="s">
        <v>13417</v>
      </c>
      <c r="F3519" s="49" t="s">
        <v>13420</v>
      </c>
      <c r="G3519" s="49" t="s">
        <v>13421</v>
      </c>
      <c r="H3519" s="49" t="s">
        <v>13421</v>
      </c>
      <c r="I3519" s="49" t="s">
        <v>13414</v>
      </c>
      <c r="J3519" s="50">
        <v>2</v>
      </c>
      <c r="K3519" s="49">
        <v>200</v>
      </c>
      <c r="L3519" s="49">
        <f>K3519-U3519</f>
        <v>200</v>
      </c>
      <c r="N3519" s="36" t="s">
        <v>7076</v>
      </c>
      <c r="O3519" s="36" t="s">
        <v>13315</v>
      </c>
      <c r="P3519" s="49">
        <v>0</v>
      </c>
      <c r="Q3519" s="49">
        <v>0</v>
      </c>
      <c r="R3519" s="49">
        <v>0</v>
      </c>
      <c r="S3519" s="32">
        <f t="shared" si="144"/>
        <v>0</v>
      </c>
      <c r="T3519" s="49">
        <f>P3519+Q3519+R3519</f>
        <v>0</v>
      </c>
      <c r="U3519" s="49">
        <v>0</v>
      </c>
      <c r="V3519" s="49">
        <v>0</v>
      </c>
      <c r="W3519" s="49">
        <v>0</v>
      </c>
      <c r="Y3519" s="32">
        <f>T3519-(U3519+V3519)</f>
        <v>0</v>
      </c>
      <c r="Z3519" s="54" t="s">
        <v>13497</v>
      </c>
      <c r="AA3519" s="71">
        <v>3.4</v>
      </c>
      <c r="AC3519" s="67">
        <f t="shared" si="145"/>
        <v>-3.4</v>
      </c>
      <c r="AD3519" s="48" t="s">
        <v>13438</v>
      </c>
      <c r="AL3519" s="48" t="s">
        <v>13481</v>
      </c>
      <c r="AN3519" s="72" t="s">
        <v>13323</v>
      </c>
      <c r="AO3519" s="72" t="s">
        <v>54</v>
      </c>
    </row>
    <row r="3520" spans="1:41" ht="45" x14ac:dyDescent="0.2">
      <c r="A3520" s="65" t="s">
        <v>13412</v>
      </c>
      <c r="B3520" s="64" t="s">
        <v>13415</v>
      </c>
      <c r="C3520" s="54" t="s">
        <v>7070</v>
      </c>
      <c r="D3520" s="49" t="s">
        <v>11219</v>
      </c>
      <c r="E3520" s="49" t="s">
        <v>13419</v>
      </c>
      <c r="F3520" s="49" t="s">
        <v>13420</v>
      </c>
      <c r="G3520" s="49" t="s">
        <v>13421</v>
      </c>
      <c r="H3520" s="49" t="s">
        <v>13421</v>
      </c>
      <c r="I3520" s="49" t="s">
        <v>13415</v>
      </c>
      <c r="J3520" s="50">
        <v>2</v>
      </c>
      <c r="K3520" s="49">
        <v>50</v>
      </c>
      <c r="L3520" s="49">
        <f>K3520-U3520</f>
        <v>50</v>
      </c>
      <c r="N3520" s="36" t="s">
        <v>7076</v>
      </c>
      <c r="O3520" s="36" t="s">
        <v>13315</v>
      </c>
      <c r="P3520" s="49">
        <v>0</v>
      </c>
      <c r="Q3520" s="49">
        <v>0</v>
      </c>
      <c r="R3520" s="49">
        <v>0</v>
      </c>
      <c r="S3520" s="32">
        <f t="shared" si="144"/>
        <v>0</v>
      </c>
      <c r="T3520" s="49">
        <f>P3520+Q3520+R3520</f>
        <v>0</v>
      </c>
      <c r="U3520" s="49">
        <v>0</v>
      </c>
      <c r="V3520" s="49">
        <v>0</v>
      </c>
      <c r="W3520" s="49">
        <v>0</v>
      </c>
      <c r="Y3520" s="32">
        <f>T3520-(U3520+V3520)</f>
        <v>0</v>
      </c>
      <c r="Z3520" s="54" t="s">
        <v>13497</v>
      </c>
      <c r="AA3520" s="71">
        <v>5.91</v>
      </c>
      <c r="AC3520" s="67">
        <f t="shared" si="145"/>
        <v>-5.91</v>
      </c>
      <c r="AD3520" s="48" t="s">
        <v>13438</v>
      </c>
      <c r="AL3520" s="48" t="s">
        <v>13481</v>
      </c>
      <c r="AN3520" s="72" t="s">
        <v>13323</v>
      </c>
      <c r="AO3520" s="72" t="s">
        <v>54</v>
      </c>
    </row>
    <row r="3521" spans="1:41" ht="45" x14ac:dyDescent="0.2">
      <c r="A3521" s="65" t="s">
        <v>13413</v>
      </c>
      <c r="B3521" s="64" t="s">
        <v>13416</v>
      </c>
      <c r="C3521" s="54" t="s">
        <v>7070</v>
      </c>
      <c r="D3521" s="49" t="s">
        <v>11219</v>
      </c>
      <c r="E3521" s="49" t="s">
        <v>13418</v>
      </c>
      <c r="F3521" s="49" t="s">
        <v>13420</v>
      </c>
      <c r="G3521" s="49" t="s">
        <v>13421</v>
      </c>
      <c r="H3521" s="49" t="s">
        <v>13421</v>
      </c>
      <c r="I3521" s="49" t="s">
        <v>13416</v>
      </c>
      <c r="J3521" s="50">
        <v>22</v>
      </c>
      <c r="K3521" s="49">
        <v>50</v>
      </c>
      <c r="L3521" s="49">
        <f>K3521-U3521</f>
        <v>50</v>
      </c>
      <c r="N3521" s="36" t="s">
        <v>7076</v>
      </c>
      <c r="O3521" s="36" t="s">
        <v>13315</v>
      </c>
      <c r="P3521" s="49">
        <v>0</v>
      </c>
      <c r="Q3521" s="49">
        <v>0</v>
      </c>
      <c r="R3521" s="49">
        <v>0</v>
      </c>
      <c r="S3521" s="32">
        <f t="shared" si="144"/>
        <v>0</v>
      </c>
      <c r="T3521" s="49">
        <f>P3521+Q3521+R3521</f>
        <v>0</v>
      </c>
      <c r="U3521" s="49">
        <v>0</v>
      </c>
      <c r="V3521" s="49">
        <v>0</v>
      </c>
      <c r="W3521" s="49">
        <v>0</v>
      </c>
      <c r="Y3521" s="32">
        <f>T3521-(U3521+V3521)</f>
        <v>0</v>
      </c>
      <c r="Z3521" s="54" t="s">
        <v>13497</v>
      </c>
      <c r="AA3521" s="71">
        <v>5.64</v>
      </c>
      <c r="AC3521" s="67">
        <f t="shared" si="145"/>
        <v>-5.64</v>
      </c>
      <c r="AD3521" s="48" t="s">
        <v>13438</v>
      </c>
      <c r="AL3521" s="48" t="s">
        <v>13481</v>
      </c>
      <c r="AN3521" s="72" t="s">
        <v>13323</v>
      </c>
      <c r="AO3521" s="72" t="s">
        <v>54</v>
      </c>
    </row>
    <row r="3522" spans="1:41" ht="45" x14ac:dyDescent="0.2">
      <c r="A3522" s="63" t="s">
        <v>5849</v>
      </c>
      <c r="B3522" s="63" t="s">
        <v>5850</v>
      </c>
      <c r="C3522" s="49" t="s">
        <v>7070</v>
      </c>
      <c r="D3522" s="49" t="s">
        <v>8196</v>
      </c>
      <c r="E3522" s="30" t="s">
        <v>12089</v>
      </c>
      <c r="F3522" s="49" t="s">
        <v>11968</v>
      </c>
      <c r="G3522" s="49" t="s">
        <v>8519</v>
      </c>
      <c r="H3522" s="49" t="s">
        <v>8520</v>
      </c>
      <c r="I3522" s="49" t="s">
        <v>12090</v>
      </c>
      <c r="J3522" s="50">
        <v>27</v>
      </c>
      <c r="K3522" s="49">
        <v>1134</v>
      </c>
      <c r="L3522" s="49">
        <f>K3522-U3522</f>
        <v>1134</v>
      </c>
      <c r="M3522" s="49"/>
      <c r="N3522" s="48" t="s">
        <v>7242</v>
      </c>
      <c r="O3522" s="48" t="s">
        <v>13318</v>
      </c>
      <c r="P3522" s="49">
        <v>93</v>
      </c>
      <c r="Q3522" s="49">
        <v>0</v>
      </c>
      <c r="R3522" s="49">
        <v>0</v>
      </c>
      <c r="S3522" s="32">
        <f t="shared" si="144"/>
        <v>93</v>
      </c>
      <c r="T3522" s="49">
        <f>P3522+Q3522+R3522</f>
        <v>93</v>
      </c>
      <c r="U3522" s="51">
        <v>0</v>
      </c>
      <c r="V3522" s="51">
        <v>0</v>
      </c>
      <c r="W3522" s="51">
        <v>0</v>
      </c>
      <c r="X3522" s="51"/>
      <c r="Y3522" s="32">
        <f>P3522-(U3522+V3522)</f>
        <v>93</v>
      </c>
      <c r="Z3522" s="49" t="s">
        <v>13321</v>
      </c>
      <c r="AA3522" s="71">
        <v>95.78</v>
      </c>
      <c r="AC3522" s="67">
        <f t="shared" ref="AC3522" si="148">AB3522-AA3522</f>
        <v>-95.78</v>
      </c>
      <c r="AD3522" s="48" t="s">
        <v>13437</v>
      </c>
      <c r="AL3522" s="48" t="s">
        <v>13481</v>
      </c>
      <c r="AN3522" s="72" t="s">
        <v>13323</v>
      </c>
      <c r="AO3522" s="72" t="s">
        <v>45</v>
      </c>
    </row>
    <row r="3523" spans="1:41" x14ac:dyDescent="0.2">
      <c r="A3523" s="64"/>
    </row>
  </sheetData>
  <autoFilter ref="A1:AX3522" xr:uid="{00000000-0009-0000-0000-000002000000}"/>
  <sortState xmlns:xlrd2="http://schemas.microsoft.com/office/spreadsheetml/2017/richdata2" ref="A2:BJ3524">
    <sortCondition ref="B2:B3524"/>
    <sortCondition ref="A2:A3524"/>
  </sortState>
  <conditionalFormatting sqref="B2:B3513">
    <cfRule type="duplicateValues" dxfId="3" priority="5"/>
  </conditionalFormatting>
  <conditionalFormatting sqref="B2:B3522">
    <cfRule type="duplicateValues" dxfId="2" priority="2"/>
    <cfRule type="duplicateValues" dxfId="1" priority="3"/>
  </conditionalFormatting>
  <conditionalFormatting sqref="A3523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D3:H16"/>
  <sheetViews>
    <sheetView workbookViewId="0">
      <selection activeCell="M11" sqref="M11"/>
    </sheetView>
  </sheetViews>
  <sheetFormatPr baseColWidth="10" defaultColWidth="8.83203125" defaultRowHeight="15" x14ac:dyDescent="0.2"/>
  <cols>
    <col min="4" max="4" width="26.5" customWidth="1"/>
    <col min="5" max="5" width="20.83203125" customWidth="1"/>
  </cols>
  <sheetData>
    <row r="3" spans="4:8" ht="16" thickBot="1" x14ac:dyDescent="0.25"/>
    <row r="4" spans="4:8" ht="31" thickBot="1" x14ac:dyDescent="0.25">
      <c r="D4" s="1" t="s">
        <v>41</v>
      </c>
      <c r="E4" s="2" t="s">
        <v>42</v>
      </c>
      <c r="F4" s="3" t="s">
        <v>43</v>
      </c>
      <c r="G4" s="4"/>
      <c r="H4" s="5" t="s">
        <v>44</v>
      </c>
    </row>
    <row r="5" spans="4:8" x14ac:dyDescent="0.2">
      <c r="D5" s="6" t="s">
        <v>45</v>
      </c>
      <c r="E5" s="7">
        <v>364064.98</v>
      </c>
      <c r="F5" s="8">
        <v>10</v>
      </c>
      <c r="G5" s="4"/>
      <c r="H5" s="4"/>
    </row>
    <row r="6" spans="4:8" x14ac:dyDescent="0.2">
      <c r="D6" s="9" t="s">
        <v>46</v>
      </c>
      <c r="E6" s="14">
        <v>18542.46</v>
      </c>
      <c r="F6" s="10">
        <v>3</v>
      </c>
      <c r="G6" s="4"/>
      <c r="H6" s="11" t="s">
        <v>57</v>
      </c>
    </row>
    <row r="7" spans="4:8" x14ac:dyDescent="0.2">
      <c r="D7" s="9" t="s">
        <v>47</v>
      </c>
      <c r="E7" s="12">
        <v>314926.8</v>
      </c>
      <c r="F7" s="10">
        <v>2</v>
      </c>
      <c r="G7" s="4"/>
      <c r="H7" s="11" t="s">
        <v>48</v>
      </c>
    </row>
    <row r="8" spans="4:8" x14ac:dyDescent="0.2">
      <c r="D8" s="9" t="s">
        <v>49</v>
      </c>
      <c r="E8" s="14">
        <v>65115.81</v>
      </c>
      <c r="F8" s="10">
        <v>8</v>
      </c>
      <c r="G8" s="4"/>
      <c r="H8" s="11" t="s">
        <v>13410</v>
      </c>
    </row>
    <row r="9" spans="4:8" x14ac:dyDescent="0.2">
      <c r="D9" s="9" t="s">
        <v>50</v>
      </c>
      <c r="E9" s="12">
        <v>122745.27</v>
      </c>
      <c r="F9" s="10">
        <v>10</v>
      </c>
      <c r="G9" s="4"/>
      <c r="H9" s="13"/>
    </row>
    <row r="10" spans="4:8" x14ac:dyDescent="0.2">
      <c r="D10" s="9" t="s">
        <v>51</v>
      </c>
      <c r="E10" s="14"/>
      <c r="F10" s="10"/>
      <c r="G10" s="4"/>
      <c r="H10" s="4"/>
    </row>
    <row r="11" spans="4:8" x14ac:dyDescent="0.2">
      <c r="D11" s="9" t="s">
        <v>52</v>
      </c>
      <c r="E11" s="14"/>
      <c r="F11" s="10"/>
      <c r="G11" s="4"/>
      <c r="H11" s="4"/>
    </row>
    <row r="12" spans="4:8" x14ac:dyDescent="0.2">
      <c r="D12" s="9" t="s">
        <v>53</v>
      </c>
      <c r="E12" s="14"/>
      <c r="F12" s="10"/>
      <c r="G12" s="4"/>
      <c r="H12" s="4"/>
    </row>
    <row r="13" spans="4:8" x14ac:dyDescent="0.2">
      <c r="D13" s="9" t="s">
        <v>54</v>
      </c>
      <c r="E13" s="14">
        <v>33187.79</v>
      </c>
      <c r="F13" s="10">
        <v>5</v>
      </c>
      <c r="G13" s="4"/>
      <c r="H13" s="4"/>
    </row>
    <row r="14" spans="4:8" ht="16" thickBot="1" x14ac:dyDescent="0.25">
      <c r="D14" s="15" t="s">
        <v>55</v>
      </c>
      <c r="E14" s="20">
        <v>26490.27</v>
      </c>
      <c r="F14" s="16">
        <v>5</v>
      </c>
    </row>
    <row r="15" spans="4:8" ht="16" thickBot="1" x14ac:dyDescent="0.25">
      <c r="D15" s="13"/>
      <c r="E15" s="13"/>
      <c r="F15" s="13"/>
    </row>
    <row r="16" spans="4:8" ht="16" thickBot="1" x14ac:dyDescent="0.25">
      <c r="D16" s="17" t="s">
        <v>56</v>
      </c>
      <c r="E16" s="18">
        <f>SUM(E5:E14)</f>
        <v>945073.38000000012</v>
      </c>
      <c r="F16" s="19"/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>
      <selection activeCell="G11" sqref="G11"/>
    </sheetView>
  </sheetViews>
  <sheetFormatPr baseColWidth="10" defaultColWidth="9.1640625" defaultRowHeight="14" x14ac:dyDescent="0.2"/>
  <cols>
    <col min="1" max="1" width="40" style="31" bestFit="1" customWidth="1"/>
    <col min="2" max="2" width="13.6640625" style="31" bestFit="1" customWidth="1"/>
    <col min="3" max="16384" width="9.1640625" style="31"/>
  </cols>
  <sheetData>
    <row r="1" spans="1:2" ht="15" thickBot="1" x14ac:dyDescent="0.25">
      <c r="A1" s="42" t="s">
        <v>6</v>
      </c>
      <c r="B1" s="43" t="s">
        <v>13</v>
      </c>
    </row>
    <row r="2" spans="1:2" ht="15" thickBot="1" x14ac:dyDescent="0.25">
      <c r="A2" s="44" t="s">
        <v>8543</v>
      </c>
      <c r="B2" s="44" t="s">
        <v>7242</v>
      </c>
    </row>
    <row r="3" spans="1:2" ht="15" thickBot="1" x14ac:dyDescent="0.25">
      <c r="A3" s="44" t="s">
        <v>13374</v>
      </c>
      <c r="B3" s="44" t="s">
        <v>7076</v>
      </c>
    </row>
    <row r="4" spans="1:2" ht="15" thickBot="1" x14ac:dyDescent="0.25">
      <c r="A4" s="44" t="s">
        <v>7096</v>
      </c>
      <c r="B4" s="44" t="s">
        <v>7076</v>
      </c>
    </row>
    <row r="5" spans="1:2" ht="15" thickBot="1" x14ac:dyDescent="0.25">
      <c r="A5" s="44" t="s">
        <v>11987</v>
      </c>
      <c r="B5" s="44" t="s">
        <v>7242</v>
      </c>
    </row>
    <row r="6" spans="1:2" ht="15" thickBot="1" x14ac:dyDescent="0.25">
      <c r="A6" s="44" t="s">
        <v>10844</v>
      </c>
      <c r="B6" s="44" t="s">
        <v>7242</v>
      </c>
    </row>
    <row r="7" spans="1:2" ht="15" thickBot="1" x14ac:dyDescent="0.25">
      <c r="A7" s="44" t="s">
        <v>7572</v>
      </c>
      <c r="B7" s="44" t="s">
        <v>7076</v>
      </c>
    </row>
    <row r="8" spans="1:2" ht="15" thickBot="1" x14ac:dyDescent="0.25">
      <c r="A8" s="44" t="s">
        <v>9669</v>
      </c>
      <c r="B8" s="44" t="s">
        <v>7076</v>
      </c>
    </row>
    <row r="9" spans="1:2" ht="15" thickBot="1" x14ac:dyDescent="0.25">
      <c r="A9" s="44" t="s">
        <v>11480</v>
      </c>
      <c r="B9" s="44" t="s">
        <v>7076</v>
      </c>
    </row>
    <row r="10" spans="1:2" ht="15" thickBot="1" x14ac:dyDescent="0.25">
      <c r="A10" s="44" t="s">
        <v>7364</v>
      </c>
      <c r="B10" s="44" t="s">
        <v>7076</v>
      </c>
    </row>
    <row r="11" spans="1:2" ht="15" thickBot="1" x14ac:dyDescent="0.25">
      <c r="A11" s="44" t="s">
        <v>9479</v>
      </c>
      <c r="B11" s="44" t="s">
        <v>7076</v>
      </c>
    </row>
    <row r="12" spans="1:2" ht="15" thickBot="1" x14ac:dyDescent="0.25">
      <c r="A12" s="44" t="s">
        <v>11181</v>
      </c>
      <c r="B12" s="44" t="s">
        <v>7076</v>
      </c>
    </row>
    <row r="13" spans="1:2" ht="15" thickBot="1" x14ac:dyDescent="0.25">
      <c r="A13" s="44" t="s">
        <v>8229</v>
      </c>
      <c r="B13" s="44" t="s">
        <v>7076</v>
      </c>
    </row>
    <row r="14" spans="1:2" ht="15" thickBot="1" x14ac:dyDescent="0.25">
      <c r="A14" s="44" t="s">
        <v>8247</v>
      </c>
      <c r="B14" s="44" t="s">
        <v>7076</v>
      </c>
    </row>
    <row r="15" spans="1:2" ht="15" thickBot="1" x14ac:dyDescent="0.25">
      <c r="A15" s="44" t="s">
        <v>8695</v>
      </c>
      <c r="B15" s="44" t="s">
        <v>7076</v>
      </c>
    </row>
    <row r="16" spans="1:2" ht="15" thickBot="1" x14ac:dyDescent="0.25">
      <c r="A16" s="44" t="s">
        <v>7382</v>
      </c>
      <c r="B16" s="44" t="s">
        <v>7076</v>
      </c>
    </row>
    <row r="17" spans="1:2" ht="15" thickBot="1" x14ac:dyDescent="0.25">
      <c r="A17" s="44" t="s">
        <v>8286</v>
      </c>
      <c r="B17" s="44" t="s">
        <v>7076</v>
      </c>
    </row>
    <row r="18" spans="1:2" ht="15" thickBot="1" x14ac:dyDescent="0.25">
      <c r="A18" s="44" t="s">
        <v>8256</v>
      </c>
      <c r="B18" s="44" t="s">
        <v>7076</v>
      </c>
    </row>
    <row r="19" spans="1:2" ht="15" thickBot="1" x14ac:dyDescent="0.25">
      <c r="A19" s="44" t="s">
        <v>11474</v>
      </c>
      <c r="B19" s="44" t="s">
        <v>7076</v>
      </c>
    </row>
    <row r="20" spans="1:2" ht="15" thickBot="1" x14ac:dyDescent="0.25">
      <c r="A20" s="44" t="s">
        <v>8238</v>
      </c>
      <c r="B20" s="44" t="s">
        <v>7076</v>
      </c>
    </row>
    <row r="21" spans="1:2" ht="15" thickBot="1" x14ac:dyDescent="0.25">
      <c r="A21" s="44" t="s">
        <v>8311</v>
      </c>
      <c r="B21" s="44" t="s">
        <v>7076</v>
      </c>
    </row>
    <row r="22" spans="1:2" ht="15" thickBot="1" x14ac:dyDescent="0.25">
      <c r="A22" s="44" t="s">
        <v>8471</v>
      </c>
      <c r="B22" s="44" t="s">
        <v>7076</v>
      </c>
    </row>
    <row r="23" spans="1:2" ht="15" thickBot="1" x14ac:dyDescent="0.25">
      <c r="A23" s="44" t="s">
        <v>8325</v>
      </c>
      <c r="B23" s="44" t="s">
        <v>7076</v>
      </c>
    </row>
    <row r="24" spans="1:2" ht="15" thickBot="1" x14ac:dyDescent="0.25">
      <c r="A24" s="44" t="s">
        <v>11448</v>
      </c>
      <c r="B24" s="44" t="s">
        <v>7076</v>
      </c>
    </row>
    <row r="25" spans="1:2" ht="15" thickBot="1" x14ac:dyDescent="0.25">
      <c r="A25" s="44" t="s">
        <v>8453</v>
      </c>
      <c r="B25" s="44" t="s">
        <v>7242</v>
      </c>
    </row>
    <row r="26" spans="1:2" ht="15" thickBot="1" x14ac:dyDescent="0.25">
      <c r="A26" s="44" t="s">
        <v>10475</v>
      </c>
      <c r="B26" s="44" t="s">
        <v>7242</v>
      </c>
    </row>
    <row r="27" spans="1:2" ht="15" thickBot="1" x14ac:dyDescent="0.25">
      <c r="A27" s="44" t="s">
        <v>12009</v>
      </c>
      <c r="B27" s="44" t="s">
        <v>7076</v>
      </c>
    </row>
    <row r="28" spans="1:2" ht="15" thickBot="1" x14ac:dyDescent="0.25">
      <c r="A28" s="44" t="s">
        <v>11723</v>
      </c>
      <c r="B28" s="44" t="s">
        <v>7076</v>
      </c>
    </row>
    <row r="29" spans="1:2" ht="15" thickBot="1" x14ac:dyDescent="0.25">
      <c r="A29" s="44" t="s">
        <v>9773</v>
      </c>
      <c r="B29" s="44" t="s">
        <v>7242</v>
      </c>
    </row>
    <row r="30" spans="1:2" ht="15" thickBot="1" x14ac:dyDescent="0.25">
      <c r="A30" s="44" t="s">
        <v>13292</v>
      </c>
      <c r="B30" s="44" t="s">
        <v>7242</v>
      </c>
    </row>
    <row r="31" spans="1:2" ht="15" thickBot="1" x14ac:dyDescent="0.25">
      <c r="A31" s="44" t="s">
        <v>9542</v>
      </c>
      <c r="B31" s="44" t="s">
        <v>7242</v>
      </c>
    </row>
    <row r="32" spans="1:2" ht="15" thickBot="1" x14ac:dyDescent="0.25">
      <c r="A32" s="44" t="s">
        <v>8337</v>
      </c>
      <c r="B32" s="44" t="s">
        <v>7242</v>
      </c>
    </row>
    <row r="33" spans="1:2" ht="15" thickBot="1" x14ac:dyDescent="0.25">
      <c r="A33" s="44" t="s">
        <v>13375</v>
      </c>
      <c r="B33" s="44" t="s">
        <v>7076</v>
      </c>
    </row>
    <row r="34" spans="1:2" ht="15" thickBot="1" x14ac:dyDescent="0.25">
      <c r="A34" s="44" t="s">
        <v>9555</v>
      </c>
      <c r="B34" s="44" t="s">
        <v>7076</v>
      </c>
    </row>
    <row r="35" spans="1:2" ht="15" thickBot="1" x14ac:dyDescent="0.25">
      <c r="A35" s="44" t="s">
        <v>11041</v>
      </c>
      <c r="B35" s="44" t="s">
        <v>7076</v>
      </c>
    </row>
    <row r="36" spans="1:2" ht="15" thickBot="1" x14ac:dyDescent="0.25">
      <c r="A36" s="44" t="s">
        <v>13376</v>
      </c>
      <c r="B36" s="44" t="s">
        <v>7076</v>
      </c>
    </row>
    <row r="37" spans="1:2" ht="15" thickBot="1" x14ac:dyDescent="0.25">
      <c r="A37" s="44" t="s">
        <v>13377</v>
      </c>
      <c r="B37" s="44" t="s">
        <v>7076</v>
      </c>
    </row>
    <row r="38" spans="1:2" ht="15" thickBot="1" x14ac:dyDescent="0.25">
      <c r="A38" s="44" t="s">
        <v>9830</v>
      </c>
      <c r="B38" s="44" t="s">
        <v>7076</v>
      </c>
    </row>
    <row r="39" spans="1:2" ht="15" thickBot="1" x14ac:dyDescent="0.25">
      <c r="A39" s="44" t="s">
        <v>8846</v>
      </c>
      <c r="B39" s="44" t="s">
        <v>7076</v>
      </c>
    </row>
    <row r="40" spans="1:2" ht="15" thickBot="1" x14ac:dyDescent="0.25">
      <c r="A40" s="44" t="s">
        <v>7074</v>
      </c>
      <c r="B40" s="44" t="s">
        <v>7076</v>
      </c>
    </row>
    <row r="41" spans="1:2" ht="15" thickBot="1" x14ac:dyDescent="0.25">
      <c r="A41" s="44" t="s">
        <v>13378</v>
      </c>
      <c r="B41" s="44" t="s">
        <v>7076</v>
      </c>
    </row>
    <row r="42" spans="1:2" ht="15" thickBot="1" x14ac:dyDescent="0.25">
      <c r="A42" s="44" t="s">
        <v>8883</v>
      </c>
      <c r="B42" s="44" t="s">
        <v>7076</v>
      </c>
    </row>
    <row r="43" spans="1:2" ht="15" thickBot="1" x14ac:dyDescent="0.25">
      <c r="A43" s="44" t="s">
        <v>13379</v>
      </c>
      <c r="B43" s="44" t="s">
        <v>7242</v>
      </c>
    </row>
    <row r="44" spans="1:2" ht="15" thickBot="1" x14ac:dyDescent="0.25">
      <c r="A44" s="44" t="s">
        <v>11854</v>
      </c>
      <c r="B44" s="44" t="s">
        <v>7076</v>
      </c>
    </row>
    <row r="45" spans="1:2" ht="15" thickBot="1" x14ac:dyDescent="0.25">
      <c r="A45" s="44" t="s">
        <v>11019</v>
      </c>
      <c r="B45" s="44" t="s">
        <v>7076</v>
      </c>
    </row>
    <row r="46" spans="1:2" ht="15" thickBot="1" x14ac:dyDescent="0.25">
      <c r="A46" s="44" t="s">
        <v>10963</v>
      </c>
      <c r="B46" s="44" t="s">
        <v>7076</v>
      </c>
    </row>
    <row r="47" spans="1:2" ht="15" thickBot="1" x14ac:dyDescent="0.25">
      <c r="A47" s="44" t="s">
        <v>13380</v>
      </c>
      <c r="B47" s="44" t="s">
        <v>7242</v>
      </c>
    </row>
    <row r="48" spans="1:2" ht="15" thickBot="1" x14ac:dyDescent="0.25">
      <c r="A48" s="44" t="s">
        <v>13381</v>
      </c>
      <c r="B48" s="44" t="s">
        <v>7242</v>
      </c>
    </row>
    <row r="49" spans="1:2" ht="15" thickBot="1" x14ac:dyDescent="0.25">
      <c r="A49" s="44" t="s">
        <v>11013</v>
      </c>
      <c r="B49" s="44" t="s">
        <v>7242</v>
      </c>
    </row>
    <row r="50" spans="1:2" ht="15" thickBot="1" x14ac:dyDescent="0.25">
      <c r="A50" s="44" t="s">
        <v>8519</v>
      </c>
      <c r="B50" s="44" t="s">
        <v>7242</v>
      </c>
    </row>
    <row r="51" spans="1:2" ht="15" thickBot="1" x14ac:dyDescent="0.25">
      <c r="A51" s="44" t="s">
        <v>13382</v>
      </c>
      <c r="B51" s="44" t="s">
        <v>7076</v>
      </c>
    </row>
    <row r="52" spans="1:2" ht="15" thickBot="1" x14ac:dyDescent="0.25">
      <c r="A52" s="44" t="s">
        <v>13383</v>
      </c>
      <c r="B52" s="44" t="s">
        <v>7242</v>
      </c>
    </row>
    <row r="53" spans="1:2" ht="15" thickBot="1" x14ac:dyDescent="0.25">
      <c r="A53" s="44" t="s">
        <v>12036</v>
      </c>
      <c r="B53" s="44" t="s">
        <v>7242</v>
      </c>
    </row>
    <row r="54" spans="1:2" ht="15" thickBot="1" x14ac:dyDescent="0.25">
      <c r="A54" s="44" t="s">
        <v>13384</v>
      </c>
      <c r="B54" s="44" t="s">
        <v>7242</v>
      </c>
    </row>
    <row r="55" spans="1:2" ht="15" thickBot="1" x14ac:dyDescent="0.25">
      <c r="A55" s="44" t="s">
        <v>8182</v>
      </c>
      <c r="B55" s="44" t="s">
        <v>7076</v>
      </c>
    </row>
    <row r="56" spans="1:2" ht="15" thickBot="1" x14ac:dyDescent="0.25">
      <c r="A56" s="44" t="s">
        <v>8123</v>
      </c>
      <c r="B56" s="44" t="s">
        <v>7076</v>
      </c>
    </row>
    <row r="57" spans="1:2" ht="15" thickBot="1" x14ac:dyDescent="0.25">
      <c r="A57" s="44" t="s">
        <v>12051</v>
      </c>
      <c r="B57" s="44" t="s">
        <v>7242</v>
      </c>
    </row>
    <row r="58" spans="1:2" ht="15" thickBot="1" x14ac:dyDescent="0.25">
      <c r="A58" s="44" t="s">
        <v>13385</v>
      </c>
      <c r="B58" s="44" t="s">
        <v>7076</v>
      </c>
    </row>
    <row r="59" spans="1:2" ht="15" thickBot="1" x14ac:dyDescent="0.25">
      <c r="A59" s="44" t="s">
        <v>13386</v>
      </c>
      <c r="B59" s="44" t="s">
        <v>7242</v>
      </c>
    </row>
    <row r="60" spans="1:2" ht="15" thickBot="1" x14ac:dyDescent="0.25">
      <c r="A60" s="44" t="s">
        <v>13387</v>
      </c>
      <c r="B60" s="44" t="s">
        <v>7242</v>
      </c>
    </row>
    <row r="61" spans="1:2" ht="15" thickBot="1" x14ac:dyDescent="0.25">
      <c r="A61" s="44" t="s">
        <v>8617</v>
      </c>
      <c r="B61" s="44" t="s">
        <v>7076</v>
      </c>
    </row>
    <row r="62" spans="1:2" ht="15" thickBot="1" x14ac:dyDescent="0.25">
      <c r="A62" s="44" t="s">
        <v>13388</v>
      </c>
      <c r="B62" s="44" t="s">
        <v>7076</v>
      </c>
    </row>
    <row r="63" spans="1:2" ht="15" thickBot="1" x14ac:dyDescent="0.25">
      <c r="A63" s="44" t="s">
        <v>8150</v>
      </c>
      <c r="B63" s="44" t="s">
        <v>7076</v>
      </c>
    </row>
    <row r="64" spans="1:2" ht="15" thickBot="1" x14ac:dyDescent="0.25">
      <c r="A64" s="44" t="s">
        <v>11812</v>
      </c>
      <c r="B64" s="44" t="s">
        <v>7242</v>
      </c>
    </row>
    <row r="65" spans="1:2" ht="15" thickBot="1" x14ac:dyDescent="0.25">
      <c r="A65" s="44" t="s">
        <v>8132</v>
      </c>
      <c r="B65" s="44" t="s">
        <v>7076</v>
      </c>
    </row>
    <row r="66" spans="1:2" ht="15" thickBot="1" x14ac:dyDescent="0.25">
      <c r="A66" s="44" t="s">
        <v>8357</v>
      </c>
      <c r="B66" s="44" t="s">
        <v>7242</v>
      </c>
    </row>
    <row r="67" spans="1:2" ht="15" thickBot="1" x14ac:dyDescent="0.25">
      <c r="A67" s="44" t="s">
        <v>11707</v>
      </c>
      <c r="B67" s="44" t="s">
        <v>7076</v>
      </c>
    </row>
    <row r="68" spans="1:2" ht="15" thickBot="1" x14ac:dyDescent="0.25">
      <c r="A68" s="44" t="s">
        <v>8601</v>
      </c>
      <c r="B68" s="44" t="s">
        <v>7242</v>
      </c>
    </row>
    <row r="69" spans="1:2" ht="15" thickBot="1" x14ac:dyDescent="0.25">
      <c r="A69" s="44" t="s">
        <v>8865</v>
      </c>
      <c r="B69" s="44" t="s">
        <v>7242</v>
      </c>
    </row>
    <row r="70" spans="1:2" ht="15" thickBot="1" x14ac:dyDescent="0.25">
      <c r="A70" s="44" t="s">
        <v>8232</v>
      </c>
      <c r="B70" s="44" t="s">
        <v>7076</v>
      </c>
    </row>
    <row r="71" spans="1:2" ht="15" thickBot="1" x14ac:dyDescent="0.25">
      <c r="A71" s="44" t="s">
        <v>12055</v>
      </c>
      <c r="B71" s="44" t="s">
        <v>7242</v>
      </c>
    </row>
    <row r="72" spans="1:2" ht="15" thickBot="1" x14ac:dyDescent="0.25">
      <c r="A72" s="44" t="s">
        <v>9560</v>
      </c>
      <c r="B72" s="44" t="s">
        <v>7076</v>
      </c>
    </row>
    <row r="73" spans="1:2" ht="15" thickBot="1" x14ac:dyDescent="0.25">
      <c r="A73" s="44" t="s">
        <v>8963</v>
      </c>
      <c r="B73" s="44" t="s">
        <v>7242</v>
      </c>
    </row>
    <row r="74" spans="1:2" ht="15" thickBot="1" x14ac:dyDescent="0.25">
      <c r="A74" s="44" t="s">
        <v>8136</v>
      </c>
      <c r="B74" s="44" t="s">
        <v>7076</v>
      </c>
    </row>
    <row r="75" spans="1:2" ht="15" thickBot="1" x14ac:dyDescent="0.25">
      <c r="A75" s="44" t="s">
        <v>9362</v>
      </c>
      <c r="B75" s="44" t="s">
        <v>7076</v>
      </c>
    </row>
    <row r="76" spans="1:2" ht="15" thickBot="1" x14ac:dyDescent="0.25">
      <c r="A76" s="44" t="s">
        <v>9438</v>
      </c>
      <c r="B76" s="44" t="s">
        <v>7076</v>
      </c>
    </row>
    <row r="77" spans="1:2" ht="15" thickBot="1" x14ac:dyDescent="0.25">
      <c r="A77" s="44" t="s">
        <v>11741</v>
      </c>
      <c r="B77" s="44" t="s">
        <v>7076</v>
      </c>
    </row>
    <row r="78" spans="1:2" ht="15" thickBot="1" x14ac:dyDescent="0.25">
      <c r="A78" s="44" t="s">
        <v>13389</v>
      </c>
      <c r="B78" s="44" t="s">
        <v>7076</v>
      </c>
    </row>
    <row r="79" spans="1:2" ht="15" thickBot="1" x14ac:dyDescent="0.25">
      <c r="A79" s="44" t="s">
        <v>7140</v>
      </c>
      <c r="B79" s="44" t="s">
        <v>7076</v>
      </c>
    </row>
    <row r="80" spans="1:2" ht="15" thickBot="1" x14ac:dyDescent="0.25">
      <c r="A80" s="44" t="s">
        <v>8955</v>
      </c>
      <c r="B80" s="44" t="s">
        <v>7242</v>
      </c>
    </row>
    <row r="81" spans="1:2" ht="15" thickBot="1" x14ac:dyDescent="0.25">
      <c r="A81" s="44" t="s">
        <v>13390</v>
      </c>
      <c r="B81" s="44" t="s">
        <v>7242</v>
      </c>
    </row>
    <row r="82" spans="1:2" ht="15" thickBot="1" x14ac:dyDescent="0.25">
      <c r="A82" s="44" t="s">
        <v>10836</v>
      </c>
      <c r="B82" s="44" t="s">
        <v>7242</v>
      </c>
    </row>
    <row r="83" spans="1:2" ht="15" thickBot="1" x14ac:dyDescent="0.25">
      <c r="A83" s="44" t="s">
        <v>7580</v>
      </c>
      <c r="B83" s="44" t="s">
        <v>7242</v>
      </c>
    </row>
    <row r="84" spans="1:2" ht="15" thickBot="1" x14ac:dyDescent="0.25">
      <c r="A84" s="44" t="s">
        <v>10815</v>
      </c>
      <c r="B84" s="44" t="s">
        <v>7242</v>
      </c>
    </row>
    <row r="85" spans="1:2" ht="15" thickBot="1" x14ac:dyDescent="0.25">
      <c r="A85" s="44" t="s">
        <v>13391</v>
      </c>
      <c r="B85" s="44" t="s">
        <v>7242</v>
      </c>
    </row>
    <row r="86" spans="1:2" ht="15" thickBot="1" x14ac:dyDescent="0.25">
      <c r="A86" s="44" t="s">
        <v>12386</v>
      </c>
      <c r="B86" s="44" t="s">
        <v>7242</v>
      </c>
    </row>
    <row r="87" spans="1:2" ht="15" thickBot="1" x14ac:dyDescent="0.25">
      <c r="A87" s="44" t="s">
        <v>10745</v>
      </c>
      <c r="B87" s="44" t="s">
        <v>7076</v>
      </c>
    </row>
    <row r="88" spans="1:2" ht="15" thickBot="1" x14ac:dyDescent="0.25">
      <c r="A88" s="44" t="s">
        <v>8211</v>
      </c>
      <c r="B88" s="44" t="s">
        <v>7242</v>
      </c>
    </row>
    <row r="89" spans="1:2" ht="15" thickBot="1" x14ac:dyDescent="0.25">
      <c r="A89" s="44" t="s">
        <v>7241</v>
      </c>
      <c r="B89" s="44" t="s">
        <v>7076</v>
      </c>
    </row>
    <row r="90" spans="1:2" ht="15" thickBot="1" x14ac:dyDescent="0.25">
      <c r="A90" s="44" t="s">
        <v>8832</v>
      </c>
      <c r="B90" s="44" t="s">
        <v>7242</v>
      </c>
    </row>
    <row r="91" spans="1:2" ht="15" thickBot="1" x14ac:dyDescent="0.25">
      <c r="A91" s="44" t="s">
        <v>8186</v>
      </c>
      <c r="B91" s="44" t="s">
        <v>7242</v>
      </c>
    </row>
    <row r="92" spans="1:2" ht="15" thickBot="1" x14ac:dyDescent="0.25">
      <c r="A92" s="44" t="s">
        <v>12175</v>
      </c>
      <c r="B92" s="45" t="s">
        <v>7076</v>
      </c>
    </row>
    <row r="93" spans="1:2" ht="15" thickBot="1" x14ac:dyDescent="0.25">
      <c r="A93" s="44" t="s">
        <v>10705</v>
      </c>
      <c r="B93" s="44" t="s">
        <v>7242</v>
      </c>
    </row>
    <row r="94" spans="1:2" ht="15" thickBot="1" x14ac:dyDescent="0.25">
      <c r="A94" s="44" t="s">
        <v>9640</v>
      </c>
      <c r="B94" s="44" t="s">
        <v>7076</v>
      </c>
    </row>
    <row r="95" spans="1:2" ht="15" thickBot="1" x14ac:dyDescent="0.25">
      <c r="A95" s="44" t="s">
        <v>11656</v>
      </c>
      <c r="B95" s="44" t="s">
        <v>7076</v>
      </c>
    </row>
    <row r="96" spans="1:2" ht="15" thickBot="1" x14ac:dyDescent="0.25">
      <c r="A96" s="44" t="s">
        <v>13392</v>
      </c>
      <c r="B96" s="44" t="s">
        <v>7076</v>
      </c>
    </row>
    <row r="97" spans="1:2" ht="15" thickBot="1" x14ac:dyDescent="0.25">
      <c r="A97" s="44" t="s">
        <v>9909</v>
      </c>
      <c r="B97" s="44" t="s">
        <v>7242</v>
      </c>
    </row>
    <row r="98" spans="1:2" ht="15" thickBot="1" x14ac:dyDescent="0.25">
      <c r="A98" s="44" t="s">
        <v>8167</v>
      </c>
      <c r="B98" s="44" t="s">
        <v>7242</v>
      </c>
    </row>
    <row r="99" spans="1:2" ht="15" thickBot="1" x14ac:dyDescent="0.25">
      <c r="A99" s="44" t="s">
        <v>8158</v>
      </c>
      <c r="B99" s="44" t="s">
        <v>7242</v>
      </c>
    </row>
    <row r="100" spans="1:2" ht="15" thickBot="1" x14ac:dyDescent="0.25">
      <c r="A100" s="44" t="s">
        <v>10913</v>
      </c>
      <c r="B100" s="44" t="s">
        <v>7242</v>
      </c>
    </row>
    <row r="101" spans="1:2" ht="15" thickBot="1" x14ac:dyDescent="0.25">
      <c r="A101" s="44" t="s">
        <v>10694</v>
      </c>
      <c r="B101" s="44" t="s">
        <v>7242</v>
      </c>
    </row>
    <row r="102" spans="1:2" ht="15" thickBot="1" x14ac:dyDescent="0.25">
      <c r="A102" s="44" t="s">
        <v>13393</v>
      </c>
      <c r="B102" s="44" t="s">
        <v>7076</v>
      </c>
    </row>
    <row r="103" spans="1:2" ht="15" thickBot="1" x14ac:dyDescent="0.25">
      <c r="A103" s="44" t="s">
        <v>13394</v>
      </c>
      <c r="B103" s="44" t="s">
        <v>7242</v>
      </c>
    </row>
    <row r="104" spans="1:2" ht="15" thickBot="1" x14ac:dyDescent="0.25">
      <c r="A104" s="44" t="s">
        <v>13395</v>
      </c>
      <c r="B104" s="44" t="s">
        <v>7242</v>
      </c>
    </row>
    <row r="105" spans="1:2" ht="15" thickBot="1" x14ac:dyDescent="0.25">
      <c r="A105" s="44" t="s">
        <v>13156</v>
      </c>
      <c r="B105" s="44" t="s">
        <v>7076</v>
      </c>
    </row>
    <row r="106" spans="1:2" ht="15" thickBot="1" x14ac:dyDescent="0.25">
      <c r="A106" s="44" t="s">
        <v>8899</v>
      </c>
      <c r="B106" s="44" t="s">
        <v>7242</v>
      </c>
    </row>
    <row r="107" spans="1:2" ht="15" thickBot="1" x14ac:dyDescent="0.25">
      <c r="A107" s="44" t="s">
        <v>13396</v>
      </c>
      <c r="B107" s="44" t="s">
        <v>7242</v>
      </c>
    </row>
    <row r="108" spans="1:2" ht="15" thickBot="1" x14ac:dyDescent="0.25">
      <c r="A108" s="44" t="s">
        <v>7565</v>
      </c>
      <c r="B108" s="44" t="s">
        <v>7242</v>
      </c>
    </row>
    <row r="109" spans="1:2" ht="15" thickBot="1" x14ac:dyDescent="0.25">
      <c r="A109" s="44" t="s">
        <v>7522</v>
      </c>
      <c r="B109" s="44" t="s">
        <v>7076</v>
      </c>
    </row>
    <row r="110" spans="1:2" ht="15" thickBot="1" x14ac:dyDescent="0.25">
      <c r="A110" s="44" t="s">
        <v>9366</v>
      </c>
      <c r="B110" s="44" t="s">
        <v>7076</v>
      </c>
    </row>
    <row r="111" spans="1:2" ht="15" thickBot="1" x14ac:dyDescent="0.25">
      <c r="A111" s="44" t="s">
        <v>8716</v>
      </c>
      <c r="B111" s="44" t="s">
        <v>7076</v>
      </c>
    </row>
    <row r="112" spans="1:2" ht="15" thickBot="1" x14ac:dyDescent="0.25">
      <c r="A112" s="44" t="s">
        <v>12204</v>
      </c>
      <c r="B112" s="44" t="s">
        <v>7242</v>
      </c>
    </row>
    <row r="113" spans="1:2" ht="15" thickBot="1" x14ac:dyDescent="0.25">
      <c r="A113" s="44" t="s">
        <v>8919</v>
      </c>
      <c r="B113" s="44" t="s">
        <v>7242</v>
      </c>
    </row>
    <row r="114" spans="1:2" ht="15" thickBot="1" x14ac:dyDescent="0.25">
      <c r="A114" s="44" t="s">
        <v>11859</v>
      </c>
      <c r="B114" s="44" t="s">
        <v>7242</v>
      </c>
    </row>
    <row r="115" spans="1:2" ht="15" thickBot="1" x14ac:dyDescent="0.25">
      <c r="A115" s="44" t="s">
        <v>13397</v>
      </c>
      <c r="B115" s="44" t="s">
        <v>7242</v>
      </c>
    </row>
    <row r="116" spans="1:2" ht="15" thickBot="1" x14ac:dyDescent="0.25">
      <c r="A116" s="44" t="s">
        <v>13398</v>
      </c>
      <c r="B116" s="44" t="s">
        <v>7242</v>
      </c>
    </row>
    <row r="117" spans="1:2" ht="15" thickBot="1" x14ac:dyDescent="0.25">
      <c r="A117" s="44" t="s">
        <v>8113</v>
      </c>
      <c r="B117" s="44" t="s">
        <v>7076</v>
      </c>
    </row>
    <row r="118" spans="1:2" ht="15" thickBot="1" x14ac:dyDescent="0.25">
      <c r="A118" s="44" t="s">
        <v>11001</v>
      </c>
      <c r="B118" s="44" t="s">
        <v>7242</v>
      </c>
    </row>
    <row r="119" spans="1:2" ht="15" thickBot="1" x14ac:dyDescent="0.25">
      <c r="A119" s="44" t="s">
        <v>8221</v>
      </c>
      <c r="B119" s="44" t="s">
        <v>7076</v>
      </c>
    </row>
    <row r="120" spans="1:2" ht="15" thickBot="1" x14ac:dyDescent="0.25">
      <c r="A120" s="44" t="s">
        <v>7120</v>
      </c>
      <c r="B120" s="44" t="s">
        <v>7242</v>
      </c>
    </row>
    <row r="121" spans="1:2" ht="15" thickBot="1" x14ac:dyDescent="0.25">
      <c r="A121" s="44" t="s">
        <v>11522</v>
      </c>
      <c r="B121" s="44" t="s">
        <v>7076</v>
      </c>
    </row>
    <row r="122" spans="1:2" ht="15" thickBot="1" x14ac:dyDescent="0.25">
      <c r="A122" s="44" t="s">
        <v>13399</v>
      </c>
      <c r="B122" s="44" t="s">
        <v>7076</v>
      </c>
    </row>
    <row r="123" spans="1:2" ht="15" thickBot="1" x14ac:dyDescent="0.25">
      <c r="A123" s="44" t="s">
        <v>7557</v>
      </c>
      <c r="B123" s="44" t="s">
        <v>7076</v>
      </c>
    </row>
    <row r="124" spans="1:2" ht="15" thickBot="1" x14ac:dyDescent="0.25">
      <c r="A124" s="44" t="s">
        <v>7081</v>
      </c>
      <c r="B124" s="44" t="s">
        <v>7076</v>
      </c>
    </row>
    <row r="125" spans="1:2" ht="15" thickBot="1" x14ac:dyDescent="0.25">
      <c r="A125" s="44" t="s">
        <v>13400</v>
      </c>
      <c r="B125" s="44" t="s">
        <v>7242</v>
      </c>
    </row>
    <row r="126" spans="1:2" ht="15" thickBot="1" x14ac:dyDescent="0.25">
      <c r="A126" s="44" t="s">
        <v>9306</v>
      </c>
      <c r="B126" s="44" t="s">
        <v>7076</v>
      </c>
    </row>
    <row r="127" spans="1:2" ht="15" thickBot="1" x14ac:dyDescent="0.25">
      <c r="A127" s="44" t="s">
        <v>9206</v>
      </c>
      <c r="B127" s="44" t="s">
        <v>7076</v>
      </c>
    </row>
    <row r="128" spans="1:2" ht="15" thickBot="1" x14ac:dyDescent="0.25">
      <c r="A128" s="44" t="s">
        <v>11645</v>
      </c>
      <c r="B128" s="44" t="s">
        <v>7242</v>
      </c>
    </row>
    <row r="129" spans="1:2" ht="15" thickBot="1" x14ac:dyDescent="0.25">
      <c r="A129" s="44" t="s">
        <v>10849</v>
      </c>
      <c r="B129" s="44" t="s">
        <v>7242</v>
      </c>
    </row>
    <row r="130" spans="1:2" ht="15" thickBot="1" x14ac:dyDescent="0.25">
      <c r="A130" s="44" t="s">
        <v>7411</v>
      </c>
      <c r="B130" s="44" t="s">
        <v>7242</v>
      </c>
    </row>
    <row r="131" spans="1:2" ht="15" thickBot="1" x14ac:dyDescent="0.25">
      <c r="A131" s="44" t="s">
        <v>11027</v>
      </c>
      <c r="B131" s="44" t="s">
        <v>7076</v>
      </c>
    </row>
    <row r="132" spans="1:2" ht="15" thickBot="1" x14ac:dyDescent="0.25">
      <c r="A132" s="44" t="s">
        <v>10768</v>
      </c>
      <c r="B132" s="44" t="s">
        <v>7242</v>
      </c>
    </row>
    <row r="133" spans="1:2" ht="15" thickBot="1" x14ac:dyDescent="0.25">
      <c r="A133" s="44" t="s">
        <v>8177</v>
      </c>
      <c r="B133" s="44" t="s">
        <v>7076</v>
      </c>
    </row>
    <row r="134" spans="1:2" ht="15" thickBot="1" x14ac:dyDescent="0.25">
      <c r="A134" s="44" t="s">
        <v>10934</v>
      </c>
      <c r="B134" s="44" t="s">
        <v>7242</v>
      </c>
    </row>
    <row r="135" spans="1:2" ht="15" thickBot="1" x14ac:dyDescent="0.25">
      <c r="A135" s="44" t="s">
        <v>13401</v>
      </c>
      <c r="B135" s="44" t="s">
        <v>7242</v>
      </c>
    </row>
    <row r="136" spans="1:2" ht="15" thickBot="1" x14ac:dyDescent="0.25">
      <c r="A136" s="44" t="s">
        <v>8200</v>
      </c>
      <c r="B136" s="44" t="s">
        <v>7242</v>
      </c>
    </row>
    <row r="137" spans="1:2" ht="15" thickBot="1" x14ac:dyDescent="0.25">
      <c r="A137" s="44" t="s">
        <v>13402</v>
      </c>
      <c r="B137" s="44" t="s">
        <v>7076</v>
      </c>
    </row>
    <row r="138" spans="1:2" ht="15" thickBot="1" x14ac:dyDescent="0.25">
      <c r="A138" s="44" t="s">
        <v>9734</v>
      </c>
      <c r="B138" s="44" t="s">
        <v>7242</v>
      </c>
    </row>
    <row r="139" spans="1:2" ht="15" thickBot="1" x14ac:dyDescent="0.25">
      <c r="A139" s="44" t="s">
        <v>9492</v>
      </c>
      <c r="B139" s="44" t="s">
        <v>7076</v>
      </c>
    </row>
    <row r="140" spans="1:2" ht="15" thickBot="1" x14ac:dyDescent="0.25">
      <c r="A140" s="44" t="s">
        <v>11560</v>
      </c>
      <c r="B140" s="44" t="s">
        <v>7076</v>
      </c>
    </row>
    <row r="141" spans="1:2" ht="15" thickBot="1" x14ac:dyDescent="0.25">
      <c r="A141" s="44" t="s">
        <v>7100</v>
      </c>
      <c r="B141" s="44" t="s">
        <v>7076</v>
      </c>
    </row>
    <row r="142" spans="1:2" ht="15" thickBot="1" x14ac:dyDescent="0.25">
      <c r="A142" s="44" t="s">
        <v>13403</v>
      </c>
      <c r="B142" s="44" t="s">
        <v>7076</v>
      </c>
    </row>
    <row r="143" spans="1:2" ht="15" thickBot="1" x14ac:dyDescent="0.25">
      <c r="A143" s="44" t="s">
        <v>10630</v>
      </c>
      <c r="B143" s="44" t="s">
        <v>7076</v>
      </c>
    </row>
    <row r="144" spans="1:2" ht="15" thickBot="1" x14ac:dyDescent="0.25">
      <c r="A144" s="44" t="s">
        <v>11649</v>
      </c>
      <c r="B144" s="44" t="s">
        <v>7076</v>
      </c>
    </row>
    <row r="145" spans="1:2" ht="15" thickBot="1" x14ac:dyDescent="0.25">
      <c r="A145" s="44" t="s">
        <v>8945</v>
      </c>
      <c r="B145" s="44" t="s">
        <v>7242</v>
      </c>
    </row>
    <row r="146" spans="1:2" ht="15" thickBot="1" x14ac:dyDescent="0.25">
      <c r="A146" s="44" t="s">
        <v>9199</v>
      </c>
      <c r="B146" s="44" t="s">
        <v>7242</v>
      </c>
    </row>
    <row r="147" spans="1:2" ht="15" thickBot="1" x14ac:dyDescent="0.25">
      <c r="A147" s="44" t="s">
        <v>8141</v>
      </c>
      <c r="B147" s="44" t="s">
        <v>7242</v>
      </c>
    </row>
    <row r="148" spans="1:2" ht="15" thickBot="1" x14ac:dyDescent="0.25">
      <c r="A148" s="44" t="s">
        <v>13404</v>
      </c>
      <c r="B148" s="44" t="s">
        <v>7076</v>
      </c>
    </row>
    <row r="149" spans="1:2" ht="15" thickBot="1" x14ac:dyDescent="0.25">
      <c r="A149" s="44" t="s">
        <v>11664</v>
      </c>
      <c r="B149" s="44" t="s">
        <v>7076</v>
      </c>
    </row>
    <row r="150" spans="1:2" ht="15" thickBot="1" x14ac:dyDescent="0.25">
      <c r="A150" s="44" t="s">
        <v>9582</v>
      </c>
      <c r="B150" s="44" t="s">
        <v>7076</v>
      </c>
    </row>
    <row r="151" spans="1:2" ht="15" thickBot="1" x14ac:dyDescent="0.25">
      <c r="A151" s="44" t="s">
        <v>11681</v>
      </c>
      <c r="B151" s="44" t="s">
        <v>7242</v>
      </c>
    </row>
    <row r="152" spans="1:2" ht="15" thickBot="1" x14ac:dyDescent="0.25">
      <c r="A152" s="44" t="s">
        <v>10755</v>
      </c>
      <c r="B152" s="44" t="s">
        <v>7242</v>
      </c>
    </row>
    <row r="153" spans="1:2" ht="15" thickBot="1" x14ac:dyDescent="0.25">
      <c r="A153" s="44" t="s">
        <v>8179</v>
      </c>
      <c r="B153" s="44" t="s">
        <v>7076</v>
      </c>
    </row>
    <row r="154" spans="1:2" ht="15" thickBot="1" x14ac:dyDescent="0.25">
      <c r="A154" s="44" t="s">
        <v>11596</v>
      </c>
      <c r="B154" s="44" t="s">
        <v>7076</v>
      </c>
    </row>
    <row r="155" spans="1:2" ht="15" thickBot="1" x14ac:dyDescent="0.25">
      <c r="A155" s="44" t="s">
        <v>8119</v>
      </c>
      <c r="B155" s="44" t="s">
        <v>7076</v>
      </c>
    </row>
    <row r="156" spans="1:2" ht="15" thickBot="1" x14ac:dyDescent="0.25">
      <c r="A156" s="44" t="s">
        <v>8128</v>
      </c>
      <c r="B156" s="44" t="s">
        <v>7076</v>
      </c>
    </row>
    <row r="157" spans="1:2" ht="15" thickBot="1" x14ac:dyDescent="0.25">
      <c r="A157" s="44" t="s">
        <v>13405</v>
      </c>
      <c r="B157" s="44" t="s">
        <v>7242</v>
      </c>
    </row>
    <row r="158" spans="1:2" ht="15" thickBot="1" x14ac:dyDescent="0.25">
      <c r="A158" s="44" t="s">
        <v>13406</v>
      </c>
      <c r="B158" s="44" t="s">
        <v>7076</v>
      </c>
    </row>
    <row r="159" spans="1:2" ht="15" thickBot="1" x14ac:dyDescent="0.25">
      <c r="A159" s="44" t="s">
        <v>13407</v>
      </c>
      <c r="B159" s="44" t="s">
        <v>7242</v>
      </c>
    </row>
    <row r="160" spans="1:2" ht="15" thickBot="1" x14ac:dyDescent="0.25">
      <c r="A160" s="44" t="s">
        <v>13408</v>
      </c>
      <c r="B160" s="44" t="s">
        <v>7242</v>
      </c>
    </row>
    <row r="161" spans="1:2" ht="15" thickBot="1" x14ac:dyDescent="0.25">
      <c r="A161" s="44" t="s">
        <v>8875</v>
      </c>
      <c r="B161" s="44" t="s">
        <v>7242</v>
      </c>
    </row>
    <row r="162" spans="1:2" ht="15" thickBot="1" x14ac:dyDescent="0.25">
      <c r="A162" s="44" t="s">
        <v>13409</v>
      </c>
      <c r="B162" s="44" t="s">
        <v>7242</v>
      </c>
    </row>
    <row r="163" spans="1:2" ht="15" thickBot="1" x14ac:dyDescent="0.25">
      <c r="A163" s="44" t="s">
        <v>8682</v>
      </c>
      <c r="B163" s="44" t="s">
        <v>7076</v>
      </c>
    </row>
    <row r="164" spans="1:2" ht="15" thickBot="1" x14ac:dyDescent="0.25">
      <c r="A164" s="44" t="s">
        <v>9042</v>
      </c>
      <c r="B164" s="44" t="s">
        <v>7242</v>
      </c>
    </row>
    <row r="165" spans="1:2" ht="15" thickBot="1" x14ac:dyDescent="0.25">
      <c r="A165" s="44" t="s">
        <v>9106</v>
      </c>
      <c r="B165" s="44" t="s">
        <v>7242</v>
      </c>
    </row>
    <row r="166" spans="1:2" ht="15" thickBot="1" x14ac:dyDescent="0.25">
      <c r="A166" s="44" t="s">
        <v>12076</v>
      </c>
      <c r="B166" s="46" t="s">
        <v>7076</v>
      </c>
    </row>
    <row r="167" spans="1:2" ht="15" thickBot="1" x14ac:dyDescent="0.25">
      <c r="A167" s="44" t="s">
        <v>8377</v>
      </c>
      <c r="B167" s="44" t="s">
        <v>7076</v>
      </c>
    </row>
    <row r="168" spans="1:2" ht="15" thickBot="1" x14ac:dyDescent="0.25">
      <c r="A168" s="44" t="s">
        <v>8975</v>
      </c>
      <c r="B168" s="44" t="s">
        <v>7242</v>
      </c>
    </row>
    <row r="169" spans="1:2" ht="15" thickBot="1" x14ac:dyDescent="0.25">
      <c r="A169" s="44" t="s">
        <v>11846</v>
      </c>
      <c r="B169" s="44" t="s">
        <v>7242</v>
      </c>
    </row>
    <row r="170" spans="1:2" ht="15" thickBot="1" x14ac:dyDescent="0.25">
      <c r="A170" s="31" t="s">
        <v>7090</v>
      </c>
      <c r="B170" s="41" t="s">
        <v>7076</v>
      </c>
    </row>
    <row r="171" spans="1:2" ht="15" thickBot="1" x14ac:dyDescent="0.25">
      <c r="A171" s="41"/>
      <c r="B171" s="41"/>
    </row>
    <row r="172" spans="1:2" ht="15" thickBot="1" x14ac:dyDescent="0.25">
      <c r="A172" s="41"/>
      <c r="B172" s="41"/>
    </row>
    <row r="173" spans="1:2" ht="15" thickBot="1" x14ac:dyDescent="0.25">
      <c r="A173" s="41"/>
      <c r="B173" s="41"/>
    </row>
    <row r="174" spans="1:2" ht="15" thickBot="1" x14ac:dyDescent="0.25">
      <c r="A174" s="41"/>
      <c r="B174" s="41"/>
    </row>
    <row r="175" spans="1:2" ht="15" thickBot="1" x14ac:dyDescent="0.25">
      <c r="A175" s="41"/>
      <c r="B175" s="41"/>
    </row>
    <row r="176" spans="1:2" ht="15" thickBot="1" x14ac:dyDescent="0.25">
      <c r="A176" s="41"/>
      <c r="B176" s="41"/>
    </row>
    <row r="177" spans="1:2" ht="15" thickBot="1" x14ac:dyDescent="0.25">
      <c r="A177" s="41"/>
      <c r="B177" s="41"/>
    </row>
    <row r="178" spans="1:2" ht="15" thickBot="1" x14ac:dyDescent="0.25">
      <c r="A178" s="41"/>
      <c r="B178" s="41"/>
    </row>
    <row r="179" spans="1:2" ht="15" thickBot="1" x14ac:dyDescent="0.25">
      <c r="A179" s="41"/>
      <c r="B179" s="41"/>
    </row>
    <row r="180" spans="1:2" ht="15" thickBot="1" x14ac:dyDescent="0.25">
      <c r="A180" s="41"/>
      <c r="B180" s="41"/>
    </row>
    <row r="181" spans="1:2" ht="15" thickBot="1" x14ac:dyDescent="0.25">
      <c r="A181" s="41"/>
      <c r="B181" s="41"/>
    </row>
    <row r="182" spans="1:2" ht="15" thickBot="1" x14ac:dyDescent="0.25">
      <c r="A182" s="41"/>
      <c r="B182" s="41"/>
    </row>
    <row r="183" spans="1:2" ht="15" thickBot="1" x14ac:dyDescent="0.25">
      <c r="A183" s="41"/>
      <c r="B183" s="41"/>
    </row>
    <row r="184" spans="1:2" ht="15" thickBot="1" x14ac:dyDescent="0.25">
      <c r="A184" s="41"/>
      <c r="B184" s="41"/>
    </row>
    <row r="185" spans="1:2" ht="15" thickBot="1" x14ac:dyDescent="0.25">
      <c r="A185" s="41"/>
      <c r="B185" s="41"/>
    </row>
    <row r="186" spans="1:2" ht="15" thickBot="1" x14ac:dyDescent="0.25">
      <c r="A186" s="41"/>
      <c r="B186" s="41"/>
    </row>
    <row r="187" spans="1:2" ht="15" thickBot="1" x14ac:dyDescent="0.25">
      <c r="A187" s="41"/>
      <c r="B187" s="41"/>
    </row>
    <row r="188" spans="1:2" ht="15" thickBot="1" x14ac:dyDescent="0.25">
      <c r="A188" s="41"/>
      <c r="B188" s="41"/>
    </row>
    <row r="189" spans="1:2" ht="15" thickBot="1" x14ac:dyDescent="0.25">
      <c r="A189" s="41"/>
      <c r="B189" s="41"/>
    </row>
    <row r="190" spans="1:2" ht="15" thickBot="1" x14ac:dyDescent="0.25">
      <c r="A190" s="41"/>
      <c r="B190" s="41"/>
    </row>
    <row r="191" spans="1:2" ht="15" thickBot="1" x14ac:dyDescent="0.25">
      <c r="A191" s="41"/>
      <c r="B191" s="41"/>
    </row>
    <row r="192" spans="1:2" ht="15" thickBot="1" x14ac:dyDescent="0.25">
      <c r="A192" s="41"/>
      <c r="B192" s="41"/>
    </row>
    <row r="193" spans="1:2" ht="15" thickBot="1" x14ac:dyDescent="0.25">
      <c r="A193" s="41"/>
      <c r="B193" s="41"/>
    </row>
    <row r="194" spans="1:2" ht="15" thickBot="1" x14ac:dyDescent="0.25">
      <c r="A194" s="41"/>
      <c r="B194" s="41"/>
    </row>
    <row r="195" spans="1:2" ht="15" thickBot="1" x14ac:dyDescent="0.25">
      <c r="A195" s="41"/>
      <c r="B195" s="41"/>
    </row>
    <row r="196" spans="1:2" ht="15" thickBot="1" x14ac:dyDescent="0.25">
      <c r="A196" s="41"/>
      <c r="B196" s="41"/>
    </row>
    <row r="197" spans="1:2" ht="15" thickBot="1" x14ac:dyDescent="0.25">
      <c r="A197" s="41"/>
      <c r="B197" s="41"/>
    </row>
    <row r="198" spans="1:2" ht="15" thickBot="1" x14ac:dyDescent="0.25">
      <c r="A198" s="41"/>
      <c r="B198" s="41"/>
    </row>
    <row r="199" spans="1:2" ht="15" thickBot="1" x14ac:dyDescent="0.25">
      <c r="A199" s="41"/>
      <c r="B199" s="41"/>
    </row>
    <row r="200" spans="1:2" ht="15" thickBot="1" x14ac:dyDescent="0.25">
      <c r="A200" s="41"/>
      <c r="B200" s="41"/>
    </row>
    <row r="201" spans="1:2" ht="15" thickBot="1" x14ac:dyDescent="0.25">
      <c r="A201" s="41"/>
      <c r="B201" s="41"/>
    </row>
    <row r="202" spans="1:2" ht="15" thickBot="1" x14ac:dyDescent="0.25">
      <c r="A202" s="41"/>
      <c r="B202" s="41"/>
    </row>
    <row r="203" spans="1:2" ht="15" thickBot="1" x14ac:dyDescent="0.25">
      <c r="A203" s="41"/>
      <c r="B203" s="41"/>
    </row>
    <row r="204" spans="1:2" ht="15" thickBot="1" x14ac:dyDescent="0.25">
      <c r="A204" s="41"/>
      <c r="B204" s="41"/>
    </row>
    <row r="205" spans="1:2" ht="15" thickBot="1" x14ac:dyDescent="0.25">
      <c r="A205" s="41"/>
      <c r="B205" s="41"/>
    </row>
    <row r="206" spans="1:2" ht="15" thickBot="1" x14ac:dyDescent="0.25">
      <c r="A206" s="41"/>
      <c r="B206" s="41"/>
    </row>
    <row r="207" spans="1:2" ht="15" thickBot="1" x14ac:dyDescent="0.25">
      <c r="A207" s="41"/>
      <c r="B207" s="41"/>
    </row>
    <row r="208" spans="1:2" ht="15" thickBot="1" x14ac:dyDescent="0.25">
      <c r="A208" s="41"/>
      <c r="B208" s="41"/>
    </row>
    <row r="209" spans="1:2" ht="15" thickBot="1" x14ac:dyDescent="0.25">
      <c r="A209" s="41"/>
      <c r="B209" s="41"/>
    </row>
    <row r="210" spans="1:2" ht="15" thickBot="1" x14ac:dyDescent="0.25">
      <c r="A210" s="41"/>
      <c r="B210" s="41"/>
    </row>
    <row r="211" spans="1:2" ht="15" thickBot="1" x14ac:dyDescent="0.25">
      <c r="A211" s="41"/>
      <c r="B211" s="41"/>
    </row>
    <row r="212" spans="1:2" ht="15" thickBot="1" x14ac:dyDescent="0.25">
      <c r="A212" s="41"/>
      <c r="B212" s="41"/>
    </row>
    <row r="213" spans="1:2" ht="15" thickBot="1" x14ac:dyDescent="0.25">
      <c r="A213" s="41"/>
      <c r="B213" s="41"/>
    </row>
    <row r="214" spans="1:2" ht="15" thickBot="1" x14ac:dyDescent="0.25">
      <c r="A214" s="41"/>
      <c r="B214" s="41"/>
    </row>
    <row r="215" spans="1:2" ht="15" thickBot="1" x14ac:dyDescent="0.25">
      <c r="A215" s="41"/>
      <c r="B215" s="41"/>
    </row>
    <row r="216" spans="1:2" ht="15" thickBot="1" x14ac:dyDescent="0.25">
      <c r="A216" s="41"/>
      <c r="B216" s="41"/>
    </row>
    <row r="217" spans="1:2" ht="15" thickBot="1" x14ac:dyDescent="0.25">
      <c r="A217" s="41"/>
      <c r="B217" s="41"/>
    </row>
    <row r="218" spans="1:2" ht="15" thickBot="1" x14ac:dyDescent="0.25">
      <c r="A218" s="41"/>
      <c r="B218" s="41"/>
    </row>
    <row r="219" spans="1:2" ht="15" thickBot="1" x14ac:dyDescent="0.25">
      <c r="A219" s="41"/>
      <c r="B219" s="41"/>
    </row>
    <row r="220" spans="1:2" ht="15" thickBot="1" x14ac:dyDescent="0.25">
      <c r="A220" s="41"/>
      <c r="B220" s="41"/>
    </row>
    <row r="221" spans="1:2" ht="15" thickBot="1" x14ac:dyDescent="0.25">
      <c r="A221" s="41"/>
      <c r="B221" s="41"/>
    </row>
    <row r="222" spans="1:2" ht="15" thickBot="1" x14ac:dyDescent="0.25">
      <c r="A222" s="41"/>
      <c r="B222" s="41"/>
    </row>
    <row r="223" spans="1:2" ht="15" thickBot="1" x14ac:dyDescent="0.25">
      <c r="A223" s="41"/>
      <c r="B223" s="41"/>
    </row>
    <row r="224" spans="1:2" ht="15" thickBot="1" x14ac:dyDescent="0.25">
      <c r="A224" s="41"/>
      <c r="B224" s="41"/>
    </row>
    <row r="225" spans="1:2" ht="15" thickBot="1" x14ac:dyDescent="0.25">
      <c r="A225" s="41"/>
      <c r="B225" s="41"/>
    </row>
    <row r="226" spans="1:2" ht="15" thickBot="1" x14ac:dyDescent="0.25">
      <c r="A226" s="41"/>
      <c r="B226" s="41"/>
    </row>
    <row r="227" spans="1:2" ht="15" thickBot="1" x14ac:dyDescent="0.25">
      <c r="A227" s="41"/>
      <c r="B227" s="41"/>
    </row>
    <row r="228" spans="1:2" ht="15" thickBot="1" x14ac:dyDescent="0.25">
      <c r="A228" s="41"/>
      <c r="B228" s="41"/>
    </row>
    <row r="229" spans="1:2" ht="15" thickBot="1" x14ac:dyDescent="0.25">
      <c r="A229" s="41"/>
      <c r="B229" s="41"/>
    </row>
    <row r="230" spans="1:2" ht="15" thickBot="1" x14ac:dyDescent="0.25">
      <c r="A230" s="41"/>
      <c r="B230" s="41"/>
    </row>
    <row r="231" spans="1:2" ht="15" thickBot="1" x14ac:dyDescent="0.25">
      <c r="A231" s="41"/>
      <c r="B231" s="41"/>
    </row>
    <row r="232" spans="1:2" ht="15" thickBot="1" x14ac:dyDescent="0.25">
      <c r="A232" s="41"/>
      <c r="B232" s="41"/>
    </row>
    <row r="233" spans="1:2" ht="15" thickBot="1" x14ac:dyDescent="0.25">
      <c r="A233" s="41"/>
      <c r="B233" s="41"/>
    </row>
    <row r="234" spans="1:2" ht="15" thickBot="1" x14ac:dyDescent="0.25">
      <c r="A234" s="41"/>
      <c r="B234" s="41"/>
    </row>
    <row r="235" spans="1:2" ht="15" thickBot="1" x14ac:dyDescent="0.25">
      <c r="A235" s="41"/>
      <c r="B235" s="41"/>
    </row>
    <row r="236" spans="1:2" ht="15" thickBot="1" x14ac:dyDescent="0.25">
      <c r="A236" s="41"/>
      <c r="B236" s="41"/>
    </row>
    <row r="237" spans="1:2" ht="15" thickBot="1" x14ac:dyDescent="0.25">
      <c r="A237" s="41"/>
      <c r="B237" s="41"/>
    </row>
    <row r="238" spans="1:2" ht="15" thickBot="1" x14ac:dyDescent="0.25">
      <c r="A238" s="41"/>
      <c r="B238" s="41"/>
    </row>
    <row r="239" spans="1:2" ht="15" thickBot="1" x14ac:dyDescent="0.25">
      <c r="A239" s="41"/>
      <c r="B239" s="41"/>
    </row>
    <row r="240" spans="1:2" ht="15" thickBot="1" x14ac:dyDescent="0.25">
      <c r="A240" s="41"/>
      <c r="B240" s="41"/>
    </row>
    <row r="241" spans="1:2" ht="15" thickBot="1" x14ac:dyDescent="0.25">
      <c r="A241" s="41"/>
      <c r="B241" s="41"/>
    </row>
    <row r="242" spans="1:2" ht="15" thickBot="1" x14ac:dyDescent="0.25">
      <c r="A242" s="41"/>
      <c r="B242" s="41"/>
    </row>
    <row r="243" spans="1:2" ht="15" thickBot="1" x14ac:dyDescent="0.25">
      <c r="A243" s="41"/>
      <c r="B243" s="41"/>
    </row>
    <row r="244" spans="1:2" ht="15" thickBot="1" x14ac:dyDescent="0.25">
      <c r="A244" s="41"/>
      <c r="B244" s="41"/>
    </row>
    <row r="245" spans="1:2" ht="15" thickBot="1" x14ac:dyDescent="0.25">
      <c r="A245" s="41"/>
      <c r="B245" s="41"/>
    </row>
    <row r="246" spans="1:2" ht="15" thickBot="1" x14ac:dyDescent="0.25">
      <c r="A246" s="41"/>
      <c r="B246" s="41"/>
    </row>
    <row r="247" spans="1:2" ht="15" thickBot="1" x14ac:dyDescent="0.25">
      <c r="A247" s="41"/>
      <c r="B247" s="41"/>
    </row>
    <row r="248" spans="1:2" ht="15" thickBot="1" x14ac:dyDescent="0.25">
      <c r="A248" s="41"/>
      <c r="B248" s="41"/>
    </row>
    <row r="249" spans="1:2" ht="15" thickBot="1" x14ac:dyDescent="0.25">
      <c r="A249" s="41"/>
      <c r="B249" s="41"/>
    </row>
    <row r="250" spans="1:2" ht="15" thickBot="1" x14ac:dyDescent="0.25">
      <c r="A250" s="41"/>
      <c r="B250" s="41"/>
    </row>
    <row r="251" spans="1:2" ht="15" thickBot="1" x14ac:dyDescent="0.25">
      <c r="A251" s="41"/>
      <c r="B251" s="41"/>
    </row>
    <row r="252" spans="1:2" ht="15" thickBot="1" x14ac:dyDescent="0.25">
      <c r="A252" s="41"/>
      <c r="B252" s="41"/>
    </row>
    <row r="253" spans="1:2" ht="15" thickBot="1" x14ac:dyDescent="0.25">
      <c r="A253" s="41"/>
      <c r="B253" s="41"/>
    </row>
    <row r="254" spans="1:2" ht="15" thickBot="1" x14ac:dyDescent="0.25">
      <c r="A254" s="41"/>
      <c r="B254" s="41"/>
    </row>
    <row r="255" spans="1:2" ht="15" thickBot="1" x14ac:dyDescent="0.25">
      <c r="A255" s="41"/>
      <c r="B255" s="41"/>
    </row>
    <row r="256" spans="1:2" ht="15" thickBot="1" x14ac:dyDescent="0.25">
      <c r="A256" s="41"/>
      <c r="B256" s="41"/>
    </row>
    <row r="257" spans="1:2" ht="15" thickBot="1" x14ac:dyDescent="0.25">
      <c r="A257" s="41"/>
      <c r="B257" s="41"/>
    </row>
    <row r="258" spans="1:2" ht="15" thickBot="1" x14ac:dyDescent="0.25">
      <c r="A258" s="41"/>
      <c r="B258" s="41"/>
    </row>
    <row r="259" spans="1:2" ht="15" thickBot="1" x14ac:dyDescent="0.25">
      <c r="A259" s="41"/>
      <c r="B259" s="41"/>
    </row>
    <row r="260" spans="1:2" ht="15" thickBot="1" x14ac:dyDescent="0.25">
      <c r="A260" s="41"/>
      <c r="B260" s="41"/>
    </row>
    <row r="261" spans="1:2" ht="15" thickBot="1" x14ac:dyDescent="0.25">
      <c r="A261" s="41"/>
      <c r="B261" s="41"/>
    </row>
    <row r="262" spans="1:2" ht="15" thickBot="1" x14ac:dyDescent="0.25">
      <c r="A262" s="41"/>
      <c r="B262" s="41"/>
    </row>
    <row r="263" spans="1:2" ht="15" thickBot="1" x14ac:dyDescent="0.25">
      <c r="A263" s="41"/>
      <c r="B263" s="41"/>
    </row>
    <row r="264" spans="1:2" ht="15" thickBot="1" x14ac:dyDescent="0.25">
      <c r="A264" s="41"/>
      <c r="B264" s="41"/>
    </row>
    <row r="265" spans="1:2" ht="15" thickBot="1" x14ac:dyDescent="0.25">
      <c r="A265" s="41"/>
      <c r="B265" s="41"/>
    </row>
    <row r="266" spans="1:2" ht="15" thickBot="1" x14ac:dyDescent="0.25">
      <c r="A266" s="41"/>
      <c r="B266" s="41"/>
    </row>
    <row r="267" spans="1:2" ht="15" thickBot="1" x14ac:dyDescent="0.25">
      <c r="A267" s="41"/>
      <c r="B267" s="41"/>
    </row>
    <row r="268" spans="1:2" ht="15" thickBot="1" x14ac:dyDescent="0.25">
      <c r="A268" s="41"/>
      <c r="B268" s="41"/>
    </row>
    <row r="269" spans="1:2" ht="15" thickBot="1" x14ac:dyDescent="0.25">
      <c r="A269" s="41"/>
      <c r="B269" s="41"/>
    </row>
    <row r="270" spans="1:2" ht="15" thickBot="1" x14ac:dyDescent="0.25">
      <c r="A270" s="41"/>
      <c r="B270" s="41"/>
    </row>
    <row r="271" spans="1:2" ht="15" thickBot="1" x14ac:dyDescent="0.25">
      <c r="A271" s="41"/>
      <c r="B271" s="41"/>
    </row>
    <row r="272" spans="1:2" ht="15" thickBot="1" x14ac:dyDescent="0.25">
      <c r="A272" s="41"/>
      <c r="B272" s="41"/>
    </row>
    <row r="273" spans="1:2" ht="15" thickBot="1" x14ac:dyDescent="0.25">
      <c r="A273" s="41"/>
      <c r="B273" s="41"/>
    </row>
    <row r="274" spans="1:2" ht="15" thickBot="1" x14ac:dyDescent="0.25">
      <c r="A274" s="41"/>
      <c r="B274" s="41"/>
    </row>
    <row r="275" spans="1:2" ht="15" thickBot="1" x14ac:dyDescent="0.25">
      <c r="A275" s="41"/>
      <c r="B275" s="41"/>
    </row>
    <row r="276" spans="1:2" ht="15" thickBot="1" x14ac:dyDescent="0.25">
      <c r="A276" s="41"/>
      <c r="B276" s="41"/>
    </row>
    <row r="277" spans="1:2" ht="15" thickBot="1" x14ac:dyDescent="0.25">
      <c r="A277" s="41"/>
      <c r="B277" s="41"/>
    </row>
    <row r="278" spans="1:2" ht="15" thickBot="1" x14ac:dyDescent="0.25">
      <c r="A278" s="41"/>
      <c r="B278" s="41"/>
    </row>
    <row r="279" spans="1:2" ht="15" thickBot="1" x14ac:dyDescent="0.25">
      <c r="A279" s="41"/>
      <c r="B279" s="41"/>
    </row>
    <row r="280" spans="1:2" ht="15" thickBot="1" x14ac:dyDescent="0.25">
      <c r="A280" s="41"/>
      <c r="B280" s="41"/>
    </row>
    <row r="281" spans="1:2" ht="15" thickBot="1" x14ac:dyDescent="0.25">
      <c r="A281" s="41"/>
      <c r="B281" s="41"/>
    </row>
    <row r="282" spans="1:2" ht="15" thickBot="1" x14ac:dyDescent="0.25">
      <c r="A282" s="41"/>
      <c r="B282" s="41"/>
    </row>
    <row r="283" spans="1:2" ht="15" thickBot="1" x14ac:dyDescent="0.25">
      <c r="A283" s="41"/>
      <c r="B283" s="41"/>
    </row>
    <row r="284" spans="1:2" ht="15" thickBot="1" x14ac:dyDescent="0.25">
      <c r="A284" s="41"/>
      <c r="B284" s="41"/>
    </row>
    <row r="285" spans="1:2" ht="15" thickBot="1" x14ac:dyDescent="0.25">
      <c r="A285" s="41"/>
      <c r="B285" s="41"/>
    </row>
    <row r="286" spans="1:2" ht="15" thickBot="1" x14ac:dyDescent="0.25">
      <c r="A286" s="41"/>
      <c r="B286" s="41"/>
    </row>
    <row r="287" spans="1:2" ht="15" thickBot="1" x14ac:dyDescent="0.25">
      <c r="A287" s="41"/>
      <c r="B287" s="41"/>
    </row>
    <row r="288" spans="1:2" ht="15" thickBot="1" x14ac:dyDescent="0.25">
      <c r="A288" s="41"/>
      <c r="B288" s="41"/>
    </row>
    <row r="289" spans="1:2" ht="15" thickBot="1" x14ac:dyDescent="0.25">
      <c r="A289" s="41"/>
      <c r="B289" s="41"/>
    </row>
    <row r="290" spans="1:2" ht="15" thickBot="1" x14ac:dyDescent="0.25">
      <c r="A290" s="41"/>
      <c r="B290" s="41"/>
    </row>
    <row r="291" spans="1:2" ht="15" thickBot="1" x14ac:dyDescent="0.25">
      <c r="A291" s="41"/>
      <c r="B291" s="41"/>
    </row>
    <row r="292" spans="1:2" ht="15" thickBot="1" x14ac:dyDescent="0.25">
      <c r="A292" s="41"/>
      <c r="B292" s="41"/>
    </row>
    <row r="293" spans="1:2" ht="15" thickBot="1" x14ac:dyDescent="0.25">
      <c r="A293" s="41"/>
      <c r="B293" s="41"/>
    </row>
    <row r="294" spans="1:2" ht="15" thickBot="1" x14ac:dyDescent="0.25">
      <c r="A294" s="41"/>
      <c r="B294" s="41"/>
    </row>
    <row r="295" spans="1:2" ht="15" thickBot="1" x14ac:dyDescent="0.25">
      <c r="A295" s="41"/>
      <c r="B295" s="41"/>
    </row>
    <row r="296" spans="1:2" ht="15" thickBot="1" x14ac:dyDescent="0.25">
      <c r="A296" s="41"/>
      <c r="B296" s="41"/>
    </row>
    <row r="297" spans="1:2" ht="15" thickBot="1" x14ac:dyDescent="0.25">
      <c r="A297" s="41"/>
      <c r="B297" s="41"/>
    </row>
    <row r="298" spans="1:2" ht="15" thickBot="1" x14ac:dyDescent="0.25">
      <c r="A298" s="41"/>
      <c r="B298" s="41"/>
    </row>
    <row r="299" spans="1:2" ht="15" thickBot="1" x14ac:dyDescent="0.25">
      <c r="A299" s="41"/>
      <c r="B299" s="41"/>
    </row>
    <row r="300" spans="1:2" ht="15" thickBot="1" x14ac:dyDescent="0.25">
      <c r="A300" s="41"/>
      <c r="B300" s="41"/>
    </row>
    <row r="301" spans="1:2" ht="15" thickBot="1" x14ac:dyDescent="0.25">
      <c r="A301" s="41"/>
      <c r="B301" s="41"/>
    </row>
    <row r="302" spans="1:2" ht="15" thickBot="1" x14ac:dyDescent="0.25">
      <c r="A302" s="41"/>
      <c r="B302" s="41"/>
    </row>
    <row r="303" spans="1:2" ht="15" thickBot="1" x14ac:dyDescent="0.25">
      <c r="A303" s="41"/>
      <c r="B303" s="41"/>
    </row>
    <row r="304" spans="1:2" ht="15" thickBot="1" x14ac:dyDescent="0.25">
      <c r="A304" s="41"/>
      <c r="B304" s="41"/>
    </row>
    <row r="305" spans="1:2" ht="15" thickBot="1" x14ac:dyDescent="0.25">
      <c r="A305" s="41"/>
      <c r="B305" s="41"/>
    </row>
    <row r="306" spans="1:2" ht="15" thickBot="1" x14ac:dyDescent="0.25">
      <c r="A306" s="41"/>
      <c r="B306" s="41"/>
    </row>
    <row r="307" spans="1:2" ht="15" thickBot="1" x14ac:dyDescent="0.25">
      <c r="A307" s="41"/>
      <c r="B307" s="41"/>
    </row>
    <row r="308" spans="1:2" ht="15" thickBot="1" x14ac:dyDescent="0.25">
      <c r="A308" s="41"/>
      <c r="B308" s="41"/>
    </row>
    <row r="309" spans="1:2" ht="15" thickBot="1" x14ac:dyDescent="0.25">
      <c r="A309" s="41"/>
      <c r="B309" s="41"/>
    </row>
    <row r="310" spans="1:2" ht="15" thickBot="1" x14ac:dyDescent="0.25">
      <c r="A310" s="41"/>
      <c r="B310" s="41"/>
    </row>
    <row r="311" spans="1:2" ht="15" thickBot="1" x14ac:dyDescent="0.25">
      <c r="A311" s="41"/>
      <c r="B311" s="41"/>
    </row>
    <row r="312" spans="1:2" ht="15" thickBot="1" x14ac:dyDescent="0.25">
      <c r="A312" s="41"/>
      <c r="B312" s="41"/>
    </row>
    <row r="313" spans="1:2" ht="15" thickBot="1" x14ac:dyDescent="0.25">
      <c r="A313" s="41"/>
      <c r="B313" s="41"/>
    </row>
    <row r="314" spans="1:2" ht="15" thickBot="1" x14ac:dyDescent="0.25">
      <c r="A314" s="41"/>
      <c r="B314" s="41"/>
    </row>
    <row r="315" spans="1:2" ht="15" thickBot="1" x14ac:dyDescent="0.25">
      <c r="A315" s="41"/>
      <c r="B315" s="41"/>
    </row>
    <row r="316" spans="1:2" ht="15" thickBot="1" x14ac:dyDescent="0.25">
      <c r="A316" s="41"/>
      <c r="B316" s="41"/>
    </row>
    <row r="317" spans="1:2" ht="15" thickBot="1" x14ac:dyDescent="0.25">
      <c r="A317" s="41"/>
      <c r="B317" s="41"/>
    </row>
    <row r="318" spans="1:2" ht="15" thickBot="1" x14ac:dyDescent="0.25">
      <c r="A318" s="41"/>
      <c r="B318" s="41"/>
    </row>
    <row r="319" spans="1:2" ht="15" thickBot="1" x14ac:dyDescent="0.25">
      <c r="A319" s="41"/>
      <c r="B319" s="41"/>
    </row>
    <row r="320" spans="1:2" ht="15" thickBot="1" x14ac:dyDescent="0.25">
      <c r="A320" s="41"/>
      <c r="B320" s="41"/>
    </row>
    <row r="321" spans="1:2" ht="15" thickBot="1" x14ac:dyDescent="0.25">
      <c r="A321" s="41"/>
      <c r="B321" s="41"/>
    </row>
    <row r="322" spans="1:2" ht="15" thickBot="1" x14ac:dyDescent="0.25">
      <c r="A322" s="41"/>
      <c r="B322" s="41"/>
    </row>
    <row r="323" spans="1:2" ht="15" thickBot="1" x14ac:dyDescent="0.25">
      <c r="A323" s="41"/>
      <c r="B323" s="41"/>
    </row>
    <row r="324" spans="1:2" ht="15" thickBot="1" x14ac:dyDescent="0.25">
      <c r="A324" s="41"/>
      <c r="B324" s="41"/>
    </row>
    <row r="325" spans="1:2" ht="15" thickBot="1" x14ac:dyDescent="0.25">
      <c r="A325" s="41"/>
      <c r="B325" s="41"/>
    </row>
    <row r="326" spans="1:2" ht="15" thickBot="1" x14ac:dyDescent="0.25">
      <c r="A326" s="41"/>
      <c r="B326" s="41"/>
    </row>
    <row r="327" spans="1:2" ht="15" thickBot="1" x14ac:dyDescent="0.25">
      <c r="A327" s="41"/>
      <c r="B327" s="41"/>
    </row>
    <row r="328" spans="1:2" ht="15" thickBot="1" x14ac:dyDescent="0.25">
      <c r="A328" s="41"/>
      <c r="B328" s="41"/>
    </row>
    <row r="329" spans="1:2" ht="15" thickBot="1" x14ac:dyDescent="0.25">
      <c r="A329" s="41"/>
      <c r="B329" s="41"/>
    </row>
    <row r="330" spans="1:2" ht="15" thickBot="1" x14ac:dyDescent="0.25">
      <c r="A330" s="41"/>
      <c r="B330" s="41"/>
    </row>
    <row r="331" spans="1:2" ht="15" thickBot="1" x14ac:dyDescent="0.25">
      <c r="A331" s="41"/>
      <c r="B331" s="41"/>
    </row>
    <row r="332" spans="1:2" ht="15" thickBot="1" x14ac:dyDescent="0.25">
      <c r="A332" s="41"/>
      <c r="B332" s="41"/>
    </row>
    <row r="333" spans="1:2" ht="15" thickBot="1" x14ac:dyDescent="0.25">
      <c r="A333" s="41"/>
      <c r="B333" s="41"/>
    </row>
    <row r="334" spans="1:2" ht="15" thickBot="1" x14ac:dyDescent="0.25">
      <c r="A334" s="41"/>
      <c r="B334" s="41"/>
    </row>
    <row r="335" spans="1:2" ht="15" thickBot="1" x14ac:dyDescent="0.25">
      <c r="A335" s="41"/>
      <c r="B335" s="41"/>
    </row>
    <row r="336" spans="1:2" ht="15" thickBot="1" x14ac:dyDescent="0.25">
      <c r="A336" s="41"/>
      <c r="B336" s="41"/>
    </row>
    <row r="337" spans="1:2" ht="15" thickBot="1" x14ac:dyDescent="0.25">
      <c r="A337" s="41"/>
      <c r="B337" s="41"/>
    </row>
    <row r="338" spans="1:2" ht="15" thickBot="1" x14ac:dyDescent="0.25">
      <c r="A338" s="41"/>
      <c r="B338" s="41"/>
    </row>
    <row r="339" spans="1:2" ht="15" thickBot="1" x14ac:dyDescent="0.25">
      <c r="A339" s="41"/>
      <c r="B339" s="41"/>
    </row>
    <row r="340" spans="1:2" ht="15" thickBot="1" x14ac:dyDescent="0.25">
      <c r="A340" s="41"/>
      <c r="B340" s="41"/>
    </row>
    <row r="341" spans="1:2" ht="15" thickBot="1" x14ac:dyDescent="0.25">
      <c r="A341" s="41"/>
      <c r="B341" s="41"/>
    </row>
    <row r="342" spans="1:2" ht="15" thickBot="1" x14ac:dyDescent="0.25">
      <c r="A342" s="41"/>
      <c r="B342" s="41"/>
    </row>
    <row r="343" spans="1:2" ht="15" thickBot="1" x14ac:dyDescent="0.25">
      <c r="A343" s="41"/>
      <c r="B343" s="41"/>
    </row>
    <row r="344" spans="1:2" ht="15" thickBot="1" x14ac:dyDescent="0.25">
      <c r="A344" s="41"/>
      <c r="B344" s="41"/>
    </row>
    <row r="345" spans="1:2" ht="15" thickBot="1" x14ac:dyDescent="0.25">
      <c r="A345" s="41"/>
      <c r="B345" s="41"/>
    </row>
    <row r="346" spans="1:2" ht="15" thickBot="1" x14ac:dyDescent="0.25">
      <c r="A346" s="41"/>
      <c r="B346" s="41"/>
    </row>
    <row r="347" spans="1:2" ht="15" thickBot="1" x14ac:dyDescent="0.25">
      <c r="A347" s="41"/>
      <c r="B347" s="41"/>
    </row>
    <row r="348" spans="1:2" ht="15" thickBot="1" x14ac:dyDescent="0.25">
      <c r="A348" s="41"/>
      <c r="B348" s="41"/>
    </row>
    <row r="349" spans="1:2" ht="15" thickBot="1" x14ac:dyDescent="0.25">
      <c r="A349" s="41"/>
      <c r="B349" s="41"/>
    </row>
    <row r="350" spans="1:2" ht="15" thickBot="1" x14ac:dyDescent="0.25">
      <c r="A350" s="41"/>
      <c r="B350" s="41"/>
    </row>
    <row r="351" spans="1:2" ht="15" thickBot="1" x14ac:dyDescent="0.25">
      <c r="A351" s="41"/>
      <c r="B351" s="41"/>
    </row>
    <row r="352" spans="1:2" ht="15" thickBot="1" x14ac:dyDescent="0.25">
      <c r="A352" s="41"/>
      <c r="B352" s="41"/>
    </row>
    <row r="353" spans="1:2" ht="15" thickBot="1" x14ac:dyDescent="0.25">
      <c r="A353" s="41"/>
      <c r="B353" s="41"/>
    </row>
    <row r="354" spans="1:2" ht="15" thickBot="1" x14ac:dyDescent="0.25">
      <c r="A354" s="41"/>
      <c r="B354" s="41"/>
    </row>
    <row r="355" spans="1:2" ht="15" thickBot="1" x14ac:dyDescent="0.25">
      <c r="A355" s="41"/>
      <c r="B355" s="41"/>
    </row>
    <row r="356" spans="1:2" ht="15" thickBot="1" x14ac:dyDescent="0.25">
      <c r="A356" s="41"/>
      <c r="B356" s="41"/>
    </row>
    <row r="357" spans="1:2" ht="15" thickBot="1" x14ac:dyDescent="0.25">
      <c r="A357" s="41"/>
      <c r="B357" s="41"/>
    </row>
    <row r="358" spans="1:2" ht="15" thickBot="1" x14ac:dyDescent="0.25">
      <c r="A358" s="41"/>
      <c r="B358" s="41"/>
    </row>
    <row r="359" spans="1:2" ht="15" thickBot="1" x14ac:dyDescent="0.25">
      <c r="A359" s="41"/>
      <c r="B359" s="41"/>
    </row>
    <row r="360" spans="1:2" ht="15" thickBot="1" x14ac:dyDescent="0.25">
      <c r="A360" s="41"/>
      <c r="B360" s="41"/>
    </row>
    <row r="361" spans="1:2" ht="15" thickBot="1" x14ac:dyDescent="0.25">
      <c r="A361" s="41"/>
      <c r="B361" s="41"/>
    </row>
    <row r="362" spans="1:2" ht="15" thickBot="1" x14ac:dyDescent="0.25">
      <c r="A362" s="41"/>
      <c r="B362" s="41"/>
    </row>
    <row r="363" spans="1:2" ht="15" thickBot="1" x14ac:dyDescent="0.25">
      <c r="A363" s="41"/>
      <c r="B363" s="41"/>
    </row>
    <row r="364" spans="1:2" ht="15" thickBot="1" x14ac:dyDescent="0.25">
      <c r="A364" s="41"/>
      <c r="B364" s="41"/>
    </row>
    <row r="365" spans="1:2" ht="15" thickBot="1" x14ac:dyDescent="0.25">
      <c r="A365" s="41"/>
      <c r="B365" s="41"/>
    </row>
    <row r="366" spans="1:2" ht="15" thickBot="1" x14ac:dyDescent="0.25">
      <c r="A366" s="41"/>
      <c r="B366" s="41"/>
    </row>
    <row r="367" spans="1:2" ht="15" thickBot="1" x14ac:dyDescent="0.25">
      <c r="A367" s="41"/>
      <c r="B367" s="41"/>
    </row>
    <row r="368" spans="1:2" ht="15" thickBot="1" x14ac:dyDescent="0.25">
      <c r="A368" s="41"/>
      <c r="B368" s="41"/>
    </row>
    <row r="369" spans="1:2" ht="15" thickBot="1" x14ac:dyDescent="0.25">
      <c r="A369" s="41"/>
      <c r="B369" s="41"/>
    </row>
    <row r="370" spans="1:2" ht="15" thickBot="1" x14ac:dyDescent="0.25">
      <c r="A370" s="41"/>
      <c r="B370" s="41"/>
    </row>
    <row r="371" spans="1:2" ht="15" thickBot="1" x14ac:dyDescent="0.25">
      <c r="A371" s="41"/>
      <c r="B371" s="41"/>
    </row>
    <row r="372" spans="1:2" ht="15" thickBot="1" x14ac:dyDescent="0.25">
      <c r="A372" s="41"/>
      <c r="B372" s="41"/>
    </row>
    <row r="373" spans="1:2" ht="15" thickBot="1" x14ac:dyDescent="0.25">
      <c r="A373" s="41"/>
      <c r="B373" s="41"/>
    </row>
    <row r="374" spans="1:2" ht="15" thickBot="1" x14ac:dyDescent="0.25">
      <c r="A374" s="41"/>
      <c r="B374" s="41"/>
    </row>
    <row r="375" spans="1:2" ht="15" thickBot="1" x14ac:dyDescent="0.25">
      <c r="A375" s="41"/>
      <c r="B375" s="41"/>
    </row>
    <row r="376" spans="1:2" ht="15" thickBot="1" x14ac:dyDescent="0.25">
      <c r="A376" s="41"/>
      <c r="B376" s="41"/>
    </row>
    <row r="377" spans="1:2" ht="15" thickBot="1" x14ac:dyDescent="0.25">
      <c r="A377" s="41"/>
      <c r="B377" s="41"/>
    </row>
    <row r="378" spans="1:2" ht="15" thickBot="1" x14ac:dyDescent="0.25">
      <c r="A378" s="41"/>
      <c r="B378" s="41"/>
    </row>
    <row r="379" spans="1:2" ht="15" thickBot="1" x14ac:dyDescent="0.25">
      <c r="A379" s="41"/>
      <c r="B379" s="41"/>
    </row>
    <row r="380" spans="1:2" ht="15" thickBot="1" x14ac:dyDescent="0.25">
      <c r="A380" s="41"/>
      <c r="B380" s="41"/>
    </row>
    <row r="381" spans="1:2" ht="15" thickBot="1" x14ac:dyDescent="0.25">
      <c r="A381" s="41"/>
      <c r="B381" s="41"/>
    </row>
    <row r="382" spans="1:2" ht="15" thickBot="1" x14ac:dyDescent="0.25">
      <c r="A382" s="41"/>
      <c r="B382" s="41"/>
    </row>
    <row r="383" spans="1:2" ht="15" thickBot="1" x14ac:dyDescent="0.25">
      <c r="A383" s="41"/>
      <c r="B383" s="41"/>
    </row>
    <row r="384" spans="1:2" ht="15" thickBot="1" x14ac:dyDescent="0.25">
      <c r="A384" s="41"/>
      <c r="B384" s="41"/>
    </row>
    <row r="385" spans="1:2" ht="15" thickBot="1" x14ac:dyDescent="0.25">
      <c r="A385" s="41"/>
      <c r="B385" s="41"/>
    </row>
    <row r="386" spans="1:2" ht="15" thickBot="1" x14ac:dyDescent="0.25">
      <c r="A386" s="41"/>
      <c r="B386" s="41"/>
    </row>
    <row r="387" spans="1:2" ht="15" thickBot="1" x14ac:dyDescent="0.25">
      <c r="A387" s="41"/>
      <c r="B387" s="41"/>
    </row>
    <row r="388" spans="1:2" ht="15" thickBot="1" x14ac:dyDescent="0.25">
      <c r="A388" s="41"/>
      <c r="B388" s="41"/>
    </row>
    <row r="389" spans="1:2" ht="15" thickBot="1" x14ac:dyDescent="0.25">
      <c r="A389" s="41"/>
      <c r="B389" s="41"/>
    </row>
    <row r="390" spans="1:2" ht="15" thickBot="1" x14ac:dyDescent="0.25">
      <c r="A390" s="41"/>
      <c r="B390" s="41"/>
    </row>
    <row r="391" spans="1:2" ht="15" thickBot="1" x14ac:dyDescent="0.25">
      <c r="A391" s="41"/>
      <c r="B391" s="41"/>
    </row>
    <row r="392" spans="1:2" ht="15" thickBot="1" x14ac:dyDescent="0.25">
      <c r="A392" s="41"/>
      <c r="B392" s="41"/>
    </row>
    <row r="393" spans="1:2" ht="15" thickBot="1" x14ac:dyDescent="0.25">
      <c r="A393" s="41"/>
      <c r="B393" s="41"/>
    </row>
    <row r="394" spans="1:2" ht="15" thickBot="1" x14ac:dyDescent="0.25">
      <c r="A394" s="41"/>
      <c r="B394" s="41"/>
    </row>
    <row r="395" spans="1:2" ht="15" thickBot="1" x14ac:dyDescent="0.25">
      <c r="A395" s="41"/>
      <c r="B395" s="41"/>
    </row>
    <row r="396" spans="1:2" ht="15" thickBot="1" x14ac:dyDescent="0.25">
      <c r="A396" s="41"/>
      <c r="B396" s="41"/>
    </row>
    <row r="397" spans="1:2" ht="15" thickBot="1" x14ac:dyDescent="0.25">
      <c r="A397" s="41"/>
      <c r="B397" s="41"/>
    </row>
    <row r="398" spans="1:2" ht="15" thickBot="1" x14ac:dyDescent="0.25">
      <c r="A398" s="41"/>
      <c r="B398" s="41"/>
    </row>
    <row r="399" spans="1:2" ht="15" thickBot="1" x14ac:dyDescent="0.25">
      <c r="A399" s="41"/>
      <c r="B399" s="41"/>
    </row>
    <row r="400" spans="1:2" ht="15" thickBot="1" x14ac:dyDescent="0.25">
      <c r="A400" s="41"/>
      <c r="B400" s="41"/>
    </row>
    <row r="401" spans="1:2" ht="15" thickBot="1" x14ac:dyDescent="0.25">
      <c r="A401" s="41"/>
      <c r="B401" s="41"/>
    </row>
    <row r="402" spans="1:2" ht="15" thickBot="1" x14ac:dyDescent="0.25">
      <c r="A402" s="41"/>
      <c r="B402" s="41"/>
    </row>
    <row r="403" spans="1:2" ht="15" thickBot="1" x14ac:dyDescent="0.25">
      <c r="A403" s="41"/>
      <c r="B403" s="41"/>
    </row>
    <row r="404" spans="1:2" ht="15" thickBot="1" x14ac:dyDescent="0.25">
      <c r="A404" s="41"/>
      <c r="B404" s="41"/>
    </row>
    <row r="405" spans="1:2" ht="15" thickBot="1" x14ac:dyDescent="0.25">
      <c r="A405" s="41"/>
      <c r="B405" s="41"/>
    </row>
    <row r="406" spans="1:2" ht="15" thickBot="1" x14ac:dyDescent="0.25">
      <c r="A406" s="41"/>
      <c r="B406" s="41"/>
    </row>
    <row r="407" spans="1:2" ht="15" thickBot="1" x14ac:dyDescent="0.25">
      <c r="A407" s="41"/>
      <c r="B407" s="41"/>
    </row>
    <row r="408" spans="1:2" ht="15" thickBot="1" x14ac:dyDescent="0.25">
      <c r="A408" s="41"/>
      <c r="B408" s="41"/>
    </row>
    <row r="409" spans="1:2" ht="15" thickBot="1" x14ac:dyDescent="0.25">
      <c r="A409" s="41"/>
      <c r="B409" s="41"/>
    </row>
    <row r="410" spans="1:2" ht="15" thickBot="1" x14ac:dyDescent="0.25">
      <c r="A410" s="41"/>
      <c r="B410" s="41"/>
    </row>
    <row r="411" spans="1:2" ht="15" thickBot="1" x14ac:dyDescent="0.25">
      <c r="A411" s="41"/>
      <c r="B411" s="41"/>
    </row>
    <row r="412" spans="1:2" ht="15" thickBot="1" x14ac:dyDescent="0.25">
      <c r="A412" s="41"/>
      <c r="B412" s="41"/>
    </row>
    <row r="413" spans="1:2" ht="15" thickBot="1" x14ac:dyDescent="0.25">
      <c r="A413" s="41"/>
      <c r="B413" s="41"/>
    </row>
    <row r="414" spans="1:2" ht="15" thickBot="1" x14ac:dyDescent="0.25">
      <c r="A414" s="41"/>
      <c r="B414" s="41"/>
    </row>
    <row r="415" spans="1:2" ht="15" thickBot="1" x14ac:dyDescent="0.25">
      <c r="A415" s="41"/>
      <c r="B415" s="41"/>
    </row>
    <row r="416" spans="1:2" ht="15" thickBot="1" x14ac:dyDescent="0.25">
      <c r="A416" s="41"/>
      <c r="B416" s="41"/>
    </row>
    <row r="417" spans="1:2" ht="15" thickBot="1" x14ac:dyDescent="0.25">
      <c r="A417" s="41"/>
      <c r="B417" s="41"/>
    </row>
    <row r="418" spans="1:2" ht="15" thickBot="1" x14ac:dyDescent="0.25">
      <c r="A418" s="41"/>
      <c r="B418" s="41"/>
    </row>
    <row r="419" spans="1:2" ht="15" thickBot="1" x14ac:dyDescent="0.25">
      <c r="A419" s="41"/>
      <c r="B419" s="41"/>
    </row>
    <row r="420" spans="1:2" ht="15" thickBot="1" x14ac:dyDescent="0.25">
      <c r="A420" s="41"/>
      <c r="B420" s="41"/>
    </row>
    <row r="421" spans="1:2" ht="15" thickBot="1" x14ac:dyDescent="0.25">
      <c r="A421" s="41"/>
      <c r="B421" s="41"/>
    </row>
    <row r="422" spans="1:2" ht="15" thickBot="1" x14ac:dyDescent="0.25">
      <c r="A422" s="41"/>
      <c r="B422" s="41"/>
    </row>
    <row r="423" spans="1:2" ht="15" thickBot="1" x14ac:dyDescent="0.25">
      <c r="A423" s="41"/>
      <c r="B423" s="41"/>
    </row>
    <row r="424" spans="1:2" ht="15" thickBot="1" x14ac:dyDescent="0.25">
      <c r="A424" s="41"/>
      <c r="B424" s="41"/>
    </row>
    <row r="425" spans="1:2" ht="15" thickBot="1" x14ac:dyDescent="0.25">
      <c r="A425" s="41"/>
      <c r="B425" s="41"/>
    </row>
    <row r="426" spans="1:2" ht="15" thickBot="1" x14ac:dyDescent="0.25">
      <c r="A426" s="41"/>
      <c r="B426" s="41"/>
    </row>
    <row r="427" spans="1:2" ht="15" thickBot="1" x14ac:dyDescent="0.25">
      <c r="A427" s="41"/>
      <c r="B427" s="41"/>
    </row>
    <row r="428" spans="1:2" ht="15" thickBot="1" x14ac:dyDescent="0.25">
      <c r="A428" s="41"/>
      <c r="B428" s="41"/>
    </row>
    <row r="429" spans="1:2" ht="15" thickBot="1" x14ac:dyDescent="0.25">
      <c r="A429" s="41"/>
      <c r="B429" s="41"/>
    </row>
    <row r="430" spans="1:2" ht="15" thickBot="1" x14ac:dyDescent="0.25">
      <c r="A430" s="41"/>
      <c r="B430" s="41"/>
    </row>
    <row r="431" spans="1:2" ht="15" thickBot="1" x14ac:dyDescent="0.25">
      <c r="A431" s="41"/>
      <c r="B431" s="41"/>
    </row>
    <row r="432" spans="1:2" ht="15" thickBot="1" x14ac:dyDescent="0.25">
      <c r="A432" s="41"/>
      <c r="B432" s="41"/>
    </row>
    <row r="433" spans="1:2" ht="15" thickBot="1" x14ac:dyDescent="0.25">
      <c r="A433" s="41"/>
      <c r="B433" s="41"/>
    </row>
    <row r="434" spans="1:2" ht="15" thickBot="1" x14ac:dyDescent="0.25">
      <c r="A434" s="41"/>
      <c r="B434" s="41"/>
    </row>
    <row r="435" spans="1:2" ht="15" thickBot="1" x14ac:dyDescent="0.25">
      <c r="A435" s="41"/>
      <c r="B435" s="41"/>
    </row>
    <row r="436" spans="1:2" ht="15" thickBot="1" x14ac:dyDescent="0.25">
      <c r="A436" s="41"/>
      <c r="B436" s="41"/>
    </row>
    <row r="437" spans="1:2" ht="15" thickBot="1" x14ac:dyDescent="0.25">
      <c r="A437" s="41"/>
      <c r="B437" s="41"/>
    </row>
    <row r="438" spans="1:2" ht="15" thickBot="1" x14ac:dyDescent="0.25">
      <c r="A438" s="41"/>
      <c r="B438" s="41"/>
    </row>
    <row r="439" spans="1:2" ht="15" thickBot="1" x14ac:dyDescent="0.25">
      <c r="A439" s="41"/>
      <c r="B439" s="41"/>
    </row>
    <row r="440" spans="1:2" ht="15" thickBot="1" x14ac:dyDescent="0.25">
      <c r="A440" s="41"/>
      <c r="B440" s="41"/>
    </row>
    <row r="441" spans="1:2" ht="15" thickBot="1" x14ac:dyDescent="0.25">
      <c r="A441" s="41"/>
      <c r="B441" s="41"/>
    </row>
    <row r="442" spans="1:2" ht="15" thickBot="1" x14ac:dyDescent="0.25">
      <c r="A442" s="41"/>
      <c r="B442" s="41"/>
    </row>
    <row r="443" spans="1:2" ht="15" thickBot="1" x14ac:dyDescent="0.25">
      <c r="A443" s="41"/>
      <c r="B443" s="41"/>
    </row>
    <row r="444" spans="1:2" ht="15" thickBot="1" x14ac:dyDescent="0.25">
      <c r="A444" s="41"/>
      <c r="B444" s="41"/>
    </row>
    <row r="445" spans="1:2" ht="15" thickBot="1" x14ac:dyDescent="0.25">
      <c r="A445" s="41"/>
      <c r="B445" s="41"/>
    </row>
    <row r="446" spans="1:2" ht="15" thickBot="1" x14ac:dyDescent="0.25">
      <c r="A446" s="41"/>
      <c r="B446" s="41"/>
    </row>
    <row r="447" spans="1:2" ht="15" thickBot="1" x14ac:dyDescent="0.25">
      <c r="A447" s="41"/>
      <c r="B447" s="41"/>
    </row>
    <row r="448" spans="1:2" ht="15" thickBot="1" x14ac:dyDescent="0.25">
      <c r="A448" s="41"/>
      <c r="B448" s="41"/>
    </row>
    <row r="449" spans="1:2" ht="15" thickBot="1" x14ac:dyDescent="0.25">
      <c r="A449" s="41"/>
      <c r="B449" s="41"/>
    </row>
    <row r="450" spans="1:2" ht="15" thickBot="1" x14ac:dyDescent="0.25">
      <c r="A450" s="41"/>
      <c r="B450" s="41"/>
    </row>
    <row r="451" spans="1:2" ht="15" thickBot="1" x14ac:dyDescent="0.25">
      <c r="A451" s="41"/>
      <c r="B451" s="41"/>
    </row>
    <row r="452" spans="1:2" ht="15" thickBot="1" x14ac:dyDescent="0.25">
      <c r="A452" s="41"/>
      <c r="B452" s="41"/>
    </row>
    <row r="453" spans="1:2" ht="15" thickBot="1" x14ac:dyDescent="0.25">
      <c r="A453" s="41"/>
      <c r="B453" s="41"/>
    </row>
    <row r="454" spans="1:2" ht="15" thickBot="1" x14ac:dyDescent="0.25">
      <c r="A454" s="41"/>
      <c r="B454" s="41"/>
    </row>
    <row r="455" spans="1:2" ht="15" thickBot="1" x14ac:dyDescent="0.25">
      <c r="A455" s="41"/>
      <c r="B455" s="41"/>
    </row>
    <row r="456" spans="1:2" ht="15" thickBot="1" x14ac:dyDescent="0.25">
      <c r="A456" s="41"/>
      <c r="B456" s="41"/>
    </row>
    <row r="457" spans="1:2" ht="15" thickBot="1" x14ac:dyDescent="0.25">
      <c r="A457" s="41"/>
      <c r="B457" s="41"/>
    </row>
    <row r="458" spans="1:2" ht="15" thickBot="1" x14ac:dyDescent="0.25">
      <c r="A458" s="41"/>
      <c r="B458" s="41"/>
    </row>
    <row r="459" spans="1:2" ht="15" thickBot="1" x14ac:dyDescent="0.25">
      <c r="A459" s="41"/>
      <c r="B459" s="41"/>
    </row>
    <row r="460" spans="1:2" ht="15" thickBot="1" x14ac:dyDescent="0.25">
      <c r="A460" s="41"/>
      <c r="B460" s="41"/>
    </row>
    <row r="461" spans="1:2" ht="15" thickBot="1" x14ac:dyDescent="0.25">
      <c r="A461" s="41"/>
      <c r="B461" s="41"/>
    </row>
    <row r="462" spans="1:2" ht="15" thickBot="1" x14ac:dyDescent="0.25">
      <c r="A462" s="41"/>
      <c r="B462" s="41"/>
    </row>
    <row r="463" spans="1:2" ht="15" thickBot="1" x14ac:dyDescent="0.25">
      <c r="A463" s="41"/>
      <c r="B463" s="41"/>
    </row>
    <row r="464" spans="1:2" ht="15" thickBot="1" x14ac:dyDescent="0.25">
      <c r="A464" s="41"/>
      <c r="B464" s="41"/>
    </row>
    <row r="465" spans="1:2" ht="15" thickBot="1" x14ac:dyDescent="0.25">
      <c r="A465" s="41"/>
      <c r="B465" s="41"/>
    </row>
    <row r="466" spans="1:2" ht="15" thickBot="1" x14ac:dyDescent="0.25">
      <c r="A466" s="41"/>
      <c r="B466" s="41"/>
    </row>
    <row r="467" spans="1:2" ht="15" thickBot="1" x14ac:dyDescent="0.25">
      <c r="A467" s="41"/>
      <c r="B467" s="41"/>
    </row>
    <row r="468" spans="1:2" ht="15" thickBot="1" x14ac:dyDescent="0.25">
      <c r="A468" s="41"/>
      <c r="B468" s="41"/>
    </row>
    <row r="469" spans="1:2" ht="15" thickBot="1" x14ac:dyDescent="0.25">
      <c r="A469" s="41"/>
      <c r="B469" s="41"/>
    </row>
    <row r="470" spans="1:2" ht="15" thickBot="1" x14ac:dyDescent="0.25">
      <c r="A470" s="41"/>
      <c r="B470" s="41"/>
    </row>
    <row r="471" spans="1:2" ht="15" thickBot="1" x14ac:dyDescent="0.25">
      <c r="A471" s="41"/>
      <c r="B471" s="41"/>
    </row>
    <row r="472" spans="1:2" ht="15" thickBot="1" x14ac:dyDescent="0.25">
      <c r="A472" s="41"/>
      <c r="B472" s="41"/>
    </row>
    <row r="473" spans="1:2" ht="15" thickBot="1" x14ac:dyDescent="0.25">
      <c r="A473" s="41"/>
      <c r="B473" s="41"/>
    </row>
    <row r="474" spans="1:2" ht="15" thickBot="1" x14ac:dyDescent="0.25">
      <c r="A474" s="41"/>
      <c r="B474" s="41"/>
    </row>
    <row r="475" spans="1:2" ht="15" thickBot="1" x14ac:dyDescent="0.25">
      <c r="A475" s="41"/>
      <c r="B475" s="41"/>
    </row>
    <row r="476" spans="1:2" ht="15" thickBot="1" x14ac:dyDescent="0.25">
      <c r="A476" s="41"/>
      <c r="B476" s="41"/>
    </row>
    <row r="477" spans="1:2" ht="15" thickBot="1" x14ac:dyDescent="0.25">
      <c r="A477" s="41"/>
      <c r="B477" s="41"/>
    </row>
    <row r="478" spans="1:2" ht="15" thickBot="1" x14ac:dyDescent="0.25">
      <c r="A478" s="41"/>
      <c r="B478" s="41"/>
    </row>
    <row r="479" spans="1:2" ht="15" thickBot="1" x14ac:dyDescent="0.25">
      <c r="A479" s="41"/>
      <c r="B479" s="41"/>
    </row>
    <row r="480" spans="1:2" ht="15" thickBot="1" x14ac:dyDescent="0.25">
      <c r="A480" s="41"/>
      <c r="B480" s="41"/>
    </row>
    <row r="481" spans="1:2" ht="15" thickBot="1" x14ac:dyDescent="0.25">
      <c r="A481" s="41"/>
      <c r="B481" s="41"/>
    </row>
    <row r="482" spans="1:2" ht="15" thickBot="1" x14ac:dyDescent="0.25">
      <c r="A482" s="41"/>
      <c r="B482" s="41"/>
    </row>
    <row r="483" spans="1:2" ht="15" thickBot="1" x14ac:dyDescent="0.25">
      <c r="A483" s="41"/>
      <c r="B483" s="41"/>
    </row>
    <row r="484" spans="1:2" ht="15" thickBot="1" x14ac:dyDescent="0.25">
      <c r="A484" s="41"/>
      <c r="B484" s="41"/>
    </row>
    <row r="485" spans="1:2" ht="15" thickBot="1" x14ac:dyDescent="0.25">
      <c r="A485" s="41"/>
      <c r="B485" s="41"/>
    </row>
    <row r="486" spans="1:2" ht="15" thickBot="1" x14ac:dyDescent="0.25">
      <c r="A486" s="41"/>
      <c r="B486" s="41"/>
    </row>
    <row r="487" spans="1:2" ht="15" thickBot="1" x14ac:dyDescent="0.25">
      <c r="A487" s="41"/>
      <c r="B487" s="41"/>
    </row>
    <row r="488" spans="1:2" ht="15" thickBot="1" x14ac:dyDescent="0.25">
      <c r="A488" s="41"/>
      <c r="B488" s="41"/>
    </row>
    <row r="489" spans="1:2" ht="15" thickBot="1" x14ac:dyDescent="0.25">
      <c r="A489" s="41"/>
      <c r="B489" s="41"/>
    </row>
    <row r="490" spans="1:2" ht="15" thickBot="1" x14ac:dyDescent="0.25">
      <c r="A490" s="41"/>
      <c r="B490" s="41"/>
    </row>
    <row r="491" spans="1:2" ht="15" thickBot="1" x14ac:dyDescent="0.25">
      <c r="A491" s="41"/>
      <c r="B491" s="41"/>
    </row>
    <row r="492" spans="1:2" ht="15" thickBot="1" x14ac:dyDescent="0.25">
      <c r="A492" s="41"/>
      <c r="B492" s="41"/>
    </row>
    <row r="493" spans="1:2" ht="15" thickBot="1" x14ac:dyDescent="0.25">
      <c r="A493" s="41"/>
      <c r="B493" s="41"/>
    </row>
    <row r="494" spans="1:2" ht="15" thickBot="1" x14ac:dyDescent="0.25">
      <c r="A494" s="41"/>
      <c r="B494" s="41"/>
    </row>
    <row r="495" spans="1:2" ht="15" thickBot="1" x14ac:dyDescent="0.25">
      <c r="A495" s="41"/>
      <c r="B495" s="41"/>
    </row>
    <row r="496" spans="1:2" ht="15" thickBot="1" x14ac:dyDescent="0.25">
      <c r="A496" s="41"/>
      <c r="B496" s="41"/>
    </row>
    <row r="497" spans="1:2" ht="15" thickBot="1" x14ac:dyDescent="0.25">
      <c r="A497" s="41"/>
      <c r="B497" s="41"/>
    </row>
    <row r="498" spans="1:2" ht="15" thickBot="1" x14ac:dyDescent="0.25">
      <c r="A498" s="41"/>
      <c r="B498" s="41"/>
    </row>
    <row r="499" spans="1:2" ht="15" thickBot="1" x14ac:dyDescent="0.25">
      <c r="A499" s="41"/>
      <c r="B499" s="41"/>
    </row>
    <row r="500" spans="1:2" ht="15" thickBot="1" x14ac:dyDescent="0.25">
      <c r="A500" s="41"/>
      <c r="B500" s="41"/>
    </row>
    <row r="501" spans="1:2" ht="15" thickBot="1" x14ac:dyDescent="0.25">
      <c r="A501" s="41"/>
      <c r="B501" s="41"/>
    </row>
    <row r="502" spans="1:2" ht="15" thickBot="1" x14ac:dyDescent="0.25">
      <c r="A502" s="41"/>
      <c r="B502" s="41"/>
    </row>
    <row r="503" spans="1:2" ht="15" thickBot="1" x14ac:dyDescent="0.25">
      <c r="A503" s="41"/>
      <c r="B503" s="41"/>
    </row>
    <row r="504" spans="1:2" ht="15" thickBot="1" x14ac:dyDescent="0.25">
      <c r="A504" s="41"/>
      <c r="B504" s="41"/>
    </row>
    <row r="505" spans="1:2" ht="15" thickBot="1" x14ac:dyDescent="0.25">
      <c r="A505" s="41"/>
      <c r="B505" s="41"/>
    </row>
    <row r="506" spans="1:2" ht="15" thickBot="1" x14ac:dyDescent="0.25">
      <c r="A506" s="41"/>
      <c r="B506" s="41"/>
    </row>
    <row r="507" spans="1:2" ht="15" thickBot="1" x14ac:dyDescent="0.25">
      <c r="A507" s="41"/>
      <c r="B507" s="41"/>
    </row>
    <row r="508" spans="1:2" ht="15" thickBot="1" x14ac:dyDescent="0.25">
      <c r="A508" s="41"/>
      <c r="B508" s="41"/>
    </row>
    <row r="509" spans="1:2" ht="15" thickBot="1" x14ac:dyDescent="0.25">
      <c r="A509" s="41"/>
      <c r="B509" s="41"/>
    </row>
    <row r="510" spans="1:2" ht="15" thickBot="1" x14ac:dyDescent="0.25">
      <c r="A510" s="41"/>
      <c r="B510" s="41"/>
    </row>
    <row r="511" spans="1:2" ht="15" thickBot="1" x14ac:dyDescent="0.25">
      <c r="A511" s="41"/>
      <c r="B511" s="41"/>
    </row>
    <row r="512" spans="1:2" ht="15" thickBot="1" x14ac:dyDescent="0.25">
      <c r="A512" s="41"/>
      <c r="B512" s="41"/>
    </row>
    <row r="513" spans="1:2" ht="15" thickBot="1" x14ac:dyDescent="0.25">
      <c r="A513" s="41"/>
      <c r="B513" s="41"/>
    </row>
    <row r="514" spans="1:2" ht="15" thickBot="1" x14ac:dyDescent="0.25">
      <c r="A514" s="41"/>
      <c r="B514" s="41"/>
    </row>
    <row r="515" spans="1:2" ht="15" thickBot="1" x14ac:dyDescent="0.25">
      <c r="A515" s="41"/>
      <c r="B515" s="41"/>
    </row>
    <row r="516" spans="1:2" ht="15" thickBot="1" x14ac:dyDescent="0.25">
      <c r="A516" s="41"/>
      <c r="B516" s="41"/>
    </row>
    <row r="517" spans="1:2" ht="15" thickBot="1" x14ac:dyDescent="0.25">
      <c r="A517" s="41"/>
      <c r="B517" s="41"/>
    </row>
    <row r="518" spans="1:2" ht="15" thickBot="1" x14ac:dyDescent="0.25">
      <c r="A518" s="41"/>
      <c r="B518" s="41"/>
    </row>
    <row r="519" spans="1:2" ht="15" thickBot="1" x14ac:dyDescent="0.25">
      <c r="A519" s="41"/>
      <c r="B519" s="41"/>
    </row>
    <row r="520" spans="1:2" ht="15" thickBot="1" x14ac:dyDescent="0.25">
      <c r="A520" s="41"/>
      <c r="B520" s="41"/>
    </row>
    <row r="521" spans="1:2" ht="15" thickBot="1" x14ac:dyDescent="0.25">
      <c r="A521" s="41"/>
      <c r="B521" s="41"/>
    </row>
    <row r="522" spans="1:2" ht="15" thickBot="1" x14ac:dyDescent="0.25">
      <c r="A522" s="41"/>
      <c r="B522" s="41"/>
    </row>
    <row r="523" spans="1:2" ht="15" thickBot="1" x14ac:dyDescent="0.25">
      <c r="A523" s="41"/>
      <c r="B523" s="41"/>
    </row>
    <row r="524" spans="1:2" ht="15" thickBot="1" x14ac:dyDescent="0.25">
      <c r="A524" s="41"/>
      <c r="B524" s="41"/>
    </row>
    <row r="525" spans="1:2" ht="15" thickBot="1" x14ac:dyDescent="0.25">
      <c r="A525" s="41"/>
      <c r="B525" s="41"/>
    </row>
    <row r="526" spans="1:2" ht="15" thickBot="1" x14ac:dyDescent="0.25">
      <c r="A526" s="41"/>
      <c r="B526" s="41"/>
    </row>
    <row r="527" spans="1:2" ht="15" thickBot="1" x14ac:dyDescent="0.25">
      <c r="A527" s="41"/>
      <c r="B527" s="41"/>
    </row>
    <row r="528" spans="1:2" ht="15" thickBot="1" x14ac:dyDescent="0.25">
      <c r="A528" s="41"/>
      <c r="B528" s="41"/>
    </row>
    <row r="529" spans="1:2" ht="15" thickBot="1" x14ac:dyDescent="0.25">
      <c r="A529" s="41"/>
      <c r="B529" s="41"/>
    </row>
    <row r="530" spans="1:2" ht="15" thickBot="1" x14ac:dyDescent="0.25">
      <c r="A530" s="41"/>
      <c r="B530" s="41"/>
    </row>
    <row r="531" spans="1:2" ht="15" thickBot="1" x14ac:dyDescent="0.25">
      <c r="A531" s="41"/>
      <c r="B531" s="41"/>
    </row>
    <row r="532" spans="1:2" ht="15" thickBot="1" x14ac:dyDescent="0.25">
      <c r="A532" s="41"/>
      <c r="B532" s="41"/>
    </row>
    <row r="533" spans="1:2" ht="15" thickBot="1" x14ac:dyDescent="0.25">
      <c r="A533" s="41"/>
      <c r="B533" s="41"/>
    </row>
    <row r="534" spans="1:2" ht="15" thickBot="1" x14ac:dyDescent="0.25">
      <c r="A534" s="41"/>
      <c r="B534" s="41"/>
    </row>
    <row r="535" spans="1:2" ht="15" thickBot="1" x14ac:dyDescent="0.25">
      <c r="A535" s="41"/>
      <c r="B535" s="41"/>
    </row>
    <row r="536" spans="1:2" ht="15" thickBot="1" x14ac:dyDescent="0.25">
      <c r="A536" s="41"/>
      <c r="B536" s="41"/>
    </row>
    <row r="537" spans="1:2" ht="15" thickBot="1" x14ac:dyDescent="0.25">
      <c r="A537" s="41"/>
      <c r="B537" s="41"/>
    </row>
    <row r="538" spans="1:2" ht="15" thickBot="1" x14ac:dyDescent="0.25">
      <c r="A538" s="41"/>
      <c r="B538" s="41"/>
    </row>
    <row r="539" spans="1:2" ht="15" thickBot="1" x14ac:dyDescent="0.25">
      <c r="A539" s="41"/>
      <c r="B539" s="41"/>
    </row>
    <row r="540" spans="1:2" ht="15" thickBot="1" x14ac:dyDescent="0.25">
      <c r="A540" s="41"/>
      <c r="B540" s="41"/>
    </row>
    <row r="541" spans="1:2" ht="15" thickBot="1" x14ac:dyDescent="0.25">
      <c r="A541" s="41"/>
      <c r="B541" s="41"/>
    </row>
    <row r="542" spans="1:2" ht="15" thickBot="1" x14ac:dyDescent="0.25">
      <c r="A542" s="41"/>
      <c r="B542" s="41"/>
    </row>
    <row r="543" spans="1:2" ht="15" thickBot="1" x14ac:dyDescent="0.25">
      <c r="A543" s="41"/>
      <c r="B543" s="41"/>
    </row>
    <row r="544" spans="1:2" ht="15" thickBot="1" x14ac:dyDescent="0.25">
      <c r="A544" s="41"/>
      <c r="B544" s="41"/>
    </row>
    <row r="545" spans="1:2" ht="15" thickBot="1" x14ac:dyDescent="0.25">
      <c r="A545" s="41"/>
      <c r="B545" s="41"/>
    </row>
    <row r="546" spans="1:2" ht="15" thickBot="1" x14ac:dyDescent="0.25">
      <c r="A546" s="41"/>
      <c r="B546" s="41"/>
    </row>
    <row r="547" spans="1:2" ht="15" thickBot="1" x14ac:dyDescent="0.25">
      <c r="A547" s="41"/>
      <c r="B547" s="41"/>
    </row>
    <row r="548" spans="1:2" ht="15" thickBot="1" x14ac:dyDescent="0.25">
      <c r="A548" s="41"/>
      <c r="B548" s="41"/>
    </row>
    <row r="549" spans="1:2" ht="15" thickBot="1" x14ac:dyDescent="0.25">
      <c r="A549" s="41"/>
      <c r="B549" s="41"/>
    </row>
    <row r="550" spans="1:2" ht="15" thickBot="1" x14ac:dyDescent="0.25">
      <c r="A550" s="41"/>
      <c r="B550" s="41"/>
    </row>
    <row r="551" spans="1:2" ht="15" thickBot="1" x14ac:dyDescent="0.25">
      <c r="A551" s="41"/>
      <c r="B551" s="41"/>
    </row>
    <row r="552" spans="1:2" ht="15" thickBot="1" x14ac:dyDescent="0.25">
      <c r="A552" s="41"/>
      <c r="B552" s="41"/>
    </row>
    <row r="553" spans="1:2" ht="15" thickBot="1" x14ac:dyDescent="0.25">
      <c r="A553" s="41"/>
      <c r="B553" s="41"/>
    </row>
    <row r="554" spans="1:2" ht="15" thickBot="1" x14ac:dyDescent="0.25">
      <c r="A554" s="41"/>
      <c r="B554" s="41"/>
    </row>
    <row r="555" spans="1:2" ht="15" thickBot="1" x14ac:dyDescent="0.25">
      <c r="A555" s="41"/>
      <c r="B555" s="41"/>
    </row>
    <row r="556" spans="1:2" ht="15" thickBot="1" x14ac:dyDescent="0.25">
      <c r="A556" s="41"/>
      <c r="B556" s="41"/>
    </row>
    <row r="557" spans="1:2" ht="15" thickBot="1" x14ac:dyDescent="0.25">
      <c r="A557" s="41"/>
      <c r="B557" s="41"/>
    </row>
    <row r="558" spans="1:2" ht="15" thickBot="1" x14ac:dyDescent="0.25">
      <c r="A558" s="41"/>
      <c r="B558" s="41"/>
    </row>
    <row r="559" spans="1:2" ht="15" thickBot="1" x14ac:dyDescent="0.25">
      <c r="A559" s="41"/>
      <c r="B559" s="41"/>
    </row>
    <row r="560" spans="1:2" ht="15" thickBot="1" x14ac:dyDescent="0.25">
      <c r="A560" s="41"/>
      <c r="B560" s="41"/>
    </row>
    <row r="561" spans="1:2" ht="15" thickBot="1" x14ac:dyDescent="0.25">
      <c r="A561" s="41"/>
      <c r="B561" s="41"/>
    </row>
    <row r="562" spans="1:2" ht="15" thickBot="1" x14ac:dyDescent="0.25">
      <c r="A562" s="41"/>
      <c r="B562" s="41"/>
    </row>
    <row r="563" spans="1:2" ht="15" thickBot="1" x14ac:dyDescent="0.25">
      <c r="A563" s="41"/>
      <c r="B563" s="41"/>
    </row>
    <row r="564" spans="1:2" ht="15" thickBot="1" x14ac:dyDescent="0.25">
      <c r="A564" s="41"/>
      <c r="B564" s="41"/>
    </row>
    <row r="565" spans="1:2" ht="15" thickBot="1" x14ac:dyDescent="0.25">
      <c r="A565" s="41"/>
      <c r="B565" s="41"/>
    </row>
    <row r="566" spans="1:2" ht="15" thickBot="1" x14ac:dyDescent="0.25">
      <c r="A566" s="41"/>
      <c r="B566" s="41"/>
    </row>
    <row r="567" spans="1:2" ht="15" thickBot="1" x14ac:dyDescent="0.25">
      <c r="A567" s="41"/>
      <c r="B567" s="41"/>
    </row>
    <row r="568" spans="1:2" ht="15" thickBot="1" x14ac:dyDescent="0.25">
      <c r="A568" s="41"/>
      <c r="B568" s="41"/>
    </row>
    <row r="569" spans="1:2" ht="15" thickBot="1" x14ac:dyDescent="0.25">
      <c r="A569" s="41"/>
      <c r="B569" s="41"/>
    </row>
    <row r="570" spans="1:2" ht="15" thickBot="1" x14ac:dyDescent="0.25">
      <c r="A570" s="41"/>
      <c r="B570" s="41"/>
    </row>
    <row r="571" spans="1:2" ht="15" thickBot="1" x14ac:dyDescent="0.25">
      <c r="A571" s="41"/>
      <c r="B571" s="41"/>
    </row>
    <row r="572" spans="1:2" ht="15" thickBot="1" x14ac:dyDescent="0.25">
      <c r="A572" s="41"/>
      <c r="B572" s="41"/>
    </row>
    <row r="573" spans="1:2" ht="15" thickBot="1" x14ac:dyDescent="0.25">
      <c r="A573" s="41"/>
      <c r="B573" s="41"/>
    </row>
    <row r="574" spans="1:2" ht="15" thickBot="1" x14ac:dyDescent="0.25">
      <c r="A574" s="41"/>
      <c r="B574" s="41"/>
    </row>
    <row r="575" spans="1:2" ht="15" thickBot="1" x14ac:dyDescent="0.25">
      <c r="A575" s="41"/>
      <c r="B575" s="41"/>
    </row>
    <row r="576" spans="1:2" ht="15" thickBot="1" x14ac:dyDescent="0.25">
      <c r="A576" s="41"/>
      <c r="B576" s="41"/>
    </row>
    <row r="577" spans="1:2" ht="15" thickBot="1" x14ac:dyDescent="0.25">
      <c r="A577" s="41"/>
      <c r="B577" s="41"/>
    </row>
    <row r="578" spans="1:2" ht="15" thickBot="1" x14ac:dyDescent="0.25">
      <c r="A578" s="41"/>
      <c r="B578" s="41"/>
    </row>
    <row r="579" spans="1:2" ht="15" thickBot="1" x14ac:dyDescent="0.25">
      <c r="A579" s="41"/>
      <c r="B579" s="41"/>
    </row>
    <row r="580" spans="1:2" ht="15" thickBot="1" x14ac:dyDescent="0.25">
      <c r="A580" s="41"/>
      <c r="B580" s="41"/>
    </row>
    <row r="581" spans="1:2" ht="15" thickBot="1" x14ac:dyDescent="0.25">
      <c r="A581" s="41"/>
      <c r="B581" s="41"/>
    </row>
    <row r="582" spans="1:2" ht="15" thickBot="1" x14ac:dyDescent="0.25">
      <c r="A582" s="41"/>
      <c r="B582" s="41"/>
    </row>
    <row r="583" spans="1:2" ht="15" thickBot="1" x14ac:dyDescent="0.25">
      <c r="A583" s="41"/>
      <c r="B583" s="41"/>
    </row>
    <row r="584" spans="1:2" ht="15" thickBot="1" x14ac:dyDescent="0.25">
      <c r="A584" s="41"/>
      <c r="B584" s="41"/>
    </row>
    <row r="585" spans="1:2" ht="15" thickBot="1" x14ac:dyDescent="0.25">
      <c r="A585" s="41"/>
      <c r="B585" s="41"/>
    </row>
    <row r="586" spans="1:2" ht="15" thickBot="1" x14ac:dyDescent="0.25">
      <c r="A586" s="41"/>
      <c r="B586" s="41"/>
    </row>
    <row r="587" spans="1:2" ht="15" thickBot="1" x14ac:dyDescent="0.25">
      <c r="A587" s="41"/>
      <c r="B587" s="41"/>
    </row>
    <row r="588" spans="1:2" ht="15" thickBot="1" x14ac:dyDescent="0.25">
      <c r="A588" s="41"/>
      <c r="B588" s="41"/>
    </row>
    <row r="589" spans="1:2" ht="15" thickBot="1" x14ac:dyDescent="0.25">
      <c r="A589" s="41"/>
      <c r="B589" s="41"/>
    </row>
    <row r="590" spans="1:2" ht="15" thickBot="1" x14ac:dyDescent="0.25">
      <c r="A590" s="41"/>
      <c r="B590" s="41"/>
    </row>
    <row r="591" spans="1:2" ht="15" thickBot="1" x14ac:dyDescent="0.25">
      <c r="A591" s="41"/>
      <c r="B591" s="41"/>
    </row>
    <row r="592" spans="1:2" ht="15" thickBot="1" x14ac:dyDescent="0.25">
      <c r="A592" s="41"/>
      <c r="B592" s="41"/>
    </row>
    <row r="593" spans="1:2" ht="15" thickBot="1" x14ac:dyDescent="0.25">
      <c r="A593" s="41"/>
      <c r="B593" s="41"/>
    </row>
    <row r="594" spans="1:2" ht="15" thickBot="1" x14ac:dyDescent="0.25">
      <c r="A594" s="41"/>
      <c r="B594" s="41"/>
    </row>
    <row r="595" spans="1:2" ht="15" thickBot="1" x14ac:dyDescent="0.25">
      <c r="A595" s="41"/>
      <c r="B595" s="41"/>
    </row>
    <row r="596" spans="1:2" ht="15" thickBot="1" x14ac:dyDescent="0.25">
      <c r="A596" s="41"/>
      <c r="B596" s="41"/>
    </row>
    <row r="597" spans="1:2" ht="15" thickBot="1" x14ac:dyDescent="0.25">
      <c r="A597" s="41"/>
      <c r="B597" s="41"/>
    </row>
    <row r="598" spans="1:2" ht="15" thickBot="1" x14ac:dyDescent="0.25">
      <c r="A598" s="41"/>
      <c r="B598" s="41"/>
    </row>
    <row r="599" spans="1:2" ht="15" thickBot="1" x14ac:dyDescent="0.25">
      <c r="A599" s="41"/>
      <c r="B599" s="41"/>
    </row>
    <row r="600" spans="1:2" ht="15" thickBot="1" x14ac:dyDescent="0.25">
      <c r="A600" s="41"/>
      <c r="B600" s="41"/>
    </row>
    <row r="601" spans="1:2" ht="15" thickBot="1" x14ac:dyDescent="0.25">
      <c r="A601" s="41"/>
      <c r="B601" s="41"/>
    </row>
    <row r="602" spans="1:2" ht="15" thickBot="1" x14ac:dyDescent="0.25">
      <c r="A602" s="41"/>
      <c r="B602" s="41"/>
    </row>
    <row r="603" spans="1:2" ht="15" thickBot="1" x14ac:dyDescent="0.25">
      <c r="A603" s="41"/>
      <c r="B603" s="41"/>
    </row>
    <row r="604" spans="1:2" ht="15" thickBot="1" x14ac:dyDescent="0.25">
      <c r="A604" s="41"/>
      <c r="B604" s="41"/>
    </row>
    <row r="605" spans="1:2" ht="15" thickBot="1" x14ac:dyDescent="0.25">
      <c r="A605" s="41"/>
      <c r="B605" s="41"/>
    </row>
    <row r="606" spans="1:2" ht="15" thickBot="1" x14ac:dyDescent="0.25">
      <c r="A606" s="41"/>
      <c r="B606" s="41"/>
    </row>
    <row r="607" spans="1:2" ht="15" thickBot="1" x14ac:dyDescent="0.25">
      <c r="A607" s="41"/>
      <c r="B607" s="41"/>
    </row>
    <row r="608" spans="1:2" ht="15" thickBot="1" x14ac:dyDescent="0.25">
      <c r="A608" s="41"/>
      <c r="B608" s="41"/>
    </row>
    <row r="609" spans="1:2" ht="15" thickBot="1" x14ac:dyDescent="0.25">
      <c r="A609" s="41"/>
      <c r="B609" s="41"/>
    </row>
    <row r="610" spans="1:2" ht="15" thickBot="1" x14ac:dyDescent="0.25">
      <c r="A610" s="41"/>
      <c r="B610" s="41"/>
    </row>
    <row r="611" spans="1:2" ht="15" thickBot="1" x14ac:dyDescent="0.25">
      <c r="A611" s="41"/>
      <c r="B611" s="41"/>
    </row>
    <row r="612" spans="1:2" ht="15" thickBot="1" x14ac:dyDescent="0.25">
      <c r="A612" s="41"/>
      <c r="B612" s="41"/>
    </row>
    <row r="613" spans="1:2" ht="15" thickBot="1" x14ac:dyDescent="0.25">
      <c r="A613" s="41"/>
      <c r="B613" s="41"/>
    </row>
    <row r="614" spans="1:2" ht="15" thickBot="1" x14ac:dyDescent="0.25">
      <c r="A614" s="41"/>
      <c r="B614" s="41"/>
    </row>
    <row r="615" spans="1:2" ht="15" thickBot="1" x14ac:dyDescent="0.25">
      <c r="A615" s="41"/>
      <c r="B615" s="41"/>
    </row>
    <row r="616" spans="1:2" ht="15" thickBot="1" x14ac:dyDescent="0.25">
      <c r="A616" s="41"/>
      <c r="B616" s="41"/>
    </row>
    <row r="617" spans="1:2" ht="15" thickBot="1" x14ac:dyDescent="0.25">
      <c r="A617" s="41"/>
      <c r="B617" s="41"/>
    </row>
    <row r="618" spans="1:2" ht="15" thickBot="1" x14ac:dyDescent="0.25">
      <c r="A618" s="41"/>
      <c r="B618" s="41"/>
    </row>
    <row r="619" spans="1:2" ht="15" thickBot="1" x14ac:dyDescent="0.25">
      <c r="A619" s="41"/>
      <c r="B619" s="41"/>
    </row>
    <row r="620" spans="1:2" ht="15" thickBot="1" x14ac:dyDescent="0.25">
      <c r="A620" s="41"/>
      <c r="B620" s="41"/>
    </row>
    <row r="621" spans="1:2" ht="15" thickBot="1" x14ac:dyDescent="0.25">
      <c r="A621" s="41"/>
      <c r="B621" s="41"/>
    </row>
    <row r="622" spans="1:2" ht="15" thickBot="1" x14ac:dyDescent="0.25">
      <c r="A622" s="41"/>
      <c r="B622" s="41"/>
    </row>
    <row r="623" spans="1:2" ht="15" thickBot="1" x14ac:dyDescent="0.25">
      <c r="A623" s="41"/>
      <c r="B623" s="41"/>
    </row>
    <row r="624" spans="1:2" ht="15" thickBot="1" x14ac:dyDescent="0.25">
      <c r="A624" s="41"/>
      <c r="B624" s="41"/>
    </row>
    <row r="625" spans="1:2" ht="15" thickBot="1" x14ac:dyDescent="0.25">
      <c r="A625" s="41"/>
      <c r="B625" s="41"/>
    </row>
    <row r="626" spans="1:2" ht="15" thickBot="1" x14ac:dyDescent="0.25">
      <c r="A626" s="41"/>
      <c r="B626" s="41"/>
    </row>
    <row r="627" spans="1:2" ht="15" thickBot="1" x14ac:dyDescent="0.25">
      <c r="A627" s="41"/>
      <c r="B627" s="41"/>
    </row>
    <row r="628" spans="1:2" ht="15" thickBot="1" x14ac:dyDescent="0.25">
      <c r="A628" s="41"/>
      <c r="B628" s="41"/>
    </row>
    <row r="629" spans="1:2" ht="15" thickBot="1" x14ac:dyDescent="0.25">
      <c r="A629" s="41"/>
      <c r="B629" s="41"/>
    </row>
    <row r="630" spans="1:2" ht="15" thickBot="1" x14ac:dyDescent="0.25">
      <c r="A630" s="41"/>
      <c r="B630" s="41"/>
    </row>
    <row r="631" spans="1:2" ht="15" thickBot="1" x14ac:dyDescent="0.25">
      <c r="A631" s="41"/>
      <c r="B631" s="41"/>
    </row>
    <row r="632" spans="1:2" ht="15" thickBot="1" x14ac:dyDescent="0.25">
      <c r="A632" s="41"/>
      <c r="B632" s="41"/>
    </row>
    <row r="633" spans="1:2" ht="15" thickBot="1" x14ac:dyDescent="0.25">
      <c r="A633" s="41"/>
      <c r="B633" s="41"/>
    </row>
    <row r="634" spans="1:2" ht="15" thickBot="1" x14ac:dyDescent="0.25">
      <c r="A634" s="41"/>
      <c r="B634" s="41"/>
    </row>
    <row r="635" spans="1:2" ht="15" thickBot="1" x14ac:dyDescent="0.25">
      <c r="A635" s="41"/>
      <c r="B635" s="41"/>
    </row>
    <row r="636" spans="1:2" ht="15" thickBot="1" x14ac:dyDescent="0.25">
      <c r="A636" s="41"/>
      <c r="B636" s="41"/>
    </row>
    <row r="637" spans="1:2" ht="15" thickBot="1" x14ac:dyDescent="0.25">
      <c r="A637" s="41"/>
      <c r="B637" s="41"/>
    </row>
    <row r="638" spans="1:2" ht="15" thickBot="1" x14ac:dyDescent="0.25">
      <c r="A638" s="41"/>
      <c r="B638" s="41"/>
    </row>
    <row r="639" spans="1:2" ht="15" thickBot="1" x14ac:dyDescent="0.25">
      <c r="A639" s="41"/>
      <c r="B639" s="41"/>
    </row>
    <row r="640" spans="1:2" ht="15" thickBot="1" x14ac:dyDescent="0.25">
      <c r="A640" s="41"/>
      <c r="B640" s="41"/>
    </row>
    <row r="641" spans="1:2" ht="15" thickBot="1" x14ac:dyDescent="0.25">
      <c r="A641" s="41"/>
      <c r="B641" s="41"/>
    </row>
    <row r="642" spans="1:2" ht="15" thickBot="1" x14ac:dyDescent="0.25">
      <c r="A642" s="41"/>
      <c r="B642" s="41"/>
    </row>
    <row r="643" spans="1:2" ht="15" thickBot="1" x14ac:dyDescent="0.25">
      <c r="A643" s="41"/>
      <c r="B643" s="41"/>
    </row>
    <row r="644" spans="1:2" ht="15" thickBot="1" x14ac:dyDescent="0.25">
      <c r="A644" s="41"/>
      <c r="B644" s="41"/>
    </row>
    <row r="645" spans="1:2" ht="15" thickBot="1" x14ac:dyDescent="0.25">
      <c r="A645" s="41"/>
      <c r="B645" s="41"/>
    </row>
    <row r="646" spans="1:2" ht="15" thickBot="1" x14ac:dyDescent="0.25">
      <c r="A646" s="41"/>
      <c r="B646" s="41"/>
    </row>
    <row r="647" spans="1:2" ht="15" thickBot="1" x14ac:dyDescent="0.25">
      <c r="A647" s="41"/>
      <c r="B647" s="41"/>
    </row>
    <row r="648" spans="1:2" ht="15" thickBot="1" x14ac:dyDescent="0.25">
      <c r="A648" s="41"/>
      <c r="B648" s="41"/>
    </row>
    <row r="649" spans="1:2" ht="15" thickBot="1" x14ac:dyDescent="0.25">
      <c r="A649" s="41"/>
      <c r="B649" s="41"/>
    </row>
    <row r="650" spans="1:2" ht="15" thickBot="1" x14ac:dyDescent="0.25">
      <c r="A650" s="41"/>
      <c r="B650" s="41"/>
    </row>
    <row r="651" spans="1:2" ht="15" thickBot="1" x14ac:dyDescent="0.25">
      <c r="A651" s="41"/>
      <c r="B651" s="41"/>
    </row>
    <row r="652" spans="1:2" ht="15" thickBot="1" x14ac:dyDescent="0.25">
      <c r="A652" s="41"/>
      <c r="B652" s="41"/>
    </row>
    <row r="653" spans="1:2" ht="15" thickBot="1" x14ac:dyDescent="0.25">
      <c r="A653" s="41"/>
      <c r="B653" s="41"/>
    </row>
    <row r="654" spans="1:2" ht="15" thickBot="1" x14ac:dyDescent="0.25">
      <c r="A654" s="41"/>
      <c r="B654" s="41"/>
    </row>
    <row r="655" spans="1:2" ht="15" thickBot="1" x14ac:dyDescent="0.25">
      <c r="A655" s="41"/>
      <c r="B655" s="41"/>
    </row>
    <row r="656" spans="1:2" ht="15" thickBot="1" x14ac:dyDescent="0.25">
      <c r="A656" s="41"/>
      <c r="B656" s="41"/>
    </row>
    <row r="657" spans="1:2" ht="15" thickBot="1" x14ac:dyDescent="0.25">
      <c r="A657" s="41"/>
      <c r="B657" s="41"/>
    </row>
    <row r="658" spans="1:2" ht="15" thickBot="1" x14ac:dyDescent="0.25">
      <c r="A658" s="41"/>
      <c r="B658" s="41"/>
    </row>
    <row r="659" spans="1:2" ht="15" thickBot="1" x14ac:dyDescent="0.25">
      <c r="A659" s="41"/>
      <c r="B659" s="41"/>
    </row>
    <row r="660" spans="1:2" ht="15" thickBot="1" x14ac:dyDescent="0.25">
      <c r="A660" s="41"/>
      <c r="B660" s="41"/>
    </row>
    <row r="661" spans="1:2" ht="15" thickBot="1" x14ac:dyDescent="0.25">
      <c r="A661" s="41"/>
      <c r="B661" s="41"/>
    </row>
    <row r="662" spans="1:2" ht="15" thickBot="1" x14ac:dyDescent="0.25">
      <c r="A662" s="41"/>
      <c r="B662" s="41"/>
    </row>
    <row r="663" spans="1:2" ht="15" thickBot="1" x14ac:dyDescent="0.25">
      <c r="A663" s="41"/>
      <c r="B663" s="41"/>
    </row>
    <row r="664" spans="1:2" ht="15" thickBot="1" x14ac:dyDescent="0.25">
      <c r="A664" s="41"/>
      <c r="B664" s="41"/>
    </row>
    <row r="665" spans="1:2" ht="15" thickBot="1" x14ac:dyDescent="0.25">
      <c r="A665" s="41"/>
      <c r="B665" s="41"/>
    </row>
    <row r="666" spans="1:2" ht="15" thickBot="1" x14ac:dyDescent="0.25">
      <c r="A666" s="41"/>
      <c r="B666" s="41"/>
    </row>
    <row r="667" spans="1:2" ht="15" thickBot="1" x14ac:dyDescent="0.25">
      <c r="A667" s="41"/>
      <c r="B667" s="41"/>
    </row>
    <row r="668" spans="1:2" ht="15" thickBot="1" x14ac:dyDescent="0.25">
      <c r="A668" s="41"/>
      <c r="B668" s="41"/>
    </row>
    <row r="669" spans="1:2" ht="15" thickBot="1" x14ac:dyDescent="0.25">
      <c r="A669" s="41"/>
      <c r="B669" s="41"/>
    </row>
    <row r="670" spans="1:2" ht="15" thickBot="1" x14ac:dyDescent="0.25">
      <c r="A670" s="41"/>
      <c r="B670" s="41"/>
    </row>
    <row r="671" spans="1:2" ht="15" thickBot="1" x14ac:dyDescent="0.25">
      <c r="A671" s="41"/>
      <c r="B671" s="41"/>
    </row>
    <row r="672" spans="1:2" ht="15" thickBot="1" x14ac:dyDescent="0.25">
      <c r="A672" s="41"/>
      <c r="B672" s="41"/>
    </row>
    <row r="673" spans="1:2" ht="15" thickBot="1" x14ac:dyDescent="0.25">
      <c r="A673" s="41"/>
      <c r="B673" s="41"/>
    </row>
    <row r="674" spans="1:2" ht="15" thickBot="1" x14ac:dyDescent="0.25">
      <c r="A674" s="41"/>
      <c r="B674" s="41"/>
    </row>
    <row r="675" spans="1:2" ht="15" thickBot="1" x14ac:dyDescent="0.25">
      <c r="A675" s="41"/>
      <c r="B675" s="41"/>
    </row>
    <row r="676" spans="1:2" ht="15" thickBot="1" x14ac:dyDescent="0.25">
      <c r="A676" s="41"/>
      <c r="B676" s="41"/>
    </row>
    <row r="677" spans="1:2" ht="15" thickBot="1" x14ac:dyDescent="0.25">
      <c r="A677" s="41"/>
      <c r="B677" s="41"/>
    </row>
    <row r="678" spans="1:2" ht="15" thickBot="1" x14ac:dyDescent="0.25">
      <c r="A678" s="41"/>
      <c r="B678" s="41"/>
    </row>
    <row r="679" spans="1:2" ht="15" thickBot="1" x14ac:dyDescent="0.25">
      <c r="A679" s="41"/>
      <c r="B679" s="41"/>
    </row>
    <row r="680" spans="1:2" ht="15" thickBot="1" x14ac:dyDescent="0.25">
      <c r="A680" s="41"/>
      <c r="B680" s="41"/>
    </row>
    <row r="681" spans="1:2" ht="15" thickBot="1" x14ac:dyDescent="0.25">
      <c r="A681" s="41"/>
      <c r="B681" s="41"/>
    </row>
    <row r="682" spans="1:2" ht="15" thickBot="1" x14ac:dyDescent="0.25">
      <c r="A682" s="41"/>
      <c r="B682" s="41"/>
    </row>
    <row r="683" spans="1:2" ht="15" thickBot="1" x14ac:dyDescent="0.25">
      <c r="A683" s="41"/>
      <c r="B683" s="41"/>
    </row>
    <row r="684" spans="1:2" ht="15" thickBot="1" x14ac:dyDescent="0.25">
      <c r="A684" s="41"/>
      <c r="B684" s="41"/>
    </row>
    <row r="685" spans="1:2" ht="15" thickBot="1" x14ac:dyDescent="0.25">
      <c r="A685" s="41"/>
      <c r="B685" s="41"/>
    </row>
    <row r="686" spans="1:2" ht="15" thickBot="1" x14ac:dyDescent="0.25">
      <c r="A686" s="41"/>
      <c r="B686" s="41"/>
    </row>
    <row r="687" spans="1:2" ht="15" thickBot="1" x14ac:dyDescent="0.25">
      <c r="A687" s="41"/>
      <c r="B687" s="41"/>
    </row>
    <row r="688" spans="1:2" ht="15" thickBot="1" x14ac:dyDescent="0.25">
      <c r="A688" s="41"/>
      <c r="B688" s="41"/>
    </row>
    <row r="689" spans="1:2" ht="15" thickBot="1" x14ac:dyDescent="0.25">
      <c r="A689" s="41"/>
      <c r="B689" s="41"/>
    </row>
    <row r="690" spans="1:2" ht="15" thickBot="1" x14ac:dyDescent="0.25">
      <c r="A690" s="41"/>
      <c r="B690" s="41"/>
    </row>
    <row r="691" spans="1:2" ht="15" thickBot="1" x14ac:dyDescent="0.25">
      <c r="A691" s="41"/>
      <c r="B691" s="41"/>
    </row>
    <row r="692" spans="1:2" ht="15" thickBot="1" x14ac:dyDescent="0.25">
      <c r="A692" s="41"/>
      <c r="B692" s="41"/>
    </row>
    <row r="693" spans="1:2" ht="15" thickBot="1" x14ac:dyDescent="0.25">
      <c r="A693" s="41"/>
      <c r="B693" s="41"/>
    </row>
    <row r="694" spans="1:2" ht="15" thickBot="1" x14ac:dyDescent="0.25">
      <c r="A694" s="41"/>
      <c r="B694" s="41"/>
    </row>
    <row r="695" spans="1:2" ht="15" thickBot="1" x14ac:dyDescent="0.25">
      <c r="A695" s="41"/>
      <c r="B695" s="41"/>
    </row>
    <row r="696" spans="1:2" ht="15" thickBot="1" x14ac:dyDescent="0.25">
      <c r="A696" s="41"/>
      <c r="B696" s="41"/>
    </row>
    <row r="697" spans="1:2" ht="15" thickBot="1" x14ac:dyDescent="0.25">
      <c r="A697" s="41"/>
      <c r="B697" s="41"/>
    </row>
    <row r="698" spans="1:2" ht="15" thickBot="1" x14ac:dyDescent="0.25">
      <c r="A698" s="41"/>
      <c r="B698" s="41"/>
    </row>
    <row r="699" spans="1:2" ht="15" thickBot="1" x14ac:dyDescent="0.25">
      <c r="A699" s="41"/>
      <c r="B699" s="41"/>
    </row>
    <row r="700" spans="1:2" ht="15" thickBot="1" x14ac:dyDescent="0.25">
      <c r="A700" s="41"/>
      <c r="B700" s="41"/>
    </row>
    <row r="701" spans="1:2" ht="15" thickBot="1" x14ac:dyDescent="0.25">
      <c r="A701" s="41"/>
      <c r="B701" s="41"/>
    </row>
    <row r="702" spans="1:2" ht="15" thickBot="1" x14ac:dyDescent="0.25">
      <c r="A702" s="41"/>
      <c r="B702" s="41"/>
    </row>
    <row r="703" spans="1:2" ht="15" thickBot="1" x14ac:dyDescent="0.25">
      <c r="A703" s="41"/>
      <c r="B703" s="41"/>
    </row>
    <row r="704" spans="1:2" ht="15" thickBot="1" x14ac:dyDescent="0.25">
      <c r="A704" s="41"/>
      <c r="B704" s="41"/>
    </row>
    <row r="705" spans="1:2" ht="15" thickBot="1" x14ac:dyDescent="0.25">
      <c r="A705" s="41"/>
      <c r="B705" s="41"/>
    </row>
    <row r="706" spans="1:2" ht="15" thickBot="1" x14ac:dyDescent="0.25">
      <c r="A706" s="41"/>
      <c r="B706" s="41"/>
    </row>
    <row r="707" spans="1:2" ht="15" thickBot="1" x14ac:dyDescent="0.25">
      <c r="A707" s="41"/>
      <c r="B707" s="41"/>
    </row>
    <row r="708" spans="1:2" ht="15" thickBot="1" x14ac:dyDescent="0.25">
      <c r="A708" s="41"/>
      <c r="B708" s="41"/>
    </row>
    <row r="709" spans="1:2" ht="15" thickBot="1" x14ac:dyDescent="0.25">
      <c r="A709" s="41"/>
      <c r="B709" s="41"/>
    </row>
    <row r="710" spans="1:2" ht="15" thickBot="1" x14ac:dyDescent="0.25">
      <c r="A710" s="41"/>
      <c r="B710" s="41"/>
    </row>
    <row r="711" spans="1:2" ht="15" thickBot="1" x14ac:dyDescent="0.25">
      <c r="A711" s="41"/>
      <c r="B711" s="41"/>
    </row>
    <row r="712" spans="1:2" ht="15" thickBot="1" x14ac:dyDescent="0.25">
      <c r="A712" s="41"/>
      <c r="B712" s="41"/>
    </row>
    <row r="713" spans="1:2" ht="15" thickBot="1" x14ac:dyDescent="0.25">
      <c r="A713" s="41"/>
      <c r="B713" s="41"/>
    </row>
    <row r="714" spans="1:2" ht="15" thickBot="1" x14ac:dyDescent="0.25">
      <c r="A714" s="41"/>
      <c r="B714" s="41"/>
    </row>
    <row r="715" spans="1:2" ht="15" thickBot="1" x14ac:dyDescent="0.25">
      <c r="A715" s="41"/>
      <c r="B715" s="41"/>
    </row>
    <row r="716" spans="1:2" ht="15" thickBot="1" x14ac:dyDescent="0.25">
      <c r="A716" s="41"/>
      <c r="B716" s="41"/>
    </row>
    <row r="717" spans="1:2" ht="15" thickBot="1" x14ac:dyDescent="0.25">
      <c r="A717" s="41"/>
      <c r="B717" s="41"/>
    </row>
    <row r="718" spans="1:2" ht="15" thickBot="1" x14ac:dyDescent="0.25">
      <c r="A718" s="41"/>
      <c r="B718" s="41"/>
    </row>
    <row r="719" spans="1:2" ht="15" thickBot="1" x14ac:dyDescent="0.25">
      <c r="A719" s="41"/>
      <c r="B719" s="41"/>
    </row>
    <row r="720" spans="1:2" ht="15" thickBot="1" x14ac:dyDescent="0.25">
      <c r="A720" s="41"/>
      <c r="B720" s="41"/>
    </row>
    <row r="721" spans="1:2" ht="15" thickBot="1" x14ac:dyDescent="0.25">
      <c r="A721" s="41"/>
      <c r="B721" s="41"/>
    </row>
    <row r="722" spans="1:2" ht="15" thickBot="1" x14ac:dyDescent="0.25">
      <c r="A722" s="41"/>
      <c r="B722" s="41"/>
    </row>
    <row r="723" spans="1:2" ht="15" thickBot="1" x14ac:dyDescent="0.25">
      <c r="A723" s="41"/>
      <c r="B723" s="41"/>
    </row>
    <row r="724" spans="1:2" ht="15" thickBot="1" x14ac:dyDescent="0.25">
      <c r="A724" s="41"/>
      <c r="B724" s="41"/>
    </row>
    <row r="725" spans="1:2" ht="15" thickBot="1" x14ac:dyDescent="0.25">
      <c r="A725" s="41"/>
      <c r="B725" s="41"/>
    </row>
    <row r="726" spans="1:2" ht="15" thickBot="1" x14ac:dyDescent="0.25">
      <c r="A726" s="41"/>
      <c r="B726" s="41"/>
    </row>
    <row r="727" spans="1:2" ht="15" thickBot="1" x14ac:dyDescent="0.25">
      <c r="A727" s="41"/>
      <c r="B727" s="41"/>
    </row>
    <row r="728" spans="1:2" ht="15" thickBot="1" x14ac:dyDescent="0.25">
      <c r="A728" s="41"/>
      <c r="B728" s="41"/>
    </row>
    <row r="729" spans="1:2" ht="15" thickBot="1" x14ac:dyDescent="0.25">
      <c r="A729" s="41"/>
      <c r="B729" s="41"/>
    </row>
    <row r="730" spans="1:2" ht="15" thickBot="1" x14ac:dyDescent="0.25">
      <c r="A730" s="41"/>
      <c r="B730" s="41"/>
    </row>
    <row r="731" spans="1:2" ht="15" thickBot="1" x14ac:dyDescent="0.25">
      <c r="A731" s="41"/>
      <c r="B731" s="41"/>
    </row>
    <row r="732" spans="1:2" ht="15" thickBot="1" x14ac:dyDescent="0.25">
      <c r="A732" s="41"/>
      <c r="B732" s="41"/>
    </row>
    <row r="733" spans="1:2" ht="15" thickBot="1" x14ac:dyDescent="0.25">
      <c r="A733" s="41"/>
      <c r="B733" s="41"/>
    </row>
    <row r="734" spans="1:2" ht="15" thickBot="1" x14ac:dyDescent="0.25">
      <c r="A734" s="41"/>
      <c r="B734" s="41"/>
    </row>
    <row r="735" spans="1:2" ht="15" thickBot="1" x14ac:dyDescent="0.25">
      <c r="A735" s="41"/>
      <c r="B735" s="41"/>
    </row>
    <row r="736" spans="1:2" ht="15" thickBot="1" x14ac:dyDescent="0.25">
      <c r="A736" s="41"/>
      <c r="B736" s="41"/>
    </row>
    <row r="737" spans="1:2" ht="15" thickBot="1" x14ac:dyDescent="0.25">
      <c r="A737" s="41"/>
      <c r="B737" s="41"/>
    </row>
    <row r="738" spans="1:2" ht="15" thickBot="1" x14ac:dyDescent="0.25">
      <c r="A738" s="41"/>
      <c r="B738" s="41"/>
    </row>
    <row r="739" spans="1:2" ht="15" thickBot="1" x14ac:dyDescent="0.25">
      <c r="A739" s="41"/>
      <c r="B739" s="41"/>
    </row>
    <row r="740" spans="1:2" ht="15" thickBot="1" x14ac:dyDescent="0.25">
      <c r="A740" s="41"/>
      <c r="B740" s="41"/>
    </row>
    <row r="741" spans="1:2" ht="15" thickBot="1" x14ac:dyDescent="0.25">
      <c r="A741" s="41"/>
      <c r="B741" s="41"/>
    </row>
    <row r="742" spans="1:2" ht="15" thickBot="1" x14ac:dyDescent="0.25">
      <c r="A742" s="41"/>
      <c r="B742" s="41"/>
    </row>
    <row r="743" spans="1:2" ht="15" thickBot="1" x14ac:dyDescent="0.25">
      <c r="A743" s="41"/>
      <c r="B743" s="41"/>
    </row>
    <row r="744" spans="1:2" ht="15" thickBot="1" x14ac:dyDescent="0.25">
      <c r="A744" s="41"/>
      <c r="B744" s="41"/>
    </row>
    <row r="745" spans="1:2" ht="15" thickBot="1" x14ac:dyDescent="0.25">
      <c r="A745" s="41"/>
      <c r="B745" s="41"/>
    </row>
    <row r="746" spans="1:2" ht="15" thickBot="1" x14ac:dyDescent="0.25">
      <c r="A746" s="41"/>
      <c r="B746" s="41"/>
    </row>
    <row r="747" spans="1:2" ht="15" thickBot="1" x14ac:dyDescent="0.25">
      <c r="A747" s="41"/>
      <c r="B747" s="41"/>
    </row>
    <row r="748" spans="1:2" ht="15" thickBot="1" x14ac:dyDescent="0.25">
      <c r="A748" s="41"/>
      <c r="B748" s="41"/>
    </row>
    <row r="749" spans="1:2" ht="15" thickBot="1" x14ac:dyDescent="0.25">
      <c r="A749" s="41"/>
      <c r="B749" s="41"/>
    </row>
    <row r="750" spans="1:2" ht="15" thickBot="1" x14ac:dyDescent="0.25">
      <c r="A750" s="41"/>
      <c r="B750" s="41"/>
    </row>
    <row r="751" spans="1:2" ht="15" thickBot="1" x14ac:dyDescent="0.25">
      <c r="A751" s="41"/>
      <c r="B751" s="41"/>
    </row>
    <row r="752" spans="1:2" ht="15" thickBot="1" x14ac:dyDescent="0.25">
      <c r="A752" s="41"/>
      <c r="B752" s="41"/>
    </row>
    <row r="753" spans="1:2" ht="15" thickBot="1" x14ac:dyDescent="0.25">
      <c r="A753" s="41"/>
      <c r="B753" s="41"/>
    </row>
    <row r="754" spans="1:2" ht="15" thickBot="1" x14ac:dyDescent="0.25">
      <c r="A754" s="41"/>
      <c r="B754" s="41"/>
    </row>
    <row r="755" spans="1:2" ht="15" thickBot="1" x14ac:dyDescent="0.25">
      <c r="A755" s="41"/>
      <c r="B755" s="41"/>
    </row>
    <row r="756" spans="1:2" ht="15" thickBot="1" x14ac:dyDescent="0.25">
      <c r="A756" s="41"/>
      <c r="B756" s="41"/>
    </row>
    <row r="757" spans="1:2" ht="15" thickBot="1" x14ac:dyDescent="0.25">
      <c r="A757" s="41"/>
      <c r="B757" s="41"/>
    </row>
    <row r="758" spans="1:2" ht="15" thickBot="1" x14ac:dyDescent="0.25">
      <c r="A758" s="41"/>
      <c r="B758" s="41"/>
    </row>
    <row r="759" spans="1:2" ht="15" thickBot="1" x14ac:dyDescent="0.25">
      <c r="A759" s="41"/>
      <c r="B759" s="41"/>
    </row>
    <row r="760" spans="1:2" ht="15" thickBot="1" x14ac:dyDescent="0.25">
      <c r="A760" s="41"/>
      <c r="B760" s="41"/>
    </row>
    <row r="761" spans="1:2" ht="15" thickBot="1" x14ac:dyDescent="0.25">
      <c r="A761" s="41"/>
      <c r="B761" s="41"/>
    </row>
    <row r="762" spans="1:2" ht="15" thickBot="1" x14ac:dyDescent="0.25">
      <c r="A762" s="41"/>
      <c r="B762" s="41"/>
    </row>
    <row r="763" spans="1:2" ht="15" thickBot="1" x14ac:dyDescent="0.25">
      <c r="A763" s="41"/>
      <c r="B763" s="41"/>
    </row>
    <row r="764" spans="1:2" ht="15" thickBot="1" x14ac:dyDescent="0.25">
      <c r="A764" s="41"/>
      <c r="B764" s="41"/>
    </row>
    <row r="765" spans="1:2" ht="15" thickBot="1" x14ac:dyDescent="0.25">
      <c r="A765" s="41"/>
      <c r="B765" s="41"/>
    </row>
    <row r="766" spans="1:2" ht="15" thickBot="1" x14ac:dyDescent="0.25">
      <c r="A766" s="41"/>
      <c r="B766" s="41"/>
    </row>
    <row r="767" spans="1:2" ht="15" thickBot="1" x14ac:dyDescent="0.25">
      <c r="A767" s="41"/>
      <c r="B767" s="41"/>
    </row>
    <row r="768" spans="1:2" ht="15" thickBot="1" x14ac:dyDescent="0.25">
      <c r="A768" s="41"/>
      <c r="B768" s="41"/>
    </row>
    <row r="769" spans="1:2" ht="15" thickBot="1" x14ac:dyDescent="0.25">
      <c r="A769" s="41"/>
      <c r="B769" s="41"/>
    </row>
    <row r="770" spans="1:2" ht="15" thickBot="1" x14ac:dyDescent="0.25">
      <c r="A770" s="41"/>
      <c r="B770" s="41"/>
    </row>
    <row r="771" spans="1:2" ht="15" thickBot="1" x14ac:dyDescent="0.25">
      <c r="A771" s="41"/>
      <c r="B771" s="41"/>
    </row>
    <row r="772" spans="1:2" ht="15" thickBot="1" x14ac:dyDescent="0.25">
      <c r="A772" s="41"/>
      <c r="B772" s="41"/>
    </row>
    <row r="773" spans="1:2" ht="15" thickBot="1" x14ac:dyDescent="0.25">
      <c r="A773" s="41"/>
      <c r="B773" s="41"/>
    </row>
    <row r="774" spans="1:2" ht="15" thickBot="1" x14ac:dyDescent="0.25">
      <c r="A774" s="41"/>
      <c r="B774" s="41"/>
    </row>
    <row r="775" spans="1:2" ht="15" thickBot="1" x14ac:dyDescent="0.25">
      <c r="A775" s="41"/>
      <c r="B775" s="41"/>
    </row>
    <row r="776" spans="1:2" ht="15" thickBot="1" x14ac:dyDescent="0.25">
      <c r="A776" s="41"/>
      <c r="B776" s="41"/>
    </row>
    <row r="777" spans="1:2" ht="15" thickBot="1" x14ac:dyDescent="0.25">
      <c r="A777" s="41"/>
      <c r="B777" s="41"/>
    </row>
    <row r="778" spans="1:2" ht="15" thickBot="1" x14ac:dyDescent="0.25">
      <c r="A778" s="41"/>
      <c r="B778" s="41"/>
    </row>
    <row r="779" spans="1:2" ht="15" thickBot="1" x14ac:dyDescent="0.25">
      <c r="A779" s="41"/>
      <c r="B779" s="41"/>
    </row>
    <row r="780" spans="1:2" ht="15" thickBot="1" x14ac:dyDescent="0.25">
      <c r="A780" s="41"/>
      <c r="B780" s="41"/>
    </row>
    <row r="781" spans="1:2" ht="15" thickBot="1" x14ac:dyDescent="0.25">
      <c r="A781" s="41"/>
      <c r="B781" s="41"/>
    </row>
    <row r="782" spans="1:2" ht="15" thickBot="1" x14ac:dyDescent="0.25">
      <c r="A782" s="41"/>
      <c r="B782" s="41"/>
    </row>
    <row r="783" spans="1:2" ht="15" thickBot="1" x14ac:dyDescent="0.25">
      <c r="A783" s="41"/>
      <c r="B783" s="41"/>
    </row>
    <row r="784" spans="1:2" ht="15" thickBot="1" x14ac:dyDescent="0.25">
      <c r="A784" s="41"/>
      <c r="B784" s="41"/>
    </row>
    <row r="785" spans="1:2" ht="15" thickBot="1" x14ac:dyDescent="0.25">
      <c r="A785" s="41"/>
      <c r="B785" s="41"/>
    </row>
    <row r="786" spans="1:2" ht="15" thickBot="1" x14ac:dyDescent="0.25">
      <c r="A786" s="41"/>
      <c r="B786" s="41"/>
    </row>
    <row r="787" spans="1:2" ht="15" thickBot="1" x14ac:dyDescent="0.25">
      <c r="A787" s="41"/>
      <c r="B787" s="41"/>
    </row>
    <row r="788" spans="1:2" ht="15" thickBot="1" x14ac:dyDescent="0.25">
      <c r="A788" s="41"/>
      <c r="B788" s="41"/>
    </row>
    <row r="789" spans="1:2" ht="15" thickBot="1" x14ac:dyDescent="0.25">
      <c r="A789" s="41"/>
      <c r="B789" s="41"/>
    </row>
    <row r="790" spans="1:2" ht="15" thickBot="1" x14ac:dyDescent="0.25">
      <c r="A790" s="41"/>
      <c r="B790" s="41"/>
    </row>
    <row r="791" spans="1:2" ht="15" thickBot="1" x14ac:dyDescent="0.25">
      <c r="A791" s="41"/>
      <c r="B791" s="41"/>
    </row>
    <row r="792" spans="1:2" ht="15" thickBot="1" x14ac:dyDescent="0.25">
      <c r="A792" s="41"/>
      <c r="B792" s="41"/>
    </row>
    <row r="793" spans="1:2" ht="15" thickBot="1" x14ac:dyDescent="0.25">
      <c r="A793" s="41"/>
      <c r="B793" s="41"/>
    </row>
    <row r="794" spans="1:2" ht="15" thickBot="1" x14ac:dyDescent="0.25">
      <c r="A794" s="41"/>
      <c r="B794" s="41"/>
    </row>
    <row r="795" spans="1:2" ht="15" thickBot="1" x14ac:dyDescent="0.25">
      <c r="A795" s="41"/>
      <c r="B795" s="41"/>
    </row>
    <row r="796" spans="1:2" ht="15" thickBot="1" x14ac:dyDescent="0.25">
      <c r="A796" s="41"/>
      <c r="B796" s="41"/>
    </row>
    <row r="797" spans="1:2" ht="15" thickBot="1" x14ac:dyDescent="0.25">
      <c r="A797" s="41"/>
      <c r="B797" s="41"/>
    </row>
    <row r="798" spans="1:2" ht="15" thickBot="1" x14ac:dyDescent="0.25">
      <c r="A798" s="41"/>
      <c r="B798" s="41"/>
    </row>
    <row r="799" spans="1:2" ht="15" thickBot="1" x14ac:dyDescent="0.25">
      <c r="A799" s="41"/>
      <c r="B799" s="41"/>
    </row>
    <row r="800" spans="1:2" ht="15" thickBot="1" x14ac:dyDescent="0.25">
      <c r="A800" s="41"/>
      <c r="B800" s="41"/>
    </row>
    <row r="801" spans="1:2" ht="15" thickBot="1" x14ac:dyDescent="0.25">
      <c r="A801" s="41"/>
      <c r="B801" s="41"/>
    </row>
    <row r="802" spans="1:2" ht="15" thickBot="1" x14ac:dyDescent="0.25">
      <c r="A802" s="41"/>
      <c r="B802" s="41"/>
    </row>
    <row r="803" spans="1:2" ht="15" thickBot="1" x14ac:dyDescent="0.25">
      <c r="A803" s="41"/>
      <c r="B803" s="41"/>
    </row>
    <row r="804" spans="1:2" ht="15" thickBot="1" x14ac:dyDescent="0.25">
      <c r="A804" s="41"/>
      <c r="B804" s="41"/>
    </row>
    <row r="805" spans="1:2" ht="15" thickBot="1" x14ac:dyDescent="0.25">
      <c r="A805" s="41"/>
      <c r="B805" s="41"/>
    </row>
    <row r="806" spans="1:2" ht="15" thickBot="1" x14ac:dyDescent="0.25">
      <c r="A806" s="41"/>
      <c r="B806" s="41"/>
    </row>
    <row r="807" spans="1:2" ht="15" thickBot="1" x14ac:dyDescent="0.25">
      <c r="A807" s="41"/>
      <c r="B807" s="41"/>
    </row>
    <row r="808" spans="1:2" ht="15" thickBot="1" x14ac:dyDescent="0.25">
      <c r="A808" s="41"/>
      <c r="B808" s="41"/>
    </row>
    <row r="809" spans="1:2" ht="15" thickBot="1" x14ac:dyDescent="0.25">
      <c r="A809" s="41"/>
      <c r="B809" s="41"/>
    </row>
    <row r="810" spans="1:2" ht="15" thickBot="1" x14ac:dyDescent="0.25">
      <c r="A810" s="41"/>
      <c r="B810" s="41"/>
    </row>
    <row r="811" spans="1:2" ht="15" thickBot="1" x14ac:dyDescent="0.25">
      <c r="A811" s="41"/>
      <c r="B811" s="41"/>
    </row>
    <row r="812" spans="1:2" ht="15" thickBot="1" x14ac:dyDescent="0.25">
      <c r="A812" s="41"/>
      <c r="B812" s="41"/>
    </row>
    <row r="813" spans="1:2" ht="15" thickBot="1" x14ac:dyDescent="0.25">
      <c r="A813" s="41"/>
      <c r="B813" s="41"/>
    </row>
    <row r="814" spans="1:2" ht="15" thickBot="1" x14ac:dyDescent="0.25">
      <c r="A814" s="41"/>
      <c r="B814" s="41"/>
    </row>
    <row r="815" spans="1:2" ht="15" thickBot="1" x14ac:dyDescent="0.25">
      <c r="A815" s="41"/>
      <c r="B815" s="41"/>
    </row>
    <row r="816" spans="1:2" ht="15" thickBot="1" x14ac:dyDescent="0.25">
      <c r="A816" s="41"/>
      <c r="B816" s="41"/>
    </row>
    <row r="817" spans="1:2" ht="15" thickBot="1" x14ac:dyDescent="0.25">
      <c r="A817" s="41"/>
      <c r="B817" s="41"/>
    </row>
    <row r="818" spans="1:2" ht="15" thickBot="1" x14ac:dyDescent="0.25">
      <c r="A818" s="41"/>
      <c r="B818" s="41"/>
    </row>
    <row r="819" spans="1:2" ht="15" thickBot="1" x14ac:dyDescent="0.25">
      <c r="A819" s="41"/>
      <c r="B819" s="41"/>
    </row>
    <row r="820" spans="1:2" ht="15" thickBot="1" x14ac:dyDescent="0.25">
      <c r="A820" s="41"/>
      <c r="B820" s="41"/>
    </row>
    <row r="821" spans="1:2" ht="15" thickBot="1" x14ac:dyDescent="0.25">
      <c r="A821" s="41"/>
      <c r="B821" s="41"/>
    </row>
    <row r="822" spans="1:2" ht="15" thickBot="1" x14ac:dyDescent="0.25">
      <c r="A822" s="41"/>
      <c r="B822" s="41"/>
    </row>
    <row r="823" spans="1:2" ht="15" thickBot="1" x14ac:dyDescent="0.25">
      <c r="A823" s="41"/>
      <c r="B823" s="41"/>
    </row>
    <row r="824" spans="1:2" ht="15" thickBot="1" x14ac:dyDescent="0.25">
      <c r="A824" s="41"/>
      <c r="B824" s="41"/>
    </row>
    <row r="825" spans="1:2" ht="15" thickBot="1" x14ac:dyDescent="0.25">
      <c r="A825" s="41"/>
      <c r="B825" s="41"/>
    </row>
    <row r="826" spans="1:2" ht="15" thickBot="1" x14ac:dyDescent="0.25">
      <c r="A826" s="41"/>
      <c r="B826" s="41"/>
    </row>
    <row r="827" spans="1:2" ht="15" thickBot="1" x14ac:dyDescent="0.25">
      <c r="A827" s="41"/>
      <c r="B827" s="41"/>
    </row>
    <row r="828" spans="1:2" ht="15" thickBot="1" x14ac:dyDescent="0.25">
      <c r="A828" s="41"/>
      <c r="B828" s="41"/>
    </row>
    <row r="829" spans="1:2" ht="15" thickBot="1" x14ac:dyDescent="0.25">
      <c r="A829" s="41"/>
      <c r="B829" s="41"/>
    </row>
    <row r="830" spans="1:2" ht="15" thickBot="1" x14ac:dyDescent="0.25">
      <c r="A830" s="41"/>
      <c r="B830" s="41"/>
    </row>
    <row r="831" spans="1:2" ht="15" thickBot="1" x14ac:dyDescent="0.25">
      <c r="A831" s="41"/>
      <c r="B831" s="41"/>
    </row>
    <row r="832" spans="1:2" ht="15" thickBot="1" x14ac:dyDescent="0.25">
      <c r="A832" s="41"/>
      <c r="B832" s="41"/>
    </row>
    <row r="833" spans="1:2" ht="15" thickBot="1" x14ac:dyDescent="0.25">
      <c r="A833" s="41"/>
      <c r="B833" s="41"/>
    </row>
    <row r="834" spans="1:2" ht="15" thickBot="1" x14ac:dyDescent="0.25">
      <c r="A834" s="41"/>
      <c r="B834" s="41"/>
    </row>
    <row r="835" spans="1:2" ht="15" thickBot="1" x14ac:dyDescent="0.25">
      <c r="A835" s="41"/>
      <c r="B835" s="41"/>
    </row>
    <row r="836" spans="1:2" ht="15" thickBot="1" x14ac:dyDescent="0.25">
      <c r="A836" s="41"/>
      <c r="B836" s="41"/>
    </row>
    <row r="837" spans="1:2" ht="15" thickBot="1" x14ac:dyDescent="0.25">
      <c r="A837" s="41"/>
      <c r="B837" s="41"/>
    </row>
    <row r="838" spans="1:2" ht="15" thickBot="1" x14ac:dyDescent="0.25">
      <c r="A838" s="41"/>
      <c r="B838" s="41"/>
    </row>
    <row r="839" spans="1:2" ht="15" thickBot="1" x14ac:dyDescent="0.25">
      <c r="A839" s="41"/>
      <c r="B839" s="41"/>
    </row>
    <row r="840" spans="1:2" ht="15" thickBot="1" x14ac:dyDescent="0.25">
      <c r="A840" s="41"/>
      <c r="B840" s="41"/>
    </row>
    <row r="841" spans="1:2" ht="15" thickBot="1" x14ac:dyDescent="0.25">
      <c r="A841" s="41"/>
      <c r="B841" s="41"/>
    </row>
    <row r="842" spans="1:2" ht="15" thickBot="1" x14ac:dyDescent="0.25">
      <c r="A842" s="41"/>
      <c r="B842" s="41"/>
    </row>
    <row r="843" spans="1:2" ht="15" thickBot="1" x14ac:dyDescent="0.25">
      <c r="A843" s="41"/>
      <c r="B843" s="41"/>
    </row>
    <row r="844" spans="1:2" ht="15" thickBot="1" x14ac:dyDescent="0.25">
      <c r="A844" s="41"/>
      <c r="B844" s="41"/>
    </row>
    <row r="845" spans="1:2" ht="15" thickBot="1" x14ac:dyDescent="0.25">
      <c r="A845" s="41"/>
      <c r="B845" s="41"/>
    </row>
    <row r="846" spans="1:2" ht="15" thickBot="1" x14ac:dyDescent="0.25">
      <c r="A846" s="41"/>
      <c r="B846" s="41"/>
    </row>
    <row r="847" spans="1:2" ht="15" thickBot="1" x14ac:dyDescent="0.25">
      <c r="A847" s="41"/>
      <c r="B847" s="41"/>
    </row>
    <row r="848" spans="1:2" ht="15" thickBot="1" x14ac:dyDescent="0.25">
      <c r="A848" s="41"/>
      <c r="B848" s="41"/>
    </row>
    <row r="849" spans="1:2" ht="15" thickBot="1" x14ac:dyDescent="0.25">
      <c r="A849" s="41"/>
      <c r="B849" s="41"/>
    </row>
    <row r="850" spans="1:2" ht="15" thickBot="1" x14ac:dyDescent="0.25">
      <c r="A850" s="41"/>
      <c r="B850" s="41"/>
    </row>
    <row r="851" spans="1:2" ht="15" thickBot="1" x14ac:dyDescent="0.25">
      <c r="A851" s="41"/>
      <c r="B851" s="41"/>
    </row>
    <row r="852" spans="1:2" ht="15" thickBot="1" x14ac:dyDescent="0.25">
      <c r="A852" s="41"/>
      <c r="B852" s="41"/>
    </row>
    <row r="853" spans="1:2" ht="15" thickBot="1" x14ac:dyDescent="0.25">
      <c r="A853" s="41"/>
      <c r="B853" s="41"/>
    </row>
    <row r="854" spans="1:2" ht="15" thickBot="1" x14ac:dyDescent="0.25">
      <c r="A854" s="41"/>
      <c r="B854" s="41"/>
    </row>
    <row r="855" spans="1:2" ht="15" thickBot="1" x14ac:dyDescent="0.25">
      <c r="A855" s="41"/>
      <c r="B855" s="41"/>
    </row>
    <row r="856" spans="1:2" ht="15" thickBot="1" x14ac:dyDescent="0.25">
      <c r="A856" s="41"/>
      <c r="B856" s="41"/>
    </row>
    <row r="857" spans="1:2" ht="15" thickBot="1" x14ac:dyDescent="0.25">
      <c r="A857" s="41"/>
      <c r="B857" s="41"/>
    </row>
    <row r="858" spans="1:2" ht="15" thickBot="1" x14ac:dyDescent="0.25">
      <c r="A858" s="41"/>
      <c r="B858" s="41"/>
    </row>
    <row r="859" spans="1:2" ht="15" thickBot="1" x14ac:dyDescent="0.25">
      <c r="A859" s="41"/>
      <c r="B859" s="41"/>
    </row>
    <row r="860" spans="1:2" ht="15" thickBot="1" x14ac:dyDescent="0.25">
      <c r="A860" s="41"/>
      <c r="B860" s="41"/>
    </row>
    <row r="861" spans="1:2" ht="15" thickBot="1" x14ac:dyDescent="0.25">
      <c r="A861" s="41"/>
      <c r="B861" s="41"/>
    </row>
    <row r="862" spans="1:2" ht="15" thickBot="1" x14ac:dyDescent="0.25">
      <c r="A862" s="41"/>
      <c r="B862" s="41"/>
    </row>
    <row r="863" spans="1:2" ht="15" thickBot="1" x14ac:dyDescent="0.25">
      <c r="A863" s="41"/>
      <c r="B863" s="41"/>
    </row>
    <row r="864" spans="1:2" ht="15" thickBot="1" x14ac:dyDescent="0.25">
      <c r="A864" s="41"/>
      <c r="B864" s="41"/>
    </row>
    <row r="865" spans="1:2" ht="15" thickBot="1" x14ac:dyDescent="0.25">
      <c r="A865" s="41"/>
      <c r="B865" s="41"/>
    </row>
    <row r="866" spans="1:2" ht="15" thickBot="1" x14ac:dyDescent="0.25">
      <c r="A866" s="41"/>
      <c r="B866" s="41"/>
    </row>
    <row r="867" spans="1:2" ht="15" thickBot="1" x14ac:dyDescent="0.25">
      <c r="A867" s="41"/>
      <c r="B867" s="41"/>
    </row>
    <row r="868" spans="1:2" ht="15" thickBot="1" x14ac:dyDescent="0.25">
      <c r="A868" s="41"/>
      <c r="B868" s="41"/>
    </row>
    <row r="869" spans="1:2" ht="15" thickBot="1" x14ac:dyDescent="0.25">
      <c r="A869" s="41"/>
      <c r="B869" s="41"/>
    </row>
    <row r="870" spans="1:2" ht="15" thickBot="1" x14ac:dyDescent="0.25">
      <c r="A870" s="41"/>
      <c r="B870" s="41"/>
    </row>
    <row r="871" spans="1:2" ht="15" thickBot="1" x14ac:dyDescent="0.25">
      <c r="A871" s="41"/>
      <c r="B871" s="41"/>
    </row>
    <row r="872" spans="1:2" ht="15" thickBot="1" x14ac:dyDescent="0.25">
      <c r="A872" s="41"/>
      <c r="B872" s="41"/>
    </row>
    <row r="873" spans="1:2" ht="15" thickBot="1" x14ac:dyDescent="0.25">
      <c r="A873" s="41"/>
      <c r="B873" s="41"/>
    </row>
    <row r="874" spans="1:2" ht="15" thickBot="1" x14ac:dyDescent="0.25">
      <c r="A874" s="41"/>
      <c r="B874" s="41"/>
    </row>
    <row r="875" spans="1:2" ht="15" thickBot="1" x14ac:dyDescent="0.25">
      <c r="A875" s="41"/>
      <c r="B875" s="41"/>
    </row>
    <row r="876" spans="1:2" ht="15" thickBot="1" x14ac:dyDescent="0.25">
      <c r="A876" s="41"/>
      <c r="B876" s="41"/>
    </row>
    <row r="877" spans="1:2" ht="15" thickBot="1" x14ac:dyDescent="0.25">
      <c r="A877" s="41"/>
      <c r="B877" s="41"/>
    </row>
    <row r="878" spans="1:2" ht="15" thickBot="1" x14ac:dyDescent="0.25">
      <c r="A878" s="41"/>
      <c r="B878" s="41"/>
    </row>
    <row r="879" spans="1:2" ht="15" thickBot="1" x14ac:dyDescent="0.25">
      <c r="A879" s="41"/>
      <c r="B879" s="41"/>
    </row>
    <row r="880" spans="1:2" ht="15" thickBot="1" x14ac:dyDescent="0.25">
      <c r="A880" s="41"/>
      <c r="B880" s="41"/>
    </row>
    <row r="881" spans="1:2" ht="15" thickBot="1" x14ac:dyDescent="0.25">
      <c r="A881" s="41"/>
      <c r="B881" s="41"/>
    </row>
    <row r="882" spans="1:2" ht="15" thickBot="1" x14ac:dyDescent="0.25">
      <c r="A882" s="41"/>
      <c r="B882" s="41"/>
    </row>
    <row r="883" spans="1:2" ht="15" thickBot="1" x14ac:dyDescent="0.25">
      <c r="A883" s="41"/>
      <c r="B883" s="41"/>
    </row>
    <row r="884" spans="1:2" ht="15" thickBot="1" x14ac:dyDescent="0.25">
      <c r="A884" s="41"/>
      <c r="B884" s="41"/>
    </row>
    <row r="885" spans="1:2" ht="15" thickBot="1" x14ac:dyDescent="0.25">
      <c r="A885" s="41"/>
      <c r="B885" s="41"/>
    </row>
    <row r="886" spans="1:2" ht="15" thickBot="1" x14ac:dyDescent="0.25">
      <c r="A886" s="41"/>
      <c r="B886" s="41"/>
    </row>
    <row r="887" spans="1:2" ht="15" thickBot="1" x14ac:dyDescent="0.25">
      <c r="A887" s="41"/>
      <c r="B887" s="41"/>
    </row>
    <row r="888" spans="1:2" ht="15" thickBot="1" x14ac:dyDescent="0.25">
      <c r="A888" s="41"/>
      <c r="B888" s="41"/>
    </row>
    <row r="889" spans="1:2" ht="15" thickBot="1" x14ac:dyDescent="0.25">
      <c r="A889" s="41"/>
      <c r="B889" s="41"/>
    </row>
    <row r="890" spans="1:2" ht="15" thickBot="1" x14ac:dyDescent="0.25">
      <c r="A890" s="41"/>
      <c r="B890" s="41"/>
    </row>
    <row r="891" spans="1:2" ht="15" thickBot="1" x14ac:dyDescent="0.25">
      <c r="A891" s="41"/>
      <c r="B891" s="41"/>
    </row>
    <row r="892" spans="1:2" ht="15" thickBot="1" x14ac:dyDescent="0.25">
      <c r="A892" s="41"/>
      <c r="B892" s="41"/>
    </row>
    <row r="893" spans="1:2" ht="15" thickBot="1" x14ac:dyDescent="0.25">
      <c r="A893" s="41"/>
      <c r="B893" s="41"/>
    </row>
    <row r="894" spans="1:2" ht="15" thickBot="1" x14ac:dyDescent="0.25">
      <c r="A894" s="41"/>
      <c r="B894" s="41"/>
    </row>
    <row r="895" spans="1:2" ht="15" thickBot="1" x14ac:dyDescent="0.25">
      <c r="A895" s="41"/>
      <c r="B895" s="41"/>
    </row>
    <row r="896" spans="1:2" ht="15" thickBot="1" x14ac:dyDescent="0.25">
      <c r="A896" s="41"/>
      <c r="B896" s="41"/>
    </row>
    <row r="897" spans="1:2" ht="15" thickBot="1" x14ac:dyDescent="0.25">
      <c r="A897" s="41"/>
      <c r="B897" s="41"/>
    </row>
    <row r="898" spans="1:2" ht="15" thickBot="1" x14ac:dyDescent="0.25">
      <c r="A898" s="41"/>
      <c r="B898" s="41"/>
    </row>
    <row r="899" spans="1:2" ht="15" thickBot="1" x14ac:dyDescent="0.25">
      <c r="A899" s="41"/>
      <c r="B899" s="41"/>
    </row>
    <row r="900" spans="1:2" ht="15" thickBot="1" x14ac:dyDescent="0.25">
      <c r="A900" s="41"/>
      <c r="B900" s="41"/>
    </row>
    <row r="901" spans="1:2" ht="15" thickBot="1" x14ac:dyDescent="0.25">
      <c r="A901" s="41"/>
      <c r="B901" s="41"/>
    </row>
    <row r="902" spans="1:2" ht="15" thickBot="1" x14ac:dyDescent="0.25">
      <c r="A902" s="41"/>
      <c r="B902" s="41"/>
    </row>
    <row r="903" spans="1:2" ht="15" thickBot="1" x14ac:dyDescent="0.25">
      <c r="A903" s="41"/>
      <c r="B903" s="41"/>
    </row>
    <row r="904" spans="1:2" ht="15" thickBot="1" x14ac:dyDescent="0.25">
      <c r="A904" s="41"/>
      <c r="B904" s="41"/>
    </row>
    <row r="905" spans="1:2" ht="15" thickBot="1" x14ac:dyDescent="0.25">
      <c r="A905" s="41"/>
      <c r="B905" s="41"/>
    </row>
    <row r="906" spans="1:2" ht="15" thickBot="1" x14ac:dyDescent="0.25">
      <c r="A906" s="41"/>
      <c r="B906" s="41"/>
    </row>
    <row r="907" spans="1:2" ht="15" thickBot="1" x14ac:dyDescent="0.25">
      <c r="A907" s="41"/>
      <c r="B907" s="41"/>
    </row>
    <row r="908" spans="1:2" ht="15" thickBot="1" x14ac:dyDescent="0.25">
      <c r="A908" s="41"/>
      <c r="B908" s="41"/>
    </row>
    <row r="909" spans="1:2" ht="15" thickBot="1" x14ac:dyDescent="0.25">
      <c r="A909" s="41"/>
      <c r="B909" s="41"/>
    </row>
    <row r="910" spans="1:2" ht="15" thickBot="1" x14ac:dyDescent="0.25">
      <c r="A910" s="41"/>
      <c r="B910" s="41"/>
    </row>
    <row r="911" spans="1:2" ht="15" thickBot="1" x14ac:dyDescent="0.25">
      <c r="A911" s="41"/>
      <c r="B911" s="41"/>
    </row>
    <row r="912" spans="1:2" ht="15" thickBot="1" x14ac:dyDescent="0.25">
      <c r="A912" s="41"/>
      <c r="B912" s="41"/>
    </row>
    <row r="913" spans="1:2" ht="15" thickBot="1" x14ac:dyDescent="0.25">
      <c r="A913" s="41"/>
      <c r="B913" s="41"/>
    </row>
    <row r="914" spans="1:2" ht="15" thickBot="1" x14ac:dyDescent="0.25">
      <c r="A914" s="41"/>
      <c r="B914" s="41"/>
    </row>
    <row r="915" spans="1:2" ht="15" thickBot="1" x14ac:dyDescent="0.25">
      <c r="A915" s="41"/>
      <c r="B915" s="41"/>
    </row>
    <row r="916" spans="1:2" ht="15" thickBot="1" x14ac:dyDescent="0.25">
      <c r="A916" s="41"/>
      <c r="B916" s="41"/>
    </row>
    <row r="917" spans="1:2" ht="15" thickBot="1" x14ac:dyDescent="0.25">
      <c r="A917" s="41"/>
      <c r="B917" s="41"/>
    </row>
    <row r="918" spans="1:2" ht="15" thickBot="1" x14ac:dyDescent="0.25">
      <c r="A918" s="41"/>
      <c r="B918" s="41"/>
    </row>
    <row r="919" spans="1:2" ht="15" thickBot="1" x14ac:dyDescent="0.25">
      <c r="A919" s="41"/>
      <c r="B919" s="41"/>
    </row>
    <row r="920" spans="1:2" ht="15" thickBot="1" x14ac:dyDescent="0.25">
      <c r="A920" s="41"/>
      <c r="B920" s="41"/>
    </row>
    <row r="921" spans="1:2" ht="15" thickBot="1" x14ac:dyDescent="0.25">
      <c r="A921" s="41"/>
      <c r="B921" s="41"/>
    </row>
    <row r="922" spans="1:2" ht="15" thickBot="1" x14ac:dyDescent="0.25">
      <c r="A922" s="41"/>
      <c r="B922" s="41"/>
    </row>
    <row r="923" spans="1:2" ht="15" thickBot="1" x14ac:dyDescent="0.25">
      <c r="A923" s="41"/>
      <c r="B923" s="41"/>
    </row>
    <row r="924" spans="1:2" ht="15" thickBot="1" x14ac:dyDescent="0.25">
      <c r="A924" s="41"/>
      <c r="B924" s="41"/>
    </row>
    <row r="925" spans="1:2" ht="15" thickBot="1" x14ac:dyDescent="0.25">
      <c r="A925" s="41"/>
      <c r="B925" s="41"/>
    </row>
    <row r="926" spans="1:2" ht="15" thickBot="1" x14ac:dyDescent="0.25">
      <c r="A926" s="41"/>
      <c r="B926" s="41"/>
    </row>
    <row r="927" spans="1:2" ht="15" thickBot="1" x14ac:dyDescent="0.25">
      <c r="A927" s="41"/>
      <c r="B927" s="41"/>
    </row>
    <row r="928" spans="1:2" ht="15" thickBot="1" x14ac:dyDescent="0.25">
      <c r="A928" s="41"/>
      <c r="B928" s="41"/>
    </row>
    <row r="929" spans="1:2" ht="15" thickBot="1" x14ac:dyDescent="0.25">
      <c r="A929" s="41"/>
      <c r="B929" s="41"/>
    </row>
    <row r="930" spans="1:2" ht="15" thickBot="1" x14ac:dyDescent="0.25">
      <c r="A930" s="41"/>
      <c r="B930" s="41"/>
    </row>
    <row r="931" spans="1:2" ht="15" thickBot="1" x14ac:dyDescent="0.25">
      <c r="A931" s="41"/>
      <c r="B931" s="41"/>
    </row>
    <row r="932" spans="1:2" ht="15" thickBot="1" x14ac:dyDescent="0.25">
      <c r="A932" s="41"/>
      <c r="B932" s="41"/>
    </row>
    <row r="933" spans="1:2" ht="15" thickBot="1" x14ac:dyDescent="0.25">
      <c r="A933" s="41"/>
      <c r="B933" s="41"/>
    </row>
    <row r="934" spans="1:2" ht="15" thickBot="1" x14ac:dyDescent="0.25">
      <c r="A934" s="41"/>
      <c r="B934" s="41"/>
    </row>
    <row r="935" spans="1:2" ht="15" thickBot="1" x14ac:dyDescent="0.25">
      <c r="A935" s="41"/>
      <c r="B935" s="41"/>
    </row>
    <row r="936" spans="1:2" ht="15" thickBot="1" x14ac:dyDescent="0.25">
      <c r="A936" s="41"/>
      <c r="B936" s="41"/>
    </row>
    <row r="937" spans="1:2" ht="15" thickBot="1" x14ac:dyDescent="0.25">
      <c r="A937" s="41"/>
      <c r="B937" s="41"/>
    </row>
    <row r="938" spans="1:2" ht="15" thickBot="1" x14ac:dyDescent="0.25">
      <c r="A938" s="41"/>
      <c r="B938" s="41"/>
    </row>
    <row r="939" spans="1:2" ht="15" thickBot="1" x14ac:dyDescent="0.25">
      <c r="A939" s="41"/>
      <c r="B939" s="41"/>
    </row>
    <row r="940" spans="1:2" ht="15" thickBot="1" x14ac:dyDescent="0.25">
      <c r="A940" s="41"/>
      <c r="B940" s="41"/>
    </row>
    <row r="941" spans="1:2" ht="15" thickBot="1" x14ac:dyDescent="0.25">
      <c r="A941" s="41"/>
      <c r="B941" s="41"/>
    </row>
    <row r="942" spans="1:2" ht="15" thickBot="1" x14ac:dyDescent="0.25">
      <c r="A942" s="41"/>
      <c r="B942" s="41"/>
    </row>
    <row r="943" spans="1:2" ht="15" thickBot="1" x14ac:dyDescent="0.25">
      <c r="A943" s="41"/>
      <c r="B943" s="41"/>
    </row>
    <row r="944" spans="1:2" ht="15" thickBot="1" x14ac:dyDescent="0.25">
      <c r="A944" s="41"/>
      <c r="B944" s="41"/>
    </row>
    <row r="945" spans="1:2" ht="15" thickBot="1" x14ac:dyDescent="0.25">
      <c r="A945" s="41"/>
      <c r="B945" s="41"/>
    </row>
    <row r="946" spans="1:2" ht="15" thickBot="1" x14ac:dyDescent="0.25">
      <c r="A946" s="41"/>
      <c r="B946" s="41"/>
    </row>
    <row r="947" spans="1:2" ht="15" thickBot="1" x14ac:dyDescent="0.25">
      <c r="A947" s="41"/>
      <c r="B947" s="41"/>
    </row>
    <row r="948" spans="1:2" ht="15" thickBot="1" x14ac:dyDescent="0.25">
      <c r="A948" s="41"/>
      <c r="B948" s="41"/>
    </row>
    <row r="949" spans="1:2" ht="15" thickBot="1" x14ac:dyDescent="0.25">
      <c r="A949" s="41"/>
      <c r="B949" s="41"/>
    </row>
    <row r="950" spans="1:2" ht="15" thickBot="1" x14ac:dyDescent="0.25">
      <c r="A950" s="41"/>
      <c r="B950" s="41"/>
    </row>
    <row r="951" spans="1:2" ht="15" thickBot="1" x14ac:dyDescent="0.25">
      <c r="A951" s="41"/>
      <c r="B951" s="41"/>
    </row>
    <row r="952" spans="1:2" ht="15" thickBot="1" x14ac:dyDescent="0.25">
      <c r="A952" s="41"/>
      <c r="B952" s="41"/>
    </row>
    <row r="953" spans="1:2" ht="15" thickBot="1" x14ac:dyDescent="0.25">
      <c r="A953" s="41"/>
      <c r="B953" s="41"/>
    </row>
    <row r="954" spans="1:2" ht="15" thickBot="1" x14ac:dyDescent="0.25">
      <c r="A954" s="41"/>
      <c r="B954" s="41"/>
    </row>
    <row r="955" spans="1:2" ht="15" thickBot="1" x14ac:dyDescent="0.25">
      <c r="A955" s="41"/>
      <c r="B955" s="41"/>
    </row>
    <row r="956" spans="1:2" ht="15" thickBot="1" x14ac:dyDescent="0.25">
      <c r="A956" s="41"/>
      <c r="B956" s="41"/>
    </row>
    <row r="957" spans="1:2" ht="15" thickBot="1" x14ac:dyDescent="0.25">
      <c r="A957" s="41"/>
      <c r="B957" s="41"/>
    </row>
    <row r="958" spans="1:2" ht="15" thickBot="1" x14ac:dyDescent="0.25">
      <c r="A958" s="41"/>
      <c r="B958" s="41"/>
    </row>
    <row r="959" spans="1:2" ht="15" thickBot="1" x14ac:dyDescent="0.25">
      <c r="A959" s="41"/>
      <c r="B959" s="41"/>
    </row>
    <row r="960" spans="1:2" ht="15" thickBot="1" x14ac:dyDescent="0.25">
      <c r="A960" s="41"/>
      <c r="B960" s="41"/>
    </row>
    <row r="961" spans="1:2" ht="15" thickBot="1" x14ac:dyDescent="0.25">
      <c r="A961" s="41"/>
      <c r="B961" s="41"/>
    </row>
    <row r="962" spans="1:2" ht="15" thickBot="1" x14ac:dyDescent="0.25">
      <c r="A962" s="41"/>
      <c r="B962" s="41"/>
    </row>
    <row r="963" spans="1:2" ht="15" thickBot="1" x14ac:dyDescent="0.25">
      <c r="A963" s="41"/>
      <c r="B963" s="41"/>
    </row>
    <row r="964" spans="1:2" ht="15" thickBot="1" x14ac:dyDescent="0.25">
      <c r="A964" s="41"/>
      <c r="B964" s="41"/>
    </row>
    <row r="965" spans="1:2" ht="15" thickBot="1" x14ac:dyDescent="0.25">
      <c r="A965" s="41"/>
      <c r="B965" s="41"/>
    </row>
    <row r="966" spans="1:2" ht="15" thickBot="1" x14ac:dyDescent="0.25">
      <c r="A966" s="41"/>
      <c r="B966" s="41"/>
    </row>
    <row r="967" spans="1:2" ht="15" thickBot="1" x14ac:dyDescent="0.25">
      <c r="A967" s="41"/>
      <c r="B967" s="41"/>
    </row>
    <row r="968" spans="1:2" ht="15" thickBot="1" x14ac:dyDescent="0.25">
      <c r="A968" s="41"/>
      <c r="B968" s="41"/>
    </row>
    <row r="969" spans="1:2" ht="15" thickBot="1" x14ac:dyDescent="0.25">
      <c r="A969" s="41"/>
      <c r="B969" s="41"/>
    </row>
    <row r="970" spans="1:2" ht="15" thickBot="1" x14ac:dyDescent="0.25">
      <c r="A970" s="41"/>
      <c r="B970" s="41"/>
    </row>
    <row r="971" spans="1:2" ht="15" thickBot="1" x14ac:dyDescent="0.25">
      <c r="A971" s="41"/>
      <c r="B971" s="41"/>
    </row>
    <row r="972" spans="1:2" ht="15" thickBot="1" x14ac:dyDescent="0.25">
      <c r="A972" s="41"/>
      <c r="B972" s="41"/>
    </row>
    <row r="973" spans="1:2" ht="15" thickBot="1" x14ac:dyDescent="0.25">
      <c r="A973" s="41"/>
      <c r="B973" s="41"/>
    </row>
    <row r="974" spans="1:2" ht="15" thickBot="1" x14ac:dyDescent="0.25">
      <c r="A974" s="41"/>
      <c r="B974" s="41"/>
    </row>
    <row r="975" spans="1:2" ht="15" thickBot="1" x14ac:dyDescent="0.25">
      <c r="A975" s="41"/>
      <c r="B975" s="41"/>
    </row>
    <row r="976" spans="1:2" ht="15" thickBot="1" x14ac:dyDescent="0.25">
      <c r="A976" s="41"/>
      <c r="B976" s="41"/>
    </row>
    <row r="977" spans="1:2" ht="15" thickBot="1" x14ac:dyDescent="0.25">
      <c r="A977" s="41"/>
      <c r="B977" s="41"/>
    </row>
    <row r="978" spans="1:2" ht="15" thickBot="1" x14ac:dyDescent="0.25">
      <c r="A978" s="41"/>
      <c r="B978" s="41"/>
    </row>
    <row r="979" spans="1:2" ht="15" thickBot="1" x14ac:dyDescent="0.25">
      <c r="A979" s="41"/>
      <c r="B979" s="41"/>
    </row>
    <row r="980" spans="1:2" ht="15" thickBot="1" x14ac:dyDescent="0.25">
      <c r="A980" s="41"/>
      <c r="B980" s="41"/>
    </row>
    <row r="981" spans="1:2" ht="15" thickBot="1" x14ac:dyDescent="0.25">
      <c r="A981" s="41"/>
      <c r="B981" s="41"/>
    </row>
    <row r="982" spans="1:2" ht="15" thickBot="1" x14ac:dyDescent="0.25">
      <c r="A982" s="41"/>
      <c r="B982" s="41"/>
    </row>
    <row r="983" spans="1:2" ht="15" thickBot="1" x14ac:dyDescent="0.25">
      <c r="A983" s="41"/>
      <c r="B983" s="41"/>
    </row>
    <row r="984" spans="1:2" ht="15" thickBot="1" x14ac:dyDescent="0.25">
      <c r="A984" s="41"/>
      <c r="B984" s="41"/>
    </row>
    <row r="985" spans="1:2" ht="15" thickBot="1" x14ac:dyDescent="0.25">
      <c r="A985" s="41"/>
      <c r="B985" s="41"/>
    </row>
    <row r="986" spans="1:2" ht="15" thickBot="1" x14ac:dyDescent="0.25">
      <c r="A986" s="41"/>
      <c r="B986" s="41"/>
    </row>
    <row r="987" spans="1:2" ht="15" thickBot="1" x14ac:dyDescent="0.25">
      <c r="A987" s="41"/>
      <c r="B987" s="41"/>
    </row>
    <row r="988" spans="1:2" ht="15" thickBot="1" x14ac:dyDescent="0.25">
      <c r="A988" s="41"/>
      <c r="B988" s="41"/>
    </row>
    <row r="989" spans="1:2" ht="15" thickBot="1" x14ac:dyDescent="0.25">
      <c r="A989" s="41"/>
      <c r="B989" s="41"/>
    </row>
    <row r="990" spans="1:2" ht="15" thickBot="1" x14ac:dyDescent="0.25">
      <c r="A990" s="41"/>
      <c r="B990" s="41"/>
    </row>
    <row r="991" spans="1:2" ht="15" thickBot="1" x14ac:dyDescent="0.25">
      <c r="A991" s="41"/>
      <c r="B991" s="41"/>
    </row>
    <row r="992" spans="1:2" ht="15" thickBot="1" x14ac:dyDescent="0.25">
      <c r="A992" s="41"/>
      <c r="B992" s="41"/>
    </row>
    <row r="993" spans="1:2" ht="15" thickBot="1" x14ac:dyDescent="0.25">
      <c r="A993" s="41"/>
      <c r="B993" s="41"/>
    </row>
    <row r="994" spans="1:2" ht="15" thickBot="1" x14ac:dyDescent="0.25">
      <c r="A994" s="41"/>
      <c r="B994" s="41"/>
    </row>
    <row r="995" spans="1:2" ht="15" thickBot="1" x14ac:dyDescent="0.25">
      <c r="A995" s="41"/>
      <c r="B995" s="41"/>
    </row>
    <row r="996" spans="1:2" ht="15" thickBot="1" x14ac:dyDescent="0.25">
      <c r="A996" s="41"/>
      <c r="B996" s="41"/>
    </row>
    <row r="997" spans="1:2" ht="15" thickBot="1" x14ac:dyDescent="0.25">
      <c r="A997" s="41"/>
      <c r="B997" s="41"/>
    </row>
    <row r="998" spans="1:2" ht="15" thickBot="1" x14ac:dyDescent="0.25">
      <c r="A998" s="41"/>
      <c r="B998" s="41"/>
    </row>
    <row r="999" spans="1:2" ht="15" thickBot="1" x14ac:dyDescent="0.25">
      <c r="A999" s="41"/>
      <c r="B999" s="41"/>
    </row>
    <row r="1000" spans="1:2" ht="15" thickBot="1" x14ac:dyDescent="0.25">
      <c r="A1000" s="41"/>
      <c r="B1000" s="41"/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Rev Tracker</vt:lpstr>
      <vt:lpstr>Arista TBD Holes by PIC</vt:lpstr>
      <vt:lpstr>Rev 2 JPE Q220 Master Pricing</vt:lpstr>
      <vt:lpstr>Higher MOQ Vs Q2 Demand</vt:lpstr>
      <vt:lpstr>DeliveryPO 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30077</dc:creator>
  <cp:lastModifiedBy>Microsoft Office User</cp:lastModifiedBy>
  <dcterms:created xsi:type="dcterms:W3CDTF">2020-01-15T01:41:03Z</dcterms:created>
  <dcterms:modified xsi:type="dcterms:W3CDTF">2020-04-21T06:10:57Z</dcterms:modified>
</cp:coreProperties>
</file>